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2.xml" ContentType="application/vnd.openxmlformats-officedocument.drawing+xml"/>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24226"/>
  <mc:AlternateContent xmlns:mc="http://schemas.openxmlformats.org/markup-compatibility/2006">
    <mc:Choice Requires="x15">
      <x15ac:absPath xmlns:x15ac="http://schemas.microsoft.com/office/spreadsheetml/2010/11/ac" url="https://nationalgridplc-my.sharepoint.com/personal/angeliki_loukatou_uk_nationalgrid_com/Documents/Desktop/maps/"/>
    </mc:Choice>
  </mc:AlternateContent>
  <xr:revisionPtr revIDLastSave="19" documentId="11_B8847F6400CAF5CF4864D35B291528D86555AB80" xr6:coauthVersionLast="47" xr6:coauthVersionMax="47" xr10:uidLastSave="{266F9471-D3F0-4E39-82AC-CAE2C7B699A4}"/>
  <bookViews>
    <workbookView xWindow="-110" yWindow="-110" windowWidth="19420" windowHeight="10420" tabRatio="830" activeTab="5" xr2:uid="{00000000-000D-0000-FFFF-FFFF00000000}"/>
  </bookViews>
  <sheets>
    <sheet name="Audit" sheetId="22" r:id="rId1"/>
    <sheet name="Results -&gt;" sheetId="17" r:id="rId2"/>
    <sheet name="ETYS_Spatial_List" sheetId="18" r:id="rId3"/>
    <sheet name="Consolidated" sheetId="23" r:id="rId4"/>
    <sheet name="GSPs" sheetId="26" r:id="rId5"/>
    <sheet name="Lat_Lon" sheetId="27" r:id="rId6"/>
    <sheet name="Source|Elexon -&gt;" sheetId="13" r:id="rId7"/>
    <sheet name="GSP List Check" sheetId="25" r:id="rId8"/>
    <sheet name="NMS" sheetId="1" r:id="rId9"/>
    <sheet name="Zone mapping" sheetId="2" r:id="rId10"/>
    <sheet name="Nodes list" sheetId="3" r:id="rId11"/>
    <sheet name="GSP to GSP Group" sheetId="5" r:id="rId12"/>
    <sheet name="OFTOs" sheetId="24" r:id="rId13"/>
    <sheet name="BMU_reg" sheetId="10" r:id="rId14"/>
    <sheet name="Source|NetaReports -&gt;" sheetId="16" r:id="rId15"/>
    <sheet name="NetaReports" sheetId="11" r:id="rId16"/>
    <sheet name="Source|NCE -&gt;" sheetId="19" r:id="rId17"/>
    <sheet name="FLOP Zones" sheetId="20" r:id="rId18"/>
    <sheet name="Supplementary -&gt;" sheetId="14" r:id="rId19"/>
    <sheet name="LatLon" sheetId="8" r:id="rId20"/>
    <sheet name="BMU Annuals" sheetId="9" r:id="rId21"/>
    <sheet name="RDBLocationList" sheetId="4" r:id="rId22"/>
    <sheet name="Particpant IDs" sheetId="15" r:id="rId23"/>
  </sheets>
  <externalReferences>
    <externalReference r:id="rId24"/>
  </externalReferences>
  <definedNames>
    <definedName name="_xlnm._FilterDatabase" localSheetId="20" hidden="1">'BMU Annuals'!$A$9:$C$470</definedName>
    <definedName name="_xlnm._FilterDatabase" localSheetId="13" hidden="1">BMU_reg!$A$7:$AC$407</definedName>
    <definedName name="_xlnm._FilterDatabase" localSheetId="2" hidden="1">ETYS_Spatial_List!$A$10:$I$372</definedName>
    <definedName name="_xlnm._FilterDatabase" localSheetId="7" hidden="1">'GSP List Check'!$B$3:$B$366</definedName>
    <definedName name="_xlnm._FilterDatabase" localSheetId="15" hidden="1">NetaReports!$A$7:$N$66</definedName>
    <definedName name="_xlnm._FilterDatabase" localSheetId="8" hidden="1">NMS!$F$1:$F$6337</definedName>
    <definedName name="_xlnm._FilterDatabase" localSheetId="22" hidden="1">'Particpant IDs'!$B$10:$F$24</definedName>
    <definedName name="_xlnm._FilterDatabase" localSheetId="21" hidden="1">RDBLocationList!$A$7:$Q$3577</definedName>
    <definedName name="IDX" localSheetId="20">'BMU Annuals'!#REF!</definedName>
  </definedNames>
  <calcPr calcId="191029" calcMode="manual"/>
  <pivotCaches>
    <pivotCache cacheId="0" r:id="rId2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14" i="18" l="1"/>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B109" i="23" l="1"/>
  <c r="C109" i="23"/>
  <c r="F109" i="23"/>
  <c r="G109" i="23"/>
  <c r="B381" i="23" l="1"/>
  <c r="C381" i="23"/>
  <c r="D381" i="23"/>
  <c r="E381" i="23"/>
  <c r="F381" i="23"/>
  <c r="G381" i="23"/>
  <c r="B377" i="23"/>
  <c r="C377" i="23"/>
  <c r="E377" i="23"/>
  <c r="F377" i="23"/>
  <c r="G377" i="23"/>
  <c r="B378" i="23"/>
  <c r="C378" i="23"/>
  <c r="D378" i="23"/>
  <c r="E378" i="23"/>
  <c r="F378" i="23"/>
  <c r="G378" i="23"/>
  <c r="B379" i="23"/>
  <c r="C379" i="23"/>
  <c r="D379" i="23"/>
  <c r="E379" i="23"/>
  <c r="F379" i="23"/>
  <c r="G379" i="23"/>
  <c r="B380" i="23"/>
  <c r="C380" i="23"/>
  <c r="D380" i="23"/>
  <c r="E380" i="23"/>
  <c r="F380" i="23"/>
  <c r="G380" i="23"/>
  <c r="D397" i="18" l="1"/>
  <c r="D377" i="23" s="1"/>
  <c r="C405" i="10" l="1"/>
  <c r="C404" i="10"/>
  <c r="C403" i="10"/>
  <c r="C402" i="10"/>
  <c r="C390" i="10"/>
  <c r="C369" i="10"/>
  <c r="C365" i="10"/>
  <c r="C361" i="10"/>
  <c r="C360" i="10"/>
  <c r="C350" i="10"/>
  <c r="C349" i="10"/>
  <c r="C343" i="10"/>
  <c r="C342" i="10"/>
  <c r="C341" i="10"/>
  <c r="C340" i="10"/>
  <c r="C313" i="10"/>
  <c r="C311" i="10"/>
  <c r="C310" i="10"/>
  <c r="C291" i="10"/>
  <c r="C290" i="10"/>
  <c r="C289" i="10"/>
  <c r="C288" i="10"/>
  <c r="C287" i="10"/>
  <c r="C284" i="10"/>
  <c r="C275" i="10"/>
  <c r="C274" i="10"/>
  <c r="C273" i="10"/>
  <c r="C270" i="10"/>
  <c r="C269" i="10"/>
  <c r="C258" i="10"/>
  <c r="C256" i="10"/>
  <c r="C250" i="10"/>
  <c r="C241" i="10"/>
  <c r="C240" i="10"/>
  <c r="C229" i="10"/>
  <c r="C226" i="10"/>
  <c r="C225" i="10"/>
  <c r="C216" i="10"/>
  <c r="C210" i="10"/>
  <c r="C201" i="10"/>
  <c r="C176" i="10"/>
  <c r="C173" i="10"/>
  <c r="C172" i="10"/>
  <c r="C171" i="10"/>
  <c r="C157" i="10"/>
  <c r="C153" i="10"/>
  <c r="C152" i="10"/>
  <c r="C127" i="10"/>
  <c r="C126" i="10"/>
  <c r="C125" i="10"/>
  <c r="C122" i="10"/>
  <c r="C118" i="10"/>
  <c r="C86" i="10"/>
  <c r="C77" i="10"/>
  <c r="C76" i="10"/>
  <c r="C72" i="10"/>
  <c r="C70" i="10"/>
  <c r="C56" i="10"/>
  <c r="C55" i="10"/>
  <c r="C39" i="10"/>
  <c r="C37" i="10"/>
  <c r="C15" i="10"/>
  <c r="C8" i="10"/>
  <c r="D312" i="18" l="1"/>
  <c r="E312" i="18"/>
  <c r="D458" i="5"/>
  <c r="E458" i="5" s="1"/>
  <c r="B458" i="5"/>
  <c r="C458" i="5" s="1"/>
  <c r="G458" i="5" s="1"/>
  <c r="D457" i="5"/>
  <c r="E457" i="5" s="1"/>
  <c r="B457" i="5"/>
  <c r="C457" i="5" s="1"/>
  <c r="G457" i="5" s="1"/>
  <c r="D456" i="5"/>
  <c r="E456" i="5" s="1"/>
  <c r="B456" i="5"/>
  <c r="C456" i="5" s="1"/>
  <c r="G456" i="5" s="1"/>
  <c r="D455" i="5"/>
  <c r="E455" i="5" s="1"/>
  <c r="B455" i="5"/>
  <c r="C455" i="5" s="1"/>
  <c r="G455" i="5" s="1"/>
  <c r="D454" i="5"/>
  <c r="E454" i="5" s="1"/>
  <c r="B454" i="5"/>
  <c r="C454" i="5" s="1"/>
  <c r="G454" i="5" s="1"/>
  <c r="D453" i="5"/>
  <c r="E453" i="5" s="1"/>
  <c r="B453" i="5"/>
  <c r="C453" i="5" s="1"/>
  <c r="G453" i="5" s="1"/>
  <c r="D452" i="5"/>
  <c r="E452" i="5" s="1"/>
  <c r="B452" i="5"/>
  <c r="C452" i="5" s="1"/>
  <c r="G452" i="5" s="1"/>
  <c r="D451" i="5"/>
  <c r="E451" i="5" s="1"/>
  <c r="B451" i="5"/>
  <c r="C451" i="5" s="1"/>
  <c r="G451" i="5" s="1"/>
  <c r="D450" i="5"/>
  <c r="E450" i="5" s="1"/>
  <c r="B450" i="5"/>
  <c r="C450" i="5" s="1"/>
  <c r="G450" i="5" s="1"/>
  <c r="D449" i="5"/>
  <c r="E449" i="5" s="1"/>
  <c r="B449" i="5"/>
  <c r="C449" i="5" s="1"/>
  <c r="G449" i="5" s="1"/>
  <c r="D448" i="5"/>
  <c r="E448" i="5" s="1"/>
  <c r="B448" i="5"/>
  <c r="C448" i="5" s="1"/>
  <c r="G448" i="5" s="1"/>
  <c r="D447" i="5"/>
  <c r="E447" i="5" s="1"/>
  <c r="B447" i="5"/>
  <c r="C447" i="5" s="1"/>
  <c r="G447" i="5" s="1"/>
  <c r="D446" i="5"/>
  <c r="E446" i="5" s="1"/>
  <c r="B446" i="5"/>
  <c r="C446" i="5" s="1"/>
  <c r="G446" i="5" s="1"/>
  <c r="D445" i="5"/>
  <c r="E445" i="5" s="1"/>
  <c r="B445" i="5"/>
  <c r="C445" i="5" s="1"/>
  <c r="G445" i="5" s="1"/>
  <c r="D444" i="5"/>
  <c r="E444" i="5" s="1"/>
  <c r="B444" i="5"/>
  <c r="C444" i="5" s="1"/>
  <c r="G444" i="5" s="1"/>
  <c r="D443" i="5"/>
  <c r="E443" i="5" s="1"/>
  <c r="B443" i="5"/>
  <c r="C443" i="5" s="1"/>
  <c r="G443" i="5" s="1"/>
  <c r="D442" i="5"/>
  <c r="E442" i="5" s="1"/>
  <c r="B442" i="5"/>
  <c r="C442" i="5" s="1"/>
  <c r="G442" i="5" s="1"/>
  <c r="D441" i="5"/>
  <c r="E441" i="5" s="1"/>
  <c r="B441" i="5"/>
  <c r="C441" i="5" s="1"/>
  <c r="G441" i="5" s="1"/>
  <c r="D440" i="5"/>
  <c r="E440" i="5" s="1"/>
  <c r="B440" i="5"/>
  <c r="C440" i="5" s="1"/>
  <c r="G440" i="5" s="1"/>
  <c r="D439" i="5"/>
  <c r="E439" i="5" s="1"/>
  <c r="B439" i="5"/>
  <c r="C439" i="5" s="1"/>
  <c r="G439" i="5" s="1"/>
  <c r="D438" i="5"/>
  <c r="E438" i="5" s="1"/>
  <c r="B438" i="5"/>
  <c r="C438" i="5" s="1"/>
  <c r="G438" i="5" s="1"/>
  <c r="D437" i="5"/>
  <c r="E437" i="5" s="1"/>
  <c r="B437" i="5"/>
  <c r="C437" i="5" s="1"/>
  <c r="G437" i="5" s="1"/>
  <c r="D436" i="5"/>
  <c r="E436" i="5" s="1"/>
  <c r="B436" i="5"/>
  <c r="C436" i="5" s="1"/>
  <c r="G436" i="5" s="1"/>
  <c r="D435" i="5"/>
  <c r="E435" i="5" s="1"/>
  <c r="B435" i="5"/>
  <c r="C435" i="5" s="1"/>
  <c r="G435" i="5" s="1"/>
  <c r="D434" i="5"/>
  <c r="E434" i="5" s="1"/>
  <c r="B434" i="5"/>
  <c r="C434" i="5" s="1"/>
  <c r="G434" i="5" s="1"/>
  <c r="D433" i="5"/>
  <c r="E433" i="5" s="1"/>
  <c r="B433" i="5"/>
  <c r="C433" i="5" s="1"/>
  <c r="G433" i="5" s="1"/>
  <c r="D432" i="5"/>
  <c r="E432" i="5" s="1"/>
  <c r="B432" i="5"/>
  <c r="C432" i="5" s="1"/>
  <c r="G432" i="5" s="1"/>
  <c r="D431" i="5"/>
  <c r="E431" i="5" s="1"/>
  <c r="B431" i="5"/>
  <c r="C431" i="5" s="1"/>
  <c r="G431" i="5" s="1"/>
  <c r="D430" i="5"/>
  <c r="E430" i="5" s="1"/>
  <c r="B430" i="5"/>
  <c r="C430" i="5" s="1"/>
  <c r="G430" i="5" s="1"/>
  <c r="D429" i="5"/>
  <c r="E429" i="5" s="1"/>
  <c r="B429" i="5"/>
  <c r="C429" i="5" s="1"/>
  <c r="G429" i="5" s="1"/>
  <c r="D428" i="5"/>
  <c r="E428" i="5" s="1"/>
  <c r="B428" i="5"/>
  <c r="C428" i="5" s="1"/>
  <c r="G428" i="5" s="1"/>
  <c r="D427" i="5"/>
  <c r="E427" i="5" s="1"/>
  <c r="B427" i="5"/>
  <c r="C427" i="5" s="1"/>
  <c r="G427" i="5" s="1"/>
  <c r="D426" i="5"/>
  <c r="E426" i="5" s="1"/>
  <c r="B426" i="5"/>
  <c r="C426" i="5" s="1"/>
  <c r="G426" i="5" s="1"/>
  <c r="D425" i="5"/>
  <c r="E425" i="5" s="1"/>
  <c r="B425" i="5"/>
  <c r="C425" i="5" s="1"/>
  <c r="G425" i="5" s="1"/>
  <c r="D424" i="5"/>
  <c r="E424" i="5" s="1"/>
  <c r="B424" i="5"/>
  <c r="C424" i="5" s="1"/>
  <c r="G424" i="5" s="1"/>
  <c r="D423" i="5"/>
  <c r="E423" i="5" s="1"/>
  <c r="B423" i="5"/>
  <c r="C423" i="5" s="1"/>
  <c r="G423" i="5" s="1"/>
  <c r="D422" i="5"/>
  <c r="E422" i="5" s="1"/>
  <c r="B422" i="5"/>
  <c r="C422" i="5" s="1"/>
  <c r="G422" i="5" s="1"/>
  <c r="D421" i="5"/>
  <c r="E421" i="5" s="1"/>
  <c r="B421" i="5"/>
  <c r="C421" i="5" s="1"/>
  <c r="G421" i="5" s="1"/>
  <c r="D420" i="5"/>
  <c r="E420" i="5" s="1"/>
  <c r="B420" i="5"/>
  <c r="C420" i="5" s="1"/>
  <c r="G420" i="5" s="1"/>
  <c r="D419" i="5"/>
  <c r="E419" i="5" s="1"/>
  <c r="B419" i="5"/>
  <c r="C419" i="5" s="1"/>
  <c r="G419" i="5" s="1"/>
  <c r="D418" i="5"/>
  <c r="E418" i="5" s="1"/>
  <c r="B418" i="5"/>
  <c r="C418" i="5" s="1"/>
  <c r="G418" i="5" s="1"/>
  <c r="D417" i="5"/>
  <c r="E417" i="5" s="1"/>
  <c r="B417" i="5"/>
  <c r="C417" i="5" s="1"/>
  <c r="G417" i="5" s="1"/>
  <c r="D416" i="5"/>
  <c r="E416" i="5" s="1"/>
  <c r="B416" i="5"/>
  <c r="C416" i="5" s="1"/>
  <c r="G416" i="5" s="1"/>
  <c r="D415" i="5"/>
  <c r="E415" i="5" s="1"/>
  <c r="B415" i="5"/>
  <c r="C415" i="5" s="1"/>
  <c r="G415" i="5" s="1"/>
  <c r="D414" i="5"/>
  <c r="E414" i="5" s="1"/>
  <c r="B414" i="5"/>
  <c r="C414" i="5" s="1"/>
  <c r="G414" i="5" s="1"/>
  <c r="D413" i="5"/>
  <c r="E413" i="5" s="1"/>
  <c r="B413" i="5"/>
  <c r="C413" i="5" s="1"/>
  <c r="G413" i="5" s="1"/>
  <c r="D412" i="5"/>
  <c r="E412" i="5" s="1"/>
  <c r="B412" i="5"/>
  <c r="C412" i="5" s="1"/>
  <c r="G412" i="5" s="1"/>
  <c r="D411" i="5"/>
  <c r="E411" i="5" s="1"/>
  <c r="B411" i="5"/>
  <c r="C411" i="5" s="1"/>
  <c r="G411" i="5" s="1"/>
  <c r="D410" i="5"/>
  <c r="E410" i="5" s="1"/>
  <c r="B410" i="5"/>
  <c r="C410" i="5" s="1"/>
  <c r="G410" i="5" s="1"/>
  <c r="D409" i="5"/>
  <c r="E409" i="5" s="1"/>
  <c r="B409" i="5"/>
  <c r="C409" i="5" s="1"/>
  <c r="G409" i="5" s="1"/>
  <c r="D408" i="5"/>
  <c r="E408" i="5" s="1"/>
  <c r="B408" i="5"/>
  <c r="C408" i="5" s="1"/>
  <c r="G408" i="5" s="1"/>
  <c r="D407" i="5"/>
  <c r="E407" i="5" s="1"/>
  <c r="B407" i="5"/>
  <c r="C407" i="5" s="1"/>
  <c r="G407" i="5" s="1"/>
  <c r="D406" i="5"/>
  <c r="E406" i="5" s="1"/>
  <c r="B406" i="5"/>
  <c r="C406" i="5" s="1"/>
  <c r="G406" i="5" s="1"/>
  <c r="D405" i="5"/>
  <c r="E405" i="5" s="1"/>
  <c r="B405" i="5"/>
  <c r="C405" i="5" s="1"/>
  <c r="G405" i="5" s="1"/>
  <c r="D404" i="5"/>
  <c r="E404" i="5" s="1"/>
  <c r="B404" i="5"/>
  <c r="C404" i="5" s="1"/>
  <c r="G404" i="5" s="1"/>
  <c r="D403" i="5"/>
  <c r="E403" i="5" s="1"/>
  <c r="B403" i="5"/>
  <c r="C403" i="5" s="1"/>
  <c r="G403" i="5" s="1"/>
  <c r="D402" i="5"/>
  <c r="E402" i="5" s="1"/>
  <c r="B402" i="5"/>
  <c r="C402" i="5" s="1"/>
  <c r="G402" i="5" s="1"/>
  <c r="D401" i="5"/>
  <c r="E401" i="5" s="1"/>
  <c r="B401" i="5"/>
  <c r="C401" i="5" s="1"/>
  <c r="G401" i="5" s="1"/>
  <c r="D400" i="5"/>
  <c r="E400" i="5" s="1"/>
  <c r="B400" i="5"/>
  <c r="C400" i="5" s="1"/>
  <c r="G400" i="5" s="1"/>
  <c r="D399" i="5"/>
  <c r="E399" i="5" s="1"/>
  <c r="B399" i="5"/>
  <c r="C399" i="5" s="1"/>
  <c r="G399" i="5" s="1"/>
  <c r="D398" i="5"/>
  <c r="E398" i="5" s="1"/>
  <c r="B398" i="5"/>
  <c r="C398" i="5" s="1"/>
  <c r="G398" i="5" s="1"/>
  <c r="D397" i="5"/>
  <c r="E397" i="5" s="1"/>
  <c r="B397" i="5"/>
  <c r="C397" i="5" s="1"/>
  <c r="G397" i="5" s="1"/>
  <c r="D396" i="5"/>
  <c r="E396" i="5" s="1"/>
  <c r="B396" i="5"/>
  <c r="C396" i="5" s="1"/>
  <c r="G396" i="5" s="1"/>
  <c r="D395" i="5"/>
  <c r="E395" i="5" s="1"/>
  <c r="B395" i="5"/>
  <c r="C395" i="5" s="1"/>
  <c r="G395" i="5" s="1"/>
  <c r="D394" i="5"/>
  <c r="E394" i="5" s="1"/>
  <c r="B394" i="5"/>
  <c r="C394" i="5" s="1"/>
  <c r="G394" i="5" s="1"/>
  <c r="D393" i="5"/>
  <c r="E393" i="5" s="1"/>
  <c r="B393" i="5"/>
  <c r="C393" i="5" s="1"/>
  <c r="G393" i="5" s="1"/>
  <c r="D392" i="5"/>
  <c r="E392" i="5" s="1"/>
  <c r="B392" i="5"/>
  <c r="C392" i="5" s="1"/>
  <c r="G392" i="5" s="1"/>
  <c r="D391" i="5"/>
  <c r="E391" i="5" s="1"/>
  <c r="B391" i="5"/>
  <c r="C391" i="5" s="1"/>
  <c r="G391" i="5" s="1"/>
  <c r="D390" i="5"/>
  <c r="E390" i="5" s="1"/>
  <c r="B390" i="5"/>
  <c r="C390" i="5" s="1"/>
  <c r="G390" i="5" s="1"/>
  <c r="D389" i="5"/>
  <c r="E389" i="5" s="1"/>
  <c r="B389" i="5"/>
  <c r="C389" i="5" s="1"/>
  <c r="G389" i="5" s="1"/>
  <c r="D388" i="5"/>
  <c r="E388" i="5" s="1"/>
  <c r="B388" i="5"/>
  <c r="C388" i="5" s="1"/>
  <c r="G388" i="5" s="1"/>
  <c r="D387" i="5"/>
  <c r="E387" i="5" s="1"/>
  <c r="B387" i="5"/>
  <c r="C387" i="5" s="1"/>
  <c r="G387" i="5" s="1"/>
  <c r="D386" i="5"/>
  <c r="E386" i="5" s="1"/>
  <c r="B386" i="5"/>
  <c r="C386" i="5" s="1"/>
  <c r="G386" i="5" s="1"/>
  <c r="D385" i="5"/>
  <c r="E385" i="5" s="1"/>
  <c r="B385" i="5"/>
  <c r="C385" i="5" s="1"/>
  <c r="G385" i="5" s="1"/>
  <c r="D384" i="5"/>
  <c r="E384" i="5" s="1"/>
  <c r="B384" i="5"/>
  <c r="C384" i="5" s="1"/>
  <c r="G384" i="5" s="1"/>
  <c r="D383" i="5"/>
  <c r="E383" i="5" s="1"/>
  <c r="B383" i="5"/>
  <c r="C383" i="5" s="1"/>
  <c r="G383" i="5" s="1"/>
  <c r="D382" i="5"/>
  <c r="E382" i="5" s="1"/>
  <c r="B382" i="5"/>
  <c r="C382" i="5" s="1"/>
  <c r="G382" i="5" s="1"/>
  <c r="D381" i="5"/>
  <c r="E381" i="5" s="1"/>
  <c r="B381" i="5"/>
  <c r="C381" i="5" s="1"/>
  <c r="G381" i="5" s="1"/>
  <c r="D380" i="5"/>
  <c r="E380" i="5" s="1"/>
  <c r="B380" i="5"/>
  <c r="C380" i="5" s="1"/>
  <c r="G380" i="5" s="1"/>
  <c r="D379" i="5"/>
  <c r="E379" i="5" s="1"/>
  <c r="B379" i="5"/>
  <c r="C379" i="5" s="1"/>
  <c r="G379" i="5" s="1"/>
  <c r="D378" i="5"/>
  <c r="E378" i="5" s="1"/>
  <c r="B378" i="5"/>
  <c r="C378" i="5" s="1"/>
  <c r="G378" i="5" s="1"/>
  <c r="D377" i="5"/>
  <c r="E377" i="5" s="1"/>
  <c r="B377" i="5"/>
  <c r="C377" i="5" s="1"/>
  <c r="G377" i="5" s="1"/>
  <c r="D376" i="5"/>
  <c r="E376" i="5" s="1"/>
  <c r="B376" i="5"/>
  <c r="C376" i="5" s="1"/>
  <c r="G376" i="5" s="1"/>
  <c r="D375" i="5"/>
  <c r="E375" i="5" s="1"/>
  <c r="B375" i="5"/>
  <c r="C375" i="5" s="1"/>
  <c r="G375" i="5" s="1"/>
  <c r="D374" i="5"/>
  <c r="E374" i="5" s="1"/>
  <c r="B374" i="5"/>
  <c r="C374" i="5" s="1"/>
  <c r="G374" i="5" s="1"/>
  <c r="D373" i="5"/>
  <c r="E373" i="5" s="1"/>
  <c r="B373" i="5"/>
  <c r="C373" i="5" s="1"/>
  <c r="G373" i="5" s="1"/>
  <c r="D372" i="5"/>
  <c r="E372" i="5" s="1"/>
  <c r="B372" i="5"/>
  <c r="C372" i="5" s="1"/>
  <c r="G372" i="5" s="1"/>
  <c r="D371" i="5"/>
  <c r="E371" i="5" s="1"/>
  <c r="B371" i="5"/>
  <c r="C371" i="5" s="1"/>
  <c r="G371" i="5" s="1"/>
  <c r="D370" i="5"/>
  <c r="E370" i="5" s="1"/>
  <c r="B370" i="5"/>
  <c r="C370" i="5" s="1"/>
  <c r="G370" i="5" s="1"/>
  <c r="D369" i="5"/>
  <c r="E369" i="5" s="1"/>
  <c r="B369" i="5"/>
  <c r="C369" i="5" s="1"/>
  <c r="G369" i="5" s="1"/>
  <c r="D368" i="5"/>
  <c r="E368" i="5" s="1"/>
  <c r="B368" i="5"/>
  <c r="C368" i="5" s="1"/>
  <c r="G368" i="5" s="1"/>
  <c r="D367" i="5"/>
  <c r="E367" i="5" s="1"/>
  <c r="B367" i="5"/>
  <c r="C367" i="5" s="1"/>
  <c r="G367" i="5" s="1"/>
  <c r="D366" i="5"/>
  <c r="E366" i="5" s="1"/>
  <c r="B366" i="5"/>
  <c r="C366" i="5" s="1"/>
  <c r="G366" i="5" s="1"/>
  <c r="D365" i="5"/>
  <c r="E365" i="5" s="1"/>
  <c r="B365" i="5"/>
  <c r="C365" i="5" s="1"/>
  <c r="G365" i="5" s="1"/>
  <c r="D364" i="5"/>
  <c r="E364" i="5" s="1"/>
  <c r="B364" i="5"/>
  <c r="C364" i="5" s="1"/>
  <c r="G364" i="5" s="1"/>
  <c r="D363" i="5"/>
  <c r="E363" i="5" s="1"/>
  <c r="B363" i="5"/>
  <c r="C363" i="5" s="1"/>
  <c r="G363" i="5" s="1"/>
  <c r="D362" i="5"/>
  <c r="E362" i="5" s="1"/>
  <c r="B362" i="5"/>
  <c r="C362" i="5" s="1"/>
  <c r="G362" i="5" s="1"/>
  <c r="D361" i="5"/>
  <c r="E361" i="5" s="1"/>
  <c r="B361" i="5"/>
  <c r="C361" i="5" s="1"/>
  <c r="G361" i="5" s="1"/>
  <c r="D360" i="5"/>
  <c r="E360" i="5" s="1"/>
  <c r="B360" i="5"/>
  <c r="C360" i="5" s="1"/>
  <c r="G360" i="5" s="1"/>
  <c r="D359" i="5"/>
  <c r="E359" i="5" s="1"/>
  <c r="B359" i="5"/>
  <c r="C359" i="5" s="1"/>
  <c r="G359" i="5" s="1"/>
  <c r="D358" i="5"/>
  <c r="E358" i="5" s="1"/>
  <c r="B358" i="5"/>
  <c r="C358" i="5" s="1"/>
  <c r="G358" i="5" s="1"/>
  <c r="D357" i="5"/>
  <c r="E357" i="5" s="1"/>
  <c r="B357" i="5"/>
  <c r="C357" i="5" s="1"/>
  <c r="G357" i="5" s="1"/>
  <c r="D356" i="5"/>
  <c r="E356" i="5" s="1"/>
  <c r="B356" i="5"/>
  <c r="C356" i="5" s="1"/>
  <c r="G356" i="5" s="1"/>
  <c r="D355" i="5"/>
  <c r="E355" i="5" s="1"/>
  <c r="B355" i="5"/>
  <c r="C355" i="5" s="1"/>
  <c r="G355" i="5" s="1"/>
  <c r="D354" i="5"/>
  <c r="E354" i="5" s="1"/>
  <c r="B354" i="5"/>
  <c r="C354" i="5" s="1"/>
  <c r="G354" i="5" s="1"/>
  <c r="D353" i="5"/>
  <c r="E353" i="5" s="1"/>
  <c r="B353" i="5"/>
  <c r="C353" i="5" s="1"/>
  <c r="G353" i="5" s="1"/>
  <c r="D352" i="5"/>
  <c r="E352" i="5" s="1"/>
  <c r="B352" i="5"/>
  <c r="C352" i="5" s="1"/>
  <c r="G352" i="5" s="1"/>
  <c r="D351" i="5"/>
  <c r="E351" i="5" s="1"/>
  <c r="B351" i="5"/>
  <c r="C351" i="5" s="1"/>
  <c r="G351" i="5" s="1"/>
  <c r="D350" i="5"/>
  <c r="E350" i="5" s="1"/>
  <c r="B350" i="5"/>
  <c r="C350" i="5" s="1"/>
  <c r="G350" i="5" s="1"/>
  <c r="D349" i="5"/>
  <c r="E349" i="5" s="1"/>
  <c r="B349" i="5"/>
  <c r="C349" i="5" s="1"/>
  <c r="G349" i="5" s="1"/>
  <c r="D348" i="5"/>
  <c r="E348" i="5" s="1"/>
  <c r="B348" i="5"/>
  <c r="C348" i="5" s="1"/>
  <c r="G348" i="5" s="1"/>
  <c r="D347" i="5"/>
  <c r="E347" i="5" s="1"/>
  <c r="B347" i="5"/>
  <c r="C347" i="5" s="1"/>
  <c r="G347" i="5" s="1"/>
  <c r="D346" i="5"/>
  <c r="E346" i="5" s="1"/>
  <c r="B346" i="5"/>
  <c r="C346" i="5" s="1"/>
  <c r="G346" i="5" s="1"/>
  <c r="D345" i="5"/>
  <c r="E345" i="5" s="1"/>
  <c r="B345" i="5"/>
  <c r="C345" i="5" s="1"/>
  <c r="G345" i="5" s="1"/>
  <c r="D344" i="5"/>
  <c r="E344" i="5" s="1"/>
  <c r="B344" i="5"/>
  <c r="C344" i="5" s="1"/>
  <c r="G344" i="5" s="1"/>
  <c r="D343" i="5"/>
  <c r="E343" i="5" s="1"/>
  <c r="B343" i="5"/>
  <c r="C343" i="5" s="1"/>
  <c r="G343" i="5" s="1"/>
  <c r="D342" i="5"/>
  <c r="E342" i="5" s="1"/>
  <c r="B342" i="5"/>
  <c r="C342" i="5" s="1"/>
  <c r="G342" i="5" s="1"/>
  <c r="D341" i="5"/>
  <c r="E341" i="5" s="1"/>
  <c r="B341" i="5"/>
  <c r="C341" i="5" s="1"/>
  <c r="G341" i="5" s="1"/>
  <c r="D340" i="5"/>
  <c r="E340" i="5" s="1"/>
  <c r="B340" i="5"/>
  <c r="C340" i="5" s="1"/>
  <c r="G340" i="5" s="1"/>
  <c r="D339" i="5"/>
  <c r="E339" i="5" s="1"/>
  <c r="B339" i="5"/>
  <c r="C339" i="5" s="1"/>
  <c r="G339" i="5" s="1"/>
  <c r="D338" i="5"/>
  <c r="E338" i="5" s="1"/>
  <c r="B338" i="5"/>
  <c r="C338" i="5" s="1"/>
  <c r="G338" i="5" s="1"/>
  <c r="D337" i="5"/>
  <c r="E337" i="5" s="1"/>
  <c r="B337" i="5"/>
  <c r="C337" i="5" s="1"/>
  <c r="G337" i="5" s="1"/>
  <c r="D336" i="5"/>
  <c r="E336" i="5" s="1"/>
  <c r="B336" i="5"/>
  <c r="C336" i="5" s="1"/>
  <c r="G336" i="5" s="1"/>
  <c r="D335" i="5"/>
  <c r="E335" i="5" s="1"/>
  <c r="B335" i="5"/>
  <c r="C335" i="5" s="1"/>
  <c r="G335" i="5" s="1"/>
  <c r="D334" i="5"/>
  <c r="E334" i="5" s="1"/>
  <c r="B334" i="5"/>
  <c r="C334" i="5" s="1"/>
  <c r="G334" i="5" s="1"/>
  <c r="D333" i="5"/>
  <c r="E333" i="5" s="1"/>
  <c r="B333" i="5"/>
  <c r="C333" i="5" s="1"/>
  <c r="G333" i="5" s="1"/>
  <c r="D332" i="5"/>
  <c r="E332" i="5" s="1"/>
  <c r="B332" i="5"/>
  <c r="C332" i="5" s="1"/>
  <c r="G332" i="5" s="1"/>
  <c r="D331" i="5"/>
  <c r="E331" i="5" s="1"/>
  <c r="B331" i="5"/>
  <c r="C331" i="5" s="1"/>
  <c r="G331" i="5" s="1"/>
  <c r="D330" i="5"/>
  <c r="E330" i="5" s="1"/>
  <c r="B330" i="5"/>
  <c r="C330" i="5" s="1"/>
  <c r="G330" i="5" s="1"/>
  <c r="D329" i="5"/>
  <c r="E329" i="5" s="1"/>
  <c r="B329" i="5"/>
  <c r="C329" i="5" s="1"/>
  <c r="G329" i="5" s="1"/>
  <c r="D328" i="5"/>
  <c r="E328" i="5" s="1"/>
  <c r="B328" i="5"/>
  <c r="C328" i="5" s="1"/>
  <c r="G328" i="5" s="1"/>
  <c r="D327" i="5"/>
  <c r="E327" i="5" s="1"/>
  <c r="B327" i="5"/>
  <c r="C327" i="5" s="1"/>
  <c r="G327" i="5" s="1"/>
  <c r="D326" i="5"/>
  <c r="E326" i="5" s="1"/>
  <c r="B326" i="5"/>
  <c r="C326" i="5" s="1"/>
  <c r="G326" i="5" s="1"/>
  <c r="D325" i="5"/>
  <c r="E325" i="5" s="1"/>
  <c r="B325" i="5"/>
  <c r="C325" i="5" s="1"/>
  <c r="G325" i="5" s="1"/>
  <c r="D324" i="5"/>
  <c r="E324" i="5" s="1"/>
  <c r="B324" i="5"/>
  <c r="C324" i="5" s="1"/>
  <c r="G324" i="5" s="1"/>
  <c r="D323" i="5"/>
  <c r="E323" i="5" s="1"/>
  <c r="B323" i="5"/>
  <c r="C323" i="5" s="1"/>
  <c r="G323" i="5" s="1"/>
  <c r="D322" i="5"/>
  <c r="E322" i="5" s="1"/>
  <c r="B322" i="5"/>
  <c r="C322" i="5" s="1"/>
  <c r="G322" i="5" s="1"/>
  <c r="D321" i="5"/>
  <c r="E321" i="5" s="1"/>
  <c r="B321" i="5"/>
  <c r="C321" i="5" s="1"/>
  <c r="G321" i="5" s="1"/>
  <c r="D320" i="5"/>
  <c r="E320" i="5" s="1"/>
  <c r="B320" i="5"/>
  <c r="C320" i="5" s="1"/>
  <c r="G320" i="5" s="1"/>
  <c r="D319" i="5"/>
  <c r="E319" i="5" s="1"/>
  <c r="B319" i="5"/>
  <c r="C319" i="5" s="1"/>
  <c r="G319" i="5" s="1"/>
  <c r="D318" i="5"/>
  <c r="E318" i="5" s="1"/>
  <c r="B318" i="5"/>
  <c r="C318" i="5" s="1"/>
  <c r="G318" i="5" s="1"/>
  <c r="D317" i="5"/>
  <c r="E317" i="5" s="1"/>
  <c r="B317" i="5"/>
  <c r="C317" i="5" s="1"/>
  <c r="G317" i="5" s="1"/>
  <c r="D316" i="5"/>
  <c r="E316" i="5" s="1"/>
  <c r="B316" i="5"/>
  <c r="C316" i="5" s="1"/>
  <c r="G316" i="5" s="1"/>
  <c r="D315" i="5"/>
  <c r="E315" i="5" s="1"/>
  <c r="B315" i="5"/>
  <c r="C315" i="5" s="1"/>
  <c r="G315" i="5" s="1"/>
  <c r="D314" i="5"/>
  <c r="E314" i="5" s="1"/>
  <c r="B314" i="5"/>
  <c r="C314" i="5" s="1"/>
  <c r="G314" i="5" s="1"/>
  <c r="D313" i="5"/>
  <c r="E313" i="5" s="1"/>
  <c r="B313" i="5"/>
  <c r="C313" i="5" s="1"/>
  <c r="G313" i="5" s="1"/>
  <c r="D312" i="5"/>
  <c r="E312" i="5" s="1"/>
  <c r="B312" i="5"/>
  <c r="C312" i="5" s="1"/>
  <c r="G312" i="5" s="1"/>
  <c r="D311" i="5"/>
  <c r="E311" i="5" s="1"/>
  <c r="B311" i="5"/>
  <c r="C311" i="5" s="1"/>
  <c r="G311" i="5" s="1"/>
  <c r="D310" i="5"/>
  <c r="E310" i="5" s="1"/>
  <c r="B310" i="5"/>
  <c r="C310" i="5" s="1"/>
  <c r="G310" i="5" s="1"/>
  <c r="D309" i="5"/>
  <c r="E309" i="5" s="1"/>
  <c r="B309" i="5"/>
  <c r="C309" i="5" s="1"/>
  <c r="G309" i="5" s="1"/>
  <c r="D308" i="5"/>
  <c r="E308" i="5" s="1"/>
  <c r="B308" i="5"/>
  <c r="C308" i="5" s="1"/>
  <c r="G308" i="5" s="1"/>
  <c r="D307" i="5"/>
  <c r="E307" i="5" s="1"/>
  <c r="B307" i="5"/>
  <c r="C307" i="5" s="1"/>
  <c r="G307" i="5" s="1"/>
  <c r="D306" i="5"/>
  <c r="E306" i="5" s="1"/>
  <c r="B306" i="5"/>
  <c r="C306" i="5" s="1"/>
  <c r="G306" i="5" s="1"/>
  <c r="D305" i="5"/>
  <c r="E305" i="5" s="1"/>
  <c r="B305" i="5"/>
  <c r="C305" i="5" s="1"/>
  <c r="G305" i="5" s="1"/>
  <c r="D304" i="5"/>
  <c r="E304" i="5" s="1"/>
  <c r="B304" i="5"/>
  <c r="C304" i="5" s="1"/>
  <c r="G304" i="5" s="1"/>
  <c r="D303" i="5"/>
  <c r="E303" i="5" s="1"/>
  <c r="B303" i="5"/>
  <c r="C303" i="5" s="1"/>
  <c r="G303" i="5" s="1"/>
  <c r="D302" i="5"/>
  <c r="E302" i="5" s="1"/>
  <c r="B302" i="5"/>
  <c r="C302" i="5" s="1"/>
  <c r="G302" i="5" s="1"/>
  <c r="D301" i="5"/>
  <c r="E301" i="5" s="1"/>
  <c r="B301" i="5"/>
  <c r="C301" i="5" s="1"/>
  <c r="G301" i="5" s="1"/>
  <c r="D300" i="5"/>
  <c r="E300" i="5" s="1"/>
  <c r="B300" i="5"/>
  <c r="C300" i="5" s="1"/>
  <c r="G300" i="5" s="1"/>
  <c r="D299" i="5"/>
  <c r="E299" i="5" s="1"/>
  <c r="B299" i="5"/>
  <c r="C299" i="5" s="1"/>
  <c r="G299" i="5" s="1"/>
  <c r="D298" i="5"/>
  <c r="E298" i="5" s="1"/>
  <c r="B298" i="5"/>
  <c r="C298" i="5" s="1"/>
  <c r="G298" i="5" s="1"/>
  <c r="D297" i="5"/>
  <c r="E297" i="5" s="1"/>
  <c r="B297" i="5"/>
  <c r="C297" i="5" s="1"/>
  <c r="G297" i="5" s="1"/>
  <c r="D296" i="5"/>
  <c r="E296" i="5" s="1"/>
  <c r="B296" i="5"/>
  <c r="C296" i="5" s="1"/>
  <c r="G296" i="5" s="1"/>
  <c r="D295" i="5"/>
  <c r="E295" i="5" s="1"/>
  <c r="B295" i="5"/>
  <c r="C295" i="5" s="1"/>
  <c r="G295" i="5" s="1"/>
  <c r="D294" i="5"/>
  <c r="E294" i="5" s="1"/>
  <c r="B294" i="5"/>
  <c r="C294" i="5" s="1"/>
  <c r="G294" i="5" s="1"/>
  <c r="D293" i="5"/>
  <c r="E293" i="5" s="1"/>
  <c r="B293" i="5"/>
  <c r="C293" i="5" s="1"/>
  <c r="G293" i="5" s="1"/>
  <c r="D292" i="5"/>
  <c r="E292" i="5" s="1"/>
  <c r="B292" i="5"/>
  <c r="C292" i="5" s="1"/>
  <c r="G292" i="5" s="1"/>
  <c r="D291" i="5"/>
  <c r="E291" i="5" s="1"/>
  <c r="B291" i="5"/>
  <c r="C291" i="5" s="1"/>
  <c r="G291" i="5" s="1"/>
  <c r="D290" i="5"/>
  <c r="E290" i="5" s="1"/>
  <c r="B290" i="5"/>
  <c r="C290" i="5" s="1"/>
  <c r="G290" i="5" s="1"/>
  <c r="D289" i="5"/>
  <c r="E289" i="5" s="1"/>
  <c r="B289" i="5"/>
  <c r="C289" i="5" s="1"/>
  <c r="G289" i="5" s="1"/>
  <c r="D288" i="5"/>
  <c r="E288" i="5" s="1"/>
  <c r="B288" i="5"/>
  <c r="C288" i="5" s="1"/>
  <c r="G288" i="5" s="1"/>
  <c r="D287" i="5"/>
  <c r="E287" i="5" s="1"/>
  <c r="B287" i="5"/>
  <c r="C287" i="5" s="1"/>
  <c r="G287" i="5" s="1"/>
  <c r="D286" i="5"/>
  <c r="E286" i="5" s="1"/>
  <c r="B286" i="5"/>
  <c r="C286" i="5" s="1"/>
  <c r="G286" i="5" s="1"/>
  <c r="D285" i="5"/>
  <c r="E285" i="5" s="1"/>
  <c r="B285" i="5"/>
  <c r="C285" i="5" s="1"/>
  <c r="G285" i="5" s="1"/>
  <c r="D284" i="5"/>
  <c r="E284" i="5" s="1"/>
  <c r="B284" i="5"/>
  <c r="C284" i="5" s="1"/>
  <c r="G284" i="5" s="1"/>
  <c r="D283" i="5"/>
  <c r="E283" i="5" s="1"/>
  <c r="B283" i="5"/>
  <c r="C283" i="5" s="1"/>
  <c r="G283" i="5" s="1"/>
  <c r="D282" i="5"/>
  <c r="E282" i="5" s="1"/>
  <c r="B282" i="5"/>
  <c r="C282" i="5" s="1"/>
  <c r="G282" i="5" s="1"/>
  <c r="D281" i="5"/>
  <c r="E281" i="5" s="1"/>
  <c r="B281" i="5"/>
  <c r="C281" i="5" s="1"/>
  <c r="G281" i="5" s="1"/>
  <c r="D280" i="5"/>
  <c r="E280" i="5" s="1"/>
  <c r="B280" i="5"/>
  <c r="C280" i="5" s="1"/>
  <c r="G280" i="5" s="1"/>
  <c r="D279" i="5"/>
  <c r="E279" i="5" s="1"/>
  <c r="B279" i="5"/>
  <c r="C279" i="5" s="1"/>
  <c r="G279" i="5" s="1"/>
  <c r="D278" i="5"/>
  <c r="E278" i="5" s="1"/>
  <c r="B278" i="5"/>
  <c r="C278" i="5" s="1"/>
  <c r="G278" i="5" s="1"/>
  <c r="D277" i="5"/>
  <c r="E277" i="5" s="1"/>
  <c r="B277" i="5"/>
  <c r="C277" i="5" s="1"/>
  <c r="G277" i="5" s="1"/>
  <c r="D276" i="5"/>
  <c r="E276" i="5" s="1"/>
  <c r="B276" i="5"/>
  <c r="C276" i="5" s="1"/>
  <c r="G276" i="5" s="1"/>
  <c r="D275" i="5"/>
  <c r="E275" i="5" s="1"/>
  <c r="B275" i="5"/>
  <c r="C275" i="5" s="1"/>
  <c r="G275" i="5" s="1"/>
  <c r="D274" i="5"/>
  <c r="E274" i="5" s="1"/>
  <c r="B274" i="5"/>
  <c r="C274" i="5" s="1"/>
  <c r="G274" i="5" s="1"/>
  <c r="D273" i="5"/>
  <c r="E273" i="5" s="1"/>
  <c r="B273" i="5"/>
  <c r="C273" i="5" s="1"/>
  <c r="G273" i="5" s="1"/>
  <c r="D272" i="5"/>
  <c r="E272" i="5" s="1"/>
  <c r="B272" i="5"/>
  <c r="C272" i="5" s="1"/>
  <c r="G272" i="5" s="1"/>
  <c r="D271" i="5"/>
  <c r="E271" i="5" s="1"/>
  <c r="B271" i="5"/>
  <c r="C271" i="5" s="1"/>
  <c r="G271" i="5" s="1"/>
  <c r="D270" i="5"/>
  <c r="E270" i="5" s="1"/>
  <c r="B270" i="5"/>
  <c r="C270" i="5" s="1"/>
  <c r="G270" i="5" s="1"/>
  <c r="D269" i="5"/>
  <c r="E269" i="5" s="1"/>
  <c r="B269" i="5"/>
  <c r="C269" i="5" s="1"/>
  <c r="G269" i="5" s="1"/>
  <c r="D268" i="5"/>
  <c r="E268" i="5" s="1"/>
  <c r="B268" i="5"/>
  <c r="C268" i="5" s="1"/>
  <c r="G268" i="5" s="1"/>
  <c r="D267" i="5"/>
  <c r="E267" i="5" s="1"/>
  <c r="B267" i="5"/>
  <c r="C267" i="5" s="1"/>
  <c r="G267" i="5" s="1"/>
  <c r="D266" i="5"/>
  <c r="E266" i="5" s="1"/>
  <c r="B266" i="5"/>
  <c r="C266" i="5" s="1"/>
  <c r="G266" i="5" s="1"/>
  <c r="D265" i="5"/>
  <c r="E265" i="5" s="1"/>
  <c r="B265" i="5"/>
  <c r="C265" i="5" s="1"/>
  <c r="G265" i="5" s="1"/>
  <c r="D264" i="5"/>
  <c r="E264" i="5" s="1"/>
  <c r="B264" i="5"/>
  <c r="C264" i="5" s="1"/>
  <c r="G264" i="5" s="1"/>
  <c r="D263" i="5"/>
  <c r="E263" i="5" s="1"/>
  <c r="B263" i="5"/>
  <c r="C263" i="5" s="1"/>
  <c r="G263" i="5" s="1"/>
  <c r="D262" i="5"/>
  <c r="E262" i="5" s="1"/>
  <c r="B262" i="5"/>
  <c r="C262" i="5" s="1"/>
  <c r="G262" i="5" s="1"/>
  <c r="D261" i="5"/>
  <c r="E261" i="5" s="1"/>
  <c r="B261" i="5"/>
  <c r="C261" i="5" s="1"/>
  <c r="G261" i="5" s="1"/>
  <c r="D260" i="5"/>
  <c r="E260" i="5" s="1"/>
  <c r="B260" i="5"/>
  <c r="C260" i="5" s="1"/>
  <c r="G260" i="5" s="1"/>
  <c r="D259" i="5"/>
  <c r="E259" i="5" s="1"/>
  <c r="B259" i="5"/>
  <c r="C259" i="5" s="1"/>
  <c r="G259" i="5" s="1"/>
  <c r="D258" i="5"/>
  <c r="E258" i="5" s="1"/>
  <c r="B258" i="5"/>
  <c r="C258" i="5" s="1"/>
  <c r="G258" i="5" s="1"/>
  <c r="D257" i="5"/>
  <c r="E257" i="5" s="1"/>
  <c r="B257" i="5"/>
  <c r="C257" i="5" s="1"/>
  <c r="G257" i="5" s="1"/>
  <c r="D256" i="5"/>
  <c r="E256" i="5" s="1"/>
  <c r="B256" i="5"/>
  <c r="C256" i="5" s="1"/>
  <c r="G256" i="5" s="1"/>
  <c r="D255" i="5"/>
  <c r="E255" i="5" s="1"/>
  <c r="B255" i="5"/>
  <c r="C255" i="5" s="1"/>
  <c r="G255" i="5" s="1"/>
  <c r="D254" i="5"/>
  <c r="E254" i="5" s="1"/>
  <c r="B254" i="5"/>
  <c r="C254" i="5" s="1"/>
  <c r="G254" i="5" s="1"/>
  <c r="D253" i="5"/>
  <c r="E253" i="5" s="1"/>
  <c r="B253" i="5"/>
  <c r="C253" i="5" s="1"/>
  <c r="G253" i="5" s="1"/>
  <c r="D252" i="5"/>
  <c r="E252" i="5" s="1"/>
  <c r="B252" i="5"/>
  <c r="C252" i="5" s="1"/>
  <c r="G252" i="5" s="1"/>
  <c r="D251" i="5"/>
  <c r="E251" i="5" s="1"/>
  <c r="B251" i="5"/>
  <c r="C251" i="5" s="1"/>
  <c r="G251" i="5" s="1"/>
  <c r="D250" i="5"/>
  <c r="E250" i="5" s="1"/>
  <c r="B250" i="5"/>
  <c r="C250" i="5" s="1"/>
  <c r="G250" i="5" s="1"/>
  <c r="D249" i="5"/>
  <c r="E249" i="5" s="1"/>
  <c r="B249" i="5"/>
  <c r="C249" i="5" s="1"/>
  <c r="G249" i="5" s="1"/>
  <c r="D248" i="5"/>
  <c r="E248" i="5" s="1"/>
  <c r="B248" i="5"/>
  <c r="C248" i="5" s="1"/>
  <c r="G248" i="5" s="1"/>
  <c r="D247" i="5"/>
  <c r="E247" i="5" s="1"/>
  <c r="B247" i="5"/>
  <c r="C247" i="5" s="1"/>
  <c r="G247" i="5" s="1"/>
  <c r="D246" i="5"/>
  <c r="E246" i="5" s="1"/>
  <c r="B246" i="5"/>
  <c r="C246" i="5" s="1"/>
  <c r="G246" i="5" s="1"/>
  <c r="D245" i="5"/>
  <c r="E245" i="5" s="1"/>
  <c r="B245" i="5"/>
  <c r="C245" i="5" s="1"/>
  <c r="G245" i="5" s="1"/>
  <c r="D244" i="5"/>
  <c r="E244" i="5" s="1"/>
  <c r="B244" i="5"/>
  <c r="C244" i="5" s="1"/>
  <c r="G244" i="5" s="1"/>
  <c r="D243" i="5"/>
  <c r="E243" i="5" s="1"/>
  <c r="B243" i="5"/>
  <c r="C243" i="5" s="1"/>
  <c r="G243" i="5" s="1"/>
  <c r="D242" i="5"/>
  <c r="E242" i="5" s="1"/>
  <c r="B242" i="5"/>
  <c r="C242" i="5" s="1"/>
  <c r="G242" i="5" s="1"/>
  <c r="D241" i="5"/>
  <c r="E241" i="5" s="1"/>
  <c r="B241" i="5"/>
  <c r="C241" i="5" s="1"/>
  <c r="G241" i="5" s="1"/>
  <c r="D240" i="5"/>
  <c r="E240" i="5" s="1"/>
  <c r="B240" i="5"/>
  <c r="C240" i="5" s="1"/>
  <c r="G240" i="5" s="1"/>
  <c r="D239" i="5"/>
  <c r="E239" i="5" s="1"/>
  <c r="B239" i="5"/>
  <c r="C239" i="5" s="1"/>
  <c r="G239" i="5" s="1"/>
  <c r="D238" i="5"/>
  <c r="E238" i="5" s="1"/>
  <c r="B238" i="5"/>
  <c r="C238" i="5" s="1"/>
  <c r="G238" i="5" s="1"/>
  <c r="D237" i="5"/>
  <c r="E237" i="5" s="1"/>
  <c r="B237" i="5"/>
  <c r="C237" i="5" s="1"/>
  <c r="G237" i="5" s="1"/>
  <c r="D236" i="5"/>
  <c r="E236" i="5" s="1"/>
  <c r="B236" i="5"/>
  <c r="C236" i="5" s="1"/>
  <c r="G236" i="5" s="1"/>
  <c r="D235" i="5"/>
  <c r="E235" i="5" s="1"/>
  <c r="B235" i="5"/>
  <c r="C235" i="5" s="1"/>
  <c r="G235" i="5" s="1"/>
  <c r="D234" i="5"/>
  <c r="E234" i="5" s="1"/>
  <c r="B234" i="5"/>
  <c r="C234" i="5" s="1"/>
  <c r="G234" i="5" s="1"/>
  <c r="D233" i="5"/>
  <c r="E233" i="5" s="1"/>
  <c r="B233" i="5"/>
  <c r="C233" i="5" s="1"/>
  <c r="G233" i="5" s="1"/>
  <c r="D232" i="5"/>
  <c r="E232" i="5" s="1"/>
  <c r="B232" i="5"/>
  <c r="C232" i="5" s="1"/>
  <c r="G232" i="5" s="1"/>
  <c r="D231" i="5"/>
  <c r="E231" i="5" s="1"/>
  <c r="B231" i="5"/>
  <c r="C231" i="5" s="1"/>
  <c r="G231" i="5" s="1"/>
  <c r="D230" i="5"/>
  <c r="E230" i="5" s="1"/>
  <c r="B230" i="5"/>
  <c r="C230" i="5" s="1"/>
  <c r="G230" i="5" s="1"/>
  <c r="D229" i="5"/>
  <c r="E229" i="5" s="1"/>
  <c r="B229" i="5"/>
  <c r="C229" i="5" s="1"/>
  <c r="G229" i="5" s="1"/>
  <c r="D228" i="5"/>
  <c r="E228" i="5" s="1"/>
  <c r="B228" i="5"/>
  <c r="C228" i="5" s="1"/>
  <c r="G228" i="5" s="1"/>
  <c r="D227" i="5"/>
  <c r="E227" i="5" s="1"/>
  <c r="B227" i="5"/>
  <c r="C227" i="5" s="1"/>
  <c r="G227" i="5" s="1"/>
  <c r="D226" i="5"/>
  <c r="E226" i="5" s="1"/>
  <c r="B226" i="5"/>
  <c r="C226" i="5" s="1"/>
  <c r="G226" i="5" s="1"/>
  <c r="D225" i="5"/>
  <c r="E225" i="5" s="1"/>
  <c r="B225" i="5"/>
  <c r="C225" i="5" s="1"/>
  <c r="G225" i="5" s="1"/>
  <c r="D224" i="5"/>
  <c r="E224" i="5" s="1"/>
  <c r="B224" i="5"/>
  <c r="C224" i="5" s="1"/>
  <c r="G224" i="5" s="1"/>
  <c r="D223" i="5"/>
  <c r="E223" i="5" s="1"/>
  <c r="B223" i="5"/>
  <c r="C223" i="5" s="1"/>
  <c r="G223" i="5" s="1"/>
  <c r="D222" i="5"/>
  <c r="E222" i="5" s="1"/>
  <c r="B222" i="5"/>
  <c r="C222" i="5" s="1"/>
  <c r="G222" i="5" s="1"/>
  <c r="D221" i="5"/>
  <c r="E221" i="5" s="1"/>
  <c r="B221" i="5"/>
  <c r="C221" i="5" s="1"/>
  <c r="G221" i="5" s="1"/>
  <c r="D220" i="5"/>
  <c r="E220" i="5" s="1"/>
  <c r="B220" i="5"/>
  <c r="C220" i="5" s="1"/>
  <c r="G220" i="5" s="1"/>
  <c r="D219" i="5"/>
  <c r="E219" i="5" s="1"/>
  <c r="B219" i="5"/>
  <c r="C219" i="5" s="1"/>
  <c r="G219" i="5" s="1"/>
  <c r="D218" i="5"/>
  <c r="E218" i="5" s="1"/>
  <c r="B218" i="5"/>
  <c r="C218" i="5" s="1"/>
  <c r="G218" i="5" s="1"/>
  <c r="D217" i="5"/>
  <c r="E217" i="5" s="1"/>
  <c r="B217" i="5"/>
  <c r="C217" i="5" s="1"/>
  <c r="G217" i="5" s="1"/>
  <c r="D216" i="5"/>
  <c r="E216" i="5" s="1"/>
  <c r="B216" i="5"/>
  <c r="C216" i="5" s="1"/>
  <c r="G216" i="5" s="1"/>
  <c r="D215" i="5"/>
  <c r="E215" i="5" s="1"/>
  <c r="B215" i="5"/>
  <c r="C215" i="5" s="1"/>
  <c r="G215" i="5" s="1"/>
  <c r="D214" i="5"/>
  <c r="E214" i="5" s="1"/>
  <c r="B214" i="5"/>
  <c r="C214" i="5" s="1"/>
  <c r="G214" i="5" s="1"/>
  <c r="D213" i="5"/>
  <c r="E213" i="5" s="1"/>
  <c r="B213" i="5"/>
  <c r="C213" i="5" s="1"/>
  <c r="G213" i="5" s="1"/>
  <c r="D212" i="5"/>
  <c r="E212" i="5" s="1"/>
  <c r="B212" i="5"/>
  <c r="C212" i="5" s="1"/>
  <c r="G212" i="5" s="1"/>
  <c r="D211" i="5"/>
  <c r="E211" i="5" s="1"/>
  <c r="B211" i="5"/>
  <c r="C211" i="5" s="1"/>
  <c r="G211" i="5" s="1"/>
  <c r="D210" i="5"/>
  <c r="E210" i="5" s="1"/>
  <c r="B210" i="5"/>
  <c r="C210" i="5" s="1"/>
  <c r="G210" i="5" s="1"/>
  <c r="D209" i="5"/>
  <c r="E209" i="5" s="1"/>
  <c r="B209" i="5"/>
  <c r="C209" i="5" s="1"/>
  <c r="G209" i="5" s="1"/>
  <c r="D208" i="5"/>
  <c r="E208" i="5" s="1"/>
  <c r="B208" i="5"/>
  <c r="C208" i="5" s="1"/>
  <c r="G208" i="5" s="1"/>
  <c r="D207" i="5"/>
  <c r="E207" i="5" s="1"/>
  <c r="B207" i="5"/>
  <c r="C207" i="5" s="1"/>
  <c r="G207" i="5" s="1"/>
  <c r="D206" i="5"/>
  <c r="E206" i="5" s="1"/>
  <c r="B206" i="5"/>
  <c r="C206" i="5" s="1"/>
  <c r="G206" i="5" s="1"/>
  <c r="D205" i="5"/>
  <c r="E205" i="5" s="1"/>
  <c r="B205" i="5"/>
  <c r="C205" i="5" s="1"/>
  <c r="G205" i="5" s="1"/>
  <c r="D204" i="5"/>
  <c r="E204" i="5" s="1"/>
  <c r="B204" i="5"/>
  <c r="C204" i="5" s="1"/>
  <c r="G204" i="5" s="1"/>
  <c r="D203" i="5"/>
  <c r="E203" i="5" s="1"/>
  <c r="B203" i="5"/>
  <c r="C203" i="5" s="1"/>
  <c r="G203" i="5" s="1"/>
  <c r="D202" i="5"/>
  <c r="E202" i="5" s="1"/>
  <c r="B202" i="5"/>
  <c r="C202" i="5" s="1"/>
  <c r="G202" i="5" s="1"/>
  <c r="D201" i="5"/>
  <c r="E201" i="5" s="1"/>
  <c r="B201" i="5"/>
  <c r="C201" i="5" s="1"/>
  <c r="G201" i="5" s="1"/>
  <c r="D200" i="5"/>
  <c r="E200" i="5" s="1"/>
  <c r="B200" i="5"/>
  <c r="C200" i="5" s="1"/>
  <c r="G200" i="5" s="1"/>
  <c r="D199" i="5"/>
  <c r="E199" i="5" s="1"/>
  <c r="B199" i="5"/>
  <c r="C199" i="5" s="1"/>
  <c r="G199" i="5" s="1"/>
  <c r="D198" i="5"/>
  <c r="E198" i="5" s="1"/>
  <c r="B198" i="5"/>
  <c r="C198" i="5" s="1"/>
  <c r="G198" i="5" s="1"/>
  <c r="D197" i="5"/>
  <c r="E197" i="5" s="1"/>
  <c r="B197" i="5"/>
  <c r="C197" i="5" s="1"/>
  <c r="G197" i="5" s="1"/>
  <c r="D196" i="5"/>
  <c r="E196" i="5" s="1"/>
  <c r="B196" i="5"/>
  <c r="C196" i="5" s="1"/>
  <c r="G196" i="5" s="1"/>
  <c r="D195" i="5"/>
  <c r="E195" i="5" s="1"/>
  <c r="B195" i="5"/>
  <c r="C195" i="5" s="1"/>
  <c r="G195" i="5" s="1"/>
  <c r="D194" i="5"/>
  <c r="E194" i="5" s="1"/>
  <c r="B194" i="5"/>
  <c r="C194" i="5" s="1"/>
  <c r="G194" i="5" s="1"/>
  <c r="D193" i="5"/>
  <c r="E193" i="5" s="1"/>
  <c r="B193" i="5"/>
  <c r="C193" i="5" s="1"/>
  <c r="G193" i="5" s="1"/>
  <c r="D192" i="5"/>
  <c r="E192" i="5" s="1"/>
  <c r="B192" i="5"/>
  <c r="C192" i="5" s="1"/>
  <c r="G192" i="5" s="1"/>
  <c r="D191" i="5"/>
  <c r="E191" i="5" s="1"/>
  <c r="B191" i="5"/>
  <c r="C191" i="5" s="1"/>
  <c r="G191" i="5" s="1"/>
  <c r="D190" i="5"/>
  <c r="E190" i="5" s="1"/>
  <c r="B190" i="5"/>
  <c r="C190" i="5" s="1"/>
  <c r="G190" i="5" s="1"/>
  <c r="D189" i="5"/>
  <c r="E189" i="5" s="1"/>
  <c r="B189" i="5"/>
  <c r="C189" i="5" s="1"/>
  <c r="G189" i="5" s="1"/>
  <c r="D188" i="5"/>
  <c r="E188" i="5" s="1"/>
  <c r="B188" i="5"/>
  <c r="C188" i="5" s="1"/>
  <c r="G188" i="5" s="1"/>
  <c r="D187" i="5"/>
  <c r="E187" i="5" s="1"/>
  <c r="B187" i="5"/>
  <c r="C187" i="5" s="1"/>
  <c r="G187" i="5" s="1"/>
  <c r="D186" i="5"/>
  <c r="E186" i="5" s="1"/>
  <c r="B186" i="5"/>
  <c r="C186" i="5" s="1"/>
  <c r="G186" i="5" s="1"/>
  <c r="D185" i="5"/>
  <c r="E185" i="5" s="1"/>
  <c r="B185" i="5"/>
  <c r="C185" i="5" s="1"/>
  <c r="G185" i="5" s="1"/>
  <c r="D184" i="5"/>
  <c r="E184" i="5" s="1"/>
  <c r="B184" i="5"/>
  <c r="C184" i="5" s="1"/>
  <c r="G184" i="5" s="1"/>
  <c r="D183" i="5"/>
  <c r="E183" i="5" s="1"/>
  <c r="B183" i="5"/>
  <c r="C183" i="5" s="1"/>
  <c r="G183" i="5" s="1"/>
  <c r="D182" i="5"/>
  <c r="E182" i="5" s="1"/>
  <c r="B182" i="5"/>
  <c r="C182" i="5" s="1"/>
  <c r="G182" i="5" s="1"/>
  <c r="D181" i="5"/>
  <c r="E181" i="5" s="1"/>
  <c r="B181" i="5"/>
  <c r="C181" i="5" s="1"/>
  <c r="G181" i="5" s="1"/>
  <c r="D180" i="5"/>
  <c r="E180" i="5" s="1"/>
  <c r="B180" i="5"/>
  <c r="C180" i="5" s="1"/>
  <c r="G180" i="5" s="1"/>
  <c r="D179" i="5"/>
  <c r="E179" i="5" s="1"/>
  <c r="B179" i="5"/>
  <c r="C179" i="5" s="1"/>
  <c r="G179" i="5" s="1"/>
  <c r="D178" i="5"/>
  <c r="E178" i="5" s="1"/>
  <c r="B178" i="5"/>
  <c r="C178" i="5" s="1"/>
  <c r="G178" i="5" s="1"/>
  <c r="D177" i="5"/>
  <c r="E177" i="5" s="1"/>
  <c r="B177" i="5"/>
  <c r="C177" i="5" s="1"/>
  <c r="G177" i="5" s="1"/>
  <c r="D176" i="5"/>
  <c r="E176" i="5" s="1"/>
  <c r="B176" i="5"/>
  <c r="C176" i="5" s="1"/>
  <c r="G176" i="5" s="1"/>
  <c r="D175" i="5"/>
  <c r="E175" i="5" s="1"/>
  <c r="B175" i="5"/>
  <c r="C175" i="5" s="1"/>
  <c r="G175" i="5" s="1"/>
  <c r="D174" i="5"/>
  <c r="E174" i="5" s="1"/>
  <c r="B174" i="5"/>
  <c r="C174" i="5" s="1"/>
  <c r="G174" i="5" s="1"/>
  <c r="D173" i="5"/>
  <c r="E173" i="5" s="1"/>
  <c r="B173" i="5"/>
  <c r="C173" i="5" s="1"/>
  <c r="G173" i="5" s="1"/>
  <c r="D172" i="5"/>
  <c r="E172" i="5" s="1"/>
  <c r="B172" i="5"/>
  <c r="C172" i="5" s="1"/>
  <c r="G172" i="5" s="1"/>
  <c r="D171" i="5"/>
  <c r="E171" i="5" s="1"/>
  <c r="B171" i="5"/>
  <c r="C171" i="5" s="1"/>
  <c r="G171" i="5" s="1"/>
  <c r="D170" i="5"/>
  <c r="E170" i="5" s="1"/>
  <c r="B170" i="5"/>
  <c r="C170" i="5" s="1"/>
  <c r="G170" i="5" s="1"/>
  <c r="D169" i="5"/>
  <c r="E169" i="5" s="1"/>
  <c r="B169" i="5"/>
  <c r="C169" i="5" s="1"/>
  <c r="G169" i="5" s="1"/>
  <c r="D168" i="5"/>
  <c r="E168" i="5" s="1"/>
  <c r="B168" i="5"/>
  <c r="C168" i="5" s="1"/>
  <c r="G168" i="5" s="1"/>
  <c r="D167" i="5"/>
  <c r="E167" i="5" s="1"/>
  <c r="B167" i="5"/>
  <c r="C167" i="5" s="1"/>
  <c r="G167" i="5" s="1"/>
  <c r="D166" i="5"/>
  <c r="E166" i="5" s="1"/>
  <c r="B166" i="5"/>
  <c r="C166" i="5" s="1"/>
  <c r="G166" i="5" s="1"/>
  <c r="D165" i="5"/>
  <c r="E165" i="5" s="1"/>
  <c r="B165" i="5"/>
  <c r="C165" i="5" s="1"/>
  <c r="G165" i="5" s="1"/>
  <c r="D164" i="5"/>
  <c r="E164" i="5" s="1"/>
  <c r="B164" i="5"/>
  <c r="C164" i="5" s="1"/>
  <c r="G164" i="5" s="1"/>
  <c r="D163" i="5"/>
  <c r="E163" i="5" s="1"/>
  <c r="B163" i="5"/>
  <c r="C163" i="5" s="1"/>
  <c r="G163" i="5" s="1"/>
  <c r="D162" i="5"/>
  <c r="E162" i="5" s="1"/>
  <c r="B162" i="5"/>
  <c r="C162" i="5" s="1"/>
  <c r="G162" i="5" s="1"/>
  <c r="D161" i="5"/>
  <c r="E161" i="5" s="1"/>
  <c r="B161" i="5"/>
  <c r="C161" i="5" s="1"/>
  <c r="G161" i="5" s="1"/>
  <c r="D160" i="5"/>
  <c r="E160" i="5" s="1"/>
  <c r="B160" i="5"/>
  <c r="C160" i="5" s="1"/>
  <c r="G160" i="5" s="1"/>
  <c r="D159" i="5"/>
  <c r="E159" i="5" s="1"/>
  <c r="B159" i="5"/>
  <c r="C159" i="5" s="1"/>
  <c r="G159" i="5" s="1"/>
  <c r="D158" i="5"/>
  <c r="E158" i="5" s="1"/>
  <c r="B158" i="5"/>
  <c r="C158" i="5" s="1"/>
  <c r="G158" i="5" s="1"/>
  <c r="D157" i="5"/>
  <c r="E157" i="5" s="1"/>
  <c r="B157" i="5"/>
  <c r="C157" i="5" s="1"/>
  <c r="G157" i="5" s="1"/>
  <c r="D156" i="5"/>
  <c r="E156" i="5" s="1"/>
  <c r="B156" i="5"/>
  <c r="C156" i="5" s="1"/>
  <c r="G156" i="5" s="1"/>
  <c r="D155" i="5"/>
  <c r="E155" i="5" s="1"/>
  <c r="B155" i="5"/>
  <c r="C155" i="5" s="1"/>
  <c r="G155" i="5" s="1"/>
  <c r="D154" i="5"/>
  <c r="E154" i="5" s="1"/>
  <c r="B154" i="5"/>
  <c r="C154" i="5" s="1"/>
  <c r="G154" i="5" s="1"/>
  <c r="D153" i="5"/>
  <c r="E153" i="5" s="1"/>
  <c r="B153" i="5"/>
  <c r="C153" i="5" s="1"/>
  <c r="G153" i="5" s="1"/>
  <c r="D152" i="5"/>
  <c r="E152" i="5" s="1"/>
  <c r="B152" i="5"/>
  <c r="C152" i="5" s="1"/>
  <c r="G152" i="5" s="1"/>
  <c r="D151" i="5"/>
  <c r="E151" i="5" s="1"/>
  <c r="B151" i="5"/>
  <c r="C151" i="5" s="1"/>
  <c r="G151" i="5" s="1"/>
  <c r="D150" i="5"/>
  <c r="E150" i="5" s="1"/>
  <c r="B150" i="5"/>
  <c r="C150" i="5" s="1"/>
  <c r="G150" i="5" s="1"/>
  <c r="D149" i="5"/>
  <c r="E149" i="5" s="1"/>
  <c r="B149" i="5"/>
  <c r="C149" i="5" s="1"/>
  <c r="G149" i="5" s="1"/>
  <c r="D148" i="5"/>
  <c r="E148" i="5" s="1"/>
  <c r="B148" i="5"/>
  <c r="C148" i="5" s="1"/>
  <c r="G148" i="5" s="1"/>
  <c r="D147" i="5"/>
  <c r="E147" i="5" s="1"/>
  <c r="B147" i="5"/>
  <c r="C147" i="5" s="1"/>
  <c r="G147" i="5" s="1"/>
  <c r="D146" i="5"/>
  <c r="E146" i="5" s="1"/>
  <c r="B146" i="5"/>
  <c r="C146" i="5" s="1"/>
  <c r="G146" i="5" s="1"/>
  <c r="D145" i="5"/>
  <c r="E145" i="5" s="1"/>
  <c r="B145" i="5"/>
  <c r="C145" i="5" s="1"/>
  <c r="G145" i="5" s="1"/>
  <c r="D144" i="5"/>
  <c r="E144" i="5" s="1"/>
  <c r="B144" i="5"/>
  <c r="C144" i="5" s="1"/>
  <c r="G144" i="5" s="1"/>
  <c r="D143" i="5"/>
  <c r="E143" i="5" s="1"/>
  <c r="B143" i="5"/>
  <c r="C143" i="5" s="1"/>
  <c r="G143" i="5" s="1"/>
  <c r="D142" i="5"/>
  <c r="E142" i="5" s="1"/>
  <c r="B142" i="5"/>
  <c r="C142" i="5" s="1"/>
  <c r="G142" i="5" s="1"/>
  <c r="D141" i="5"/>
  <c r="E141" i="5" s="1"/>
  <c r="B141" i="5"/>
  <c r="C141" i="5" s="1"/>
  <c r="G141" i="5" s="1"/>
  <c r="D140" i="5"/>
  <c r="E140" i="5" s="1"/>
  <c r="B140" i="5"/>
  <c r="C140" i="5" s="1"/>
  <c r="G140" i="5" s="1"/>
  <c r="D139" i="5"/>
  <c r="E139" i="5" s="1"/>
  <c r="B139" i="5"/>
  <c r="C139" i="5" s="1"/>
  <c r="G139" i="5" s="1"/>
  <c r="D138" i="5"/>
  <c r="E138" i="5" s="1"/>
  <c r="B138" i="5"/>
  <c r="C138" i="5" s="1"/>
  <c r="G138" i="5" s="1"/>
  <c r="D137" i="5"/>
  <c r="E137" i="5" s="1"/>
  <c r="B137" i="5"/>
  <c r="C137" i="5" s="1"/>
  <c r="G137" i="5" s="1"/>
  <c r="D136" i="5"/>
  <c r="E136" i="5" s="1"/>
  <c r="B136" i="5"/>
  <c r="C136" i="5" s="1"/>
  <c r="G136" i="5" s="1"/>
  <c r="D135" i="5"/>
  <c r="E135" i="5" s="1"/>
  <c r="B135" i="5"/>
  <c r="C135" i="5" s="1"/>
  <c r="G135" i="5" s="1"/>
  <c r="D134" i="5"/>
  <c r="E134" i="5" s="1"/>
  <c r="B134" i="5"/>
  <c r="C134" i="5" s="1"/>
  <c r="G134" i="5" s="1"/>
  <c r="D133" i="5"/>
  <c r="E133" i="5" s="1"/>
  <c r="B133" i="5"/>
  <c r="C133" i="5" s="1"/>
  <c r="G133" i="5" s="1"/>
  <c r="D132" i="5"/>
  <c r="E132" i="5" s="1"/>
  <c r="B132" i="5"/>
  <c r="C132" i="5" s="1"/>
  <c r="G132" i="5" s="1"/>
  <c r="D131" i="5"/>
  <c r="E131" i="5" s="1"/>
  <c r="B131" i="5"/>
  <c r="C131" i="5" s="1"/>
  <c r="G131" i="5" s="1"/>
  <c r="D130" i="5"/>
  <c r="E130" i="5" s="1"/>
  <c r="B130" i="5"/>
  <c r="C130" i="5" s="1"/>
  <c r="G130" i="5" s="1"/>
  <c r="D129" i="5"/>
  <c r="E129" i="5" s="1"/>
  <c r="B129" i="5"/>
  <c r="C129" i="5" s="1"/>
  <c r="G129" i="5" s="1"/>
  <c r="D128" i="5"/>
  <c r="E128" i="5" s="1"/>
  <c r="B128" i="5"/>
  <c r="C128" i="5" s="1"/>
  <c r="G128" i="5" s="1"/>
  <c r="D127" i="5"/>
  <c r="E127" i="5" s="1"/>
  <c r="B127" i="5"/>
  <c r="C127" i="5" s="1"/>
  <c r="G127" i="5" s="1"/>
  <c r="D126" i="5"/>
  <c r="E126" i="5" s="1"/>
  <c r="B126" i="5"/>
  <c r="C126" i="5" s="1"/>
  <c r="G126" i="5" s="1"/>
  <c r="D125" i="5"/>
  <c r="E125" i="5" s="1"/>
  <c r="B125" i="5"/>
  <c r="C125" i="5" s="1"/>
  <c r="G125" i="5" s="1"/>
  <c r="D124" i="5"/>
  <c r="E124" i="5" s="1"/>
  <c r="B124" i="5"/>
  <c r="C124" i="5" s="1"/>
  <c r="G124" i="5" s="1"/>
  <c r="D123" i="5"/>
  <c r="E123" i="5" s="1"/>
  <c r="B123" i="5"/>
  <c r="C123" i="5" s="1"/>
  <c r="G123" i="5" s="1"/>
  <c r="D122" i="5"/>
  <c r="E122" i="5" s="1"/>
  <c r="B122" i="5"/>
  <c r="C122" i="5" s="1"/>
  <c r="G122" i="5" s="1"/>
  <c r="D121" i="5"/>
  <c r="E121" i="5" s="1"/>
  <c r="B121" i="5"/>
  <c r="C121" i="5" s="1"/>
  <c r="G121" i="5" s="1"/>
  <c r="D120" i="5"/>
  <c r="E120" i="5" s="1"/>
  <c r="B120" i="5"/>
  <c r="C120" i="5" s="1"/>
  <c r="G120" i="5" s="1"/>
  <c r="D119" i="5"/>
  <c r="E119" i="5" s="1"/>
  <c r="B119" i="5"/>
  <c r="C119" i="5" s="1"/>
  <c r="G119" i="5" s="1"/>
  <c r="D118" i="5"/>
  <c r="E118" i="5" s="1"/>
  <c r="B118" i="5"/>
  <c r="C118" i="5" s="1"/>
  <c r="G118" i="5" s="1"/>
  <c r="D117" i="5"/>
  <c r="E117" i="5" s="1"/>
  <c r="B117" i="5"/>
  <c r="C117" i="5" s="1"/>
  <c r="G117" i="5" s="1"/>
  <c r="D116" i="5"/>
  <c r="E116" i="5" s="1"/>
  <c r="B116" i="5"/>
  <c r="C116" i="5" s="1"/>
  <c r="G116" i="5" s="1"/>
  <c r="D115" i="5"/>
  <c r="E115" i="5" s="1"/>
  <c r="B115" i="5"/>
  <c r="C115" i="5" s="1"/>
  <c r="G115" i="5" s="1"/>
  <c r="D114" i="5"/>
  <c r="E114" i="5" s="1"/>
  <c r="B114" i="5"/>
  <c r="C114" i="5" s="1"/>
  <c r="G114" i="5" s="1"/>
  <c r="D113" i="5"/>
  <c r="E113" i="5" s="1"/>
  <c r="B113" i="5"/>
  <c r="C113" i="5" s="1"/>
  <c r="G113" i="5" s="1"/>
  <c r="D112" i="5"/>
  <c r="E112" i="5" s="1"/>
  <c r="B112" i="5"/>
  <c r="C112" i="5" s="1"/>
  <c r="G112" i="5" s="1"/>
  <c r="D111" i="5"/>
  <c r="E111" i="5" s="1"/>
  <c r="B111" i="5"/>
  <c r="C111" i="5" s="1"/>
  <c r="G111" i="5" s="1"/>
  <c r="D110" i="5"/>
  <c r="E110" i="5" s="1"/>
  <c r="B110" i="5"/>
  <c r="C110" i="5" s="1"/>
  <c r="G110" i="5" s="1"/>
  <c r="D109" i="5"/>
  <c r="E109" i="5" s="1"/>
  <c r="B109" i="5"/>
  <c r="C109" i="5" s="1"/>
  <c r="G109" i="5" s="1"/>
  <c r="D108" i="5"/>
  <c r="E108" i="5" s="1"/>
  <c r="B108" i="5"/>
  <c r="C108" i="5" s="1"/>
  <c r="G108" i="5" s="1"/>
  <c r="D107" i="5"/>
  <c r="E107" i="5" s="1"/>
  <c r="B107" i="5"/>
  <c r="C107" i="5" s="1"/>
  <c r="G107" i="5" s="1"/>
  <c r="D106" i="5"/>
  <c r="E106" i="5" s="1"/>
  <c r="B106" i="5"/>
  <c r="C106" i="5" s="1"/>
  <c r="G106" i="5" s="1"/>
  <c r="D105" i="5"/>
  <c r="E105" i="5" s="1"/>
  <c r="B105" i="5"/>
  <c r="C105" i="5" s="1"/>
  <c r="G105" i="5" s="1"/>
  <c r="D104" i="5"/>
  <c r="E104" i="5" s="1"/>
  <c r="B104" i="5"/>
  <c r="C104" i="5" s="1"/>
  <c r="G104" i="5" s="1"/>
  <c r="D103" i="5"/>
  <c r="E103" i="5" s="1"/>
  <c r="B103" i="5"/>
  <c r="C103" i="5" s="1"/>
  <c r="G103" i="5" s="1"/>
  <c r="D102" i="5"/>
  <c r="E102" i="5" s="1"/>
  <c r="B102" i="5"/>
  <c r="C102" i="5" s="1"/>
  <c r="G102" i="5" s="1"/>
  <c r="E163" i="18"/>
  <c r="D163" i="18"/>
  <c r="B365" i="23" l="1"/>
  <c r="C365" i="23"/>
  <c r="E365" i="23"/>
  <c r="F365" i="23"/>
  <c r="G365" i="23"/>
  <c r="B366" i="23"/>
  <c r="C366" i="23"/>
  <c r="E366" i="23"/>
  <c r="F366" i="23"/>
  <c r="G366" i="23"/>
  <c r="B367" i="23"/>
  <c r="C367" i="23"/>
  <c r="E367" i="23"/>
  <c r="F367" i="23"/>
  <c r="G367" i="23"/>
  <c r="B368" i="23"/>
  <c r="C368" i="23"/>
  <c r="E368" i="23"/>
  <c r="F368" i="23"/>
  <c r="G368" i="23"/>
  <c r="B369" i="23"/>
  <c r="C369" i="23"/>
  <c r="E369" i="23"/>
  <c r="F369" i="23"/>
  <c r="G369" i="23"/>
  <c r="B370" i="23"/>
  <c r="C370" i="23"/>
  <c r="E370" i="23"/>
  <c r="F370" i="23"/>
  <c r="G370" i="23"/>
  <c r="B371" i="23"/>
  <c r="C371" i="23"/>
  <c r="E371" i="23"/>
  <c r="F371" i="23"/>
  <c r="G371" i="23"/>
  <c r="B372" i="23"/>
  <c r="C372" i="23"/>
  <c r="E372" i="23"/>
  <c r="F372" i="23"/>
  <c r="G372" i="23"/>
  <c r="B373" i="23"/>
  <c r="C373" i="23"/>
  <c r="E373" i="23"/>
  <c r="F373" i="23"/>
  <c r="G373" i="23"/>
  <c r="B374" i="23"/>
  <c r="C374" i="23"/>
  <c r="E374" i="23"/>
  <c r="F374" i="23"/>
  <c r="G374" i="23"/>
  <c r="B375" i="23"/>
  <c r="C375" i="23"/>
  <c r="E375" i="23"/>
  <c r="F375" i="23"/>
  <c r="G375" i="23"/>
  <c r="B376" i="23"/>
  <c r="C376" i="23"/>
  <c r="D376" i="23"/>
  <c r="E376" i="23"/>
  <c r="F376" i="23"/>
  <c r="G376" i="23"/>
  <c r="C364" i="23"/>
  <c r="E364" i="23"/>
  <c r="F364" i="23"/>
  <c r="G364" i="23"/>
  <c r="B364" i="23"/>
  <c r="B13" i="23"/>
  <c r="C13" i="23"/>
  <c r="F13" i="23"/>
  <c r="G13" i="23"/>
  <c r="B14" i="23"/>
  <c r="C14" i="23"/>
  <c r="F14" i="23"/>
  <c r="G14" i="23"/>
  <c r="B15" i="23"/>
  <c r="C15" i="23"/>
  <c r="E15" i="23"/>
  <c r="F15" i="23"/>
  <c r="G15" i="23"/>
  <c r="B16" i="23"/>
  <c r="C16" i="23"/>
  <c r="E16" i="23"/>
  <c r="F16" i="23"/>
  <c r="G16" i="23"/>
  <c r="B17" i="23"/>
  <c r="C17" i="23"/>
  <c r="F17" i="23"/>
  <c r="G17" i="23"/>
  <c r="B18" i="23"/>
  <c r="C18" i="23"/>
  <c r="F18" i="23"/>
  <c r="G18" i="23"/>
  <c r="B19" i="23"/>
  <c r="C19" i="23"/>
  <c r="F19" i="23"/>
  <c r="G19" i="23"/>
  <c r="B20" i="23"/>
  <c r="C20" i="23"/>
  <c r="F20" i="23"/>
  <c r="G20" i="23"/>
  <c r="B21" i="23"/>
  <c r="C21" i="23"/>
  <c r="F21" i="23"/>
  <c r="G21" i="23"/>
  <c r="B22" i="23"/>
  <c r="C22" i="23"/>
  <c r="E22" i="23"/>
  <c r="F22" i="23"/>
  <c r="G22" i="23"/>
  <c r="B23" i="23"/>
  <c r="C23" i="23"/>
  <c r="F23" i="23"/>
  <c r="G23" i="23"/>
  <c r="B24" i="23"/>
  <c r="C24" i="23"/>
  <c r="F24" i="23"/>
  <c r="G24" i="23"/>
  <c r="B25" i="23"/>
  <c r="C25" i="23"/>
  <c r="F25" i="23"/>
  <c r="G25" i="23"/>
  <c r="B26" i="23"/>
  <c r="C26" i="23"/>
  <c r="F26" i="23"/>
  <c r="G26" i="23"/>
  <c r="B27" i="23"/>
  <c r="C27" i="23"/>
  <c r="F27" i="23"/>
  <c r="G27" i="23"/>
  <c r="B28" i="23"/>
  <c r="C28" i="23"/>
  <c r="F28" i="23"/>
  <c r="G28" i="23"/>
  <c r="B29" i="23"/>
  <c r="C29" i="23"/>
  <c r="F29" i="23"/>
  <c r="G29" i="23"/>
  <c r="B30" i="23"/>
  <c r="C30" i="23"/>
  <c r="F30" i="23"/>
  <c r="G30" i="23"/>
  <c r="B31" i="23"/>
  <c r="C31" i="23"/>
  <c r="E31" i="23"/>
  <c r="F31" i="23"/>
  <c r="G31" i="23"/>
  <c r="B32" i="23"/>
  <c r="C32" i="23"/>
  <c r="E32" i="23"/>
  <c r="F32" i="23"/>
  <c r="G32" i="23"/>
  <c r="B33" i="23"/>
  <c r="C33" i="23"/>
  <c r="F33" i="23"/>
  <c r="G33" i="23"/>
  <c r="B34" i="23"/>
  <c r="C34" i="23"/>
  <c r="F34" i="23"/>
  <c r="G34" i="23"/>
  <c r="B35" i="23"/>
  <c r="C35" i="23"/>
  <c r="F35" i="23"/>
  <c r="G35" i="23"/>
  <c r="B36" i="23"/>
  <c r="C36" i="23"/>
  <c r="F36" i="23"/>
  <c r="G36" i="23"/>
  <c r="B37" i="23"/>
  <c r="C37" i="23"/>
  <c r="F37" i="23"/>
  <c r="G37" i="23"/>
  <c r="B38" i="23"/>
  <c r="C38" i="23"/>
  <c r="F38" i="23"/>
  <c r="G38" i="23"/>
  <c r="B39" i="23"/>
  <c r="C39" i="23"/>
  <c r="E39" i="23"/>
  <c r="F39" i="23"/>
  <c r="G39" i="23"/>
  <c r="B40" i="23"/>
  <c r="C40" i="23"/>
  <c r="E40" i="23"/>
  <c r="F40" i="23"/>
  <c r="G40" i="23"/>
  <c r="B41" i="23"/>
  <c r="C41" i="23"/>
  <c r="F41" i="23"/>
  <c r="G41" i="23"/>
  <c r="B42" i="23"/>
  <c r="C42" i="23"/>
  <c r="F42" i="23"/>
  <c r="G42" i="23"/>
  <c r="B43" i="23"/>
  <c r="C43" i="23"/>
  <c r="F43" i="23"/>
  <c r="G43" i="23"/>
  <c r="B44" i="23"/>
  <c r="C44" i="23"/>
  <c r="F44" i="23"/>
  <c r="G44" i="23"/>
  <c r="B45" i="23"/>
  <c r="C45" i="23"/>
  <c r="F45" i="23"/>
  <c r="G45" i="23"/>
  <c r="B46" i="23"/>
  <c r="C46" i="23"/>
  <c r="F46" i="23"/>
  <c r="G46" i="23"/>
  <c r="B47" i="23"/>
  <c r="C47" i="23"/>
  <c r="F47" i="23"/>
  <c r="G47" i="23"/>
  <c r="B48" i="23"/>
  <c r="C48" i="23"/>
  <c r="F48" i="23"/>
  <c r="G48" i="23"/>
  <c r="B49" i="23"/>
  <c r="C49" i="23"/>
  <c r="F49" i="23"/>
  <c r="G49" i="23"/>
  <c r="B50" i="23"/>
  <c r="C50" i="23"/>
  <c r="F50" i="23"/>
  <c r="G50" i="23"/>
  <c r="B51" i="23"/>
  <c r="C51" i="23"/>
  <c r="F51" i="23"/>
  <c r="G51" i="23"/>
  <c r="B52" i="23"/>
  <c r="C52" i="23"/>
  <c r="F52" i="23"/>
  <c r="G52" i="23"/>
  <c r="B53" i="23"/>
  <c r="C53" i="23"/>
  <c r="F53" i="23"/>
  <c r="G53" i="23"/>
  <c r="B54" i="23"/>
  <c r="C54" i="23"/>
  <c r="F54" i="23"/>
  <c r="G54" i="23"/>
  <c r="B55" i="23"/>
  <c r="C55" i="23"/>
  <c r="E55" i="23"/>
  <c r="F55" i="23"/>
  <c r="G55" i="23"/>
  <c r="B56" i="23"/>
  <c r="C56" i="23"/>
  <c r="F56" i="23"/>
  <c r="G56" i="23"/>
  <c r="B57" i="23"/>
  <c r="C57" i="23"/>
  <c r="E57" i="23"/>
  <c r="F57" i="23"/>
  <c r="G57" i="23"/>
  <c r="B58" i="23"/>
  <c r="C58" i="23"/>
  <c r="F58" i="23"/>
  <c r="G58" i="23"/>
  <c r="B59" i="23"/>
  <c r="C59" i="23"/>
  <c r="F59" i="23"/>
  <c r="G59" i="23"/>
  <c r="B60" i="23"/>
  <c r="C60" i="23"/>
  <c r="F60" i="23"/>
  <c r="G60" i="23"/>
  <c r="B61" i="23"/>
  <c r="C61" i="23"/>
  <c r="F61" i="23"/>
  <c r="G61" i="23"/>
  <c r="B62" i="23"/>
  <c r="C62" i="23"/>
  <c r="F62" i="23"/>
  <c r="G62" i="23"/>
  <c r="B63" i="23"/>
  <c r="C63" i="23"/>
  <c r="F63" i="23"/>
  <c r="G63" i="23"/>
  <c r="B64" i="23"/>
  <c r="C64" i="23"/>
  <c r="F64" i="23"/>
  <c r="G64" i="23"/>
  <c r="B65" i="23"/>
  <c r="C65" i="23"/>
  <c r="F65" i="23"/>
  <c r="G65" i="23"/>
  <c r="B66" i="23"/>
  <c r="C66" i="23"/>
  <c r="F66" i="23"/>
  <c r="G66" i="23"/>
  <c r="B67" i="23"/>
  <c r="C67" i="23"/>
  <c r="F67" i="23"/>
  <c r="G67" i="23"/>
  <c r="B68" i="23"/>
  <c r="C68" i="23"/>
  <c r="F68" i="23"/>
  <c r="G68" i="23"/>
  <c r="B69" i="23"/>
  <c r="C69" i="23"/>
  <c r="F69" i="23"/>
  <c r="G69" i="23"/>
  <c r="B70" i="23"/>
  <c r="C70" i="23"/>
  <c r="F70" i="23"/>
  <c r="G70" i="23"/>
  <c r="B71" i="23"/>
  <c r="C71" i="23"/>
  <c r="F71" i="23"/>
  <c r="G71" i="23"/>
  <c r="B72" i="23"/>
  <c r="C72" i="23"/>
  <c r="F72" i="23"/>
  <c r="G72" i="23"/>
  <c r="B73" i="23"/>
  <c r="C73" i="23"/>
  <c r="F73" i="23"/>
  <c r="G73" i="23"/>
  <c r="B74" i="23"/>
  <c r="C74" i="23"/>
  <c r="F74" i="23"/>
  <c r="G74" i="23"/>
  <c r="B75" i="23"/>
  <c r="C75" i="23"/>
  <c r="F75" i="23"/>
  <c r="G75" i="23"/>
  <c r="B76" i="23"/>
  <c r="C76" i="23"/>
  <c r="F76" i="23"/>
  <c r="G76" i="23"/>
  <c r="B77" i="23"/>
  <c r="C77" i="23"/>
  <c r="F77" i="23"/>
  <c r="G77" i="23"/>
  <c r="B78" i="23"/>
  <c r="C78" i="23"/>
  <c r="F78" i="23"/>
  <c r="G78" i="23"/>
  <c r="B79" i="23"/>
  <c r="C79" i="23"/>
  <c r="F79" i="23"/>
  <c r="G79" i="23"/>
  <c r="B80" i="23"/>
  <c r="C80" i="23"/>
  <c r="F80" i="23"/>
  <c r="G80" i="23"/>
  <c r="B81" i="23"/>
  <c r="C81" i="23"/>
  <c r="F81" i="23"/>
  <c r="G81" i="23"/>
  <c r="B82" i="23"/>
  <c r="C82" i="23"/>
  <c r="E82" i="23"/>
  <c r="F82" i="23"/>
  <c r="G82" i="23"/>
  <c r="B83" i="23"/>
  <c r="C83" i="23"/>
  <c r="F83" i="23"/>
  <c r="G83" i="23"/>
  <c r="B84" i="23"/>
  <c r="C84" i="23"/>
  <c r="F84" i="23"/>
  <c r="G84" i="23"/>
  <c r="B85" i="23"/>
  <c r="C85" i="23"/>
  <c r="E85" i="23"/>
  <c r="F85" i="23"/>
  <c r="G85" i="23"/>
  <c r="B86" i="23"/>
  <c r="C86" i="23"/>
  <c r="F86" i="23"/>
  <c r="G86" i="23"/>
  <c r="B87" i="23"/>
  <c r="C87" i="23"/>
  <c r="F87" i="23"/>
  <c r="G87" i="23"/>
  <c r="B88" i="23"/>
  <c r="C88" i="23"/>
  <c r="F88" i="23"/>
  <c r="G88" i="23"/>
  <c r="B89" i="23"/>
  <c r="C89" i="23"/>
  <c r="E89" i="23"/>
  <c r="F89" i="23"/>
  <c r="G89" i="23"/>
  <c r="B90" i="23"/>
  <c r="C90" i="23"/>
  <c r="F90" i="23"/>
  <c r="G90" i="23"/>
  <c r="B91" i="23"/>
  <c r="C91" i="23"/>
  <c r="F91" i="23"/>
  <c r="G91" i="23"/>
  <c r="B92" i="23"/>
  <c r="C92" i="23"/>
  <c r="F92" i="23"/>
  <c r="G92" i="23"/>
  <c r="B93" i="23"/>
  <c r="C93" i="23"/>
  <c r="F93" i="23"/>
  <c r="G93" i="23"/>
  <c r="B94" i="23"/>
  <c r="C94" i="23"/>
  <c r="F94" i="23"/>
  <c r="G94" i="23"/>
  <c r="B95" i="23"/>
  <c r="C95" i="23"/>
  <c r="E95" i="23"/>
  <c r="F95" i="23"/>
  <c r="G95" i="23"/>
  <c r="B96" i="23"/>
  <c r="C96" i="23"/>
  <c r="F96" i="23"/>
  <c r="G96" i="23"/>
  <c r="B97" i="23"/>
  <c r="C97" i="23"/>
  <c r="E97" i="23"/>
  <c r="F97" i="23"/>
  <c r="G97" i="23"/>
  <c r="B98" i="23"/>
  <c r="C98" i="23"/>
  <c r="F98" i="23"/>
  <c r="G98" i="23"/>
  <c r="B99" i="23"/>
  <c r="C99" i="23"/>
  <c r="F99" i="23"/>
  <c r="G99" i="23"/>
  <c r="B100" i="23"/>
  <c r="C100" i="23"/>
  <c r="F100" i="23"/>
  <c r="G100" i="23"/>
  <c r="B101" i="23"/>
  <c r="C101" i="23"/>
  <c r="F101" i="23"/>
  <c r="G101" i="23"/>
  <c r="B102" i="23"/>
  <c r="C102" i="23"/>
  <c r="F102" i="23"/>
  <c r="G102" i="23"/>
  <c r="B103" i="23"/>
  <c r="C103" i="23"/>
  <c r="F103" i="23"/>
  <c r="G103" i="23"/>
  <c r="B104" i="23"/>
  <c r="C104" i="23"/>
  <c r="F104" i="23"/>
  <c r="G104" i="23"/>
  <c r="B105" i="23"/>
  <c r="C105" i="23"/>
  <c r="F105" i="23"/>
  <c r="G105" i="23"/>
  <c r="B106" i="23"/>
  <c r="C106" i="23"/>
  <c r="F106" i="23"/>
  <c r="G106" i="23"/>
  <c r="B107" i="23"/>
  <c r="C107" i="23"/>
  <c r="F107" i="23"/>
  <c r="G107" i="23"/>
  <c r="B108" i="23"/>
  <c r="C108" i="23"/>
  <c r="F108" i="23"/>
  <c r="G108" i="23"/>
  <c r="B110" i="23"/>
  <c r="C110" i="23"/>
  <c r="F110" i="23"/>
  <c r="G110" i="23"/>
  <c r="B111" i="23"/>
  <c r="C111" i="23"/>
  <c r="F111" i="23"/>
  <c r="G111" i="23"/>
  <c r="B112" i="23"/>
  <c r="C112" i="23"/>
  <c r="F112" i="23"/>
  <c r="G112" i="23"/>
  <c r="B113" i="23"/>
  <c r="C113" i="23"/>
  <c r="F113" i="23"/>
  <c r="G113" i="23"/>
  <c r="B114" i="23"/>
  <c r="C114" i="23"/>
  <c r="F114" i="23"/>
  <c r="G114" i="23"/>
  <c r="B115" i="23"/>
  <c r="C115" i="23"/>
  <c r="F115" i="23"/>
  <c r="G115" i="23"/>
  <c r="B116" i="23"/>
  <c r="C116" i="23"/>
  <c r="E116" i="23"/>
  <c r="F116" i="23"/>
  <c r="G116" i="23"/>
  <c r="B117" i="23"/>
  <c r="C117" i="23"/>
  <c r="F117" i="23"/>
  <c r="G117" i="23"/>
  <c r="B118" i="23"/>
  <c r="C118" i="23"/>
  <c r="F118" i="23"/>
  <c r="G118" i="23"/>
  <c r="B119" i="23"/>
  <c r="C119" i="23"/>
  <c r="F119" i="23"/>
  <c r="G119" i="23"/>
  <c r="B120" i="23"/>
  <c r="C120" i="23"/>
  <c r="F120" i="23"/>
  <c r="G120" i="23"/>
  <c r="B121" i="23"/>
  <c r="C121" i="23"/>
  <c r="F121" i="23"/>
  <c r="G121" i="23"/>
  <c r="B122" i="23"/>
  <c r="C122" i="23"/>
  <c r="F122" i="23"/>
  <c r="G122" i="23"/>
  <c r="B123" i="23"/>
  <c r="C123" i="23"/>
  <c r="F123" i="23"/>
  <c r="G123" i="23"/>
  <c r="B124" i="23"/>
  <c r="C124" i="23"/>
  <c r="F124" i="23"/>
  <c r="G124" i="23"/>
  <c r="B125" i="23"/>
  <c r="C125" i="23"/>
  <c r="F125" i="23"/>
  <c r="G125" i="23"/>
  <c r="B126" i="23"/>
  <c r="C126" i="23"/>
  <c r="F126" i="23"/>
  <c r="G126" i="23"/>
  <c r="B127" i="23"/>
  <c r="C127" i="23"/>
  <c r="F127" i="23"/>
  <c r="G127" i="23"/>
  <c r="B128" i="23"/>
  <c r="C128" i="23"/>
  <c r="F128" i="23"/>
  <c r="G128" i="23"/>
  <c r="B129" i="23"/>
  <c r="C129" i="23"/>
  <c r="F129" i="23"/>
  <c r="G129" i="23"/>
  <c r="B130" i="23"/>
  <c r="C130" i="23"/>
  <c r="F130" i="23"/>
  <c r="G130" i="23"/>
  <c r="B131" i="23"/>
  <c r="C131" i="23"/>
  <c r="F131" i="23"/>
  <c r="G131" i="23"/>
  <c r="B132" i="23"/>
  <c r="C132" i="23"/>
  <c r="F132" i="23"/>
  <c r="G132" i="23"/>
  <c r="B133" i="23"/>
  <c r="C133" i="23"/>
  <c r="F133" i="23"/>
  <c r="G133" i="23"/>
  <c r="B134" i="23"/>
  <c r="C134" i="23"/>
  <c r="F134" i="23"/>
  <c r="G134" i="23"/>
  <c r="B135" i="23"/>
  <c r="C135" i="23"/>
  <c r="F135" i="23"/>
  <c r="G135" i="23"/>
  <c r="B136" i="23"/>
  <c r="C136" i="23"/>
  <c r="F136" i="23"/>
  <c r="G136" i="23"/>
  <c r="B137" i="23"/>
  <c r="C137" i="23"/>
  <c r="F137" i="23"/>
  <c r="G137" i="23"/>
  <c r="B138" i="23"/>
  <c r="C138" i="23"/>
  <c r="F138" i="23"/>
  <c r="G138" i="23"/>
  <c r="B139" i="23"/>
  <c r="C139" i="23"/>
  <c r="F139" i="23"/>
  <c r="G139" i="23"/>
  <c r="B140" i="23"/>
  <c r="C140" i="23"/>
  <c r="F140" i="23"/>
  <c r="G140" i="23"/>
  <c r="B141" i="23"/>
  <c r="C141" i="23"/>
  <c r="F141" i="23"/>
  <c r="G141" i="23"/>
  <c r="B142" i="23"/>
  <c r="C142" i="23"/>
  <c r="F142" i="23"/>
  <c r="G142" i="23"/>
  <c r="B143" i="23"/>
  <c r="C143" i="23"/>
  <c r="F143" i="23"/>
  <c r="G143" i="23"/>
  <c r="B144" i="23"/>
  <c r="C144" i="23"/>
  <c r="F144" i="23"/>
  <c r="G144" i="23"/>
  <c r="B145" i="23"/>
  <c r="C145" i="23"/>
  <c r="F145" i="23"/>
  <c r="G145" i="23"/>
  <c r="B146" i="23"/>
  <c r="C146" i="23"/>
  <c r="F146" i="23"/>
  <c r="G146" i="23"/>
  <c r="B147" i="23"/>
  <c r="C147" i="23"/>
  <c r="F147" i="23"/>
  <c r="G147" i="23"/>
  <c r="B148" i="23"/>
  <c r="C148" i="23"/>
  <c r="F148" i="23"/>
  <c r="G148" i="23"/>
  <c r="B149" i="23"/>
  <c r="C149" i="23"/>
  <c r="F149" i="23"/>
  <c r="G149" i="23"/>
  <c r="B150" i="23"/>
  <c r="C150" i="23"/>
  <c r="F150" i="23"/>
  <c r="G150" i="23"/>
  <c r="B151" i="23"/>
  <c r="C151" i="23"/>
  <c r="F151" i="23"/>
  <c r="G151" i="23"/>
  <c r="B152" i="23"/>
  <c r="C152" i="23"/>
  <c r="F152" i="23"/>
  <c r="G152" i="23"/>
  <c r="B153" i="23"/>
  <c r="C153" i="23"/>
  <c r="F153" i="23"/>
  <c r="G153" i="23"/>
  <c r="B154" i="23"/>
  <c r="C154" i="23"/>
  <c r="F154" i="23"/>
  <c r="G154" i="23"/>
  <c r="B155" i="23"/>
  <c r="C155" i="23"/>
  <c r="F155" i="23"/>
  <c r="G155" i="23"/>
  <c r="B156" i="23"/>
  <c r="C156" i="23"/>
  <c r="F156" i="23"/>
  <c r="G156" i="23"/>
  <c r="B157" i="23"/>
  <c r="C157" i="23"/>
  <c r="F157" i="23"/>
  <c r="G157" i="23"/>
  <c r="B158" i="23"/>
  <c r="C158" i="23"/>
  <c r="F158" i="23"/>
  <c r="G158" i="23"/>
  <c r="B159" i="23"/>
  <c r="C159" i="23"/>
  <c r="F159" i="23"/>
  <c r="G159" i="23"/>
  <c r="B160" i="23"/>
  <c r="C160" i="23"/>
  <c r="E160" i="23"/>
  <c r="F160" i="23"/>
  <c r="G160" i="23"/>
  <c r="B161" i="23"/>
  <c r="C161" i="23"/>
  <c r="E161" i="23"/>
  <c r="F161" i="23"/>
  <c r="G161" i="23"/>
  <c r="B162" i="23"/>
  <c r="C162" i="23"/>
  <c r="F162" i="23"/>
  <c r="G162" i="23"/>
  <c r="B163" i="23"/>
  <c r="C163" i="23"/>
  <c r="F163" i="23"/>
  <c r="G163" i="23"/>
  <c r="B164" i="23"/>
  <c r="C164" i="23"/>
  <c r="F164" i="23"/>
  <c r="G164" i="23"/>
  <c r="B165" i="23"/>
  <c r="C165" i="23"/>
  <c r="F165" i="23"/>
  <c r="G165" i="23"/>
  <c r="B166" i="23"/>
  <c r="C166" i="23"/>
  <c r="F166" i="23"/>
  <c r="G166" i="23"/>
  <c r="B167" i="23"/>
  <c r="C167" i="23"/>
  <c r="F167" i="23"/>
  <c r="G167" i="23"/>
  <c r="B168" i="23"/>
  <c r="C168" i="23"/>
  <c r="E168" i="23"/>
  <c r="F168" i="23"/>
  <c r="G168" i="23"/>
  <c r="B169" i="23"/>
  <c r="C169" i="23"/>
  <c r="E169" i="23"/>
  <c r="F169" i="23"/>
  <c r="G169" i="23"/>
  <c r="B170" i="23"/>
  <c r="C170" i="23"/>
  <c r="E170" i="23"/>
  <c r="F170" i="23"/>
  <c r="G170" i="23"/>
  <c r="B171" i="23"/>
  <c r="C171" i="23"/>
  <c r="E171" i="23"/>
  <c r="F171" i="23"/>
  <c r="G171" i="23"/>
  <c r="B172" i="23"/>
  <c r="C172" i="23"/>
  <c r="F172" i="23"/>
  <c r="G172" i="23"/>
  <c r="B173" i="23"/>
  <c r="C173" i="23"/>
  <c r="F173" i="23"/>
  <c r="G173" i="23"/>
  <c r="B174" i="23"/>
  <c r="C174" i="23"/>
  <c r="F174" i="23"/>
  <c r="G174" i="23"/>
  <c r="B175" i="23"/>
  <c r="C175" i="23"/>
  <c r="F175" i="23"/>
  <c r="G175" i="23"/>
  <c r="B176" i="23"/>
  <c r="C176" i="23"/>
  <c r="F176" i="23"/>
  <c r="G176" i="23"/>
  <c r="B177" i="23"/>
  <c r="C177" i="23"/>
  <c r="F177" i="23"/>
  <c r="G177" i="23"/>
  <c r="B178" i="23"/>
  <c r="C178" i="23"/>
  <c r="F178" i="23"/>
  <c r="G178" i="23"/>
  <c r="B179" i="23"/>
  <c r="C179" i="23"/>
  <c r="F179" i="23"/>
  <c r="G179" i="23"/>
  <c r="B180" i="23"/>
  <c r="C180" i="23"/>
  <c r="F180" i="23"/>
  <c r="G180" i="23"/>
  <c r="B181" i="23"/>
  <c r="C181" i="23"/>
  <c r="E181" i="23"/>
  <c r="F181" i="23"/>
  <c r="G181" i="23"/>
  <c r="B182" i="23"/>
  <c r="C182" i="23"/>
  <c r="E182" i="23"/>
  <c r="F182" i="23"/>
  <c r="G182" i="23"/>
  <c r="B183" i="23"/>
  <c r="C183" i="23"/>
  <c r="F183" i="23"/>
  <c r="G183" i="23"/>
  <c r="B184" i="23"/>
  <c r="C184" i="23"/>
  <c r="F184" i="23"/>
  <c r="G184" i="23"/>
  <c r="B185" i="23"/>
  <c r="C185" i="23"/>
  <c r="F185" i="23"/>
  <c r="G185" i="23"/>
  <c r="B186" i="23"/>
  <c r="C186" i="23"/>
  <c r="F186" i="23"/>
  <c r="G186" i="23"/>
  <c r="B187" i="23"/>
  <c r="C187" i="23"/>
  <c r="E187" i="23"/>
  <c r="F187" i="23"/>
  <c r="G187" i="23"/>
  <c r="B188" i="23"/>
  <c r="C188" i="23"/>
  <c r="E188" i="23"/>
  <c r="F188" i="23"/>
  <c r="G188" i="23"/>
  <c r="B189" i="23"/>
  <c r="C189" i="23"/>
  <c r="F189" i="23"/>
  <c r="G189" i="23"/>
  <c r="B190" i="23"/>
  <c r="C190" i="23"/>
  <c r="F190" i="23"/>
  <c r="G190" i="23"/>
  <c r="B191" i="23"/>
  <c r="C191" i="23"/>
  <c r="F191" i="23"/>
  <c r="G191" i="23"/>
  <c r="B192" i="23"/>
  <c r="C192" i="23"/>
  <c r="F192" i="23"/>
  <c r="G192" i="23"/>
  <c r="B193" i="23"/>
  <c r="C193" i="23"/>
  <c r="F193" i="23"/>
  <c r="G193" i="23"/>
  <c r="B194" i="23"/>
  <c r="C194" i="23"/>
  <c r="E194" i="23"/>
  <c r="F194" i="23"/>
  <c r="G194" i="23"/>
  <c r="B195" i="23"/>
  <c r="C195" i="23"/>
  <c r="E195" i="23"/>
  <c r="F195" i="23"/>
  <c r="G195" i="23"/>
  <c r="B196" i="23"/>
  <c r="C196" i="23"/>
  <c r="E196" i="23"/>
  <c r="F196" i="23"/>
  <c r="G196" i="23"/>
  <c r="B197" i="23"/>
  <c r="C197" i="23"/>
  <c r="F197" i="23"/>
  <c r="G197" i="23"/>
  <c r="B198" i="23"/>
  <c r="C198" i="23"/>
  <c r="F198" i="23"/>
  <c r="G198" i="23"/>
  <c r="B199" i="23"/>
  <c r="C199" i="23"/>
  <c r="F199" i="23"/>
  <c r="G199" i="23"/>
  <c r="B200" i="23"/>
  <c r="C200" i="23"/>
  <c r="E200" i="23"/>
  <c r="F200" i="23"/>
  <c r="G200" i="23"/>
  <c r="B201" i="23"/>
  <c r="C201" i="23"/>
  <c r="E201" i="23"/>
  <c r="F201" i="23"/>
  <c r="G201" i="23"/>
  <c r="B202" i="23"/>
  <c r="C202" i="23"/>
  <c r="F202" i="23"/>
  <c r="G202" i="23"/>
  <c r="B203" i="23"/>
  <c r="C203" i="23"/>
  <c r="F203" i="23"/>
  <c r="G203" i="23"/>
  <c r="B204" i="23"/>
  <c r="C204" i="23"/>
  <c r="F204" i="23"/>
  <c r="G204" i="23"/>
  <c r="B205" i="23"/>
  <c r="C205" i="23"/>
  <c r="F205" i="23"/>
  <c r="G205" i="23"/>
  <c r="B206" i="23"/>
  <c r="C206" i="23"/>
  <c r="F206" i="23"/>
  <c r="G206" i="23"/>
  <c r="B207" i="23"/>
  <c r="C207" i="23"/>
  <c r="F207" i="23"/>
  <c r="G207" i="23"/>
  <c r="B208" i="23"/>
  <c r="C208" i="23"/>
  <c r="F208" i="23"/>
  <c r="G208" i="23"/>
  <c r="B209" i="23"/>
  <c r="C209" i="23"/>
  <c r="F209" i="23"/>
  <c r="G209" i="23"/>
  <c r="B210" i="23"/>
  <c r="C210" i="23"/>
  <c r="F210" i="23"/>
  <c r="G210" i="23"/>
  <c r="B211" i="23"/>
  <c r="C211" i="23"/>
  <c r="E211" i="23"/>
  <c r="F211" i="23"/>
  <c r="G211" i="23"/>
  <c r="B212" i="23"/>
  <c r="C212" i="23"/>
  <c r="F212" i="23"/>
  <c r="G212" i="23"/>
  <c r="B213" i="23"/>
  <c r="C213" i="23"/>
  <c r="E213" i="23"/>
  <c r="F213" i="23"/>
  <c r="G213" i="23"/>
  <c r="B214" i="23"/>
  <c r="C214" i="23"/>
  <c r="E214" i="23"/>
  <c r="F214" i="23"/>
  <c r="G214" i="23"/>
  <c r="B215" i="23"/>
  <c r="C215" i="23"/>
  <c r="E215" i="23"/>
  <c r="F215" i="23"/>
  <c r="G215" i="23"/>
  <c r="B216" i="23"/>
  <c r="C216" i="23"/>
  <c r="F216" i="23"/>
  <c r="G216" i="23"/>
  <c r="B217" i="23"/>
  <c r="C217" i="23"/>
  <c r="F217" i="23"/>
  <c r="G217" i="23"/>
  <c r="B218" i="23"/>
  <c r="C218" i="23"/>
  <c r="F218" i="23"/>
  <c r="G218" i="23"/>
  <c r="B219" i="23"/>
  <c r="C219" i="23"/>
  <c r="F219" i="23"/>
  <c r="G219" i="23"/>
  <c r="B220" i="23"/>
  <c r="C220" i="23"/>
  <c r="F220" i="23"/>
  <c r="G220" i="23"/>
  <c r="B221" i="23"/>
  <c r="C221" i="23"/>
  <c r="F221" i="23"/>
  <c r="G221" i="23"/>
  <c r="B222" i="23"/>
  <c r="C222" i="23"/>
  <c r="F222" i="23"/>
  <c r="G222" i="23"/>
  <c r="B223" i="23"/>
  <c r="C223" i="23"/>
  <c r="F223" i="23"/>
  <c r="G223" i="23"/>
  <c r="B224" i="23"/>
  <c r="C224" i="23"/>
  <c r="F224" i="23"/>
  <c r="G224" i="23"/>
  <c r="B225" i="23"/>
  <c r="C225" i="23"/>
  <c r="F225" i="23"/>
  <c r="G225" i="23"/>
  <c r="B226" i="23"/>
  <c r="C226" i="23"/>
  <c r="F226" i="23"/>
  <c r="G226" i="23"/>
  <c r="B227" i="23"/>
  <c r="C227" i="23"/>
  <c r="F227" i="23"/>
  <c r="G227" i="23"/>
  <c r="B228" i="23"/>
  <c r="C228" i="23"/>
  <c r="F228" i="23"/>
  <c r="G228" i="23"/>
  <c r="B229" i="23"/>
  <c r="C229" i="23"/>
  <c r="F229" i="23"/>
  <c r="G229" i="23"/>
  <c r="B230" i="23"/>
  <c r="C230" i="23"/>
  <c r="F230" i="23"/>
  <c r="G230" i="23"/>
  <c r="B231" i="23"/>
  <c r="C231" i="23"/>
  <c r="F231" i="23"/>
  <c r="G231" i="23"/>
  <c r="B232" i="23"/>
  <c r="C232" i="23"/>
  <c r="F232" i="23"/>
  <c r="G232" i="23"/>
  <c r="B233" i="23"/>
  <c r="C233" i="23"/>
  <c r="F233" i="23"/>
  <c r="G233" i="23"/>
  <c r="B234" i="23"/>
  <c r="C234" i="23"/>
  <c r="F234" i="23"/>
  <c r="G234" i="23"/>
  <c r="B235" i="23"/>
  <c r="C235" i="23"/>
  <c r="F235" i="23"/>
  <c r="G235" i="23"/>
  <c r="B236" i="23"/>
  <c r="C236" i="23"/>
  <c r="F236" i="23"/>
  <c r="G236" i="23"/>
  <c r="B237" i="23"/>
  <c r="C237" i="23"/>
  <c r="F237" i="23"/>
  <c r="G237" i="23"/>
  <c r="B238" i="23"/>
  <c r="C238" i="23"/>
  <c r="F238" i="23"/>
  <c r="G238" i="23"/>
  <c r="B239" i="23"/>
  <c r="C239" i="23"/>
  <c r="F239" i="23"/>
  <c r="G239" i="23"/>
  <c r="B240" i="23"/>
  <c r="C240" i="23"/>
  <c r="F240" i="23"/>
  <c r="G240" i="23"/>
  <c r="B241" i="23"/>
  <c r="C241" i="23"/>
  <c r="F241" i="23"/>
  <c r="G241" i="23"/>
  <c r="B242" i="23"/>
  <c r="C242" i="23"/>
  <c r="F242" i="23"/>
  <c r="G242" i="23"/>
  <c r="B243" i="23"/>
  <c r="C243" i="23"/>
  <c r="F243" i="23"/>
  <c r="G243" i="23"/>
  <c r="B244" i="23"/>
  <c r="C244" i="23"/>
  <c r="F244" i="23"/>
  <c r="G244" i="23"/>
  <c r="B245" i="23"/>
  <c r="C245" i="23"/>
  <c r="F245" i="23"/>
  <c r="G245" i="23"/>
  <c r="B246" i="23"/>
  <c r="C246" i="23"/>
  <c r="F246" i="23"/>
  <c r="G246" i="23"/>
  <c r="B247" i="23"/>
  <c r="C247" i="23"/>
  <c r="F247" i="23"/>
  <c r="G247" i="23"/>
  <c r="B248" i="23"/>
  <c r="C248" i="23"/>
  <c r="F248" i="23"/>
  <c r="G248" i="23"/>
  <c r="B249" i="23"/>
  <c r="C249" i="23"/>
  <c r="F249" i="23"/>
  <c r="G249" i="23"/>
  <c r="B250" i="23"/>
  <c r="C250" i="23"/>
  <c r="F250" i="23"/>
  <c r="G250" i="23"/>
  <c r="B251" i="23"/>
  <c r="C251" i="23"/>
  <c r="F251" i="23"/>
  <c r="G251" i="23"/>
  <c r="B252" i="23"/>
  <c r="C252" i="23"/>
  <c r="F252" i="23"/>
  <c r="G252" i="23"/>
  <c r="B253" i="23"/>
  <c r="C253" i="23"/>
  <c r="F253" i="23"/>
  <c r="G253" i="23"/>
  <c r="B254" i="23"/>
  <c r="C254" i="23"/>
  <c r="F254" i="23"/>
  <c r="G254" i="23"/>
  <c r="B255" i="23"/>
  <c r="C255" i="23"/>
  <c r="F255" i="23"/>
  <c r="G255" i="23"/>
  <c r="B256" i="23"/>
  <c r="C256" i="23"/>
  <c r="F256" i="23"/>
  <c r="G256" i="23"/>
  <c r="B257" i="23"/>
  <c r="C257" i="23"/>
  <c r="F257" i="23"/>
  <c r="G257" i="23"/>
  <c r="B258" i="23"/>
  <c r="C258" i="23"/>
  <c r="F258" i="23"/>
  <c r="G258" i="23"/>
  <c r="B259" i="23"/>
  <c r="C259" i="23"/>
  <c r="F259" i="23"/>
  <c r="G259" i="23"/>
  <c r="B260" i="23"/>
  <c r="C260" i="23"/>
  <c r="F260" i="23"/>
  <c r="G260" i="23"/>
  <c r="B261" i="23"/>
  <c r="C261" i="23"/>
  <c r="F261" i="23"/>
  <c r="G261" i="23"/>
  <c r="B262" i="23"/>
  <c r="C262" i="23"/>
  <c r="F262" i="23"/>
  <c r="G262" i="23"/>
  <c r="B263" i="23"/>
  <c r="C263" i="23"/>
  <c r="F263" i="23"/>
  <c r="G263" i="23"/>
  <c r="B264" i="23"/>
  <c r="C264" i="23"/>
  <c r="F264" i="23"/>
  <c r="G264" i="23"/>
  <c r="B265" i="23"/>
  <c r="C265" i="23"/>
  <c r="F265" i="23"/>
  <c r="G265" i="23"/>
  <c r="B266" i="23"/>
  <c r="C266" i="23"/>
  <c r="F266" i="23"/>
  <c r="G266" i="23"/>
  <c r="B267" i="23"/>
  <c r="C267" i="23"/>
  <c r="F267" i="23"/>
  <c r="G267" i="23"/>
  <c r="B268" i="23"/>
  <c r="C268" i="23"/>
  <c r="F268" i="23"/>
  <c r="G268" i="23"/>
  <c r="B269" i="23"/>
  <c r="C269" i="23"/>
  <c r="F269" i="23"/>
  <c r="G269" i="23"/>
  <c r="B270" i="23"/>
  <c r="C270" i="23"/>
  <c r="F270" i="23"/>
  <c r="G270" i="23"/>
  <c r="B271" i="23"/>
  <c r="C271" i="23"/>
  <c r="F271" i="23"/>
  <c r="G271" i="23"/>
  <c r="B272" i="23"/>
  <c r="C272" i="23"/>
  <c r="F272" i="23"/>
  <c r="G272" i="23"/>
  <c r="B273" i="23"/>
  <c r="C273" i="23"/>
  <c r="F273" i="23"/>
  <c r="G273" i="23"/>
  <c r="B274" i="23"/>
  <c r="C274" i="23"/>
  <c r="F274" i="23"/>
  <c r="G274" i="23"/>
  <c r="B275" i="23"/>
  <c r="C275" i="23"/>
  <c r="F275" i="23"/>
  <c r="G275" i="23"/>
  <c r="B276" i="23"/>
  <c r="C276" i="23"/>
  <c r="F276" i="23"/>
  <c r="G276" i="23"/>
  <c r="B277" i="23"/>
  <c r="C277" i="23"/>
  <c r="F277" i="23"/>
  <c r="G277" i="23"/>
  <c r="B278" i="23"/>
  <c r="C278" i="23"/>
  <c r="F278" i="23"/>
  <c r="G278" i="23"/>
  <c r="B279" i="23"/>
  <c r="C279" i="23"/>
  <c r="F279" i="23"/>
  <c r="G279" i="23"/>
  <c r="B280" i="23"/>
  <c r="C280" i="23"/>
  <c r="F280" i="23"/>
  <c r="G280" i="23"/>
  <c r="B281" i="23"/>
  <c r="C281" i="23"/>
  <c r="F281" i="23"/>
  <c r="G281" i="23"/>
  <c r="B282" i="23"/>
  <c r="C282" i="23"/>
  <c r="F282" i="23"/>
  <c r="G282" i="23"/>
  <c r="B283" i="23"/>
  <c r="C283" i="23"/>
  <c r="F283" i="23"/>
  <c r="G283" i="23"/>
  <c r="B284" i="23"/>
  <c r="C284" i="23"/>
  <c r="F284" i="23"/>
  <c r="G284" i="23"/>
  <c r="B285" i="23"/>
  <c r="C285" i="23"/>
  <c r="F285" i="23"/>
  <c r="G285" i="23"/>
  <c r="B286" i="23"/>
  <c r="C286" i="23"/>
  <c r="F286" i="23"/>
  <c r="G286" i="23"/>
  <c r="B287" i="23"/>
  <c r="C287" i="23"/>
  <c r="F287" i="23"/>
  <c r="G287" i="23"/>
  <c r="B288" i="23"/>
  <c r="C288" i="23"/>
  <c r="F288" i="23"/>
  <c r="G288" i="23"/>
  <c r="B289" i="23"/>
  <c r="C289" i="23"/>
  <c r="E289" i="23"/>
  <c r="F289" i="23"/>
  <c r="G289" i="23"/>
  <c r="B290" i="23"/>
  <c r="C290" i="23"/>
  <c r="F290" i="23"/>
  <c r="G290" i="23"/>
  <c r="B291" i="23"/>
  <c r="C291" i="23"/>
  <c r="F291" i="23"/>
  <c r="G291" i="23"/>
  <c r="B292" i="23"/>
  <c r="C292" i="23"/>
  <c r="F292" i="23"/>
  <c r="G292" i="23"/>
  <c r="B293" i="23"/>
  <c r="C293" i="23"/>
  <c r="F293" i="23"/>
  <c r="G293" i="23"/>
  <c r="B294" i="23"/>
  <c r="C294" i="23"/>
  <c r="F294" i="23"/>
  <c r="G294" i="23"/>
  <c r="B295" i="23"/>
  <c r="C295" i="23"/>
  <c r="F295" i="23"/>
  <c r="G295" i="23"/>
  <c r="B296" i="23"/>
  <c r="C296" i="23"/>
  <c r="F296" i="23"/>
  <c r="G296" i="23"/>
  <c r="B297" i="23"/>
  <c r="C297" i="23"/>
  <c r="F297" i="23"/>
  <c r="G297" i="23"/>
  <c r="B298" i="23"/>
  <c r="C298" i="23"/>
  <c r="F298" i="23"/>
  <c r="G298" i="23"/>
  <c r="B299" i="23"/>
  <c r="C299" i="23"/>
  <c r="F299" i="23"/>
  <c r="G299" i="23"/>
  <c r="B300" i="23"/>
  <c r="C300" i="23"/>
  <c r="F300" i="23"/>
  <c r="G300" i="23"/>
  <c r="B301" i="23"/>
  <c r="C301" i="23"/>
  <c r="F301" i="23"/>
  <c r="G301" i="23"/>
  <c r="B302" i="23"/>
  <c r="C302" i="23"/>
  <c r="E302" i="23"/>
  <c r="F302" i="23"/>
  <c r="G302" i="23"/>
  <c r="B303" i="23"/>
  <c r="C303" i="23"/>
  <c r="F303" i="23"/>
  <c r="G303" i="23"/>
  <c r="B304" i="23"/>
  <c r="C304" i="23"/>
  <c r="F304" i="23"/>
  <c r="G304" i="23"/>
  <c r="B305" i="23"/>
  <c r="C305" i="23"/>
  <c r="F305" i="23"/>
  <c r="G305" i="23"/>
  <c r="B306" i="23"/>
  <c r="C306" i="23"/>
  <c r="F306" i="23"/>
  <c r="G306" i="23"/>
  <c r="B307" i="23"/>
  <c r="C307" i="23"/>
  <c r="F307" i="23"/>
  <c r="G307" i="23"/>
  <c r="B308" i="23"/>
  <c r="C308" i="23"/>
  <c r="F308" i="23"/>
  <c r="G308" i="23"/>
  <c r="B309" i="23"/>
  <c r="C309" i="23"/>
  <c r="F309" i="23"/>
  <c r="G309" i="23"/>
  <c r="B310" i="23"/>
  <c r="C310" i="23"/>
  <c r="F310" i="23"/>
  <c r="G310" i="23"/>
  <c r="B311" i="23"/>
  <c r="C311" i="23"/>
  <c r="F311" i="23"/>
  <c r="G311" i="23"/>
  <c r="B312" i="23"/>
  <c r="C312" i="23"/>
  <c r="F312" i="23"/>
  <c r="G312" i="23"/>
  <c r="B313" i="23"/>
  <c r="C313" i="23"/>
  <c r="F313" i="23"/>
  <c r="G313" i="23"/>
  <c r="B314" i="23"/>
  <c r="C314" i="23"/>
  <c r="F314" i="23"/>
  <c r="G314" i="23"/>
  <c r="B315" i="23"/>
  <c r="C315" i="23"/>
  <c r="F315" i="23"/>
  <c r="G315" i="23"/>
  <c r="B316" i="23"/>
  <c r="C316" i="23"/>
  <c r="F316" i="23"/>
  <c r="G316" i="23"/>
  <c r="B317" i="23"/>
  <c r="C317" i="23"/>
  <c r="F317" i="23"/>
  <c r="G317" i="23"/>
  <c r="B318" i="23"/>
  <c r="C318" i="23"/>
  <c r="F318" i="23"/>
  <c r="G318" i="23"/>
  <c r="B319" i="23"/>
  <c r="C319" i="23"/>
  <c r="F319" i="23"/>
  <c r="G319" i="23"/>
  <c r="B320" i="23"/>
  <c r="C320" i="23"/>
  <c r="F320" i="23"/>
  <c r="G320" i="23"/>
  <c r="B321" i="23"/>
  <c r="C321" i="23"/>
  <c r="F321" i="23"/>
  <c r="G321" i="23"/>
  <c r="B322" i="23"/>
  <c r="C322" i="23"/>
  <c r="F322" i="23"/>
  <c r="G322" i="23"/>
  <c r="B323" i="23"/>
  <c r="C323" i="23"/>
  <c r="F323" i="23"/>
  <c r="G323" i="23"/>
  <c r="B324" i="23"/>
  <c r="C324" i="23"/>
  <c r="E324" i="23"/>
  <c r="F324" i="23"/>
  <c r="G324" i="23"/>
  <c r="B325" i="23"/>
  <c r="C325" i="23"/>
  <c r="F325" i="23"/>
  <c r="G325" i="23"/>
  <c r="B326" i="23"/>
  <c r="C326" i="23"/>
  <c r="F326" i="23"/>
  <c r="G326" i="23"/>
  <c r="B327" i="23"/>
  <c r="C327" i="23"/>
  <c r="F327" i="23"/>
  <c r="G327" i="23"/>
  <c r="B328" i="23"/>
  <c r="C328" i="23"/>
  <c r="F328" i="23"/>
  <c r="G328" i="23"/>
  <c r="B329" i="23"/>
  <c r="C329" i="23"/>
  <c r="F329" i="23"/>
  <c r="G329" i="23"/>
  <c r="B330" i="23"/>
  <c r="C330" i="23"/>
  <c r="E330" i="23"/>
  <c r="F330" i="23"/>
  <c r="G330" i="23"/>
  <c r="B331" i="23"/>
  <c r="C331" i="23"/>
  <c r="E331" i="23"/>
  <c r="F331" i="23"/>
  <c r="G331" i="23"/>
  <c r="B332" i="23"/>
  <c r="C332" i="23"/>
  <c r="E332" i="23"/>
  <c r="F332" i="23"/>
  <c r="G332" i="23"/>
  <c r="B333" i="23"/>
  <c r="C333" i="23"/>
  <c r="E333" i="23"/>
  <c r="F333" i="23"/>
  <c r="G333" i="23"/>
  <c r="B334" i="23"/>
  <c r="C334" i="23"/>
  <c r="F334" i="23"/>
  <c r="G334" i="23"/>
  <c r="B335" i="23"/>
  <c r="C335" i="23"/>
  <c r="F335" i="23"/>
  <c r="G335" i="23"/>
  <c r="B336" i="23"/>
  <c r="C336" i="23"/>
  <c r="F336" i="23"/>
  <c r="G336" i="23"/>
  <c r="B337" i="23"/>
  <c r="C337" i="23"/>
  <c r="E337" i="23"/>
  <c r="F337" i="23"/>
  <c r="G337" i="23"/>
  <c r="B338" i="23"/>
  <c r="C338" i="23"/>
  <c r="E338" i="23"/>
  <c r="F338" i="23"/>
  <c r="G338" i="23"/>
  <c r="B339" i="23"/>
  <c r="C339" i="23"/>
  <c r="F339" i="23"/>
  <c r="G339" i="23"/>
  <c r="B340" i="23"/>
  <c r="C340" i="23"/>
  <c r="F340" i="23"/>
  <c r="G340" i="23"/>
  <c r="B341" i="23"/>
  <c r="C341" i="23"/>
  <c r="F341" i="23"/>
  <c r="G341" i="23"/>
  <c r="B342" i="23"/>
  <c r="C342" i="23"/>
  <c r="F342" i="23"/>
  <c r="G342" i="23"/>
  <c r="B343" i="23"/>
  <c r="C343" i="23"/>
  <c r="F343" i="23"/>
  <c r="G343" i="23"/>
  <c r="B344" i="23"/>
  <c r="C344" i="23"/>
  <c r="F344" i="23"/>
  <c r="G344" i="23"/>
  <c r="B345" i="23"/>
  <c r="C345" i="23"/>
  <c r="F345" i="23"/>
  <c r="G345" i="23"/>
  <c r="B346" i="23"/>
  <c r="C346" i="23"/>
  <c r="F346" i="23"/>
  <c r="G346" i="23"/>
  <c r="B347" i="23"/>
  <c r="C347" i="23"/>
  <c r="F347" i="23"/>
  <c r="G347" i="23"/>
  <c r="B348" i="23"/>
  <c r="C348" i="23"/>
  <c r="F348" i="23"/>
  <c r="G348" i="23"/>
  <c r="B349" i="23"/>
  <c r="C349" i="23"/>
  <c r="F349" i="23"/>
  <c r="G349" i="23"/>
  <c r="B350" i="23"/>
  <c r="C350" i="23"/>
  <c r="F350" i="23"/>
  <c r="G350" i="23"/>
  <c r="B351" i="23"/>
  <c r="C351" i="23"/>
  <c r="F351" i="23"/>
  <c r="G351" i="23"/>
  <c r="B352" i="23"/>
  <c r="C352" i="23"/>
  <c r="F352" i="23"/>
  <c r="G352" i="23"/>
  <c r="B353" i="23"/>
  <c r="C353" i="23"/>
  <c r="E353" i="23"/>
  <c r="F353" i="23"/>
  <c r="G353" i="23"/>
  <c r="B354" i="23"/>
  <c r="C354" i="23"/>
  <c r="E354" i="23"/>
  <c r="F354" i="23"/>
  <c r="G354" i="23"/>
  <c r="B355" i="23"/>
  <c r="C355" i="23"/>
  <c r="F355" i="23"/>
  <c r="G355" i="23"/>
  <c r="B356" i="23"/>
  <c r="C356" i="23"/>
  <c r="F356" i="23"/>
  <c r="G356" i="23"/>
  <c r="B357" i="23"/>
  <c r="C357" i="23"/>
  <c r="F357" i="23"/>
  <c r="G357" i="23"/>
  <c r="B358" i="23"/>
  <c r="C358" i="23"/>
  <c r="F358" i="23"/>
  <c r="G358" i="23"/>
  <c r="B359" i="23"/>
  <c r="C359" i="23"/>
  <c r="F359" i="23"/>
  <c r="G359" i="23"/>
  <c r="B360" i="23"/>
  <c r="C360" i="23"/>
  <c r="F360" i="23"/>
  <c r="G360" i="23"/>
  <c r="B361" i="23"/>
  <c r="C361" i="23"/>
  <c r="F361" i="23"/>
  <c r="G361" i="23"/>
  <c r="B362" i="23"/>
  <c r="C362" i="23"/>
  <c r="F362" i="23"/>
  <c r="G362" i="23"/>
  <c r="B363" i="23"/>
  <c r="C363" i="23"/>
  <c r="F363" i="23"/>
  <c r="G363" i="23"/>
  <c r="D5" i="25" l="1"/>
  <c r="D6" i="25"/>
  <c r="D7" i="25"/>
  <c r="D8" i="25"/>
  <c r="D9" i="25"/>
  <c r="D10" i="25"/>
  <c r="D11" i="25"/>
  <c r="D12" i="25"/>
  <c r="D13" i="25"/>
  <c r="D14" i="25"/>
  <c r="D15" i="25"/>
  <c r="D16" i="25"/>
  <c r="D17" i="25"/>
  <c r="D18" i="25"/>
  <c r="D19" i="25"/>
  <c r="D20" i="25"/>
  <c r="D21" i="25"/>
  <c r="D22" i="25"/>
  <c r="D23" i="25"/>
  <c r="D24" i="25"/>
  <c r="D25" i="25"/>
  <c r="D26" i="25"/>
  <c r="D27" i="25"/>
  <c r="D28" i="25"/>
  <c r="D29" i="25"/>
  <c r="D30" i="25"/>
  <c r="D31" i="25"/>
  <c r="D32" i="25"/>
  <c r="D33" i="25"/>
  <c r="D34" i="25"/>
  <c r="D35" i="25"/>
  <c r="D36" i="25"/>
  <c r="D37" i="25"/>
  <c r="D38" i="25"/>
  <c r="D39" i="25"/>
  <c r="D40" i="25"/>
  <c r="D41" i="25"/>
  <c r="D42" i="25"/>
  <c r="D43" i="25"/>
  <c r="D44" i="25"/>
  <c r="D45" i="25"/>
  <c r="D46" i="25"/>
  <c r="D47" i="25"/>
  <c r="D48" i="25"/>
  <c r="D49" i="25"/>
  <c r="D50" i="25"/>
  <c r="D51" i="25"/>
  <c r="D52" i="25"/>
  <c r="D53" i="25"/>
  <c r="D54" i="25"/>
  <c r="D55" i="25"/>
  <c r="D56" i="25"/>
  <c r="D57" i="25"/>
  <c r="D58" i="25"/>
  <c r="D59" i="25"/>
  <c r="D60" i="25"/>
  <c r="D61" i="25"/>
  <c r="D62" i="25"/>
  <c r="D63" i="25"/>
  <c r="D64" i="25"/>
  <c r="D65" i="25"/>
  <c r="D66" i="25"/>
  <c r="D67" i="25"/>
  <c r="D68" i="25"/>
  <c r="D69" i="25"/>
  <c r="D70" i="25"/>
  <c r="D71" i="25"/>
  <c r="D72" i="25"/>
  <c r="D73" i="25"/>
  <c r="D74" i="25"/>
  <c r="D75" i="25"/>
  <c r="D76" i="25"/>
  <c r="D77" i="25"/>
  <c r="D78" i="25"/>
  <c r="D79" i="25"/>
  <c r="D80" i="25"/>
  <c r="D81" i="25"/>
  <c r="D82" i="25"/>
  <c r="D83" i="25"/>
  <c r="D84" i="25"/>
  <c r="D85" i="25"/>
  <c r="D86" i="25"/>
  <c r="D87" i="25"/>
  <c r="D88" i="25"/>
  <c r="D89" i="25"/>
  <c r="D90" i="25"/>
  <c r="D91" i="25"/>
  <c r="D92" i="25"/>
  <c r="D93" i="25"/>
  <c r="D94" i="25"/>
  <c r="D95" i="25"/>
  <c r="D96" i="25"/>
  <c r="D97" i="25"/>
  <c r="D98" i="25"/>
  <c r="D99" i="25"/>
  <c r="D100" i="25"/>
  <c r="D101" i="25"/>
  <c r="D102" i="25"/>
  <c r="D103" i="25"/>
  <c r="D104" i="25"/>
  <c r="D105" i="25"/>
  <c r="D106" i="25"/>
  <c r="D107" i="25"/>
  <c r="D108" i="25"/>
  <c r="D109" i="25"/>
  <c r="D110" i="25"/>
  <c r="D111" i="25"/>
  <c r="D112" i="25"/>
  <c r="D113" i="25"/>
  <c r="D114" i="25"/>
  <c r="D115" i="25"/>
  <c r="D116" i="25"/>
  <c r="D117" i="25"/>
  <c r="D118" i="25"/>
  <c r="D119" i="25"/>
  <c r="D120" i="25"/>
  <c r="D121" i="25"/>
  <c r="D122" i="25"/>
  <c r="D123" i="25"/>
  <c r="D124" i="25"/>
  <c r="D125" i="25"/>
  <c r="D126" i="25"/>
  <c r="D127" i="25"/>
  <c r="D128" i="25"/>
  <c r="D129" i="25"/>
  <c r="D130" i="25"/>
  <c r="D131" i="25"/>
  <c r="D132" i="25"/>
  <c r="D133" i="25"/>
  <c r="D134" i="25"/>
  <c r="D135" i="25"/>
  <c r="D136" i="25"/>
  <c r="D137" i="25"/>
  <c r="D138" i="25"/>
  <c r="D139" i="25"/>
  <c r="D140" i="25"/>
  <c r="D141" i="25"/>
  <c r="D142" i="25"/>
  <c r="D143" i="25"/>
  <c r="D144" i="25"/>
  <c r="D145" i="25"/>
  <c r="D146" i="25"/>
  <c r="D147" i="25"/>
  <c r="D148" i="25"/>
  <c r="D149" i="25"/>
  <c r="D150" i="25"/>
  <c r="D151" i="25"/>
  <c r="D152" i="25"/>
  <c r="D153" i="25"/>
  <c r="D154" i="25"/>
  <c r="D155" i="25"/>
  <c r="D156" i="25"/>
  <c r="D157" i="25"/>
  <c r="D158" i="25"/>
  <c r="D159" i="25"/>
  <c r="D160" i="25"/>
  <c r="D161" i="25"/>
  <c r="D162" i="25"/>
  <c r="D163" i="25"/>
  <c r="D164" i="25"/>
  <c r="D165" i="25"/>
  <c r="D166" i="25"/>
  <c r="D167" i="25"/>
  <c r="D168" i="25"/>
  <c r="D169" i="25"/>
  <c r="D170" i="25"/>
  <c r="D171" i="25"/>
  <c r="D172" i="25"/>
  <c r="D173" i="25"/>
  <c r="D174" i="25"/>
  <c r="D175" i="25"/>
  <c r="D176" i="25"/>
  <c r="D177" i="25"/>
  <c r="D178" i="25"/>
  <c r="D179" i="25"/>
  <c r="D180" i="25"/>
  <c r="D181" i="25"/>
  <c r="D182" i="25"/>
  <c r="D183" i="25"/>
  <c r="D184" i="25"/>
  <c r="D185" i="25"/>
  <c r="D186" i="25"/>
  <c r="D187" i="25"/>
  <c r="D188" i="25"/>
  <c r="D189" i="25"/>
  <c r="D190" i="25"/>
  <c r="D191" i="25"/>
  <c r="D192" i="25"/>
  <c r="D193" i="25"/>
  <c r="D194" i="25"/>
  <c r="D195" i="25"/>
  <c r="D196" i="25"/>
  <c r="D197" i="25"/>
  <c r="D198" i="25"/>
  <c r="D199" i="25"/>
  <c r="D200" i="25"/>
  <c r="D201" i="25"/>
  <c r="D202" i="25"/>
  <c r="D203" i="25"/>
  <c r="D204" i="25"/>
  <c r="D205" i="25"/>
  <c r="D206" i="25"/>
  <c r="D207" i="25"/>
  <c r="D208" i="25"/>
  <c r="D209" i="25"/>
  <c r="D210" i="25"/>
  <c r="D211" i="25"/>
  <c r="D212" i="25"/>
  <c r="D213" i="25"/>
  <c r="D214" i="25"/>
  <c r="D215" i="25"/>
  <c r="D216" i="25"/>
  <c r="D217" i="25"/>
  <c r="D218" i="25"/>
  <c r="D219" i="25"/>
  <c r="D220" i="25"/>
  <c r="D221" i="25"/>
  <c r="D222" i="25"/>
  <c r="D223" i="25"/>
  <c r="D224" i="25"/>
  <c r="D225" i="25"/>
  <c r="D226" i="25"/>
  <c r="D227" i="25"/>
  <c r="D228" i="25"/>
  <c r="D229" i="25"/>
  <c r="D230" i="25"/>
  <c r="D231" i="25"/>
  <c r="D232" i="25"/>
  <c r="D233" i="25"/>
  <c r="D234" i="25"/>
  <c r="D235" i="25"/>
  <c r="D236" i="25"/>
  <c r="D237" i="25"/>
  <c r="D238" i="25"/>
  <c r="D239" i="25"/>
  <c r="D240" i="25"/>
  <c r="D241" i="25"/>
  <c r="D242" i="25"/>
  <c r="D243" i="25"/>
  <c r="D244" i="25"/>
  <c r="D245" i="25"/>
  <c r="D246" i="25"/>
  <c r="D247" i="25"/>
  <c r="D248" i="25"/>
  <c r="D249" i="25"/>
  <c r="D250" i="25"/>
  <c r="D251" i="25"/>
  <c r="D252" i="25"/>
  <c r="D253" i="25"/>
  <c r="D254" i="25"/>
  <c r="D255" i="25"/>
  <c r="D256" i="25"/>
  <c r="D257" i="25"/>
  <c r="D258" i="25"/>
  <c r="D259" i="25"/>
  <c r="D260" i="25"/>
  <c r="D261" i="25"/>
  <c r="D262" i="25"/>
  <c r="D263" i="25"/>
  <c r="D264" i="25"/>
  <c r="D265" i="25"/>
  <c r="D266" i="25"/>
  <c r="D267" i="25"/>
  <c r="D268" i="25"/>
  <c r="D269" i="25"/>
  <c r="D270" i="25"/>
  <c r="D271" i="25"/>
  <c r="D272" i="25"/>
  <c r="D273" i="25"/>
  <c r="D274" i="25"/>
  <c r="D275" i="25"/>
  <c r="D276" i="25"/>
  <c r="D277" i="25"/>
  <c r="D278" i="25"/>
  <c r="D279" i="25"/>
  <c r="D280" i="25"/>
  <c r="D281" i="25"/>
  <c r="D282" i="25"/>
  <c r="D283" i="25"/>
  <c r="D284" i="25"/>
  <c r="D285" i="25"/>
  <c r="D286" i="25"/>
  <c r="D287" i="25"/>
  <c r="D288" i="25"/>
  <c r="D289" i="25"/>
  <c r="D290" i="25"/>
  <c r="D291" i="25"/>
  <c r="D292" i="25"/>
  <c r="D293" i="25"/>
  <c r="D294" i="25"/>
  <c r="D295" i="25"/>
  <c r="D296" i="25"/>
  <c r="D297" i="25"/>
  <c r="D298" i="25"/>
  <c r="D299" i="25"/>
  <c r="D300" i="25"/>
  <c r="D301" i="25"/>
  <c r="D302" i="25"/>
  <c r="D303" i="25"/>
  <c r="D304" i="25"/>
  <c r="D305" i="25"/>
  <c r="D306" i="25"/>
  <c r="D307" i="25"/>
  <c r="D308" i="25"/>
  <c r="D309" i="25"/>
  <c r="D310" i="25"/>
  <c r="D311" i="25"/>
  <c r="D312" i="25"/>
  <c r="D313" i="25"/>
  <c r="D314" i="25"/>
  <c r="D315" i="25"/>
  <c r="D316" i="25"/>
  <c r="D317" i="25"/>
  <c r="D318" i="25"/>
  <c r="D319" i="25"/>
  <c r="D320" i="25"/>
  <c r="D321" i="25"/>
  <c r="D322" i="25"/>
  <c r="D323" i="25"/>
  <c r="D324" i="25"/>
  <c r="D325" i="25"/>
  <c r="D326" i="25"/>
  <c r="D327" i="25"/>
  <c r="D328" i="25"/>
  <c r="D329" i="25"/>
  <c r="D330" i="25"/>
  <c r="D331" i="25"/>
  <c r="D332" i="25"/>
  <c r="D333" i="25"/>
  <c r="D334" i="25"/>
  <c r="D335" i="25"/>
  <c r="D336" i="25"/>
  <c r="D337" i="25"/>
  <c r="D338" i="25"/>
  <c r="D339" i="25"/>
  <c r="D340" i="25"/>
  <c r="D341" i="25"/>
  <c r="D342" i="25"/>
  <c r="D343" i="25"/>
  <c r="D344" i="25"/>
  <c r="D345" i="25"/>
  <c r="D346" i="25"/>
  <c r="D347" i="25"/>
  <c r="D348" i="25"/>
  <c r="D349" i="25"/>
  <c r="D350" i="25"/>
  <c r="D351" i="25"/>
  <c r="D352" i="25"/>
  <c r="D353" i="25"/>
  <c r="D354" i="25"/>
  <c r="D355" i="25"/>
  <c r="D356" i="25"/>
  <c r="D357" i="25"/>
  <c r="D358" i="25"/>
  <c r="D359" i="25"/>
  <c r="D360" i="25"/>
  <c r="D361" i="25"/>
  <c r="D362" i="25"/>
  <c r="D363" i="25"/>
  <c r="D364" i="25"/>
  <c r="D4" i="25"/>
  <c r="B5" i="25"/>
  <c r="B6" i="25"/>
  <c r="B7" i="25"/>
  <c r="B8" i="25"/>
  <c r="B9" i="25"/>
  <c r="B10" i="25"/>
  <c r="B11" i="25"/>
  <c r="B12" i="25"/>
  <c r="B13" i="25"/>
  <c r="B14" i="25"/>
  <c r="B15" i="25"/>
  <c r="B16" i="25"/>
  <c r="B17" i="25"/>
  <c r="B18" i="25"/>
  <c r="B19" i="25"/>
  <c r="B20" i="25"/>
  <c r="B21" i="25"/>
  <c r="B22" i="25"/>
  <c r="B23" i="25"/>
  <c r="B24" i="25"/>
  <c r="B25" i="25"/>
  <c r="B26" i="25"/>
  <c r="B27" i="25"/>
  <c r="B28" i="25"/>
  <c r="B29" i="25"/>
  <c r="B30" i="25"/>
  <c r="B31" i="25"/>
  <c r="B32" i="25"/>
  <c r="B33" i="25"/>
  <c r="B34" i="25"/>
  <c r="B35" i="25"/>
  <c r="B36" i="25"/>
  <c r="B37" i="25"/>
  <c r="B38" i="25"/>
  <c r="B39" i="25"/>
  <c r="B40" i="25"/>
  <c r="B41" i="25"/>
  <c r="B42" i="25"/>
  <c r="B43" i="25"/>
  <c r="B44" i="25"/>
  <c r="B45" i="25"/>
  <c r="B46" i="25"/>
  <c r="B47" i="25"/>
  <c r="B48" i="25"/>
  <c r="B49" i="25"/>
  <c r="B50" i="25"/>
  <c r="B51" i="25"/>
  <c r="B52" i="25"/>
  <c r="B53" i="25"/>
  <c r="B54" i="25"/>
  <c r="B55" i="25"/>
  <c r="B56" i="25"/>
  <c r="B57" i="25"/>
  <c r="B58" i="25"/>
  <c r="B59" i="25"/>
  <c r="B60" i="25"/>
  <c r="B61" i="25"/>
  <c r="B62" i="25"/>
  <c r="B63" i="25"/>
  <c r="B64" i="25"/>
  <c r="B65" i="25"/>
  <c r="B66" i="25"/>
  <c r="B67" i="25"/>
  <c r="B68" i="25"/>
  <c r="B69" i="25"/>
  <c r="B70" i="25"/>
  <c r="B71" i="25"/>
  <c r="B72" i="25"/>
  <c r="B73" i="25"/>
  <c r="B74" i="25"/>
  <c r="B75" i="25"/>
  <c r="B76" i="25"/>
  <c r="B77" i="25"/>
  <c r="B78" i="25"/>
  <c r="B79" i="25"/>
  <c r="B80" i="25"/>
  <c r="B81" i="25"/>
  <c r="B82" i="25"/>
  <c r="B83" i="25"/>
  <c r="B84" i="25"/>
  <c r="B85" i="25"/>
  <c r="B86" i="25"/>
  <c r="B87" i="25"/>
  <c r="B88" i="25"/>
  <c r="B89" i="25"/>
  <c r="B90" i="25"/>
  <c r="B91" i="25"/>
  <c r="B92" i="25"/>
  <c r="B93" i="25"/>
  <c r="B94" i="25"/>
  <c r="B95" i="25"/>
  <c r="B96" i="25"/>
  <c r="B97" i="25"/>
  <c r="B98" i="25"/>
  <c r="B99" i="25"/>
  <c r="B100" i="25"/>
  <c r="B101" i="25"/>
  <c r="B102" i="25"/>
  <c r="B103" i="25"/>
  <c r="B104" i="25"/>
  <c r="B105" i="25"/>
  <c r="B106" i="25"/>
  <c r="B107" i="25"/>
  <c r="B108" i="25"/>
  <c r="B109" i="25"/>
  <c r="B110" i="25"/>
  <c r="B111" i="25"/>
  <c r="B112" i="25"/>
  <c r="B113" i="25"/>
  <c r="B114" i="25"/>
  <c r="B115" i="25"/>
  <c r="B116" i="25"/>
  <c r="B117" i="25"/>
  <c r="B118" i="25"/>
  <c r="B119" i="25"/>
  <c r="B120" i="25"/>
  <c r="B121" i="25"/>
  <c r="B122" i="25"/>
  <c r="B123" i="25"/>
  <c r="B124" i="25"/>
  <c r="B125" i="25"/>
  <c r="B126" i="25"/>
  <c r="B127" i="25"/>
  <c r="B128" i="25"/>
  <c r="B129" i="25"/>
  <c r="B130" i="25"/>
  <c r="B131" i="25"/>
  <c r="B132" i="25"/>
  <c r="B133" i="25"/>
  <c r="B134" i="25"/>
  <c r="B135" i="25"/>
  <c r="B136" i="25"/>
  <c r="B137" i="25"/>
  <c r="B138" i="25"/>
  <c r="B139" i="25"/>
  <c r="B140" i="25"/>
  <c r="B141" i="25"/>
  <c r="B142" i="25"/>
  <c r="B143" i="25"/>
  <c r="B144" i="25"/>
  <c r="B145" i="25"/>
  <c r="B146" i="25"/>
  <c r="B147" i="25"/>
  <c r="B148" i="25"/>
  <c r="B149" i="25"/>
  <c r="B150" i="25"/>
  <c r="B151" i="25"/>
  <c r="B152" i="25"/>
  <c r="B153" i="25"/>
  <c r="B154" i="25"/>
  <c r="B155" i="25"/>
  <c r="B156" i="25"/>
  <c r="B157" i="25"/>
  <c r="B158" i="25"/>
  <c r="B159" i="25"/>
  <c r="B160" i="25"/>
  <c r="B161" i="25"/>
  <c r="B162" i="25"/>
  <c r="B163" i="25"/>
  <c r="B164" i="25"/>
  <c r="B165" i="25"/>
  <c r="B166" i="25"/>
  <c r="B167" i="25"/>
  <c r="B168" i="25"/>
  <c r="B169" i="25"/>
  <c r="B170" i="25"/>
  <c r="B171" i="25"/>
  <c r="B172" i="25"/>
  <c r="B173" i="25"/>
  <c r="B174" i="25"/>
  <c r="B175" i="25"/>
  <c r="B176" i="25"/>
  <c r="B177" i="25"/>
  <c r="B178" i="25"/>
  <c r="B179" i="25"/>
  <c r="B180" i="25"/>
  <c r="B181" i="25"/>
  <c r="B182" i="25"/>
  <c r="B183" i="25"/>
  <c r="B184" i="25"/>
  <c r="B185" i="25"/>
  <c r="B186" i="25"/>
  <c r="B187" i="25"/>
  <c r="B188" i="25"/>
  <c r="B189" i="25"/>
  <c r="B190" i="25"/>
  <c r="B191" i="25"/>
  <c r="B192" i="25"/>
  <c r="B193" i="25"/>
  <c r="B194" i="25"/>
  <c r="B195" i="25"/>
  <c r="B196" i="25"/>
  <c r="B197" i="25"/>
  <c r="B198" i="25"/>
  <c r="B199" i="25"/>
  <c r="B200" i="25"/>
  <c r="B201" i="25"/>
  <c r="B202" i="25"/>
  <c r="B203" i="25"/>
  <c r="B204" i="25"/>
  <c r="B205" i="25"/>
  <c r="B206" i="25"/>
  <c r="B207" i="25"/>
  <c r="B208" i="25"/>
  <c r="B209" i="25"/>
  <c r="B210" i="25"/>
  <c r="B211" i="25"/>
  <c r="B212" i="25"/>
  <c r="B213" i="25"/>
  <c r="B214" i="25"/>
  <c r="B215" i="25"/>
  <c r="B216" i="25"/>
  <c r="B217" i="25"/>
  <c r="B218" i="25"/>
  <c r="B219" i="25"/>
  <c r="B220" i="25"/>
  <c r="B221" i="25"/>
  <c r="B222" i="25"/>
  <c r="B223" i="25"/>
  <c r="B224" i="25"/>
  <c r="B225" i="25"/>
  <c r="B226" i="25"/>
  <c r="B227" i="25"/>
  <c r="B228" i="25"/>
  <c r="B229" i="25"/>
  <c r="B230" i="25"/>
  <c r="B231" i="25"/>
  <c r="B232" i="25"/>
  <c r="B233" i="25"/>
  <c r="B234" i="25"/>
  <c r="B235" i="25"/>
  <c r="B236" i="25"/>
  <c r="B237" i="25"/>
  <c r="B238" i="25"/>
  <c r="B239" i="25"/>
  <c r="B240" i="25"/>
  <c r="B241" i="25"/>
  <c r="B242" i="25"/>
  <c r="B243" i="25"/>
  <c r="B244" i="25"/>
  <c r="B245" i="25"/>
  <c r="B246" i="25"/>
  <c r="B247" i="25"/>
  <c r="B248" i="25"/>
  <c r="B249" i="25"/>
  <c r="B250" i="25"/>
  <c r="B251" i="25"/>
  <c r="B252" i="25"/>
  <c r="B253" i="25"/>
  <c r="B254" i="25"/>
  <c r="B255" i="25"/>
  <c r="B256" i="25"/>
  <c r="B257" i="25"/>
  <c r="B258" i="25"/>
  <c r="B259" i="25"/>
  <c r="B260" i="25"/>
  <c r="B261" i="25"/>
  <c r="B262" i="25"/>
  <c r="B263" i="25"/>
  <c r="B264" i="25"/>
  <c r="B265" i="25"/>
  <c r="B266" i="25"/>
  <c r="B267" i="25"/>
  <c r="B268" i="25"/>
  <c r="B269" i="25"/>
  <c r="B270" i="25"/>
  <c r="B271" i="25"/>
  <c r="B272" i="25"/>
  <c r="B273" i="25"/>
  <c r="B274" i="25"/>
  <c r="B275" i="25"/>
  <c r="B276" i="25"/>
  <c r="B277" i="25"/>
  <c r="B278" i="25"/>
  <c r="B279" i="25"/>
  <c r="B280" i="25"/>
  <c r="B281" i="25"/>
  <c r="B282" i="25"/>
  <c r="B283" i="25"/>
  <c r="B284" i="25"/>
  <c r="B285" i="25"/>
  <c r="B286" i="25"/>
  <c r="B287" i="25"/>
  <c r="B288" i="25"/>
  <c r="B289" i="25"/>
  <c r="B290" i="25"/>
  <c r="B291" i="25"/>
  <c r="B292" i="25"/>
  <c r="B293" i="25"/>
  <c r="B294" i="25"/>
  <c r="B295" i="25"/>
  <c r="B296" i="25"/>
  <c r="B297" i="25"/>
  <c r="B298" i="25"/>
  <c r="B299" i="25"/>
  <c r="B300" i="25"/>
  <c r="B301" i="25"/>
  <c r="B302" i="25"/>
  <c r="B303" i="25"/>
  <c r="B304" i="25"/>
  <c r="B305" i="25"/>
  <c r="B306" i="25"/>
  <c r="B307" i="25"/>
  <c r="B308" i="25"/>
  <c r="B309" i="25"/>
  <c r="B310" i="25"/>
  <c r="B311" i="25"/>
  <c r="B312" i="25"/>
  <c r="B313" i="25"/>
  <c r="B314" i="25"/>
  <c r="B315" i="25"/>
  <c r="B316" i="25"/>
  <c r="B317" i="25"/>
  <c r="B318" i="25"/>
  <c r="B319" i="25"/>
  <c r="B320" i="25"/>
  <c r="B321" i="25"/>
  <c r="B322" i="25"/>
  <c r="B323" i="25"/>
  <c r="B324" i="25"/>
  <c r="B325" i="25"/>
  <c r="B326" i="25"/>
  <c r="B327" i="25"/>
  <c r="B328" i="25"/>
  <c r="B329" i="25"/>
  <c r="B330" i="25"/>
  <c r="B331" i="25"/>
  <c r="B332" i="25"/>
  <c r="B333" i="25"/>
  <c r="B334" i="25"/>
  <c r="B335" i="25"/>
  <c r="B336" i="25"/>
  <c r="B337" i="25"/>
  <c r="B338" i="25"/>
  <c r="B339" i="25"/>
  <c r="B340" i="25"/>
  <c r="B341" i="25"/>
  <c r="B342" i="25"/>
  <c r="B343" i="25"/>
  <c r="B344" i="25"/>
  <c r="B345" i="25"/>
  <c r="B346" i="25"/>
  <c r="B347" i="25"/>
  <c r="B348" i="25"/>
  <c r="B349" i="25"/>
  <c r="B350" i="25"/>
  <c r="B351" i="25"/>
  <c r="B352" i="25"/>
  <c r="B353" i="25"/>
  <c r="B354" i="25"/>
  <c r="B355" i="25"/>
  <c r="B356" i="25"/>
  <c r="B357" i="25"/>
  <c r="B358" i="25"/>
  <c r="B359" i="25"/>
  <c r="B360" i="25"/>
  <c r="B361" i="25"/>
  <c r="B362" i="25"/>
  <c r="B363" i="25"/>
  <c r="B364" i="25"/>
  <c r="B365" i="25"/>
  <c r="B4" i="25"/>
  <c r="D279" i="18"/>
  <c r="E279" i="18"/>
  <c r="E279" i="23" s="1"/>
  <c r="D180" i="18"/>
  <c r="E180" i="18"/>
  <c r="E180" i="23" s="1"/>
  <c r="E117" i="18"/>
  <c r="E118" i="23" s="1"/>
  <c r="D117" i="18"/>
  <c r="C489" i="18"/>
  <c r="C479" i="18"/>
  <c r="C478" i="18"/>
  <c r="C477" i="18"/>
  <c r="C476" i="18"/>
  <c r="C475" i="18"/>
  <c r="C488" i="18"/>
  <c r="C474" i="18"/>
  <c r="C473" i="18"/>
  <c r="C472" i="18"/>
  <c r="C471" i="18"/>
  <c r="C470" i="18"/>
  <c r="C469" i="18"/>
  <c r="C468" i="18"/>
  <c r="C467" i="18"/>
  <c r="C465" i="18"/>
  <c r="C464" i="18"/>
  <c r="C463" i="18"/>
  <c r="C462" i="18"/>
  <c r="C461" i="18"/>
  <c r="C460" i="18"/>
  <c r="C459" i="18"/>
  <c r="C458" i="18"/>
  <c r="C457" i="18"/>
  <c r="C456" i="18"/>
  <c r="C455" i="18"/>
  <c r="C454" i="18"/>
  <c r="C453" i="18"/>
  <c r="C452" i="18"/>
  <c r="C451" i="18"/>
  <c r="C450" i="18"/>
  <c r="C449" i="18"/>
  <c r="C448" i="18"/>
  <c r="C447" i="18"/>
  <c r="C446" i="18"/>
  <c r="C445" i="18"/>
  <c r="C444" i="18"/>
  <c r="C443" i="18"/>
  <c r="C442" i="18"/>
  <c r="C441" i="18"/>
  <c r="C440" i="18"/>
  <c r="C439" i="18"/>
  <c r="C438" i="18"/>
  <c r="C437" i="18"/>
  <c r="C436" i="18"/>
  <c r="C435" i="18"/>
  <c r="C434" i="18"/>
  <c r="C433" i="18"/>
  <c r="C432" i="18"/>
  <c r="C431" i="18"/>
  <c r="C430" i="18"/>
  <c r="C429" i="18"/>
  <c r="C428" i="18"/>
  <c r="C427" i="18"/>
  <c r="C426" i="18"/>
  <c r="C425" i="18"/>
  <c r="C424" i="18"/>
  <c r="C423" i="18"/>
  <c r="C422" i="18"/>
  <c r="C420" i="18"/>
  <c r="C419" i="18"/>
  <c r="C418" i="18"/>
  <c r="C417" i="18"/>
  <c r="C416" i="18"/>
  <c r="C415" i="18"/>
  <c r="C414" i="18"/>
  <c r="E894" i="1"/>
  <c r="E893" i="1"/>
  <c r="E889" i="1"/>
  <c r="E888" i="1"/>
  <c r="E887" i="1"/>
  <c r="E886" i="1"/>
  <c r="E884" i="1"/>
  <c r="E465" i="18"/>
  <c r="E464" i="18"/>
  <c r="E463" i="18"/>
  <c r="E462" i="18"/>
  <c r="E461" i="18"/>
  <c r="E460" i="18"/>
  <c r="E459" i="18"/>
  <c r="E458" i="18"/>
  <c r="E457" i="18"/>
  <c r="E456" i="18"/>
  <c r="E455" i="18"/>
  <c r="E454" i="18"/>
  <c r="E453" i="18"/>
  <c r="E452" i="18"/>
  <c r="E451" i="18"/>
  <c r="E450" i="18"/>
  <c r="E449" i="18"/>
  <c r="E448" i="18"/>
  <c r="E447" i="18"/>
  <c r="E446" i="18"/>
  <c r="E445" i="18"/>
  <c r="E444" i="18"/>
  <c r="E443" i="18"/>
  <c r="E442" i="18"/>
  <c r="E441" i="18"/>
  <c r="E440" i="18"/>
  <c r="E439" i="18"/>
  <c r="E438" i="18"/>
  <c r="E437" i="18"/>
  <c r="E436" i="18"/>
  <c r="E435" i="18"/>
  <c r="E434" i="18"/>
  <c r="E433" i="18"/>
  <c r="E432" i="18"/>
  <c r="E431" i="18"/>
  <c r="E430" i="18"/>
  <c r="E429" i="18"/>
  <c r="E428" i="18"/>
  <c r="E427" i="18"/>
  <c r="E426" i="18"/>
  <c r="E425" i="18"/>
  <c r="E424" i="18"/>
  <c r="E423" i="18"/>
  <c r="E422" i="18"/>
  <c r="E421" i="18"/>
  <c r="E420" i="18"/>
  <c r="E419" i="18"/>
  <c r="E418" i="18"/>
  <c r="E415" i="18"/>
  <c r="E414" i="18"/>
  <c r="E372" i="18"/>
  <c r="E371" i="18"/>
  <c r="E370" i="18"/>
  <c r="E369" i="18"/>
  <c r="E368" i="18"/>
  <c r="E367" i="18"/>
  <c r="E366" i="18"/>
  <c r="E363" i="23" s="1"/>
  <c r="E365" i="18"/>
  <c r="E362" i="23" s="1"/>
  <c r="E364" i="18"/>
  <c r="E361" i="23" s="1"/>
  <c r="E363" i="18"/>
  <c r="E360" i="23" s="1"/>
  <c r="E362" i="18"/>
  <c r="E359" i="23" s="1"/>
  <c r="E361" i="18"/>
  <c r="E358" i="23" s="1"/>
  <c r="E360" i="18"/>
  <c r="E357" i="23" s="1"/>
  <c r="E359" i="18"/>
  <c r="E356" i="23" s="1"/>
  <c r="E358" i="18"/>
  <c r="E355" i="23" s="1"/>
  <c r="E355" i="18"/>
  <c r="E352" i="23" s="1"/>
  <c r="E354" i="18"/>
  <c r="E351" i="23" s="1"/>
  <c r="E353" i="18"/>
  <c r="E350" i="23" s="1"/>
  <c r="E352" i="18"/>
  <c r="E349" i="23" s="1"/>
  <c r="E351" i="18"/>
  <c r="E348" i="23" s="1"/>
  <c r="E350" i="18"/>
  <c r="E347" i="23" s="1"/>
  <c r="E349" i="18"/>
  <c r="E346" i="23" s="1"/>
  <c r="E348" i="18"/>
  <c r="E345" i="23" s="1"/>
  <c r="E347" i="18"/>
  <c r="E344" i="23" s="1"/>
  <c r="E346" i="18"/>
  <c r="E343" i="23" s="1"/>
  <c r="E345" i="18"/>
  <c r="E342" i="23" s="1"/>
  <c r="E344" i="18"/>
  <c r="E341" i="23" s="1"/>
  <c r="E343" i="18"/>
  <c r="E340" i="23" s="1"/>
  <c r="E342" i="18"/>
  <c r="E339" i="23" s="1"/>
  <c r="E339" i="18"/>
  <c r="E336" i="23" s="1"/>
  <c r="E338" i="18"/>
  <c r="E335" i="23" s="1"/>
  <c r="E337" i="18"/>
  <c r="E334" i="23" s="1"/>
  <c r="E332" i="18"/>
  <c r="E329" i="23" s="1"/>
  <c r="E331" i="18"/>
  <c r="E328" i="23" s="1"/>
  <c r="E330" i="18"/>
  <c r="E329" i="18"/>
  <c r="E327" i="23" s="1"/>
  <c r="E328" i="18"/>
  <c r="E326" i="23" s="1"/>
  <c r="E327" i="18"/>
  <c r="E325" i="23" s="1"/>
  <c r="E325" i="18"/>
  <c r="E323" i="23" s="1"/>
  <c r="E324" i="18"/>
  <c r="E322" i="23" s="1"/>
  <c r="E323" i="18"/>
  <c r="E321" i="23" s="1"/>
  <c r="E322" i="18"/>
  <c r="E320" i="23" s="1"/>
  <c r="E321" i="18"/>
  <c r="E319" i="23" s="1"/>
  <c r="E320" i="18"/>
  <c r="E318" i="23" s="1"/>
  <c r="E319" i="18"/>
  <c r="E317" i="23" s="1"/>
  <c r="E318" i="18"/>
  <c r="E316" i="23" s="1"/>
  <c r="E317" i="18"/>
  <c r="E315" i="23" s="1"/>
  <c r="E316" i="18"/>
  <c r="E314" i="23" s="1"/>
  <c r="E315" i="18"/>
  <c r="E313" i="23" s="1"/>
  <c r="E314" i="18"/>
  <c r="E312" i="23" s="1"/>
  <c r="E313" i="18"/>
  <c r="E311" i="23" s="1"/>
  <c r="E311" i="18"/>
  <c r="E310" i="23" s="1"/>
  <c r="E310" i="18"/>
  <c r="E309" i="23" s="1"/>
  <c r="E309" i="18"/>
  <c r="E308" i="23" s="1"/>
  <c r="E308" i="18"/>
  <c r="E307" i="23" s="1"/>
  <c r="E307" i="18"/>
  <c r="E306" i="23" s="1"/>
  <c r="E306" i="18"/>
  <c r="E305" i="23" s="1"/>
  <c r="E305" i="18"/>
  <c r="E304" i="23" s="1"/>
  <c r="E304" i="18"/>
  <c r="E303" i="23" s="1"/>
  <c r="E302" i="18"/>
  <c r="E301" i="23" s="1"/>
  <c r="E301" i="18"/>
  <c r="E300" i="23" s="1"/>
  <c r="E300" i="18"/>
  <c r="E299" i="23" s="1"/>
  <c r="E299" i="18"/>
  <c r="E298" i="23" s="1"/>
  <c r="E298" i="18"/>
  <c r="E297" i="23" s="1"/>
  <c r="E297" i="18"/>
  <c r="E296" i="23" s="1"/>
  <c r="E296" i="18"/>
  <c r="E295" i="23" s="1"/>
  <c r="E295" i="18"/>
  <c r="E294" i="23" s="1"/>
  <c r="E294" i="18"/>
  <c r="E293" i="23" s="1"/>
  <c r="E293" i="18"/>
  <c r="E292" i="23" s="1"/>
  <c r="E292" i="18"/>
  <c r="E291" i="23" s="1"/>
  <c r="E291" i="18"/>
  <c r="E290" i="23" s="1"/>
  <c r="E289" i="18"/>
  <c r="E288" i="23" s="1"/>
  <c r="E288" i="18"/>
  <c r="E287" i="23" s="1"/>
  <c r="E287" i="18"/>
  <c r="E286" i="23" s="1"/>
  <c r="E286" i="18"/>
  <c r="E285" i="23" s="1"/>
  <c r="E285" i="18"/>
  <c r="E284" i="23" s="1"/>
  <c r="E284" i="18"/>
  <c r="E283" i="23" s="1"/>
  <c r="E283" i="18"/>
  <c r="E282" i="23" s="1"/>
  <c r="E282" i="18"/>
  <c r="E281" i="23" s="1"/>
  <c r="E281" i="18"/>
  <c r="E280" i="23" s="1"/>
  <c r="E280" i="18"/>
  <c r="E278" i="18"/>
  <c r="E278" i="23" s="1"/>
  <c r="E277" i="18"/>
  <c r="E277" i="23" s="1"/>
  <c r="E276" i="18"/>
  <c r="E276" i="23" s="1"/>
  <c r="E275" i="18"/>
  <c r="E275" i="23" s="1"/>
  <c r="E274" i="18"/>
  <c r="E274" i="23" s="1"/>
  <c r="E273" i="18"/>
  <c r="E273" i="23" s="1"/>
  <c r="E272" i="18"/>
  <c r="E272" i="23" s="1"/>
  <c r="E271" i="18"/>
  <c r="E271" i="23" s="1"/>
  <c r="E270" i="18"/>
  <c r="E270" i="23" s="1"/>
  <c r="E269" i="18"/>
  <c r="E269" i="23" s="1"/>
  <c r="E268" i="18"/>
  <c r="E268" i="23" s="1"/>
  <c r="E267" i="18"/>
  <c r="E267" i="23" s="1"/>
  <c r="E266" i="18"/>
  <c r="E266" i="23" s="1"/>
  <c r="E265" i="18"/>
  <c r="E265" i="23" s="1"/>
  <c r="E264" i="18"/>
  <c r="E264" i="23" s="1"/>
  <c r="E263" i="18"/>
  <c r="E263" i="23" s="1"/>
  <c r="E262" i="18"/>
  <c r="E262" i="23" s="1"/>
  <c r="E261" i="18"/>
  <c r="E261" i="23" s="1"/>
  <c r="E260" i="18"/>
  <c r="E260" i="23" s="1"/>
  <c r="E259" i="18"/>
  <c r="E259" i="23" s="1"/>
  <c r="E258" i="18"/>
  <c r="E258" i="23" s="1"/>
  <c r="E257" i="18"/>
  <c r="E257" i="23" s="1"/>
  <c r="E256" i="18"/>
  <c r="E256" i="23" s="1"/>
  <c r="E255" i="18"/>
  <c r="E255" i="23" s="1"/>
  <c r="E254" i="18"/>
  <c r="E254" i="23" s="1"/>
  <c r="E253" i="18"/>
  <c r="E253" i="23" s="1"/>
  <c r="E252" i="18"/>
  <c r="E252" i="23" s="1"/>
  <c r="E251" i="18"/>
  <c r="E251" i="23" s="1"/>
  <c r="E250" i="18"/>
  <c r="E250" i="23" s="1"/>
  <c r="E249" i="18"/>
  <c r="E249" i="23" s="1"/>
  <c r="E248" i="18"/>
  <c r="E248" i="23" s="1"/>
  <c r="E247" i="18"/>
  <c r="E247" i="23" s="1"/>
  <c r="E246" i="18"/>
  <c r="E246" i="23" s="1"/>
  <c r="E245" i="18"/>
  <c r="E245" i="23" s="1"/>
  <c r="E244" i="18"/>
  <c r="E244" i="23" s="1"/>
  <c r="E243" i="18"/>
  <c r="E243" i="23" s="1"/>
  <c r="E242" i="18"/>
  <c r="E242" i="23" s="1"/>
  <c r="E241" i="18"/>
  <c r="E241" i="23" s="1"/>
  <c r="E240" i="18"/>
  <c r="E240" i="23" s="1"/>
  <c r="E239" i="18"/>
  <c r="E239" i="23" s="1"/>
  <c r="E238" i="18"/>
  <c r="E238" i="23" s="1"/>
  <c r="E237" i="18"/>
  <c r="E237" i="23" s="1"/>
  <c r="E236" i="18"/>
  <c r="E236" i="23" s="1"/>
  <c r="E235" i="18"/>
  <c r="E235" i="23" s="1"/>
  <c r="E234" i="18"/>
  <c r="E234" i="23" s="1"/>
  <c r="E233" i="18"/>
  <c r="E233" i="23" s="1"/>
  <c r="E232" i="18"/>
  <c r="E232" i="23" s="1"/>
  <c r="E231" i="18"/>
  <c r="E231" i="23" s="1"/>
  <c r="E230" i="18"/>
  <c r="E230" i="23" s="1"/>
  <c r="E229" i="18"/>
  <c r="E229" i="23" s="1"/>
  <c r="E228" i="18"/>
  <c r="E228" i="23" s="1"/>
  <c r="E227" i="18"/>
  <c r="E227" i="23" s="1"/>
  <c r="E226" i="18"/>
  <c r="E226" i="23" s="1"/>
  <c r="E225" i="18"/>
  <c r="E225" i="23" s="1"/>
  <c r="E224" i="18"/>
  <c r="E224" i="23" s="1"/>
  <c r="E223" i="18"/>
  <c r="E223" i="23" s="1"/>
  <c r="E222" i="18"/>
  <c r="E222" i="23" s="1"/>
  <c r="E221" i="18"/>
  <c r="E221" i="23" s="1"/>
  <c r="E220" i="18"/>
  <c r="E220" i="23" s="1"/>
  <c r="E219" i="18"/>
  <c r="E219" i="23" s="1"/>
  <c r="E218" i="18"/>
  <c r="E218" i="23" s="1"/>
  <c r="E217" i="18"/>
  <c r="E217" i="23" s="1"/>
  <c r="E216" i="18"/>
  <c r="E216" i="23" s="1"/>
  <c r="E212" i="18"/>
  <c r="E212" i="23" s="1"/>
  <c r="E210" i="18"/>
  <c r="E210" i="23" s="1"/>
  <c r="E209" i="18"/>
  <c r="E209" i="23" s="1"/>
  <c r="E208" i="18"/>
  <c r="E208" i="23" s="1"/>
  <c r="E207" i="18"/>
  <c r="E207" i="23" s="1"/>
  <c r="E206" i="18"/>
  <c r="E206" i="23" s="1"/>
  <c r="E205" i="18"/>
  <c r="E205" i="23" s="1"/>
  <c r="E204" i="18"/>
  <c r="E204" i="23" s="1"/>
  <c r="E203" i="18"/>
  <c r="E203" i="23" s="1"/>
  <c r="E202" i="18"/>
  <c r="E202" i="23" s="1"/>
  <c r="E199" i="18"/>
  <c r="E199" i="23" s="1"/>
  <c r="E198" i="18"/>
  <c r="E198" i="23" s="1"/>
  <c r="E197" i="18"/>
  <c r="E197" i="23" s="1"/>
  <c r="E193" i="18"/>
  <c r="E193" i="23" s="1"/>
  <c r="E192" i="18"/>
  <c r="E192" i="23" s="1"/>
  <c r="E191" i="18"/>
  <c r="E191" i="23" s="1"/>
  <c r="E190" i="18"/>
  <c r="E190" i="23" s="1"/>
  <c r="E189" i="18"/>
  <c r="E189" i="23" s="1"/>
  <c r="E186" i="18"/>
  <c r="E186" i="23" s="1"/>
  <c r="E185" i="18"/>
  <c r="E185" i="23" s="1"/>
  <c r="E184" i="18"/>
  <c r="E184" i="23" s="1"/>
  <c r="E183" i="18"/>
  <c r="E183" i="23" s="1"/>
  <c r="E179" i="18"/>
  <c r="E179" i="23" s="1"/>
  <c r="E178" i="18"/>
  <c r="E178" i="23" s="1"/>
  <c r="E177" i="18"/>
  <c r="E177" i="23" s="1"/>
  <c r="E176" i="18"/>
  <c r="E176" i="23" s="1"/>
  <c r="E175" i="18"/>
  <c r="E175" i="23" s="1"/>
  <c r="E174" i="18"/>
  <c r="E174" i="23" s="1"/>
  <c r="E173" i="18"/>
  <c r="E173" i="23" s="1"/>
  <c r="E172" i="18"/>
  <c r="E172" i="23" s="1"/>
  <c r="E167" i="18"/>
  <c r="E167" i="23" s="1"/>
  <c r="E166" i="18"/>
  <c r="E166" i="23" s="1"/>
  <c r="E165" i="18"/>
  <c r="E165" i="23" s="1"/>
  <c r="E164" i="18"/>
  <c r="E164" i="23" s="1"/>
  <c r="E162" i="18"/>
  <c r="E163" i="23" s="1"/>
  <c r="E161" i="18"/>
  <c r="E162" i="23" s="1"/>
  <c r="E158" i="18"/>
  <c r="E159" i="23" s="1"/>
  <c r="E157" i="18"/>
  <c r="E158" i="23" s="1"/>
  <c r="E156" i="18"/>
  <c r="E157" i="23" s="1"/>
  <c r="E155" i="18"/>
  <c r="E156" i="23" s="1"/>
  <c r="E154" i="18"/>
  <c r="E155" i="23" s="1"/>
  <c r="E153" i="18"/>
  <c r="E154" i="23" s="1"/>
  <c r="E152" i="18"/>
  <c r="E153" i="23" s="1"/>
  <c r="E151" i="18"/>
  <c r="E152" i="23" s="1"/>
  <c r="E150" i="18"/>
  <c r="E151" i="23" s="1"/>
  <c r="E149" i="18"/>
  <c r="E150" i="23" s="1"/>
  <c r="E148" i="18"/>
  <c r="E149" i="23" s="1"/>
  <c r="E147" i="18"/>
  <c r="E148" i="23" s="1"/>
  <c r="E146" i="18"/>
  <c r="E147" i="23" s="1"/>
  <c r="E145" i="18"/>
  <c r="E146" i="23" s="1"/>
  <c r="E144" i="18"/>
  <c r="E145" i="23" s="1"/>
  <c r="E143" i="18"/>
  <c r="E144" i="23" s="1"/>
  <c r="E142" i="18"/>
  <c r="E143" i="23" s="1"/>
  <c r="E141" i="18"/>
  <c r="E142" i="23" s="1"/>
  <c r="E140" i="18"/>
  <c r="E141" i="23" s="1"/>
  <c r="E139" i="18"/>
  <c r="E140" i="23" s="1"/>
  <c r="E138" i="18"/>
  <c r="E139" i="23" s="1"/>
  <c r="E137" i="18"/>
  <c r="E138" i="23" s="1"/>
  <c r="E136" i="18"/>
  <c r="E137" i="23" s="1"/>
  <c r="E135" i="18"/>
  <c r="E136" i="23" s="1"/>
  <c r="E134" i="18"/>
  <c r="E135" i="23" s="1"/>
  <c r="E133" i="18"/>
  <c r="E134" i="23" s="1"/>
  <c r="E132" i="18"/>
  <c r="E133" i="23" s="1"/>
  <c r="E131" i="18"/>
  <c r="E132" i="23" s="1"/>
  <c r="E130" i="18"/>
  <c r="E131" i="23" s="1"/>
  <c r="E129" i="18"/>
  <c r="E130" i="23" s="1"/>
  <c r="E128" i="18"/>
  <c r="E129" i="23" s="1"/>
  <c r="E127" i="18"/>
  <c r="E128" i="23" s="1"/>
  <c r="E126" i="18"/>
  <c r="E127" i="23" s="1"/>
  <c r="E125" i="18"/>
  <c r="E126" i="23" s="1"/>
  <c r="E124" i="18"/>
  <c r="E125" i="23" s="1"/>
  <c r="E123" i="18"/>
  <c r="E124" i="23" s="1"/>
  <c r="E122" i="18"/>
  <c r="E123" i="23" s="1"/>
  <c r="E121" i="18"/>
  <c r="E122" i="23" s="1"/>
  <c r="E120" i="18"/>
  <c r="E121" i="23" s="1"/>
  <c r="E119" i="18"/>
  <c r="E120" i="23" s="1"/>
  <c r="E118" i="18"/>
  <c r="E119" i="23" s="1"/>
  <c r="E116" i="18"/>
  <c r="E117" i="23" s="1"/>
  <c r="E114" i="18"/>
  <c r="E115" i="23" s="1"/>
  <c r="E113" i="18"/>
  <c r="E114" i="23" s="1"/>
  <c r="E112" i="18"/>
  <c r="E113" i="23" s="1"/>
  <c r="E111" i="18"/>
  <c r="E112" i="23" s="1"/>
  <c r="E110" i="18"/>
  <c r="E111" i="23" s="1"/>
  <c r="E109" i="18"/>
  <c r="E110" i="23" s="1"/>
  <c r="E108" i="18"/>
  <c r="E109" i="23" s="1"/>
  <c r="E107" i="18"/>
  <c r="E108" i="23" s="1"/>
  <c r="E106" i="18"/>
  <c r="E107" i="23" s="1"/>
  <c r="E105" i="18"/>
  <c r="E106" i="23" s="1"/>
  <c r="E104" i="18"/>
  <c r="E105" i="23" s="1"/>
  <c r="E103" i="18"/>
  <c r="E104" i="23" s="1"/>
  <c r="E102" i="18"/>
  <c r="E103" i="23" s="1"/>
  <c r="E101" i="18"/>
  <c r="E102" i="23" s="1"/>
  <c r="E100" i="18"/>
  <c r="E101" i="23" s="1"/>
  <c r="E99" i="18"/>
  <c r="E100" i="23" s="1"/>
  <c r="E98" i="18"/>
  <c r="E99" i="23" s="1"/>
  <c r="E97" i="18"/>
  <c r="E98" i="23" s="1"/>
  <c r="E95" i="18"/>
  <c r="E96" i="23" s="1"/>
  <c r="E93" i="18"/>
  <c r="E94" i="23" s="1"/>
  <c r="E92" i="18"/>
  <c r="E93" i="23" s="1"/>
  <c r="E91" i="18"/>
  <c r="E92" i="23" s="1"/>
  <c r="E90" i="18"/>
  <c r="E91" i="23" s="1"/>
  <c r="E89" i="18"/>
  <c r="E90" i="23" s="1"/>
  <c r="E87" i="18"/>
  <c r="E88" i="23" s="1"/>
  <c r="E86" i="18"/>
  <c r="E87" i="23" s="1"/>
  <c r="E85" i="18"/>
  <c r="E86" i="23" s="1"/>
  <c r="E83" i="18"/>
  <c r="E84" i="23" s="1"/>
  <c r="E82" i="18"/>
  <c r="E83" i="23" s="1"/>
  <c r="E80" i="18"/>
  <c r="E81" i="23" s="1"/>
  <c r="E79" i="18"/>
  <c r="E80" i="23" s="1"/>
  <c r="E78" i="18"/>
  <c r="E79" i="23" s="1"/>
  <c r="E77" i="18"/>
  <c r="E78" i="23" s="1"/>
  <c r="E76" i="18"/>
  <c r="E77" i="23" s="1"/>
  <c r="E75" i="18"/>
  <c r="E76" i="23" s="1"/>
  <c r="E74" i="18"/>
  <c r="E75" i="23" s="1"/>
  <c r="E73" i="18"/>
  <c r="E74" i="23" s="1"/>
  <c r="E72" i="18"/>
  <c r="E73" i="23" s="1"/>
  <c r="E71" i="18"/>
  <c r="E72" i="23" s="1"/>
  <c r="E70" i="18"/>
  <c r="E71" i="23" s="1"/>
  <c r="E69" i="18"/>
  <c r="E70" i="23" s="1"/>
  <c r="E68" i="18"/>
  <c r="E69" i="23" s="1"/>
  <c r="E67" i="18"/>
  <c r="E68" i="23" s="1"/>
  <c r="E66" i="18"/>
  <c r="E67" i="23" s="1"/>
  <c r="E65" i="18"/>
  <c r="E66" i="23" s="1"/>
  <c r="E64" i="18"/>
  <c r="E65" i="23" s="1"/>
  <c r="E63" i="18"/>
  <c r="E64" i="23" s="1"/>
  <c r="E62" i="18"/>
  <c r="E63" i="23" s="1"/>
  <c r="E61" i="18"/>
  <c r="E62" i="23" s="1"/>
  <c r="E60" i="18"/>
  <c r="E61" i="23" s="1"/>
  <c r="E59" i="18"/>
  <c r="E60" i="23" s="1"/>
  <c r="E58" i="18"/>
  <c r="E59" i="23" s="1"/>
  <c r="E57" i="18"/>
  <c r="E58" i="23" s="1"/>
  <c r="E55" i="18"/>
  <c r="E56" i="23" s="1"/>
  <c r="E53" i="18"/>
  <c r="E54" i="23" s="1"/>
  <c r="E52" i="18"/>
  <c r="E53" i="23" s="1"/>
  <c r="E51" i="18"/>
  <c r="E52" i="23" s="1"/>
  <c r="E50" i="18"/>
  <c r="E51" i="23" s="1"/>
  <c r="E49" i="18"/>
  <c r="E50" i="23" s="1"/>
  <c r="E48" i="18"/>
  <c r="E49" i="23" s="1"/>
  <c r="E47" i="18"/>
  <c r="E48" i="23" s="1"/>
  <c r="E46" i="18"/>
  <c r="E47" i="23" s="1"/>
  <c r="E45" i="18"/>
  <c r="E46" i="23" s="1"/>
  <c r="E44" i="18"/>
  <c r="E45" i="23" s="1"/>
  <c r="E43" i="18"/>
  <c r="E44" i="23" s="1"/>
  <c r="E42" i="18"/>
  <c r="E43" i="23" s="1"/>
  <c r="E41" i="18"/>
  <c r="E42" i="23" s="1"/>
  <c r="E40" i="18"/>
  <c r="E41" i="23" s="1"/>
  <c r="E37" i="18"/>
  <c r="E38" i="23" s="1"/>
  <c r="E36" i="18"/>
  <c r="E37" i="23" s="1"/>
  <c r="E35" i="18"/>
  <c r="E36" i="23" s="1"/>
  <c r="E34" i="18"/>
  <c r="E35" i="23" s="1"/>
  <c r="E33" i="18"/>
  <c r="E34" i="23" s="1"/>
  <c r="E32" i="18"/>
  <c r="E33" i="23" s="1"/>
  <c r="E29" i="18"/>
  <c r="E30" i="23" s="1"/>
  <c r="E28" i="18"/>
  <c r="E29" i="23" s="1"/>
  <c r="E27" i="18"/>
  <c r="E28" i="23" s="1"/>
  <c r="E26" i="18"/>
  <c r="E27" i="23" s="1"/>
  <c r="E25" i="18"/>
  <c r="E26" i="23" s="1"/>
  <c r="E24" i="18"/>
  <c r="E25" i="23" s="1"/>
  <c r="E23" i="18"/>
  <c r="E24" i="23" s="1"/>
  <c r="E22" i="18"/>
  <c r="E23" i="23" s="1"/>
  <c r="E20" i="18"/>
  <c r="E21" i="23" s="1"/>
  <c r="E19" i="18"/>
  <c r="E20" i="23" s="1"/>
  <c r="E18" i="18"/>
  <c r="E19" i="23" s="1"/>
  <c r="E17" i="18"/>
  <c r="E18" i="23" s="1"/>
  <c r="E16" i="18"/>
  <c r="E17" i="23" s="1"/>
  <c r="E12" i="18"/>
  <c r="E13" i="23" s="1"/>
  <c r="E13" i="18"/>
  <c r="E14" i="23" s="1"/>
  <c r="E11" i="18"/>
  <c r="U406" i="1"/>
  <c r="U407" i="1"/>
  <c r="U408" i="1"/>
  <c r="U409" i="1"/>
  <c r="U410"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12" i="1"/>
  <c r="D180" i="23" l="1"/>
  <c r="D279" i="23"/>
  <c r="D118" i="23"/>
  <c r="C12" i="23"/>
  <c r="F12" i="23"/>
  <c r="G12" i="23"/>
  <c r="B12" i="23"/>
  <c r="M56" i="11" l="1"/>
  <c r="N56" i="11" s="1"/>
  <c r="K56" i="11"/>
  <c r="L56" i="11" s="1"/>
  <c r="I56" i="11"/>
  <c r="H56" i="11"/>
  <c r="G56" i="11"/>
  <c r="M34" i="11"/>
  <c r="N34" i="11" s="1"/>
  <c r="K34" i="11"/>
  <c r="L34" i="11" s="1"/>
  <c r="M33" i="11"/>
  <c r="N33" i="11" s="1"/>
  <c r="K33" i="11"/>
  <c r="L33" i="11" s="1"/>
  <c r="M32" i="11"/>
  <c r="N32" i="11" s="1"/>
  <c r="K32" i="11"/>
  <c r="L32" i="11" s="1"/>
  <c r="M31" i="11"/>
  <c r="N31" i="11" s="1"/>
  <c r="K31" i="11"/>
  <c r="L31" i="11" s="1"/>
  <c r="M30" i="11"/>
  <c r="N30" i="11" s="1"/>
  <c r="K30" i="11"/>
  <c r="L30" i="11" s="1"/>
  <c r="M29" i="11"/>
  <c r="N29" i="11" s="1"/>
  <c r="K29" i="11"/>
  <c r="L29" i="11" s="1"/>
  <c r="M28" i="11"/>
  <c r="N28" i="11" s="1"/>
  <c r="K28" i="11"/>
  <c r="L28" i="11" s="1"/>
  <c r="M27" i="11"/>
  <c r="N27" i="11" s="1"/>
  <c r="K27" i="11"/>
  <c r="L27" i="11" s="1"/>
  <c r="M26" i="11"/>
  <c r="N26" i="11" s="1"/>
  <c r="K26" i="11"/>
  <c r="L26" i="11" s="1"/>
  <c r="I34" i="11"/>
  <c r="H34" i="11"/>
  <c r="G34" i="11"/>
  <c r="I33" i="11"/>
  <c r="H33" i="11"/>
  <c r="G33" i="11"/>
  <c r="I32" i="11"/>
  <c r="H32" i="11"/>
  <c r="G32" i="11"/>
  <c r="I31" i="11"/>
  <c r="H31" i="11"/>
  <c r="G31" i="11"/>
  <c r="I30" i="11"/>
  <c r="H30" i="11"/>
  <c r="G30" i="11"/>
  <c r="I29" i="11"/>
  <c r="H29" i="11"/>
  <c r="G29" i="11"/>
  <c r="I28" i="11"/>
  <c r="H28" i="11"/>
  <c r="G28" i="11"/>
  <c r="I27" i="11"/>
  <c r="H27" i="11"/>
  <c r="G27" i="11"/>
  <c r="I26" i="11"/>
  <c r="H26" i="11"/>
  <c r="G26" i="11"/>
  <c r="M24" i="11"/>
  <c r="N24" i="11" s="1"/>
  <c r="K24" i="11"/>
  <c r="L24" i="11" s="1"/>
  <c r="M23" i="11"/>
  <c r="N23" i="11" s="1"/>
  <c r="K23" i="11"/>
  <c r="L23" i="11" s="1"/>
  <c r="M22" i="11"/>
  <c r="N22" i="11" s="1"/>
  <c r="K22" i="11"/>
  <c r="L22" i="11" s="1"/>
  <c r="M21" i="11"/>
  <c r="N21" i="11" s="1"/>
  <c r="K21" i="11"/>
  <c r="L21" i="11" s="1"/>
  <c r="I24" i="11"/>
  <c r="H24" i="11"/>
  <c r="G24" i="11"/>
  <c r="I23" i="11"/>
  <c r="H23" i="11"/>
  <c r="G23" i="11"/>
  <c r="I22" i="11"/>
  <c r="H22" i="11"/>
  <c r="G22" i="11"/>
  <c r="I21" i="11"/>
  <c r="H21" i="11"/>
  <c r="G21" i="11"/>
  <c r="M16" i="11"/>
  <c r="K16" i="11"/>
  <c r="L16" i="11" s="1"/>
  <c r="I16" i="11"/>
  <c r="H16" i="11"/>
  <c r="G16" i="11"/>
  <c r="M14" i="11"/>
  <c r="N14" i="11" s="1"/>
  <c r="K14" i="11"/>
  <c r="L14" i="11" s="1"/>
  <c r="M13" i="11"/>
  <c r="N13" i="11" s="1"/>
  <c r="K13" i="11"/>
  <c r="L13" i="11" s="1"/>
  <c r="M12" i="11"/>
  <c r="N12" i="11" s="1"/>
  <c r="K12" i="11"/>
  <c r="L12" i="11" s="1"/>
  <c r="M11" i="11"/>
  <c r="N11" i="11" s="1"/>
  <c r="K11" i="11"/>
  <c r="L11" i="11" s="1"/>
  <c r="I14" i="11"/>
  <c r="H14" i="11"/>
  <c r="G14" i="11"/>
  <c r="I13" i="11"/>
  <c r="H13" i="11"/>
  <c r="G13" i="11"/>
  <c r="I12" i="11"/>
  <c r="H12" i="11"/>
  <c r="G12" i="11"/>
  <c r="I11" i="11"/>
  <c r="H11" i="11"/>
  <c r="G11" i="11"/>
  <c r="D135" i="18"/>
  <c r="D136" i="23" l="1"/>
  <c r="D470" i="9"/>
  <c r="D469" i="9"/>
  <c r="D468" i="9"/>
  <c r="D467" i="9"/>
  <c r="D466" i="9"/>
  <c r="D465" i="9"/>
  <c r="D464" i="9"/>
  <c r="D463" i="9"/>
  <c r="D462" i="9"/>
  <c r="D461" i="9"/>
  <c r="D460" i="9"/>
  <c r="D459" i="9"/>
  <c r="D458" i="9"/>
  <c r="D457" i="9"/>
  <c r="D456" i="9"/>
  <c r="D455" i="9"/>
  <c r="D454" i="9"/>
  <c r="D453" i="9"/>
  <c r="D452" i="9"/>
  <c r="D451" i="9"/>
  <c r="D450" i="9"/>
  <c r="D449" i="9"/>
  <c r="D448" i="9"/>
  <c r="D447" i="9"/>
  <c r="D446" i="9"/>
  <c r="D445" i="9"/>
  <c r="D444" i="9"/>
  <c r="D443" i="9"/>
  <c r="D442" i="9"/>
  <c r="D441" i="9"/>
  <c r="D440" i="9"/>
  <c r="D439" i="9"/>
  <c r="D438" i="9"/>
  <c r="D437" i="9"/>
  <c r="D436" i="9"/>
  <c r="D435" i="9"/>
  <c r="D434" i="9"/>
  <c r="D433" i="9"/>
  <c r="D432" i="9"/>
  <c r="D431" i="9"/>
  <c r="D430" i="9"/>
  <c r="D429" i="9"/>
  <c r="D428" i="9"/>
  <c r="D427" i="9"/>
  <c r="D426" i="9"/>
  <c r="D425" i="9"/>
  <c r="D424" i="9"/>
  <c r="D423" i="9"/>
  <c r="D422" i="9"/>
  <c r="D421" i="9"/>
  <c r="D420" i="9"/>
  <c r="D419" i="9"/>
  <c r="D418" i="9"/>
  <c r="D417" i="9"/>
  <c r="D416" i="9"/>
  <c r="D415" i="9"/>
  <c r="D414" i="9"/>
  <c r="D413" i="9"/>
  <c r="D412" i="9"/>
  <c r="D411" i="9"/>
  <c r="D410" i="9"/>
  <c r="D409" i="9"/>
  <c r="D408" i="9"/>
  <c r="D407" i="9"/>
  <c r="D406" i="9"/>
  <c r="D405" i="9"/>
  <c r="D404" i="9"/>
  <c r="D403" i="9"/>
  <c r="D402" i="9"/>
  <c r="D401" i="9"/>
  <c r="D400" i="9"/>
  <c r="D399" i="9"/>
  <c r="D398" i="9"/>
  <c r="D397" i="9"/>
  <c r="D396" i="9"/>
  <c r="D395" i="9"/>
  <c r="D394" i="9"/>
  <c r="D393" i="9"/>
  <c r="D392" i="9"/>
  <c r="D391" i="9"/>
  <c r="D390" i="9"/>
  <c r="D389" i="9"/>
  <c r="D388" i="9"/>
  <c r="D387" i="9"/>
  <c r="D386" i="9"/>
  <c r="D385" i="9"/>
  <c r="D384" i="9"/>
  <c r="D383" i="9"/>
  <c r="D382" i="9"/>
  <c r="D381" i="9"/>
  <c r="D380" i="9"/>
  <c r="D379" i="9"/>
  <c r="D378" i="9"/>
  <c r="D377" i="9"/>
  <c r="D376" i="9"/>
  <c r="D375" i="9"/>
  <c r="D374" i="9"/>
  <c r="D373" i="9"/>
  <c r="D372" i="9"/>
  <c r="D371" i="9"/>
  <c r="D370" i="9"/>
  <c r="D369" i="9"/>
  <c r="D368" i="9"/>
  <c r="D367" i="9"/>
  <c r="D366" i="9"/>
  <c r="D365" i="9"/>
  <c r="D364" i="9"/>
  <c r="D363" i="9"/>
  <c r="D362" i="9"/>
  <c r="D361" i="9"/>
  <c r="D360" i="9"/>
  <c r="D359" i="9"/>
  <c r="D358" i="9"/>
  <c r="D357" i="9"/>
  <c r="D356" i="9"/>
  <c r="D355" i="9"/>
  <c r="D354" i="9"/>
  <c r="D353" i="9"/>
  <c r="D352" i="9"/>
  <c r="D351" i="9"/>
  <c r="D350" i="9"/>
  <c r="D349" i="9"/>
  <c r="D348" i="9"/>
  <c r="D347" i="9"/>
  <c r="D346" i="9"/>
  <c r="D345" i="9"/>
  <c r="D344" i="9"/>
  <c r="D343" i="9"/>
  <c r="D342" i="9"/>
  <c r="D341" i="9"/>
  <c r="D340" i="9"/>
  <c r="D339" i="9"/>
  <c r="D338" i="9"/>
  <c r="D337" i="9"/>
  <c r="D336" i="9"/>
  <c r="D335" i="9"/>
  <c r="D334" i="9"/>
  <c r="D333" i="9"/>
  <c r="D332" i="9"/>
  <c r="D331" i="9"/>
  <c r="D330" i="9"/>
  <c r="D329" i="9"/>
  <c r="D328" i="9"/>
  <c r="D327" i="9"/>
  <c r="D326" i="9"/>
  <c r="D325" i="9"/>
  <c r="D324" i="9"/>
  <c r="D323" i="9"/>
  <c r="D322" i="9"/>
  <c r="D321" i="9"/>
  <c r="D320" i="9"/>
  <c r="D319" i="9"/>
  <c r="D318" i="9"/>
  <c r="D317" i="9"/>
  <c r="D316" i="9"/>
  <c r="D315" i="9"/>
  <c r="D314" i="9"/>
  <c r="D313" i="9"/>
  <c r="D312" i="9"/>
  <c r="D311" i="9"/>
  <c r="D310" i="9"/>
  <c r="D309" i="9"/>
  <c r="D308" i="9"/>
  <c r="D307" i="9"/>
  <c r="D306" i="9"/>
  <c r="D305" i="9"/>
  <c r="D304" i="9"/>
  <c r="D303" i="9"/>
  <c r="D302" i="9"/>
  <c r="D301" i="9"/>
  <c r="D300" i="9"/>
  <c r="D299" i="9"/>
  <c r="D298" i="9"/>
  <c r="D297" i="9"/>
  <c r="D296" i="9"/>
  <c r="D295" i="9"/>
  <c r="D294" i="9"/>
  <c r="D293" i="9"/>
  <c r="D292" i="9"/>
  <c r="D291" i="9"/>
  <c r="D290" i="9"/>
  <c r="D289" i="9"/>
  <c r="D288" i="9"/>
  <c r="D287" i="9"/>
  <c r="D286" i="9"/>
  <c r="D285" i="9"/>
  <c r="D284" i="9"/>
  <c r="D283" i="9"/>
  <c r="D282" i="9"/>
  <c r="D281" i="9"/>
  <c r="D280" i="9"/>
  <c r="D279" i="9"/>
  <c r="D278" i="9"/>
  <c r="D277" i="9"/>
  <c r="D276" i="9"/>
  <c r="D275" i="9"/>
  <c r="D274" i="9"/>
  <c r="D273" i="9"/>
  <c r="D272" i="9"/>
  <c r="D271" i="9"/>
  <c r="D270" i="9"/>
  <c r="D269" i="9"/>
  <c r="D268" i="9"/>
  <c r="D267" i="9"/>
  <c r="D266" i="9"/>
  <c r="D265" i="9"/>
  <c r="D264" i="9"/>
  <c r="D263" i="9"/>
  <c r="D262" i="9"/>
  <c r="D261" i="9"/>
  <c r="D260" i="9"/>
  <c r="D259" i="9"/>
  <c r="D258" i="9"/>
  <c r="D257" i="9"/>
  <c r="D256" i="9"/>
  <c r="D255" i="9"/>
  <c r="D254" i="9"/>
  <c r="D253" i="9"/>
  <c r="D252" i="9"/>
  <c r="D251" i="9"/>
  <c r="D250" i="9"/>
  <c r="D249" i="9"/>
  <c r="D248" i="9"/>
  <c r="D247" i="9"/>
  <c r="D246" i="9"/>
  <c r="D245" i="9"/>
  <c r="D244" i="9"/>
  <c r="D243" i="9"/>
  <c r="D242" i="9"/>
  <c r="D241" i="9"/>
  <c r="D240" i="9"/>
  <c r="D239" i="9"/>
  <c r="D238" i="9"/>
  <c r="D237" i="9"/>
  <c r="D236" i="9"/>
  <c r="D235" i="9"/>
  <c r="D234" i="9"/>
  <c r="D233" i="9"/>
  <c r="D232" i="9"/>
  <c r="D231" i="9"/>
  <c r="D230" i="9"/>
  <c r="D229" i="9"/>
  <c r="D228" i="9"/>
  <c r="D227" i="9"/>
  <c r="D226" i="9"/>
  <c r="D225" i="9"/>
  <c r="D224" i="9"/>
  <c r="D223" i="9"/>
  <c r="D222" i="9"/>
  <c r="D221" i="9"/>
  <c r="D220" i="9"/>
  <c r="D219" i="9"/>
  <c r="D218" i="9"/>
  <c r="D217" i="9"/>
  <c r="D216" i="9"/>
  <c r="D215" i="9"/>
  <c r="D214" i="9"/>
  <c r="D213" i="9"/>
  <c r="D212" i="9"/>
  <c r="D211" i="9"/>
  <c r="D210" i="9"/>
  <c r="D209" i="9"/>
  <c r="D208" i="9"/>
  <c r="D207" i="9"/>
  <c r="D206" i="9"/>
  <c r="D205" i="9"/>
  <c r="D204" i="9"/>
  <c r="D203" i="9"/>
  <c r="D202" i="9"/>
  <c r="D201" i="9"/>
  <c r="D200" i="9"/>
  <c r="D199" i="9"/>
  <c r="D198" i="9"/>
  <c r="D197" i="9"/>
  <c r="D196" i="9"/>
  <c r="D195" i="9"/>
  <c r="D194" i="9"/>
  <c r="D193" i="9"/>
  <c r="D192" i="9"/>
  <c r="D191" i="9"/>
  <c r="D190" i="9"/>
  <c r="D189" i="9"/>
  <c r="D188" i="9"/>
  <c r="D187" i="9"/>
  <c r="D186" i="9"/>
  <c r="D185" i="9"/>
  <c r="D184" i="9"/>
  <c r="D183" i="9"/>
  <c r="D182" i="9"/>
  <c r="D181" i="9"/>
  <c r="D180" i="9"/>
  <c r="D179" i="9"/>
  <c r="D178" i="9"/>
  <c r="D177" i="9"/>
  <c r="D176" i="9"/>
  <c r="D175" i="9"/>
  <c r="D174" i="9"/>
  <c r="D173" i="9"/>
  <c r="D172" i="9"/>
  <c r="D171" i="9"/>
  <c r="D170" i="9"/>
  <c r="D169" i="9"/>
  <c r="D168" i="9"/>
  <c r="D167" i="9"/>
  <c r="D166" i="9"/>
  <c r="D165" i="9"/>
  <c r="D164" i="9"/>
  <c r="D163" i="9"/>
  <c r="D162" i="9"/>
  <c r="D161" i="9"/>
  <c r="D160" i="9"/>
  <c r="D159" i="9"/>
  <c r="D158" i="9"/>
  <c r="D157" i="9"/>
  <c r="D156" i="9"/>
  <c r="D155" i="9"/>
  <c r="D154" i="9"/>
  <c r="D153" i="9"/>
  <c r="D152" i="9"/>
  <c r="D151" i="9"/>
  <c r="D150" i="9"/>
  <c r="D149" i="9"/>
  <c r="D148" i="9"/>
  <c r="D147" i="9"/>
  <c r="D146" i="9"/>
  <c r="D145" i="9"/>
  <c r="D144" i="9"/>
  <c r="D143" i="9"/>
  <c r="D142" i="9"/>
  <c r="D141" i="9"/>
  <c r="D140" i="9"/>
  <c r="D139" i="9"/>
  <c r="D138" i="9"/>
  <c r="D137" i="9"/>
  <c r="D136" i="9"/>
  <c r="D135" i="9"/>
  <c r="D134" i="9"/>
  <c r="D133" i="9"/>
  <c r="D132" i="9"/>
  <c r="D131" i="9"/>
  <c r="D130" i="9"/>
  <c r="D129" i="9"/>
  <c r="D128" i="9"/>
  <c r="D127" i="9"/>
  <c r="D126" i="9"/>
  <c r="D125" i="9"/>
  <c r="D124" i="9"/>
  <c r="D123" i="9"/>
  <c r="D122" i="9"/>
  <c r="D121" i="9"/>
  <c r="D120" i="9"/>
  <c r="D119" i="9"/>
  <c r="D118" i="9"/>
  <c r="D117" i="9"/>
  <c r="D116" i="9"/>
  <c r="D115" i="9"/>
  <c r="D114" i="9"/>
  <c r="D113" i="9"/>
  <c r="D112" i="9"/>
  <c r="D111" i="9"/>
  <c r="D110" i="9"/>
  <c r="D109" i="9"/>
  <c r="D108" i="9"/>
  <c r="D107" i="9"/>
  <c r="D106" i="9"/>
  <c r="D105" i="9"/>
  <c r="D104" i="9"/>
  <c r="D103" i="9"/>
  <c r="D102" i="9"/>
  <c r="D101" i="9"/>
  <c r="D100" i="9"/>
  <c r="D99" i="9"/>
  <c r="D98" i="9"/>
  <c r="D97" i="9"/>
  <c r="D96" i="9"/>
  <c r="D95" i="9"/>
  <c r="D94" i="9"/>
  <c r="D93" i="9"/>
  <c r="D92" i="9"/>
  <c r="D91" i="9"/>
  <c r="D90" i="9"/>
  <c r="D89" i="9"/>
  <c r="D88" i="9"/>
  <c r="D87" i="9"/>
  <c r="D86" i="9"/>
  <c r="D85" i="9"/>
  <c r="D84" i="9"/>
  <c r="D83" i="9"/>
  <c r="D82" i="9"/>
  <c r="D81" i="9"/>
  <c r="D80" i="9"/>
  <c r="D79" i="9"/>
  <c r="D78" i="9"/>
  <c r="D77" i="9"/>
  <c r="D76" i="9"/>
  <c r="D75" i="9"/>
  <c r="D74" i="9"/>
  <c r="D73" i="9"/>
  <c r="D72" i="9"/>
  <c r="D71" i="9"/>
  <c r="D70" i="9"/>
  <c r="D69" i="9"/>
  <c r="D68" i="9"/>
  <c r="D67" i="9"/>
  <c r="D66" i="9"/>
  <c r="D65" i="9"/>
  <c r="D64" i="9"/>
  <c r="D63" i="9"/>
  <c r="D62" i="9"/>
  <c r="D61" i="9"/>
  <c r="D60" i="9"/>
  <c r="D59" i="9"/>
  <c r="D58" i="9"/>
  <c r="D57" i="9"/>
  <c r="D56" i="9"/>
  <c r="D55" i="9"/>
  <c r="D54" i="9"/>
  <c r="D53" i="9"/>
  <c r="D52" i="9"/>
  <c r="D51" i="9"/>
  <c r="D50" i="9"/>
  <c r="D49" i="9"/>
  <c r="D48" i="9"/>
  <c r="D47" i="9"/>
  <c r="D46" i="9"/>
  <c r="D45" i="9"/>
  <c r="D44" i="9"/>
  <c r="D43" i="9"/>
  <c r="D42" i="9"/>
  <c r="D41" i="9"/>
  <c r="D40" i="9"/>
  <c r="D39" i="9"/>
  <c r="D38" i="9"/>
  <c r="D37" i="9"/>
  <c r="D36" i="9"/>
  <c r="D35" i="9"/>
  <c r="D34" i="9"/>
  <c r="D33" i="9"/>
  <c r="D32" i="9"/>
  <c r="D31" i="9"/>
  <c r="D30" i="9"/>
  <c r="D29" i="9"/>
  <c r="D28" i="9"/>
  <c r="D27" i="9"/>
  <c r="D26" i="9"/>
  <c r="D25" i="9"/>
  <c r="D24" i="9"/>
  <c r="D23" i="9"/>
  <c r="D22" i="9"/>
  <c r="D21" i="9"/>
  <c r="D20" i="9"/>
  <c r="D19" i="9"/>
  <c r="D18" i="9"/>
  <c r="D17" i="9"/>
  <c r="D16" i="9"/>
  <c r="D15" i="9"/>
  <c r="D14" i="9"/>
  <c r="D13" i="9"/>
  <c r="D12" i="9"/>
  <c r="D11" i="9"/>
  <c r="D10" i="9"/>
  <c r="M66" i="11"/>
  <c r="N66" i="11" s="1"/>
  <c r="K66" i="11"/>
  <c r="L66" i="11" s="1"/>
  <c r="J66" i="11"/>
  <c r="I66" i="11"/>
  <c r="H66" i="11"/>
  <c r="G66" i="11"/>
  <c r="E66" i="11"/>
  <c r="M65" i="11"/>
  <c r="N65" i="11" s="1"/>
  <c r="K65" i="11"/>
  <c r="L65" i="11" s="1"/>
  <c r="J65" i="11"/>
  <c r="I65" i="11"/>
  <c r="H65" i="11"/>
  <c r="G65" i="11"/>
  <c r="E65" i="11"/>
  <c r="M64" i="11"/>
  <c r="N64" i="11" s="1"/>
  <c r="K64" i="11"/>
  <c r="L64" i="11" s="1"/>
  <c r="J64" i="11"/>
  <c r="I64" i="11"/>
  <c r="H64" i="11"/>
  <c r="G64" i="11"/>
  <c r="E64" i="11"/>
  <c r="M63" i="11"/>
  <c r="N63" i="11" s="1"/>
  <c r="K63" i="11"/>
  <c r="L63" i="11" s="1"/>
  <c r="J63" i="11"/>
  <c r="I63" i="11"/>
  <c r="H63" i="11"/>
  <c r="G63" i="11"/>
  <c r="E63" i="11"/>
  <c r="M62" i="11"/>
  <c r="N62" i="11" s="1"/>
  <c r="K62" i="11"/>
  <c r="L62" i="11" s="1"/>
  <c r="J62" i="11"/>
  <c r="I62" i="11"/>
  <c r="H62" i="11"/>
  <c r="G62" i="11"/>
  <c r="E62" i="11"/>
  <c r="M61" i="11"/>
  <c r="N61" i="11" s="1"/>
  <c r="K61" i="11"/>
  <c r="L61" i="11" s="1"/>
  <c r="J61" i="11"/>
  <c r="I61" i="11"/>
  <c r="H61" i="11"/>
  <c r="G61" i="11"/>
  <c r="E61" i="11"/>
  <c r="M60" i="11"/>
  <c r="N60" i="11" s="1"/>
  <c r="K60" i="11"/>
  <c r="L60" i="11" s="1"/>
  <c r="J60" i="11"/>
  <c r="I60" i="11"/>
  <c r="H60" i="11"/>
  <c r="G60" i="11"/>
  <c r="E60" i="11"/>
  <c r="M59" i="11"/>
  <c r="N59" i="11" s="1"/>
  <c r="K59" i="11"/>
  <c r="L59" i="11" s="1"/>
  <c r="J59" i="11"/>
  <c r="I59" i="11"/>
  <c r="H59" i="11"/>
  <c r="G59" i="11"/>
  <c r="E59" i="11"/>
  <c r="M58" i="11"/>
  <c r="N58" i="11" s="1"/>
  <c r="K58" i="11"/>
  <c r="L58" i="11" s="1"/>
  <c r="J58" i="11"/>
  <c r="I58" i="11"/>
  <c r="H58" i="11"/>
  <c r="G58" i="11"/>
  <c r="E58" i="11"/>
  <c r="M57" i="11"/>
  <c r="N57" i="11" s="1"/>
  <c r="K57" i="11"/>
  <c r="L57" i="11" s="1"/>
  <c r="J57" i="11"/>
  <c r="I57" i="11"/>
  <c r="H57" i="11"/>
  <c r="G57" i="11"/>
  <c r="E57" i="11"/>
  <c r="J56" i="11"/>
  <c r="E56" i="11"/>
  <c r="M55" i="11"/>
  <c r="N55" i="11" s="1"/>
  <c r="K55" i="11"/>
  <c r="L55" i="11" s="1"/>
  <c r="J55" i="11"/>
  <c r="I55" i="11"/>
  <c r="H55" i="11"/>
  <c r="G55" i="11"/>
  <c r="E55" i="11"/>
  <c r="M54" i="11"/>
  <c r="N54" i="11" s="1"/>
  <c r="K54" i="11"/>
  <c r="L54" i="11" s="1"/>
  <c r="J54" i="11"/>
  <c r="I54" i="11"/>
  <c r="H54" i="11"/>
  <c r="G54" i="11"/>
  <c r="E54" i="11"/>
  <c r="M53" i="11"/>
  <c r="N53" i="11" s="1"/>
  <c r="K53" i="11"/>
  <c r="L53" i="11" s="1"/>
  <c r="J53" i="11"/>
  <c r="I53" i="11"/>
  <c r="H53" i="11"/>
  <c r="G53" i="11"/>
  <c r="E53" i="11"/>
  <c r="M52" i="11"/>
  <c r="N52" i="11" s="1"/>
  <c r="K52" i="11"/>
  <c r="L52" i="11" s="1"/>
  <c r="J52" i="11"/>
  <c r="I52" i="11"/>
  <c r="H52" i="11"/>
  <c r="G52" i="11"/>
  <c r="E52" i="11"/>
  <c r="M51" i="11"/>
  <c r="N51" i="11" s="1"/>
  <c r="K51" i="11"/>
  <c r="L51" i="11" s="1"/>
  <c r="J51" i="11"/>
  <c r="I51" i="11"/>
  <c r="H51" i="11"/>
  <c r="G51" i="11"/>
  <c r="E51" i="11"/>
  <c r="M50" i="11"/>
  <c r="N50" i="11" s="1"/>
  <c r="K50" i="11"/>
  <c r="L50" i="11" s="1"/>
  <c r="J50" i="11"/>
  <c r="I50" i="11"/>
  <c r="H50" i="11"/>
  <c r="G50" i="11"/>
  <c r="E50" i="11"/>
  <c r="M49" i="11"/>
  <c r="N49" i="11" s="1"/>
  <c r="K49" i="11"/>
  <c r="L49" i="11" s="1"/>
  <c r="J49" i="11"/>
  <c r="I49" i="11"/>
  <c r="H49" i="11"/>
  <c r="G49" i="11"/>
  <c r="E49" i="11"/>
  <c r="M48" i="11"/>
  <c r="N48" i="11" s="1"/>
  <c r="K48" i="11"/>
  <c r="L48" i="11" s="1"/>
  <c r="J48" i="11"/>
  <c r="I48" i="11"/>
  <c r="H48" i="11"/>
  <c r="G48" i="11"/>
  <c r="E48" i="11"/>
  <c r="M47" i="11"/>
  <c r="N47" i="11" s="1"/>
  <c r="K47" i="11"/>
  <c r="L47" i="11" s="1"/>
  <c r="J47" i="11"/>
  <c r="I47" i="11"/>
  <c r="H47" i="11"/>
  <c r="G47" i="11"/>
  <c r="E47" i="11"/>
  <c r="M46" i="11"/>
  <c r="N46" i="11" s="1"/>
  <c r="K46" i="11"/>
  <c r="L46" i="11" s="1"/>
  <c r="J46" i="11"/>
  <c r="I46" i="11"/>
  <c r="H46" i="11"/>
  <c r="G46" i="11"/>
  <c r="E46" i="11"/>
  <c r="M45" i="11"/>
  <c r="N45" i="11" s="1"/>
  <c r="K45" i="11"/>
  <c r="L45" i="11" s="1"/>
  <c r="J45" i="11"/>
  <c r="I45" i="11"/>
  <c r="H45" i="11"/>
  <c r="G45" i="11"/>
  <c r="E45" i="11"/>
  <c r="M44" i="11"/>
  <c r="N44" i="11" s="1"/>
  <c r="K44" i="11"/>
  <c r="L44" i="11" s="1"/>
  <c r="J44" i="11"/>
  <c r="I44" i="11"/>
  <c r="H44" i="11"/>
  <c r="G44" i="11"/>
  <c r="E44" i="11"/>
  <c r="M43" i="11"/>
  <c r="N43" i="11" s="1"/>
  <c r="K43" i="11"/>
  <c r="L43" i="11" s="1"/>
  <c r="J43" i="11"/>
  <c r="I43" i="11"/>
  <c r="H43" i="11"/>
  <c r="G43" i="11"/>
  <c r="E43" i="11"/>
  <c r="M42" i="11"/>
  <c r="N42" i="11" s="1"/>
  <c r="K42" i="11"/>
  <c r="L42" i="11" s="1"/>
  <c r="J42" i="11"/>
  <c r="I42" i="11"/>
  <c r="H42" i="11"/>
  <c r="G42" i="11"/>
  <c r="E42" i="11"/>
  <c r="M41" i="11"/>
  <c r="N41" i="11" s="1"/>
  <c r="K41" i="11"/>
  <c r="L41" i="11" s="1"/>
  <c r="J41" i="11"/>
  <c r="I41" i="11"/>
  <c r="H41" i="11"/>
  <c r="G41" i="11"/>
  <c r="E41" i="11"/>
  <c r="M40" i="11"/>
  <c r="N40" i="11" s="1"/>
  <c r="K40" i="11"/>
  <c r="L40" i="11" s="1"/>
  <c r="J40" i="11"/>
  <c r="I40" i="11"/>
  <c r="H40" i="11"/>
  <c r="G40" i="11"/>
  <c r="E40" i="11"/>
  <c r="M39" i="11"/>
  <c r="N39" i="11" s="1"/>
  <c r="K39" i="11"/>
  <c r="L39" i="11" s="1"/>
  <c r="J39" i="11"/>
  <c r="I39" i="11"/>
  <c r="H39" i="11"/>
  <c r="G39" i="11"/>
  <c r="E39" i="11"/>
  <c r="M38" i="11"/>
  <c r="N38" i="11" s="1"/>
  <c r="K38" i="11"/>
  <c r="L38" i="11" s="1"/>
  <c r="J38" i="11"/>
  <c r="I38" i="11"/>
  <c r="H38" i="11"/>
  <c r="G38" i="11"/>
  <c r="E38" i="11"/>
  <c r="M37" i="11"/>
  <c r="N37" i="11" s="1"/>
  <c r="K37" i="11"/>
  <c r="L37" i="11" s="1"/>
  <c r="J37" i="11"/>
  <c r="I37" i="11"/>
  <c r="H37" i="11"/>
  <c r="G37" i="11"/>
  <c r="E37" i="11"/>
  <c r="M36" i="11"/>
  <c r="N36" i="11" s="1"/>
  <c r="K36" i="11"/>
  <c r="L36" i="11" s="1"/>
  <c r="J36" i="11"/>
  <c r="I36" i="11"/>
  <c r="H36" i="11"/>
  <c r="G36" i="11"/>
  <c r="E36" i="11"/>
  <c r="M35" i="11"/>
  <c r="N35" i="11" s="1"/>
  <c r="K35" i="11"/>
  <c r="L35" i="11" s="1"/>
  <c r="J35" i="11"/>
  <c r="I35" i="11"/>
  <c r="H35" i="11"/>
  <c r="G35" i="11"/>
  <c r="E35" i="11"/>
  <c r="J34" i="11"/>
  <c r="E34" i="11"/>
  <c r="J33" i="11"/>
  <c r="E33" i="11"/>
  <c r="J32" i="11"/>
  <c r="E32" i="11"/>
  <c r="J31" i="11"/>
  <c r="E31" i="11"/>
  <c r="J30" i="11"/>
  <c r="E30" i="11"/>
  <c r="J29" i="11"/>
  <c r="E29" i="11"/>
  <c r="J28" i="11"/>
  <c r="E28" i="11"/>
  <c r="J27" i="11"/>
  <c r="E27" i="11"/>
  <c r="J26" i="11"/>
  <c r="E26" i="11"/>
  <c r="M25" i="11"/>
  <c r="N25" i="11" s="1"/>
  <c r="K25" i="11"/>
  <c r="L25" i="11" s="1"/>
  <c r="J25" i="11"/>
  <c r="I25" i="11"/>
  <c r="H25" i="11"/>
  <c r="G25" i="11"/>
  <c r="E25" i="11"/>
  <c r="J24" i="11"/>
  <c r="E24" i="11"/>
  <c r="J23" i="11"/>
  <c r="E23" i="11"/>
  <c r="J22" i="11"/>
  <c r="E22" i="11"/>
  <c r="J21" i="11"/>
  <c r="E21" i="11"/>
  <c r="M20" i="11"/>
  <c r="N20" i="11" s="1"/>
  <c r="K20" i="11"/>
  <c r="L20" i="11" s="1"/>
  <c r="J20" i="11"/>
  <c r="I20" i="11"/>
  <c r="H20" i="11"/>
  <c r="G20" i="11"/>
  <c r="E20" i="11"/>
  <c r="M19" i="11"/>
  <c r="N19" i="11" s="1"/>
  <c r="K19" i="11"/>
  <c r="L19" i="11" s="1"/>
  <c r="J19" i="11"/>
  <c r="I19" i="11"/>
  <c r="H19" i="11"/>
  <c r="G19" i="11"/>
  <c r="E19" i="11"/>
  <c r="M18" i="11"/>
  <c r="N18" i="11" s="1"/>
  <c r="K18" i="11"/>
  <c r="L18" i="11" s="1"/>
  <c r="J18" i="11"/>
  <c r="I18" i="11"/>
  <c r="H18" i="11"/>
  <c r="G18" i="11"/>
  <c r="E18" i="11"/>
  <c r="M17" i="11"/>
  <c r="N17" i="11" s="1"/>
  <c r="K17" i="11"/>
  <c r="L17" i="11" s="1"/>
  <c r="J17" i="11"/>
  <c r="I17" i="11"/>
  <c r="H17" i="11"/>
  <c r="G17" i="11"/>
  <c r="E17" i="11"/>
  <c r="J16" i="11"/>
  <c r="E16" i="11"/>
  <c r="M15" i="11"/>
  <c r="N15" i="11" s="1"/>
  <c r="K15" i="11"/>
  <c r="L15" i="11" s="1"/>
  <c r="J15" i="11"/>
  <c r="I15" i="11"/>
  <c r="H15" i="11"/>
  <c r="G15" i="11"/>
  <c r="E15" i="11"/>
  <c r="J14" i="11"/>
  <c r="E14" i="11"/>
  <c r="J13" i="11"/>
  <c r="E13" i="11"/>
  <c r="J12" i="11"/>
  <c r="E12" i="11"/>
  <c r="J11" i="11"/>
  <c r="E11" i="11"/>
  <c r="M10" i="11"/>
  <c r="N10" i="11" s="1"/>
  <c r="K10" i="11"/>
  <c r="L10" i="11" s="1"/>
  <c r="J10" i="11"/>
  <c r="I10" i="11"/>
  <c r="H10" i="11"/>
  <c r="G10" i="11"/>
  <c r="E10" i="11"/>
  <c r="M9" i="11"/>
  <c r="N9" i="11" s="1"/>
  <c r="K9" i="11"/>
  <c r="L9" i="11" s="1"/>
  <c r="J9" i="11"/>
  <c r="I9" i="11"/>
  <c r="H9" i="11"/>
  <c r="G9" i="11"/>
  <c r="E9" i="11"/>
  <c r="M8" i="11"/>
  <c r="N8" i="11" s="1"/>
  <c r="K8" i="11"/>
  <c r="L8" i="11" s="1"/>
  <c r="J8" i="11"/>
  <c r="I8" i="11"/>
  <c r="H8" i="11"/>
  <c r="G8" i="11"/>
  <c r="E8" i="11"/>
  <c r="E504" i="18"/>
  <c r="F465" i="18"/>
  <c r="F464" i="18"/>
  <c r="F463" i="18"/>
  <c r="F462" i="18"/>
  <c r="F461" i="18"/>
  <c r="F460" i="18"/>
  <c r="F459" i="18"/>
  <c r="F458" i="18"/>
  <c r="F457" i="18"/>
  <c r="F456" i="18"/>
  <c r="F455" i="18"/>
  <c r="F454" i="18"/>
  <c r="F453" i="18"/>
  <c r="F452" i="18"/>
  <c r="F451" i="18"/>
  <c r="F450" i="18"/>
  <c r="F449" i="18"/>
  <c r="F448" i="18"/>
  <c r="F447" i="18"/>
  <c r="F446" i="18"/>
  <c r="F445" i="18"/>
  <c r="F444" i="18"/>
  <c r="F443" i="18"/>
  <c r="F442" i="18"/>
  <c r="F441" i="18"/>
  <c r="F440" i="18"/>
  <c r="F439" i="18"/>
  <c r="F438" i="18"/>
  <c r="F437" i="18"/>
  <c r="F436" i="18"/>
  <c r="F435" i="18"/>
  <c r="F434" i="18"/>
  <c r="F433" i="18"/>
  <c r="F432" i="18"/>
  <c r="F431" i="18"/>
  <c r="F430" i="18"/>
  <c r="F429" i="18"/>
  <c r="F428" i="18"/>
  <c r="F427" i="18"/>
  <c r="F426" i="18"/>
  <c r="F425" i="18"/>
  <c r="F424" i="18"/>
  <c r="F423" i="18"/>
  <c r="F422" i="18"/>
  <c r="F421" i="18"/>
  <c r="F420" i="18"/>
  <c r="F419" i="18"/>
  <c r="F418" i="18"/>
  <c r="F417" i="18"/>
  <c r="F416" i="18"/>
  <c r="F415" i="18"/>
  <c r="F414" i="18"/>
  <c r="D395" i="18"/>
  <c r="D375" i="23" s="1"/>
  <c r="D394" i="18"/>
  <c r="D374" i="23" s="1"/>
  <c r="D393" i="18"/>
  <c r="D373" i="23" s="1"/>
  <c r="D392" i="18"/>
  <c r="D372" i="23" s="1"/>
  <c r="D391" i="18"/>
  <c r="D390" i="18"/>
  <c r="D389" i="18"/>
  <c r="D388" i="18"/>
  <c r="D387" i="18"/>
  <c r="D386" i="18"/>
  <c r="D385" i="18"/>
  <c r="D384" i="18"/>
  <c r="D372" i="18"/>
  <c r="D371" i="18"/>
  <c r="D370" i="18"/>
  <c r="D369" i="18"/>
  <c r="D368" i="18"/>
  <c r="D367" i="18"/>
  <c r="D366" i="18"/>
  <c r="D363" i="23" s="1"/>
  <c r="D365" i="18"/>
  <c r="D362" i="23" s="1"/>
  <c r="D364" i="18"/>
  <c r="D361" i="23" s="1"/>
  <c r="D363" i="18"/>
  <c r="D360" i="23" s="1"/>
  <c r="D362" i="18"/>
  <c r="D359" i="23" s="1"/>
  <c r="D361" i="18"/>
  <c r="D358" i="23" s="1"/>
  <c r="D360" i="18"/>
  <c r="D357" i="23" s="1"/>
  <c r="D359" i="18"/>
  <c r="D356" i="23" s="1"/>
  <c r="D358" i="18"/>
  <c r="D355" i="23" s="1"/>
  <c r="D357" i="18"/>
  <c r="D354" i="23" s="1"/>
  <c r="D356" i="18"/>
  <c r="D355" i="18"/>
  <c r="D354" i="18"/>
  <c r="D353" i="18"/>
  <c r="D352" i="18"/>
  <c r="D351" i="18"/>
  <c r="D350" i="18"/>
  <c r="D349" i="18"/>
  <c r="D348" i="18"/>
  <c r="D347" i="18"/>
  <c r="D346" i="18"/>
  <c r="D345" i="18"/>
  <c r="D344" i="18"/>
  <c r="D343" i="18"/>
  <c r="D342" i="18"/>
  <c r="D341" i="18"/>
  <c r="D340" i="18"/>
  <c r="D339" i="18"/>
  <c r="D338" i="18"/>
  <c r="D337" i="18"/>
  <c r="D336" i="18"/>
  <c r="D335" i="18"/>
  <c r="D334" i="18"/>
  <c r="D333" i="18"/>
  <c r="D332" i="18"/>
  <c r="D331" i="18"/>
  <c r="D330" i="18"/>
  <c r="D329" i="18"/>
  <c r="D328" i="18"/>
  <c r="D327" i="18"/>
  <c r="D326" i="18"/>
  <c r="D325" i="18"/>
  <c r="D324" i="18"/>
  <c r="D323" i="18"/>
  <c r="D322" i="18"/>
  <c r="D321" i="18"/>
  <c r="D320" i="18"/>
  <c r="D318" i="23" s="1"/>
  <c r="D319" i="18"/>
  <c r="D318" i="18"/>
  <c r="D317" i="18"/>
  <c r="D316" i="18"/>
  <c r="D315" i="18"/>
  <c r="D314" i="18"/>
  <c r="D313" i="18"/>
  <c r="D311" i="18"/>
  <c r="D310" i="18"/>
  <c r="D309" i="18"/>
  <c r="D308" i="18"/>
  <c r="D307" i="18"/>
  <c r="D306" i="18"/>
  <c r="D305" i="18"/>
  <c r="D304" i="18"/>
  <c r="D303" i="18"/>
  <c r="D302" i="18"/>
  <c r="D301" i="23" s="1"/>
  <c r="D301" i="18"/>
  <c r="D300" i="18"/>
  <c r="D299" i="18"/>
  <c r="D298" i="18"/>
  <c r="D297" i="18"/>
  <c r="D296" i="18"/>
  <c r="D295" i="18"/>
  <c r="D294" i="18"/>
  <c r="D293" i="18"/>
  <c r="D292" i="18"/>
  <c r="D291" i="18"/>
  <c r="D290" i="18"/>
  <c r="D289" i="18"/>
  <c r="D288" i="18"/>
  <c r="D287" i="18"/>
  <c r="D286" i="18"/>
  <c r="D285" i="18"/>
  <c r="D284" i="18"/>
  <c r="D283" i="18"/>
  <c r="D282" i="18"/>
  <c r="D281" i="18"/>
  <c r="D280" i="18"/>
  <c r="D278" i="18"/>
  <c r="D277" i="18"/>
  <c r="D276" i="18"/>
  <c r="D275" i="18"/>
  <c r="D274" i="18"/>
  <c r="D273" i="18"/>
  <c r="D272" i="18"/>
  <c r="D271" i="18"/>
  <c r="D270" i="18"/>
  <c r="D270" i="23" s="1"/>
  <c r="D269" i="18"/>
  <c r="D268" i="18"/>
  <c r="D267" i="18"/>
  <c r="D266" i="18"/>
  <c r="D265" i="18"/>
  <c r="D264" i="18"/>
  <c r="D263" i="18"/>
  <c r="D262" i="18"/>
  <c r="D261" i="18"/>
  <c r="D260" i="18"/>
  <c r="D259" i="18"/>
  <c r="D258" i="18"/>
  <c r="D257" i="18"/>
  <c r="D256" i="18"/>
  <c r="D255" i="18"/>
  <c r="D254" i="18"/>
  <c r="D253" i="18"/>
  <c r="D252" i="18"/>
  <c r="D251" i="18"/>
  <c r="D250" i="18"/>
  <c r="D249" i="18"/>
  <c r="D248" i="18"/>
  <c r="D247" i="18"/>
  <c r="D246" i="18"/>
  <c r="D245" i="18"/>
  <c r="D244" i="18"/>
  <c r="D243" i="18"/>
  <c r="D242" i="18"/>
  <c r="D241" i="18"/>
  <c r="D240" i="18"/>
  <c r="D239" i="18"/>
  <c r="D238" i="18"/>
  <c r="D237" i="18"/>
  <c r="D236" i="18"/>
  <c r="D235" i="18"/>
  <c r="D234" i="18"/>
  <c r="D233" i="18"/>
  <c r="D232" i="18"/>
  <c r="D231" i="18"/>
  <c r="D230" i="18"/>
  <c r="D229" i="18"/>
  <c r="D228" i="18"/>
  <c r="D227" i="18"/>
  <c r="D226" i="18"/>
  <c r="D225" i="18"/>
  <c r="D224" i="18"/>
  <c r="D223" i="18"/>
  <c r="D222" i="18"/>
  <c r="D221" i="18"/>
  <c r="D220" i="18"/>
  <c r="D219" i="18"/>
  <c r="D218" i="18"/>
  <c r="D217" i="18"/>
  <c r="D216" i="18"/>
  <c r="D215" i="18"/>
  <c r="D214" i="18"/>
  <c r="D213" i="18"/>
  <c r="D212" i="18"/>
  <c r="D211" i="18"/>
  <c r="D210" i="18"/>
  <c r="D209" i="18"/>
  <c r="D208" i="18"/>
  <c r="D207" i="18"/>
  <c r="D206" i="18"/>
  <c r="D205" i="18"/>
  <c r="D204" i="18"/>
  <c r="D203" i="18"/>
  <c r="D202" i="18"/>
  <c r="D201" i="18"/>
  <c r="D200" i="18"/>
  <c r="D199" i="18"/>
  <c r="D198" i="18"/>
  <c r="D197" i="18"/>
  <c r="D196" i="18"/>
  <c r="D195" i="18"/>
  <c r="D194" i="18"/>
  <c r="D193" i="18"/>
  <c r="D192" i="18"/>
  <c r="D191" i="18"/>
  <c r="D190" i="18"/>
  <c r="D189" i="18"/>
  <c r="D188" i="18"/>
  <c r="D187" i="18"/>
  <c r="D186" i="18"/>
  <c r="D185" i="18"/>
  <c r="D184" i="18"/>
  <c r="D183" i="18"/>
  <c r="D182" i="18"/>
  <c r="D181" i="18"/>
  <c r="D179" i="18"/>
  <c r="D178" i="18"/>
  <c r="D177" i="18"/>
  <c r="D176" i="18"/>
  <c r="D175" i="18"/>
  <c r="D174" i="18"/>
  <c r="D173" i="18"/>
  <c r="D172" i="18"/>
  <c r="D171" i="18"/>
  <c r="D170" i="18"/>
  <c r="D169" i="18"/>
  <c r="D168" i="18"/>
  <c r="D167" i="18"/>
  <c r="D166" i="18"/>
  <c r="D165" i="18"/>
  <c r="D164" i="18"/>
  <c r="D162" i="18"/>
  <c r="D161" i="18"/>
  <c r="D160" i="18"/>
  <c r="D159" i="18"/>
  <c r="D158" i="18"/>
  <c r="D157" i="18"/>
  <c r="D156" i="18"/>
  <c r="D155" i="18"/>
  <c r="D154" i="18"/>
  <c r="D153" i="18"/>
  <c r="D154" i="23" s="1"/>
  <c r="D152" i="18"/>
  <c r="D151" i="18"/>
  <c r="D150" i="18"/>
  <c r="D149" i="18"/>
  <c r="D148" i="18"/>
  <c r="D147" i="18"/>
  <c r="D146" i="18"/>
  <c r="D145" i="18"/>
  <c r="D144" i="18"/>
  <c r="D143" i="18"/>
  <c r="D142" i="18"/>
  <c r="D141" i="18"/>
  <c r="D140" i="18"/>
  <c r="D139" i="18"/>
  <c r="D138" i="18"/>
  <c r="D137" i="18"/>
  <c r="D136" i="18"/>
  <c r="D134" i="18"/>
  <c r="D133" i="18"/>
  <c r="D132" i="18"/>
  <c r="D131" i="18"/>
  <c r="D130" i="18"/>
  <c r="D129" i="18"/>
  <c r="D128" i="18"/>
  <c r="D127" i="18"/>
  <c r="D126" i="18"/>
  <c r="D125" i="18"/>
  <c r="D124" i="18"/>
  <c r="D123" i="18"/>
  <c r="D122" i="18"/>
  <c r="D121" i="18"/>
  <c r="D120" i="18"/>
  <c r="D119" i="18"/>
  <c r="D118" i="18"/>
  <c r="D116" i="18"/>
  <c r="D115" i="18"/>
  <c r="D114" i="18"/>
  <c r="D113" i="18"/>
  <c r="D112" i="18"/>
  <c r="D111" i="18"/>
  <c r="D110" i="18"/>
  <c r="D109" i="18"/>
  <c r="D108" i="18"/>
  <c r="D107" i="18"/>
  <c r="D106" i="18"/>
  <c r="D105" i="18"/>
  <c r="D104" i="18"/>
  <c r="D103" i="18"/>
  <c r="D102" i="18"/>
  <c r="D101" i="18"/>
  <c r="D100" i="18"/>
  <c r="D99" i="18"/>
  <c r="D98" i="18"/>
  <c r="D97" i="18"/>
  <c r="D96" i="18"/>
  <c r="D95" i="18"/>
  <c r="D94" i="18"/>
  <c r="D93" i="18"/>
  <c r="D92" i="18"/>
  <c r="D91" i="18"/>
  <c r="D90" i="18"/>
  <c r="D89" i="18"/>
  <c r="D88" i="18"/>
  <c r="D87" i="18"/>
  <c r="D86" i="18"/>
  <c r="D85" i="18"/>
  <c r="D84" i="18"/>
  <c r="D83" i="18"/>
  <c r="D82" i="18"/>
  <c r="D81" i="18"/>
  <c r="D80" i="18"/>
  <c r="D79" i="18"/>
  <c r="D78" i="18"/>
  <c r="D77" i="18"/>
  <c r="D76" i="18"/>
  <c r="D75" i="18"/>
  <c r="D74" i="18"/>
  <c r="D73" i="18"/>
  <c r="D72" i="18"/>
  <c r="D71" i="18"/>
  <c r="D70" i="18"/>
  <c r="D69" i="18"/>
  <c r="D68" i="18"/>
  <c r="D67" i="18"/>
  <c r="D66" i="18"/>
  <c r="D65" i="18"/>
  <c r="D64" i="18"/>
  <c r="D63" i="18"/>
  <c r="D62" i="18"/>
  <c r="D61" i="18"/>
  <c r="D60" i="18"/>
  <c r="D59" i="18"/>
  <c r="D58" i="18"/>
  <c r="D57" i="18"/>
  <c r="D56" i="18"/>
  <c r="D55" i="18"/>
  <c r="D54" i="18"/>
  <c r="D53" i="18"/>
  <c r="D52" i="18"/>
  <c r="D51" i="18"/>
  <c r="D50" i="18"/>
  <c r="D49" i="18"/>
  <c r="D48" i="18"/>
  <c r="D47" i="18"/>
  <c r="D46" i="18"/>
  <c r="D45" i="18"/>
  <c r="D44" i="18"/>
  <c r="D43" i="18"/>
  <c r="D42" i="18"/>
  <c r="D41" i="18"/>
  <c r="D40" i="18"/>
  <c r="D39" i="18"/>
  <c r="D38" i="18"/>
  <c r="D37" i="18"/>
  <c r="D36" i="18"/>
  <c r="D35" i="18"/>
  <c r="D34" i="18"/>
  <c r="D33" i="18"/>
  <c r="D32" i="18"/>
  <c r="D31" i="18"/>
  <c r="D30" i="18"/>
  <c r="D29" i="18"/>
  <c r="D28" i="18"/>
  <c r="D27" i="18"/>
  <c r="D26" i="18"/>
  <c r="D25" i="18"/>
  <c r="D24" i="18"/>
  <c r="D23" i="18"/>
  <c r="D22" i="18"/>
  <c r="D21" i="18"/>
  <c r="D20" i="18"/>
  <c r="D19" i="18"/>
  <c r="D18" i="18"/>
  <c r="D17" i="18"/>
  <c r="D16" i="18"/>
  <c r="D15" i="18"/>
  <c r="D14" i="18"/>
  <c r="D13" i="18"/>
  <c r="D12" i="18"/>
  <c r="E12" i="23"/>
  <c r="D11" i="18"/>
  <c r="D45" i="23" l="1"/>
  <c r="D117" i="23"/>
  <c r="D175" i="23"/>
  <c r="D94" i="23"/>
  <c r="D152" i="23"/>
  <c r="D160" i="23"/>
  <c r="D168" i="23"/>
  <c r="D176" i="23"/>
  <c r="D185" i="23"/>
  <c r="D193" i="23"/>
  <c r="D201" i="23"/>
  <c r="D209" i="23"/>
  <c r="D217" i="23"/>
  <c r="D225" i="23"/>
  <c r="D233" i="23"/>
  <c r="D241" i="23"/>
  <c r="D249" i="23"/>
  <c r="D257" i="23"/>
  <c r="D265" i="23"/>
  <c r="D273" i="23"/>
  <c r="D281" i="23"/>
  <c r="D289" i="23"/>
  <c r="D297" i="23"/>
  <c r="D305" i="23"/>
  <c r="D313" i="23"/>
  <c r="D321" i="23"/>
  <c r="D328" i="23"/>
  <c r="D336" i="23"/>
  <c r="D344" i="23"/>
  <c r="D352" i="23"/>
  <c r="D370" i="23"/>
  <c r="D53" i="23"/>
  <c r="D77" i="23"/>
  <c r="D167" i="23"/>
  <c r="D14" i="23"/>
  <c r="D62" i="23"/>
  <c r="D135" i="23"/>
  <c r="D31" i="23"/>
  <c r="D39" i="23"/>
  <c r="D47" i="23"/>
  <c r="D55" i="23"/>
  <c r="D63" i="23"/>
  <c r="D71" i="23"/>
  <c r="D79" i="23"/>
  <c r="D87" i="23"/>
  <c r="D95" i="23"/>
  <c r="D103" i="23"/>
  <c r="D111" i="23"/>
  <c r="D120" i="23"/>
  <c r="D128" i="23"/>
  <c r="D137" i="23"/>
  <c r="D145" i="23"/>
  <c r="D153" i="23"/>
  <c r="D161" i="23"/>
  <c r="D169" i="23"/>
  <c r="D177" i="23"/>
  <c r="D186" i="23"/>
  <c r="D194" i="23"/>
  <c r="D202" i="23"/>
  <c r="D210" i="23"/>
  <c r="D218" i="23"/>
  <c r="D226" i="23"/>
  <c r="D234" i="23"/>
  <c r="D242" i="23"/>
  <c r="D250" i="23"/>
  <c r="D258" i="23"/>
  <c r="D266" i="23"/>
  <c r="D274" i="23"/>
  <c r="D282" i="23"/>
  <c r="D290" i="23"/>
  <c r="D298" i="23"/>
  <c r="D306" i="23"/>
  <c r="D314" i="23"/>
  <c r="D322" i="23"/>
  <c r="D329" i="23"/>
  <c r="D337" i="23"/>
  <c r="D345" i="23"/>
  <c r="D353" i="23"/>
  <c r="D371" i="23"/>
  <c r="D21" i="23"/>
  <c r="D101" i="23"/>
  <c r="D184" i="23"/>
  <c r="D86" i="23"/>
  <c r="D102" i="23"/>
  <c r="D23" i="23"/>
  <c r="D48" i="23"/>
  <c r="D56" i="23"/>
  <c r="D64" i="23"/>
  <c r="D72" i="23"/>
  <c r="D80" i="23"/>
  <c r="D88" i="23"/>
  <c r="D96" i="23"/>
  <c r="D104" i="23"/>
  <c r="D112" i="23"/>
  <c r="D121" i="23"/>
  <c r="D129" i="23"/>
  <c r="D138" i="23"/>
  <c r="D146" i="23"/>
  <c r="D162" i="23"/>
  <c r="D170" i="23"/>
  <c r="D178" i="23"/>
  <c r="D187" i="23"/>
  <c r="D195" i="23"/>
  <c r="D203" i="23"/>
  <c r="D211" i="23"/>
  <c r="D219" i="23"/>
  <c r="D227" i="23"/>
  <c r="D235" i="23"/>
  <c r="D243" i="23"/>
  <c r="D251" i="23"/>
  <c r="D259" i="23"/>
  <c r="D267" i="23"/>
  <c r="D275" i="23"/>
  <c r="D283" i="23"/>
  <c r="D291" i="23"/>
  <c r="D299" i="23"/>
  <c r="D307" i="23"/>
  <c r="D315" i="23"/>
  <c r="D323" i="23"/>
  <c r="D330" i="23"/>
  <c r="D338" i="23"/>
  <c r="D346" i="23"/>
  <c r="D364" i="23"/>
  <c r="D37" i="23"/>
  <c r="D109" i="23"/>
  <c r="D159" i="23"/>
  <c r="D38" i="23"/>
  <c r="D54" i="23"/>
  <c r="D127" i="23"/>
  <c r="D16" i="23"/>
  <c r="D17" i="23"/>
  <c r="D49" i="23"/>
  <c r="D57" i="23"/>
  <c r="D65" i="23"/>
  <c r="D73" i="23"/>
  <c r="D81" i="23"/>
  <c r="D89" i="23"/>
  <c r="D97" i="23"/>
  <c r="D105" i="23"/>
  <c r="D113" i="23"/>
  <c r="D122" i="23"/>
  <c r="D130" i="23"/>
  <c r="D139" i="23"/>
  <c r="D147" i="23"/>
  <c r="D155" i="23"/>
  <c r="D163" i="23"/>
  <c r="D171" i="23"/>
  <c r="D179" i="23"/>
  <c r="D188" i="23"/>
  <c r="D196" i="23"/>
  <c r="D204" i="23"/>
  <c r="D212" i="23"/>
  <c r="D220" i="23"/>
  <c r="D228" i="23"/>
  <c r="D236" i="23"/>
  <c r="D244" i="23"/>
  <c r="D252" i="23"/>
  <c r="D260" i="23"/>
  <c r="D268" i="23"/>
  <c r="D276" i="23"/>
  <c r="D284" i="23"/>
  <c r="D292" i="23"/>
  <c r="D300" i="23"/>
  <c r="D308" i="23"/>
  <c r="D316" i="23"/>
  <c r="D324" i="23"/>
  <c r="D331" i="23"/>
  <c r="D339" i="23"/>
  <c r="D347" i="23"/>
  <c r="D365" i="23"/>
  <c r="D29" i="23"/>
  <c r="D85" i="23"/>
  <c r="D192" i="23"/>
  <c r="D70" i="23"/>
  <c r="D119" i="23"/>
  <c r="D32" i="23"/>
  <c r="D41" i="23"/>
  <c r="D34" i="23"/>
  <c r="D50" i="23"/>
  <c r="D58" i="23"/>
  <c r="D66" i="23"/>
  <c r="D74" i="23"/>
  <c r="D82" i="23"/>
  <c r="D90" i="23"/>
  <c r="D98" i="23"/>
  <c r="D106" i="23"/>
  <c r="D114" i="23"/>
  <c r="D123" i="23"/>
  <c r="D131" i="23"/>
  <c r="D140" i="23"/>
  <c r="D148" i="23"/>
  <c r="D156" i="23"/>
  <c r="D164" i="23"/>
  <c r="D172" i="23"/>
  <c r="D181" i="23"/>
  <c r="D189" i="23"/>
  <c r="D197" i="23"/>
  <c r="D205" i="23"/>
  <c r="D213" i="23"/>
  <c r="D221" i="23"/>
  <c r="D229" i="23"/>
  <c r="D237" i="23"/>
  <c r="D245" i="23"/>
  <c r="D253" i="23"/>
  <c r="D261" i="23"/>
  <c r="D269" i="23"/>
  <c r="D277" i="23"/>
  <c r="D285" i="23"/>
  <c r="D293" i="23"/>
  <c r="D309" i="23"/>
  <c r="D317" i="23"/>
  <c r="D325" i="23"/>
  <c r="D332" i="23"/>
  <c r="D340" i="23"/>
  <c r="D348" i="23"/>
  <c r="D366" i="23"/>
  <c r="D61" i="23"/>
  <c r="D126" i="23"/>
  <c r="D143" i="23"/>
  <c r="D22" i="23"/>
  <c r="D78" i="23"/>
  <c r="D110" i="23"/>
  <c r="D15" i="23"/>
  <c r="D40" i="23"/>
  <c r="D33" i="23"/>
  <c r="D26" i="23"/>
  <c r="D12" i="23"/>
  <c r="D27" i="23"/>
  <c r="D35" i="23"/>
  <c r="D51" i="23"/>
  <c r="D59" i="23"/>
  <c r="D67" i="23"/>
  <c r="D75" i="23"/>
  <c r="D83" i="23"/>
  <c r="D91" i="23"/>
  <c r="D99" i="23"/>
  <c r="D107" i="23"/>
  <c r="D115" i="23"/>
  <c r="D124" i="23"/>
  <c r="D132" i="23"/>
  <c r="D141" i="23"/>
  <c r="D149" i="23"/>
  <c r="D157" i="23"/>
  <c r="D165" i="23"/>
  <c r="D173" i="23"/>
  <c r="D182" i="23"/>
  <c r="D190" i="23"/>
  <c r="D198" i="23"/>
  <c r="D206" i="23"/>
  <c r="D214" i="23"/>
  <c r="D222" i="23"/>
  <c r="D230" i="23"/>
  <c r="D238" i="23"/>
  <c r="D246" i="23"/>
  <c r="D254" i="23"/>
  <c r="D262" i="23"/>
  <c r="D278" i="23"/>
  <c r="D286" i="23"/>
  <c r="D294" i="23"/>
  <c r="D302" i="23"/>
  <c r="D310" i="23"/>
  <c r="D326" i="23"/>
  <c r="D333" i="23"/>
  <c r="D341" i="23"/>
  <c r="D349" i="23"/>
  <c r="D367" i="23"/>
  <c r="D93" i="23"/>
  <c r="D151" i="23"/>
  <c r="D30" i="23"/>
  <c r="D46" i="23"/>
  <c r="D144" i="23"/>
  <c r="D24" i="23"/>
  <c r="D25" i="23"/>
  <c r="D18" i="23"/>
  <c r="D42" i="23"/>
  <c r="D19" i="23"/>
  <c r="D43" i="23"/>
  <c r="D20" i="23"/>
  <c r="D28" i="23"/>
  <c r="D36" i="23"/>
  <c r="D44" i="23"/>
  <c r="D52" i="23"/>
  <c r="D60" i="23"/>
  <c r="D68" i="23"/>
  <c r="D76" i="23"/>
  <c r="D84" i="23"/>
  <c r="D92" i="23"/>
  <c r="D100" i="23"/>
  <c r="D108" i="23"/>
  <c r="D116" i="23"/>
  <c r="D125" i="23"/>
  <c r="D133" i="23"/>
  <c r="D142" i="23"/>
  <c r="D150" i="23"/>
  <c r="D158" i="23"/>
  <c r="D166" i="23"/>
  <c r="D174" i="23"/>
  <c r="D183" i="23"/>
  <c r="D191" i="23"/>
  <c r="D199" i="23"/>
  <c r="D207" i="23"/>
  <c r="D215" i="23"/>
  <c r="D223" i="23"/>
  <c r="D231" i="23"/>
  <c r="D239" i="23"/>
  <c r="D247" i="23"/>
  <c r="D255" i="23"/>
  <c r="D263" i="23"/>
  <c r="D271" i="23"/>
  <c r="D287" i="23"/>
  <c r="D295" i="23"/>
  <c r="D303" i="23"/>
  <c r="D311" i="23"/>
  <c r="D319" i="23"/>
  <c r="D327" i="23"/>
  <c r="D334" i="23"/>
  <c r="D342" i="23"/>
  <c r="D350" i="23"/>
  <c r="D368" i="23"/>
  <c r="D13" i="23"/>
  <c r="D69" i="23"/>
  <c r="D134" i="23"/>
  <c r="D200" i="23"/>
  <c r="D208" i="23"/>
  <c r="D216" i="23"/>
  <c r="D224" i="23"/>
  <c r="D232" i="23"/>
  <c r="D240" i="23"/>
  <c r="D248" i="23"/>
  <c r="D256" i="23"/>
  <c r="D264" i="23"/>
  <c r="D272" i="23"/>
  <c r="D280" i="23"/>
  <c r="D288" i="23"/>
  <c r="D296" i="23"/>
  <c r="D304" i="23"/>
  <c r="D312" i="23"/>
  <c r="D320" i="23"/>
  <c r="D335" i="23"/>
  <c r="D343" i="23"/>
  <c r="D351" i="23"/>
  <c r="D369" i="2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Nickerson, Rob</author>
    <author>National Grid</author>
    <author>Bagudu (ESO), Usman</author>
  </authors>
  <commentList>
    <comment ref="E14" authorId="0" shapeId="0" xr:uid="{00000000-0006-0000-0200-000001000000}">
      <text>
        <r>
          <rPr>
            <b/>
            <sz val="9"/>
            <color indexed="81"/>
            <rFont val="Tahoma"/>
            <family val="2"/>
          </rPr>
          <t>Nickerson, Rob:</t>
        </r>
        <r>
          <rPr>
            <sz val="9"/>
            <color indexed="81"/>
            <rFont val="Tahoma"/>
            <family val="2"/>
          </rPr>
          <t xml:space="preserve">
Name overwritten according to RefNMS Node List.</t>
        </r>
      </text>
    </comment>
    <comment ref="E15" authorId="0" shapeId="0" xr:uid="{00000000-0006-0000-0200-000002000000}">
      <text>
        <r>
          <rPr>
            <b/>
            <sz val="9"/>
            <color indexed="81"/>
            <rFont val="Tahoma"/>
            <family val="2"/>
          </rPr>
          <t>Nickerson, Rob:</t>
        </r>
        <r>
          <rPr>
            <sz val="9"/>
            <color indexed="81"/>
            <rFont val="Tahoma"/>
            <family val="2"/>
          </rPr>
          <t xml:space="preserve">
Name overwritten according to RefNMS Node List.</t>
        </r>
      </text>
    </comment>
    <comment ref="E21" authorId="0" shapeId="0" xr:uid="{00000000-0006-0000-0200-000003000000}">
      <text>
        <r>
          <rPr>
            <b/>
            <sz val="9"/>
            <color indexed="81"/>
            <rFont val="Tahoma"/>
            <family val="2"/>
          </rPr>
          <t>Nickerson, Rob:</t>
        </r>
        <r>
          <rPr>
            <sz val="9"/>
            <color indexed="81"/>
            <rFont val="Tahoma"/>
            <family val="2"/>
          </rPr>
          <t xml:space="preserve">
Set to TO preferred name.</t>
        </r>
      </text>
    </comment>
    <comment ref="G21" authorId="0" shapeId="0" xr:uid="{00000000-0006-0000-0200-000004000000}">
      <text>
        <r>
          <rPr>
            <b/>
            <sz val="9"/>
            <color indexed="81"/>
            <rFont val="Tahoma"/>
            <family val="2"/>
          </rPr>
          <t>Nickerson, Rob:</t>
        </r>
        <r>
          <rPr>
            <sz val="9"/>
            <color indexed="81"/>
            <rFont val="Tahoma"/>
            <family val="2"/>
          </rPr>
          <t xml:space="preserve">
Directly related to the wind farm http://publicaccess.argyll-bute.gov.uk/online-applications/applicationDetails.do?activeTab=map&amp;keyVal=JCS6LXCHZ2000</t>
        </r>
      </text>
    </comment>
    <comment ref="I21" authorId="0" shapeId="0" xr:uid="{00000000-0006-0000-0200-000005000000}">
      <text>
        <r>
          <rPr>
            <b/>
            <sz val="9"/>
            <color indexed="81"/>
            <rFont val="Tahoma"/>
            <family val="2"/>
          </rPr>
          <t>Nickerson, Rob:</t>
        </r>
        <r>
          <rPr>
            <sz val="9"/>
            <color indexed="81"/>
            <rFont val="Tahoma"/>
            <family val="2"/>
          </rPr>
          <t xml:space="preserve">
Although we should validate against the Elexon data.</t>
        </r>
      </text>
    </comment>
    <comment ref="E30" authorId="0" shapeId="0" xr:uid="{00000000-0006-0000-0200-000006000000}">
      <text>
        <r>
          <rPr>
            <b/>
            <sz val="9"/>
            <color indexed="81"/>
            <rFont val="Tahoma"/>
            <family val="2"/>
          </rPr>
          <t>Nickerson, Rob:</t>
        </r>
        <r>
          <rPr>
            <sz val="9"/>
            <color indexed="81"/>
            <rFont val="Tahoma"/>
            <family val="2"/>
          </rPr>
          <t xml:space="preserve">
Added GSP to make name unique.</t>
        </r>
      </text>
    </comment>
    <comment ref="I30" authorId="0" shapeId="0" xr:uid="{00000000-0006-0000-0200-000007000000}">
      <text>
        <r>
          <rPr>
            <b/>
            <sz val="9"/>
            <color indexed="81"/>
            <rFont val="Tahoma"/>
            <family val="2"/>
          </rPr>
          <t>Nickerson, Rob:</t>
        </r>
        <r>
          <rPr>
            <sz val="9"/>
            <color indexed="81"/>
            <rFont val="Tahoma"/>
            <family val="2"/>
          </rPr>
          <t xml:space="preserve">
Beedington is shared between 2 DNO areas. The LPN connection runs direct to Sydenham Park 132kV substation (loc: 51.433292;-0.053545) before branching out. As such I have manually set the coordinates to Sydenham Park.
Source: SLDs: \\Ngtsrvwrk021\ngdfs\Shared\Cohqfs01\EVERYONE\WK24DATA\RECS\01LONDON\1740101\LPN Wk28 MASTER.pdf</t>
        </r>
      </text>
    </comment>
    <comment ref="E31" authorId="0" shapeId="0" xr:uid="{00000000-0006-0000-0200-000008000000}">
      <text>
        <r>
          <rPr>
            <b/>
            <sz val="9"/>
            <color indexed="81"/>
            <rFont val="Tahoma"/>
            <family val="2"/>
          </rPr>
          <t>Nickerson, Rob:</t>
        </r>
        <r>
          <rPr>
            <sz val="9"/>
            <color indexed="81"/>
            <rFont val="Tahoma"/>
            <family val="2"/>
          </rPr>
          <t xml:space="preserve">
Added GSP to make name unique.</t>
        </r>
      </text>
    </comment>
    <comment ref="I33" authorId="0" shapeId="0" xr:uid="{00000000-0006-0000-0200-000009000000}">
      <text>
        <r>
          <rPr>
            <b/>
            <sz val="9"/>
            <color indexed="81"/>
            <rFont val="Tahoma"/>
            <family val="2"/>
          </rPr>
          <t>Nickerson, Rob:</t>
        </r>
        <r>
          <rPr>
            <sz val="9"/>
            <color indexed="81"/>
            <rFont val="Tahoma"/>
            <family val="2"/>
          </rPr>
          <t xml:space="preserve">
Although we should validate against the Elexon data.</t>
        </r>
      </text>
    </comment>
    <comment ref="E38" authorId="0" shapeId="0" xr:uid="{00000000-0006-0000-0200-00000A000000}">
      <text>
        <r>
          <rPr>
            <b/>
            <sz val="9"/>
            <color indexed="81"/>
            <rFont val="Tahoma"/>
            <family val="2"/>
          </rPr>
          <t>Nickerson, Rob:</t>
        </r>
        <r>
          <rPr>
            <sz val="9"/>
            <color indexed="81"/>
            <rFont val="Tahoma"/>
            <family val="2"/>
          </rPr>
          <t xml:space="preserve">
Name overwritten according to RefNMS Node List.</t>
        </r>
      </text>
    </comment>
    <comment ref="E39" authorId="0" shapeId="0" xr:uid="{00000000-0006-0000-0200-00000B000000}">
      <text>
        <r>
          <rPr>
            <b/>
            <sz val="9"/>
            <color indexed="81"/>
            <rFont val="Tahoma"/>
            <family val="2"/>
          </rPr>
          <t>Nickerson, Rob:</t>
        </r>
        <r>
          <rPr>
            <sz val="9"/>
            <color indexed="81"/>
            <rFont val="Tahoma"/>
            <family val="2"/>
          </rPr>
          <t xml:space="preserve">
Name overwritten according to RefNMS Node List.</t>
        </r>
      </text>
    </comment>
    <comment ref="E54" authorId="0" shapeId="0" xr:uid="{00000000-0006-0000-0200-00000C000000}">
      <text>
        <r>
          <rPr>
            <b/>
            <sz val="9"/>
            <color indexed="81"/>
            <rFont val="Tahoma"/>
            <family val="2"/>
          </rPr>
          <t>Nickerson, Rob:</t>
        </r>
        <r>
          <rPr>
            <sz val="9"/>
            <color indexed="81"/>
            <rFont val="Tahoma"/>
            <family val="2"/>
          </rPr>
          <t xml:space="preserve">
Set to TO preferred name.</t>
        </r>
      </text>
    </comment>
    <comment ref="E56" authorId="0" shapeId="0" xr:uid="{00000000-0006-0000-0200-00000D000000}">
      <text>
        <r>
          <rPr>
            <b/>
            <sz val="9"/>
            <color indexed="81"/>
            <rFont val="Tahoma"/>
            <family val="2"/>
          </rPr>
          <t>Nickerson, Rob:</t>
        </r>
        <r>
          <rPr>
            <sz val="9"/>
            <color indexed="81"/>
            <rFont val="Tahoma"/>
            <family val="2"/>
          </rPr>
          <t xml:space="preserve">
Name set to SPT's preferred name.</t>
        </r>
      </text>
    </comment>
    <comment ref="I61" authorId="0" shapeId="0" xr:uid="{00000000-0006-0000-0200-00000E000000}">
      <text>
        <r>
          <rPr>
            <b/>
            <sz val="9"/>
            <color indexed="81"/>
            <rFont val="Tahoma"/>
            <family val="2"/>
          </rPr>
          <t>Nickerson, Rob:</t>
        </r>
        <r>
          <rPr>
            <sz val="9"/>
            <color indexed="81"/>
            <rFont val="Tahoma"/>
            <family val="2"/>
          </rPr>
          <t xml:space="preserve">
Include in ETYS temnplate for completeness but should be zeros in Demand and Distributed Gen.</t>
        </r>
      </text>
    </comment>
    <comment ref="I72" authorId="0" shapeId="0" xr:uid="{00000000-0006-0000-0200-00000F000000}">
      <text>
        <r>
          <rPr>
            <b/>
            <sz val="9"/>
            <color indexed="81"/>
            <rFont val="Tahoma"/>
            <family val="2"/>
          </rPr>
          <t>Nickerson, Rob:</t>
        </r>
        <r>
          <rPr>
            <sz val="9"/>
            <color indexed="81"/>
            <rFont val="Tahoma"/>
            <family val="2"/>
          </rPr>
          <t xml:space="preserve">
Although we should validate against the Elexon data.</t>
        </r>
      </text>
    </comment>
    <comment ref="E81" authorId="0" shapeId="0" xr:uid="{00000000-0006-0000-0200-000010000000}">
      <text>
        <r>
          <rPr>
            <b/>
            <sz val="9"/>
            <color indexed="81"/>
            <rFont val="Tahoma"/>
            <family val="2"/>
          </rPr>
          <t>Nickerson, Rob:</t>
        </r>
        <r>
          <rPr>
            <sz val="9"/>
            <color indexed="81"/>
            <rFont val="Tahoma"/>
            <family val="2"/>
          </rPr>
          <t xml:space="preserve">
Set to TO preferred name.</t>
        </r>
      </text>
    </comment>
    <comment ref="I81" authorId="0" shapeId="0" xr:uid="{00000000-0006-0000-0200-000011000000}">
      <text>
        <r>
          <rPr>
            <b/>
            <sz val="9"/>
            <color indexed="81"/>
            <rFont val="Tahoma"/>
            <family val="2"/>
          </rPr>
          <t>Nickerson, Rob:</t>
        </r>
        <r>
          <rPr>
            <sz val="9"/>
            <color indexed="81"/>
            <rFont val="Tahoma"/>
            <family val="2"/>
          </rPr>
          <t xml:space="preserve">
Although we should validate against the Elexon data.</t>
        </r>
      </text>
    </comment>
    <comment ref="E84" authorId="0" shapeId="0" xr:uid="{00000000-0006-0000-0200-000012000000}">
      <text>
        <r>
          <rPr>
            <b/>
            <sz val="9"/>
            <color indexed="81"/>
            <rFont val="Tahoma"/>
            <family val="2"/>
          </rPr>
          <t>Nickerson, Rob:</t>
        </r>
        <r>
          <rPr>
            <sz val="9"/>
            <color indexed="81"/>
            <rFont val="Tahoma"/>
            <family val="2"/>
          </rPr>
          <t xml:space="preserve">
Name set to SPT's preferred name.</t>
        </r>
      </text>
    </comment>
    <comment ref="E88" authorId="0" shapeId="0" xr:uid="{00000000-0006-0000-0200-000013000000}">
      <text>
        <r>
          <rPr>
            <b/>
            <sz val="9"/>
            <color indexed="81"/>
            <rFont val="Tahoma"/>
            <family val="2"/>
          </rPr>
          <t>Nickerson, Rob:</t>
        </r>
        <r>
          <rPr>
            <sz val="9"/>
            <color indexed="81"/>
            <rFont val="Tahoma"/>
            <family val="2"/>
          </rPr>
          <t xml:space="preserve">
Replace incorrect spelling in RefNMS.</t>
        </r>
      </text>
    </comment>
    <comment ref="E94" authorId="0" shapeId="0" xr:uid="{00000000-0006-0000-0200-000014000000}">
      <text>
        <r>
          <rPr>
            <b/>
            <sz val="9"/>
            <color indexed="81"/>
            <rFont val="Tahoma"/>
            <family val="2"/>
          </rPr>
          <t>Nickerson, Rob:</t>
        </r>
        <r>
          <rPr>
            <sz val="9"/>
            <color indexed="81"/>
            <rFont val="Tahoma"/>
            <family val="2"/>
          </rPr>
          <t xml:space="preserve">
Name set to SPT's preferred name.</t>
        </r>
      </text>
    </comment>
    <comment ref="E96" authorId="0" shapeId="0" xr:uid="{00000000-0006-0000-0200-000015000000}">
      <text>
        <r>
          <rPr>
            <b/>
            <sz val="9"/>
            <color indexed="81"/>
            <rFont val="Tahoma"/>
            <family val="2"/>
          </rPr>
          <t>Nickerson, Rob:</t>
        </r>
        <r>
          <rPr>
            <sz val="9"/>
            <color indexed="81"/>
            <rFont val="Tahoma"/>
            <family val="2"/>
          </rPr>
          <t xml:space="preserve">
Name set to SPT's preferred name.</t>
        </r>
      </text>
    </comment>
    <comment ref="I97" authorId="0" shapeId="0" xr:uid="{00000000-0006-0000-0200-000016000000}">
      <text>
        <r>
          <rPr>
            <b/>
            <sz val="9"/>
            <color indexed="81"/>
            <rFont val="Tahoma"/>
            <family val="2"/>
          </rPr>
          <t>Nickerson, Rob:</t>
        </r>
        <r>
          <rPr>
            <sz val="9"/>
            <color indexed="81"/>
            <rFont val="Tahoma"/>
            <family val="2"/>
          </rPr>
          <t xml:space="preserve">
Include in ETYS temnplate for completeness but should be zeros in Demand and Distributed Gen.</t>
        </r>
      </text>
    </comment>
    <comment ref="G136" authorId="0" shapeId="0" xr:uid="{00000000-0006-0000-0200-000017000000}">
      <text>
        <r>
          <rPr>
            <b/>
            <sz val="9"/>
            <color indexed="81"/>
            <rFont val="Tahoma"/>
            <family val="2"/>
          </rPr>
          <t>Nickerson, Rob:</t>
        </r>
        <r>
          <rPr>
            <sz val="9"/>
            <color indexed="81"/>
            <rFont val="Tahoma"/>
            <family val="2"/>
          </rPr>
          <t xml:space="preserve">
https://upa.aberdeenshire.gov.uk/online-applications/applicationDetails.do?activeTab=documents&amp;keyVal=ZZZWU6CAXE252</t>
        </r>
      </text>
    </comment>
    <comment ref="I136" authorId="0" shapeId="0" xr:uid="{00000000-0006-0000-0200-000018000000}">
      <text>
        <r>
          <rPr>
            <b/>
            <sz val="9"/>
            <color indexed="81"/>
            <rFont val="Tahoma"/>
            <family val="2"/>
          </rPr>
          <t>Nickerson, Rob:</t>
        </r>
        <r>
          <rPr>
            <sz val="9"/>
            <color indexed="81"/>
            <rFont val="Tahoma"/>
            <family val="2"/>
          </rPr>
          <t xml:space="preserve">
Although we should validate against the Elexon data.</t>
        </r>
      </text>
    </comment>
    <comment ref="I148" authorId="0" shapeId="0" xr:uid="{00000000-0006-0000-0200-000019000000}">
      <text>
        <r>
          <rPr>
            <b/>
            <sz val="9"/>
            <color indexed="81"/>
            <rFont val="Tahoma"/>
            <family val="2"/>
          </rPr>
          <t>Nickerson, Rob:</t>
        </r>
        <r>
          <rPr>
            <sz val="9"/>
            <color indexed="81"/>
            <rFont val="Tahoma"/>
            <family val="2"/>
          </rPr>
          <t xml:space="preserve">
Although we should validate against the Elexon data.</t>
        </r>
      </text>
    </comment>
    <comment ref="E159" authorId="0" shapeId="0" xr:uid="{00000000-0006-0000-0200-00001A000000}">
      <text>
        <r>
          <rPr>
            <b/>
            <sz val="9"/>
            <color indexed="81"/>
            <rFont val="Tahoma"/>
            <family val="2"/>
          </rPr>
          <t>Nickerson, Rob:</t>
        </r>
        <r>
          <rPr>
            <sz val="9"/>
            <color indexed="81"/>
            <rFont val="Tahoma"/>
            <family val="2"/>
          </rPr>
          <t xml:space="preserve">
Name overwritten according to RefNMS Node List.</t>
        </r>
      </text>
    </comment>
    <comment ref="E160" authorId="0" shapeId="0" xr:uid="{00000000-0006-0000-0200-00001B000000}">
      <text>
        <r>
          <rPr>
            <b/>
            <sz val="9"/>
            <color indexed="81"/>
            <rFont val="Tahoma"/>
            <family val="2"/>
          </rPr>
          <t>Nickerson, Rob:</t>
        </r>
        <r>
          <rPr>
            <sz val="9"/>
            <color indexed="81"/>
            <rFont val="Tahoma"/>
            <family val="2"/>
          </rPr>
          <t xml:space="preserve">
Name overwritten according to RefNMS Node List.</t>
        </r>
      </text>
    </comment>
    <comment ref="E168" authorId="0" shapeId="0" xr:uid="{00000000-0006-0000-0200-00001C000000}">
      <text>
        <r>
          <rPr>
            <b/>
            <sz val="9"/>
            <color indexed="81"/>
            <rFont val="Tahoma"/>
            <family val="2"/>
          </rPr>
          <t>Nickerson, Rob:</t>
        </r>
        <r>
          <rPr>
            <sz val="9"/>
            <color indexed="81"/>
            <rFont val="Tahoma"/>
            <family val="2"/>
          </rPr>
          <t xml:space="preserve">
Name set to SPT's preferred name.</t>
        </r>
      </text>
    </comment>
    <comment ref="E169" authorId="0" shapeId="0" xr:uid="{00000000-0006-0000-0200-00001D000000}">
      <text>
        <r>
          <rPr>
            <b/>
            <sz val="9"/>
            <color indexed="81"/>
            <rFont val="Tahoma"/>
            <family val="2"/>
          </rPr>
          <t>Nickerson, Rob:</t>
        </r>
        <r>
          <rPr>
            <sz val="9"/>
            <color indexed="81"/>
            <rFont val="Tahoma"/>
            <family val="2"/>
          </rPr>
          <t xml:space="preserve">
This is the GSP between the onshore transmission owner (NGET) and the distribution network.</t>
        </r>
      </text>
    </comment>
    <comment ref="E170" authorId="0" shapeId="0" xr:uid="{00000000-0006-0000-0200-00001E000000}">
      <text>
        <r>
          <rPr>
            <b/>
            <sz val="9"/>
            <color indexed="81"/>
            <rFont val="Tahoma"/>
            <family val="2"/>
          </rPr>
          <t>Nickerson, Rob:</t>
        </r>
        <r>
          <rPr>
            <sz val="9"/>
            <color indexed="81"/>
            <rFont val="Tahoma"/>
            <family val="2"/>
          </rPr>
          <t xml:space="preserve">
This GSP is associated with the OFTO for Barrow Wind farm. It is connected in behine Heysham.
https://www.elexon.co.uk/wp-content/uploads/2012/02/SVG122_04_v1.0.pdf</t>
        </r>
      </text>
    </comment>
    <comment ref="E171" authorId="0" shapeId="0" xr:uid="{00000000-0006-0000-0200-00001F000000}">
      <text>
        <r>
          <rPr>
            <b/>
            <sz val="9"/>
            <color indexed="81"/>
            <rFont val="Tahoma"/>
            <family val="2"/>
          </rPr>
          <t>Nickerson, Rob:</t>
        </r>
        <r>
          <rPr>
            <sz val="9"/>
            <color indexed="81"/>
            <rFont val="Tahoma"/>
            <family val="2"/>
          </rPr>
          <t xml:space="preserve">
Set to TO preferred name.</t>
        </r>
      </text>
    </comment>
    <comment ref="E181" authorId="0" shapeId="0" xr:uid="{00000000-0006-0000-0200-000020000000}">
      <text>
        <r>
          <rPr>
            <b/>
            <sz val="9"/>
            <color indexed="81"/>
            <rFont val="Tahoma"/>
            <family val="2"/>
          </rPr>
          <t>Nickerson, Rob:</t>
        </r>
        <r>
          <rPr>
            <sz val="9"/>
            <color indexed="81"/>
            <rFont val="Tahoma"/>
            <family val="2"/>
          </rPr>
          <t xml:space="preserve">
Name set accorinding to RefNMS node list (and cross checked with DNO Week 24).</t>
        </r>
      </text>
    </comment>
    <comment ref="E182" authorId="0" shapeId="0" xr:uid="{00000000-0006-0000-0200-000021000000}">
      <text>
        <r>
          <rPr>
            <b/>
            <sz val="9"/>
            <color indexed="81"/>
            <rFont val="Tahoma"/>
            <family val="2"/>
          </rPr>
          <t>Nickerson, Rob:</t>
        </r>
        <r>
          <rPr>
            <sz val="9"/>
            <color indexed="81"/>
            <rFont val="Tahoma"/>
            <family val="2"/>
          </rPr>
          <t xml:space="preserve">
Name set accorinding to RefNMS node list (and cross checked with DNO Week 24).</t>
        </r>
      </text>
    </comment>
    <comment ref="E187" authorId="0" shapeId="0" xr:uid="{00000000-0006-0000-0200-000022000000}">
      <text>
        <r>
          <rPr>
            <b/>
            <sz val="9"/>
            <color indexed="81"/>
            <rFont val="Tahoma"/>
            <family val="2"/>
          </rPr>
          <t>Nickerson, Rob:</t>
        </r>
        <r>
          <rPr>
            <sz val="9"/>
            <color indexed="81"/>
            <rFont val="Tahoma"/>
            <family val="2"/>
          </rPr>
          <t xml:space="preserve">
Name set according to info in RefNMS nodes list.</t>
        </r>
      </text>
    </comment>
    <comment ref="E188" authorId="0" shapeId="0" xr:uid="{00000000-0006-0000-0200-000023000000}">
      <text>
        <r>
          <rPr>
            <b/>
            <sz val="9"/>
            <color indexed="81"/>
            <rFont val="Tahoma"/>
            <family val="2"/>
          </rPr>
          <t>Nickerson, Rob:</t>
        </r>
        <r>
          <rPr>
            <sz val="9"/>
            <color indexed="81"/>
            <rFont val="Tahoma"/>
            <family val="2"/>
          </rPr>
          <t xml:space="preserve">
Name set according to info in RefNMS nodes list.</t>
        </r>
      </text>
    </comment>
    <comment ref="E194" authorId="0" shapeId="0" xr:uid="{00000000-0006-0000-0200-000024000000}">
      <text>
        <r>
          <rPr>
            <b/>
            <sz val="9"/>
            <color indexed="81"/>
            <rFont val="Tahoma"/>
            <family val="2"/>
          </rPr>
          <t>Nickerson, Rob:</t>
        </r>
        <r>
          <rPr>
            <sz val="9"/>
            <color indexed="81"/>
            <rFont val="Tahoma"/>
            <family val="2"/>
          </rPr>
          <t xml:space="preserve">
Name set to SPT's preferred name.</t>
        </r>
      </text>
    </comment>
    <comment ref="E195" authorId="0" shapeId="0" xr:uid="{00000000-0006-0000-0200-000025000000}">
      <text>
        <r>
          <rPr>
            <b/>
            <sz val="9"/>
            <color indexed="81"/>
            <rFont val="Tahoma"/>
            <family val="2"/>
          </rPr>
          <t>Nickerson, Rob:</t>
        </r>
        <r>
          <rPr>
            <sz val="9"/>
            <color indexed="81"/>
            <rFont val="Tahoma"/>
            <family val="2"/>
          </rPr>
          <t xml:space="preserve">
Name set to SPT's preferred name.</t>
        </r>
      </text>
    </comment>
    <comment ref="E196" authorId="0" shapeId="0" xr:uid="{00000000-0006-0000-0200-000026000000}">
      <text>
        <r>
          <rPr>
            <b/>
            <sz val="9"/>
            <color indexed="81"/>
            <rFont val="Tahoma"/>
            <family val="2"/>
          </rPr>
          <t>Nickerson, Rob:</t>
        </r>
        <r>
          <rPr>
            <sz val="9"/>
            <color indexed="81"/>
            <rFont val="Tahoma"/>
            <family val="2"/>
          </rPr>
          <t xml:space="preserve">
Name set to SPT's preferred name.</t>
        </r>
      </text>
    </comment>
    <comment ref="E200" authorId="0" shapeId="0" xr:uid="{00000000-0006-0000-0200-000027000000}">
      <text>
        <r>
          <rPr>
            <b/>
            <sz val="9"/>
            <color indexed="81"/>
            <rFont val="Tahoma"/>
            <family val="2"/>
          </rPr>
          <t>Nickerson, Rob:</t>
        </r>
        <r>
          <rPr>
            <sz val="9"/>
            <color indexed="81"/>
            <rFont val="Tahoma"/>
            <family val="2"/>
          </rPr>
          <t xml:space="preserve">
Add GSP group to make name unique.</t>
        </r>
      </text>
    </comment>
    <comment ref="E201" authorId="0" shapeId="0" xr:uid="{00000000-0006-0000-0200-000028000000}">
      <text>
        <r>
          <rPr>
            <b/>
            <sz val="9"/>
            <color indexed="81"/>
            <rFont val="Tahoma"/>
            <family val="2"/>
          </rPr>
          <t>Nickerson, Rob:</t>
        </r>
        <r>
          <rPr>
            <sz val="9"/>
            <color indexed="81"/>
            <rFont val="Tahoma"/>
            <family val="2"/>
          </rPr>
          <t xml:space="preserve">
Add GSP group to make name unique.</t>
        </r>
      </text>
    </comment>
    <comment ref="E211" authorId="0" shapeId="0" xr:uid="{00000000-0006-0000-0200-000029000000}">
      <text>
        <r>
          <rPr>
            <b/>
            <sz val="9"/>
            <color indexed="81"/>
            <rFont val="Tahoma"/>
            <family val="2"/>
          </rPr>
          <t>Nickerson, Rob:</t>
        </r>
        <r>
          <rPr>
            <sz val="9"/>
            <color indexed="81"/>
            <rFont val="Tahoma"/>
            <family val="2"/>
          </rPr>
          <t xml:space="preserve">
Name set to SPT's preferred name.</t>
        </r>
      </text>
    </comment>
    <comment ref="E213" authorId="0" shapeId="0" xr:uid="{00000000-0006-0000-0200-00002A000000}">
      <text>
        <r>
          <rPr>
            <b/>
            <sz val="9"/>
            <color indexed="81"/>
            <rFont val="Tahoma"/>
            <family val="2"/>
          </rPr>
          <t>Nickerson, Rob:</t>
        </r>
        <r>
          <rPr>
            <sz val="9"/>
            <color indexed="81"/>
            <rFont val="Tahoma"/>
            <family val="2"/>
          </rPr>
          <t xml:space="preserve">
Added GSP Group to make name unique.</t>
        </r>
      </text>
    </comment>
    <comment ref="E214" authorId="0" shapeId="0" xr:uid="{00000000-0006-0000-0200-00002B000000}">
      <text>
        <r>
          <rPr>
            <b/>
            <sz val="9"/>
            <color indexed="81"/>
            <rFont val="Tahoma"/>
            <family val="2"/>
          </rPr>
          <t>Nickerson, Rob:</t>
        </r>
        <r>
          <rPr>
            <sz val="9"/>
            <color indexed="81"/>
            <rFont val="Tahoma"/>
            <family val="2"/>
          </rPr>
          <t xml:space="preserve">
Added GSP Group to make name unique.</t>
        </r>
      </text>
    </comment>
    <comment ref="E215" authorId="0" shapeId="0" xr:uid="{00000000-0006-0000-0200-00002C000000}">
      <text>
        <r>
          <rPr>
            <b/>
            <sz val="9"/>
            <color indexed="81"/>
            <rFont val="Tahoma"/>
            <family val="2"/>
          </rPr>
          <t>Nickerson, Rob:</t>
        </r>
        <r>
          <rPr>
            <sz val="9"/>
            <color indexed="81"/>
            <rFont val="Tahoma"/>
            <family val="2"/>
          </rPr>
          <t xml:space="preserve">
Name set to SPT's preferred name.</t>
        </r>
      </text>
    </comment>
    <comment ref="I248" authorId="0" shapeId="0" xr:uid="{00000000-0006-0000-0200-00002D000000}">
      <text>
        <r>
          <rPr>
            <b/>
            <sz val="9"/>
            <color indexed="81"/>
            <rFont val="Tahoma"/>
            <family val="2"/>
          </rPr>
          <t>Nickerson, Rob:</t>
        </r>
        <r>
          <rPr>
            <sz val="9"/>
            <color indexed="81"/>
            <rFont val="Tahoma"/>
            <family val="2"/>
          </rPr>
          <t xml:space="preserve">
Although we should validate against the Elexon data.</t>
        </r>
      </text>
    </comment>
    <comment ref="I269" authorId="0" shapeId="0" xr:uid="{00000000-0006-0000-0200-00002E000000}">
      <text>
        <r>
          <rPr>
            <b/>
            <sz val="9"/>
            <color indexed="81"/>
            <rFont val="Tahoma"/>
            <family val="2"/>
          </rPr>
          <t>Nickerson, Rob:</t>
        </r>
        <r>
          <rPr>
            <sz val="9"/>
            <color indexed="81"/>
            <rFont val="Tahoma"/>
            <family val="2"/>
          </rPr>
          <t xml:space="preserve">
Although we should validate against the Elexon data.</t>
        </r>
      </text>
    </comment>
    <comment ref="H280" authorId="1" shapeId="0" xr:uid="{00000000-0006-0000-0200-00002F000000}">
      <text>
        <r>
          <rPr>
            <b/>
            <sz val="9"/>
            <color indexed="81"/>
            <rFont val="Tahoma"/>
            <family val="2"/>
          </rPr>
          <t>Simon Geddes:</t>
        </r>
        <r>
          <rPr>
            <sz val="9"/>
            <color indexed="81"/>
            <rFont val="Tahoma"/>
            <family val="2"/>
          </rPr>
          <t xml:space="preserve">
Removed and replaced with RICH_J, the new GSP. RICH1 was previously the Thanet windfarm OFTO connection into the distribution network at Richborough. All DxGen that was assigned to RICH1 will now be re-assigned to RICH_J.</t>
        </r>
      </text>
    </comment>
    <comment ref="I280" authorId="0" shapeId="0" xr:uid="{00000000-0006-0000-0200-000030000000}">
      <text>
        <r>
          <rPr>
            <b/>
            <sz val="9"/>
            <color indexed="81"/>
            <rFont val="Tahoma"/>
            <family val="2"/>
          </rPr>
          <t>Nickerson, Rob:</t>
        </r>
        <r>
          <rPr>
            <sz val="9"/>
            <color indexed="81"/>
            <rFont val="Tahoma"/>
            <family val="2"/>
          </rPr>
          <t xml:space="preserve">
Richborough 132kV substation is a DNO substation which is fed from NGETs Canterbury substation. The 2017 Week 24 Single Line Diagrams show that this Canterbury-Richborough link will be decommissioned in 2019 and new SGTs (prefumably connecting to NGET) will be added to Richborough*. I have therefore set the location to the Richborough Substation.
* This is in preperation for NEMO interconnector.
SLD: \\Ngtsrvwrk021\ngdfs\Shared\Cohqfs01\EVERYONE\WK24DATA\RECS\02SEEB\1740201\SPN Wk28 MASTER.pdf
Location was:
51.2923351864808
1.09417611705541</t>
        </r>
      </text>
    </comment>
    <comment ref="I281" authorId="0" shapeId="0" xr:uid="{00000000-0006-0000-0200-000031000000}">
      <text>
        <r>
          <rPr>
            <b/>
            <sz val="9"/>
            <color indexed="81"/>
            <rFont val="Tahoma"/>
            <family val="2"/>
          </rPr>
          <t>Nickerson, Rob:</t>
        </r>
        <r>
          <rPr>
            <sz val="9"/>
            <color indexed="81"/>
            <rFont val="Tahoma"/>
            <family val="2"/>
          </rPr>
          <t xml:space="preserve">
We assume that this GSP is for the windfarm only (connects to Harker plus other substations).</t>
        </r>
      </text>
    </comment>
    <comment ref="E290" authorId="0" shapeId="0" xr:uid="{00000000-0006-0000-0200-000032000000}">
      <text>
        <r>
          <rPr>
            <b/>
            <sz val="9"/>
            <color indexed="81"/>
            <rFont val="Tahoma"/>
            <family val="2"/>
          </rPr>
          <t>Nickerson, Rob:</t>
        </r>
        <r>
          <rPr>
            <sz val="9"/>
            <color indexed="81"/>
            <rFont val="Tahoma"/>
            <family val="2"/>
          </rPr>
          <t xml:space="preserve">
Set manually</t>
        </r>
      </text>
    </comment>
    <comment ref="E303" authorId="0" shapeId="0" xr:uid="{00000000-0006-0000-0200-000033000000}">
      <text>
        <r>
          <rPr>
            <b/>
            <sz val="9"/>
            <color indexed="81"/>
            <rFont val="Tahoma"/>
            <family val="2"/>
          </rPr>
          <t>Nickerson, Rob:</t>
        </r>
        <r>
          <rPr>
            <sz val="9"/>
            <color indexed="81"/>
            <rFont val="Tahoma"/>
            <family val="2"/>
          </rPr>
          <t xml:space="preserve">
Set to TO preferred name.</t>
        </r>
      </text>
    </comment>
    <comment ref="E326" authorId="0" shapeId="0" xr:uid="{00000000-0006-0000-0200-000034000000}">
      <text>
        <r>
          <rPr>
            <b/>
            <sz val="9"/>
            <color indexed="81"/>
            <rFont val="Tahoma"/>
            <family val="2"/>
          </rPr>
          <t>Nickerson, Rob:</t>
        </r>
        <r>
          <rPr>
            <sz val="9"/>
            <color indexed="81"/>
            <rFont val="Tahoma"/>
            <family val="2"/>
          </rPr>
          <t xml:space="preserve">
Replace with TO preferred name. Seems plain wrong in the reference NMS as the node list shows it as "Thurso".</t>
        </r>
      </text>
    </comment>
    <comment ref="I330" authorId="0" shapeId="0" xr:uid="{00000000-0006-0000-0200-000035000000}">
      <text>
        <r>
          <rPr>
            <b/>
            <sz val="9"/>
            <color indexed="81"/>
            <rFont val="Tahoma"/>
            <family val="2"/>
          </rPr>
          <t>Nickerson, Rob:</t>
        </r>
        <r>
          <rPr>
            <sz val="9"/>
            <color indexed="81"/>
            <rFont val="Tahoma"/>
            <family val="2"/>
          </rPr>
          <t xml:space="preserve">
SPT: "will not be brought back onto the transmission network anytime in the future". </t>
        </r>
      </text>
    </comment>
    <comment ref="E333" authorId="0" shapeId="0" xr:uid="{00000000-0006-0000-0200-000036000000}">
      <text>
        <r>
          <rPr>
            <b/>
            <sz val="9"/>
            <color indexed="81"/>
            <rFont val="Tahoma"/>
            <family val="2"/>
          </rPr>
          <t>Nickerson, Rob:</t>
        </r>
        <r>
          <rPr>
            <sz val="9"/>
            <color indexed="81"/>
            <rFont val="Tahoma"/>
            <family val="2"/>
          </rPr>
          <t xml:space="preserve">
Name made unique. I can see no reason why Elexon have 2 GSPs here. Single Line Diagrams do not show split bus bar. Only appears once in DNO Week 24 data.</t>
        </r>
      </text>
    </comment>
    <comment ref="E334" authorId="0" shapeId="0" xr:uid="{00000000-0006-0000-0200-000037000000}">
      <text>
        <r>
          <rPr>
            <b/>
            <sz val="9"/>
            <color indexed="81"/>
            <rFont val="Tahoma"/>
            <family val="2"/>
          </rPr>
          <t>Nickerson, Rob:</t>
        </r>
        <r>
          <rPr>
            <sz val="9"/>
            <color indexed="81"/>
            <rFont val="Tahoma"/>
            <family val="2"/>
          </rPr>
          <t xml:space="preserve">
Name made unique. I can see no reason why Elexon have 2 GSPs here. Single Line Diagrams do not show split bus bar. Only appears once in DNO Week 24 data.</t>
        </r>
      </text>
    </comment>
    <comment ref="E335" authorId="0" shapeId="0" xr:uid="{00000000-0006-0000-0200-000038000000}">
      <text>
        <r>
          <rPr>
            <b/>
            <sz val="9"/>
            <color indexed="81"/>
            <rFont val="Tahoma"/>
            <family val="2"/>
          </rPr>
          <t>Nickerson, Rob:</t>
        </r>
        <r>
          <rPr>
            <sz val="9"/>
            <color indexed="81"/>
            <rFont val="Tahoma"/>
            <family val="2"/>
          </rPr>
          <t xml:space="preserve">
Name set accorinding to RefNMS node list (and cross checked with DNO Week 24).</t>
        </r>
      </text>
    </comment>
    <comment ref="E336" authorId="0" shapeId="0" xr:uid="{00000000-0006-0000-0200-000039000000}">
      <text>
        <r>
          <rPr>
            <b/>
            <sz val="9"/>
            <color indexed="81"/>
            <rFont val="Tahoma"/>
            <family val="2"/>
          </rPr>
          <t>Nickerson, Rob:</t>
        </r>
        <r>
          <rPr>
            <sz val="9"/>
            <color indexed="81"/>
            <rFont val="Tahoma"/>
            <family val="2"/>
          </rPr>
          <t xml:space="preserve">
Name set accorinding to RefNMS node list (and cross checked with DNO Week 24).</t>
        </r>
      </text>
    </comment>
    <comment ref="E340" authorId="0" shapeId="0" xr:uid="{00000000-0006-0000-0200-00003A000000}">
      <text>
        <r>
          <rPr>
            <b/>
            <sz val="9"/>
            <color indexed="81"/>
            <rFont val="Tahoma"/>
            <family val="2"/>
          </rPr>
          <t>Nickerson, Rob:</t>
        </r>
        <r>
          <rPr>
            <sz val="9"/>
            <color indexed="81"/>
            <rFont val="Tahoma"/>
            <family val="2"/>
          </rPr>
          <t xml:space="preserve">
Add GSP group to make name unique.</t>
        </r>
      </text>
    </comment>
    <comment ref="E341" authorId="0" shapeId="0" xr:uid="{00000000-0006-0000-0200-00003B000000}">
      <text>
        <r>
          <rPr>
            <b/>
            <sz val="9"/>
            <color indexed="81"/>
            <rFont val="Tahoma"/>
            <family val="2"/>
          </rPr>
          <t>Nickerson, Rob:</t>
        </r>
        <r>
          <rPr>
            <sz val="9"/>
            <color indexed="81"/>
            <rFont val="Tahoma"/>
            <family val="2"/>
          </rPr>
          <t xml:space="preserve">
Add GSP group to make name unique.</t>
        </r>
      </text>
    </comment>
    <comment ref="E356" authorId="0" shapeId="0" xr:uid="{00000000-0006-0000-0200-00003C000000}">
      <text>
        <r>
          <rPr>
            <b/>
            <sz val="9"/>
            <color indexed="81"/>
            <rFont val="Tahoma"/>
            <family val="2"/>
          </rPr>
          <t>Nickerson, Rob:</t>
        </r>
        <r>
          <rPr>
            <sz val="9"/>
            <color indexed="81"/>
            <rFont val="Tahoma"/>
            <family val="2"/>
          </rPr>
          <t xml:space="preserve">
Name overwritten according to RefNMS Node List.</t>
        </r>
      </text>
    </comment>
    <comment ref="E357" authorId="0" shapeId="0" xr:uid="{00000000-0006-0000-0200-00003D000000}">
      <text>
        <r>
          <rPr>
            <b/>
            <sz val="9"/>
            <color indexed="81"/>
            <rFont val="Tahoma"/>
            <family val="2"/>
          </rPr>
          <t>Nickerson, Rob:</t>
        </r>
        <r>
          <rPr>
            <sz val="9"/>
            <color indexed="81"/>
            <rFont val="Tahoma"/>
            <family val="2"/>
          </rPr>
          <t xml:space="preserve">
Name overwritten according to RefNMS Node List.</t>
        </r>
      </text>
    </comment>
    <comment ref="I360" authorId="0" shapeId="0" xr:uid="{00000000-0006-0000-0200-00003E000000}">
      <text>
        <r>
          <rPr>
            <b/>
            <sz val="9"/>
            <color indexed="81"/>
            <rFont val="Tahoma"/>
            <family val="2"/>
          </rPr>
          <t>Nickerson, Rob:</t>
        </r>
        <r>
          <rPr>
            <sz val="9"/>
            <color indexed="81"/>
            <rFont val="Tahoma"/>
            <family val="2"/>
          </rPr>
          <t xml:space="preserve">
Source: https://library.ukpowernetworks.co.uk/library/en/RIIO/Asset_Management_Documents/Regional_Development_Plans/LPN/LPN_RDP_Wimbledon.pdf</t>
        </r>
      </text>
    </comment>
    <comment ref="I361" authorId="0" shapeId="0" xr:uid="{00000000-0006-0000-0200-00003F000000}">
      <text>
        <r>
          <rPr>
            <b/>
            <sz val="9"/>
            <color indexed="81"/>
            <rFont val="Tahoma"/>
            <family val="2"/>
          </rPr>
          <t>Nickerson, Rob:</t>
        </r>
        <r>
          <rPr>
            <sz val="9"/>
            <color indexed="81"/>
            <rFont val="Tahoma"/>
            <family val="2"/>
          </rPr>
          <t xml:space="preserve">
Source: https://library.ukpowernetworks.co.uk/library/en/RIIO/Asset_Management_Documents/Regional_Development_Plans/LPN/LPN_RDP_Wimbledon.pdf</t>
        </r>
      </text>
    </comment>
    <comment ref="I369" authorId="0" shapeId="0" xr:uid="{00000000-0006-0000-0200-000040000000}">
      <text>
        <r>
          <rPr>
            <b/>
            <sz val="9"/>
            <color indexed="81"/>
            <rFont val="Tahoma"/>
            <family val="2"/>
          </rPr>
          <t>Nickerson, Rob:</t>
        </r>
        <r>
          <rPr>
            <sz val="9"/>
            <color indexed="81"/>
            <rFont val="Tahoma"/>
            <family val="2"/>
          </rPr>
          <t xml:space="preserve">
May need confirmation from TO as to when the disconnection occurred.</t>
        </r>
      </text>
    </comment>
    <comment ref="D395" authorId="0" shapeId="0" xr:uid="{00000000-0006-0000-0200-000041000000}">
      <text>
        <r>
          <rPr>
            <b/>
            <sz val="9"/>
            <color indexed="81"/>
            <rFont val="Tahoma"/>
            <family val="2"/>
          </rPr>
          <t>Nickerson, Rob:</t>
        </r>
        <r>
          <rPr>
            <sz val="9"/>
            <color indexed="81"/>
            <rFont val="Tahoma"/>
            <family val="2"/>
          </rPr>
          <t xml:space="preserve">
Offgrid island.</t>
        </r>
      </text>
    </comment>
    <comment ref="G395" authorId="0" shapeId="0" xr:uid="{00000000-0006-0000-0200-000042000000}">
      <text>
        <r>
          <rPr>
            <b/>
            <sz val="9"/>
            <color indexed="81"/>
            <rFont val="Tahoma"/>
            <family val="2"/>
          </rPr>
          <t>Nickerson, Rob:</t>
        </r>
        <r>
          <rPr>
            <sz val="9"/>
            <color indexed="81"/>
            <rFont val="Tahoma"/>
            <family val="2"/>
          </rPr>
          <t xml:space="preserve">
Approx</t>
        </r>
      </text>
    </comment>
    <comment ref="I396" authorId="0" shapeId="0" xr:uid="{00000000-0006-0000-0200-000043000000}">
      <text>
        <r>
          <rPr>
            <b/>
            <sz val="9"/>
            <color indexed="81"/>
            <rFont val="Tahoma"/>
            <family val="2"/>
          </rPr>
          <t>Nickerson, Rob:</t>
        </r>
        <r>
          <rPr>
            <sz val="9"/>
            <color indexed="81"/>
            <rFont val="Tahoma"/>
            <family val="2"/>
          </rPr>
          <t xml:space="preserve">
SHETL will need to provide details of how to split the demand and the date from which this will happen.</t>
        </r>
      </text>
    </comment>
    <comment ref="D397" authorId="0" shapeId="0" xr:uid="{00000000-0006-0000-0200-000044000000}">
      <text>
        <r>
          <rPr>
            <b/>
            <sz val="9"/>
            <color indexed="81"/>
            <rFont val="Tahoma"/>
            <family val="2"/>
          </rPr>
          <t>Nickerson, Rob:</t>
        </r>
        <r>
          <rPr>
            <sz val="9"/>
            <color indexed="81"/>
            <rFont val="Tahoma"/>
            <family val="2"/>
          </rPr>
          <t xml:space="preserve">
Not needed as will be zero for ETYS 2018.</t>
        </r>
      </text>
    </comment>
    <comment ref="I397" authorId="0" shapeId="0" xr:uid="{00000000-0006-0000-0200-000045000000}">
      <text>
        <r>
          <rPr>
            <b/>
            <sz val="9"/>
            <color indexed="81"/>
            <rFont val="Tahoma"/>
            <family val="2"/>
          </rPr>
          <t>Nickerson, Rob:</t>
        </r>
        <r>
          <rPr>
            <sz val="9"/>
            <color indexed="81"/>
            <rFont val="Tahoma"/>
            <family val="2"/>
          </rPr>
          <t xml:space="preserve">
This is a new GSP that is required as the DNO have accepted connection offers for new distributed generation. For FES/ETYS 2017 we only know that it will have a combined portfolio of DG of between 50 and 110MW. It is not known if these are large or small and as such it was agreed with SHETL that this be included as a "dummy" row in Tx Backgrounds. Hence show as all zero here.</t>
        </r>
      </text>
    </comment>
    <comment ref="I398" authorId="2" shapeId="0" xr:uid="{00000000-0006-0000-0200-000046000000}">
      <text>
        <r>
          <rPr>
            <b/>
            <sz val="9"/>
            <color indexed="81"/>
            <rFont val="Tahoma"/>
            <family val="2"/>
          </rPr>
          <t>Bagudu (ESO), Usman:
Note from McIver, Kirsten &lt;kmciver@spenergynetworks.co.uk&gt;</t>
        </r>
        <r>
          <rPr>
            <sz val="9"/>
            <color indexed="81"/>
            <rFont val="Tahoma"/>
            <family val="2"/>
          </rPr>
          <t xml:space="preserve">
• GSP Name: Lesmahagow:
• Start Date: From 2025
• Demand starting value: Take 13% from Linnmill GSP
• Generation starting value: Take 33% of existing Linnmill GSP
</t>
        </r>
      </text>
    </comment>
    <comment ref="I399" authorId="2" shapeId="0" xr:uid="{00000000-0006-0000-0200-000047000000}">
      <text>
        <r>
          <rPr>
            <b/>
            <sz val="9"/>
            <color indexed="81"/>
            <rFont val="Tahoma"/>
            <family val="2"/>
          </rPr>
          <t>Bagudu (ESO), Usman:
Note from McIver, Kirsten &lt;kmciver@spenergynetworks.co.uk&gt;</t>
        </r>
        <r>
          <rPr>
            <sz val="9"/>
            <color indexed="81"/>
            <rFont val="Tahoma"/>
            <family val="2"/>
          </rPr>
          <t xml:space="preserve">
• GSP Name: Moffat
• Start Date: From 2023
• Demand starting value: Take 42% from Chapelcross GSP
• Generation starting value: Take 0% from Chapelcross GSP (No DG is being transferred)
</t>
        </r>
      </text>
    </comment>
    <comment ref="I400" authorId="2" shapeId="0" xr:uid="{00000000-0006-0000-0200-000048000000}">
      <text>
        <r>
          <rPr>
            <b/>
            <sz val="9"/>
            <color indexed="81"/>
            <rFont val="Tahoma"/>
            <family val="2"/>
          </rPr>
          <t>Bagudu (ESO), Usman:
Note from McIver, Kirsten &lt;kmciver@spenergynetworks.co.uk&gt;</t>
        </r>
        <r>
          <rPr>
            <sz val="9"/>
            <color indexed="81"/>
            <rFont val="Tahoma"/>
            <family val="2"/>
          </rPr>
          <t xml:space="preserve">
• GSP Name: Dunbar A 
• Start Date: From 2020
• Demand starting value: Take 71% from existing Dunbar GSP
• Generation starting value: Take 0% of existing Dunbar GSP
</t>
        </r>
      </text>
    </comment>
    <comment ref="I401" authorId="2" shapeId="0" xr:uid="{00000000-0006-0000-0200-000049000000}">
      <text>
        <r>
          <rPr>
            <b/>
            <sz val="9"/>
            <color indexed="81"/>
            <rFont val="Tahoma"/>
            <family val="2"/>
          </rPr>
          <t>Bagudu (ESO), Usman:
Note from McIver, Kirsten &lt;kmciver@spenergynetworks.co.uk&gt;</t>
        </r>
        <r>
          <rPr>
            <sz val="9"/>
            <color indexed="81"/>
            <rFont val="Tahoma"/>
            <family val="2"/>
          </rPr>
          <t xml:space="preserve">
• GSP Name: Dunbar B 
• Start Date: From 2020
• Demand starting value: Take 29% from existing Dunbar GSP
• Generation starting value: Take 100% of existing Dunbar GSP
</t>
        </r>
      </text>
    </comment>
    <comment ref="C413" authorId="0" shapeId="0" xr:uid="{00000000-0006-0000-0200-00004A000000}">
      <text>
        <r>
          <rPr>
            <b/>
            <sz val="9"/>
            <color indexed="81"/>
            <rFont val="Tahoma"/>
            <family val="2"/>
          </rPr>
          <t>Nickerson, Rob:</t>
        </r>
        <r>
          <rPr>
            <sz val="9"/>
            <color indexed="81"/>
            <rFont val="Tahoma"/>
            <family val="2"/>
          </rPr>
          <t xml:space="preserve">
Somewhat irrelevant as Direct Connects are Tx connected and not part of a GSP, but this is the geographic area they fall within.</t>
        </r>
      </text>
    </comment>
    <comment ref="D413" authorId="0" shapeId="0" xr:uid="{00000000-0006-0000-0200-00004B000000}">
      <text>
        <r>
          <rPr>
            <b/>
            <sz val="9"/>
            <color indexed="81"/>
            <rFont val="Tahoma"/>
            <family val="2"/>
          </rPr>
          <t>Nickerson, Rob:</t>
        </r>
        <r>
          <rPr>
            <sz val="9"/>
            <color indexed="81"/>
            <rFont val="Tahoma"/>
            <family val="2"/>
          </rPr>
          <t xml:space="preserve">
Values for SPT provided by TO. For NGET, provided by Richard Proctor in NCE. For SHETL, calculated from inspection of map.</t>
        </r>
      </text>
    </comment>
    <comment ref="F413" authorId="0" shapeId="0" xr:uid="{00000000-0006-0000-0200-00004C000000}">
      <text>
        <r>
          <rPr>
            <b/>
            <sz val="9"/>
            <color indexed="81"/>
            <rFont val="Tahoma"/>
            <family val="2"/>
          </rPr>
          <t>Nickerson, Rob:</t>
        </r>
        <r>
          <rPr>
            <sz val="9"/>
            <color indexed="81"/>
            <rFont val="Tahoma"/>
            <family val="2"/>
          </rPr>
          <t xml:space="preserve">
The Sectors according to NETA Reports (fuel type)</t>
        </r>
      </text>
    </comment>
    <comment ref="H413" authorId="0" shapeId="0" xr:uid="{00000000-0006-0000-0200-00004D000000}">
      <text>
        <r>
          <rPr>
            <b/>
            <sz val="9"/>
            <color indexed="81"/>
            <rFont val="Tahoma"/>
            <family val="2"/>
          </rPr>
          <t>Nickerson, Rob:</t>
        </r>
        <r>
          <rPr>
            <sz val="9"/>
            <color indexed="81"/>
            <rFont val="Tahoma"/>
            <family val="2"/>
          </rPr>
          <t xml:space="preserve">
In a few cases we replace the Reference NMS nme with the name preference of the TO.</t>
        </r>
      </text>
    </comment>
    <comment ref="E416" authorId="0" shapeId="0" xr:uid="{00000000-0006-0000-0200-00004E000000}">
      <text>
        <r>
          <rPr>
            <b/>
            <sz val="9"/>
            <color indexed="81"/>
            <rFont val="Tahoma"/>
            <family val="2"/>
          </rPr>
          <t>Nickerson, Rob:</t>
        </r>
        <r>
          <rPr>
            <sz val="9"/>
            <color indexed="81"/>
            <rFont val="Tahoma"/>
            <family val="2"/>
          </rPr>
          <t xml:space="preserve">
Unique name set.</t>
        </r>
      </text>
    </comment>
    <comment ref="E417" authorId="0" shapeId="0" xr:uid="{00000000-0006-0000-0200-00004F000000}">
      <text>
        <r>
          <rPr>
            <b/>
            <sz val="9"/>
            <color indexed="81"/>
            <rFont val="Tahoma"/>
            <family val="2"/>
          </rPr>
          <t>Nickerson, Rob:</t>
        </r>
        <r>
          <rPr>
            <sz val="9"/>
            <color indexed="81"/>
            <rFont val="Tahoma"/>
            <family val="2"/>
          </rPr>
          <t xml:space="preserve">
Unique name set.</t>
        </r>
      </text>
    </comment>
    <comment ref="C421" authorId="0" shapeId="0" xr:uid="{00000000-0006-0000-0200-000050000000}">
      <text>
        <r>
          <rPr>
            <b/>
            <sz val="9"/>
            <color indexed="81"/>
            <rFont val="Tahoma"/>
            <family val="2"/>
          </rPr>
          <t>Nickerson, Rob:</t>
        </r>
        <r>
          <rPr>
            <sz val="9"/>
            <color indexed="81"/>
            <rFont val="Tahoma"/>
            <family val="2"/>
          </rPr>
          <t xml:space="preserve">
Corrected to Scotland South as agreed with TOs.</t>
        </r>
      </text>
    </comment>
    <comment ref="E422" authorId="2" shapeId="0" xr:uid="{00000000-0006-0000-0200-000051000000}">
      <text>
        <r>
          <rPr>
            <b/>
            <sz val="9"/>
            <color indexed="81"/>
            <rFont val="Tahoma"/>
            <charset val="1"/>
          </rPr>
          <t>Bagudu (ESO), Usman:</t>
        </r>
        <r>
          <rPr>
            <sz val="9"/>
            <color indexed="81"/>
            <rFont val="Tahoma"/>
            <charset val="1"/>
          </rPr>
          <t xml:space="preserve">
AKA St Fergus Mobil</t>
        </r>
      </text>
    </comment>
    <comment ref="I434" authorId="0" shapeId="0" xr:uid="{00000000-0006-0000-0200-000052000000}">
      <text>
        <r>
          <rPr>
            <b/>
            <sz val="9"/>
            <color indexed="81"/>
            <rFont val="Tahoma"/>
            <family val="2"/>
          </rPr>
          <t>Nickerson, Rob:</t>
        </r>
        <r>
          <rPr>
            <sz val="9"/>
            <color indexed="81"/>
            <rFont val="Tahoma"/>
            <family val="2"/>
          </rPr>
          <t xml:space="preserve">
I'm not certain that I have the Mossmorn sites the right way round.</t>
        </r>
      </text>
    </comment>
    <comment ref="H459" authorId="0" shapeId="0" xr:uid="{00000000-0006-0000-0200-000053000000}">
      <text>
        <r>
          <rPr>
            <b/>
            <sz val="9"/>
            <color indexed="81"/>
            <rFont val="Tahoma"/>
            <family val="2"/>
          </rPr>
          <t>Nickerson, Rob:</t>
        </r>
        <r>
          <rPr>
            <sz val="9"/>
            <color indexed="81"/>
            <rFont val="Tahoma"/>
            <family val="2"/>
          </rPr>
          <t xml:space="preserve">
BSC = British Steel Corporation.
https://en.wikipedia.org/wiki/Ravenscraig_steelworks</t>
        </r>
      </text>
    </comment>
    <comment ref="E466" authorId="0" shapeId="0" xr:uid="{00000000-0006-0000-0200-000054000000}">
      <text>
        <r>
          <rPr>
            <b/>
            <sz val="9"/>
            <color indexed="81"/>
            <rFont val="Tahoma"/>
            <family val="2"/>
          </rPr>
          <t>Nickerson, Rob:</t>
        </r>
        <r>
          <rPr>
            <sz val="9"/>
            <color indexed="81"/>
            <rFont val="Tahoma"/>
            <family val="2"/>
          </rPr>
          <t xml:space="preserve">
Manually set.</t>
        </r>
      </text>
    </comment>
    <comment ref="F466" authorId="0" shapeId="0" xr:uid="{00000000-0006-0000-0200-000055000000}">
      <text>
        <r>
          <rPr>
            <b/>
            <sz val="9"/>
            <color indexed="81"/>
            <rFont val="Tahoma"/>
            <family val="2"/>
          </rPr>
          <t>Nickerson, Rob:</t>
        </r>
        <r>
          <rPr>
            <sz val="9"/>
            <color indexed="81"/>
            <rFont val="Tahoma"/>
            <family val="2"/>
          </rPr>
          <t xml:space="preserve">
"Station Transformer / Demand"</t>
        </r>
      </text>
    </comment>
    <comment ref="E467" authorId="0" shapeId="0" xr:uid="{00000000-0006-0000-0200-000056000000}">
      <text>
        <r>
          <rPr>
            <b/>
            <sz val="9"/>
            <color indexed="81"/>
            <rFont val="Tahoma"/>
            <family val="2"/>
          </rPr>
          <t>Nickerson, Rob:</t>
        </r>
        <r>
          <rPr>
            <sz val="9"/>
            <color indexed="81"/>
            <rFont val="Tahoma"/>
            <family val="2"/>
          </rPr>
          <t xml:space="preserve">
Manually set.</t>
        </r>
      </text>
    </comment>
    <comment ref="F467" authorId="0" shapeId="0" xr:uid="{00000000-0006-0000-0200-000057000000}">
      <text>
        <r>
          <rPr>
            <b/>
            <sz val="9"/>
            <color indexed="81"/>
            <rFont val="Tahoma"/>
            <family val="2"/>
          </rPr>
          <t>Nickerson, Rob:</t>
        </r>
        <r>
          <rPr>
            <sz val="9"/>
            <color indexed="81"/>
            <rFont val="Tahoma"/>
            <family val="2"/>
          </rPr>
          <t xml:space="preserve">
Should appear in "RAIL" but not showing in NetaReports data.</t>
        </r>
      </text>
    </comment>
    <comment ref="E468" authorId="0" shapeId="0" xr:uid="{00000000-0006-0000-0200-000058000000}">
      <text>
        <r>
          <rPr>
            <b/>
            <sz val="9"/>
            <color indexed="81"/>
            <rFont val="Tahoma"/>
            <family val="2"/>
          </rPr>
          <t>Nickerson, Rob:</t>
        </r>
        <r>
          <rPr>
            <sz val="9"/>
            <color indexed="81"/>
            <rFont val="Tahoma"/>
            <family val="2"/>
          </rPr>
          <t xml:space="preserve">
Manually set.</t>
        </r>
      </text>
    </comment>
    <comment ref="E469" authorId="0" shapeId="0" xr:uid="{00000000-0006-0000-0200-000059000000}">
      <text>
        <r>
          <rPr>
            <b/>
            <sz val="9"/>
            <color indexed="81"/>
            <rFont val="Tahoma"/>
            <family val="2"/>
          </rPr>
          <t>Nickerson, Rob:</t>
        </r>
        <r>
          <rPr>
            <sz val="9"/>
            <color indexed="81"/>
            <rFont val="Tahoma"/>
            <family val="2"/>
          </rPr>
          <t xml:space="preserve">
Manually set.</t>
        </r>
      </text>
    </comment>
    <comment ref="E470" authorId="0" shapeId="0" xr:uid="{00000000-0006-0000-0200-00005A000000}">
      <text>
        <r>
          <rPr>
            <b/>
            <sz val="9"/>
            <color indexed="81"/>
            <rFont val="Tahoma"/>
            <family val="2"/>
          </rPr>
          <t>Nickerson, Rob:</t>
        </r>
        <r>
          <rPr>
            <sz val="9"/>
            <color indexed="81"/>
            <rFont val="Tahoma"/>
            <family val="2"/>
          </rPr>
          <t xml:space="preserve">
Adjusted to make unique.</t>
        </r>
      </text>
    </comment>
    <comment ref="E471" authorId="0" shapeId="0" xr:uid="{00000000-0006-0000-0200-00005B000000}">
      <text>
        <r>
          <rPr>
            <b/>
            <sz val="9"/>
            <color indexed="81"/>
            <rFont val="Tahoma"/>
            <family val="2"/>
          </rPr>
          <t>Nickerson, Rob:</t>
        </r>
        <r>
          <rPr>
            <sz val="9"/>
            <color indexed="81"/>
            <rFont val="Tahoma"/>
            <family val="2"/>
          </rPr>
          <t xml:space="preserve">
Adjusted to make unique.</t>
        </r>
      </text>
    </comment>
    <comment ref="I488" authorId="0" shapeId="0" xr:uid="{00000000-0006-0000-0200-00005C000000}">
      <text>
        <r>
          <rPr>
            <b/>
            <sz val="9"/>
            <color indexed="81"/>
            <rFont val="Tahoma"/>
            <family val="2"/>
          </rPr>
          <t>Nickerson, Rob:</t>
        </r>
        <r>
          <rPr>
            <sz val="9"/>
            <color indexed="81"/>
            <rFont val="Tahoma"/>
            <family val="2"/>
          </rPr>
          <t xml:space="preserve">
Source: https://www.elexon.co.uk/wp-content/uploads/2017/11/13_SVG207_03A_D485.pdf</t>
        </r>
      </text>
    </comment>
    <comment ref="H503" authorId="0" shapeId="0" xr:uid="{00000000-0006-0000-0200-00005D000000}">
      <text>
        <r>
          <rPr>
            <b/>
            <sz val="9"/>
            <color indexed="81"/>
            <rFont val="Tahoma"/>
            <family val="2"/>
          </rPr>
          <t>Nickerson, Rob:</t>
        </r>
        <r>
          <rPr>
            <sz val="9"/>
            <color indexed="81"/>
            <rFont val="Tahoma"/>
            <family val="2"/>
          </rPr>
          <t xml:space="preserve">
In a few cases we replace the Reference NMS nme with the name preference of the TO.</t>
        </r>
      </text>
    </comment>
    <comment ref="I504" authorId="0" shapeId="0" xr:uid="{00000000-0006-0000-0200-00005E000000}">
      <text>
        <r>
          <rPr>
            <b/>
            <sz val="9"/>
            <color indexed="81"/>
            <rFont val="Tahoma"/>
            <family val="2"/>
          </rPr>
          <t>Nickerson, Rob:</t>
        </r>
        <r>
          <rPr>
            <sz val="9"/>
            <color indexed="81"/>
            <rFont val="Tahoma"/>
            <family val="2"/>
          </rPr>
          <t xml:space="preserve">
Further investigation showed that this is not connected to SPT and is in fact an SPD customer. It is located at Lunanhead GSP.
SPT believe that the Week 24 data for Lunanhead GSP excluded this site and hence we needed to add it for ETYS 2018.</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Nickerson, Rob</author>
    <author>Allan Toule</author>
  </authors>
  <commentList>
    <comment ref="M17" authorId="0" shapeId="0" xr:uid="{00000000-0006-0000-0900-000001000000}">
      <text>
        <r>
          <rPr>
            <b/>
            <sz val="9"/>
            <color indexed="81"/>
            <rFont val="Tahoma"/>
            <family val="2"/>
          </rPr>
          <t>Nickerson, Rob:</t>
        </r>
        <r>
          <rPr>
            <sz val="9"/>
            <color indexed="81"/>
            <rFont val="Tahoma"/>
            <family val="2"/>
          </rPr>
          <t xml:space="preserve">
This was assumed to be here so added by me. To be 100% sure check back with Allan at Elexon.</t>
        </r>
      </text>
    </comment>
    <comment ref="J20" authorId="0" shapeId="0" xr:uid="{00000000-0006-0000-0900-000002000000}">
      <text>
        <r>
          <rPr>
            <b/>
            <sz val="9"/>
            <color indexed="81"/>
            <rFont val="Tahoma"/>
            <family val="2"/>
          </rPr>
          <t>Nickerson, Rob:</t>
        </r>
        <r>
          <rPr>
            <sz val="9"/>
            <color indexed="81"/>
            <rFont val="Tahoma"/>
            <family val="2"/>
          </rPr>
          <t xml:space="preserve">
Updated as agreed with Elexon (original "RICH_1" was an error)</t>
        </r>
      </text>
    </comment>
    <comment ref="E22" authorId="1" shapeId="0" xr:uid="{00000000-0006-0000-0900-000003000000}">
      <text>
        <r>
          <rPr>
            <b/>
            <sz val="9"/>
            <color indexed="81"/>
            <rFont val="Tahoma"/>
            <family val="2"/>
          </rPr>
          <t>Allan Toule:</t>
        </r>
        <r>
          <rPr>
            <sz val="9"/>
            <color indexed="81"/>
            <rFont val="Tahoma"/>
            <family val="2"/>
          </rPr>
          <t xml:space="preserve">
Agg rule sent in by MANWEB showed ASAPH_MANW, but Email from KW said should be SASA - MANWEB never sent in updated BSCP75/4.2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Nickerson, Rob</author>
  </authors>
  <commentList>
    <comment ref="A4" authorId="0" shapeId="0" xr:uid="{00000000-0006-0000-0B00-000001000000}">
      <text>
        <r>
          <rPr>
            <b/>
            <sz val="9"/>
            <color indexed="81"/>
            <rFont val="Tahoma"/>
            <family val="2"/>
          </rPr>
          <t>Nickerson, Rob:</t>
        </r>
        <r>
          <rPr>
            <sz val="9"/>
            <color indexed="81"/>
            <rFont val="Tahoma"/>
            <family val="2"/>
          </rPr>
          <t xml:space="preserve">
URL will change with each new version. Search Elexon site for "BM Unit Guidance" for latest version.</t>
        </r>
      </text>
    </comment>
    <comment ref="F7" authorId="0" shapeId="0" xr:uid="{00000000-0006-0000-0B00-000002000000}">
      <text>
        <r>
          <rPr>
            <b/>
            <sz val="9"/>
            <color indexed="81"/>
            <rFont val="Tahoma"/>
            <family val="2"/>
          </rPr>
          <t>Nickerson, Rob:</t>
        </r>
        <r>
          <rPr>
            <sz val="9"/>
            <color indexed="81"/>
            <rFont val="Tahoma"/>
            <family val="2"/>
          </rPr>
          <t xml:space="preserve">
Type "T" is transmission connected.
Type "M" is miscellaneous.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Nickerson, Rob</author>
  </authors>
  <commentList>
    <comment ref="F9" authorId="0" shapeId="0" xr:uid="{00000000-0006-0000-0D00-000001000000}">
      <text>
        <r>
          <rPr>
            <b/>
            <sz val="9"/>
            <color indexed="81"/>
            <rFont val="Tahoma"/>
            <family val="2"/>
          </rPr>
          <t>Nickerson, Rob:</t>
        </r>
        <r>
          <rPr>
            <sz val="9"/>
            <color indexed="81"/>
            <rFont val="Tahoma"/>
            <family val="2"/>
          </rPr>
          <t xml:space="preserve">
Believed to be closed: http://news.bbc.co.uk/1/hi/england/tyne/7035059.stm</t>
        </r>
      </text>
    </comment>
    <comment ref="N16" authorId="0" shapeId="0" xr:uid="{00000000-0006-0000-0D00-000002000000}">
      <text>
        <r>
          <rPr>
            <b/>
            <sz val="9"/>
            <color indexed="81"/>
            <rFont val="Tahoma"/>
            <family val="2"/>
          </rPr>
          <t>Nickerson, Rob:</t>
        </r>
        <r>
          <rPr>
            <sz val="9"/>
            <color indexed="81"/>
            <rFont val="Tahoma"/>
            <family val="2"/>
          </rPr>
          <t xml:space="preserve">
Corrected to Scotland South (as agreed by TOs).</t>
        </r>
      </text>
    </comment>
    <comment ref="F62" authorId="0" shapeId="0" xr:uid="{00000000-0006-0000-0D00-000003000000}">
      <text>
        <r>
          <rPr>
            <b/>
            <sz val="9"/>
            <color indexed="81"/>
            <rFont val="Tahoma"/>
            <family val="2"/>
          </rPr>
          <t>Nickerson, Rob:</t>
        </r>
        <r>
          <rPr>
            <sz val="9"/>
            <color indexed="81"/>
            <rFont val="Tahoma"/>
            <family val="2"/>
          </rPr>
          <t xml:space="preserve">
Seems to have been restructured (closing the BM Unit): https://en.wikipedia.org/wiki/Stocksbridge#Steel_industry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Nickerson, Rob</author>
  </authors>
  <commentList>
    <comment ref="B111" authorId="0" shapeId="0" xr:uid="{00000000-0006-0000-1100-000001000000}">
      <text>
        <r>
          <rPr>
            <b/>
            <sz val="9"/>
            <color indexed="81"/>
            <rFont val="Tahoma"/>
            <family val="2"/>
          </rPr>
          <t>Nickerson, Rob:</t>
        </r>
        <r>
          <rPr>
            <sz val="9"/>
            <color indexed="81"/>
            <rFont val="Tahoma"/>
            <family val="2"/>
          </rPr>
          <t xml:space="preserve">
In the DNO LTDS System Schematics this is shown as "Clyde's Mill GSP (Westburn Road)".</t>
        </r>
      </text>
    </comment>
    <comment ref="B133" authorId="0" shapeId="0" xr:uid="{00000000-0006-0000-1100-000002000000}">
      <text>
        <r>
          <rPr>
            <b/>
            <sz val="9"/>
            <color indexed="81"/>
            <rFont val="Tahoma"/>
            <family val="2"/>
          </rPr>
          <t>Nickerson, Rob:</t>
        </r>
        <r>
          <rPr>
            <sz val="9"/>
            <color indexed="81"/>
            <rFont val="Tahoma"/>
            <family val="2"/>
          </rPr>
          <t xml:space="preserve">
And Blyth 66Kv</t>
        </r>
      </text>
    </comment>
    <comment ref="B166" authorId="0" shapeId="0" xr:uid="{00000000-0006-0000-1100-000003000000}">
      <text>
        <r>
          <rPr>
            <b/>
            <sz val="9"/>
            <color indexed="81"/>
            <rFont val="Tahoma"/>
            <family val="2"/>
          </rPr>
          <t>Nickerson, Rob:</t>
        </r>
        <r>
          <rPr>
            <sz val="9"/>
            <color indexed="81"/>
            <rFont val="Tahoma"/>
            <family val="2"/>
          </rPr>
          <t xml:space="preserve">
and "Penwortham West"</t>
        </r>
      </text>
    </comment>
    <comment ref="B170" authorId="0" shapeId="0" xr:uid="{00000000-0006-0000-1100-000004000000}">
      <text>
        <r>
          <rPr>
            <b/>
            <sz val="9"/>
            <color indexed="81"/>
            <rFont val="Tahoma"/>
            <family val="2"/>
          </rPr>
          <t>Nickerson, Rob:</t>
        </r>
        <r>
          <rPr>
            <sz val="9"/>
            <color indexed="81"/>
            <rFont val="Tahoma"/>
            <family val="2"/>
          </rPr>
          <t xml:space="preserve">
And Ferrybridge B</t>
        </r>
      </text>
    </comment>
    <comment ref="B249" authorId="0" shapeId="0" xr:uid="{00000000-0006-0000-1100-000005000000}">
      <text>
        <r>
          <rPr>
            <b/>
            <sz val="9"/>
            <color indexed="81"/>
            <rFont val="Tahoma"/>
            <family val="2"/>
          </rPr>
          <t>Nickerson, Rob:</t>
        </r>
        <r>
          <rPr>
            <sz val="9"/>
            <color indexed="81"/>
            <rFont val="Tahoma"/>
            <family val="2"/>
          </rPr>
          <t xml:space="preserve">
And Elstree Stanmore</t>
        </r>
      </text>
    </comment>
    <comment ref="B258" authorId="0" shapeId="0" xr:uid="{00000000-0006-0000-1100-000006000000}">
      <text>
        <r>
          <rPr>
            <b/>
            <sz val="9"/>
            <color indexed="81"/>
            <rFont val="Tahoma"/>
            <family val="2"/>
          </rPr>
          <t>Nickerson, Rob:</t>
        </r>
        <r>
          <rPr>
            <sz val="9"/>
            <color indexed="81"/>
            <rFont val="Tahoma"/>
            <family val="2"/>
          </rPr>
          <t xml:space="preserve">
And Hackney 66Kv</t>
        </r>
      </text>
    </comment>
    <comment ref="B264" authorId="0" shapeId="0" xr:uid="{00000000-0006-0000-1100-000007000000}">
      <text>
        <r>
          <rPr>
            <b/>
            <sz val="9"/>
            <color indexed="81"/>
            <rFont val="Tahoma"/>
            <family val="2"/>
          </rPr>
          <t>Nickerson, Rob:</t>
        </r>
        <r>
          <rPr>
            <sz val="9"/>
            <color indexed="81"/>
            <rFont val="Tahoma"/>
            <family val="2"/>
          </rPr>
          <t xml:space="preserve">
And Willesden Grid 66Kv</t>
        </r>
      </text>
    </comment>
    <comment ref="B269" authorId="0" shapeId="0" xr:uid="{00000000-0006-0000-1100-000008000000}">
      <text>
        <r>
          <rPr>
            <b/>
            <sz val="9"/>
            <color indexed="81"/>
            <rFont val="Tahoma"/>
            <family val="2"/>
          </rPr>
          <t>Nickerson, Rob:</t>
        </r>
        <r>
          <rPr>
            <sz val="9"/>
            <color indexed="81"/>
            <rFont val="Tahoma"/>
            <family val="2"/>
          </rPr>
          <t xml:space="preserve">
And Barking West 33Kv
And Barking 132Kv</t>
        </r>
      </text>
    </comment>
    <comment ref="B272" authorId="0" shapeId="0" xr:uid="{00000000-0006-0000-1100-000009000000}">
      <text>
        <r>
          <rPr>
            <b/>
            <sz val="9"/>
            <color indexed="81"/>
            <rFont val="Tahoma"/>
            <family val="2"/>
          </rPr>
          <t>Nickerson, Rob:</t>
        </r>
        <r>
          <rPr>
            <sz val="9"/>
            <color indexed="81"/>
            <rFont val="Tahoma"/>
            <family val="2"/>
          </rPr>
          <t xml:space="preserve">
And New Cross 66Kv</t>
        </r>
      </text>
    </comment>
    <comment ref="B275" authorId="0" shapeId="0" xr:uid="{00000000-0006-0000-1100-00000A000000}">
      <text>
        <r>
          <rPr>
            <b/>
            <sz val="9"/>
            <color indexed="81"/>
            <rFont val="Tahoma"/>
            <family val="2"/>
          </rPr>
          <t>Nickerson, Rob:</t>
        </r>
        <r>
          <rPr>
            <sz val="9"/>
            <color indexed="81"/>
            <rFont val="Tahoma"/>
            <family val="2"/>
          </rPr>
          <t xml:space="preserve">
And Tilbury 2&amp;8</t>
        </r>
      </text>
    </comment>
    <comment ref="B277" authorId="0" shapeId="0" xr:uid="{00000000-0006-0000-1100-00000B000000}">
      <text>
        <r>
          <rPr>
            <b/>
            <sz val="9"/>
            <color indexed="81"/>
            <rFont val="Tahoma"/>
            <family val="2"/>
          </rPr>
          <t>Nickerson, Rob:</t>
        </r>
        <r>
          <rPr>
            <sz val="9"/>
            <color indexed="81"/>
            <rFont val="Tahoma"/>
            <family val="2"/>
          </rPr>
          <t xml:space="preserve">
and Wimbledon 3&amp;4 132Kv</t>
        </r>
      </text>
    </comment>
    <comment ref="B288" authorId="0" shapeId="0" xr:uid="{00000000-0006-0000-1100-00000C000000}">
      <text>
        <r>
          <rPr>
            <b/>
            <sz val="9"/>
            <color indexed="81"/>
            <rFont val="Tahoma"/>
            <family val="2"/>
          </rPr>
          <t>Nickerson, Rob:</t>
        </r>
        <r>
          <rPr>
            <sz val="9"/>
            <color indexed="81"/>
            <rFont val="Tahoma"/>
            <family val="2"/>
          </rPr>
          <t xml:space="preserve">
And Bramley (Basi)</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Nickerson, Rob</author>
  </authors>
  <commentList>
    <comment ref="C9" authorId="0" shapeId="0" xr:uid="{00000000-0006-0000-1200-000001000000}">
      <text>
        <r>
          <rPr>
            <b/>
            <sz val="9"/>
            <color indexed="81"/>
            <rFont val="Tahoma"/>
            <family val="2"/>
          </rPr>
          <t>Nickerson, Rob:</t>
        </r>
        <r>
          <rPr>
            <sz val="9"/>
            <color indexed="81"/>
            <rFont val="Tahoma"/>
            <family val="2"/>
          </rPr>
          <t xml:space="preserve">
Have divided this by 2 as half hourly data (but not sure if that was right).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Nickerson, Rob</author>
  </authors>
  <commentList>
    <comment ref="C10" authorId="0" shapeId="0" xr:uid="{00000000-0006-0000-1400-000001000000}">
      <text>
        <r>
          <rPr>
            <b/>
            <sz val="9"/>
            <color indexed="81"/>
            <rFont val="Tahoma"/>
            <family val="2"/>
          </rPr>
          <t>Nickerson, Rob:</t>
        </r>
        <r>
          <rPr>
            <sz val="9"/>
            <color indexed="81"/>
            <rFont val="Tahoma"/>
            <family val="2"/>
          </rPr>
          <t xml:space="preserve">
Not the same as the TFL Zone.</t>
        </r>
      </text>
    </comment>
  </commentList>
</comments>
</file>

<file path=xl/sharedStrings.xml><?xml version="1.0" encoding="utf-8"?>
<sst xmlns="http://schemas.openxmlformats.org/spreadsheetml/2006/main" count="74673" uniqueCount="19382">
  <si>
    <t>List of worksheets</t>
  </si>
  <si>
    <t>A description is provided at the top of each worksheet</t>
  </si>
  <si>
    <t>Name</t>
  </si>
  <si>
    <t>Needs update?</t>
  </si>
  <si>
    <t>Updated?</t>
  </si>
  <si>
    <t>ETYS_Spatial_List</t>
  </si>
  <si>
    <t>Yes - Critical</t>
  </si>
  <si>
    <t>Yes</t>
  </si>
  <si>
    <t>Consolidated</t>
  </si>
  <si>
    <t>NMS</t>
  </si>
  <si>
    <t>Need to move over updated numbers to definitive list</t>
  </si>
  <si>
    <t>Zone mapping</t>
  </si>
  <si>
    <t>Ideally update with NMS</t>
  </si>
  <si>
    <t>Nodes list</t>
  </si>
  <si>
    <t>Not essential - Not used</t>
  </si>
  <si>
    <t>GSP to GSP Group</t>
  </si>
  <si>
    <t>Yes - For new GSPs</t>
  </si>
  <si>
    <t>Yes, and checked with Allan Toule at Elexon, as there was an odd one with East Claydon GSPs, whereby they supply different GSP groups</t>
  </si>
  <si>
    <t>BMU_reg</t>
  </si>
  <si>
    <t>Required update as there were some new directly connected sites - needed to look up BMU IDs</t>
  </si>
  <si>
    <t>NetaReports</t>
  </si>
  <si>
    <t>When wanting to review the DC list</t>
  </si>
  <si>
    <t>No</t>
  </si>
  <si>
    <t>FLOP Zones</t>
  </si>
  <si>
    <t>As they change</t>
  </si>
  <si>
    <t>Richard Proctor has advised of any changes</t>
  </si>
  <si>
    <t>LatLon</t>
  </si>
  <si>
    <t>BMU Annuals</t>
  </si>
  <si>
    <t>RDB</t>
  </si>
  <si>
    <t>Participants</t>
  </si>
  <si>
    <t>1. Elexon GSP list</t>
  </si>
  <si>
    <t>Notes:</t>
  </si>
  <si>
    <t>A Grid Supply Point (GSP) is the interface between the transmission and distribution network. It does not include large "direct connect" customers.</t>
  </si>
  <si>
    <t>GSP ID and GSP Group come from Elexon. This is industry definitive data.</t>
  </si>
  <si>
    <t>The name data should not be seen as definitive data. There is no agreed version. Here we ensure unique names for each site.</t>
  </si>
  <si>
    <t>Latitude and longitude have been collected from numerous datasets to the best of our ability.</t>
  </si>
  <si>
    <t>GSP ID</t>
  </si>
  <si>
    <t>GSP Group</t>
  </si>
  <si>
    <t>Minor FLOP</t>
  </si>
  <si>
    <t>Best_Lat</t>
  </si>
  <si>
    <t>Best_Lon</t>
  </si>
  <si>
    <t>Inclusion in ETYS 2020</t>
  </si>
  <si>
    <t>Comments</t>
  </si>
  <si>
    <t>ABNE_P</t>
  </si>
  <si>
    <t>_P</t>
  </si>
  <si>
    <t>ABTH_1</t>
  </si>
  <si>
    <t>_K</t>
  </si>
  <si>
    <t>ABHA1</t>
  </si>
  <si>
    <t>_L</t>
  </si>
  <si>
    <t>ACTL_C</t>
  </si>
  <si>
    <t>_C</t>
  </si>
  <si>
    <t>Acton Lane 22kV</t>
  </si>
  <si>
    <t>ACTL_2</t>
  </si>
  <si>
    <t>_H</t>
  </si>
  <si>
    <t>Acton Lane 66kV</t>
  </si>
  <si>
    <t>ALNE_P</t>
  </si>
  <si>
    <t>ALST_3</t>
  </si>
  <si>
    <t>ALVE1</t>
  </si>
  <si>
    <t>AMEM_1</t>
  </si>
  <si>
    <t>_A</t>
  </si>
  <si>
    <t>ARBR_P</t>
  </si>
  <si>
    <t>ARDK_P</t>
  </si>
  <si>
    <t>Ardkinglas</t>
  </si>
  <si>
    <t>Generation Only GSP. Gross Demand (P&amp;Q) is zero.</t>
  </si>
  <si>
    <t>ARMO_P</t>
  </si>
  <si>
    <t>AXMI1</t>
  </si>
  <si>
    <t>AYRR</t>
  </si>
  <si>
    <t>_N</t>
  </si>
  <si>
    <t>BAIN</t>
  </si>
  <si>
    <t>BARKC1</t>
  </si>
  <si>
    <t>BARKW3</t>
  </si>
  <si>
    <t>BAGA</t>
  </si>
  <si>
    <t>BEAU_P</t>
  </si>
  <si>
    <t>BEDDT1</t>
  </si>
  <si>
    <t>Beddington (_C)</t>
  </si>
  <si>
    <t>Links to DNO downstream substation before branching out.</t>
  </si>
  <si>
    <t>BEDD_1</t>
  </si>
  <si>
    <t>_J</t>
  </si>
  <si>
    <t>Beddington (_J)</t>
  </si>
  <si>
    <t>BESW_1</t>
  </si>
  <si>
    <t>_B</t>
  </si>
  <si>
    <t>BERB_P</t>
  </si>
  <si>
    <t>BERW</t>
  </si>
  <si>
    <t>BICF_1</t>
  </si>
  <si>
    <t>BIRK_1</t>
  </si>
  <si>
    <t>_D</t>
  </si>
  <si>
    <t>BISW_1</t>
  </si>
  <si>
    <t>_E</t>
  </si>
  <si>
    <t>BLYTB1</t>
  </si>
  <si>
    <t>_F</t>
  </si>
  <si>
    <t>Blyth 66kV</t>
  </si>
  <si>
    <t>BLYTH132</t>
  </si>
  <si>
    <t>Blyth 132kV</t>
  </si>
  <si>
    <t>BOAG_P</t>
  </si>
  <si>
    <t>BOLN_1</t>
  </si>
  <si>
    <t>BONN</t>
  </si>
  <si>
    <t>BOTW_1</t>
  </si>
  <si>
    <t>BRAC_P</t>
  </si>
  <si>
    <t>BRAW_1</t>
  </si>
  <si>
    <t>_M</t>
  </si>
  <si>
    <t>BRAP</t>
  </si>
  <si>
    <t>BRAI_1</t>
  </si>
  <si>
    <t>BRFO_1</t>
  </si>
  <si>
    <t>BRLE_1</t>
  </si>
  <si>
    <t>BRED_1</t>
  </si>
  <si>
    <t>_G</t>
  </si>
  <si>
    <t>BRID_P</t>
  </si>
  <si>
    <t>BRWA1</t>
  </si>
  <si>
    <t>BRIM_1</t>
  </si>
  <si>
    <t>BROA_P</t>
  </si>
  <si>
    <t>Broadford</t>
  </si>
  <si>
    <t>BROR_P</t>
  </si>
  <si>
    <t>BROX</t>
  </si>
  <si>
    <t>Broxburn</t>
  </si>
  <si>
    <t>BUMU_P</t>
  </si>
  <si>
    <t>BURM_1</t>
  </si>
  <si>
    <t>BUSH_1</t>
  </si>
  <si>
    <t>BUST_1</t>
  </si>
  <si>
    <t>CAIF_P</t>
  </si>
  <si>
    <t>Has zero demand and all embedded gen is large.</t>
  </si>
  <si>
    <t>CAMB_01</t>
  </si>
  <si>
    <t>CBNK_H</t>
  </si>
  <si>
    <t>CANTN1</t>
  </si>
  <si>
    <t>CAPEA1</t>
  </si>
  <si>
    <t>CARE_1</t>
  </si>
  <si>
    <t>CATY</t>
  </si>
  <si>
    <t>CAAD_P</t>
  </si>
  <si>
    <t>CARR_1</t>
  </si>
  <si>
    <t>CAFA</t>
  </si>
  <si>
    <t>Galloway hydros</t>
  </si>
  <si>
    <t>CASS_P</t>
  </si>
  <si>
    <t>CEAN_P</t>
  </si>
  <si>
    <t>Station Demand Only. Gross Demand (P&amp;Q) is zero.</t>
  </si>
  <si>
    <t>CELL_1</t>
  </si>
  <si>
    <t>CHAP</t>
  </si>
  <si>
    <t>CHAR_P</t>
  </si>
  <si>
    <t>CHAS</t>
  </si>
  <si>
    <t>CHSI_1</t>
  </si>
  <si>
    <t>CHTE_1</t>
  </si>
  <si>
    <t>CHIC_1</t>
  </si>
  <si>
    <t>CITR_1</t>
  </si>
  <si>
    <t>CLAC_P</t>
  </si>
  <si>
    <t>Clachan</t>
  </si>
  <si>
    <t>CLT03</t>
  </si>
  <si>
    <t>OFTO for Offshiore Wind (Gunfleet Sands). Behind Bramford NGET GSP.</t>
  </si>
  <si>
    <t>CLAY_P</t>
  </si>
  <si>
    <t>CLYM</t>
  </si>
  <si>
    <t>Clyde’s Mill</t>
  </si>
  <si>
    <t>Also known as Westburn Road</t>
  </si>
  <si>
    <t>COAT</t>
  </si>
  <si>
    <t>COCK</t>
  </si>
  <si>
    <t>CONQA1</t>
  </si>
  <si>
    <t>COUA_P</t>
  </si>
  <si>
    <t>Coupar Angus</t>
  </si>
  <si>
    <t>COVE_1</t>
  </si>
  <si>
    <t>COWL_1</t>
  </si>
  <si>
    <t>COYL</t>
  </si>
  <si>
    <t>CRAI_P</t>
  </si>
  <si>
    <t>CREB_1</t>
  </si>
  <si>
    <t>CUMB</t>
  </si>
  <si>
    <t>Cumbernauld</t>
  </si>
  <si>
    <t>CUPA</t>
  </si>
  <si>
    <t>CURR</t>
  </si>
  <si>
    <t>Currie</t>
  </si>
  <si>
    <t>DALL_P</t>
  </si>
  <si>
    <t>DALM3</t>
  </si>
  <si>
    <t>DEVM</t>
  </si>
  <si>
    <t>DEVO</t>
  </si>
  <si>
    <t>DEWP</t>
  </si>
  <si>
    <t>DOUN_P</t>
  </si>
  <si>
    <t>DRAK_1</t>
  </si>
  <si>
    <t>DRAX_1</t>
  </si>
  <si>
    <t>DRUM</t>
  </si>
  <si>
    <t>DRCR</t>
  </si>
  <si>
    <t>DUDH_P</t>
  </si>
  <si>
    <t>DUNB</t>
  </si>
  <si>
    <t>Replaced by DUNB_A and DUNB_B in 2021</t>
  </si>
  <si>
    <t>DUBE_P</t>
  </si>
  <si>
    <t>DUNF</t>
  </si>
  <si>
    <t>DUNO_P</t>
  </si>
  <si>
    <t>In SSE DNO (_P) but fed from SPT TO area.</t>
  </si>
  <si>
    <t>DUGR_P</t>
  </si>
  <si>
    <t>DYCE_P</t>
  </si>
  <si>
    <t>EALI_6</t>
  </si>
  <si>
    <t>EAST</t>
  </si>
  <si>
    <t>Earlstoun</t>
  </si>
  <si>
    <t>Galloway hydros. Remamed for FES 2019 to include the "u" as per TO preference.</t>
  </si>
  <si>
    <t>ECLA_1</t>
  </si>
  <si>
    <t>ECLA_H</t>
  </si>
  <si>
    <t>New for ETYS 2020 - different GSP Group to existing East Claydon GSP</t>
  </si>
  <si>
    <t>See spreadsheet below for workings - no DxGen assigned to new ECLA_H GSP.</t>
  </si>
  <si>
    <t>EKIL</t>
  </si>
  <si>
    <t>file:///T:\ESP\EM\Forecasting\2020\Spatial\Mapping\New%20GSP%20Workings.xlsx</t>
  </si>
  <si>
    <t>EKIS</t>
  </si>
  <si>
    <t>EERH</t>
  </si>
  <si>
    <t>EASO_1</t>
  </si>
  <si>
    <t>ECCL</t>
  </si>
  <si>
    <t>ELDE</t>
  </si>
  <si>
    <t>ELGI_P</t>
  </si>
  <si>
    <t>ELLA_1</t>
  </si>
  <si>
    <t>ELST_1</t>
  </si>
  <si>
    <t>ENDE_1</t>
  </si>
  <si>
    <t>ERSK</t>
  </si>
  <si>
    <t>EXET1</t>
  </si>
  <si>
    <t>FASN_P</t>
  </si>
  <si>
    <t>FAWL_1</t>
  </si>
  <si>
    <t>FECK_6</t>
  </si>
  <si>
    <t>FERRA2</t>
  </si>
  <si>
    <t>FERRB1</t>
  </si>
  <si>
    <t>FERRB_M</t>
  </si>
  <si>
    <t>New for ETYS 2019</t>
  </si>
  <si>
    <t>FETT_P</t>
  </si>
  <si>
    <t>FIDD_P</t>
  </si>
  <si>
    <t>FIDF_1</t>
  </si>
  <si>
    <t>FINN</t>
  </si>
  <si>
    <t>FLEE_1</t>
  </si>
  <si>
    <t>FAUG_P</t>
  </si>
  <si>
    <t>FWIL_P</t>
  </si>
  <si>
    <t>FOUR_1</t>
  </si>
  <si>
    <t>FRAS_P</t>
  </si>
  <si>
    <t>FROD_1</t>
  </si>
  <si>
    <t>GALA</t>
  </si>
  <si>
    <t>GIFF</t>
  </si>
  <si>
    <t>GLEF_P</t>
  </si>
  <si>
    <t>GLLE</t>
  </si>
  <si>
    <t>GLLU</t>
  </si>
  <si>
    <t>GLNI</t>
  </si>
  <si>
    <t>GLRO</t>
  </si>
  <si>
    <t>GORG</t>
  </si>
  <si>
    <t>GOVA</t>
  </si>
  <si>
    <t>GREE_H</t>
  </si>
  <si>
    <t>GREN_1</t>
  </si>
  <si>
    <t>GRIW_1</t>
  </si>
  <si>
    <t>GRUB_P</t>
  </si>
  <si>
    <t>HACK_1</t>
  </si>
  <si>
    <t>Hackney 132kV</t>
  </si>
  <si>
    <t>HACK_6</t>
  </si>
  <si>
    <t>Hackney 66kV</t>
  </si>
  <si>
    <t>HAGR</t>
  </si>
  <si>
    <t>HAMHC1</t>
  </si>
  <si>
    <t>HARG_P</t>
  </si>
  <si>
    <t>New for ETYS 2020 - Harris GSP not modelled specifically, instead all demand and DxGen is allocated at Ardmore GSP</t>
  </si>
  <si>
    <t>HARK_1</t>
  </si>
  <si>
    <t>HARM_6</t>
  </si>
  <si>
    <t>HAWI</t>
  </si>
  <si>
    <t>HAWP_6</t>
  </si>
  <si>
    <t>HELE</t>
  </si>
  <si>
    <t>Helensburgh</t>
  </si>
  <si>
    <t>HEYS_1</t>
  </si>
  <si>
    <t>Heysham (NGET)</t>
  </si>
  <si>
    <t>HEYS1</t>
  </si>
  <si>
    <t>Heysham (Barrow WF)</t>
  </si>
  <si>
    <t>HUER</t>
  </si>
  <si>
    <t>Hunterston Farm</t>
  </si>
  <si>
    <t>HURS_1</t>
  </si>
  <si>
    <t>HUTT_1</t>
  </si>
  <si>
    <t>IMPK_1</t>
  </si>
  <si>
    <t>INDQ1</t>
  </si>
  <si>
    <t>INKE</t>
  </si>
  <si>
    <t>INNE_P</t>
  </si>
  <si>
    <t>IROA1</t>
  </si>
  <si>
    <t>IRONB1</t>
  </si>
  <si>
    <t>ISLI_1</t>
  </si>
  <si>
    <t>New for ETYS 2020</t>
  </si>
  <si>
    <t>See spreadsheet below for workings - no DxGen assigned to new ISLI-1 GSP</t>
  </si>
  <si>
    <t>IVER_1</t>
  </si>
  <si>
    <t>Iver 132kV</t>
  </si>
  <si>
    <t>IVER_6</t>
  </si>
  <si>
    <t>Iver 66kV</t>
  </si>
  <si>
    <t>JOHN</t>
  </si>
  <si>
    <t>JORD_3</t>
  </si>
  <si>
    <t>KAIM</t>
  </si>
  <si>
    <t>KEAD_1</t>
  </si>
  <si>
    <t>KEAR_1</t>
  </si>
  <si>
    <t>Kearsley 132kV</t>
  </si>
  <si>
    <t>KEAR_3</t>
  </si>
  <si>
    <t>Kearsley 33kV</t>
  </si>
  <si>
    <t>KEIT_P</t>
  </si>
  <si>
    <t>KEMS_1</t>
  </si>
  <si>
    <t>KEOO</t>
  </si>
  <si>
    <t>KIER</t>
  </si>
  <si>
    <t>KIIN_P</t>
  </si>
  <si>
    <t>KILS</t>
  </si>
  <si>
    <t>Kilmarnock South</t>
  </si>
  <si>
    <t>KILT</t>
  </si>
  <si>
    <t>Kilmarnock Town</t>
  </si>
  <si>
    <t>KILW</t>
  </si>
  <si>
    <t>Kilwinning</t>
  </si>
  <si>
    <t>KINO_1</t>
  </si>
  <si>
    <t>KINL_P</t>
  </si>
  <si>
    <t>KINT_P</t>
  </si>
  <si>
    <t>KIBY_1</t>
  </si>
  <si>
    <t>Kirkby (_D)</t>
  </si>
  <si>
    <t>KIBY_G</t>
  </si>
  <si>
    <t>Kirkby (_G)</t>
  </si>
  <si>
    <t>KIRKB1</t>
  </si>
  <si>
    <t>KITW_1</t>
  </si>
  <si>
    <t>KNAR</t>
  </si>
  <si>
    <t>LACK_6</t>
  </si>
  <si>
    <t>LAIR_P</t>
  </si>
  <si>
    <t>LALE1SG003</t>
  </si>
  <si>
    <t>LAND1</t>
  </si>
  <si>
    <t>LEGA_1</t>
  </si>
  <si>
    <t>LEVE</t>
  </si>
  <si>
    <t>LINM</t>
  </si>
  <si>
    <t>Linnmill</t>
  </si>
  <si>
    <t>LISD_1</t>
  </si>
  <si>
    <t>LITT_C</t>
  </si>
  <si>
    <t>Littlebrook (_C)</t>
  </si>
  <si>
    <t>LITT_J</t>
  </si>
  <si>
    <t>Littlebrook (_J)</t>
  </si>
  <si>
    <t>LING</t>
  </si>
  <si>
    <t>Livingston East</t>
  </si>
  <si>
    <t>LODR_6</t>
  </si>
  <si>
    <t>LOUD_H</t>
  </si>
  <si>
    <t>LOVE_1</t>
  </si>
  <si>
    <t>LUNA_P</t>
  </si>
  <si>
    <t>LYND_P</t>
  </si>
  <si>
    <t>MACC_3</t>
  </si>
  <si>
    <t>MACD_P</t>
  </si>
  <si>
    <t>MANN_1</t>
  </si>
  <si>
    <t>MAGA_6</t>
  </si>
  <si>
    <t>MAYB</t>
  </si>
  <si>
    <t>MELK_1</t>
  </si>
  <si>
    <t>MILH_1</t>
  </si>
  <si>
    <t>MILC_P</t>
  </si>
  <si>
    <t>MITY_1</t>
  </si>
  <si>
    <t>MYBS_P</t>
  </si>
  <si>
    <t>NAIR_P</t>
  </si>
  <si>
    <t>NECE_1</t>
  </si>
  <si>
    <t>NEEP_3</t>
  </si>
  <si>
    <t>NEWX_6</t>
  </si>
  <si>
    <t>NEAR</t>
  </si>
  <si>
    <t>NETS</t>
  </si>
  <si>
    <t>NINF_1</t>
  </si>
  <si>
    <t>NHYD_6</t>
  </si>
  <si>
    <t>NFLE</t>
  </si>
  <si>
    <t>NORT_1</t>
  </si>
  <si>
    <t>NORL_3</t>
  </si>
  <si>
    <t>NORM_1</t>
  </si>
  <si>
    <t>NURS_1</t>
  </si>
  <si>
    <t>OCKH_1</t>
  </si>
  <si>
    <t>OFFE_3</t>
  </si>
  <si>
    <t>OLDB_1</t>
  </si>
  <si>
    <t>ORMO</t>
  </si>
  <si>
    <t>Connection for offshore wind (from Heysham substation)</t>
  </si>
  <si>
    <t>ORRI_P</t>
  </si>
  <si>
    <t>OSBA_1</t>
  </si>
  <si>
    <t>PADIB1</t>
  </si>
  <si>
    <t>PAIS</t>
  </si>
  <si>
    <t>PART</t>
  </si>
  <si>
    <t>PELH_1</t>
  </si>
  <si>
    <t>PEMB_1</t>
  </si>
  <si>
    <t>PENN_1</t>
  </si>
  <si>
    <t>PENT_1</t>
  </si>
  <si>
    <t>PENE_1</t>
  </si>
  <si>
    <t>PENW_1</t>
  </si>
  <si>
    <t>PERI_H</t>
  </si>
  <si>
    <t>PERS_P</t>
  </si>
  <si>
    <t>PEHG_P</t>
  </si>
  <si>
    <t>PEHS_P</t>
  </si>
  <si>
    <t>PITS_3</t>
  </si>
  <si>
    <t>POPP_3</t>
  </si>
  <si>
    <t>PORA_P</t>
  </si>
  <si>
    <t>PORD</t>
  </si>
  <si>
    <t>POOB</t>
  </si>
  <si>
    <t>PYLE_1</t>
  </si>
  <si>
    <t>QUOI_P</t>
  </si>
  <si>
    <t>RAIN_1</t>
  </si>
  <si>
    <t>RANN_P</t>
  </si>
  <si>
    <t>RASS_1</t>
  </si>
  <si>
    <t>RATS_1</t>
  </si>
  <si>
    <t>RAVE</t>
  </si>
  <si>
    <t>RAYL_1</t>
  </si>
  <si>
    <t>REBR_3</t>
  </si>
  <si>
    <t>REDH</t>
  </si>
  <si>
    <t>REDM_P</t>
  </si>
  <si>
    <t>RICH_J</t>
  </si>
  <si>
    <t>New for ETYS 2020 - need to check lat/long</t>
  </si>
  <si>
    <t>All DxGen previously assigned to GSP RICH1 has now been re-assigned to new GSP RICH_J. See email below.</t>
  </si>
  <si>
    <t>RICH1</t>
  </si>
  <si>
    <t>Location set manually as moving due to TO new connection.</t>
  </si>
  <si>
    <t>RRIG</t>
  </si>
  <si>
    <t>Offshore wind. Supplies same customers as Harker (NGET) GSP.</t>
  </si>
  <si>
    <t>ROCH_1</t>
  </si>
  <si>
    <t>RUGEB1</t>
  </si>
  <si>
    <t>RYEH_1</t>
  </si>
  <si>
    <t>SALT_1</t>
  </si>
  <si>
    <t>SALH_1</t>
  </si>
  <si>
    <t>SEAB1</t>
  </si>
  <si>
    <t>SELL_1</t>
  </si>
  <si>
    <t>SHEC_3</t>
  </si>
  <si>
    <t>SALL1</t>
  </si>
  <si>
    <t>Sheringham Shoal</t>
  </si>
  <si>
    <t>Offshore wind. Supplies same customers as Norwich Main (NGET) connection.</t>
  </si>
  <si>
    <t>SHIN_P</t>
  </si>
  <si>
    <t>SHRW_1</t>
  </si>
  <si>
    <t>SHRU</t>
  </si>
  <si>
    <t>SIGH</t>
  </si>
  <si>
    <t>SKLGB1</t>
  </si>
  <si>
    <t>SLOY_P</t>
  </si>
  <si>
    <t>SMAN_1</t>
  </si>
  <si>
    <t>SSHI_3</t>
  </si>
  <si>
    <t>SPAV</t>
  </si>
  <si>
    <t>SPEN_1</t>
  </si>
  <si>
    <t>SANX</t>
  </si>
  <si>
    <t>SFEG_P</t>
  </si>
  <si>
    <t>SFIL_P</t>
  </si>
  <si>
    <t>St Fillans</t>
  </si>
  <si>
    <t>SJOW_1</t>
  </si>
  <si>
    <t>SASA</t>
  </si>
  <si>
    <t>Offshore wind.</t>
  </si>
  <si>
    <t>STAL_1</t>
  </si>
  <si>
    <t>STAH_1</t>
  </si>
  <si>
    <t>STAY_1</t>
  </si>
  <si>
    <t>STEN_1</t>
  </si>
  <si>
    <t>STES_1</t>
  </si>
  <si>
    <t>STIR</t>
  </si>
  <si>
    <t>STOR_P</t>
  </si>
  <si>
    <t>New for ETYS 2020 - Stornaway GSP not modelled specifically, instead all demand and DxGen is allocated at Ardmore GSP</t>
  </si>
  <si>
    <t>SBAR</t>
  </si>
  <si>
    <t>STHA</t>
  </si>
  <si>
    <t>STLE</t>
  </si>
  <si>
    <t>STRI_P</t>
  </si>
  <si>
    <t>SUND_1</t>
  </si>
  <si>
    <t>SWAN_1</t>
  </si>
  <si>
    <t>TARL_P</t>
  </si>
  <si>
    <t>TAUN1</t>
  </si>
  <si>
    <t>TAYN_P</t>
  </si>
  <si>
    <t>TELR</t>
  </si>
  <si>
    <t>TEMP_3</t>
  </si>
  <si>
    <t>THOM_6</t>
  </si>
  <si>
    <t>THUR_6</t>
  </si>
  <si>
    <t>THSO_P</t>
  </si>
  <si>
    <t>Thurso</t>
  </si>
  <si>
    <t>TILBB_1</t>
  </si>
  <si>
    <t>TONG</t>
  </si>
  <si>
    <t>TOTT_1</t>
  </si>
  <si>
    <t>TOWH</t>
  </si>
  <si>
    <t>Zero meter volume. Coords likely wrong (a Townhill exists at Dumfermline).</t>
  </si>
  <si>
    <t>TRAW_1</t>
  </si>
  <si>
    <t>TUMB_P</t>
  </si>
  <si>
    <t>TYNE_1</t>
  </si>
  <si>
    <t>Tynemouth 1</t>
  </si>
  <si>
    <t>TYNE_2</t>
  </si>
  <si>
    <t>Tynemouth 2</t>
  </si>
  <si>
    <t>UPPB_1</t>
  </si>
  <si>
    <t>Upper Boat 132kV</t>
  </si>
  <si>
    <t>UPPB_3</t>
  </si>
  <si>
    <t>Upper Boat 33kV</t>
  </si>
  <si>
    <t>USKM_1</t>
  </si>
  <si>
    <t>WALH_1</t>
  </si>
  <si>
    <t>WABO</t>
  </si>
  <si>
    <t>WALP_1</t>
  </si>
  <si>
    <t>Walpole (_A)</t>
  </si>
  <si>
    <t>WALP_B</t>
  </si>
  <si>
    <t>Walpole (_B)</t>
  </si>
  <si>
    <t>WARL_1</t>
  </si>
  <si>
    <t>WASF_1</t>
  </si>
  <si>
    <t>WATFS_1</t>
  </si>
  <si>
    <t>WBOL_6</t>
  </si>
  <si>
    <t>WBUR_1</t>
  </si>
  <si>
    <t>WGEO</t>
  </si>
  <si>
    <t>WHAM_1</t>
  </si>
  <si>
    <t>WMEL_1</t>
  </si>
  <si>
    <t>WTHU31</t>
  </si>
  <si>
    <t>WWEY_1</t>
  </si>
  <si>
    <t>WFIE</t>
  </si>
  <si>
    <t>WHGA_1</t>
  </si>
  <si>
    <t>WHHO</t>
  </si>
  <si>
    <t>WIEN_1</t>
  </si>
  <si>
    <t>WISD_1</t>
  </si>
  <si>
    <t>Willesden 132kV</t>
  </si>
  <si>
    <t>WISD_6</t>
  </si>
  <si>
    <t>Willesden 66kV</t>
  </si>
  <si>
    <t>WILL_1</t>
  </si>
  <si>
    <t>WIOW_P</t>
  </si>
  <si>
    <t>WIMBN1</t>
  </si>
  <si>
    <t>This is "Wimbledon 1 &amp; 2"</t>
  </si>
  <si>
    <t>WIMBS1</t>
  </si>
  <si>
    <t>This is "Wimbledon 3 &amp; 4"</t>
  </si>
  <si>
    <t>WIBA_3</t>
  </si>
  <si>
    <t>WISH</t>
  </si>
  <si>
    <t>WOHI_P</t>
  </si>
  <si>
    <t>WYLF_1</t>
  </si>
  <si>
    <t>Substation that feeds the DNO but also has NGET lines to Penrhos for Anglesey Aluminium (closed 2009).</t>
  </si>
  <si>
    <t>WYMOM_1</t>
  </si>
  <si>
    <t>CROO</t>
  </si>
  <si>
    <t>Exclude use the Extra GSPs instead (split busbar)</t>
  </si>
  <si>
    <t>DUMF</t>
  </si>
  <si>
    <t>GLAG_P</t>
  </si>
  <si>
    <t>Disconnected with demand moved to Dudhope.</t>
  </si>
  <si>
    <t>GRMO</t>
  </si>
  <si>
    <t>KILB</t>
  </si>
  <si>
    <t>SACO</t>
  </si>
  <si>
    <t>2. Extra "GSPs" to add in ETYS 2018</t>
  </si>
  <si>
    <t>For ETYS 2018 we will include the following additional GSPs, noting that these are not part of Elexon's definitive list.</t>
  </si>
  <si>
    <t>Those that are existing relate to "split busbar" sites. We should work to get these disagregated in Elexon data in time for ETYS 2019.</t>
  </si>
  <si>
    <t>Those that are new relate to known future planned work. In these cases we would need supporting evidence from the TO as to how to handle them.</t>
  </si>
  <si>
    <t>ID</t>
  </si>
  <si>
    <t>Status</t>
  </si>
  <si>
    <t>G_EXTRA_1</t>
  </si>
  <si>
    <t>Dumfries 11</t>
  </si>
  <si>
    <t>Split busbar</t>
  </si>
  <si>
    <t>In place of GSP ID: DUMF</t>
  </si>
  <si>
    <t>G_EXTRA_2</t>
  </si>
  <si>
    <t>Dumfries 33</t>
  </si>
  <si>
    <t>G_EXTRA_3</t>
  </si>
  <si>
    <t>Dumfries ICI</t>
  </si>
  <si>
    <t>Go Live</t>
  </si>
  <si>
    <t xml:space="preserve">Dem from  </t>
  </si>
  <si>
    <t>Gen from</t>
  </si>
  <si>
    <t xml:space="preserve">% Dem </t>
  </si>
  <si>
    <t>% Gen</t>
  </si>
  <si>
    <t>G_EXTRA_4</t>
  </si>
  <si>
    <t>Grangemouth A</t>
  </si>
  <si>
    <t>In place of GSP ID: GRMO</t>
  </si>
  <si>
    <t>G_EXTRA_15</t>
  </si>
  <si>
    <t>S6</t>
  </si>
  <si>
    <t>Lesmahagow</t>
  </si>
  <si>
    <t>G_EXTRA_5</t>
  </si>
  <si>
    <t>Grangemouth C</t>
  </si>
  <si>
    <t>G_EXTRA_16</t>
  </si>
  <si>
    <t>Moffat</t>
  </si>
  <si>
    <t>T_CHAPD-1</t>
  </si>
  <si>
    <t>G_EXTRA_6</t>
  </si>
  <si>
    <t>Kilbowie 11</t>
  </si>
  <si>
    <t>In place of GSP ID: KILB</t>
  </si>
  <si>
    <t>DUNB_A</t>
  </si>
  <si>
    <t>Dunbar A</t>
  </si>
  <si>
    <t>G_EXTRA_7</t>
  </si>
  <si>
    <t>Kilbowie 33</t>
  </si>
  <si>
    <t>DUNB_B</t>
  </si>
  <si>
    <t xml:space="preserve">Dunbar B </t>
  </si>
  <si>
    <t>G_EXTRA_8</t>
  </si>
  <si>
    <t>Saltcoats A</t>
  </si>
  <si>
    <t>In place of GSP ID: SACO</t>
  </si>
  <si>
    <t>A7</t>
  </si>
  <si>
    <t>Islington</t>
  </si>
  <si>
    <t>G_EXTRA_9</t>
  </si>
  <si>
    <t>Saltcoats B</t>
  </si>
  <si>
    <t>G_EXTRA_10</t>
  </si>
  <si>
    <t>Crookston A</t>
  </si>
  <si>
    <t>In place of GSP ID: CROO</t>
  </si>
  <si>
    <t>C7</t>
  </si>
  <si>
    <t>Richborough</t>
  </si>
  <si>
    <t>G_EXTRA_11</t>
  </si>
  <si>
    <t>Crookston B</t>
  </si>
  <si>
    <t>G_EXTRA_12</t>
  </si>
  <si>
    <t>Shetland</t>
  </si>
  <si>
    <t>Off grid island</t>
  </si>
  <si>
    <t>We report DG on the island.</t>
  </si>
  <si>
    <t>G_EXTRA_13</t>
  </si>
  <si>
    <t>T2</t>
  </si>
  <si>
    <t>Rothienorman</t>
  </si>
  <si>
    <t>New build</t>
  </si>
  <si>
    <t>Will take demand from KEIT_P, KINT_P &amp; MACD_P.</t>
  </si>
  <si>
    <t>Delisted GSPs</t>
  </si>
  <si>
    <t>Date</t>
  </si>
  <si>
    <t>G_EXTRA_14</t>
  </si>
  <si>
    <t>Finstown</t>
  </si>
  <si>
    <t>To be set to zero for ETYS 2018.</t>
  </si>
  <si>
    <t>DUMB</t>
  </si>
  <si>
    <t xml:space="preserve">New for ETYS 2020 </t>
  </si>
  <si>
    <t>New for ETYS 2020 - Dunbar GSP split between Boards A and B</t>
  </si>
  <si>
    <t>3. Direct connects (demand)</t>
  </si>
  <si>
    <t>A "Direct Connect" is a connection between the transmission network and a large user. This includes industrial demand and large generators.</t>
  </si>
  <si>
    <t>For the ETYS Spatial model we include just the demand Direct Connects. Generation is included in the Tx Background.</t>
  </si>
  <si>
    <t>Data comes from the BMU ID. Using NETA reports to identify Demand sites (excluding stationdemand and pumped load).</t>
  </si>
  <si>
    <t>BMU ID</t>
  </si>
  <si>
    <t>Name (RefNMS)</t>
  </si>
  <si>
    <t>Sector</t>
  </si>
  <si>
    <t>Include?</t>
  </si>
  <si>
    <t>Alt name</t>
  </si>
  <si>
    <t>T_ANGLD-1</t>
  </si>
  <si>
    <t>M8</t>
  </si>
  <si>
    <t>T_BAGED-1</t>
  </si>
  <si>
    <t>H1</t>
  </si>
  <si>
    <t>T_BPGRD-1</t>
  </si>
  <si>
    <t>Grangemouth 1</t>
  </si>
  <si>
    <t>Grangemouth B (BP)</t>
  </si>
  <si>
    <t>T_BPGRD-2</t>
  </si>
  <si>
    <t>Grangemouth 2</t>
  </si>
  <si>
    <t>T_MEADD-1</t>
  </si>
  <si>
    <t>Meadowhead (Caledonian Paper)</t>
  </si>
  <si>
    <t>T_EXMOSSD-1</t>
  </si>
  <si>
    <t>S5</t>
  </si>
  <si>
    <t>Mossmoran Exxon</t>
  </si>
  <si>
    <t>T_GLNG</t>
  </si>
  <si>
    <t>C3</t>
  </si>
  <si>
    <t>T_WHISTLD-1</t>
  </si>
  <si>
    <t>MOD Harestanes Whistlefield</t>
  </si>
  <si>
    <t>T_SFGSD-1</t>
  </si>
  <si>
    <t>T_SFGSD-2</t>
  </si>
  <si>
    <t>T_STFERGD-1</t>
  </si>
  <si>
    <t>T_BAGTD-1</t>
  </si>
  <si>
    <t>Bathgate (Network Rail)</t>
  </si>
  <si>
    <t>T_DALRD-1</t>
  </si>
  <si>
    <t>Dalreoch (Network Rail)</t>
  </si>
  <si>
    <t>T_ECCFD-1</t>
  </si>
  <si>
    <t>Ecclefechan (Network Rail)</t>
  </si>
  <si>
    <t>T_EGLSD-1</t>
  </si>
  <si>
    <t>Eglington  Street (Network Rail)</t>
  </si>
  <si>
    <t>T_ELSTR-1</t>
  </si>
  <si>
    <t>A6</t>
  </si>
  <si>
    <t>T_ELVAD-1</t>
  </si>
  <si>
    <t>Elvanfoot (Network Rail)</t>
  </si>
  <si>
    <t>T_GOWKD-1</t>
  </si>
  <si>
    <t>Gowkthrapple (Network Rail)</t>
  </si>
  <si>
    <t>T_INWID-1</t>
  </si>
  <si>
    <t>Innerwick (Network Rail)</t>
  </si>
  <si>
    <t>T_MARMD-1</t>
  </si>
  <si>
    <t>Marshall Meadows (Network Rail)</t>
  </si>
  <si>
    <t>T_MOSED-1</t>
  </si>
  <si>
    <t>Mossmorran Shell</t>
  </si>
  <si>
    <t>T_PARHD-1</t>
  </si>
  <si>
    <t>Carntyne / Parkhead (Network Rail)</t>
  </si>
  <si>
    <t>T_POOBD-1</t>
  </si>
  <si>
    <t>Portobello (Network Rail)</t>
  </si>
  <si>
    <t>T_PORGD-1</t>
  </si>
  <si>
    <t>Port Glasgow (Network Rail)</t>
  </si>
  <si>
    <t>T_SACOD-1</t>
  </si>
  <si>
    <t>Saltcoats / South Beach (Network Rail)</t>
  </si>
  <si>
    <t>M_ACTLLU_C</t>
  </si>
  <si>
    <t>T_BARK-CTRL</t>
  </si>
  <si>
    <t>A1</t>
  </si>
  <si>
    <t>T_BARK_NR</t>
  </si>
  <si>
    <t>T_BRER_RTK</t>
  </si>
  <si>
    <t>L5</t>
  </si>
  <si>
    <t>T_FOXJD-1</t>
  </si>
  <si>
    <t>D6</t>
  </si>
  <si>
    <t>T_FOXJD-2</t>
  </si>
  <si>
    <t>T_HARK_NR</t>
  </si>
  <si>
    <t>Q8</t>
  </si>
  <si>
    <t>T_BUSH_RTK</t>
  </si>
  <si>
    <t>T_CORM_RTK</t>
  </si>
  <si>
    <t>D5</t>
  </si>
  <si>
    <t>T_FROD_NR</t>
  </si>
  <si>
    <t>N3</t>
  </si>
  <si>
    <t>T_LBUZ_RTK</t>
  </si>
  <si>
    <t>D4</t>
  </si>
  <si>
    <t>T_LONGB-RTK</t>
  </si>
  <si>
    <t>L3</t>
  </si>
  <si>
    <t>T_OXEN_NR</t>
  </si>
  <si>
    <t>R6</t>
  </si>
  <si>
    <t>T_PATB_RTK</t>
  </si>
  <si>
    <t>T_POPP_3RTK</t>
  </si>
  <si>
    <t>P2</t>
  </si>
  <si>
    <t>T_SELL-1</t>
  </si>
  <si>
    <t>C4</t>
  </si>
  <si>
    <t>T_SINGL1</t>
  </si>
  <si>
    <t>C2</t>
  </si>
  <si>
    <t>T_CASKD-1</t>
  </si>
  <si>
    <t>T_WILCT-1</t>
  </si>
  <si>
    <t>Q2</t>
  </si>
  <si>
    <t>T__MYELT001</t>
  </si>
  <si>
    <t>P3</t>
  </si>
  <si>
    <t>T_RAVED-1</t>
  </si>
  <si>
    <t>Ravenscraig B (BSC)</t>
  </si>
  <si>
    <t>M_GRTO</t>
  </si>
  <si>
    <t>T_LLWSD-1</t>
  </si>
  <si>
    <t>H2</t>
  </si>
  <si>
    <t>M_TEMP</t>
  </si>
  <si>
    <t>T_TINSD-1</t>
  </si>
  <si>
    <t>T_TODSD-1</t>
  </si>
  <si>
    <t>T__KYELT003</t>
  </si>
  <si>
    <t>Chapelcross Directs</t>
  </si>
  <si>
    <t>STX</t>
  </si>
  <si>
    <r>
      <t>Zero flow since 18 March 2013.</t>
    </r>
    <r>
      <rPr>
        <sz val="11"/>
        <color rgb="FFFF0000"/>
        <rFont val="Calibri"/>
        <family val="2"/>
        <scheme val="minor"/>
      </rPr>
      <t xml:space="preserve"> Should be removed.</t>
    </r>
  </si>
  <si>
    <t>T_GNHLD-1</t>
  </si>
  <si>
    <t>Greenhill NR</t>
  </si>
  <si>
    <t>?RAIL</t>
  </si>
  <si>
    <t>Bonnybridge (Network Rail)</t>
  </si>
  <si>
    <t>Zero flow in Elexon data (to mid 2017)</t>
  </si>
  <si>
    <t>T_GNHLD-2</t>
  </si>
  <si>
    <t>T_GNHLD-3</t>
  </si>
  <si>
    <t>T_KSGND-1</t>
  </si>
  <si>
    <t>Kensal Green Crossrail 1</t>
  </si>
  <si>
    <t>RAIL</t>
  </si>
  <si>
    <t>New from December 2017 (for crossrail)</t>
  </si>
  <si>
    <t>T_KSGND-2</t>
  </si>
  <si>
    <t>Kensal Green Crossrail 2</t>
  </si>
  <si>
    <t>T__HYELT002</t>
  </si>
  <si>
    <t>UKAEA Culham Jet</t>
  </si>
  <si>
    <t>?DEMAND</t>
  </si>
  <si>
    <t>Missing in ETYS 2018</t>
  </si>
  <si>
    <t>T_THNJD-1</t>
  </si>
  <si>
    <t>G6</t>
  </si>
  <si>
    <t>Thingley Junction 1</t>
  </si>
  <si>
    <r>
      <t>Missing in ETYS 2018.</t>
    </r>
    <r>
      <rPr>
        <sz val="11"/>
        <rFont val="Calibri"/>
        <family val="2"/>
        <scheme val="minor"/>
      </rPr>
      <t xml:space="preserve"> Fed from Melksham substation.</t>
    </r>
  </si>
  <si>
    <t>T_THNJD-2</t>
  </si>
  <si>
    <t>Thingley Junction 2</t>
  </si>
  <si>
    <t>T_RYHAD-1</t>
  </si>
  <si>
    <t>J7</t>
  </si>
  <si>
    <t>Essendine 1</t>
  </si>
  <si>
    <t>Ryhall NR</t>
  </si>
  <si>
    <t>T_RYHAD-2</t>
  </si>
  <si>
    <t>Essendine 2</t>
  </si>
  <si>
    <t>T_PUDMD-1</t>
  </si>
  <si>
    <t>Pudding Mill Lane 1</t>
  </si>
  <si>
    <t>Pudding Mill Lane Crossrail</t>
  </si>
  <si>
    <t>T_PUDMD-2</t>
  </si>
  <si>
    <t>Pudding Mill Lane 2</t>
  </si>
  <si>
    <t>T_HPC-CES</t>
  </si>
  <si>
    <t>E7</t>
  </si>
  <si>
    <t>HPC construction supply</t>
  </si>
  <si>
    <t>Hinckley Point C construction supply</t>
  </si>
  <si>
    <r>
      <t xml:space="preserve">Missing in ETYS 2018. </t>
    </r>
    <r>
      <rPr>
        <sz val="11"/>
        <rFont val="Calibri"/>
        <family val="2"/>
        <scheme val="minor"/>
      </rPr>
      <t>New in 2018</t>
    </r>
  </si>
  <si>
    <t>T_NWCRS-1</t>
  </si>
  <si>
    <t>A4</t>
  </si>
  <si>
    <t>New Cross 1</t>
  </si>
  <si>
    <t>T_NWCRS-2</t>
  </si>
  <si>
    <t>New Cross 2</t>
  </si>
  <si>
    <t>T_IMPRK-1</t>
  </si>
  <si>
    <t>H6</t>
  </si>
  <si>
    <t>Imperial Park 1</t>
  </si>
  <si>
    <t>T_IMPRK-2</t>
  </si>
  <si>
    <t>Imperial Park 2</t>
  </si>
  <si>
    <t>T_SNDND-1</t>
  </si>
  <si>
    <t>Sundon 1</t>
  </si>
  <si>
    <t>T_SNDND-2</t>
  </si>
  <si>
    <t>Sundon 2</t>
  </si>
  <si>
    <t>T_STBRD-1</t>
  </si>
  <si>
    <t>N7</t>
  </si>
  <si>
    <t>Stalybridge</t>
  </si>
  <si>
    <t>T_STBRD-2</t>
  </si>
  <si>
    <t>T_SGGLD-1</t>
  </si>
  <si>
    <t>P6</t>
  </si>
  <si>
    <t>Saint Gobain</t>
  </si>
  <si>
    <t>Saint Gobain Glass Limited</t>
  </si>
  <si>
    <r>
      <t xml:space="preserve">Missing in ETYS 2018. </t>
    </r>
    <r>
      <rPr>
        <sz val="11"/>
        <rFont val="Calibri"/>
        <family val="2"/>
        <scheme val="minor"/>
      </rPr>
      <t>Before it was decomissioned, Eggborough Power Station supplied SGG via a private wire arrangement. It is now transmission demand with a BMU.</t>
    </r>
  </si>
  <si>
    <t>T_ALUKD-1</t>
  </si>
  <si>
    <t>Air Liquide</t>
  </si>
  <si>
    <t>N/A</t>
  </si>
  <si>
    <t>K5</t>
  </si>
  <si>
    <t>Staythrope</t>
  </si>
  <si>
    <t>Does have a BCA, however they are connected trhrough Staythorpe 132 kV which is owned by WPD, hence no BMU_ID.</t>
  </si>
  <si>
    <t>Rugeley</t>
  </si>
  <si>
    <t>Confirmed as new NR connections, but not yet registered as BMU's with Elexon</t>
  </si>
  <si>
    <t>J8</t>
  </si>
  <si>
    <t>Bulls lodge</t>
  </si>
  <si>
    <t>Hutton</t>
  </si>
  <si>
    <t>4. Extra "Direct Connects"</t>
  </si>
  <si>
    <t>These are either sites reported by the TO that I cannot find in Elexon/NETA Reports data, or proposed new direct connects</t>
  </si>
  <si>
    <t>B_EXTRA_1</t>
  </si>
  <si>
    <t>T4</t>
  </si>
  <si>
    <t>Lunanhead Kirriemuir</t>
  </si>
  <si>
    <t>Strictly not a direct connect.</t>
  </si>
  <si>
    <t>B_EXTRA_2</t>
  </si>
  <si>
    <t>?SMR</t>
  </si>
  <si>
    <t>Hydrogen-SMR-1</t>
  </si>
  <si>
    <t>Peterhead</t>
  </si>
  <si>
    <t>B_EXTRA_3</t>
  </si>
  <si>
    <t>Hydrogen-SMR-2</t>
  </si>
  <si>
    <t>Teesside</t>
  </si>
  <si>
    <t>B_EXTRA_4</t>
  </si>
  <si>
    <t>Hydrogen-SMR-3</t>
  </si>
  <si>
    <t>Cheshire salt basin</t>
  </si>
  <si>
    <t>B_EXTRA_5</t>
  </si>
  <si>
    <t>P8</t>
  </si>
  <si>
    <t>Hydrogen-SMR-4</t>
  </si>
  <si>
    <t>White Rose</t>
  </si>
  <si>
    <t>B_EXTRA_6</t>
  </si>
  <si>
    <t>Hydrogen-SMR-5</t>
  </si>
  <si>
    <t>Kingsnorth</t>
  </si>
  <si>
    <t>B_EXTRA_7</t>
  </si>
  <si>
    <t>P4</t>
  </si>
  <si>
    <t>Hydrogen-SMR-6</t>
  </si>
  <si>
    <t>Don Valley</t>
  </si>
  <si>
    <t>B_EXTRA_8</t>
  </si>
  <si>
    <t>Hydrogen-SMR-7</t>
  </si>
  <si>
    <t>Grangemouth</t>
  </si>
  <si>
    <t>B_EXTRA_9</t>
  </si>
  <si>
    <t>Hydrogen-SMR-8</t>
  </si>
  <si>
    <t>Longanent</t>
  </si>
  <si>
    <t>B_EXTRA_10</t>
  </si>
  <si>
    <t>Currie Feeder Station NR</t>
  </si>
  <si>
    <t>New network rail site (2023)</t>
  </si>
  <si>
    <t>B_EXTRA_11</t>
  </si>
  <si>
    <t>Electrolysis</t>
  </si>
  <si>
    <t>Electrolysis_Road_Berkswell</t>
  </si>
  <si>
    <t>Grid-connected electrolysis</t>
  </si>
  <si>
    <t>B_EXTRA_12</t>
  </si>
  <si>
    <t>J5</t>
  </si>
  <si>
    <t>Electrolysis_Port_Bramford</t>
  </si>
  <si>
    <t>B_EXTRA_13</t>
  </si>
  <si>
    <t>Electrolysis_Road_Cellarhead</t>
  </si>
  <si>
    <t>B_EXTRA_14</t>
  </si>
  <si>
    <t>M5</t>
  </si>
  <si>
    <t>Electrolysis_Cluster_Port_Connah's Quay</t>
  </si>
  <si>
    <t>B_EXTRA_15</t>
  </si>
  <si>
    <t>Electrolysis_Road_Elstree</t>
  </si>
  <si>
    <t>B_EXTRA_16</t>
  </si>
  <si>
    <t>L8</t>
  </si>
  <si>
    <t>Electrolysis_Road_Enderby</t>
  </si>
  <si>
    <t>B_EXTRA_17</t>
  </si>
  <si>
    <t>B2</t>
  </si>
  <si>
    <t>Electrolysis_Port_Road_Fawley</t>
  </si>
  <si>
    <t>B_EXTRA_18</t>
  </si>
  <si>
    <t>B3</t>
  </si>
  <si>
    <t>Electrolysis_Road_Fleet</t>
  </si>
  <si>
    <t>B_EXTRA_19</t>
  </si>
  <si>
    <t>Electrolysis_Road_Frodsham</t>
  </si>
  <si>
    <t>B_EXTRA_20</t>
  </si>
  <si>
    <t>P7</t>
  </si>
  <si>
    <t>Electrolysis_Cluster_Port_Grimsby West</t>
  </si>
  <si>
    <t>B_EXTRA_21</t>
  </si>
  <si>
    <t>Electrolysis_Road_Harker</t>
  </si>
  <si>
    <t>B_EXTRA_22</t>
  </si>
  <si>
    <t>Electrolysis_Road_Hutton</t>
  </si>
  <si>
    <t>B_EXTRA_23</t>
  </si>
  <si>
    <t>G5</t>
  </si>
  <si>
    <t>Electrolysis_Road_Iron Acton</t>
  </si>
  <si>
    <t>B_EXTRA_24</t>
  </si>
  <si>
    <t>Electrolysis_Port_Pembroke</t>
  </si>
  <si>
    <t>B_EXTRA_25</t>
  </si>
  <si>
    <t>R4</t>
  </si>
  <si>
    <t>Electrolysis_Road_Penwortham East</t>
  </si>
  <si>
    <t>B_EXTRA_26</t>
  </si>
  <si>
    <t>L7</t>
  </si>
  <si>
    <t>Electrolysis_Road_Ratcliffe</t>
  </si>
  <si>
    <t>B_EXTRA_27</t>
  </si>
  <si>
    <t>C5</t>
  </si>
  <si>
    <t>Electrolysis_Port_Rayleigh</t>
  </si>
  <si>
    <t>B_EXTRA_28</t>
  </si>
  <si>
    <t>G7</t>
  </si>
  <si>
    <t>Electrolysis_Cluster_Port_Road_Seabank</t>
  </si>
  <si>
    <t>B_EXTRA_29</t>
  </si>
  <si>
    <t>Electrolysis_Port_Sellindge</t>
  </si>
  <si>
    <t>B_EXTRA_30</t>
  </si>
  <si>
    <t>Electrolysis_Road_Sundon</t>
  </si>
  <si>
    <t>B_EXTRA_31</t>
  </si>
  <si>
    <t>Electrolysis_Road_Swansea North</t>
  </si>
  <si>
    <t>B_EXTRA_32</t>
  </si>
  <si>
    <t>E8</t>
  </si>
  <si>
    <t>Electrolysis_Road_Taunton</t>
  </si>
  <si>
    <t>B_EXTRA_33</t>
  </si>
  <si>
    <t>C1</t>
  </si>
  <si>
    <t>Electrolysis_Port_Road_Tilbury</t>
  </si>
  <si>
    <t>B_EXTRA_34</t>
  </si>
  <si>
    <t>G1</t>
  </si>
  <si>
    <t>Electrolysis_Road_Walham</t>
  </si>
  <si>
    <t>B_EXTRA_35</t>
  </si>
  <si>
    <t>Electrolysis_Port_Kintore</t>
  </si>
  <si>
    <t>B_EXTRA_36</t>
  </si>
  <si>
    <t>Electrolysis_Port_Devol Moor</t>
  </si>
  <si>
    <t>B_EXTRA_37</t>
  </si>
  <si>
    <t>Electrolysis_Road_Stirling</t>
  </si>
  <si>
    <t>B_EXTRA_38</t>
  </si>
  <si>
    <t>Electrolysis_Road_Wishaw</t>
  </si>
  <si>
    <t>B_EXTRA_39</t>
  </si>
  <si>
    <t>Electrolysis_Cluster_Port_Grangemouth 1</t>
  </si>
  <si>
    <t>B_EXTRA_40</t>
  </si>
  <si>
    <t>Electrolysis_Road_Exxon Mossmoran</t>
  </si>
  <si>
    <t>B_EXTRA_41</t>
  </si>
  <si>
    <t>Electrolysis_Cluster_St. Fergus Mobil</t>
  </si>
  <si>
    <t>B_EXTRA_42</t>
  </si>
  <si>
    <t>Electrolysis_Road_Railtrack - Elvanfoot</t>
  </si>
  <si>
    <t>B_EXTRA_43</t>
  </si>
  <si>
    <t>Electrolysis_Road_Didcot - Foxhall 1</t>
  </si>
  <si>
    <t>B_EXTRA_44</t>
  </si>
  <si>
    <t>Electrolysis_Port_BS Grangetown Supply</t>
  </si>
  <si>
    <t>B_EXTRA_45</t>
  </si>
  <si>
    <t>A</t>
  </si>
  <si>
    <t>Electrolysis_GenSite_A</t>
  </si>
  <si>
    <t>B_EXTRA_46</t>
  </si>
  <si>
    <t>B</t>
  </si>
  <si>
    <t>Electrolysis_GenSite_B</t>
  </si>
  <si>
    <t>B_EXTRA_47</t>
  </si>
  <si>
    <t>C</t>
  </si>
  <si>
    <t>Electrolysis_GenSite_C</t>
  </si>
  <si>
    <t>B_EXTRA_48</t>
  </si>
  <si>
    <t>D</t>
  </si>
  <si>
    <t>Electrolysis_GenSite_D</t>
  </si>
  <si>
    <t>B_EXTRA_49</t>
  </si>
  <si>
    <t>E</t>
  </si>
  <si>
    <t>Electrolysis_GenSite_E</t>
  </si>
  <si>
    <t>B_EXTRA_50</t>
  </si>
  <si>
    <t>F</t>
  </si>
  <si>
    <t>Electrolysis_GenSite_F</t>
  </si>
  <si>
    <t>B_EXTRA_51</t>
  </si>
  <si>
    <t>G</t>
  </si>
  <si>
    <t>Electrolysis_GenSite_G</t>
  </si>
  <si>
    <t>B_EXTRA_52</t>
  </si>
  <si>
    <t>H</t>
  </si>
  <si>
    <t>Electrolysis_GenSite_H</t>
  </si>
  <si>
    <t>B_EXTRA_53</t>
  </si>
  <si>
    <t>J</t>
  </si>
  <si>
    <t>Electrolysis_GenSite_J</t>
  </si>
  <si>
    <t>B_EXTRA_54</t>
  </si>
  <si>
    <t>K</t>
  </si>
  <si>
    <t>Electrolysis_GenSite_K</t>
  </si>
  <si>
    <t>B_EXTRA_55</t>
  </si>
  <si>
    <t>L</t>
  </si>
  <si>
    <t>Electrolysis_GenSite_L</t>
  </si>
  <si>
    <t>B_EXTRA_56</t>
  </si>
  <si>
    <t>M</t>
  </si>
  <si>
    <t>Electrolysis_GenSite_M</t>
  </si>
  <si>
    <t>B_EXTRA_57</t>
  </si>
  <si>
    <t>N</t>
  </si>
  <si>
    <t>Electrolysis_GenSite_N</t>
  </si>
  <si>
    <t>B_EXTRA_58</t>
  </si>
  <si>
    <t>P</t>
  </si>
  <si>
    <t>Electrolysis_GenSite_P</t>
  </si>
  <si>
    <t>B_EXTRA_59</t>
  </si>
  <si>
    <t>Q</t>
  </si>
  <si>
    <t>Electrolysis_GenSite_Q</t>
  </si>
  <si>
    <t>B_EXTRA_60</t>
  </si>
  <si>
    <t>R</t>
  </si>
  <si>
    <t>Electrolysis_GenSite_R</t>
  </si>
  <si>
    <t>B_EXTRA_61</t>
  </si>
  <si>
    <t>S</t>
  </si>
  <si>
    <t>Electrolysis_GenSite_S</t>
  </si>
  <si>
    <t>B_EXTRA_62</t>
  </si>
  <si>
    <t>T</t>
  </si>
  <si>
    <t>Electrolysis_GenSite_T</t>
  </si>
  <si>
    <t>Consolidated list</t>
  </si>
  <si>
    <t>This is a consolidated list, hopefully published in ETYS Spatial and used within other workbooks.</t>
  </si>
  <si>
    <t>Used within DG Tech_Baseline file.</t>
  </si>
  <si>
    <t>GSP info</t>
  </si>
  <si>
    <t>The following table gives the location and GSP Group (DNO Licence area) for each Grid Supply Point.</t>
  </si>
  <si>
    <t>Latitude</t>
  </si>
  <si>
    <t>Longitude</t>
  </si>
  <si>
    <t>GSP "DUMF" modelled as 3 parts (split busbar)</t>
  </si>
  <si>
    <t>GSP "GRMO" modelled as 2 parts (split busbar)</t>
  </si>
  <si>
    <t>GSP "KILB" modelled as 2 parts (split busbar)</t>
  </si>
  <si>
    <t>GSP "SACO" modelled as 2 parts (split busbar)</t>
  </si>
  <si>
    <t>GSP "CROO" modelled as 2 parts (split busbar)</t>
  </si>
  <si>
    <t>Not included in this workbook. Strictly not a GSP.</t>
  </si>
  <si>
    <t>Potential new build GSP within forecast.</t>
  </si>
  <si>
    <t>GSP "DUNB" modelled as 2 parts (split busbar)</t>
  </si>
  <si>
    <t>Row Labels</t>
  </si>
  <si>
    <t>https://www.elexon.co.uk/wp-content/uploads/2018/02/GSP-Consultation-for-Allocation-of-New-Grid-Supply-Points-to-GSP-Groups-Harris-Stornoway-26Feb2018.pdf</t>
  </si>
  <si>
    <t>Stornaway GSP, grid substation, Isle of Lewis.</t>
  </si>
  <si>
    <t>Grand Total</t>
  </si>
  <si>
    <t>The Reference or Prevailing NMS is provided on the Elexon Portal: https://www.elexonportal.co.uk/tlfdetermination</t>
  </si>
  <si>
    <t>The GSP_Id is the unique IDs that is agreed between Elexon and National Grid.</t>
  </si>
  <si>
    <t>The Node Id is from NCE (Stuart Boyle) and will match the RDB Locations List if you cut it to just the first 5 digits.</t>
  </si>
  <si>
    <t xml:space="preserve">Prevailing Network Mapping Statement </t>
  </si>
  <si>
    <t>Previous year's NMS data</t>
  </si>
  <si>
    <t>Version 3 (as at 29th February 2020)</t>
  </si>
  <si>
    <t>Version 1 (as at 30/11/18)</t>
  </si>
  <si>
    <t>Volume Allocation Unit (Grid Supply Point) to Node Mapping</t>
  </si>
  <si>
    <t>GSP Id</t>
  </si>
  <si>
    <t>Node Id</t>
  </si>
  <si>
    <t>% of Metered Volume</t>
  </si>
  <si>
    <t>GSP Name</t>
  </si>
  <si>
    <t>Check</t>
  </si>
  <si>
    <t>GTN</t>
  </si>
  <si>
    <t>ABHA11</t>
  </si>
  <si>
    <t>Abham</t>
  </si>
  <si>
    <t>ABNE3-</t>
  </si>
  <si>
    <t>Abernethy</t>
  </si>
  <si>
    <t>ABTH11</t>
  </si>
  <si>
    <t>Aberthaw</t>
  </si>
  <si>
    <t>WISD61</t>
  </si>
  <si>
    <t>Acton Lane</t>
  </si>
  <si>
    <t>ALNE3J</t>
  </si>
  <si>
    <t>Alness</t>
  </si>
  <si>
    <t>ALST31</t>
  </si>
  <si>
    <t>Alpha Steel  (Uskmouth)</t>
  </si>
  <si>
    <t>ALST32</t>
  </si>
  <si>
    <t>ALVE11</t>
  </si>
  <si>
    <t>Alverdiscott</t>
  </si>
  <si>
    <t>AMEM11</t>
  </si>
  <si>
    <t>Amersham Main</t>
  </si>
  <si>
    <t>ARBR3-</t>
  </si>
  <si>
    <t>Arbroath</t>
  </si>
  <si>
    <t>ARDK3K</t>
  </si>
  <si>
    <t>Ardkinglass</t>
  </si>
  <si>
    <t>ARMO3-</t>
  </si>
  <si>
    <t>Ardmore</t>
  </si>
  <si>
    <t>AXMI11</t>
  </si>
  <si>
    <t>Axminster</t>
  </si>
  <si>
    <t>AYR-3-</t>
  </si>
  <si>
    <t>Ayr</t>
  </si>
  <si>
    <t>BAGA3-</t>
  </si>
  <si>
    <t>Bathgate</t>
  </si>
  <si>
    <t>BAIN3-</t>
  </si>
  <si>
    <t>Bainsford</t>
  </si>
  <si>
    <t>BARK11</t>
  </si>
  <si>
    <t>Barking</t>
  </si>
  <si>
    <t>BARW31</t>
  </si>
  <si>
    <t>Barking West</t>
  </si>
  <si>
    <t>BARW32</t>
  </si>
  <si>
    <t>BEAU3-</t>
  </si>
  <si>
    <t>Beauly</t>
  </si>
  <si>
    <t>BEDD11</t>
  </si>
  <si>
    <t>Beddington</t>
  </si>
  <si>
    <t>BERB3-</t>
  </si>
  <si>
    <t>Berryburn</t>
  </si>
  <si>
    <t>BERW3-</t>
  </si>
  <si>
    <t>Berwick</t>
  </si>
  <si>
    <t>BESW11</t>
  </si>
  <si>
    <t>Berkswell</t>
  </si>
  <si>
    <t>BICF11</t>
  </si>
  <si>
    <t>Bicker Fen</t>
  </si>
  <si>
    <t>BIRK11</t>
  </si>
  <si>
    <t>Birkenhead</t>
  </si>
  <si>
    <t>BISW11</t>
  </si>
  <si>
    <t>Bishops Wood</t>
  </si>
  <si>
    <t>BLYT61</t>
  </si>
  <si>
    <t xml:space="preserve">Blyth </t>
  </si>
  <si>
    <t>BLYT1A</t>
  </si>
  <si>
    <t>BLYT1B</t>
  </si>
  <si>
    <t>BOAG3-</t>
  </si>
  <si>
    <t>Boat of Garten</t>
  </si>
  <si>
    <t>BOLN11</t>
  </si>
  <si>
    <t>Bolney</t>
  </si>
  <si>
    <t>BONN3-</t>
  </si>
  <si>
    <t>Bonnybridge</t>
  </si>
  <si>
    <t>BOTW11</t>
  </si>
  <si>
    <t>Botley Wood</t>
  </si>
  <si>
    <t>BRCW3-</t>
  </si>
  <si>
    <t>Braco West</t>
  </si>
  <si>
    <t>BRAI11</t>
  </si>
  <si>
    <t>Braintree</t>
  </si>
  <si>
    <t>BRAP3-</t>
  </si>
  <si>
    <t>Braehead Park</t>
  </si>
  <si>
    <t>BRAW11</t>
  </si>
  <si>
    <t>Bradford West</t>
  </si>
  <si>
    <t>BRED11</t>
  </si>
  <si>
    <t>Bredbury</t>
  </si>
  <si>
    <t>BRFO11</t>
  </si>
  <si>
    <t>Bramford</t>
  </si>
  <si>
    <t>BRFO12</t>
  </si>
  <si>
    <t>BRID3-</t>
  </si>
  <si>
    <t>Bridge of Dun</t>
  </si>
  <si>
    <t>BRIM11</t>
  </si>
  <si>
    <t>Brimsdown</t>
  </si>
  <si>
    <t>BRLE11</t>
  </si>
  <si>
    <t>Bramley</t>
  </si>
  <si>
    <t>BROA3-</t>
  </si>
  <si>
    <t>Broadford -Skye</t>
  </si>
  <si>
    <t>BROR3-</t>
  </si>
  <si>
    <t>Brora</t>
  </si>
  <si>
    <t>BROX3-</t>
  </si>
  <si>
    <t>Broxburn Grid</t>
  </si>
  <si>
    <t>BRWA11</t>
  </si>
  <si>
    <t>Bridgewater</t>
  </si>
  <si>
    <t>BUMU3-</t>
  </si>
  <si>
    <t>Burghmuir</t>
  </si>
  <si>
    <t>BURW11</t>
  </si>
  <si>
    <t>Burwell Main</t>
  </si>
  <si>
    <t>BUSH11</t>
  </si>
  <si>
    <t>Bushbury</t>
  </si>
  <si>
    <t>BUST11</t>
  </si>
  <si>
    <t>Bustleholme</t>
  </si>
  <si>
    <t>CAAD3-</t>
  </si>
  <si>
    <t>Carradale</t>
  </si>
  <si>
    <t>CAFA1Q</t>
  </si>
  <si>
    <t>Carsfad</t>
  </si>
  <si>
    <t>CAIN3J</t>
  </si>
  <si>
    <t>Cairnford</t>
  </si>
  <si>
    <t>CAML61</t>
  </si>
  <si>
    <t>Camblesforth</t>
  </si>
  <si>
    <t>CANT13</t>
  </si>
  <si>
    <t>Canterbury</t>
  </si>
  <si>
    <t>CANT14</t>
  </si>
  <si>
    <t>CAPE11</t>
  </si>
  <si>
    <t>Capenhurst</t>
  </si>
  <si>
    <t>CARE11</t>
  </si>
  <si>
    <t>Cardiff East</t>
  </si>
  <si>
    <t>CARR11</t>
  </si>
  <si>
    <t>Carrington</t>
  </si>
  <si>
    <t>CASS3-</t>
  </si>
  <si>
    <t>Cassley</t>
  </si>
  <si>
    <t>CATY3-</t>
  </si>
  <si>
    <t xml:space="preserve">Carntyne </t>
  </si>
  <si>
    <t>Canal Bank</t>
  </si>
  <si>
    <t>CEAN1Q</t>
  </si>
  <si>
    <t>Ceannacroc</t>
  </si>
  <si>
    <t>CELL11</t>
  </si>
  <si>
    <t>Cellarhead</t>
  </si>
  <si>
    <t>CHAP3-</t>
  </si>
  <si>
    <t>Chapelcross</t>
  </si>
  <si>
    <t>CHAR3-</t>
  </si>
  <si>
    <t>Charleston</t>
  </si>
  <si>
    <t>CHAS3-</t>
  </si>
  <si>
    <t>Charlotte Street</t>
  </si>
  <si>
    <t>CHIC11</t>
  </si>
  <si>
    <t>Chickerell</t>
  </si>
  <si>
    <t>CHSI11</t>
  </si>
  <si>
    <t>Chessington</t>
  </si>
  <si>
    <t>CHTE11</t>
  </si>
  <si>
    <t>Chesterfield</t>
  </si>
  <si>
    <t>CITR11</t>
  </si>
  <si>
    <t>City Road</t>
  </si>
  <si>
    <t>CLAC1Q</t>
  </si>
  <si>
    <t>Clachan 33</t>
  </si>
  <si>
    <t>CLAY3-</t>
  </si>
  <si>
    <t>Clayhills</t>
  </si>
  <si>
    <t xml:space="preserve">Clacton </t>
  </si>
  <si>
    <t>CLYM3-</t>
  </si>
  <si>
    <t>Clydesmill</t>
  </si>
  <si>
    <t>COAT3-</t>
  </si>
  <si>
    <t>Coatbridge</t>
  </si>
  <si>
    <t>COCK3-</t>
  </si>
  <si>
    <t>Cockenzie</t>
  </si>
  <si>
    <t>CONQ11</t>
  </si>
  <si>
    <t>Connah's Quay</t>
  </si>
  <si>
    <t>COUA3-</t>
  </si>
  <si>
    <t>Coupar Angas</t>
  </si>
  <si>
    <t>COVE11</t>
  </si>
  <si>
    <t>Coventry</t>
  </si>
  <si>
    <t>COWL11</t>
  </si>
  <si>
    <t>Cowley</t>
  </si>
  <si>
    <t>COYL3-</t>
  </si>
  <si>
    <t>Coylton</t>
  </si>
  <si>
    <t>CRAI3-</t>
  </si>
  <si>
    <t>Craigiebuckler</t>
  </si>
  <si>
    <t>CREB11</t>
  </si>
  <si>
    <t>Creyke Beck</t>
  </si>
  <si>
    <t>CROO3J</t>
  </si>
  <si>
    <t>Crookston</t>
  </si>
  <si>
    <t>CROO3K</t>
  </si>
  <si>
    <t>CUMB3-</t>
  </si>
  <si>
    <t>Cumbernald</t>
  </si>
  <si>
    <t>CUPA3-</t>
  </si>
  <si>
    <t>Cupar</t>
  </si>
  <si>
    <t>CURR1A</t>
  </si>
  <si>
    <t>Currie Grid</t>
  </si>
  <si>
    <t>CURR1B</t>
  </si>
  <si>
    <t>DAAS3-</t>
  </si>
  <si>
    <t xml:space="preserve">Dallas </t>
  </si>
  <si>
    <t>DALM3-</t>
  </si>
  <si>
    <t>Dalmarnock</t>
  </si>
  <si>
    <t>DEVM3-</t>
  </si>
  <si>
    <t>Devol Moor</t>
  </si>
  <si>
    <t>DEVO3-</t>
  </si>
  <si>
    <t>Devonside</t>
  </si>
  <si>
    <t>DEWP3-</t>
  </si>
  <si>
    <t>Dewar Place</t>
  </si>
  <si>
    <t>DOUN3-</t>
  </si>
  <si>
    <t>Dounreay</t>
  </si>
  <si>
    <t>DRAK11</t>
  </si>
  <si>
    <t>Drakelow</t>
  </si>
  <si>
    <t>DRAX11</t>
  </si>
  <si>
    <t>Drax</t>
  </si>
  <si>
    <t>DRCR3-</t>
  </si>
  <si>
    <t>Drumcross</t>
  </si>
  <si>
    <t>DRUM3-</t>
  </si>
  <si>
    <t>Drumchapel</t>
  </si>
  <si>
    <t>DUBE3-</t>
  </si>
  <si>
    <t>Dunbeath</t>
  </si>
  <si>
    <t>DUDH3-</t>
  </si>
  <si>
    <t>Dudhope</t>
  </si>
  <si>
    <t>DUGR3-</t>
  </si>
  <si>
    <t xml:space="preserve">Dunvegan </t>
  </si>
  <si>
    <t>DUMF3-</t>
  </si>
  <si>
    <t>Dumfries</t>
  </si>
  <si>
    <t>DUMF3I</t>
  </si>
  <si>
    <t>DUNB3-</t>
  </si>
  <si>
    <t>Dunbar</t>
  </si>
  <si>
    <t>DUNF3-</t>
  </si>
  <si>
    <t>Dunfermline</t>
  </si>
  <si>
    <t>DUNO1Q</t>
  </si>
  <si>
    <t>Dunoon</t>
  </si>
  <si>
    <t>DUNO1R</t>
  </si>
  <si>
    <t>DYCE3-</t>
  </si>
  <si>
    <t>Dyce</t>
  </si>
  <si>
    <t>EALI61</t>
  </si>
  <si>
    <t>Ealing</t>
  </si>
  <si>
    <t>EASO11</t>
  </si>
  <si>
    <t>Eaton Socon</t>
  </si>
  <si>
    <t>EASO1*</t>
  </si>
  <si>
    <t>EAST1Q</t>
  </si>
  <si>
    <t>ECCL3-</t>
  </si>
  <si>
    <t>Eccles</t>
  </si>
  <si>
    <t>ECLA11</t>
  </si>
  <si>
    <t>East Claydon</t>
  </si>
  <si>
    <t>EERH3-</t>
  </si>
  <si>
    <t>Easterhouse</t>
  </si>
  <si>
    <t>EKIL3-</t>
  </si>
  <si>
    <t>East Kilbride</t>
  </si>
  <si>
    <t>EKIS3-</t>
  </si>
  <si>
    <t>East Kilbride South</t>
  </si>
  <si>
    <t>ELDE3-</t>
  </si>
  <si>
    <t>Elderslie</t>
  </si>
  <si>
    <t>ELGI3-</t>
  </si>
  <si>
    <t>Elgin</t>
  </si>
  <si>
    <t>ELLA11</t>
  </si>
  <si>
    <t>Elland</t>
  </si>
  <si>
    <t>ELST11</t>
  </si>
  <si>
    <t>Elstree</t>
  </si>
  <si>
    <t>ENDE11</t>
  </si>
  <si>
    <t>Enderby</t>
  </si>
  <si>
    <t>ERSK3-</t>
  </si>
  <si>
    <t>Erskine</t>
  </si>
  <si>
    <t>EXET11</t>
  </si>
  <si>
    <t>Exeter</t>
  </si>
  <si>
    <t>FASN3-</t>
  </si>
  <si>
    <t>Fasnakyle</t>
  </si>
  <si>
    <t>FAUG3-</t>
  </si>
  <si>
    <t>Fort Augustus</t>
  </si>
  <si>
    <t>FAWL11</t>
  </si>
  <si>
    <t>Fawley</t>
  </si>
  <si>
    <t>FECK61</t>
  </si>
  <si>
    <t>Feckenham</t>
  </si>
  <si>
    <t>FERR61</t>
  </si>
  <si>
    <t>Ferrybridge A</t>
  </si>
  <si>
    <t>FERR11</t>
  </si>
  <si>
    <t>Ferrybridge B</t>
  </si>
  <si>
    <t>FETT3S</t>
  </si>
  <si>
    <t xml:space="preserve">Fetteresso </t>
  </si>
  <si>
    <t>FIDD3-</t>
  </si>
  <si>
    <t>Fiddes</t>
  </si>
  <si>
    <t>FIDF11</t>
  </si>
  <si>
    <t>Fiddlers Ferry</t>
  </si>
  <si>
    <t>FINN3-</t>
  </si>
  <si>
    <t xml:space="preserve">Finnieston </t>
  </si>
  <si>
    <t>FLEE11</t>
  </si>
  <si>
    <t>Fleet</t>
  </si>
  <si>
    <t>FOUR71</t>
  </si>
  <si>
    <t>Fourstones</t>
  </si>
  <si>
    <t>FRAS3-</t>
  </si>
  <si>
    <t>Fraserburgh</t>
  </si>
  <si>
    <t>FROD11</t>
  </si>
  <si>
    <t>Frodsham</t>
  </si>
  <si>
    <t>FWIL3-</t>
  </si>
  <si>
    <t>Fort William</t>
  </si>
  <si>
    <t>GALA3-</t>
  </si>
  <si>
    <t>Galashiels</t>
  </si>
  <si>
    <t>GIFF3-</t>
  </si>
  <si>
    <t>Giffnock</t>
  </si>
  <si>
    <t>GLAG3J</t>
  </si>
  <si>
    <t>Glenagnes</t>
  </si>
  <si>
    <t>GLAG1Q</t>
  </si>
  <si>
    <t>GLAG3K</t>
  </si>
  <si>
    <t>GLAG1R</t>
  </si>
  <si>
    <t>GLFA3-</t>
  </si>
  <si>
    <t>Glenfarclas</t>
  </si>
  <si>
    <t>GLLE1-</t>
  </si>
  <si>
    <t>Glenlee</t>
  </si>
  <si>
    <t>GLLU3-</t>
  </si>
  <si>
    <t>Glenluce</t>
  </si>
  <si>
    <t>GLNI3-</t>
  </si>
  <si>
    <t>Glenniston</t>
  </si>
  <si>
    <t>GLRO3A</t>
  </si>
  <si>
    <t>Glenrothes</t>
  </si>
  <si>
    <t>GLRO3B</t>
  </si>
  <si>
    <t>GORG3-</t>
  </si>
  <si>
    <t>Gorgie</t>
  </si>
  <si>
    <t>GOVA3-</t>
  </si>
  <si>
    <t>Govan</t>
  </si>
  <si>
    <t>Greenford</t>
  </si>
  <si>
    <t>GREN11</t>
  </si>
  <si>
    <t>Grendon</t>
  </si>
  <si>
    <t>GRIW11</t>
  </si>
  <si>
    <t>Grimsby West</t>
  </si>
  <si>
    <t>GRMO3C</t>
  </si>
  <si>
    <t>GRUB3-</t>
  </si>
  <si>
    <t>Grudie Bridge</t>
  </si>
  <si>
    <t>HACK11</t>
  </si>
  <si>
    <t>Hackney</t>
  </si>
  <si>
    <t>HACK61</t>
  </si>
  <si>
    <t>HAGR3-</t>
  </si>
  <si>
    <t>Haggs Road</t>
  </si>
  <si>
    <t>LEMR11</t>
  </si>
  <si>
    <t>Hams Hall</t>
  </si>
  <si>
    <t>LEMR12</t>
  </si>
  <si>
    <t>HARK11</t>
  </si>
  <si>
    <t>Harker</t>
  </si>
  <si>
    <t xml:space="preserve">KYPE1- </t>
  </si>
  <si>
    <t>Harris</t>
  </si>
  <si>
    <t>HARM61</t>
  </si>
  <si>
    <t>Hart Moor</t>
  </si>
  <si>
    <t>HAWI3-</t>
  </si>
  <si>
    <t>Hawick</t>
  </si>
  <si>
    <t>HAWP61</t>
  </si>
  <si>
    <t>Hawthorn Pit</t>
  </si>
  <si>
    <t>HELE3-</t>
  </si>
  <si>
    <t>Helensborough</t>
  </si>
  <si>
    <t>HEYS11</t>
  </si>
  <si>
    <t>Heysham</t>
  </si>
  <si>
    <t>HUER1-</t>
  </si>
  <si>
    <t>Hunterston</t>
  </si>
  <si>
    <t>HURS1B</t>
  </si>
  <si>
    <t>Hurst</t>
  </si>
  <si>
    <t>HURS1C</t>
  </si>
  <si>
    <t>HURS1D</t>
  </si>
  <si>
    <t>HUTT11</t>
  </si>
  <si>
    <t>IMPP31</t>
  </si>
  <si>
    <t>Imperial Park</t>
  </si>
  <si>
    <t>INDQ11</t>
  </si>
  <si>
    <t>Indian Queens</t>
  </si>
  <si>
    <t>INKE3-</t>
  </si>
  <si>
    <t>Inverkeithing</t>
  </si>
  <si>
    <t>INNE3-</t>
  </si>
  <si>
    <t>Inverness</t>
  </si>
  <si>
    <t>IROA11</t>
  </si>
  <si>
    <t>Iron Acton</t>
  </si>
  <si>
    <t>IRON11</t>
  </si>
  <si>
    <t>Ironbridge</t>
  </si>
  <si>
    <t>IVER11</t>
  </si>
  <si>
    <t xml:space="preserve">Iver </t>
  </si>
  <si>
    <t>IVER61</t>
  </si>
  <si>
    <t>ISLI11</t>
  </si>
  <si>
    <t xml:space="preserve">Islington </t>
  </si>
  <si>
    <t>JOHN3-</t>
  </si>
  <si>
    <t>Johnstone</t>
  </si>
  <si>
    <t>JORD31</t>
  </si>
  <si>
    <t>Jordanthorpe</t>
  </si>
  <si>
    <t>KAIM3A</t>
  </si>
  <si>
    <t>Kaimes</t>
  </si>
  <si>
    <t>KAIM3B</t>
  </si>
  <si>
    <t>KEAD11</t>
  </si>
  <si>
    <t>Keadby</t>
  </si>
  <si>
    <t>KEAR11</t>
  </si>
  <si>
    <t xml:space="preserve">Kearsley </t>
  </si>
  <si>
    <t>KEAR31</t>
  </si>
  <si>
    <t>KEIT3-</t>
  </si>
  <si>
    <t>Keith</t>
  </si>
  <si>
    <t>KEMS11</t>
  </si>
  <si>
    <t>Kemsley</t>
  </si>
  <si>
    <t>KEOO1-</t>
  </si>
  <si>
    <t>Kendoon</t>
  </si>
  <si>
    <t>KIBY11</t>
  </si>
  <si>
    <t>Kirkby</t>
  </si>
  <si>
    <t>KIBY12</t>
  </si>
  <si>
    <t>KIBY1*</t>
  </si>
  <si>
    <t>KIER3-</t>
  </si>
  <si>
    <t>Killermont</t>
  </si>
  <si>
    <t>KIIN3-</t>
  </si>
  <si>
    <t>Killin</t>
  </si>
  <si>
    <t>KILB3-</t>
  </si>
  <si>
    <t>Kilbowie</t>
  </si>
  <si>
    <t>KILS3-</t>
  </si>
  <si>
    <t>Killmarnock South</t>
  </si>
  <si>
    <t>KILT3-</t>
  </si>
  <si>
    <t>Killmarnock Town</t>
  </si>
  <si>
    <t>KILW3-</t>
  </si>
  <si>
    <t>Killwinning</t>
  </si>
  <si>
    <t>KILO3-</t>
  </si>
  <si>
    <t xml:space="preserve">Kinlochleven </t>
  </si>
  <si>
    <t>KINO11</t>
  </si>
  <si>
    <t>KINT3-</t>
  </si>
  <si>
    <t>Kintore</t>
  </si>
  <si>
    <t>KIRK11</t>
  </si>
  <si>
    <t>Kirkstall B</t>
  </si>
  <si>
    <t>KITW11</t>
  </si>
  <si>
    <t>Kitwell</t>
  </si>
  <si>
    <t>KNAR11</t>
  </si>
  <si>
    <t>Knaresborough</t>
  </si>
  <si>
    <t>LACK61</t>
  </si>
  <si>
    <t xml:space="preserve">Lackenby </t>
  </si>
  <si>
    <t>LAIR3-</t>
  </si>
  <si>
    <t>Lairg</t>
  </si>
  <si>
    <t>LALE11</t>
  </si>
  <si>
    <t>Laleham</t>
  </si>
  <si>
    <t>LAND11</t>
  </si>
  <si>
    <t>Landulph</t>
  </si>
  <si>
    <t>LEGA11</t>
  </si>
  <si>
    <t>Legacy</t>
  </si>
  <si>
    <t>LEVE3-</t>
  </si>
  <si>
    <t>Leven</t>
  </si>
  <si>
    <t>LING3-</t>
  </si>
  <si>
    <t>Livingstone</t>
  </si>
  <si>
    <t>LINM3-</t>
  </si>
  <si>
    <t>Linmill</t>
  </si>
  <si>
    <t>LISD11</t>
  </si>
  <si>
    <t>Lister Drive</t>
  </si>
  <si>
    <t>LITT11</t>
  </si>
  <si>
    <t>Littlebrook</t>
  </si>
  <si>
    <t>LODR61</t>
  </si>
  <si>
    <t xml:space="preserve">Lodge Road </t>
  </si>
  <si>
    <t>Loudwater</t>
  </si>
  <si>
    <t>LOVE11</t>
  </si>
  <si>
    <t>Lovedean</t>
  </si>
  <si>
    <t>LUNA3-</t>
  </si>
  <si>
    <t>Lunanhead</t>
  </si>
  <si>
    <t>LYND3-</t>
  </si>
  <si>
    <t>Lyndhurst</t>
  </si>
  <si>
    <t>MACC31</t>
  </si>
  <si>
    <t>Macclesfield</t>
  </si>
  <si>
    <t>MACD3-</t>
  </si>
  <si>
    <t>Macduff</t>
  </si>
  <si>
    <t>GRAN61</t>
  </si>
  <si>
    <t xml:space="preserve">Margam </t>
  </si>
  <si>
    <t>MANN11</t>
  </si>
  <si>
    <t>Mannington</t>
  </si>
  <si>
    <t>MAYB3-</t>
  </si>
  <si>
    <t>Maybole</t>
  </si>
  <si>
    <t>MELK11</t>
  </si>
  <si>
    <t>Melksham</t>
  </si>
  <si>
    <t>MILC3-</t>
  </si>
  <si>
    <t>Milton of Craigie</t>
  </si>
  <si>
    <t>MILH11</t>
  </si>
  <si>
    <t>Mill Hill</t>
  </si>
  <si>
    <t>MITY11</t>
  </si>
  <si>
    <t>Minety</t>
  </si>
  <si>
    <t>MYBS3J</t>
  </si>
  <si>
    <t>Mybster</t>
  </si>
  <si>
    <t>MYBS3K</t>
  </si>
  <si>
    <t>NAIR3-</t>
  </si>
  <si>
    <t>Nairn</t>
  </si>
  <si>
    <t>NEAR3-</t>
  </si>
  <si>
    <t>Newarthill</t>
  </si>
  <si>
    <t>NECH11</t>
  </si>
  <si>
    <t>Nechells</t>
  </si>
  <si>
    <t>NEEP31</t>
  </si>
  <si>
    <t>Neepsend</t>
  </si>
  <si>
    <t>NETS3-</t>
  </si>
  <si>
    <t>Newton Stewart</t>
  </si>
  <si>
    <t>NEWX61</t>
  </si>
  <si>
    <t>New Cross</t>
  </si>
  <si>
    <t>NFLE11</t>
  </si>
  <si>
    <t>Northfleet East</t>
  </si>
  <si>
    <t>NHYD61</t>
  </si>
  <si>
    <t xml:space="preserve">North Hyde </t>
  </si>
  <si>
    <t>NINF11</t>
  </si>
  <si>
    <t>Ninfield</t>
  </si>
  <si>
    <t>NORL31</t>
  </si>
  <si>
    <t>Norton Lees</t>
  </si>
  <si>
    <t>NORM1*</t>
  </si>
  <si>
    <t>Norwich Main</t>
  </si>
  <si>
    <t>NORM13</t>
  </si>
  <si>
    <t>NORM14</t>
  </si>
  <si>
    <t>NORM11</t>
  </si>
  <si>
    <t>NORM15</t>
  </si>
  <si>
    <t>NORT11</t>
  </si>
  <si>
    <t>Norton</t>
  </si>
  <si>
    <t>NURS11</t>
  </si>
  <si>
    <t>Nursling</t>
  </si>
  <si>
    <t>OCKH11</t>
  </si>
  <si>
    <t>Ocker Hill</t>
  </si>
  <si>
    <t>OFFE31</t>
  </si>
  <si>
    <t>Offerton</t>
  </si>
  <si>
    <t>OFFE32</t>
  </si>
  <si>
    <t>OLDB11</t>
  </si>
  <si>
    <t>Oldbury</t>
  </si>
  <si>
    <t>Ormonde</t>
  </si>
  <si>
    <t>ORRI3-</t>
  </si>
  <si>
    <t>Orrin</t>
  </si>
  <si>
    <t>OSBA11</t>
  </si>
  <si>
    <t>Osbaldwick</t>
  </si>
  <si>
    <t>PADI11</t>
  </si>
  <si>
    <t>Padiham</t>
  </si>
  <si>
    <t>PAIS3-</t>
  </si>
  <si>
    <t>Paisley</t>
  </si>
  <si>
    <t>PART3-</t>
  </si>
  <si>
    <t>Partick</t>
  </si>
  <si>
    <t>PEHG3-</t>
  </si>
  <si>
    <t>Peterhead Grange</t>
  </si>
  <si>
    <t>PEHE1-</t>
  </si>
  <si>
    <t>Peterhead Shell</t>
  </si>
  <si>
    <t>PELH11</t>
  </si>
  <si>
    <t>Pelham</t>
  </si>
  <si>
    <t>PEMB11</t>
  </si>
  <si>
    <t>Pembroke</t>
  </si>
  <si>
    <t>PENE11</t>
  </si>
  <si>
    <t>Penwortham East</t>
  </si>
  <si>
    <t>PENN11</t>
  </si>
  <si>
    <t>Penn</t>
  </si>
  <si>
    <t>PENT11</t>
  </si>
  <si>
    <t>Pentir</t>
  </si>
  <si>
    <t>PENW11</t>
  </si>
  <si>
    <t>Penwortham West</t>
  </si>
  <si>
    <t>Perivale</t>
  </si>
  <si>
    <t>PERS3-</t>
  </si>
  <si>
    <t>Persley</t>
  </si>
  <si>
    <t>PITS31</t>
  </si>
  <si>
    <t>Pitsmoor</t>
  </si>
  <si>
    <t>PITS32</t>
  </si>
  <si>
    <t>POOB3-</t>
  </si>
  <si>
    <t>Portobello</t>
  </si>
  <si>
    <t>POPP31</t>
  </si>
  <si>
    <t>Poppleton</t>
  </si>
  <si>
    <t>PORA3-</t>
  </si>
  <si>
    <t>Port Ann</t>
  </si>
  <si>
    <t>PORD3-</t>
  </si>
  <si>
    <t>Port Dundas</t>
  </si>
  <si>
    <t>PYLE11</t>
  </si>
  <si>
    <t>Pyle</t>
  </si>
  <si>
    <t>QUOI1-</t>
  </si>
  <si>
    <t>Quoich</t>
  </si>
  <si>
    <t>RAIN11</t>
  </si>
  <si>
    <t>Rainhill</t>
  </si>
  <si>
    <t>RANN1Q</t>
  </si>
  <si>
    <t>Rannoch</t>
  </si>
  <si>
    <t>RANN1R</t>
  </si>
  <si>
    <t>RASS11</t>
  </si>
  <si>
    <t>Rassau</t>
  </si>
  <si>
    <t>RATS11</t>
  </si>
  <si>
    <t>Ratcliffe</t>
  </si>
  <si>
    <t>WISH3S</t>
  </si>
  <si>
    <t xml:space="preserve">Ravenscraig </t>
  </si>
  <si>
    <t>WISH3T</t>
  </si>
  <si>
    <t>RAYM11</t>
  </si>
  <si>
    <t>Rayleigh</t>
  </si>
  <si>
    <t>REBR31</t>
  </si>
  <si>
    <t>Redbridge</t>
  </si>
  <si>
    <t>REBR32</t>
  </si>
  <si>
    <t>REDH3-</t>
  </si>
  <si>
    <t>Redhouse</t>
  </si>
  <si>
    <t>REDM3-</t>
  </si>
  <si>
    <t>Redmoss</t>
  </si>
  <si>
    <t>ROCH11</t>
  </si>
  <si>
    <t>Rochdale</t>
  </si>
  <si>
    <t>Robin Rigg</t>
  </si>
  <si>
    <t>HARK12</t>
  </si>
  <si>
    <t xml:space="preserve">Richborough </t>
  </si>
  <si>
    <t>RUGE11</t>
  </si>
  <si>
    <t>RYEH11</t>
  </si>
  <si>
    <t>Rye House</t>
  </si>
  <si>
    <t>SACO3J</t>
  </si>
  <si>
    <t>Saltcoats</t>
  </si>
  <si>
    <t>SACO3K</t>
  </si>
  <si>
    <t>SALH11</t>
  </si>
  <si>
    <t>Saltholme</t>
  </si>
  <si>
    <t>Sall (Sheringham Shoal)</t>
  </si>
  <si>
    <t>NORM12</t>
  </si>
  <si>
    <t>SAEN11</t>
  </si>
  <si>
    <t>Saltend North</t>
  </si>
  <si>
    <t>SANX3-</t>
  </si>
  <si>
    <t>St Andrews Cross</t>
  </si>
  <si>
    <t>SASA11</t>
  </si>
  <si>
    <t>St. Asaph</t>
  </si>
  <si>
    <t>STOB11</t>
  </si>
  <si>
    <t>Stoke Bardolph</t>
  </si>
  <si>
    <t>SEAB11</t>
  </si>
  <si>
    <t>Seabank</t>
  </si>
  <si>
    <t>SELL11</t>
  </si>
  <si>
    <t>Sellindge</t>
  </si>
  <si>
    <t>SFEG1S</t>
  </si>
  <si>
    <t>St Fergus Gas Terminal</t>
  </si>
  <si>
    <t>SFEG1T</t>
  </si>
  <si>
    <t>SFIL1Q</t>
  </si>
  <si>
    <t>St Fillians</t>
  </si>
  <si>
    <t>SHEC31</t>
  </si>
  <si>
    <t>Sheffield City</t>
  </si>
  <si>
    <t>SHIN3-</t>
  </si>
  <si>
    <t>Shin</t>
  </si>
  <si>
    <t>SHRU3-</t>
  </si>
  <si>
    <t>Shrubhill</t>
  </si>
  <si>
    <t>SHRE11</t>
  </si>
  <si>
    <t>Shrewsbury</t>
  </si>
  <si>
    <t>SIGH3A</t>
  </si>
  <si>
    <t>Sighthill</t>
  </si>
  <si>
    <t>SJOW11</t>
  </si>
  <si>
    <t>St John's Wood</t>
  </si>
  <si>
    <t>SKLG11</t>
  </si>
  <si>
    <t>Skelton Grange</t>
  </si>
  <si>
    <t>SLOY1L</t>
  </si>
  <si>
    <t>Sloy</t>
  </si>
  <si>
    <t>SLOY1P</t>
  </si>
  <si>
    <t>SMAN11</t>
  </si>
  <si>
    <t>South Manchester</t>
  </si>
  <si>
    <t>SPAV3-</t>
  </si>
  <si>
    <t>Spango Valley</t>
  </si>
  <si>
    <t>SPEN11</t>
  </si>
  <si>
    <t>Spennymoor</t>
  </si>
  <si>
    <t>SSHI31</t>
  </si>
  <si>
    <t>South Shields</t>
  </si>
  <si>
    <t>STAH11</t>
  </si>
  <si>
    <t>Stanah</t>
  </si>
  <si>
    <t>STAL11</t>
  </si>
  <si>
    <t>STYC11</t>
  </si>
  <si>
    <t>Staythorpe</t>
  </si>
  <si>
    <t>STEN11</t>
  </si>
  <si>
    <t>Stella North</t>
  </si>
  <si>
    <t>STES11</t>
  </si>
  <si>
    <t>Stella South</t>
  </si>
  <si>
    <t>STHA3-</t>
  </si>
  <si>
    <t>Strathaven</t>
  </si>
  <si>
    <t>STIR3-</t>
  </si>
  <si>
    <t>Stirling</t>
  </si>
  <si>
    <t>STLE3S</t>
  </si>
  <si>
    <t>Strathleven</t>
  </si>
  <si>
    <t>STRI3-</t>
  </si>
  <si>
    <t>Strichen</t>
  </si>
  <si>
    <t>SUND11</t>
  </si>
  <si>
    <t>Sundon</t>
  </si>
  <si>
    <t>SWAN11</t>
  </si>
  <si>
    <t>Swansea North</t>
  </si>
  <si>
    <t>TARL3-</t>
  </si>
  <si>
    <t>Tarland</t>
  </si>
  <si>
    <t>TAUN11</t>
  </si>
  <si>
    <t>Taunton</t>
  </si>
  <si>
    <t>STOR11</t>
  </si>
  <si>
    <t>Stornoway</t>
  </si>
  <si>
    <t>TAYN3-</t>
  </si>
  <si>
    <t>Taynuilt</t>
  </si>
  <si>
    <t>TELR3-</t>
  </si>
  <si>
    <t>Telford Road</t>
  </si>
  <si>
    <t>TEMP31</t>
  </si>
  <si>
    <t>Templeborough</t>
  </si>
  <si>
    <t>THOM61</t>
  </si>
  <si>
    <t>Thorpe Marsh</t>
  </si>
  <si>
    <t>THSO3-</t>
  </si>
  <si>
    <t>Thurso South</t>
  </si>
  <si>
    <t>THUR61</t>
  </si>
  <si>
    <t>Thurcroft</t>
  </si>
  <si>
    <t>TILB11</t>
  </si>
  <si>
    <t>Tilbury</t>
  </si>
  <si>
    <t>TONG1-</t>
  </si>
  <si>
    <t>Tongland</t>
  </si>
  <si>
    <t>TOTT11</t>
  </si>
  <si>
    <t>Tottenham</t>
  </si>
  <si>
    <t>WFIE3-</t>
  </si>
  <si>
    <t>Townhill</t>
  </si>
  <si>
    <t>THUS3-</t>
  </si>
  <si>
    <t>TRAW11</t>
  </si>
  <si>
    <t>Trawsfynydd</t>
  </si>
  <si>
    <t>TUMB1Q</t>
  </si>
  <si>
    <t>Tummel Bridge</t>
  </si>
  <si>
    <t>TUMB1R</t>
  </si>
  <si>
    <t>TYNE11</t>
  </si>
  <si>
    <t>Tynemouth</t>
  </si>
  <si>
    <t>UPPB11</t>
  </si>
  <si>
    <t xml:space="preserve">Upper Boat </t>
  </si>
  <si>
    <t>UPPB31</t>
  </si>
  <si>
    <t>USKM11</t>
  </si>
  <si>
    <t>Uskmouth</t>
  </si>
  <si>
    <t xml:space="preserve">Walney 2 </t>
  </si>
  <si>
    <t>PORH11</t>
  </si>
  <si>
    <t>Walham</t>
  </si>
  <si>
    <t>WALP11</t>
  </si>
  <si>
    <t>Walpole</t>
  </si>
  <si>
    <t>WARL11</t>
  </si>
  <si>
    <t>Warley</t>
  </si>
  <si>
    <t>WASF11</t>
  </si>
  <si>
    <t>Washway Farm</t>
  </si>
  <si>
    <t>WATS11</t>
  </si>
  <si>
    <t>Watford South</t>
  </si>
  <si>
    <t>WBOL61</t>
  </si>
  <si>
    <t>West Boldon</t>
  </si>
  <si>
    <t>WBUR11</t>
  </si>
  <si>
    <t>West Burton</t>
  </si>
  <si>
    <t>Westfield</t>
  </si>
  <si>
    <t>WGEO3-</t>
  </si>
  <si>
    <t>West George Street</t>
  </si>
  <si>
    <t>WHAM11</t>
  </si>
  <si>
    <t>West Ham</t>
  </si>
  <si>
    <t>WHGA11</t>
  </si>
  <si>
    <t>Whitegate</t>
  </si>
  <si>
    <t>WHHO3-</t>
  </si>
  <si>
    <t>Whitehouse</t>
  </si>
  <si>
    <t>WIBA31</t>
  </si>
  <si>
    <t>Wincobank</t>
  </si>
  <si>
    <t>WIEN11</t>
  </si>
  <si>
    <t>Willenhall</t>
  </si>
  <si>
    <t>WILL11</t>
  </si>
  <si>
    <t>Willington</t>
  </si>
  <si>
    <t>WIMB1*</t>
  </si>
  <si>
    <t xml:space="preserve">Wimbledon North </t>
  </si>
  <si>
    <t>WIMB14</t>
  </si>
  <si>
    <t>WIMB12</t>
  </si>
  <si>
    <t xml:space="preserve">Wimbledon South </t>
  </si>
  <si>
    <t>WIMB13</t>
  </si>
  <si>
    <t>WIOW3-</t>
  </si>
  <si>
    <t>Willowdale</t>
  </si>
  <si>
    <t>WISD11</t>
  </si>
  <si>
    <t xml:space="preserve">Willesden </t>
  </si>
  <si>
    <t>WISH3-</t>
  </si>
  <si>
    <t>Wishaw</t>
  </si>
  <si>
    <t>WMEL11</t>
  </si>
  <si>
    <t>West Melton</t>
  </si>
  <si>
    <t>WOHI3-</t>
  </si>
  <si>
    <t>Woodhill</t>
  </si>
  <si>
    <t>West Thurrock</t>
  </si>
  <si>
    <t>WWEY11</t>
  </si>
  <si>
    <t>West Weybridge</t>
  </si>
  <si>
    <t>WWEY12</t>
  </si>
  <si>
    <t>WYLF11</t>
  </si>
  <si>
    <t>Wylfa</t>
  </si>
  <si>
    <t>WYMO11</t>
  </si>
  <si>
    <t>Wymondley</t>
  </si>
  <si>
    <t>Volume Allocation Unit (Directly Connecte BM Unit) to Node Mapping</t>
  </si>
  <si>
    <t>Directly Connected BM Unit Id</t>
  </si>
  <si>
    <t>Directly Connected BM Unit  Name</t>
  </si>
  <si>
    <t>BTN</t>
  </si>
  <si>
    <t>LU Acton Lane Supply</t>
  </si>
  <si>
    <t>M_CAS-BEU01</t>
  </si>
  <si>
    <t>AIGA1Q</t>
  </si>
  <si>
    <t>Beauly Cascade</t>
  </si>
  <si>
    <t>CULL1Q</t>
  </si>
  <si>
    <t>DEAN1Q</t>
  </si>
  <si>
    <t>KIOR1Q</t>
  </si>
  <si>
    <t>M_CAS-CLU01</t>
  </si>
  <si>
    <t>CLUN1A</t>
  </si>
  <si>
    <t>Clunie Cascade</t>
  </si>
  <si>
    <t>CLUN1B</t>
  </si>
  <si>
    <t>M_CAS-CON01</t>
  </si>
  <si>
    <t>LUIC1Q</t>
  </si>
  <si>
    <t>Conon Cascade</t>
  </si>
  <si>
    <t>LUIC1R</t>
  </si>
  <si>
    <t>MOSS1S</t>
  </si>
  <si>
    <t>MOSS1T</t>
  </si>
  <si>
    <t>BEAU10</t>
  </si>
  <si>
    <t>M_CAS-GAR01</t>
  </si>
  <si>
    <t>INGA1Q</t>
  </si>
  <si>
    <t>Garry Cascade</t>
  </si>
  <si>
    <t>QUOI1Q</t>
  </si>
  <si>
    <t>M_CAS-KIL01</t>
  </si>
  <si>
    <t>Killin Cascade</t>
  </si>
  <si>
    <t>LOCH1-</t>
  </si>
  <si>
    <t>M_CAS-MOR01</t>
  </si>
  <si>
    <t>Moriston Cascade</t>
  </si>
  <si>
    <t>GLEN1Q</t>
  </si>
  <si>
    <t>GRTO61</t>
  </si>
  <si>
    <t>BS Grangetown Supply</t>
  </si>
  <si>
    <t>M_SLOY-1</t>
  </si>
  <si>
    <t>Sloy G1</t>
  </si>
  <si>
    <t>M_SLOY-4</t>
  </si>
  <si>
    <t>Sloy G4</t>
  </si>
  <si>
    <t>BOC Brinsworth Supply</t>
  </si>
  <si>
    <t>CULJ31</t>
  </si>
  <si>
    <t>CULJ32</t>
  </si>
  <si>
    <t>CULJ33</t>
  </si>
  <si>
    <t>TREM31</t>
  </si>
  <si>
    <t>ASW Tremorfa</t>
  </si>
  <si>
    <t>ALDW31</t>
  </si>
  <si>
    <t>Corus Aldwarke</t>
  </si>
  <si>
    <t>T_ABRBO-1</t>
  </si>
  <si>
    <t>DYCE1Q</t>
  </si>
  <si>
    <t xml:space="preserve">Aberdeen Offshore Wind Farm </t>
  </si>
  <si>
    <t>T_ABTH7</t>
  </si>
  <si>
    <t>ABTH21</t>
  </si>
  <si>
    <t>Aberthaw Main Unit 7</t>
  </si>
  <si>
    <t>T_ABTH7G</t>
  </si>
  <si>
    <t>Aberthaw Aux Unit 7</t>
  </si>
  <si>
    <t>T_ABTH8</t>
  </si>
  <si>
    <t>Aberthaw Main Unit 8</t>
  </si>
  <si>
    <t>T_ABTH8G</t>
  </si>
  <si>
    <t>Aberthaw Aux Unit 8</t>
  </si>
  <si>
    <t>T_ABTH9</t>
  </si>
  <si>
    <t>ABTH22</t>
  </si>
  <si>
    <t>Aberthaw Main Unit 9</t>
  </si>
  <si>
    <t>T_ABTH9G</t>
  </si>
  <si>
    <t>Aberthaw Aux Unit 9</t>
  </si>
  <si>
    <t>T_ABTHD</t>
  </si>
  <si>
    <t>Aberthaw Station Demand</t>
  </si>
  <si>
    <t>T_ACHRW-1</t>
  </si>
  <si>
    <t>ACHR1R</t>
  </si>
  <si>
    <t>AChruach Wind Farm</t>
  </si>
  <si>
    <t>T_AFTOW-1</t>
  </si>
  <si>
    <t>BLAH3A</t>
  </si>
  <si>
    <t>Afton Wind Farm</t>
  </si>
  <si>
    <t>T_AKGLD-2</t>
  </si>
  <si>
    <t>AIKE3B</t>
  </si>
  <si>
    <t>Aikengall Wind Farm</t>
  </si>
  <si>
    <t>T_AKGLW-2</t>
  </si>
  <si>
    <t>WESE1-</t>
  </si>
  <si>
    <t>AIKE3A</t>
  </si>
  <si>
    <t>PERH11</t>
  </si>
  <si>
    <t>Anglesey Aluminium Demand</t>
  </si>
  <si>
    <t>EGGB41</t>
  </si>
  <si>
    <t>T_ANSUW-1</t>
  </si>
  <si>
    <t>ANSU3-</t>
  </si>
  <si>
    <t>An Suidhe 1</t>
  </si>
  <si>
    <t>EGGB42</t>
  </si>
  <si>
    <t>T_ARCHW-1</t>
  </si>
  <si>
    <t>AREC3A</t>
  </si>
  <si>
    <t>Arecleoch</t>
  </si>
  <si>
    <t>AREC3B</t>
  </si>
  <si>
    <t>T_BAGE-1</t>
  </si>
  <si>
    <t>BAGB21</t>
  </si>
  <si>
    <t>Baglan Bay</t>
  </si>
  <si>
    <t>T_BAGE-2</t>
  </si>
  <si>
    <t>Baglan Energy Park</t>
  </si>
  <si>
    <t xml:space="preserve">Railtrack Bathgate </t>
  </si>
  <si>
    <t>BARK41</t>
  </si>
  <si>
    <t>Barking NR</t>
  </si>
  <si>
    <t>Barking Chnl Tunnel RLink</t>
  </si>
  <si>
    <t>T_BDCHW-1</t>
  </si>
  <si>
    <t>Bad A Cheo Wind Farm</t>
  </si>
  <si>
    <t>T_BEATD-1</t>
  </si>
  <si>
    <t>BEAT4A</t>
  </si>
  <si>
    <t>Beatrice Offshore Wind Farm Demand</t>
  </si>
  <si>
    <t>T_BARK-1</t>
  </si>
  <si>
    <t>BARK21</t>
  </si>
  <si>
    <t>Barking PS</t>
  </si>
  <si>
    <t>T_BEATO-1</t>
  </si>
  <si>
    <t>Beatrice Offshore Wind Farm 1</t>
  </si>
  <si>
    <t>T_BARKB2</t>
  </si>
  <si>
    <t>T_BEATO-2</t>
  </si>
  <si>
    <t>BEAT4B</t>
  </si>
  <si>
    <t>Beatrice Offshore Wind Farm 2</t>
  </si>
  <si>
    <t>T_BEATO-3</t>
  </si>
  <si>
    <t>Beatrice Offshore Wind Farm 3</t>
  </si>
  <si>
    <t>T_BEATO-4</t>
  </si>
  <si>
    <t>Beatrice Offshore Wind Farm 4</t>
  </si>
  <si>
    <t>BLHI20</t>
  </si>
  <si>
    <t>T_BEINW-1</t>
  </si>
  <si>
    <t>BEIN31</t>
  </si>
  <si>
    <t>Beinneun Wind Farm</t>
  </si>
  <si>
    <t>T_BHLAW-1</t>
  </si>
  <si>
    <t>BHLA31</t>
  </si>
  <si>
    <t>Bhlaraidh Windfarm 1</t>
  </si>
  <si>
    <t>T_BLKWW-1</t>
  </si>
  <si>
    <t>NECU1-</t>
  </si>
  <si>
    <t>Blackcraig Wind Farm</t>
  </si>
  <si>
    <t>T_BLLA-1</t>
  </si>
  <si>
    <t>BLKL3A</t>
  </si>
  <si>
    <t>Black Law Wind Farm</t>
  </si>
  <si>
    <t>T_BLLA-2</t>
  </si>
  <si>
    <t>BLKL3B</t>
  </si>
  <si>
    <t>Black Law Wind Farm Extension</t>
  </si>
  <si>
    <t>T_BOWLW-1</t>
  </si>
  <si>
    <t>BOSW30</t>
  </si>
  <si>
    <t>Barrow Offshore Wind Farm</t>
  </si>
  <si>
    <t>BPGR3J</t>
  </si>
  <si>
    <t xml:space="preserve">Grangemouth CHP  - Site Demand  </t>
  </si>
  <si>
    <t>BPGR3K</t>
  </si>
  <si>
    <t>T_BRBEO-1</t>
  </si>
  <si>
    <t>BODE41</t>
  </si>
  <si>
    <t>Burbo Bank Extension Wind Farm</t>
  </si>
  <si>
    <t>RUGE41</t>
  </si>
  <si>
    <t>Brereton NR</t>
  </si>
  <si>
    <t xml:space="preserve">Bushey NR </t>
  </si>
  <si>
    <t>ELST12</t>
  </si>
  <si>
    <t>ELST13</t>
  </si>
  <si>
    <t>T_CARR-1</t>
  </si>
  <si>
    <t>CARR41</t>
  </si>
  <si>
    <t>Carrington Power Ltd - Unit 1</t>
  </si>
  <si>
    <t>T_CARR-2</t>
  </si>
  <si>
    <t>Carrington Power Ltd - Unit 2</t>
  </si>
  <si>
    <t>ROCK1A</t>
  </si>
  <si>
    <t>Castner Kellner</t>
  </si>
  <si>
    <t>T_CDCL-1</t>
  </si>
  <si>
    <t>COTT41</t>
  </si>
  <si>
    <t>Cottam Development Centre</t>
  </si>
  <si>
    <t>T_CGTHW-1</t>
  </si>
  <si>
    <t>COGA3-</t>
  </si>
  <si>
    <t>Corriegarth Wind Farm</t>
  </si>
  <si>
    <t>ELST14</t>
  </si>
  <si>
    <t>T_CLACD-1</t>
  </si>
  <si>
    <t>Clachan Station Demand</t>
  </si>
  <si>
    <t>T_CLDCW-1</t>
  </si>
  <si>
    <t>CLYN3A</t>
  </si>
  <si>
    <t>Clyde Central Wind Farm</t>
  </si>
  <si>
    <t>CLYN3B</t>
  </si>
  <si>
    <t>CLYN3C</t>
  </si>
  <si>
    <t>CLYN3D</t>
  </si>
  <si>
    <t>T_CLDNW-1</t>
  </si>
  <si>
    <t>Clyde North Wind Farm</t>
  </si>
  <si>
    <t>T_CLDSW-1</t>
  </si>
  <si>
    <t>CLYS3A</t>
  </si>
  <si>
    <t>Clyde South Wind Farm</t>
  </si>
  <si>
    <t>CLYS3B</t>
  </si>
  <si>
    <t>T_CNQPS-1</t>
  </si>
  <si>
    <t>CONQ41</t>
  </si>
  <si>
    <t>Connah's Quay 1</t>
  </si>
  <si>
    <t>T_CNQPS-2</t>
  </si>
  <si>
    <t>Connah's Quay 2</t>
  </si>
  <si>
    <t>T_CNQPS-3</t>
  </si>
  <si>
    <t>Connah's Quay 3</t>
  </si>
  <si>
    <t>T_CNQPS-4</t>
  </si>
  <si>
    <t>Connah's Quay 4</t>
  </si>
  <si>
    <t>WYMO41</t>
  </si>
  <si>
    <t>Correy's Mill NR</t>
  </si>
  <si>
    <t>T_COSO-1</t>
  </si>
  <si>
    <t>COSO41</t>
  </si>
  <si>
    <t>Coryton Power Station</t>
  </si>
  <si>
    <t>T_COTPS-1</t>
  </si>
  <si>
    <t>Cottam 1</t>
  </si>
  <si>
    <t>T_COTPS-2</t>
  </si>
  <si>
    <t>Cottam 2</t>
  </si>
  <si>
    <t>T_COTPS-3</t>
  </si>
  <si>
    <t>Cottam 3</t>
  </si>
  <si>
    <t>T_COTPS-4</t>
  </si>
  <si>
    <t>Cottam 4</t>
  </si>
  <si>
    <t>T_COTPS-S</t>
  </si>
  <si>
    <t>Cottam Station load</t>
  </si>
  <si>
    <t>T_COUWW-1</t>
  </si>
  <si>
    <t>COUW31</t>
  </si>
  <si>
    <t>Cour Wind Farm</t>
  </si>
  <si>
    <t>T_CRGHD-1</t>
  </si>
  <si>
    <t>FERO3-</t>
  </si>
  <si>
    <t>Carraig Gheal Wind Farm</t>
  </si>
  <si>
    <t>T_CRGHW-1</t>
  </si>
  <si>
    <t>T_CRMLD-1</t>
  </si>
  <si>
    <t>CORI3-</t>
  </si>
  <si>
    <t>Corriemoillie Demand</t>
  </si>
  <si>
    <t>T_CRMLW-1</t>
  </si>
  <si>
    <t>Corriemoillie Wind Farm</t>
  </si>
  <si>
    <t>T_CRUA-1</t>
  </si>
  <si>
    <t>CRUA2S</t>
  </si>
  <si>
    <t>Cruachan 1</t>
  </si>
  <si>
    <t>CRUA2T</t>
  </si>
  <si>
    <t>T_CRUA-2</t>
  </si>
  <si>
    <t>Cruachan 2</t>
  </si>
  <si>
    <t>T_CRUA-3</t>
  </si>
  <si>
    <t>Cruachan 3</t>
  </si>
  <si>
    <t>T_CRUA-4</t>
  </si>
  <si>
    <t>Cruachan 4</t>
  </si>
  <si>
    <t>T_CRUAD-1</t>
  </si>
  <si>
    <t>Cruachan Demand</t>
  </si>
  <si>
    <t>T_CRYRD-2</t>
  </si>
  <si>
    <t>CRYR1-</t>
  </si>
  <si>
    <t>Crystal Rig II Demand</t>
  </si>
  <si>
    <t>T_CRYRW-2</t>
  </si>
  <si>
    <t>Crystal Rig II Wind Farm</t>
  </si>
  <si>
    <t>T_CRYRW-3</t>
  </si>
  <si>
    <t>Crystal Rig III Wind Farm</t>
  </si>
  <si>
    <t>STLE1-</t>
  </si>
  <si>
    <t>Railtrack - Dalreoch</t>
  </si>
  <si>
    <t>T_DAMC-1</t>
  </si>
  <si>
    <t>KINO41</t>
  </si>
  <si>
    <t>Damhead Creek</t>
  </si>
  <si>
    <t>T_DDGND-1</t>
  </si>
  <si>
    <t>NECT41</t>
  </si>
  <si>
    <t>Dudgeon Demand BMU 1</t>
  </si>
  <si>
    <t>T_DDGNO-1</t>
  </si>
  <si>
    <t>Dudgeon Wind Farm BMU 1</t>
  </si>
  <si>
    <t>T_DDGNO-2</t>
  </si>
  <si>
    <t>Dudgeon Wind Farm BMU 2</t>
  </si>
  <si>
    <t>T_DDGNO-3</t>
  </si>
  <si>
    <t>Dudgeon Wind Farm BMU 3</t>
  </si>
  <si>
    <t>T_DDGNO-4</t>
  </si>
  <si>
    <t>Dudgeon Wind Farm BMU 4</t>
  </si>
  <si>
    <t>T_DEAND-1</t>
  </si>
  <si>
    <t>Deanie Station Demand</t>
  </si>
  <si>
    <t>T_DIDCB5</t>
  </si>
  <si>
    <t>DIDC41</t>
  </si>
  <si>
    <t>Didcot B Main Unit 5</t>
  </si>
  <si>
    <t>T_DIDCB6</t>
  </si>
  <si>
    <t>Didcot B Main Unit 6</t>
  </si>
  <si>
    <t>T_DINO-1</t>
  </si>
  <si>
    <t>DINO41</t>
  </si>
  <si>
    <t>Dinorwig 1</t>
  </si>
  <si>
    <t>T_DINO-2</t>
  </si>
  <si>
    <t>Dinorwig 2</t>
  </si>
  <si>
    <t>T_DINO-3</t>
  </si>
  <si>
    <t>Dinorwig 3</t>
  </si>
  <si>
    <t>T_DINO-4</t>
  </si>
  <si>
    <t>Dinorwig 4</t>
  </si>
  <si>
    <t>T_DEEP-1</t>
  </si>
  <si>
    <t>Deeside Power Development Co</t>
  </si>
  <si>
    <t>T_DINO-5</t>
  </si>
  <si>
    <t>Dinorwig 5</t>
  </si>
  <si>
    <t>T_DINO-6</t>
  </si>
  <si>
    <t>Dinorwig 6</t>
  </si>
  <si>
    <t>T_DNGB21</t>
  </si>
  <si>
    <t>DUNG41</t>
  </si>
  <si>
    <t>Dungeness B Generator 21</t>
  </si>
  <si>
    <t>T_DNGB22</t>
  </si>
  <si>
    <t>Dungeness B Generator 22</t>
  </si>
  <si>
    <t>T_DNGB-D</t>
  </si>
  <si>
    <t>Dungeness B Station Demand</t>
  </si>
  <si>
    <t>T_DNLWW-1</t>
  </si>
  <si>
    <t>DUNE3-</t>
  </si>
  <si>
    <t>Dunlaw Extension</t>
  </si>
  <si>
    <t>T_DOREW-1</t>
  </si>
  <si>
    <t>BLHI10</t>
  </si>
  <si>
    <t xml:space="preserve">Dorenell Wind Farm </t>
  </si>
  <si>
    <t>T_DOREW-2</t>
  </si>
  <si>
    <t>T_DRAXX-1</t>
  </si>
  <si>
    <t>DRAX41</t>
  </si>
  <si>
    <t>Drax 1</t>
  </si>
  <si>
    <t>T_DRAXX-10G</t>
  </si>
  <si>
    <t>DRAX42</t>
  </si>
  <si>
    <t>Drax 10G</t>
  </si>
  <si>
    <t>T_DRAXX-12G</t>
  </si>
  <si>
    <t>Drax 12G</t>
  </si>
  <si>
    <t>T_DRAXX-2</t>
  </si>
  <si>
    <t>Drax 2</t>
  </si>
  <si>
    <t>T_DRAXX-3</t>
  </si>
  <si>
    <t>Drax 3</t>
  </si>
  <si>
    <t>T_DRAXX-4</t>
  </si>
  <si>
    <t>Drax 4</t>
  </si>
  <si>
    <t>T_DRAXX-5</t>
  </si>
  <si>
    <t>Drax 5</t>
  </si>
  <si>
    <t>T_DRAXX-6</t>
  </si>
  <si>
    <t>Drax 6</t>
  </si>
  <si>
    <t>T_DRAXX-9G</t>
  </si>
  <si>
    <t>Drax 9G</t>
  </si>
  <si>
    <t>T_DRSLW-1</t>
  </si>
  <si>
    <t>Dersalloch Wind Farm</t>
  </si>
  <si>
    <t>T_DUNGA-D</t>
  </si>
  <si>
    <t>DUNG21</t>
  </si>
  <si>
    <t>Dungeness A</t>
  </si>
  <si>
    <t>T_DUNGW-1</t>
  </si>
  <si>
    <t>DUNM3-</t>
  </si>
  <si>
    <t>Dunmaglass Wind Farm</t>
  </si>
  <si>
    <t>T_EAAO-1</t>
  </si>
  <si>
    <t>BRFO41</t>
  </si>
  <si>
    <t>T_EAAO-2</t>
  </si>
  <si>
    <t>ECCF1J</t>
  </si>
  <si>
    <t>Railtrack - Ecclefechan</t>
  </si>
  <si>
    <t>ECCF1K</t>
  </si>
  <si>
    <t>T_EDINW-1</t>
  </si>
  <si>
    <t>EDIN1-</t>
  </si>
  <si>
    <t>Edinbane Wind Farm</t>
  </si>
  <si>
    <t>T_EECL-1</t>
  </si>
  <si>
    <t xml:space="preserve">Enfield Energy Centre Ltd </t>
  </si>
  <si>
    <t>SANX1Q</t>
  </si>
  <si>
    <t>Railtrack - Eglington Street</t>
  </si>
  <si>
    <t>SANX1R</t>
  </si>
  <si>
    <t>ELST41</t>
  </si>
  <si>
    <t>Elstree NR</t>
  </si>
  <si>
    <t>ELVA4-</t>
  </si>
  <si>
    <t>Railtrack - Elvanfoot</t>
  </si>
  <si>
    <t>T_ERRO-1</t>
  </si>
  <si>
    <t>ERRO10</t>
  </si>
  <si>
    <t>Errochty G1</t>
  </si>
  <si>
    <t>T_EGGPS-1</t>
  </si>
  <si>
    <t>Eggborough Generator 1</t>
  </si>
  <si>
    <t>T_ERRO-2</t>
  </si>
  <si>
    <t>Errochty G2</t>
  </si>
  <si>
    <t>T_EGGPS-2</t>
  </si>
  <si>
    <t>Eggborough Generator 2</t>
  </si>
  <si>
    <t>T_ERRO-3</t>
  </si>
  <si>
    <t>Errochty G3</t>
  </si>
  <si>
    <t>T_EGGPS-3</t>
  </si>
  <si>
    <t>Eggborough Generator 3</t>
  </si>
  <si>
    <t>T_EWHLW-1</t>
  </si>
  <si>
    <t>EWEH3-</t>
  </si>
  <si>
    <t>Ewe Hill II Wind Farm</t>
  </si>
  <si>
    <t>T_EGGPS-4</t>
  </si>
  <si>
    <t>Eggborough Generator 4</t>
  </si>
  <si>
    <t>MOSM3Q</t>
  </si>
  <si>
    <t>Exxon Mossmoran</t>
  </si>
  <si>
    <t>T_EGGPS-D</t>
  </si>
  <si>
    <t>Eggborough Station Demand</t>
  </si>
  <si>
    <t>MOSM3R</t>
  </si>
  <si>
    <t>T_FALGD-1</t>
  </si>
  <si>
    <t>FALL4-</t>
  </si>
  <si>
    <t>Fallago Rig Demand</t>
  </si>
  <si>
    <t>T_FALGW-1</t>
  </si>
  <si>
    <t>Fallago Rig Wind Farm</t>
  </si>
  <si>
    <t>T_FARR-1</t>
  </si>
  <si>
    <t>FAAR3J</t>
  </si>
  <si>
    <t>Farr Unit 1</t>
  </si>
  <si>
    <t>T_FARR-2</t>
  </si>
  <si>
    <t>FAAR3K</t>
  </si>
  <si>
    <t>Farr Unit 2</t>
  </si>
  <si>
    <t>T_FASN-1</t>
  </si>
  <si>
    <t>FASN2-</t>
  </si>
  <si>
    <t>Fasnakyle G1</t>
  </si>
  <si>
    <t>T_FASN-2</t>
  </si>
  <si>
    <t>Fasnakyle  G2</t>
  </si>
  <si>
    <t>T_FFES-1</t>
  </si>
  <si>
    <t>FFES21</t>
  </si>
  <si>
    <t>Ffestioniog 1</t>
  </si>
  <si>
    <t>T_FFES-2</t>
  </si>
  <si>
    <t>Ffestioniog 2</t>
  </si>
  <si>
    <t>T_FFES-3</t>
  </si>
  <si>
    <t>Ffestioniog 3</t>
  </si>
  <si>
    <t>T_FFES-4</t>
  </si>
  <si>
    <t>Ffestioniog 4</t>
  </si>
  <si>
    <t>T_FFESST1</t>
  </si>
  <si>
    <t>Ffestiniog ST1</t>
  </si>
  <si>
    <t>T_FIDL-1</t>
  </si>
  <si>
    <t>FIDF21</t>
  </si>
  <si>
    <t>Fiddler's Ferry 1</t>
  </si>
  <si>
    <t>T_FIDL-2</t>
  </si>
  <si>
    <t>FIDF22</t>
  </si>
  <si>
    <t>Fiddler's Ferry 2</t>
  </si>
  <si>
    <t>T_FIDL-2G</t>
  </si>
  <si>
    <t>Fiddler's Ferry GT2</t>
  </si>
  <si>
    <t>T_FIDL-3</t>
  </si>
  <si>
    <t>FIDF23</t>
  </si>
  <si>
    <t>Fiddler's Ferry 3</t>
  </si>
  <si>
    <t>T_FIDL-3G</t>
  </si>
  <si>
    <t>Fiddler's Ferry GT 3</t>
  </si>
  <si>
    <t>T_FIDL-4</t>
  </si>
  <si>
    <t>FIDF24</t>
  </si>
  <si>
    <t>Fiddler's Ferry 4</t>
  </si>
  <si>
    <t>T_FIDLST1</t>
  </si>
  <si>
    <t>Fiddler's Ferry ST1</t>
  </si>
  <si>
    <t>T_FINL-1</t>
  </si>
  <si>
    <t>FINL1Q</t>
  </si>
  <si>
    <t>Finlarig</t>
  </si>
  <si>
    <t>Didcot - Foxhall 1</t>
  </si>
  <si>
    <t>Didcot - Foxhall 2</t>
  </si>
  <si>
    <t>T_FOYE-1</t>
  </si>
  <si>
    <t>FOYE2-</t>
  </si>
  <si>
    <t>Foyers G1</t>
  </si>
  <si>
    <t>T_FOYE-2</t>
  </si>
  <si>
    <t>Foyers G2</t>
  </si>
  <si>
    <t>T_FOYED-1</t>
  </si>
  <si>
    <t>Foyers Stn Txs</t>
  </si>
  <si>
    <t>FROD41</t>
  </si>
  <si>
    <t>Frodsham NR</t>
  </si>
  <si>
    <t>T_FSDLW-1</t>
  </si>
  <si>
    <t>Freasdail WF</t>
  </si>
  <si>
    <t>T_GANW-11</t>
  </si>
  <si>
    <t>GAOF31</t>
  </si>
  <si>
    <t>Galloper Wind Farm</t>
  </si>
  <si>
    <t>T_GANW-13</t>
  </si>
  <si>
    <t>T_GANW-22</t>
  </si>
  <si>
    <t>GAOF32</t>
  </si>
  <si>
    <t>T_GANW-24</t>
  </si>
  <si>
    <t>T_GLEND-1</t>
  </si>
  <si>
    <t>Dundreggan Station Demand</t>
  </si>
  <si>
    <t>T_GLNDO-1</t>
  </si>
  <si>
    <t>GLDO8-</t>
  </si>
  <si>
    <t>Glendoe Generator 1</t>
  </si>
  <si>
    <t>T_GLNDOD1</t>
  </si>
  <si>
    <t>Glendoe Earthing Tx Stn Dem</t>
  </si>
  <si>
    <t>GRAI11</t>
  </si>
  <si>
    <t>Grain LNG Terminal</t>
  </si>
  <si>
    <t>T_GLWSW-1</t>
  </si>
  <si>
    <t>GAWH3-</t>
  </si>
  <si>
    <t>Galawhistle Wind Farm</t>
  </si>
  <si>
    <t>T_GNAPW-1</t>
  </si>
  <si>
    <t>AREC3-</t>
  </si>
  <si>
    <t>Glen App Wind Farm</t>
  </si>
  <si>
    <t>GAOF30</t>
  </si>
  <si>
    <t>T_GNFSW-1</t>
  </si>
  <si>
    <t>GUNS30</t>
  </si>
  <si>
    <t>Gunfleet Sands 1 Wind Farm</t>
  </si>
  <si>
    <t>T_GNFSW-2</t>
  </si>
  <si>
    <t>Gunfleet Sands 2 Wind Farm</t>
  </si>
  <si>
    <t>BONN1-</t>
  </si>
  <si>
    <t>GLDO1G</t>
  </si>
  <si>
    <t>T_GORDD-1</t>
  </si>
  <si>
    <t>GORW3-</t>
  </si>
  <si>
    <t>Gordonbush Demand</t>
  </si>
  <si>
    <t>T_GORDW-1</t>
  </si>
  <si>
    <t>Gordonbush Wind Farm</t>
  </si>
  <si>
    <t>WISH2-</t>
  </si>
  <si>
    <t>Railtrack - Gowkthrapple</t>
  </si>
  <si>
    <t>T_GRAI1G</t>
  </si>
  <si>
    <t>GRAI41</t>
  </si>
  <si>
    <t>Grain 1G</t>
  </si>
  <si>
    <t>T_GRAI4G</t>
  </si>
  <si>
    <t>Grain 4G</t>
  </si>
  <si>
    <t>T_GRAI-6</t>
  </si>
  <si>
    <t>Grain 6</t>
  </si>
  <si>
    <t>T_GRAI-7</t>
  </si>
  <si>
    <t>Grain 7</t>
  </si>
  <si>
    <t>T_GRAI-8</t>
  </si>
  <si>
    <t>Grain 8</t>
  </si>
  <si>
    <t>T_GRAI-S</t>
  </si>
  <si>
    <t>Grain Demand</t>
  </si>
  <si>
    <t>T_GRGBW-1</t>
  </si>
  <si>
    <t>GREG31</t>
  </si>
  <si>
    <t>Greater Gabbard Wind Farm Mod. 1</t>
  </si>
  <si>
    <t>T_GRGBW-2</t>
  </si>
  <si>
    <t>GREG32</t>
  </si>
  <si>
    <t>Greater Gabbard Wind Farm Mod. 2</t>
  </si>
  <si>
    <t>T_GRGBW-3</t>
  </si>
  <si>
    <t>GREG33</t>
  </si>
  <si>
    <t>Greater Gabbard Wind Farm Mod. 3</t>
  </si>
  <si>
    <t>T_GRIFW-1</t>
  </si>
  <si>
    <t>GRIF36</t>
  </si>
  <si>
    <t>Griffin Wind Farm 1</t>
  </si>
  <si>
    <t>T_GRIFW-2</t>
  </si>
  <si>
    <t>GRIF38</t>
  </si>
  <si>
    <t>Griffin Wind Farm 2</t>
  </si>
  <si>
    <t>T_GRIFWD-1</t>
  </si>
  <si>
    <t>Griffin Wind Farm Demand BMU</t>
  </si>
  <si>
    <t>T_GRMO-1</t>
  </si>
  <si>
    <t>GRMO2-</t>
  </si>
  <si>
    <t xml:space="preserve">BP Grangemouth </t>
  </si>
  <si>
    <t>T_GYMR-15</t>
  </si>
  <si>
    <t>GWAW30</t>
  </si>
  <si>
    <t>GyM Wind Farm OSPE 15</t>
  </si>
  <si>
    <t>GWBW30</t>
  </si>
  <si>
    <t>GREG30</t>
  </si>
  <si>
    <t>T_GYMR-17</t>
  </si>
  <si>
    <t>GyM Wind Farm OSPE 17</t>
  </si>
  <si>
    <t>T_GYMR-26</t>
  </si>
  <si>
    <t>GyM Wind Farm OSPW 26</t>
  </si>
  <si>
    <t>T_GYMR-28</t>
  </si>
  <si>
    <t>GyM Wind Farm OSPW 28</t>
  </si>
  <si>
    <t>T_GYMRD-16</t>
  </si>
  <si>
    <t>GWYO10</t>
  </si>
  <si>
    <t>GyM Wind Farm Onshore non est Dem 16</t>
  </si>
  <si>
    <t>T_GYMRD-2</t>
  </si>
  <si>
    <t>GyM Wind Farm Onshore est Dem 2</t>
  </si>
  <si>
    <t>T_GYMRD-E10</t>
  </si>
  <si>
    <t>GyM Wind Farm OSPE non est Dem 10</t>
  </si>
  <si>
    <t>T_GYMRD-E11</t>
  </si>
  <si>
    <t>GyM Wind Farm OSPE est Dem 11</t>
  </si>
  <si>
    <t>T_GYMRD-W10</t>
  </si>
  <si>
    <t>GyM Wind Farm OSPW non est Dem 10</t>
  </si>
  <si>
    <t>T_GYMRD-W11</t>
  </si>
  <si>
    <t>GyM Wind Farm OSPW est Dem 11</t>
  </si>
  <si>
    <t>T_HADHW-1</t>
  </si>
  <si>
    <t>AUCW1-</t>
  </si>
  <si>
    <t>Hadyard Hill Wind Farm</t>
  </si>
  <si>
    <t>HARK41</t>
  </si>
  <si>
    <t>Harker NR</t>
  </si>
  <si>
    <t>T_HEYM11</t>
  </si>
  <si>
    <t>HEYS41</t>
  </si>
  <si>
    <t>Heysham 1 Generator 1</t>
  </si>
  <si>
    <t>T_HEYM12</t>
  </si>
  <si>
    <t>Heysham 1 Generator 2</t>
  </si>
  <si>
    <t>T_HEYM27</t>
  </si>
  <si>
    <t>Heysham 2 Generator 7</t>
  </si>
  <si>
    <t>T_HEYM28</t>
  </si>
  <si>
    <t>Heysham 2 Generator 8</t>
  </si>
  <si>
    <t>T_HEYM2-D</t>
  </si>
  <si>
    <t>Heysham 2 Station Demand</t>
  </si>
  <si>
    <t>T_HINB-7</t>
  </si>
  <si>
    <t>HINP41</t>
  </si>
  <si>
    <t>Hinkley Point B Generator 7</t>
  </si>
  <si>
    <t>T_HINB-8</t>
  </si>
  <si>
    <t>Hinkley Point B Generator 8</t>
  </si>
  <si>
    <t>T_HINB-D</t>
  </si>
  <si>
    <t>Hinkley Point B Station Demand</t>
  </si>
  <si>
    <t>T_HINPA-D</t>
  </si>
  <si>
    <t>HINP21</t>
  </si>
  <si>
    <t>Hinkley Point A</t>
  </si>
  <si>
    <t>T_HMGTO-1</t>
  </si>
  <si>
    <t>HUMW31</t>
  </si>
  <si>
    <t>Humber Offshore Wind Farm BMU1</t>
  </si>
  <si>
    <t>T_HMGTO-2</t>
  </si>
  <si>
    <t>HUMW32</t>
  </si>
  <si>
    <t>Humber Offshore Wind Farm BMU2</t>
  </si>
  <si>
    <t>T_HOWAO-1</t>
  </si>
  <si>
    <t>KILL41</t>
  </si>
  <si>
    <t>T_HOWAO-2</t>
  </si>
  <si>
    <t>Hornsea One Offshore Wind Farm 1B</t>
  </si>
  <si>
    <t>T_HOWAO-3</t>
  </si>
  <si>
    <t>Hinkley Point C  Construction Supply</t>
  </si>
  <si>
    <t>HINP22</t>
  </si>
  <si>
    <t>T_HRSTW-1</t>
  </si>
  <si>
    <t>HARE3A</t>
  </si>
  <si>
    <t>Harestanes Wind Farm</t>
  </si>
  <si>
    <t>HARE3B</t>
  </si>
  <si>
    <t>T_HRTL-1</t>
  </si>
  <si>
    <t>HATL21</t>
  </si>
  <si>
    <t>Hartlepool Generator 1</t>
  </si>
  <si>
    <t>T_HRTL-2</t>
  </si>
  <si>
    <t>Hartlepool Generator 2</t>
  </si>
  <si>
    <t>T_HUMR-1</t>
  </si>
  <si>
    <t>HUMR41</t>
  </si>
  <si>
    <t>Immingham CHP</t>
  </si>
  <si>
    <t>T_HUMRD-1</t>
  </si>
  <si>
    <t>Immingham CHP Demand</t>
  </si>
  <si>
    <t>T_HUNB-7</t>
  </si>
  <si>
    <t>HUER4-</t>
  </si>
  <si>
    <t>Hunterston B Generator 7</t>
  </si>
  <si>
    <t>T_HUNB-8</t>
  </si>
  <si>
    <t>Hunterston B Generator 8</t>
  </si>
  <si>
    <t>T_HUNB-D</t>
  </si>
  <si>
    <t>Hunterston B Station Demand</t>
  </si>
  <si>
    <t>IMPP41</t>
  </si>
  <si>
    <t>T_INDQ-1</t>
  </si>
  <si>
    <t>INDQ41</t>
  </si>
  <si>
    <t>T_INGAD-1</t>
  </si>
  <si>
    <t>Invergarry Station Demand</t>
  </si>
  <si>
    <t>INWI1Q</t>
  </si>
  <si>
    <t>Railtrack - Innerwick</t>
  </si>
  <si>
    <t>INWI1R</t>
  </si>
  <si>
    <t>T_JGPR-1</t>
  </si>
  <si>
    <t>HIGM21</t>
  </si>
  <si>
    <t>JG Pears High Marnham</t>
  </si>
  <si>
    <t>T_KEAD-1</t>
  </si>
  <si>
    <t>KEAP41</t>
  </si>
  <si>
    <t>Keadby CCGT 1</t>
  </si>
  <si>
    <t>KEAP42</t>
  </si>
  <si>
    <t>T_KEADGT-3</t>
  </si>
  <si>
    <t>Keadby GT 3</t>
  </si>
  <si>
    <t>T_KILBW-1</t>
  </si>
  <si>
    <t>STRB3W</t>
  </si>
  <si>
    <t>Kilbraur Wind Farm</t>
  </si>
  <si>
    <t>T_KILBWD-1</t>
  </si>
  <si>
    <t>Kilbraur 132kV Import</t>
  </si>
  <si>
    <t>T_KILLPG-1</t>
  </si>
  <si>
    <t>Killingholme</t>
  </si>
  <si>
    <t>T_KILLPG-2</t>
  </si>
  <si>
    <t>T_KILNS-1</t>
  </si>
  <si>
    <t>Centrica Killingholme</t>
  </si>
  <si>
    <t>T_KLGLW-1</t>
  </si>
  <si>
    <t>KILG3A</t>
  </si>
  <si>
    <t>Kilgallioch Wind Farm</t>
  </si>
  <si>
    <t>KILG3B</t>
  </si>
  <si>
    <t>KILG3C</t>
  </si>
  <si>
    <t>T_KPMRW-1</t>
  </si>
  <si>
    <t>KYPE3-</t>
  </si>
  <si>
    <t xml:space="preserve">Kype Muir Wind Farm </t>
  </si>
  <si>
    <t>KENG41</t>
  </si>
  <si>
    <t xml:space="preserve">Kensal Green Crossrail </t>
  </si>
  <si>
    <t>T_KTHLW-1</t>
  </si>
  <si>
    <t>Keith Hill Wind Farm</t>
  </si>
  <si>
    <t>T_LAGA-1</t>
  </si>
  <si>
    <t>LAGA41</t>
  </si>
  <si>
    <t>Langage Power Station</t>
  </si>
  <si>
    <t>T_LARYW-1</t>
  </si>
  <si>
    <t>LOAW31</t>
  </si>
  <si>
    <t>London Array Wind Farm BMU1</t>
  </si>
  <si>
    <t>KYPE3</t>
  </si>
  <si>
    <t>T_LARYW-2</t>
  </si>
  <si>
    <t>London Array Wind Farm BMU2</t>
  </si>
  <si>
    <t>T_LARYW-3</t>
  </si>
  <si>
    <t>LOAW32</t>
  </si>
  <si>
    <t>London Array Wind Farm BMU3</t>
  </si>
  <si>
    <t>T_LARYW-4</t>
  </si>
  <si>
    <t>London Array Wind Farm BMU4</t>
  </si>
  <si>
    <t>T_LBAR-1</t>
  </si>
  <si>
    <t>EASO41</t>
  </si>
  <si>
    <t>Little Barford Main Unit 1</t>
  </si>
  <si>
    <t>T_LBAR-1G</t>
  </si>
  <si>
    <t>Little Barford OCGT</t>
  </si>
  <si>
    <t>LONW31</t>
  </si>
  <si>
    <t>LEIB4A</t>
  </si>
  <si>
    <t>LEIGHTON BUZZARD NR</t>
  </si>
  <si>
    <t>LEIB4B</t>
  </si>
  <si>
    <t>LONW32</t>
  </si>
  <si>
    <t>T_LCLTW-1</t>
  </si>
  <si>
    <t>Lochluichart Wind Farm</t>
  </si>
  <si>
    <t>WHSO31</t>
  </si>
  <si>
    <t>Llanwern Steelworks</t>
  </si>
  <si>
    <t>T_LNCSW-1</t>
  </si>
  <si>
    <t>LINS30</t>
  </si>
  <si>
    <t>Lincs Wind Farm offshore BMU1</t>
  </si>
  <si>
    <t>T_LNCSW-2</t>
  </si>
  <si>
    <t>Lincs Wind Farm offshore BMU2</t>
  </si>
  <si>
    <t>T_LONDG-D</t>
  </si>
  <si>
    <t>Port of London Gateway Demand</t>
  </si>
  <si>
    <t>PAFB4A</t>
  </si>
  <si>
    <t>Long Buckby Wharf NR</t>
  </si>
  <si>
    <t>PAFB4B</t>
  </si>
  <si>
    <t>T_LUICD-1</t>
  </si>
  <si>
    <t>Luichart Station Demand</t>
  </si>
  <si>
    <t>BERW1Q</t>
  </si>
  <si>
    <t>Railtrack - Marshall Meadows</t>
  </si>
  <si>
    <t>BERW1R</t>
  </si>
  <si>
    <t>MEAD1Q</t>
  </si>
  <si>
    <t>Caledonian Paper</t>
  </si>
  <si>
    <t>MEAD1R</t>
  </si>
  <si>
    <t>T_MEDP-1</t>
  </si>
  <si>
    <t>Medway Power</t>
  </si>
  <si>
    <t>T_MIDMW-1</t>
  </si>
  <si>
    <t>COAL1-</t>
  </si>
  <si>
    <t>Middle Muir Wind Farm</t>
  </si>
  <si>
    <t>T_MILWW-1</t>
  </si>
  <si>
    <t>MILW3-</t>
  </si>
  <si>
    <t>Millennium Wind Farm</t>
  </si>
  <si>
    <t>T_MILWWD-1</t>
  </si>
  <si>
    <t>Millennium 132kV Import</t>
  </si>
  <si>
    <t>T_MKHLW-1</t>
  </si>
  <si>
    <t>MAHI3-</t>
  </si>
  <si>
    <t>Mark Hill Wind Farm</t>
  </si>
  <si>
    <t>Exxon Chemicals (Mossmorran)</t>
  </si>
  <si>
    <t>T_MRWD-1</t>
  </si>
  <si>
    <t>MAWO41</t>
  </si>
  <si>
    <t>Marchwood Power Ltd</t>
  </si>
  <si>
    <t>T_MYGPW-1</t>
  </si>
  <si>
    <t>MOFF1-</t>
  </si>
  <si>
    <t>Minnygap Wind Farm</t>
  </si>
  <si>
    <t>T_NANT-1</t>
  </si>
  <si>
    <t>NANT1Q</t>
  </si>
  <si>
    <t>Nant PS</t>
  </si>
  <si>
    <t>NEWX11</t>
  </si>
  <si>
    <t>T_OMNDD-1</t>
  </si>
  <si>
    <t>ORMO31</t>
  </si>
  <si>
    <t>Ormonde Wind Farm</t>
  </si>
  <si>
    <t>T_OMNDW-1</t>
  </si>
  <si>
    <t>HUTT41</t>
  </si>
  <si>
    <t>Oxenholme NR</t>
  </si>
  <si>
    <t>CATY1Q</t>
  </si>
  <si>
    <t>Railtrack - Parkhead</t>
  </si>
  <si>
    <t>T_OLDS1</t>
  </si>
  <si>
    <t>IROA21</t>
  </si>
  <si>
    <t>Oldbury 1</t>
  </si>
  <si>
    <t>CATY1R</t>
  </si>
  <si>
    <t>T_OLDS2</t>
  </si>
  <si>
    <t>Oldbury 2</t>
  </si>
  <si>
    <t>Patford Bridge NR</t>
  </si>
  <si>
    <t>T_OLDS-D</t>
  </si>
  <si>
    <t>Oldbury Demand</t>
  </si>
  <si>
    <t>T_PEHE-1</t>
  </si>
  <si>
    <t>PEHE2-</t>
  </si>
  <si>
    <t>Peterhead 1</t>
  </si>
  <si>
    <t>T_PEHE-2</t>
  </si>
  <si>
    <t>Peterhead 2</t>
  </si>
  <si>
    <t>T_PEHED-1</t>
  </si>
  <si>
    <t>Peterhead Demand</t>
  </si>
  <si>
    <t>T_PEMB-11</t>
  </si>
  <si>
    <t>PEMB41</t>
  </si>
  <si>
    <t>Pembroke 11</t>
  </si>
  <si>
    <t>T_PEMB-21</t>
  </si>
  <si>
    <t>Pembroke 21</t>
  </si>
  <si>
    <t>T_PEMB-31</t>
  </si>
  <si>
    <t>Pembroke 31</t>
  </si>
  <si>
    <t>T_PEMB-41</t>
  </si>
  <si>
    <t>Pembroke 41</t>
  </si>
  <si>
    <t>T_PEMB-51</t>
  </si>
  <si>
    <t>Pembroke 51</t>
  </si>
  <si>
    <t>T_PGBIW-1</t>
  </si>
  <si>
    <t>Pogbie Wind Farm</t>
  </si>
  <si>
    <t>T_PNYCB-1</t>
  </si>
  <si>
    <t>RHIG41</t>
  </si>
  <si>
    <t>Pen-y-Cymoedd Battery</t>
  </si>
  <si>
    <t>T_PNYCW-1</t>
  </si>
  <si>
    <t>Pen-y-Cymoedd Wind Farm</t>
  </si>
  <si>
    <t>Railtrack - Portobello</t>
  </si>
  <si>
    <t>POPP21</t>
  </si>
  <si>
    <t>Poppleton NR</t>
  </si>
  <si>
    <t>DEVM1-</t>
  </si>
  <si>
    <t>Railtrack - Port Glasgow</t>
  </si>
  <si>
    <t>PUDM41</t>
  </si>
  <si>
    <t>T_RATS-1</t>
  </si>
  <si>
    <t>RATS41</t>
  </si>
  <si>
    <t xml:space="preserve">Ratcliffe 1 </t>
  </si>
  <si>
    <t>T_RATS-2</t>
  </si>
  <si>
    <t>Ratcliffe 2</t>
  </si>
  <si>
    <t>T_RATS-3</t>
  </si>
  <si>
    <t>RATS42</t>
  </si>
  <si>
    <t>Ratcliffe 3</t>
  </si>
  <si>
    <t>T_RATS-4</t>
  </si>
  <si>
    <t>Ratcliffe 4</t>
  </si>
  <si>
    <t>T_RATSGT-2</t>
  </si>
  <si>
    <t>Ratcliffe GT2</t>
  </si>
  <si>
    <t>T_RATSGT-4</t>
  </si>
  <si>
    <t>Ratcliffe GT4</t>
  </si>
  <si>
    <t>Corus Dalzell</t>
  </si>
  <si>
    <t>T_RCBKO-1</t>
  </si>
  <si>
    <t>RAOF31</t>
  </si>
  <si>
    <t>Race Bank 1 Wind Farm</t>
  </si>
  <si>
    <t>RAOF32</t>
  </si>
  <si>
    <t>T_RCBKO-2</t>
  </si>
  <si>
    <t>RAOF33</t>
  </si>
  <si>
    <t>Race Bank 2 Wind Farm</t>
  </si>
  <si>
    <t>RAOF34</t>
  </si>
  <si>
    <t>T_RMPNO-1</t>
  </si>
  <si>
    <t>BOLN41</t>
  </si>
  <si>
    <t>Rampion 1 Wind Farm</t>
  </si>
  <si>
    <t>T_RMPNO-2</t>
  </si>
  <si>
    <t>Rampion 2 Wind Farm</t>
  </si>
  <si>
    <t>T_ROCK-1</t>
  </si>
  <si>
    <t>ROCK41</t>
  </si>
  <si>
    <t>Rocksavage Power Station</t>
  </si>
  <si>
    <t>T_RREW-1</t>
  </si>
  <si>
    <t>RREW10</t>
  </si>
  <si>
    <t>Robin Rigg East Wind Farm</t>
  </si>
  <si>
    <t>T_RRWW-1</t>
  </si>
  <si>
    <t>RRWW10</t>
  </si>
  <si>
    <t>Robin Rigg West Wind Farm</t>
  </si>
  <si>
    <t>T_RUGGT-6</t>
  </si>
  <si>
    <t>Rugeley B GT 06</t>
  </si>
  <si>
    <t>T_RUGGT-7</t>
  </si>
  <si>
    <t>Rugeley B GT 07</t>
  </si>
  <si>
    <t>T_RUGPS-6</t>
  </si>
  <si>
    <t>Rugeley B Unit 06</t>
  </si>
  <si>
    <t>T_RUGPS-7</t>
  </si>
  <si>
    <t>Rugeley B Unit 07</t>
  </si>
  <si>
    <t>RYHA41</t>
  </si>
  <si>
    <t>RREW30</t>
  </si>
  <si>
    <t>RYHA4B</t>
  </si>
  <si>
    <t>RRWW30</t>
  </si>
  <si>
    <t>T_RYHPS-1</t>
  </si>
  <si>
    <t>RYEH41</t>
  </si>
  <si>
    <t xml:space="preserve">Rye Hill </t>
  </si>
  <si>
    <t>Railtrack - Saltcoats</t>
  </si>
  <si>
    <t>T_SANQD-1</t>
  </si>
  <si>
    <t>GLGL3-</t>
  </si>
  <si>
    <t>Sanquhar Wind Farm</t>
  </si>
  <si>
    <t>T_SANQW-1</t>
  </si>
  <si>
    <t>T_SCCL-1</t>
  </si>
  <si>
    <t>SAES21</t>
  </si>
  <si>
    <t>Saltend 1</t>
  </si>
  <si>
    <t>T_SCCL-2</t>
  </si>
  <si>
    <t>Saltend 2</t>
  </si>
  <si>
    <t>T_SCCL-3</t>
  </si>
  <si>
    <t>Saltend 3</t>
  </si>
  <si>
    <t>T_SCCL-4</t>
  </si>
  <si>
    <t>Saltend BP Load</t>
  </si>
  <si>
    <t>T_SEAB-1</t>
  </si>
  <si>
    <t>SEAB41</t>
  </si>
  <si>
    <t>Seabank Power Module</t>
  </si>
  <si>
    <t>T_SEAB-2</t>
  </si>
  <si>
    <t>Seabank Power Module 2</t>
  </si>
  <si>
    <t>T_SEEL-1</t>
  </si>
  <si>
    <t>SPLN41</t>
  </si>
  <si>
    <t>SELL41</t>
  </si>
  <si>
    <t>Sellindge NR</t>
  </si>
  <si>
    <t>T_SELLD-1</t>
  </si>
  <si>
    <t>St Fergus Compressor</t>
  </si>
  <si>
    <t>T_SFILD-1</t>
  </si>
  <si>
    <t>St. Fillans Station Demand</t>
  </si>
  <si>
    <t>T_SHBA-1</t>
  </si>
  <si>
    <t>SHBA41</t>
  </si>
  <si>
    <t>South Humber Bank PS</t>
  </si>
  <si>
    <t>T_SHBA-2</t>
  </si>
  <si>
    <t>T_SHRSW-1</t>
  </si>
  <si>
    <t>SSAW30</t>
  </si>
  <si>
    <t>Sheringham Shoal Wind Farm Unit 1</t>
  </si>
  <si>
    <t>T_SHRSW-2</t>
  </si>
  <si>
    <t>SSBW30</t>
  </si>
  <si>
    <t>Sheringham Shoal Wind Farm Unit 2</t>
  </si>
  <si>
    <t>T_SIMEC-1</t>
  </si>
  <si>
    <t>Simec Biofuel U1</t>
  </si>
  <si>
    <t>SING41</t>
  </si>
  <si>
    <t>Singlewell NR</t>
  </si>
  <si>
    <t>T_SIZB-1</t>
  </si>
  <si>
    <t>SIZE41</t>
  </si>
  <si>
    <t>Sizewell B 1</t>
  </si>
  <si>
    <t>T_SIZB-2</t>
  </si>
  <si>
    <t>Sizewell B 2</t>
  </si>
  <si>
    <t>T_SIZB-D</t>
  </si>
  <si>
    <t>SIZE1-</t>
  </si>
  <si>
    <t>Sizewell B Station Demand</t>
  </si>
  <si>
    <t>T_SLOY-2</t>
  </si>
  <si>
    <t>SLOY1M</t>
  </si>
  <si>
    <t>Sloy G2</t>
  </si>
  <si>
    <t>T_SLOY-3</t>
  </si>
  <si>
    <t>Sloy G3</t>
  </si>
  <si>
    <t>T_SLOYD-1</t>
  </si>
  <si>
    <t>Sloy Station Demand</t>
  </si>
  <si>
    <t>T_SPGFD-1</t>
  </si>
  <si>
    <t>Springfield (Beaulieu) 1 NR</t>
  </si>
  <si>
    <t>SIZE1*</t>
  </si>
  <si>
    <t>T_SPGFD-2</t>
  </si>
  <si>
    <t xml:space="preserve">Springfield (Beaulieu) 2 NR </t>
  </si>
  <si>
    <t>T_SPLN-1</t>
  </si>
  <si>
    <t>Spalding Power Station</t>
  </si>
  <si>
    <t>T_STAY-1</t>
  </si>
  <si>
    <t>STAY41</t>
  </si>
  <si>
    <t>Staythorpe Unit 1</t>
  </si>
  <si>
    <t>T_STAY-2</t>
  </si>
  <si>
    <t>Staythorpe Unit 2</t>
  </si>
  <si>
    <t>BEUL3R</t>
  </si>
  <si>
    <t>T_STAY-3</t>
  </si>
  <si>
    <t>Staythorpe Unit 3</t>
  </si>
  <si>
    <t>T_STAY-4</t>
  </si>
  <si>
    <t>Staythorpe Unit 4</t>
  </si>
  <si>
    <t>STAL21</t>
  </si>
  <si>
    <t>SFEM1Q</t>
  </si>
  <si>
    <t>St. Fergus Mobil</t>
  </si>
  <si>
    <t>SFEM1R</t>
  </si>
  <si>
    <t>T_STLGW-1</t>
  </si>
  <si>
    <t>FAUG4-</t>
  </si>
  <si>
    <t>Stronelairg Wind Farm 1</t>
  </si>
  <si>
    <t>T_STLGW-2</t>
  </si>
  <si>
    <t>Stronelairg Wind Farm 2</t>
  </si>
  <si>
    <t>T_STLGW-3</t>
  </si>
  <si>
    <t>Stronelairg Wind Farm 3</t>
  </si>
  <si>
    <t>T_STRNW-1</t>
  </si>
  <si>
    <t>STRW31</t>
  </si>
  <si>
    <t xml:space="preserve">Strathy North Wind Farm </t>
  </si>
  <si>
    <t>T_SUTB-1</t>
  </si>
  <si>
    <t>WALP41</t>
  </si>
  <si>
    <t xml:space="preserve">Sutton Bridge </t>
  </si>
  <si>
    <t>T_SVRP-10</t>
  </si>
  <si>
    <t>USKM21</t>
  </si>
  <si>
    <t>Severn Power Ut 10</t>
  </si>
  <si>
    <t>T_SVRP-20</t>
  </si>
  <si>
    <t>Severn Power Ut 20</t>
  </si>
  <si>
    <t>T_TDBNW-1</t>
  </si>
  <si>
    <t>Toddleburn Wind Farm</t>
  </si>
  <si>
    <t>MELK41</t>
  </si>
  <si>
    <t>Thingley Junction 1 NR</t>
  </si>
  <si>
    <t>Thingley Junction 2 NR</t>
  </si>
  <si>
    <t>T_THNTO-1</t>
  </si>
  <si>
    <t>THOW30</t>
  </si>
  <si>
    <t>Thanet Offshore Wind Farm 1</t>
  </si>
  <si>
    <t>T_THNTO-2</t>
  </si>
  <si>
    <t>Thanet Offshore Wind Farm 2</t>
  </si>
  <si>
    <t>TINP31</t>
  </si>
  <si>
    <t>Tinsley Park Steelworks</t>
  </si>
  <si>
    <t>TINP32</t>
  </si>
  <si>
    <t>TODP61</t>
  </si>
  <si>
    <t>BS Tod Point Supply</t>
  </si>
  <si>
    <t>T_TORN-1</t>
  </si>
  <si>
    <t>TORN4-</t>
  </si>
  <si>
    <t>Torness Generator 1</t>
  </si>
  <si>
    <t>T_TORN-2</t>
  </si>
  <si>
    <t>Torness Generator 2</t>
  </si>
  <si>
    <t>T_TORN-D</t>
  </si>
  <si>
    <t>Torness Station Demand</t>
  </si>
  <si>
    <t>T_TRAWS-D</t>
  </si>
  <si>
    <t>T_TSREP-1</t>
  </si>
  <si>
    <t>LACK21</t>
  </si>
  <si>
    <t>MGT Teesside</t>
  </si>
  <si>
    <t>T_USKM-13</t>
  </si>
  <si>
    <t>Uskmouth 13</t>
  </si>
  <si>
    <t>T_USKM-14</t>
  </si>
  <si>
    <t>Uskmouth 14</t>
  </si>
  <si>
    <t>T_USKM-15</t>
  </si>
  <si>
    <t>Uskmouth 15</t>
  </si>
  <si>
    <t>T_WBUGT-1</t>
  </si>
  <si>
    <t>WBUR42</t>
  </si>
  <si>
    <t>West Burton GT 01</t>
  </si>
  <si>
    <t>T_WBUGT-4</t>
  </si>
  <si>
    <t>West Burton GT 04</t>
  </si>
  <si>
    <t>T_WBUPS-1</t>
  </si>
  <si>
    <t>West Burton Unit 01</t>
  </si>
  <si>
    <t>T_WBUPS-2</t>
  </si>
  <si>
    <t>WBUR41</t>
  </si>
  <si>
    <t>West Burton Unit 02</t>
  </si>
  <si>
    <t>T_WBUPS-3</t>
  </si>
  <si>
    <t>West Burton Unit 03</t>
  </si>
  <si>
    <t>T_WBUPS-4</t>
  </si>
  <si>
    <t>West Burton Unit 04</t>
  </si>
  <si>
    <t>T_WBURB-1</t>
  </si>
  <si>
    <t>West Burton B Unit 1</t>
  </si>
  <si>
    <t>T_WBURB-2</t>
  </si>
  <si>
    <t>West Burton B Unit 2</t>
  </si>
  <si>
    <t>T_WBURB-3</t>
  </si>
  <si>
    <t>West Burton B Unit 3</t>
  </si>
  <si>
    <t>T_WBURB-41</t>
  </si>
  <si>
    <t xml:space="preserve">West Burton B Battery </t>
  </si>
  <si>
    <t>T_WBURB-43</t>
  </si>
  <si>
    <t>T_WDNSO-1</t>
  </si>
  <si>
    <t>WDSW30</t>
  </si>
  <si>
    <t>West of Duddon Sands Wind Farm Offshore1</t>
  </si>
  <si>
    <t>T_WDNSO-2</t>
  </si>
  <si>
    <t>West of Duddon Sands Wind Farm Offshore2</t>
  </si>
  <si>
    <t>T_WHIHW-1</t>
  </si>
  <si>
    <t>DUNH1Q</t>
  </si>
  <si>
    <t>Whiteside Hill Wind Farm</t>
  </si>
  <si>
    <t>T_WHILW-1</t>
  </si>
  <si>
    <t>WLEE3A</t>
  </si>
  <si>
    <t>Whitelee Wind Farm</t>
  </si>
  <si>
    <t>WLEE3B</t>
  </si>
  <si>
    <t>WLEE3C</t>
  </si>
  <si>
    <t>T_WHILW-2</t>
  </si>
  <si>
    <t>WLEX3A</t>
  </si>
  <si>
    <t>Whitelee Extension Wind Farm</t>
  </si>
  <si>
    <t>WLEX3B</t>
  </si>
  <si>
    <t>WLEX3C</t>
  </si>
  <si>
    <t>WHTL1S</t>
  </si>
  <si>
    <t>HMNB Whistlefield</t>
  </si>
  <si>
    <t>WHTL1T</t>
  </si>
  <si>
    <t>GRST61</t>
  </si>
  <si>
    <t>ETOL - Wilton Site</t>
  </si>
  <si>
    <t>T_WISTW-2</t>
  </si>
  <si>
    <t>DUNH3-</t>
  </si>
  <si>
    <t>Brockloch Rig Wind Farm</t>
  </si>
  <si>
    <t>T_WLNYO-2</t>
  </si>
  <si>
    <t>WABW30</t>
  </si>
  <si>
    <t>Walney 2 Wind Farm</t>
  </si>
  <si>
    <t>T_WLNYO-3</t>
  </si>
  <si>
    <t>MIDL41</t>
  </si>
  <si>
    <t>Walney 3 Wind Farm</t>
  </si>
  <si>
    <t>T_WLNYO-4</t>
  </si>
  <si>
    <t>Walney 4 Wind Farm</t>
  </si>
  <si>
    <t>T_WLNYW-1</t>
  </si>
  <si>
    <t>WAAW30</t>
  </si>
  <si>
    <t>Walney 1 Wind Farm</t>
  </si>
  <si>
    <t>T_WTMSO-1</t>
  </si>
  <si>
    <t>WERW30</t>
  </si>
  <si>
    <t>Westermost Rough Wind Farm</t>
  </si>
  <si>
    <t>T_WYLF-1</t>
  </si>
  <si>
    <t>WYLF41</t>
  </si>
  <si>
    <t xml:space="preserve">Wylfa 1 </t>
  </si>
  <si>
    <t>T_WYLF-2</t>
  </si>
  <si>
    <t>Wylfa 2</t>
  </si>
  <si>
    <t>T_WYLF-3</t>
  </si>
  <si>
    <t>Wylfa 3</t>
  </si>
  <si>
    <t>T_WYLF-4</t>
  </si>
  <si>
    <t>Wylfa 4</t>
  </si>
  <si>
    <t>T_WYLF-D1</t>
  </si>
  <si>
    <t xml:space="preserve">Wylfa Demand 1 </t>
  </si>
  <si>
    <t>T_WYLF-D2</t>
  </si>
  <si>
    <t xml:space="preserve">Wylfa Demand 2  </t>
  </si>
  <si>
    <t>T_WYLF-D3</t>
  </si>
  <si>
    <t>Wylfa Demand 3</t>
  </si>
  <si>
    <t>Volume Allocation Unit (Interconnector) to Node Mapping</t>
  </si>
  <si>
    <t xml:space="preserve">Interconnector Id </t>
  </si>
  <si>
    <t>Interconnector  Name</t>
  </si>
  <si>
    <t>ITN</t>
  </si>
  <si>
    <t>BRITNED</t>
  </si>
  <si>
    <t>Britned</t>
  </si>
  <si>
    <t>ELECLINK</t>
  </si>
  <si>
    <t>ElecLink</t>
  </si>
  <si>
    <t>EWIC</t>
  </si>
  <si>
    <t>East West (Eirgrid)</t>
  </si>
  <si>
    <t>FRANCE</t>
  </si>
  <si>
    <t xml:space="preserve">France </t>
  </si>
  <si>
    <t>MOYLE</t>
  </si>
  <si>
    <t>AUCH2-</t>
  </si>
  <si>
    <t>Moyle (Auchencrosh)</t>
  </si>
  <si>
    <t>NEMOLINK</t>
  </si>
  <si>
    <t>RICH4</t>
  </si>
  <si>
    <t xml:space="preserve">NEMOLINK </t>
  </si>
  <si>
    <t>RICH41</t>
  </si>
  <si>
    <t>HVDC Boundary to Node Mapping</t>
  </si>
  <si>
    <t xml:space="preserve">HVDC Boundary Id </t>
  </si>
  <si>
    <t>HVDC Boundary Name</t>
  </si>
  <si>
    <t>HTN</t>
  </si>
  <si>
    <t>HVDCWL_D</t>
  </si>
  <si>
    <t>HUNE4-</t>
  </si>
  <si>
    <t>HVDCWL_G</t>
  </si>
  <si>
    <t>FLIB41</t>
  </si>
  <si>
    <t>HVDC WLINK Flintshire Bridge</t>
  </si>
  <si>
    <t>HVDC WLINK Hunterston</t>
  </si>
  <si>
    <t>Node to Zone Mapping</t>
  </si>
  <si>
    <t xml:space="preserve">TLF Zone Id </t>
  </si>
  <si>
    <t xml:space="preserve">Node Name </t>
  </si>
  <si>
    <t>NTZ</t>
  </si>
  <si>
    <t xml:space="preserve">A'Cruach </t>
  </si>
  <si>
    <t>Aigas</t>
  </si>
  <si>
    <t>Aldwarke</t>
  </si>
  <si>
    <t xml:space="preserve">Alpha Steel </t>
  </si>
  <si>
    <t>An Suidhe</t>
  </si>
  <si>
    <t>Auchencrosh</t>
  </si>
  <si>
    <t>Auchenwynd (Hadyard Hill)</t>
  </si>
  <si>
    <t>Barking Power</t>
  </si>
  <si>
    <t>Beatrice Wind Farm</t>
  </si>
  <si>
    <t>Beinneun</t>
  </si>
  <si>
    <t>Beaulieu NR</t>
  </si>
  <si>
    <t>Bhlaraidh</t>
  </si>
  <si>
    <t>Blackhill</t>
  </si>
  <si>
    <t>Blackhillock</t>
  </si>
  <si>
    <t xml:space="preserve">Blacklaw </t>
  </si>
  <si>
    <t>Bodelwyddan</t>
  </si>
  <si>
    <t>Rampion</t>
  </si>
  <si>
    <t>BP Grangemouth</t>
  </si>
  <si>
    <t>Braco</t>
  </si>
  <si>
    <t>East Anglia One Wind Farm</t>
  </si>
  <si>
    <t>Cambleforth</t>
  </si>
  <si>
    <t>Clunie</t>
  </si>
  <si>
    <t>Clyde North</t>
  </si>
  <si>
    <t>Clyde South</t>
  </si>
  <si>
    <t>Coalburn</t>
  </si>
  <si>
    <t>Corriegarth</t>
  </si>
  <si>
    <t>Corremoillie</t>
  </si>
  <si>
    <t>Coryton</t>
  </si>
  <si>
    <t>Cottam</t>
  </si>
  <si>
    <t>Cour Wind</t>
  </si>
  <si>
    <t>Cruachan</t>
  </si>
  <si>
    <t>Crystal Rig</t>
  </si>
  <si>
    <t>Culham Jet</t>
  </si>
  <si>
    <t>Culligran</t>
  </si>
  <si>
    <t>Deanie</t>
  </si>
  <si>
    <t>Didcot</t>
  </si>
  <si>
    <t>Dinorwig</t>
  </si>
  <si>
    <t>Dungeness</t>
  </si>
  <si>
    <t>Dunhill</t>
  </si>
  <si>
    <t>Dunmaglass</t>
  </si>
  <si>
    <t>Ecclefechan</t>
  </si>
  <si>
    <t>Edinbane</t>
  </si>
  <si>
    <t>Eggborough</t>
  </si>
  <si>
    <t>Elvanfoot</t>
  </si>
  <si>
    <t>Errochty</t>
  </si>
  <si>
    <t xml:space="preserve">Ewe Hill </t>
  </si>
  <si>
    <t>Farr Wind Farm</t>
  </si>
  <si>
    <t>Fallago</t>
  </si>
  <si>
    <t>Fernoch</t>
  </si>
  <si>
    <t>Ferrybridge</t>
  </si>
  <si>
    <t>Ffestiniog</t>
  </si>
  <si>
    <t>Fidlers Ferry</t>
  </si>
  <si>
    <t xml:space="preserve">Foyers </t>
  </si>
  <si>
    <t>Galloper</t>
  </si>
  <si>
    <t>Galawhistle</t>
  </si>
  <si>
    <t xml:space="preserve">Glendoe </t>
  </si>
  <si>
    <t>Glenmoriston</t>
  </si>
  <si>
    <t>Glenglass (Sanquhar Wind Farm)</t>
  </si>
  <si>
    <t>Gleniston</t>
  </si>
  <si>
    <t>Grain</t>
  </si>
  <si>
    <t>Greater Gabbard Wind Farm</t>
  </si>
  <si>
    <t>Griffin Wind Farm</t>
  </si>
  <si>
    <t>Greystones</t>
  </si>
  <si>
    <t>Grangetown</t>
  </si>
  <si>
    <t>Gunfleet Sands Offshore Wind Farm</t>
  </si>
  <si>
    <t>Gwynt-Y-Mor Offshore Wind Farm</t>
  </si>
  <si>
    <t>Harestanes</t>
  </si>
  <si>
    <t>Hartlepool</t>
  </si>
  <si>
    <t>High Marnham</t>
  </si>
  <si>
    <t>Hinkley Point</t>
  </si>
  <si>
    <t>Humber Refinery</t>
  </si>
  <si>
    <t>Humber Gateway Offshore Wind Farm</t>
  </si>
  <si>
    <t>Imperial Park NR</t>
  </si>
  <si>
    <t>Invergarry</t>
  </si>
  <si>
    <t>Innerwick</t>
  </si>
  <si>
    <t>Iver</t>
  </si>
  <si>
    <t xml:space="preserve">Kensal Green </t>
  </si>
  <si>
    <t>Kilmorack</t>
  </si>
  <si>
    <t>Kirkstall</t>
  </si>
  <si>
    <t>Kype Muir Wind Farm</t>
  </si>
  <si>
    <t>Langage</t>
  </si>
  <si>
    <t>Leighton Buzzard</t>
  </si>
  <si>
    <t>Hams Hall (Lea Marston)</t>
  </si>
  <si>
    <t>Lincs Offshore Wind Farm</t>
  </si>
  <si>
    <t>Lochay</t>
  </si>
  <si>
    <t>Lodge Road</t>
  </si>
  <si>
    <t>London Array Offshore Wind Farm</t>
  </si>
  <si>
    <t>Luichart</t>
  </si>
  <si>
    <t>Mark's Hill</t>
  </si>
  <si>
    <t>Marchwood</t>
  </si>
  <si>
    <t>Meadowhead</t>
  </si>
  <si>
    <t>Middleton (Walney 3 &amp; 4 Wind Farm)</t>
  </si>
  <si>
    <t>Mossmorran</t>
  </si>
  <si>
    <t>Mossford</t>
  </si>
  <si>
    <t>Nant</t>
  </si>
  <si>
    <t>Necton</t>
  </si>
  <si>
    <t>New Cumnock</t>
  </si>
  <si>
    <t xml:space="preserve">New Cross NR </t>
  </si>
  <si>
    <t>Patford Bridge</t>
  </si>
  <si>
    <t>Penrhos</t>
  </si>
  <si>
    <t>Port Ham</t>
  </si>
  <si>
    <t>Pudding Mill Lane</t>
  </si>
  <si>
    <t>Race Bank Offshore</t>
  </si>
  <si>
    <t>Ratcliffe on Soar</t>
  </si>
  <si>
    <t>Rayleigh Main</t>
  </si>
  <si>
    <t>Rhigos</t>
  </si>
  <si>
    <t>Richborough (NEMOLINK)</t>
  </si>
  <si>
    <t>Rocksavage</t>
  </si>
  <si>
    <t>Saltend South</t>
  </si>
  <si>
    <t>Sea Bank</t>
  </si>
  <si>
    <t>St Fergus Mobile</t>
  </si>
  <si>
    <t>South Humber Bank</t>
  </si>
  <si>
    <t>Singlewell</t>
  </si>
  <si>
    <t>Sizewell</t>
  </si>
  <si>
    <t>Spalding North</t>
  </si>
  <si>
    <t>Sheringham Shoal Wind Farm</t>
  </si>
  <si>
    <t>Stalybridge NR</t>
  </si>
  <si>
    <t xml:space="preserve">Strathbrora </t>
  </si>
  <si>
    <t>Strathy</t>
  </si>
  <si>
    <t>Thanet Wind Farm</t>
  </si>
  <si>
    <t xml:space="preserve">Tinsley Park Steelworks </t>
  </si>
  <si>
    <t>Tod Point</t>
  </si>
  <si>
    <t>Torness</t>
  </si>
  <si>
    <t xml:space="preserve">Tottenham </t>
  </si>
  <si>
    <t>Tremorfa</t>
  </si>
  <si>
    <t>Walney 1 Offshore Substation</t>
  </si>
  <si>
    <t>Walney 2 Offshore Substation</t>
  </si>
  <si>
    <t>Walpole (Sutton Bridge)</t>
  </si>
  <si>
    <t xml:space="preserve">West Burton </t>
  </si>
  <si>
    <t>West Of Duddon Sands Offshore WF</t>
  </si>
  <si>
    <t>Westerdod (Aikengall Wind Farm)</t>
  </si>
  <si>
    <t>Whitson</t>
  </si>
  <si>
    <t>Whistlefield Boundary</t>
  </si>
  <si>
    <t xml:space="preserve">Wimbledon </t>
  </si>
  <si>
    <t>Whitelee Extension</t>
  </si>
  <si>
    <t>BM Unit to Zone Mapping</t>
  </si>
  <si>
    <t>BM Unit Id</t>
  </si>
  <si>
    <t xml:space="preserve">Zone </t>
  </si>
  <si>
    <t>BTZ</t>
  </si>
  <si>
    <t>2__AALAB000</t>
  </si>
  <si>
    <t>2__AALAS000</t>
  </si>
  <si>
    <t>2__AALTI000</t>
  </si>
  <si>
    <t>2__AALBU000</t>
  </si>
  <si>
    <t>2__AANGE000</t>
  </si>
  <si>
    <t>2__AANGE001</t>
  </si>
  <si>
    <t>2__AANGE002</t>
  </si>
  <si>
    <t>2__AANGE003</t>
  </si>
  <si>
    <t>2__AARIZ000</t>
  </si>
  <si>
    <t>2__AANGE004</t>
  </si>
  <si>
    <t>2__AARRU000</t>
  </si>
  <si>
    <t>2__AAVRO000</t>
  </si>
  <si>
    <t>2__AAXIS000</t>
  </si>
  <si>
    <t>2__AAXPO000</t>
  </si>
  <si>
    <t>2__AAZAC000</t>
  </si>
  <si>
    <t>2__ABARB000</t>
  </si>
  <si>
    <t>2__ABAYS000</t>
  </si>
  <si>
    <t>2__ABCFC000</t>
  </si>
  <si>
    <t>2__ABETH000</t>
  </si>
  <si>
    <t>2__ABGAS000</t>
  </si>
  <si>
    <t>2__ABELS000</t>
  </si>
  <si>
    <t>2__ABIZZ000</t>
  </si>
  <si>
    <t>2__ABLBL000</t>
  </si>
  <si>
    <t>2__ABNRG000</t>
  </si>
  <si>
    <t>2__ABORE000</t>
  </si>
  <si>
    <t>2__ABREZ000</t>
  </si>
  <si>
    <t>2__ABRZE000</t>
  </si>
  <si>
    <t>2__ABULN000</t>
  </si>
  <si>
    <t>2__ABORO000</t>
  </si>
  <si>
    <t>2__ACALI000</t>
  </si>
  <si>
    <t>2__ABOWF000</t>
  </si>
  <si>
    <t>2__ACALL000</t>
  </si>
  <si>
    <t>2__ABPGM000</t>
  </si>
  <si>
    <t>2__ACBRA000</t>
  </si>
  <si>
    <t>2__ACFWR000</t>
  </si>
  <si>
    <t>2__ACILI000</t>
  </si>
  <si>
    <t>2__ACIRC000</t>
  </si>
  <si>
    <t>2__ACIRC001</t>
  </si>
  <si>
    <t>2__ACMRO000</t>
  </si>
  <si>
    <t>2__ACNDL000</t>
  </si>
  <si>
    <t>2__ACNRG000</t>
  </si>
  <si>
    <t>2__ACOLG000</t>
  </si>
  <si>
    <t>2__ACOLO000</t>
  </si>
  <si>
    <t>2__ACOMT000</t>
  </si>
  <si>
    <t>2__ACOOP000</t>
  </si>
  <si>
    <t>2__ACORE000</t>
  </si>
  <si>
    <t>2__ACNDL001</t>
  </si>
  <si>
    <t>2__ACOUL000</t>
  </si>
  <si>
    <t>2__ACNRD000</t>
  </si>
  <si>
    <t>2__ACOVE000</t>
  </si>
  <si>
    <t>2__ACPPR000</t>
  </si>
  <si>
    <t>2__ACYCL000</t>
  </si>
  <si>
    <t>2__ADESL000</t>
  </si>
  <si>
    <t>2__ADFDL000</t>
  </si>
  <si>
    <t>2__ACONI000</t>
  </si>
  <si>
    <t>2__ADIRA000</t>
  </si>
  <si>
    <t>2__ADNRG000</t>
  </si>
  <si>
    <t>2__ADRGI000</t>
  </si>
  <si>
    <t>2__ADUAL000</t>
  </si>
  <si>
    <t>2__AEBES000</t>
  </si>
  <si>
    <t>2__AECOA000</t>
  </si>
  <si>
    <t>2__AECON000</t>
  </si>
  <si>
    <t>2__AECOT000</t>
  </si>
  <si>
    <t>2__AEDDI000</t>
  </si>
  <si>
    <t>2__AEDGE000</t>
  </si>
  <si>
    <t>2__AEDIR000</t>
  </si>
  <si>
    <t>2__AEELC000</t>
  </si>
  <si>
    <t>2__AEENG000</t>
  </si>
  <si>
    <t>2__AEESL000</t>
  </si>
  <si>
    <t>2__AEETL000</t>
  </si>
  <si>
    <t>2__AEFLS000</t>
  </si>
  <si>
    <t>2__AEGML000</t>
  </si>
  <si>
    <t>2__AELEC000</t>
  </si>
  <si>
    <t>2__AEDFE000</t>
  </si>
  <si>
    <t>2__AEMEB000</t>
  </si>
  <si>
    <t>2__AEMZO000</t>
  </si>
  <si>
    <t>2__AENDC000</t>
  </si>
  <si>
    <t>2__AENDC001</t>
  </si>
  <si>
    <t>2__AENDC002</t>
  </si>
  <si>
    <t>2__AENEC000</t>
  </si>
  <si>
    <t>2__AENGQ000</t>
  </si>
  <si>
    <t>2__AEGDX000</t>
  </si>
  <si>
    <t>2__AENRD000</t>
  </si>
  <si>
    <t>2__AENRD002</t>
  </si>
  <si>
    <t>2__AENRG000</t>
  </si>
  <si>
    <t>2__AENRG002</t>
  </si>
  <si>
    <t>2__AEOND000</t>
  </si>
  <si>
    <t>2__AEPHH000</t>
  </si>
  <si>
    <t>2__AESSL000</t>
  </si>
  <si>
    <t>2__AEURO000</t>
  </si>
  <si>
    <t>2__AEUST000</t>
  </si>
  <si>
    <t>2__AENER000</t>
  </si>
  <si>
    <t>2__AEVER000</t>
  </si>
  <si>
    <t>2__AEXGL000</t>
  </si>
  <si>
    <t>2__AFARA000</t>
  </si>
  <si>
    <t>2__AFARR000</t>
  </si>
  <si>
    <t>2__AFLEX000</t>
  </si>
  <si>
    <t>2__AFNRG000</t>
  </si>
  <si>
    <t>2__AENRG003</t>
  </si>
  <si>
    <t>2__AFRST000</t>
  </si>
  <si>
    <t>2__AFSEN000</t>
  </si>
  <si>
    <t>2__AFSEN001</t>
  </si>
  <si>
    <t>2__AEQUI000</t>
  </si>
  <si>
    <t>2__AFXGL000</t>
  </si>
  <si>
    <t>2__AGALE000</t>
  </si>
  <si>
    <t>2__AGANY000</t>
  </si>
  <si>
    <t>2__AGESL000</t>
  </si>
  <si>
    <t>2__AGETW000</t>
  </si>
  <si>
    <t>2__AGMTR000</t>
  </si>
  <si>
    <t>2__AGNRG000</t>
  </si>
  <si>
    <t>2__AGONG000</t>
  </si>
  <si>
    <t>2__AHAVE000</t>
  </si>
  <si>
    <t>2__AFLEX001</t>
  </si>
  <si>
    <t>2__AHAWK000</t>
  </si>
  <si>
    <t>2__AHOLB000</t>
  </si>
  <si>
    <t>2__AHOME000</t>
  </si>
  <si>
    <t>2__AHPOW000</t>
  </si>
  <si>
    <t>2__AHPOW001</t>
  </si>
  <si>
    <t>2__AHPOW002</t>
  </si>
  <si>
    <t>2__AHUDG000</t>
  </si>
  <si>
    <t>2__AHUDS000</t>
  </si>
  <si>
    <t>2__AHUDS001</t>
  </si>
  <si>
    <t>2__AHYDE000</t>
  </si>
  <si>
    <t>2__AGLDE000</t>
  </si>
  <si>
    <t>2__AIMPO000</t>
  </si>
  <si>
    <t>2__AINDE000</t>
  </si>
  <si>
    <t>2__AGMTX000</t>
  </si>
  <si>
    <t>2__AINVE000</t>
  </si>
  <si>
    <t>2__AIRES000</t>
  </si>
  <si>
    <t>2__AIRID000</t>
  </si>
  <si>
    <t>2__AGOOD000</t>
  </si>
  <si>
    <t>2__AJERE000</t>
  </si>
  <si>
    <t>2__AKENS000</t>
  </si>
  <si>
    <t>2__ALIGH000</t>
  </si>
  <si>
    <t>2__ALILY000</t>
  </si>
  <si>
    <t>2__ALIME000</t>
  </si>
  <si>
    <t>2__ALOND000</t>
  </si>
  <si>
    <t>2__ALORM000</t>
  </si>
  <si>
    <t>2__ALUME000</t>
  </si>
  <si>
    <t>2__ALUMO000</t>
  </si>
  <si>
    <t>2__ALVDR000</t>
  </si>
  <si>
    <t>2__AMAEL000</t>
  </si>
  <si>
    <t>2__AMAET000</t>
  </si>
  <si>
    <t>2__AIAMP000</t>
  </si>
  <si>
    <t>2__AMAGN000</t>
  </si>
  <si>
    <t>2__AMAIN000</t>
  </si>
  <si>
    <t>2__AMANW000</t>
  </si>
  <si>
    <t>2__AMARB000</t>
  </si>
  <si>
    <t>2__AMARI000</t>
  </si>
  <si>
    <t>2__AMATT000</t>
  </si>
  <si>
    <t>2__AMIDE000</t>
  </si>
  <si>
    <t>2__AMINT000</t>
  </si>
  <si>
    <t>2__AMISS000</t>
  </si>
  <si>
    <t>2__AMONT000</t>
  </si>
  <si>
    <t>2__AMRCY000</t>
  </si>
  <si>
    <t>2__AMTRL000</t>
  </si>
  <si>
    <t>2__ALOND001</t>
  </si>
  <si>
    <t>2__ANATP000</t>
  </si>
  <si>
    <t>2__ANCKL000</t>
  </si>
  <si>
    <t>2__ANEEB000</t>
  </si>
  <si>
    <t>2__ANEVA000</t>
  </si>
  <si>
    <t>2__ANEWP000</t>
  </si>
  <si>
    <t>2__ANORW000</t>
  </si>
  <si>
    <t>2__ANUCE000</t>
  </si>
  <si>
    <t>2__AOBER000</t>
  </si>
  <si>
    <t>2__AOGAS000</t>
  </si>
  <si>
    <t>2__AOPAL000</t>
  </si>
  <si>
    <t>2__AOREB000</t>
  </si>
  <si>
    <t>2__AOREG000</t>
  </si>
  <si>
    <t>2__AOSMI000</t>
  </si>
  <si>
    <t>2__AOVOE000</t>
  </si>
  <si>
    <t>2__AOXPO000</t>
  </si>
  <si>
    <t>2__APADD000</t>
  </si>
  <si>
    <t>2__APALL000</t>
  </si>
  <si>
    <t>2__APARK000</t>
  </si>
  <si>
    <t>2__APGEN000</t>
  </si>
  <si>
    <t>2__APILO000</t>
  </si>
  <si>
    <t>2__APION000</t>
  </si>
  <si>
    <t>2__APIRO000</t>
  </si>
  <si>
    <t>2__APOWQ000</t>
  </si>
  <si>
    <t>2__APROZ000</t>
  </si>
  <si>
    <t>2__APSUK000</t>
  </si>
  <si>
    <t>2__APURE000</t>
  </si>
  <si>
    <t>2__APUTY000</t>
  </si>
  <si>
    <t>2__AOMNI000</t>
  </si>
  <si>
    <t>2__AQEEN000</t>
  </si>
  <si>
    <t>2__ARAYL000</t>
  </si>
  <si>
    <t>2__AREGE000</t>
  </si>
  <si>
    <t>2__ARENC000</t>
  </si>
  <si>
    <t>2__ARHOD000</t>
  </si>
  <si>
    <t>2__AOVAL000</t>
  </si>
  <si>
    <t>2__AROSE000</t>
  </si>
  <si>
    <t>2__ARUTH000</t>
  </si>
  <si>
    <t>2__ARWED000</t>
  </si>
  <si>
    <t>2__ASANT000</t>
  </si>
  <si>
    <t>2__ASAPH000</t>
  </si>
  <si>
    <t>2__APERL000</t>
  </si>
  <si>
    <t>2__ASATU000</t>
  </si>
  <si>
    <t>2__ASCAF000</t>
  </si>
  <si>
    <t>2__ASEEB000</t>
  </si>
  <si>
    <t>2__ASEEE000</t>
  </si>
  <si>
    <t>2__ASING000</t>
  </si>
  <si>
    <t>2__ASINQ000</t>
  </si>
  <si>
    <t>2__ASIRO000</t>
  </si>
  <si>
    <t>2__ASKLN000</t>
  </si>
  <si>
    <t>2__ASLVR000</t>
  </si>
  <si>
    <t>2__ASMAR000</t>
  </si>
  <si>
    <t>2__ASNFR000</t>
  </si>
  <si>
    <t>2__ASOUT000</t>
  </si>
  <si>
    <t>2__ASPAL000</t>
  </si>
  <si>
    <t>2__ASPOW000</t>
  </si>
  <si>
    <t>2__ASPRK000</t>
  </si>
  <si>
    <t>2__ASTAT000</t>
  </si>
  <si>
    <t>2__ASWAE000</t>
  </si>
  <si>
    <t>2__ASWDP000</t>
  </si>
  <si>
    <t>2__ASWEB000</t>
  </si>
  <si>
    <t>2__ASWEL000</t>
  </si>
  <si>
    <t>2__ASYMB000</t>
  </si>
  <si>
    <t>2__ATANA000</t>
  </si>
  <si>
    <t>2__ATEMP000</t>
  </si>
  <si>
    <t>2__ATEXA000</t>
  </si>
  <si>
    <t>2__ASIMC000</t>
  </si>
  <si>
    <t>2__ATGPL000</t>
  </si>
  <si>
    <t>2__ATHLE000</t>
  </si>
  <si>
    <t>2__ATHRE000</t>
  </si>
  <si>
    <t>2__ATLWD000</t>
  </si>
  <si>
    <t>2__ASKID000</t>
  </si>
  <si>
    <t>2__ATNDO000</t>
  </si>
  <si>
    <t>2__ATOGO000</t>
  </si>
  <si>
    <t>2__ATOTO000</t>
  </si>
  <si>
    <t>2__ATRAM000</t>
  </si>
  <si>
    <t>2__ATREX000</t>
  </si>
  <si>
    <t>2__ATULP000</t>
  </si>
  <si>
    <t>2__AUKPR000</t>
  </si>
  <si>
    <t>2__AVAVU000</t>
  </si>
  <si>
    <t>2__AVERM000</t>
  </si>
  <si>
    <t>2__ASQKY000</t>
  </si>
  <si>
    <t>2__AVETS000</t>
  </si>
  <si>
    <t>2__AVIPR000</t>
  </si>
  <si>
    <t>2__AVIRG000</t>
  </si>
  <si>
    <t>2__AVNGA000</t>
  </si>
  <si>
    <t>2__AVNQT000</t>
  </si>
  <si>
    <t>2__AVOLT000</t>
  </si>
  <si>
    <t>2__AWASH000</t>
  </si>
  <si>
    <t>2__AYELG000</t>
  </si>
  <si>
    <t>2__AZPYR000</t>
  </si>
  <si>
    <t>2__BALAB000</t>
  </si>
  <si>
    <t>2__BALAS000</t>
  </si>
  <si>
    <t>2__BALBU000</t>
  </si>
  <si>
    <t>2__ATILL000</t>
  </si>
  <si>
    <t>2__BALTI000</t>
  </si>
  <si>
    <t>2__BANGE000</t>
  </si>
  <si>
    <t>2__BANGE001</t>
  </si>
  <si>
    <t>2__BARIZ000</t>
  </si>
  <si>
    <t>2__ATONB000</t>
  </si>
  <si>
    <t>2__BARRU000</t>
  </si>
  <si>
    <t>2__BAVRO000</t>
  </si>
  <si>
    <t>2__BAXIS000</t>
  </si>
  <si>
    <t>2__BAXPO000</t>
  </si>
  <si>
    <t>2__BAZAC000</t>
  </si>
  <si>
    <t>2__BBARB000</t>
  </si>
  <si>
    <t>2__BBAYS000</t>
  </si>
  <si>
    <t>2__BBCFC000</t>
  </si>
  <si>
    <t>2__BBETH000</t>
  </si>
  <si>
    <t>2__BBGAS000</t>
  </si>
  <si>
    <t>2__BBIZZ000</t>
  </si>
  <si>
    <t>2__BBLBL000</t>
  </si>
  <si>
    <t>2__BBNRG000</t>
  </si>
  <si>
    <t>2__AVOLT001</t>
  </si>
  <si>
    <t>2__BBORE000</t>
  </si>
  <si>
    <t>2__BBREZ000</t>
  </si>
  <si>
    <t>2__AWILL000</t>
  </si>
  <si>
    <t>2__BBRZE000</t>
  </si>
  <si>
    <t>2__BBULN000</t>
  </si>
  <si>
    <t>2__AYNRG000</t>
  </si>
  <si>
    <t>2__BCALI000</t>
  </si>
  <si>
    <t>2__BCALL000</t>
  </si>
  <si>
    <t>2__AZYTH000</t>
  </si>
  <si>
    <t>2__BCBRA000</t>
  </si>
  <si>
    <t>2__BCFWR000</t>
  </si>
  <si>
    <t>2__BCILI000</t>
  </si>
  <si>
    <t>2__BCIRC000</t>
  </si>
  <si>
    <t>2__BCIRC001</t>
  </si>
  <si>
    <t>2__BCMRO000</t>
  </si>
  <si>
    <t>2__BANGE002</t>
  </si>
  <si>
    <t>2__BCNDL000</t>
  </si>
  <si>
    <t>2__BANGE003</t>
  </si>
  <si>
    <t>2__BCNRG000</t>
  </si>
  <si>
    <t>2__BANGE004</t>
  </si>
  <si>
    <t>2__BCOLG000</t>
  </si>
  <si>
    <t>2__BCOLO000</t>
  </si>
  <si>
    <t>2__BCOMT000</t>
  </si>
  <si>
    <t>2__BCOOP000</t>
  </si>
  <si>
    <t>2__BCOOP001</t>
  </si>
  <si>
    <t>2__BCORE000</t>
  </si>
  <si>
    <t>2__BCOUL000</t>
  </si>
  <si>
    <t>2__BCOVE000</t>
  </si>
  <si>
    <t>2__BCPPR000</t>
  </si>
  <si>
    <t>2__BCYCL000</t>
  </si>
  <si>
    <t>2__BBELS000</t>
  </si>
  <si>
    <t>2__BDESL000</t>
  </si>
  <si>
    <t>2__BDFDL000</t>
  </si>
  <si>
    <t>2__BDIRA000</t>
  </si>
  <si>
    <t>2__BDNRG000</t>
  </si>
  <si>
    <t>2__BDRGI000</t>
  </si>
  <si>
    <t>2__BDUAL000</t>
  </si>
  <si>
    <t>2__BEBES000</t>
  </si>
  <si>
    <t>2__BBORO000</t>
  </si>
  <si>
    <t>2__BECOA000</t>
  </si>
  <si>
    <t>2__BBOWF000</t>
  </si>
  <si>
    <t>2__BECON000</t>
  </si>
  <si>
    <t>2__BBPGM000</t>
  </si>
  <si>
    <t>2__BECOT000</t>
  </si>
  <si>
    <t>2__BEDDI000</t>
  </si>
  <si>
    <t>2__BEDGE000</t>
  </si>
  <si>
    <t>2__BEDIR000</t>
  </si>
  <si>
    <t>2__BEELC000</t>
  </si>
  <si>
    <t>2__BEENG000</t>
  </si>
  <si>
    <t>2__BEESL000</t>
  </si>
  <si>
    <t>2__BEETL000</t>
  </si>
  <si>
    <t>2__BEFLS000</t>
  </si>
  <si>
    <t>2__BEGML000</t>
  </si>
  <si>
    <t>2__BELEC000</t>
  </si>
  <si>
    <t>2__BEMEB000</t>
  </si>
  <si>
    <t>2__BEMZO000</t>
  </si>
  <si>
    <t>2__BCNRD000</t>
  </si>
  <si>
    <t>2__BENDC000</t>
  </si>
  <si>
    <t>2__BENDC001</t>
  </si>
  <si>
    <t>2__BENDC002</t>
  </si>
  <si>
    <t>2__BENEC000</t>
  </si>
  <si>
    <t>2__BENGQ000</t>
  </si>
  <si>
    <t>2__BCONI000</t>
  </si>
  <si>
    <t>2__BENRD000</t>
  </si>
  <si>
    <t>2__BENRD002</t>
  </si>
  <si>
    <t>2__BENRG000</t>
  </si>
  <si>
    <t>2__BENRG002</t>
  </si>
  <si>
    <t>2__BEOND000</t>
  </si>
  <si>
    <t>2__BEPHH000</t>
  </si>
  <si>
    <t>2__BESSL000</t>
  </si>
  <si>
    <t>2__BEURO000</t>
  </si>
  <si>
    <t>2__BEUST000</t>
  </si>
  <si>
    <t>2__BEVER000</t>
  </si>
  <si>
    <t>2__BEXGL000</t>
  </si>
  <si>
    <t>2__BFARA000</t>
  </si>
  <si>
    <t>2__BFARR000</t>
  </si>
  <si>
    <t>2__BFLEX000</t>
  </si>
  <si>
    <t>2__BFLEX001</t>
  </si>
  <si>
    <t>2__BFNRG000</t>
  </si>
  <si>
    <t>2__BFRST000</t>
  </si>
  <si>
    <t>2__BFSEN000</t>
  </si>
  <si>
    <t>2__BFSEN001</t>
  </si>
  <si>
    <t>2__BEDFE000</t>
  </si>
  <si>
    <t>2__BFSEN002</t>
  </si>
  <si>
    <t>2__BFXGL000</t>
  </si>
  <si>
    <t>2__BGALE000</t>
  </si>
  <si>
    <t>2__BGANY000</t>
  </si>
  <si>
    <t>2__BGESL000</t>
  </si>
  <si>
    <t>2__BGETW000</t>
  </si>
  <si>
    <t>2__BGMTR000</t>
  </si>
  <si>
    <t>2__BEGDX000</t>
  </si>
  <si>
    <t>2__BGNRG000</t>
  </si>
  <si>
    <t>2__BGONG000</t>
  </si>
  <si>
    <t>2__BHAVE000</t>
  </si>
  <si>
    <t>2__BHAWK000</t>
  </si>
  <si>
    <t>2__BHOLB000</t>
  </si>
  <si>
    <t>2__BHOME000</t>
  </si>
  <si>
    <t>2__BHPOW000</t>
  </si>
  <si>
    <t>2__BHPOW001</t>
  </si>
  <si>
    <t>2__BHPOW002</t>
  </si>
  <si>
    <t>2__BENER000</t>
  </si>
  <si>
    <t>2__BHUDG000</t>
  </si>
  <si>
    <t>2__BHUDS000</t>
  </si>
  <si>
    <t>2__BHUDS001</t>
  </si>
  <si>
    <t>2__BHYDE000</t>
  </si>
  <si>
    <t>2__BIMPO000</t>
  </si>
  <si>
    <t>2__BINDE000</t>
  </si>
  <si>
    <t>2__BENRG003</t>
  </si>
  <si>
    <t>2__BINVE000</t>
  </si>
  <si>
    <t>2__BIRES000</t>
  </si>
  <si>
    <t>2__BIRID000</t>
  </si>
  <si>
    <t>2__BEQUI000</t>
  </si>
  <si>
    <t>2__BJERE000</t>
  </si>
  <si>
    <t>2__BKENS000</t>
  </si>
  <si>
    <t>2__BLIGH000</t>
  </si>
  <si>
    <t>2__BLILY000</t>
  </si>
  <si>
    <t>2__BLIME000</t>
  </si>
  <si>
    <t>2__BLOND000</t>
  </si>
  <si>
    <t>2__BLORM000</t>
  </si>
  <si>
    <t>2__BLUME000</t>
  </si>
  <si>
    <t>2__BLUMO000</t>
  </si>
  <si>
    <t>2__BLVDR000</t>
  </si>
  <si>
    <t>2__BMAEL000</t>
  </si>
  <si>
    <t>2__BMAET000</t>
  </si>
  <si>
    <t>2__BMAGN000</t>
  </si>
  <si>
    <t>2__BMAIN000</t>
  </si>
  <si>
    <t>2__BMANW000</t>
  </si>
  <si>
    <t>2__BMARB000</t>
  </si>
  <si>
    <t>2__BMARI000</t>
  </si>
  <si>
    <t>2__BMATT000</t>
  </si>
  <si>
    <t>2__BMIDE000</t>
  </si>
  <si>
    <t>2__BMINT000</t>
  </si>
  <si>
    <t>2__BGLDE000</t>
  </si>
  <si>
    <t>2__BMISS000</t>
  </si>
  <si>
    <t>2__BMONT000</t>
  </si>
  <si>
    <t>2__BGMTX000</t>
  </si>
  <si>
    <t>2__BMRCY000</t>
  </si>
  <si>
    <t>2__BMTRL000</t>
  </si>
  <si>
    <t>2__BNATP000</t>
  </si>
  <si>
    <t>2__BGOOD000</t>
  </si>
  <si>
    <t>2__BNCKL000</t>
  </si>
  <si>
    <t>2__BNEEB000</t>
  </si>
  <si>
    <t>2__BNEVA000</t>
  </si>
  <si>
    <t>2__BNEWP000</t>
  </si>
  <si>
    <t>2__BNORW000</t>
  </si>
  <si>
    <t>2__BNUCE000</t>
  </si>
  <si>
    <t>2__BOBER000</t>
  </si>
  <si>
    <t>2__BOGAS000</t>
  </si>
  <si>
    <t>2__BOPAL000</t>
  </si>
  <si>
    <t>2__BOREB000</t>
  </si>
  <si>
    <t>2__BOREG000</t>
  </si>
  <si>
    <t>2__BOSMI000</t>
  </si>
  <si>
    <t>2__BIAMP000</t>
  </si>
  <si>
    <t>2__BOVOE000</t>
  </si>
  <si>
    <t>2__BOXPO000</t>
  </si>
  <si>
    <t>2__BPADD000</t>
  </si>
  <si>
    <t>2__BPALL000</t>
  </si>
  <si>
    <t>2__BPARK000</t>
  </si>
  <si>
    <t>2__BPGEN000</t>
  </si>
  <si>
    <t>2__BPILO000</t>
  </si>
  <si>
    <t>2__BPION000</t>
  </si>
  <si>
    <t>2__BPIRO000</t>
  </si>
  <si>
    <t>2__BPOWQ000</t>
  </si>
  <si>
    <t>2__BPROZ000</t>
  </si>
  <si>
    <t>2__BPSUK000</t>
  </si>
  <si>
    <t>2__BLOND001</t>
  </si>
  <si>
    <t>2__BPURE000</t>
  </si>
  <si>
    <t>2__BLOND002</t>
  </si>
  <si>
    <t>2__BPUTY000</t>
  </si>
  <si>
    <t>2__BQEEN000</t>
  </si>
  <si>
    <t>2__BRAYL000</t>
  </si>
  <si>
    <t>2__BREGE000</t>
  </si>
  <si>
    <t>2__BRENC000</t>
  </si>
  <si>
    <t>2__BRHOD000</t>
  </si>
  <si>
    <t>2__BROSE000</t>
  </si>
  <si>
    <t>2__BRUTH000</t>
  </si>
  <si>
    <t>2__BRWED000</t>
  </si>
  <si>
    <t>2__BSANT000</t>
  </si>
  <si>
    <t>2__BSAPH000</t>
  </si>
  <si>
    <t>2__BMARB001</t>
  </si>
  <si>
    <t>2__BSATU000</t>
  </si>
  <si>
    <t>2__BSCAF000</t>
  </si>
  <si>
    <t>2__BSEEB000</t>
  </si>
  <si>
    <t>2__BSEEE000</t>
  </si>
  <si>
    <t>2__BSING000</t>
  </si>
  <si>
    <t>2__BSINQ000</t>
  </si>
  <si>
    <t>2__BSIRO000</t>
  </si>
  <si>
    <t>2__BSKLN000</t>
  </si>
  <si>
    <t>2__BSLVR000</t>
  </si>
  <si>
    <t>2__BSMAR000</t>
  </si>
  <si>
    <t>2__BSNFR000</t>
  </si>
  <si>
    <t>2__BSOUT000</t>
  </si>
  <si>
    <t>2__BSPAL000</t>
  </si>
  <si>
    <t>2__BSPOW000</t>
  </si>
  <si>
    <t>2__BSPRK000</t>
  </si>
  <si>
    <t>2__BSTAT000</t>
  </si>
  <si>
    <t>2__BSWAE000</t>
  </si>
  <si>
    <t>2__BOMNI000</t>
  </si>
  <si>
    <t>2__BSWDP000</t>
  </si>
  <si>
    <t>2__BSWEB000</t>
  </si>
  <si>
    <t>2__BSWEL000</t>
  </si>
  <si>
    <t>2__BSYMB000</t>
  </si>
  <si>
    <t>2__BTANA000</t>
  </si>
  <si>
    <t>2__BOVAL000</t>
  </si>
  <si>
    <t>2__BTEMP000</t>
  </si>
  <si>
    <t>2__BTEXA000</t>
  </si>
  <si>
    <t>2__BTGPL000</t>
  </si>
  <si>
    <t>2__BTHLE000</t>
  </si>
  <si>
    <t>2__BTHRE000</t>
  </si>
  <si>
    <t>2__BPERL000</t>
  </si>
  <si>
    <t>2__BTLWD000</t>
  </si>
  <si>
    <t>2__BTNDO000</t>
  </si>
  <si>
    <t>2__BTOGO000</t>
  </si>
  <si>
    <t>2__BTOTO000</t>
  </si>
  <si>
    <t>2__BTRAM000</t>
  </si>
  <si>
    <t>2__BTREX000</t>
  </si>
  <si>
    <t>2__BTULP000</t>
  </si>
  <si>
    <t>2__BUKPR000</t>
  </si>
  <si>
    <t>2__BVAVU000</t>
  </si>
  <si>
    <t>2__BVERM000</t>
  </si>
  <si>
    <t>2__BVETS000</t>
  </si>
  <si>
    <t>2__BVIPR000</t>
  </si>
  <si>
    <t>2__BVIRG000</t>
  </si>
  <si>
    <t>2__BVNGA000</t>
  </si>
  <si>
    <t>2__BVNQT000</t>
  </si>
  <si>
    <t>2__BVOLT000</t>
  </si>
  <si>
    <t>2__BWASH000</t>
  </si>
  <si>
    <t>2__BYELG000</t>
  </si>
  <si>
    <t>2__BRWED001</t>
  </si>
  <si>
    <t>2__BZPYR000</t>
  </si>
  <si>
    <t>2__CALAB000</t>
  </si>
  <si>
    <t>2__CALAS000</t>
  </si>
  <si>
    <t>2__CALBU000</t>
  </si>
  <si>
    <t>2__CALTI000</t>
  </si>
  <si>
    <t>2__CANGE000</t>
  </si>
  <si>
    <t>2__CARIZ000</t>
  </si>
  <si>
    <t>2__BSIMC000</t>
  </si>
  <si>
    <t>2__CARRU000</t>
  </si>
  <si>
    <t>2__CAVRO000</t>
  </si>
  <si>
    <t>2__CAXIS000</t>
  </si>
  <si>
    <t>2__CAXPO000</t>
  </si>
  <si>
    <t>2__BSKID000</t>
  </si>
  <si>
    <t>2__CAZAC000</t>
  </si>
  <si>
    <t>2__CBARB000</t>
  </si>
  <si>
    <t>2__CBAYS000</t>
  </si>
  <si>
    <t>2__CBCFC000</t>
  </si>
  <si>
    <t xml:space="preserve">2__BSMAR002 </t>
  </si>
  <si>
    <t>2__CBETH000</t>
  </si>
  <si>
    <t>2__CBGAS000</t>
  </si>
  <si>
    <t>2__CBIZZ000</t>
  </si>
  <si>
    <t>2__CBLBL000</t>
  </si>
  <si>
    <t>2__CBNRG000</t>
  </si>
  <si>
    <t>2__CBORE000</t>
  </si>
  <si>
    <t>2__BSQKY000</t>
  </si>
  <si>
    <t>2__CBREZ000</t>
  </si>
  <si>
    <t>2__CBRZE000</t>
  </si>
  <si>
    <t>2__CBULN000</t>
  </si>
  <si>
    <t>2__CCALI000</t>
  </si>
  <si>
    <t>2__CCALL000</t>
  </si>
  <si>
    <t>2__CCBRA000</t>
  </si>
  <si>
    <t>2__CCFWR000</t>
  </si>
  <si>
    <t>2__CCILI000</t>
  </si>
  <si>
    <t>2__CCIRC000</t>
  </si>
  <si>
    <t>2__CCIRC001</t>
  </si>
  <si>
    <t>2__CCMRO000</t>
  </si>
  <si>
    <t>2__CCNDL000</t>
  </si>
  <si>
    <t>2__BTILL000</t>
  </si>
  <si>
    <t>2__CCNRG000</t>
  </si>
  <si>
    <t>2__CCOLG000</t>
  </si>
  <si>
    <t>2__CCOLO000</t>
  </si>
  <si>
    <t>2__CCOMT000</t>
  </si>
  <si>
    <t>2__BTONB000</t>
  </si>
  <si>
    <t>2__CCOOP000</t>
  </si>
  <si>
    <t>2__CCORE000</t>
  </si>
  <si>
    <t>2__CCOUL000</t>
  </si>
  <si>
    <t>2__CCOVE000</t>
  </si>
  <si>
    <t>2__CCPPR000</t>
  </si>
  <si>
    <t>2__CCYCL000</t>
  </si>
  <si>
    <t>2__BUKPR001</t>
  </si>
  <si>
    <t>2__CDESL000</t>
  </si>
  <si>
    <t>2__CDFDL000</t>
  </si>
  <si>
    <t>2__CDIRA000</t>
  </si>
  <si>
    <t>2__CDNRG000</t>
  </si>
  <si>
    <t>2__CDRGI000</t>
  </si>
  <si>
    <t>2__CDUAL000</t>
  </si>
  <si>
    <t>2__CEBES000</t>
  </si>
  <si>
    <t>2__CECOA000</t>
  </si>
  <si>
    <t>2__CECON000</t>
  </si>
  <si>
    <t>2__BWILL000</t>
  </si>
  <si>
    <t>2__CECOT000</t>
  </si>
  <si>
    <t>2__CEDDI000</t>
  </si>
  <si>
    <t>2__BYNRG000</t>
  </si>
  <si>
    <t>2__CEDGE000</t>
  </si>
  <si>
    <t>2__CEDIR000</t>
  </si>
  <si>
    <t>2__BZYTH000</t>
  </si>
  <si>
    <t>2__CEELC000</t>
  </si>
  <si>
    <t>2__CEENG000</t>
  </si>
  <si>
    <t>2__CEESL000</t>
  </si>
  <si>
    <t>2__CEETL000</t>
  </si>
  <si>
    <t>2__CEFLS000</t>
  </si>
  <si>
    <t>2__CANGE001</t>
  </si>
  <si>
    <t>2__CEGML000</t>
  </si>
  <si>
    <t>2__CANGE002</t>
  </si>
  <si>
    <t>2__CELEC000</t>
  </si>
  <si>
    <t>2__CEMEB000</t>
  </si>
  <si>
    <t>2__CEMZO000</t>
  </si>
  <si>
    <t>2__CENDC000</t>
  </si>
  <si>
    <t>2__CENDC001</t>
  </si>
  <si>
    <t>2__CENEC000</t>
  </si>
  <si>
    <t>2__CENGQ000</t>
  </si>
  <si>
    <t>2__CENRD000</t>
  </si>
  <si>
    <t>2__CENRD002</t>
  </si>
  <si>
    <t>2__CENRG000</t>
  </si>
  <si>
    <t>2__CBELS000</t>
  </si>
  <si>
    <t>2__CENRG002</t>
  </si>
  <si>
    <t>2__CEOND000</t>
  </si>
  <si>
    <t>2__CEPHH000</t>
  </si>
  <si>
    <t>2__CESSL000</t>
  </si>
  <si>
    <t>2__CEURO000</t>
  </si>
  <si>
    <t>2__CEUST000</t>
  </si>
  <si>
    <t>2__CEVER000</t>
  </si>
  <si>
    <t>2__CBORO000</t>
  </si>
  <si>
    <t>2__CEXGL000</t>
  </si>
  <si>
    <t>2__CBOWF000</t>
  </si>
  <si>
    <t>2__CFARA000</t>
  </si>
  <si>
    <t>2__CBPGM000</t>
  </si>
  <si>
    <t>2__CFARR000</t>
  </si>
  <si>
    <t>2__CFLEX000</t>
  </si>
  <si>
    <t>2__CFNRG000</t>
  </si>
  <si>
    <t>2__CFRST000</t>
  </si>
  <si>
    <t>2__CFSEN000</t>
  </si>
  <si>
    <t>2__CFXGL000</t>
  </si>
  <si>
    <t>2__CGALE000</t>
  </si>
  <si>
    <t>2__CGANY000</t>
  </si>
  <si>
    <t>2__CGESL000</t>
  </si>
  <si>
    <t>2__CGETW000</t>
  </si>
  <si>
    <t>2__CGMTR000</t>
  </si>
  <si>
    <t>2__CGNRG000</t>
  </si>
  <si>
    <t>2__CGONG000</t>
  </si>
  <si>
    <t>2__CCNRD000</t>
  </si>
  <si>
    <t>2__CHAVE000</t>
  </si>
  <si>
    <t>2__CHAWK000</t>
  </si>
  <si>
    <t>2__CHOLB000</t>
  </si>
  <si>
    <t>2__CHOME000</t>
  </si>
  <si>
    <t>2__CHPOW000</t>
  </si>
  <si>
    <t>2__CCONI000</t>
  </si>
  <si>
    <t>2__CHPOW001</t>
  </si>
  <si>
    <t>2__CHPOW002</t>
  </si>
  <si>
    <t>2__CHUDG000</t>
  </si>
  <si>
    <t>2__CHUDS000</t>
  </si>
  <si>
    <t>2__CHYDE000</t>
  </si>
  <si>
    <t>2__CIMPO000</t>
  </si>
  <si>
    <t>2__CINDE000</t>
  </si>
  <si>
    <t>2__CINVE000</t>
  </si>
  <si>
    <t>2__CIRES000</t>
  </si>
  <si>
    <t>2__CIRID000</t>
  </si>
  <si>
    <t>2__CJERE000</t>
  </si>
  <si>
    <t>2__CKENS000</t>
  </si>
  <si>
    <t>2__CLIGH000</t>
  </si>
  <si>
    <t>2__CLILY000</t>
  </si>
  <si>
    <t>2__CLIME000</t>
  </si>
  <si>
    <t>2__CLOND000</t>
  </si>
  <si>
    <t>2__CLORM000</t>
  </si>
  <si>
    <t>2__CLUME000</t>
  </si>
  <si>
    <t>2__CEDFE000</t>
  </si>
  <si>
    <t>2__CLUMO000</t>
  </si>
  <si>
    <t>2__CLVDR000</t>
  </si>
  <si>
    <t>2__CMAEL000</t>
  </si>
  <si>
    <t>2__CMAET000</t>
  </si>
  <si>
    <t>2__CMAGN000</t>
  </si>
  <si>
    <t>2__CMAIN000</t>
  </si>
  <si>
    <t>2__CMANW000</t>
  </si>
  <si>
    <t>2__CEGDX000</t>
  </si>
  <si>
    <t>2__CMARB000</t>
  </si>
  <si>
    <t>2__CMARI000</t>
  </si>
  <si>
    <t>2__CMATT000</t>
  </si>
  <si>
    <t>2__CMIDE000</t>
  </si>
  <si>
    <t>2__CMINT000</t>
  </si>
  <si>
    <t>2__CMISS000</t>
  </si>
  <si>
    <t>2__CMONT000</t>
  </si>
  <si>
    <t>2__CENDC002</t>
  </si>
  <si>
    <t>2__CMRCY000</t>
  </si>
  <si>
    <t>2__CMTRL000</t>
  </si>
  <si>
    <t>2__CENER000</t>
  </si>
  <si>
    <t>2__CNATP000</t>
  </si>
  <si>
    <t>2__CNCKL000</t>
  </si>
  <si>
    <t>2__CNEEB000</t>
  </si>
  <si>
    <t>2__CNEVA000</t>
  </si>
  <si>
    <t>2__CNEWP000</t>
  </si>
  <si>
    <t>2__CNORW000</t>
  </si>
  <si>
    <t>2__CENRG003</t>
  </si>
  <si>
    <t>2__CNUCE000</t>
  </si>
  <si>
    <t>2__COBER000</t>
  </si>
  <si>
    <t>2__COGAS000</t>
  </si>
  <si>
    <t>2__CEQUI000</t>
  </si>
  <si>
    <t>2__COPAL000</t>
  </si>
  <si>
    <t>2__COREB000</t>
  </si>
  <si>
    <t>2__COREG000</t>
  </si>
  <si>
    <t>2__COSMI000</t>
  </si>
  <si>
    <t>2__COVOE000</t>
  </si>
  <si>
    <t>2__COXPO000</t>
  </si>
  <si>
    <t>2__CPADD000</t>
  </si>
  <si>
    <t>2__CPALL000</t>
  </si>
  <si>
    <t>2__CPARK000</t>
  </si>
  <si>
    <t>2__CPGEN000</t>
  </si>
  <si>
    <t>2__CPILO000</t>
  </si>
  <si>
    <t>2__CPION000</t>
  </si>
  <si>
    <t>2__CPIRO000</t>
  </si>
  <si>
    <t>2__CPOWQ000</t>
  </si>
  <si>
    <t>2__CPROZ000</t>
  </si>
  <si>
    <t>2__CPSUK000</t>
  </si>
  <si>
    <t>2__CPURE000</t>
  </si>
  <si>
    <t>2__CGLDE000</t>
  </si>
  <si>
    <t>2__CPUTY000</t>
  </si>
  <si>
    <t>2__CQEEN000</t>
  </si>
  <si>
    <t>2__CGMTX000</t>
  </si>
  <si>
    <t>2__CRAYL000</t>
  </si>
  <si>
    <t>2__CREGE000</t>
  </si>
  <si>
    <t>2__CRENC000</t>
  </si>
  <si>
    <t>2__CGOOD000</t>
  </si>
  <si>
    <t>2__CRHOD000</t>
  </si>
  <si>
    <t>2__CROSE000</t>
  </si>
  <si>
    <t>2__CRUTH000</t>
  </si>
  <si>
    <t>2__CRWED000</t>
  </si>
  <si>
    <t>2__CSANT000</t>
  </si>
  <si>
    <t>2__CSAPH000</t>
  </si>
  <si>
    <t>2__CSATU000</t>
  </si>
  <si>
    <t>2__CSCAF000</t>
  </si>
  <si>
    <t>2__CSEEB000</t>
  </si>
  <si>
    <t>2__CSEEE000</t>
  </si>
  <si>
    <t>2__CSING000</t>
  </si>
  <si>
    <t>2__CIAMP000</t>
  </si>
  <si>
    <t>2__CSINQ000</t>
  </si>
  <si>
    <t>2__CSIRO000</t>
  </si>
  <si>
    <t>2__CSKLN000</t>
  </si>
  <si>
    <t>2__CSLVR000</t>
  </si>
  <si>
    <t>2__CSMAR000</t>
  </si>
  <si>
    <t>2__CSNFR000</t>
  </si>
  <si>
    <t>2__CSOUT000</t>
  </si>
  <si>
    <t>2__CSPAL000</t>
  </si>
  <si>
    <t>2__CSPOW000</t>
  </si>
  <si>
    <t>2__CSPRK000</t>
  </si>
  <si>
    <t>2__CSTAT000</t>
  </si>
  <si>
    <t>2__CSWAE000</t>
  </si>
  <si>
    <t>2__CSWDP000</t>
  </si>
  <si>
    <t>2__CSWEB000</t>
  </si>
  <si>
    <t>2__CSWEL000</t>
  </si>
  <si>
    <t>2__CSYMB000</t>
  </si>
  <si>
    <t>2__CTANA000</t>
  </si>
  <si>
    <t>2__CTEMP000</t>
  </si>
  <si>
    <t>2__CTEXA000</t>
  </si>
  <si>
    <t>2__CTGPL000</t>
  </si>
  <si>
    <t>2__CTHLE000</t>
  </si>
  <si>
    <t>2__CTHRE000</t>
  </si>
  <si>
    <t>2__CTLWD000</t>
  </si>
  <si>
    <t>2__CTNDO000</t>
  </si>
  <si>
    <t>2__CTOGO000</t>
  </si>
  <si>
    <t>2__CTOTO000</t>
  </si>
  <si>
    <t>2__CTRAM000</t>
  </si>
  <si>
    <t>2__CTREX000</t>
  </si>
  <si>
    <t>2__CTULP000</t>
  </si>
  <si>
    <t>2__CUKPR000</t>
  </si>
  <si>
    <t>2__CVAVU000</t>
  </si>
  <si>
    <t>2__CVERM000</t>
  </si>
  <si>
    <t>2__CVETS000</t>
  </si>
  <si>
    <t>2__CVIPR000</t>
  </si>
  <si>
    <t>2__CVIRG000</t>
  </si>
  <si>
    <t>2__CVNGA000</t>
  </si>
  <si>
    <t>2__CVNQT000</t>
  </si>
  <si>
    <t>2__CVOLT000</t>
  </si>
  <si>
    <t>2__COMNI000</t>
  </si>
  <si>
    <t>2__CWASH000</t>
  </si>
  <si>
    <t>2__CYELG000</t>
  </si>
  <si>
    <t>2__CZPYR000</t>
  </si>
  <si>
    <t>2__DALAB000</t>
  </si>
  <si>
    <t>2__DALAS000</t>
  </si>
  <si>
    <t>2__COVAL000</t>
  </si>
  <si>
    <t>2__DALBU000</t>
  </si>
  <si>
    <t>2__DALTI000</t>
  </si>
  <si>
    <t>2__DANGE000</t>
  </si>
  <si>
    <t>2__DARIZ000</t>
  </si>
  <si>
    <t>2__DARRU000</t>
  </si>
  <si>
    <t>2__CPERL000</t>
  </si>
  <si>
    <t>2__DAVRO000</t>
  </si>
  <si>
    <t>2__DAXIS000</t>
  </si>
  <si>
    <t>2__DAXPO000</t>
  </si>
  <si>
    <t>2__DAZAC000</t>
  </si>
  <si>
    <t>2__DBARB000</t>
  </si>
  <si>
    <t>2__DBAYS000</t>
  </si>
  <si>
    <t>2__DBCFC000</t>
  </si>
  <si>
    <t>2__DBETH000</t>
  </si>
  <si>
    <t>2__DBGAS000</t>
  </si>
  <si>
    <t>2__DBIZZ000</t>
  </si>
  <si>
    <t>2__DBLBL000</t>
  </si>
  <si>
    <t>2__DBNRG000</t>
  </si>
  <si>
    <t>2__DBORE000</t>
  </si>
  <si>
    <t>2__DBREZ000</t>
  </si>
  <si>
    <t>2__DBRZE000</t>
  </si>
  <si>
    <t>2__DBULN000</t>
  </si>
  <si>
    <t>2__DCALI000</t>
  </si>
  <si>
    <t>2__DCALL000</t>
  </si>
  <si>
    <t>2__DCBRA000</t>
  </si>
  <si>
    <t>2__DCFWR000</t>
  </si>
  <si>
    <t>2__DCILI000</t>
  </si>
  <si>
    <t>2__DCIRC000</t>
  </si>
  <si>
    <t>2__DCIRC001</t>
  </si>
  <si>
    <t>2__DCMRO000</t>
  </si>
  <si>
    <t>2__CSIMC000</t>
  </si>
  <si>
    <t>2__DCNDL000</t>
  </si>
  <si>
    <t>2__DCNRG000</t>
  </si>
  <si>
    <t>2__DCOLG000</t>
  </si>
  <si>
    <t>2__DCOLO000</t>
  </si>
  <si>
    <t>2__CSKID000</t>
  </si>
  <si>
    <t>2__DCOMT000</t>
  </si>
  <si>
    <t>2__DCOOP000</t>
  </si>
  <si>
    <t>2__DCOOP001</t>
  </si>
  <si>
    <t>2__DCORE000</t>
  </si>
  <si>
    <t>2__DCOUL000</t>
  </si>
  <si>
    <t>2__DCOVE000</t>
  </si>
  <si>
    <t>2__DCPPR000</t>
  </si>
  <si>
    <t>2__DCYCL000</t>
  </si>
  <si>
    <t>2__DDESL000</t>
  </si>
  <si>
    <t>2__CSQKY000</t>
  </si>
  <si>
    <t>2__DDFDL000</t>
  </si>
  <si>
    <t>2__DDIRA000</t>
  </si>
  <si>
    <t>2__DDNRG000</t>
  </si>
  <si>
    <t>2__DDRGI000</t>
  </si>
  <si>
    <t>2__DDUAL000</t>
  </si>
  <si>
    <t>2__DEBES000</t>
  </si>
  <si>
    <t>2__DECOA000</t>
  </si>
  <si>
    <t>2__DECON000</t>
  </si>
  <si>
    <t>2__DECOT000</t>
  </si>
  <si>
    <t>2__DEDDI000</t>
  </si>
  <si>
    <t>2__DEDGE000</t>
  </si>
  <si>
    <t>2__DEDIR000</t>
  </si>
  <si>
    <t>2__CTILL000</t>
  </si>
  <si>
    <t>2__DEELC000</t>
  </si>
  <si>
    <t>2__DEENG000</t>
  </si>
  <si>
    <t>2__DEESL000</t>
  </si>
  <si>
    <t>2__DEETL000</t>
  </si>
  <si>
    <t>2__CTONB000</t>
  </si>
  <si>
    <t>2__DEFLS000</t>
  </si>
  <si>
    <t>2__DEGML000</t>
  </si>
  <si>
    <t>2__DELEC000</t>
  </si>
  <si>
    <t>2__DEMEB000</t>
  </si>
  <si>
    <t>2__DEMZO000</t>
  </si>
  <si>
    <t>2__DENDC000</t>
  </si>
  <si>
    <t>2__DENDC001</t>
  </si>
  <si>
    <t>2__DENDC002</t>
  </si>
  <si>
    <t>2__DENEC000</t>
  </si>
  <si>
    <t>2__DENGQ000</t>
  </si>
  <si>
    <t>2__DENRD000</t>
  </si>
  <si>
    <t>2__DENRD002</t>
  </si>
  <si>
    <t>2__DENRG000</t>
  </si>
  <si>
    <t>2__DENRG002</t>
  </si>
  <si>
    <t>2__CWILL000</t>
  </si>
  <si>
    <t>2__DEOND000</t>
  </si>
  <si>
    <t>2__DEPHH000</t>
  </si>
  <si>
    <t>2__CYNRG000</t>
  </si>
  <si>
    <t>2__DESSL000</t>
  </si>
  <si>
    <t>2__DEURO000</t>
  </si>
  <si>
    <t>2__CZYTH000</t>
  </si>
  <si>
    <t>2__DEUST000</t>
  </si>
  <si>
    <t>2__DEVER000</t>
  </si>
  <si>
    <t>2__DEXGL000</t>
  </si>
  <si>
    <t>2__DFARA000</t>
  </si>
  <si>
    <t>2__DFARR000</t>
  </si>
  <si>
    <t>2__DANGE001</t>
  </si>
  <si>
    <t>2__DFLEX000</t>
  </si>
  <si>
    <t>2__DANGE002</t>
  </si>
  <si>
    <t>2__DFNRG000</t>
  </si>
  <si>
    <t>2__DFRST000</t>
  </si>
  <si>
    <t>2__DFSEN000</t>
  </si>
  <si>
    <t>2__DFSEN001</t>
  </si>
  <si>
    <t>2__DFXGL000</t>
  </si>
  <si>
    <t>2__DGALE000</t>
  </si>
  <si>
    <t>2__DGANY000</t>
  </si>
  <si>
    <t>2__DGESL000</t>
  </si>
  <si>
    <t>2__DGETW000</t>
  </si>
  <si>
    <t>2__DGMTR000</t>
  </si>
  <si>
    <t>2__DBELS000</t>
  </si>
  <si>
    <t>2__DGNRG000</t>
  </si>
  <si>
    <t>2__DGONG000</t>
  </si>
  <si>
    <t>2__DHAVE000</t>
  </si>
  <si>
    <t>2__DHAWK000</t>
  </si>
  <si>
    <t>2__DHOLB000</t>
  </si>
  <si>
    <t>2__DHOME000</t>
  </si>
  <si>
    <t>2__DHPOW000</t>
  </si>
  <si>
    <t>2__DBORO000</t>
  </si>
  <si>
    <t>2__DHPOW001</t>
  </si>
  <si>
    <t>2__DBOWF000</t>
  </si>
  <si>
    <t>2__DHPOW002</t>
  </si>
  <si>
    <t>2__DBPGM000</t>
  </si>
  <si>
    <t>2__DHUDG000</t>
  </si>
  <si>
    <t>2__DHUDS000</t>
  </si>
  <si>
    <t>2__DHYDE000</t>
  </si>
  <si>
    <t>2__DIMPO000</t>
  </si>
  <si>
    <t>2__DINDE000</t>
  </si>
  <si>
    <t>2__DINVE000</t>
  </si>
  <si>
    <t>2__DIRES000</t>
  </si>
  <si>
    <t>2__DIRID000</t>
  </si>
  <si>
    <t>2__DJERE000</t>
  </si>
  <si>
    <t>2__DKENS000</t>
  </si>
  <si>
    <t>2__DLIGH000</t>
  </si>
  <si>
    <t>2__DLILY000</t>
  </si>
  <si>
    <t>2__DLIME000</t>
  </si>
  <si>
    <t>2__DCNRD000</t>
  </si>
  <si>
    <t>2__DLOND000</t>
  </si>
  <si>
    <t>2__DLORM000</t>
  </si>
  <si>
    <t>2__DLUME000</t>
  </si>
  <si>
    <t>2__DLUMO000</t>
  </si>
  <si>
    <t>2__DLVDR000</t>
  </si>
  <si>
    <t>2__DCONI000</t>
  </si>
  <si>
    <t>2__DMAEL000</t>
  </si>
  <si>
    <t>2__DMAET000</t>
  </si>
  <si>
    <t>2__DMAGN000</t>
  </si>
  <si>
    <t>2__DMAIN000</t>
  </si>
  <si>
    <t>2__DMANW000</t>
  </si>
  <si>
    <t>2__DMARB000</t>
  </si>
  <si>
    <t>2__DMARI000</t>
  </si>
  <si>
    <t>2__DMATT000</t>
  </si>
  <si>
    <t>2__DMIDE000</t>
  </si>
  <si>
    <t>2__DMINT000</t>
  </si>
  <si>
    <t>2__DMISS000</t>
  </si>
  <si>
    <t>2__DMONT000</t>
  </si>
  <si>
    <t>2__DMRCY000</t>
  </si>
  <si>
    <t>2__DMTRL000</t>
  </si>
  <si>
    <t>2__DNATP000</t>
  </si>
  <si>
    <t>2__DNCKL000</t>
  </si>
  <si>
    <t>2__DNEEB000</t>
  </si>
  <si>
    <t>2__DNEVA000</t>
  </si>
  <si>
    <t>2__DNEWP000</t>
  </si>
  <si>
    <t>2__DEDFE000</t>
  </si>
  <si>
    <t>2__DNORW000</t>
  </si>
  <si>
    <t>2__DNUCE000</t>
  </si>
  <si>
    <t>2__DEDGE001</t>
  </si>
  <si>
    <t>2__DOBER000</t>
  </si>
  <si>
    <t>2__DEDGE002</t>
  </si>
  <si>
    <t>2__DOGAS000</t>
  </si>
  <si>
    <t>2__DOPAL000</t>
  </si>
  <si>
    <t>2__DOREB000</t>
  </si>
  <si>
    <t>2__DOREG000</t>
  </si>
  <si>
    <t>2__DOSMI000</t>
  </si>
  <si>
    <t>2__DOVOE000</t>
  </si>
  <si>
    <t>2__DEGDX000</t>
  </si>
  <si>
    <t>2__DOXPO000</t>
  </si>
  <si>
    <t>2__DPADD000</t>
  </si>
  <si>
    <t>2__DPALL000</t>
  </si>
  <si>
    <t>2__DPARK000</t>
  </si>
  <si>
    <t>2__DPGEN000</t>
  </si>
  <si>
    <t>2__DPGEN001</t>
  </si>
  <si>
    <t>2__DPGEN002</t>
  </si>
  <si>
    <t>2__DPILO000</t>
  </si>
  <si>
    <t>2__DPION000</t>
  </si>
  <si>
    <t>2__DENER000</t>
  </si>
  <si>
    <t>2__DPIRO000</t>
  </si>
  <si>
    <t>2__DPOWQ000</t>
  </si>
  <si>
    <t>2__DPROZ000</t>
  </si>
  <si>
    <t>2__DPSUK000</t>
  </si>
  <si>
    <t>2__DPURE000</t>
  </si>
  <si>
    <t>2__DPUTY000</t>
  </si>
  <si>
    <t>2__DENRG003</t>
  </si>
  <si>
    <t>2__DQEEN000</t>
  </si>
  <si>
    <t>2__DRAYL000</t>
  </si>
  <si>
    <t>2__DREGE000</t>
  </si>
  <si>
    <t>2__DEQUI000</t>
  </si>
  <si>
    <t>2__DRENC000</t>
  </si>
  <si>
    <t>2__DRHOD000</t>
  </si>
  <si>
    <t>2__DROSE000</t>
  </si>
  <si>
    <t>2__DRUTH000</t>
  </si>
  <si>
    <t>2__DRWED000</t>
  </si>
  <si>
    <t>2__DSANT000</t>
  </si>
  <si>
    <t>2__DSAPH000</t>
  </si>
  <si>
    <t>2__DSATU000</t>
  </si>
  <si>
    <t>2__DSCAF000</t>
  </si>
  <si>
    <t>2__DSEEB000</t>
  </si>
  <si>
    <t>2__DSEEE000</t>
  </si>
  <si>
    <t>2__DSING000</t>
  </si>
  <si>
    <t>2__DSINQ000</t>
  </si>
  <si>
    <t>2__DSIRO000</t>
  </si>
  <si>
    <t>2__DSKLN000</t>
  </si>
  <si>
    <t>2__DSLVR000</t>
  </si>
  <si>
    <t>2__DSMAR000</t>
  </si>
  <si>
    <t>2__DSNFR000</t>
  </si>
  <si>
    <t>2__DGLDE000</t>
  </si>
  <si>
    <t>2__DSOUT000</t>
  </si>
  <si>
    <t>2__DSPAL000</t>
  </si>
  <si>
    <t>2__DGMTX000</t>
  </si>
  <si>
    <t>2__DSPOW000</t>
  </si>
  <si>
    <t>2__DSPRK000</t>
  </si>
  <si>
    <t>2__DSTAT000</t>
  </si>
  <si>
    <t>2__DGOOD000</t>
  </si>
  <si>
    <t>2__DSWAE000</t>
  </si>
  <si>
    <t>2__DSWDP000</t>
  </si>
  <si>
    <t>2__DSWEB000</t>
  </si>
  <si>
    <t>2__DSWEL000</t>
  </si>
  <si>
    <t>2__DSYMB000</t>
  </si>
  <si>
    <t>2__DTANA000</t>
  </si>
  <si>
    <t>2__DTEMP000</t>
  </si>
  <si>
    <t>2__DTEXA000</t>
  </si>
  <si>
    <t>2__DTGPL000</t>
  </si>
  <si>
    <t>2__DTHLE000</t>
  </si>
  <si>
    <t>2__DTHRE000</t>
  </si>
  <si>
    <t>2__DIAMP000</t>
  </si>
  <si>
    <t>2__DTLWD000</t>
  </si>
  <si>
    <t>2__DTNDO000</t>
  </si>
  <si>
    <t>2__DTOGO000</t>
  </si>
  <si>
    <t>2__DTOTO000</t>
  </si>
  <si>
    <t>2__DTRAM000</t>
  </si>
  <si>
    <t>2__DTREX000</t>
  </si>
  <si>
    <t>2__DTULP000</t>
  </si>
  <si>
    <t>2__DUKPR000</t>
  </si>
  <si>
    <t>2__DVAVU000</t>
  </si>
  <si>
    <t>2__DVERM000</t>
  </si>
  <si>
    <t>2__DVETS000</t>
  </si>
  <si>
    <t>2__DVIPR000</t>
  </si>
  <si>
    <t>2__DLOND001</t>
  </si>
  <si>
    <t>2__DVIRG000</t>
  </si>
  <si>
    <t>2__DVNGA000</t>
  </si>
  <si>
    <t>2__DVNQT000</t>
  </si>
  <si>
    <t>2__DVOLT000</t>
  </si>
  <si>
    <t>2__DWASH000</t>
  </si>
  <si>
    <t>2__DYELG000</t>
  </si>
  <si>
    <t>2__DZPYR000</t>
  </si>
  <si>
    <t>2__EALAB000</t>
  </si>
  <si>
    <t>2__EALAS000</t>
  </si>
  <si>
    <t>2__EALBU000</t>
  </si>
  <si>
    <t>2__EALTI000</t>
  </si>
  <si>
    <t>2__EANGE000</t>
  </si>
  <si>
    <t>2__EANGE001</t>
  </si>
  <si>
    <t>2__EARIZ000</t>
  </si>
  <si>
    <t>2__EARRU000</t>
  </si>
  <si>
    <t>2__EAVRO000</t>
  </si>
  <si>
    <t>2__EAXIS000</t>
  </si>
  <si>
    <t>2__EAXPO000</t>
  </si>
  <si>
    <t>2__EAZAC000</t>
  </si>
  <si>
    <t>2__EBARB000</t>
  </si>
  <si>
    <t>2__EBAYS000</t>
  </si>
  <si>
    <t>2__EBCFC000</t>
  </si>
  <si>
    <t>2__EBETH000</t>
  </si>
  <si>
    <t>2__EBGAS000</t>
  </si>
  <si>
    <t>2__EBIZZ000</t>
  </si>
  <si>
    <t>2__EBLBL000</t>
  </si>
  <si>
    <t>2__EBNRG000</t>
  </si>
  <si>
    <t>2__DOMNI000</t>
  </si>
  <si>
    <t>2__EBORE000</t>
  </si>
  <si>
    <t>2__EBREZ000</t>
  </si>
  <si>
    <t>2__EBRZE000</t>
  </si>
  <si>
    <t>2__EBULN000</t>
  </si>
  <si>
    <t>2__ECALI000</t>
  </si>
  <si>
    <t>2__DOVAL000</t>
  </si>
  <si>
    <t>2__ECALL000</t>
  </si>
  <si>
    <t>2__ECBRA000</t>
  </si>
  <si>
    <t>2__ECFWR000</t>
  </si>
  <si>
    <t>2__ECILI000</t>
  </si>
  <si>
    <t>2__ECIRC000</t>
  </si>
  <si>
    <t>2__DPERL000</t>
  </si>
  <si>
    <t>2__ECIRC001</t>
  </si>
  <si>
    <t>2__ECMRO000</t>
  </si>
  <si>
    <t>2__ECNDL000</t>
  </si>
  <si>
    <t>2__ECNRG000</t>
  </si>
  <si>
    <t>2__ECOLG000</t>
  </si>
  <si>
    <t>2__ECOLO000</t>
  </si>
  <si>
    <t>2__ECOMT000</t>
  </si>
  <si>
    <t>2__ECOOP000</t>
  </si>
  <si>
    <t>2__ECORE000</t>
  </si>
  <si>
    <t>2__ECOUL000</t>
  </si>
  <si>
    <t>2__ECOVE000</t>
  </si>
  <si>
    <t>2__ECPPR000</t>
  </si>
  <si>
    <t>2__ECYCL000</t>
  </si>
  <si>
    <t>2__EDESL000</t>
  </si>
  <si>
    <t>2__EDFDL000</t>
  </si>
  <si>
    <t>2__EDIRA000</t>
  </si>
  <si>
    <t>2__EDNRG000</t>
  </si>
  <si>
    <t>2__EDRGI000</t>
  </si>
  <si>
    <t>2__EDUAL000</t>
  </si>
  <si>
    <t>2__EEBES000</t>
  </si>
  <si>
    <t>2__EECOA000</t>
  </si>
  <si>
    <t>2__EECON000</t>
  </si>
  <si>
    <t>2__EECOT000</t>
  </si>
  <si>
    <t>2__EEDDI000</t>
  </si>
  <si>
    <t>2__EEDGE000</t>
  </si>
  <si>
    <t>2__EEDIR000</t>
  </si>
  <si>
    <t>2__DSIMC000</t>
  </si>
  <si>
    <t>2__EEELC000</t>
  </si>
  <si>
    <t>2__EEENG000</t>
  </si>
  <si>
    <t>2__EEESL000</t>
  </si>
  <si>
    <t>2__EEETL000</t>
  </si>
  <si>
    <t>2__DSKID000</t>
  </si>
  <si>
    <t>2__EEFLS000</t>
  </si>
  <si>
    <t>2__EEGML000</t>
  </si>
  <si>
    <t>2__EELEC000</t>
  </si>
  <si>
    <t>2__EEMEB000</t>
  </si>
  <si>
    <t xml:space="preserve">2__DSMAR001 </t>
  </si>
  <si>
    <t>2__EEMZO000</t>
  </si>
  <si>
    <t>2__EENDC000</t>
  </si>
  <si>
    <t>2__EENDC001</t>
  </si>
  <si>
    <t>2__EENEC000</t>
  </si>
  <si>
    <t>2__EENGQ000</t>
  </si>
  <si>
    <t>2__EENRD000</t>
  </si>
  <si>
    <t>2__DSQKY000</t>
  </si>
  <si>
    <t>2__EENRD002</t>
  </si>
  <si>
    <t>2__EENRG000</t>
  </si>
  <si>
    <t>2__EENRG002</t>
  </si>
  <si>
    <t>2__EEOND000</t>
  </si>
  <si>
    <t>2__EEPHH000</t>
  </si>
  <si>
    <t>2__EESSL000</t>
  </si>
  <si>
    <t>2__EEURO000</t>
  </si>
  <si>
    <t>2__EEUST000</t>
  </si>
  <si>
    <t>2__EEVER000</t>
  </si>
  <si>
    <t>2__EEXGL000</t>
  </si>
  <si>
    <t>2__EFARA000</t>
  </si>
  <si>
    <t>2__EFARR000</t>
  </si>
  <si>
    <t>2__DTILL000</t>
  </si>
  <si>
    <t>2__EFLEX000</t>
  </si>
  <si>
    <t>2__EFNRG000</t>
  </si>
  <si>
    <t>2__EFRST000</t>
  </si>
  <si>
    <t>2__EFSEN000</t>
  </si>
  <si>
    <t>2__DTONB000</t>
  </si>
  <si>
    <t>2__EFSEN001</t>
  </si>
  <si>
    <t>2__EFXGL000</t>
  </si>
  <si>
    <t>2__EGALE000</t>
  </si>
  <si>
    <t>2__EGANY000</t>
  </si>
  <si>
    <t>2__EGESL000</t>
  </si>
  <si>
    <t>2__EGETW000</t>
  </si>
  <si>
    <t>2__EGMTR000</t>
  </si>
  <si>
    <t>2__EGNRG000</t>
  </si>
  <si>
    <t>2__EGONG000</t>
  </si>
  <si>
    <t>2__EHAVE000</t>
  </si>
  <si>
    <t>2__EHAWK000</t>
  </si>
  <si>
    <t>2__EHOLB000</t>
  </si>
  <si>
    <t>2__EHOME000</t>
  </si>
  <si>
    <t>2__EHPOW000</t>
  </si>
  <si>
    <t>2__DWILL000</t>
  </si>
  <si>
    <t>2__EHPOW001</t>
  </si>
  <si>
    <t>2__EHPOW002</t>
  </si>
  <si>
    <t>2__DYNRG000</t>
  </si>
  <si>
    <t>2__EHUDG000</t>
  </si>
  <si>
    <t>2__EHUDS000</t>
  </si>
  <si>
    <t>2__DZYTH000</t>
  </si>
  <si>
    <t>2__EHUDS001</t>
  </si>
  <si>
    <t>2__EHYDE000</t>
  </si>
  <si>
    <t>2__EIMPO000</t>
  </si>
  <si>
    <t>2__EINDE000</t>
  </si>
  <si>
    <t>2__EINVE000</t>
  </si>
  <si>
    <t>2__EIRES000</t>
  </si>
  <si>
    <t>2__EANGE002</t>
  </si>
  <si>
    <t>2__EIRID000</t>
  </si>
  <si>
    <t>2__EANGE003</t>
  </si>
  <si>
    <t>2__EJERE000</t>
  </si>
  <si>
    <t>2__EKENS000</t>
  </si>
  <si>
    <t>2__ELIGH000</t>
  </si>
  <si>
    <t>2__ELILY000</t>
  </si>
  <si>
    <t>2__ELIME000</t>
  </si>
  <si>
    <t>2__ELOND000</t>
  </si>
  <si>
    <t>2__ELORM000</t>
  </si>
  <si>
    <t>2__ELUME000</t>
  </si>
  <si>
    <t>2__ELUMO000</t>
  </si>
  <si>
    <t>2__ELVDR000</t>
  </si>
  <si>
    <t>2__EBELS000</t>
  </si>
  <si>
    <t>2__EMAEL000</t>
  </si>
  <si>
    <t>2__EMAET000</t>
  </si>
  <si>
    <t>2__EMAGN000</t>
  </si>
  <si>
    <t>2__EMAIN000</t>
  </si>
  <si>
    <t>2__EMANW000</t>
  </si>
  <si>
    <t>2__EMARB000</t>
  </si>
  <si>
    <t>2__EMARI000</t>
  </si>
  <si>
    <t>2__EBORO000</t>
  </si>
  <si>
    <t>2__EMATT000</t>
  </si>
  <si>
    <t>2__EBOWF000</t>
  </si>
  <si>
    <t>2__EMIDE000</t>
  </si>
  <si>
    <t>2__EBPGM000</t>
  </si>
  <si>
    <t>2__EMINT000</t>
  </si>
  <si>
    <t>2__EMISS000</t>
  </si>
  <si>
    <t>2__EMONT000</t>
  </si>
  <si>
    <t>2__EMRCY000</t>
  </si>
  <si>
    <t>2__EMTRL000</t>
  </si>
  <si>
    <t>2__ENATP000</t>
  </si>
  <si>
    <t>2__ENCKL000</t>
  </si>
  <si>
    <t>2__ENEEB000</t>
  </si>
  <si>
    <t>2__ENEVA000</t>
  </si>
  <si>
    <t>2__ENEWP000</t>
  </si>
  <si>
    <t>2__ENORW000</t>
  </si>
  <si>
    <t>2__ENUCE000</t>
  </si>
  <si>
    <t>2__EOBER000</t>
  </si>
  <si>
    <t>2__ECNRD000</t>
  </si>
  <si>
    <t>2__EOGAS000</t>
  </si>
  <si>
    <t>2__EOPAL000</t>
  </si>
  <si>
    <t>2__EOREB000</t>
  </si>
  <si>
    <t>2__EOREG000</t>
  </si>
  <si>
    <t>2__EOSMI000</t>
  </si>
  <si>
    <t>2__ECONI000</t>
  </si>
  <si>
    <t>2__EOVOE000</t>
  </si>
  <si>
    <t>2__EOXPO000</t>
  </si>
  <si>
    <t>2__EPADD000</t>
  </si>
  <si>
    <t>2__EPALL000</t>
  </si>
  <si>
    <t>2__EPARK000</t>
  </si>
  <si>
    <t>2__EPGEN000</t>
  </si>
  <si>
    <t>2__EPILO000</t>
  </si>
  <si>
    <t>2__EPION000</t>
  </si>
  <si>
    <t>2__EPIRO000</t>
  </si>
  <si>
    <t>2__EPOWQ000</t>
  </si>
  <si>
    <t>2__EPROZ000</t>
  </si>
  <si>
    <t>2__EPSUK000</t>
  </si>
  <si>
    <t>2__EPURE000</t>
  </si>
  <si>
    <t>2__EPUTY000</t>
  </si>
  <si>
    <t>2__EQEEN000</t>
  </si>
  <si>
    <t>2__ERAYL000</t>
  </si>
  <si>
    <t>2__EREGE000</t>
  </si>
  <si>
    <t>2__ERENC000</t>
  </si>
  <si>
    <t>2__EEDFE000</t>
  </si>
  <si>
    <t>2__ERHOD000</t>
  </si>
  <si>
    <t>2__EROSE000</t>
  </si>
  <si>
    <t>2__ERUTH000</t>
  </si>
  <si>
    <t>2__ERWED000</t>
  </si>
  <si>
    <t>2__ESANT000</t>
  </si>
  <si>
    <t>2__ESAPH000</t>
  </si>
  <si>
    <t>2__ESATU000</t>
  </si>
  <si>
    <t>2__EEGDX000</t>
  </si>
  <si>
    <t>2__ESCAF000</t>
  </si>
  <si>
    <t>2__ESEEB000</t>
  </si>
  <si>
    <t>2__ESEEE000</t>
  </si>
  <si>
    <t>2__ESING000</t>
  </si>
  <si>
    <t>2__ESINQ000</t>
  </si>
  <si>
    <t>2__ESIRO000</t>
  </si>
  <si>
    <t>2__ESKLN000</t>
  </si>
  <si>
    <t>2__EENDC002</t>
  </si>
  <si>
    <t>2__ESLVR000</t>
  </si>
  <si>
    <t>2__ESMAR000</t>
  </si>
  <si>
    <t>2__EENER000</t>
  </si>
  <si>
    <t>2__ESNFR000</t>
  </si>
  <si>
    <t>2__ESOUT000</t>
  </si>
  <si>
    <t>2__ESPAL000</t>
  </si>
  <si>
    <t>2__ESPOW000</t>
  </si>
  <si>
    <t>2__ESPRK000</t>
  </si>
  <si>
    <t>2__ESTAT000</t>
  </si>
  <si>
    <t>2__EENRG003</t>
  </si>
  <si>
    <t>2__ESWAE000</t>
  </si>
  <si>
    <t>2__ESWDP000</t>
  </si>
  <si>
    <t>2__ESWEB000</t>
  </si>
  <si>
    <t>2__EEQUI000</t>
  </si>
  <si>
    <t>2__ESWEL000</t>
  </si>
  <si>
    <t>2__EEQUI001</t>
  </si>
  <si>
    <t>2__ESYMB000</t>
  </si>
  <si>
    <t>2__ETANA000</t>
  </si>
  <si>
    <t>2__ETEMP000</t>
  </si>
  <si>
    <t>2__ETEXA000</t>
  </si>
  <si>
    <t>2__ETGPL000</t>
  </si>
  <si>
    <t>2__ETHLE000</t>
  </si>
  <si>
    <t>2__ETHRE000</t>
  </si>
  <si>
    <t>2__ETLWD000</t>
  </si>
  <si>
    <t>2__ETNDO000</t>
  </si>
  <si>
    <t>2__EFLEX001</t>
  </si>
  <si>
    <t>2__ETOGO000</t>
  </si>
  <si>
    <t>2__EFLEX002</t>
  </si>
  <si>
    <t>2__ETOTO000</t>
  </si>
  <si>
    <t>2__ETRAM000</t>
  </si>
  <si>
    <t>2__ETREX000</t>
  </si>
  <si>
    <t>2__ETULP000</t>
  </si>
  <si>
    <t>2__EUKPR000</t>
  </si>
  <si>
    <t>2__EFSEN003</t>
  </si>
  <si>
    <t>2__EVAVU000</t>
  </si>
  <si>
    <t>2__EVERM000</t>
  </si>
  <si>
    <t>2__EVETS000</t>
  </si>
  <si>
    <t>2__EVIPR000</t>
  </si>
  <si>
    <t>2__EVIRG000</t>
  </si>
  <si>
    <t>2__EVNGA000</t>
  </si>
  <si>
    <t>2__EGLDE000</t>
  </si>
  <si>
    <t>2__EVNQT000</t>
  </si>
  <si>
    <t>2__EVOLT000</t>
  </si>
  <si>
    <t>2__EGMTX000</t>
  </si>
  <si>
    <t>2__EWASH000</t>
  </si>
  <si>
    <t>2__EYELG000</t>
  </si>
  <si>
    <t>2__EZPYR000</t>
  </si>
  <si>
    <t>2__EGOOD000</t>
  </si>
  <si>
    <t>2__FALAB000</t>
  </si>
  <si>
    <t>2__FALAS000</t>
  </si>
  <si>
    <t>2__FALBU000</t>
  </si>
  <si>
    <t>2__FALTI000</t>
  </si>
  <si>
    <t>2__FANGE000</t>
  </si>
  <si>
    <t>2__FANGE001</t>
  </si>
  <si>
    <t>2__FARIZ000</t>
  </si>
  <si>
    <t>2__FARRU000</t>
  </si>
  <si>
    <t>2__FAVRO000</t>
  </si>
  <si>
    <t>2__FAXIS000</t>
  </si>
  <si>
    <t>2__FAXPO000</t>
  </si>
  <si>
    <t>2__FAZAC000</t>
  </si>
  <si>
    <t>2__EIAMP000</t>
  </si>
  <si>
    <t>2__FBARB000</t>
  </si>
  <si>
    <t>2__FBAYS000</t>
  </si>
  <si>
    <t>2__FBCFC000</t>
  </si>
  <si>
    <t>2__FBETH000</t>
  </si>
  <si>
    <t>2__FBGAS000</t>
  </si>
  <si>
    <t>2__FBIZZ000</t>
  </si>
  <si>
    <t>2__FBLBL000</t>
  </si>
  <si>
    <t>2__FBNRG000</t>
  </si>
  <si>
    <t>2__FBORE000</t>
  </si>
  <si>
    <t>2__FBREZ000</t>
  </si>
  <si>
    <t>2__FBRZE000</t>
  </si>
  <si>
    <t>2__FBULN000</t>
  </si>
  <si>
    <t>2__FCALI000</t>
  </si>
  <si>
    <t>2__FCALL000</t>
  </si>
  <si>
    <t>2__FCBRA000</t>
  </si>
  <si>
    <t>2__FCFWR000</t>
  </si>
  <si>
    <t>2__FCILI000</t>
  </si>
  <si>
    <t>2__FCIRC000</t>
  </si>
  <si>
    <t>2__FCMRO000</t>
  </si>
  <si>
    <t>2__FCNDL000</t>
  </si>
  <si>
    <t>2__FCNRG000</t>
  </si>
  <si>
    <t>2__FCOLG000</t>
  </si>
  <si>
    <t>2__FCOLO000</t>
  </si>
  <si>
    <t>2__FCOMT000</t>
  </si>
  <si>
    <t>2__FCOOP000</t>
  </si>
  <si>
    <t>2__FCOOP001</t>
  </si>
  <si>
    <t>2__FCORE000</t>
  </si>
  <si>
    <t>2__FCOUL000</t>
  </si>
  <si>
    <t>2__FCOVE000</t>
  </si>
  <si>
    <t>2__FCPPR000</t>
  </si>
  <si>
    <t>2__FCYCL000</t>
  </si>
  <si>
    <t>2__FDESL000</t>
  </si>
  <si>
    <t>2__FDFDL000</t>
  </si>
  <si>
    <t>2__FDIRA000</t>
  </si>
  <si>
    <t>2__FDNRG000</t>
  </si>
  <si>
    <t>2__FDRGI000</t>
  </si>
  <si>
    <t>2__FDUAL000</t>
  </si>
  <si>
    <t>2__FEBES000</t>
  </si>
  <si>
    <t>2__EOMNI000</t>
  </si>
  <si>
    <t>2__FECOA000</t>
  </si>
  <si>
    <t>2__FECON000</t>
  </si>
  <si>
    <t>2__FECOT000</t>
  </si>
  <si>
    <t>2__FEDDI000</t>
  </si>
  <si>
    <t>2__FEDGE000</t>
  </si>
  <si>
    <t>2__EOVAL000</t>
  </si>
  <si>
    <t>2__FEDIR000</t>
  </si>
  <si>
    <t>2__FEELC000</t>
  </si>
  <si>
    <t>2__FEENG000</t>
  </si>
  <si>
    <t>2__FEESL000</t>
  </si>
  <si>
    <t>2__FEETL000</t>
  </si>
  <si>
    <t>2__EPERL000</t>
  </si>
  <si>
    <t>2__FEFLS000</t>
  </si>
  <si>
    <t>2__FEGML000</t>
  </si>
  <si>
    <t>2__FELEC000</t>
  </si>
  <si>
    <t>2__FEMEB000</t>
  </si>
  <si>
    <t>2__FEMZO000</t>
  </si>
  <si>
    <t>2__FENDC000</t>
  </si>
  <si>
    <t>2__FENDC001</t>
  </si>
  <si>
    <t>2__FENDC002</t>
  </si>
  <si>
    <t>2__FENEC000</t>
  </si>
  <si>
    <t>2__FENGQ000</t>
  </si>
  <si>
    <t>2__FENRD000</t>
  </si>
  <si>
    <t>2__FENRD002</t>
  </si>
  <si>
    <t>2__FENRG000</t>
  </si>
  <si>
    <t>2__FENRG002</t>
  </si>
  <si>
    <t>2__FEOND000</t>
  </si>
  <si>
    <t>2__FEPHH000</t>
  </si>
  <si>
    <t>2__FESSL000</t>
  </si>
  <si>
    <t>2__FEURO000</t>
  </si>
  <si>
    <t>2__ERWED001</t>
  </si>
  <si>
    <t>2__FEUST000</t>
  </si>
  <si>
    <t>2__FEVER000</t>
  </si>
  <si>
    <t>2__FEXGL000</t>
  </si>
  <si>
    <t>2__FFARA000</t>
  </si>
  <si>
    <t>2__FFARR000</t>
  </si>
  <si>
    <t>2__FFLEX000</t>
  </si>
  <si>
    <t>2__FFLEX001</t>
  </si>
  <si>
    <t>2__ESIMC000</t>
  </si>
  <si>
    <t>2__FFNRG000</t>
  </si>
  <si>
    <t>2__FFRST000</t>
  </si>
  <si>
    <t>2__FFSEN000</t>
  </si>
  <si>
    <t>2__FFXGL000</t>
  </si>
  <si>
    <t>2__ESKID000</t>
  </si>
  <si>
    <t>2__FGALE000</t>
  </si>
  <si>
    <t>2__FGANY000</t>
  </si>
  <si>
    <t>2__FGESL000</t>
  </si>
  <si>
    <t>2__FGETW000</t>
  </si>
  <si>
    <t xml:space="preserve">2__ESMAR001 </t>
  </si>
  <si>
    <t>2__FGMTR000</t>
  </si>
  <si>
    <t>2__FGNRG000</t>
  </si>
  <si>
    <t>2__FGONG000</t>
  </si>
  <si>
    <t>2__FHAVE000</t>
  </si>
  <si>
    <t>2__FHAWK000</t>
  </si>
  <si>
    <t>2__FHOLB000</t>
  </si>
  <si>
    <t>2__ESQKY000</t>
  </si>
  <si>
    <t>2__FHOME000</t>
  </si>
  <si>
    <t>2__FHPOW000</t>
  </si>
  <si>
    <t>2__FHPOW001</t>
  </si>
  <si>
    <t>2__FHPOW002</t>
  </si>
  <si>
    <t>2__FHUDG000</t>
  </si>
  <si>
    <t>2__FHUDS000</t>
  </si>
  <si>
    <t>2__FHUDS001</t>
  </si>
  <si>
    <t>2__FHYDE000</t>
  </si>
  <si>
    <t>2__FIMPO000</t>
  </si>
  <si>
    <t>2__FINDE000</t>
  </si>
  <si>
    <t>2__FINVE000</t>
  </si>
  <si>
    <t>2__FIRES000</t>
  </si>
  <si>
    <t>2__ETILL000</t>
  </si>
  <si>
    <t>2__FIRID000</t>
  </si>
  <si>
    <t>2__FJERE000</t>
  </si>
  <si>
    <t>2__FKENS000</t>
  </si>
  <si>
    <t>2__FLIGH000</t>
  </si>
  <si>
    <t>2__ETONB000</t>
  </si>
  <si>
    <t>2__FLILY000</t>
  </si>
  <si>
    <t>2__FLIME000</t>
  </si>
  <si>
    <t>2__FLOND000</t>
  </si>
  <si>
    <t>2__FLORM000</t>
  </si>
  <si>
    <t>2__FLUME000</t>
  </si>
  <si>
    <t>2__FLUMO000</t>
  </si>
  <si>
    <t>2__FLVDR000</t>
  </si>
  <si>
    <t>2__FMAEL000</t>
  </si>
  <si>
    <t>2__FMAET000</t>
  </si>
  <si>
    <t>2__FMAGN000</t>
  </si>
  <si>
    <t>2__FMAIN000</t>
  </si>
  <si>
    <t>2__FMANW000</t>
  </si>
  <si>
    <t>2__FMARB000</t>
  </si>
  <si>
    <t>2__FMARI000</t>
  </si>
  <si>
    <t>2__EWILL000</t>
  </si>
  <si>
    <t>2__FMATT000</t>
  </si>
  <si>
    <t>2__FMIDE000</t>
  </si>
  <si>
    <t>2__EYNRG000</t>
  </si>
  <si>
    <t>2__FMINT000</t>
  </si>
  <si>
    <t>2__FMISS000</t>
  </si>
  <si>
    <t>2__EZYTH000</t>
  </si>
  <si>
    <t>2__FMONT000</t>
  </si>
  <si>
    <t>2__FMRCY000</t>
  </si>
  <si>
    <t>2__FMTRL000</t>
  </si>
  <si>
    <t>2__FNATP000</t>
  </si>
  <si>
    <t>2__FNCKL000</t>
  </si>
  <si>
    <t>2__FNEEB000</t>
  </si>
  <si>
    <t>2__FANGE002</t>
  </si>
  <si>
    <t>2__FNEVA000</t>
  </si>
  <si>
    <t>2__FANGE003</t>
  </si>
  <si>
    <t>2__FNEWP000</t>
  </si>
  <si>
    <t>2__FNORW000</t>
  </si>
  <si>
    <t>2__FNUCE000</t>
  </si>
  <si>
    <t>2__FOBER000</t>
  </si>
  <si>
    <t>2__FOGAS000</t>
  </si>
  <si>
    <t>2__FOPAL000</t>
  </si>
  <si>
    <t>2__FOREB000</t>
  </si>
  <si>
    <t>2__FOREG000</t>
  </si>
  <si>
    <t>2__FOSMI000</t>
  </si>
  <si>
    <t>2__FOVOE000</t>
  </si>
  <si>
    <t>2__FBELS000</t>
  </si>
  <si>
    <t>2__FOXPO000</t>
  </si>
  <si>
    <t>2__FPADD000</t>
  </si>
  <si>
    <t>2__FPALL000</t>
  </si>
  <si>
    <t>2__FPARK000</t>
  </si>
  <si>
    <t>2__FPGEN000</t>
  </si>
  <si>
    <t>2__FPILO000</t>
  </si>
  <si>
    <t>2__FPION000</t>
  </si>
  <si>
    <t>2__FBORO000</t>
  </si>
  <si>
    <t>2__FPIRO000</t>
  </si>
  <si>
    <t>2__FBOWF000</t>
  </si>
  <si>
    <t>2__FPOWQ000</t>
  </si>
  <si>
    <t>2__FBPGM000</t>
  </si>
  <si>
    <t>2__FPROZ000</t>
  </si>
  <si>
    <t>2__FPSUK000</t>
  </si>
  <si>
    <t>2__FPURE000</t>
  </si>
  <si>
    <t>2__FPUTY000</t>
  </si>
  <si>
    <t>2__FQEEN000</t>
  </si>
  <si>
    <t>2__FRAYL000</t>
  </si>
  <si>
    <t>2__FREGE000</t>
  </si>
  <si>
    <t>2__FRENC000</t>
  </si>
  <si>
    <t>2__FRHOD000</t>
  </si>
  <si>
    <t>2__FROSE000</t>
  </si>
  <si>
    <t>2__FRUTH000</t>
  </si>
  <si>
    <t>2__FRWED000</t>
  </si>
  <si>
    <t>2__FCNRD000</t>
  </si>
  <si>
    <t>2__FSANT000</t>
  </si>
  <si>
    <t>2__FSAPH000</t>
  </si>
  <si>
    <t>2__FSATU000</t>
  </si>
  <si>
    <t>2__FSCAF000</t>
  </si>
  <si>
    <t>2__FSEEB000</t>
  </si>
  <si>
    <t>2__FCONI000</t>
  </si>
  <si>
    <t>2__FSEEE000</t>
  </si>
  <si>
    <t>2__FSING000</t>
  </si>
  <si>
    <t>2__FSINQ000</t>
  </si>
  <si>
    <t>2__FSIRO000</t>
  </si>
  <si>
    <t>2__FSKLN000</t>
  </si>
  <si>
    <t>2__FSLVR000</t>
  </si>
  <si>
    <t>2__FSMAR000</t>
  </si>
  <si>
    <t>2__FSNFR000</t>
  </si>
  <si>
    <t>2__FSOUT000</t>
  </si>
  <si>
    <t>2__FSPAL000</t>
  </si>
  <si>
    <t>2__FSPOW000</t>
  </si>
  <si>
    <t>2__FSPRK000</t>
  </si>
  <si>
    <t>2__FSTAT000</t>
  </si>
  <si>
    <t>2__FSWAE000</t>
  </si>
  <si>
    <t>2__FSWDP000</t>
  </si>
  <si>
    <t>2__FSWEB000</t>
  </si>
  <si>
    <t>2__FSWEL000</t>
  </si>
  <si>
    <t>2__FSYMB000</t>
  </si>
  <si>
    <t>2__FTANA000</t>
  </si>
  <si>
    <t>2__FEDFE000</t>
  </si>
  <si>
    <t>2__FTEMP000</t>
  </si>
  <si>
    <t>2__FTEXA000</t>
  </si>
  <si>
    <t>2__FEDGE001</t>
  </si>
  <si>
    <t>2__FTGPL000</t>
  </si>
  <si>
    <t>2__FEDGE002</t>
  </si>
  <si>
    <t>2__FTHLE000</t>
  </si>
  <si>
    <t>2__FTHRE000</t>
  </si>
  <si>
    <t>2__FTLWD000</t>
  </si>
  <si>
    <t>2__FTNDO000</t>
  </si>
  <si>
    <t>2__FTOGO000</t>
  </si>
  <si>
    <t>2__FTOTO000</t>
  </si>
  <si>
    <t>2__FEGDX000</t>
  </si>
  <si>
    <t>2__FTRAM000</t>
  </si>
  <si>
    <t>2__FTREX000</t>
  </si>
  <si>
    <t>2__FTULP000</t>
  </si>
  <si>
    <t>2__FUKPR000</t>
  </si>
  <si>
    <t>2__FVAVU000</t>
  </si>
  <si>
    <t>2__FVERM000</t>
  </si>
  <si>
    <t>2__FVETS000</t>
  </si>
  <si>
    <t>2__FVIPR000</t>
  </si>
  <si>
    <t>2__FVIRG000</t>
  </si>
  <si>
    <t>2__FENER000</t>
  </si>
  <si>
    <t>2__FVNGA000</t>
  </si>
  <si>
    <t>2__FVNQT000</t>
  </si>
  <si>
    <t>2__FVOLT000</t>
  </si>
  <si>
    <t>2__FWASH000</t>
  </si>
  <si>
    <t>2__FYELG000</t>
  </si>
  <si>
    <t>2__FZPYR000</t>
  </si>
  <si>
    <t>2__FENRG003</t>
  </si>
  <si>
    <t>2__GALAB000</t>
  </si>
  <si>
    <t>2__GALAS000</t>
  </si>
  <si>
    <t>2__GALBU000</t>
  </si>
  <si>
    <t>2__FEQUI000</t>
  </si>
  <si>
    <t>2__GALTI000</t>
  </si>
  <si>
    <t>2__GANGE000</t>
  </si>
  <si>
    <t>2__GANGE001</t>
  </si>
  <si>
    <t>2__GARIZ000</t>
  </si>
  <si>
    <t>2__GARRU000</t>
  </si>
  <si>
    <t>2__GAVRO000</t>
  </si>
  <si>
    <t>2__GAXIS000</t>
  </si>
  <si>
    <t>2__GAXPO000</t>
  </si>
  <si>
    <t>2__GAZAC000</t>
  </si>
  <si>
    <t>2__GBARB000</t>
  </si>
  <si>
    <t>2__GBAYS000</t>
  </si>
  <si>
    <t>2__GBCFC000</t>
  </si>
  <si>
    <t>2__GBETH000</t>
  </si>
  <si>
    <t>2__GBGAS000</t>
  </si>
  <si>
    <t>2__GBIZZ000</t>
  </si>
  <si>
    <t>2__GBLBL000</t>
  </si>
  <si>
    <t>2__GBNRG000</t>
  </si>
  <si>
    <t>2__GBORE000</t>
  </si>
  <si>
    <t>2__FGLDE000</t>
  </si>
  <si>
    <t>2__GBREZ000</t>
  </si>
  <si>
    <t>2__GBRZE000</t>
  </si>
  <si>
    <t>2__FGMTX000</t>
  </si>
  <si>
    <t>2__GBULN000</t>
  </si>
  <si>
    <t>2__GCALI000</t>
  </si>
  <si>
    <t>2__GCALL000</t>
  </si>
  <si>
    <t>2__FGOOD000</t>
  </si>
  <si>
    <t>2__GCBRA000</t>
  </si>
  <si>
    <t>2__GCFWR000</t>
  </si>
  <si>
    <t>2__GCILI000</t>
  </si>
  <si>
    <t>2__GCIRC000</t>
  </si>
  <si>
    <t>2__GCMRO000</t>
  </si>
  <si>
    <t>2__GCNDL000</t>
  </si>
  <si>
    <t>2__GCNRG000</t>
  </si>
  <si>
    <t>2__GCOLG000</t>
  </si>
  <si>
    <t>2__GCOLO000</t>
  </si>
  <si>
    <t>2__GCOMT000</t>
  </si>
  <si>
    <t>2__GCOOP000</t>
  </si>
  <si>
    <t>2__GCORE000</t>
  </si>
  <si>
    <t>2__FIAMP000</t>
  </si>
  <si>
    <t>2__GCOUL000</t>
  </si>
  <si>
    <t>2__GCOVE000</t>
  </si>
  <si>
    <t>2__GCPPR000</t>
  </si>
  <si>
    <t>2__GCYCL000</t>
  </si>
  <si>
    <t>2__GDESL000</t>
  </si>
  <si>
    <t>2__GDFDL000</t>
  </si>
  <si>
    <t>2__GDIRA000</t>
  </si>
  <si>
    <t>2__GDNRG000</t>
  </si>
  <si>
    <t>2__GDRGI000</t>
  </si>
  <si>
    <t>2__GDUAL000</t>
  </si>
  <si>
    <t>2__GEBES000</t>
  </si>
  <si>
    <t>2__GECOA000</t>
  </si>
  <si>
    <t>2__FLOND001</t>
  </si>
  <si>
    <t>2__GECON000</t>
  </si>
  <si>
    <t>2__FLOND002</t>
  </si>
  <si>
    <t>2__GECOT000</t>
  </si>
  <si>
    <t>2__GEDDI000</t>
  </si>
  <si>
    <t>2__GEDGE000</t>
  </si>
  <si>
    <t>2__GEDIR000</t>
  </si>
  <si>
    <t>2__GEELC000</t>
  </si>
  <si>
    <t>2__GEENG000</t>
  </si>
  <si>
    <t>2__GEESL000</t>
  </si>
  <si>
    <t>2__GEETL000</t>
  </si>
  <si>
    <t>2__GEFLS000</t>
  </si>
  <si>
    <t>2__GEGML000</t>
  </si>
  <si>
    <t>2__GELEC000</t>
  </si>
  <si>
    <t>2__GEMEB000</t>
  </si>
  <si>
    <t>2__GEMZO000</t>
  </si>
  <si>
    <t>2__GENDC000</t>
  </si>
  <si>
    <t>2__GENDC001</t>
  </si>
  <si>
    <t>2__GENEC000</t>
  </si>
  <si>
    <t>2__GENGQ000</t>
  </si>
  <si>
    <t>2__GENRD000</t>
  </si>
  <si>
    <t>2__GENRD002</t>
  </si>
  <si>
    <t>2__GENRG000</t>
  </si>
  <si>
    <t>2__GENRG002</t>
  </si>
  <si>
    <t>2__GEOND000</t>
  </si>
  <si>
    <t>2__GEPHH000</t>
  </si>
  <si>
    <t>2__GESSL000</t>
  </si>
  <si>
    <t>2__GEURO000</t>
  </si>
  <si>
    <t>2__GEUST000</t>
  </si>
  <si>
    <t>2__GEVER000</t>
  </si>
  <si>
    <t>2__FOMNI000</t>
  </si>
  <si>
    <t>2__GEXGL000</t>
  </si>
  <si>
    <t>2__GFARA000</t>
  </si>
  <si>
    <t>2__GFARR000</t>
  </si>
  <si>
    <t>2__GFLEX000</t>
  </si>
  <si>
    <t>2__GFNRG000</t>
  </si>
  <si>
    <t>2__FOVAL000</t>
  </si>
  <si>
    <t>2__GFRST000</t>
  </si>
  <si>
    <t>2__GFSEN000</t>
  </si>
  <si>
    <t>2__GFSEN001</t>
  </si>
  <si>
    <t>2__GFXGL000</t>
  </si>
  <si>
    <t>2__GGALE000</t>
  </si>
  <si>
    <t>2__FPERL000</t>
  </si>
  <si>
    <t>2__GGANY000</t>
  </si>
  <si>
    <t>2__GGESL000</t>
  </si>
  <si>
    <t>2__GGETW000</t>
  </si>
  <si>
    <t>2__GGMTR000</t>
  </si>
  <si>
    <t>2__GGNRG000</t>
  </si>
  <si>
    <t>2__GGONG000</t>
  </si>
  <si>
    <t>2__GHAVE000</t>
  </si>
  <si>
    <t>2__GHAWK000</t>
  </si>
  <si>
    <t>2__GHOLB000</t>
  </si>
  <si>
    <t>2__GHOME000</t>
  </si>
  <si>
    <t>2__GHPOW000</t>
  </si>
  <si>
    <t>2__GHPOW001</t>
  </si>
  <si>
    <t>2__GHPOW002</t>
  </si>
  <si>
    <t>2__GHUDG000</t>
  </si>
  <si>
    <t>2__GHUDS000</t>
  </si>
  <si>
    <t>2__GHYDE000</t>
  </si>
  <si>
    <t>2__GIMPO000</t>
  </si>
  <si>
    <t>2__GINDE000</t>
  </si>
  <si>
    <t>2__FRWED001</t>
  </si>
  <si>
    <t>2__GINVE000</t>
  </si>
  <si>
    <t>2__GIRES000</t>
  </si>
  <si>
    <t>2__GIRID000</t>
  </si>
  <si>
    <t>2__GJERE000</t>
  </si>
  <si>
    <t>2__GKENS000</t>
  </si>
  <si>
    <t>2__GLIGH000</t>
  </si>
  <si>
    <t>2__GLILY000</t>
  </si>
  <si>
    <t>2__FSIMC000</t>
  </si>
  <si>
    <t>2__GLIME000</t>
  </si>
  <si>
    <t>2__GLOND000</t>
  </si>
  <si>
    <t>2__GLORM000</t>
  </si>
  <si>
    <t>2__GLUME000</t>
  </si>
  <si>
    <t>2__FSKID000</t>
  </si>
  <si>
    <t>2__GLUMO000</t>
  </si>
  <si>
    <t>2__GLVDR000</t>
  </si>
  <si>
    <t>2__GMAEL000</t>
  </si>
  <si>
    <t>2__GMAET000</t>
  </si>
  <si>
    <t>2__GMAGN000</t>
  </si>
  <si>
    <t>2__GMAIN000</t>
  </si>
  <si>
    <t>2__GMANW000</t>
  </si>
  <si>
    <t>2__GMARB000</t>
  </si>
  <si>
    <t>2__GMARI000</t>
  </si>
  <si>
    <t>2__FSQKY000</t>
  </si>
  <si>
    <t>2__GMATT000</t>
  </si>
  <si>
    <t>2__GMIDE000</t>
  </si>
  <si>
    <t>2__GMINT000</t>
  </si>
  <si>
    <t>2__GMISS000</t>
  </si>
  <si>
    <t>2__GMONT000</t>
  </si>
  <si>
    <t>2__GMRCY000</t>
  </si>
  <si>
    <t>2__GMTRL000</t>
  </si>
  <si>
    <t>2__GNATP000</t>
  </si>
  <si>
    <t>2__GNCKL000</t>
  </si>
  <si>
    <t>2__GNEEB000</t>
  </si>
  <si>
    <t>2__GNEVA000</t>
  </si>
  <si>
    <t>2__GNEWP000</t>
  </si>
  <si>
    <t>2__FTILL000</t>
  </si>
  <si>
    <t>2__GNORW000</t>
  </si>
  <si>
    <t>2__GNUCE000</t>
  </si>
  <si>
    <t>2__GOBER000</t>
  </si>
  <si>
    <t>2__GOGAS000</t>
  </si>
  <si>
    <t>2__FTONB000</t>
  </si>
  <si>
    <t>2__GOPAL000</t>
  </si>
  <si>
    <t>2__GOREB000</t>
  </si>
  <si>
    <t>2__GOREG000</t>
  </si>
  <si>
    <t>2__GOSMI000</t>
  </si>
  <si>
    <t>2__GOVOE000</t>
  </si>
  <si>
    <t>2__GOXPO000</t>
  </si>
  <si>
    <t>2__GPADD000</t>
  </si>
  <si>
    <t>2__GPALL000</t>
  </si>
  <si>
    <t>2__GPARK000</t>
  </si>
  <si>
    <t>2__GPGEN000</t>
  </si>
  <si>
    <t>2__GPILO000</t>
  </si>
  <si>
    <t>2__GPION000</t>
  </si>
  <si>
    <t>2__GPIRO000</t>
  </si>
  <si>
    <t>2__GPOWQ000</t>
  </si>
  <si>
    <t>2__FWILL000</t>
  </si>
  <si>
    <t>2__GPROZ000</t>
  </si>
  <si>
    <t>2__GPSUK000</t>
  </si>
  <si>
    <t>2__FYNRG000</t>
  </si>
  <si>
    <t>2__GPURE000</t>
  </si>
  <si>
    <t>2__GPUTY000</t>
  </si>
  <si>
    <t>2__FZYTH000</t>
  </si>
  <si>
    <t>2__GQEEN000</t>
  </si>
  <si>
    <t>2__GRAYL000</t>
  </si>
  <si>
    <t>2__GREGE000</t>
  </si>
  <si>
    <t>2__GRENC000</t>
  </si>
  <si>
    <t>2__GRHOD000</t>
  </si>
  <si>
    <t>2__GROSE000</t>
  </si>
  <si>
    <t>2__GANGE002</t>
  </si>
  <si>
    <t>2__GRUTH000</t>
  </si>
  <si>
    <t>2__GANGE003</t>
  </si>
  <si>
    <t>2__GRWED000</t>
  </si>
  <si>
    <t>2__GANGE004</t>
  </si>
  <si>
    <t>2__GSANT000</t>
  </si>
  <si>
    <t>2__GSAPH000</t>
  </si>
  <si>
    <t>2__GSATU000</t>
  </si>
  <si>
    <t>2__GSCAF000</t>
  </si>
  <si>
    <t>2__GSEEB000</t>
  </si>
  <si>
    <t>2__GSEEE000</t>
  </si>
  <si>
    <t>2__GSING000</t>
  </si>
  <si>
    <t>2__GSINQ000</t>
  </si>
  <si>
    <t>2__GSIRO000</t>
  </si>
  <si>
    <t>2__GSKLN000</t>
  </si>
  <si>
    <t>2__GBELS000</t>
  </si>
  <si>
    <t>2__GSLVR000</t>
  </si>
  <si>
    <t>2__GSMAR000</t>
  </si>
  <si>
    <t>2__GSNFR000</t>
  </si>
  <si>
    <t>2__GSOUT000</t>
  </si>
  <si>
    <t>2__GSPAL000</t>
  </si>
  <si>
    <t>2__GSPOW000</t>
  </si>
  <si>
    <t>2__GSPRK000</t>
  </si>
  <si>
    <t>2__GBORO000</t>
  </si>
  <si>
    <t>2__GSTAT000</t>
  </si>
  <si>
    <t>2__GBOWF000</t>
  </si>
  <si>
    <t>2__GSWAE000</t>
  </si>
  <si>
    <t>2__GBPGM000</t>
  </si>
  <si>
    <t>2__GSWDP000</t>
  </si>
  <si>
    <t>2__GSWEB000</t>
  </si>
  <si>
    <t>2__GSWEL000</t>
  </si>
  <si>
    <t>2__GSYMB000</t>
  </si>
  <si>
    <t>2__GTANA000</t>
  </si>
  <si>
    <t>2__GTEMP000</t>
  </si>
  <si>
    <t>2__GTEXA000</t>
  </si>
  <si>
    <t>2__GTGPL000</t>
  </si>
  <si>
    <t>2__GTHLE000</t>
  </si>
  <si>
    <t>2__GTHRE000</t>
  </si>
  <si>
    <t>2__GTLWD000</t>
  </si>
  <si>
    <t>2__GTNDO000</t>
  </si>
  <si>
    <t>2__GCNRD000</t>
  </si>
  <si>
    <t>2__GTOGO000</t>
  </si>
  <si>
    <t>2__GTOTO000</t>
  </si>
  <si>
    <t>2__GTRAM000</t>
  </si>
  <si>
    <t>2__GTREX000</t>
  </si>
  <si>
    <t>2__GTULP000</t>
  </si>
  <si>
    <t>2__GCONI000</t>
  </si>
  <si>
    <t>2__GUKPR000</t>
  </si>
  <si>
    <t>2__GVAVU000</t>
  </si>
  <si>
    <t>2__GVERM000</t>
  </si>
  <si>
    <t>2__GVETS000</t>
  </si>
  <si>
    <t>2__GVIPR000</t>
  </si>
  <si>
    <t>2__GVIRG000</t>
  </si>
  <si>
    <t>2__GVNGA000</t>
  </si>
  <si>
    <t>2__GVNQT000</t>
  </si>
  <si>
    <t>2__GVOLT000</t>
  </si>
  <si>
    <t>2__GWASH000</t>
  </si>
  <si>
    <t>2__GYELG000</t>
  </si>
  <si>
    <t>2__GZPYR000</t>
  </si>
  <si>
    <t>2__HALAB000</t>
  </si>
  <si>
    <t>2__HALAS000</t>
  </si>
  <si>
    <t>2__HALBU000</t>
  </si>
  <si>
    <t>2__HALTI000</t>
  </si>
  <si>
    <t>2__HANGE000</t>
  </si>
  <si>
    <t>2__HANGE001</t>
  </si>
  <si>
    <t>2__GEDFE000</t>
  </si>
  <si>
    <t>2__HARIZ000</t>
  </si>
  <si>
    <t>2__HARRU000</t>
  </si>
  <si>
    <t>2__HAVRO000</t>
  </si>
  <si>
    <t>2__HAXIS000</t>
  </si>
  <si>
    <t>2__HAXPO000</t>
  </si>
  <si>
    <t>2__HAZAC000</t>
  </si>
  <si>
    <t>2__HBARB000</t>
  </si>
  <si>
    <t>2__GEGDX000</t>
  </si>
  <si>
    <t>2__HBAYS000</t>
  </si>
  <si>
    <t>2__HBCFC000</t>
  </si>
  <si>
    <t>2__HBETH000</t>
  </si>
  <si>
    <t>2__HBGAS000</t>
  </si>
  <si>
    <t>2__HBIZZ000</t>
  </si>
  <si>
    <t>2__HBLBL000</t>
  </si>
  <si>
    <t>2__HBNRG000</t>
  </si>
  <si>
    <t>2__GENDC002</t>
  </si>
  <si>
    <t>2__HBORE000</t>
  </si>
  <si>
    <t>2__HBREZ000</t>
  </si>
  <si>
    <t>2__GENER000</t>
  </si>
  <si>
    <t>2__HBRZE000</t>
  </si>
  <si>
    <t>2__HBULN000</t>
  </si>
  <si>
    <t>2__HCALI000</t>
  </si>
  <si>
    <t>2__HCALL000</t>
  </si>
  <si>
    <t>2__HCBRA000</t>
  </si>
  <si>
    <t>2__HCFWR000</t>
  </si>
  <si>
    <t>2__GENRG003</t>
  </si>
  <si>
    <t>2__HCILI000</t>
  </si>
  <si>
    <t>2__HCIRC000</t>
  </si>
  <si>
    <t>2__HCIRC001</t>
  </si>
  <si>
    <t>2__GEQUI000</t>
  </si>
  <si>
    <t>2__HCMRO000</t>
  </si>
  <si>
    <t>2__GEQUI001</t>
  </si>
  <si>
    <t>2__HCNDL000</t>
  </si>
  <si>
    <t>2__HCNRG000</t>
  </si>
  <si>
    <t>2__HCOLG000</t>
  </si>
  <si>
    <t>2__HCOLO000</t>
  </si>
  <si>
    <t>2__HCOMT000</t>
  </si>
  <si>
    <t>2__HCOOP000</t>
  </si>
  <si>
    <t>2__HCORE000</t>
  </si>
  <si>
    <t>2__HCOUL000</t>
  </si>
  <si>
    <t>2__HCOVE000</t>
  </si>
  <si>
    <t>2__HCPPR000</t>
  </si>
  <si>
    <t>2__HCYCL000</t>
  </si>
  <si>
    <t>2__HDESL000</t>
  </si>
  <si>
    <t>2__HDFDL000</t>
  </si>
  <si>
    <t>2__GFSEN002</t>
  </si>
  <si>
    <t>2__HDIRA000</t>
  </si>
  <si>
    <t>2__HDNRG000</t>
  </si>
  <si>
    <t>2__HDRGI000</t>
  </si>
  <si>
    <t>2__HDUAL000</t>
  </si>
  <si>
    <t>2__HEBES000</t>
  </si>
  <si>
    <t>2__HECOA000</t>
  </si>
  <si>
    <t>2__GGLDE000</t>
  </si>
  <si>
    <t>2__HECON000</t>
  </si>
  <si>
    <t>2__HECOT000</t>
  </si>
  <si>
    <t>2__GGMTX000</t>
  </si>
  <si>
    <t>2__HEDDI000</t>
  </si>
  <si>
    <t>2__HEDGE000</t>
  </si>
  <si>
    <t>2__HEDIR000</t>
  </si>
  <si>
    <t>2__GGOOD000</t>
  </si>
  <si>
    <t>2__HEELC000</t>
  </si>
  <si>
    <t>2__HEENG000</t>
  </si>
  <si>
    <t>2__HEESL000</t>
  </si>
  <si>
    <t>2__HEETL000</t>
  </si>
  <si>
    <t>2__HEFLS000</t>
  </si>
  <si>
    <t>2__HEGML000</t>
  </si>
  <si>
    <t>2__HELEC000</t>
  </si>
  <si>
    <t>2__HEMEB000</t>
  </si>
  <si>
    <t>2__HEMZO000</t>
  </si>
  <si>
    <t>2__HENDC000</t>
  </si>
  <si>
    <t>2__HENDC001</t>
  </si>
  <si>
    <t>2__GIAMP000</t>
  </si>
  <si>
    <t>2__HENDC002</t>
  </si>
  <si>
    <t>2__HENEC000</t>
  </si>
  <si>
    <t>2__HENGQ000</t>
  </si>
  <si>
    <t>2__HENRD000</t>
  </si>
  <si>
    <t>2__HENRD002</t>
  </si>
  <si>
    <t>2__HENRG000</t>
  </si>
  <si>
    <t>2__HENRG002</t>
  </si>
  <si>
    <t>2__HEOND000</t>
  </si>
  <si>
    <t>2__HEPHH000</t>
  </si>
  <si>
    <t>2__HESSL000</t>
  </si>
  <si>
    <t>2__HEURO000</t>
  </si>
  <si>
    <t>2__HEUST000</t>
  </si>
  <si>
    <t>2__GLOND001</t>
  </si>
  <si>
    <t>2__HEVER000</t>
  </si>
  <si>
    <t>2__GLOND002</t>
  </si>
  <si>
    <t>2__HEXGL000</t>
  </si>
  <si>
    <t>2__HFARA000</t>
  </si>
  <si>
    <t>2__HFARR000</t>
  </si>
  <si>
    <t>2__HFLEX000</t>
  </si>
  <si>
    <t>2__HFNRG000</t>
  </si>
  <si>
    <t>2__HFRST000</t>
  </si>
  <si>
    <t>2__HFSEN000</t>
  </si>
  <si>
    <t>2__HFSEN001</t>
  </si>
  <si>
    <t>2__HFSEN002</t>
  </si>
  <si>
    <t>2__HFXGL000</t>
  </si>
  <si>
    <t>2__HGALE000</t>
  </si>
  <si>
    <t>2__HGANY000</t>
  </si>
  <si>
    <t>2__HGESL000</t>
  </si>
  <si>
    <t>2__HGETW000</t>
  </si>
  <si>
    <t>2__HGMTR000</t>
  </si>
  <si>
    <t>2__HGNRG000</t>
  </si>
  <si>
    <t>2__HGONG000</t>
  </si>
  <si>
    <t>2__HHAVE000</t>
  </si>
  <si>
    <t>2__HHAWK000</t>
  </si>
  <si>
    <t>2__HHOLB000</t>
  </si>
  <si>
    <t>2__HHOME000</t>
  </si>
  <si>
    <t>2__HHPOW000</t>
  </si>
  <si>
    <t>2__HHPOW001</t>
  </si>
  <si>
    <t>2__HHPOW002</t>
  </si>
  <si>
    <t>2__HHUDG000</t>
  </si>
  <si>
    <t>2__HHUDS000</t>
  </si>
  <si>
    <t>2__HHYDE000</t>
  </si>
  <si>
    <t>2__GOMNI000</t>
  </si>
  <si>
    <t>2__HIMPO000</t>
  </si>
  <si>
    <t>2__HINDE000</t>
  </si>
  <si>
    <t>2__HINVE000</t>
  </si>
  <si>
    <t>2__HIRES000</t>
  </si>
  <si>
    <t>2__HIRID000</t>
  </si>
  <si>
    <t>2__GOVAL000</t>
  </si>
  <si>
    <t>2__HJERE000</t>
  </si>
  <si>
    <t>2__HKENS000</t>
  </si>
  <si>
    <t>2__HLIGH000</t>
  </si>
  <si>
    <t>2__HLILY000</t>
  </si>
  <si>
    <t>2__HLIME000</t>
  </si>
  <si>
    <t>2__GPERL000</t>
  </si>
  <si>
    <t>2__HLOND000</t>
  </si>
  <si>
    <t>2__HLORM000</t>
  </si>
  <si>
    <t>2__HLUME000</t>
  </si>
  <si>
    <t>2__HLUMO000</t>
  </si>
  <si>
    <t>2__HLVDR000</t>
  </si>
  <si>
    <t>2__HMAEL000</t>
  </si>
  <si>
    <t>2__HMAET000</t>
  </si>
  <si>
    <t>2__HMAGN000</t>
  </si>
  <si>
    <t>2__HMAIN000</t>
  </si>
  <si>
    <t>2__HMANW000</t>
  </si>
  <si>
    <t>2__HMARB000</t>
  </si>
  <si>
    <t>2__HMARI000</t>
  </si>
  <si>
    <t>2__HMATT000</t>
  </si>
  <si>
    <t>2__HMIDE000</t>
  </si>
  <si>
    <t>2__HMINT000</t>
  </si>
  <si>
    <t>2__HMISS000</t>
  </si>
  <si>
    <t>2__HMONT000</t>
  </si>
  <si>
    <t>2__HMRCY000</t>
  </si>
  <si>
    <t>2__GRWED001</t>
  </si>
  <si>
    <t>2__HMTRL000</t>
  </si>
  <si>
    <t>2__HNATP000</t>
  </si>
  <si>
    <t>2__HNCKL000</t>
  </si>
  <si>
    <t>2__HNEEB000</t>
  </si>
  <si>
    <t>2__HNEVA000</t>
  </si>
  <si>
    <t>2__HNEWP000</t>
  </si>
  <si>
    <t>2__HNORW000</t>
  </si>
  <si>
    <t>2__GSIMC000</t>
  </si>
  <si>
    <t>2__HNUCE000</t>
  </si>
  <si>
    <t>2__HOBER000</t>
  </si>
  <si>
    <t>2__HOGAS000</t>
  </si>
  <si>
    <t>2__HOPAL000</t>
  </si>
  <si>
    <t>2__GSKID000</t>
  </si>
  <si>
    <t>2__HOREB000</t>
  </si>
  <si>
    <t>2__HOREG000</t>
  </si>
  <si>
    <t>2__HOSMI000</t>
  </si>
  <si>
    <t>2__HOVOE000</t>
  </si>
  <si>
    <t>2__HOXPO000</t>
  </si>
  <si>
    <t>2__HPADD000</t>
  </si>
  <si>
    <t>2__HPALL000</t>
  </si>
  <si>
    <t>2__HPARK000</t>
  </si>
  <si>
    <t>2__HPGEN000</t>
  </si>
  <si>
    <t>2__GSQKY000</t>
  </si>
  <si>
    <t>2__HPILO000</t>
  </si>
  <si>
    <t>2__HPION000</t>
  </si>
  <si>
    <t>2__HPIRO000</t>
  </si>
  <si>
    <t>2__HPOWQ000</t>
  </si>
  <si>
    <t>2__HPROZ000</t>
  </si>
  <si>
    <t>2__HPSUK000</t>
  </si>
  <si>
    <t>2__HPURE000</t>
  </si>
  <si>
    <t>2__HPUTY000</t>
  </si>
  <si>
    <t>2__HQEEN000</t>
  </si>
  <si>
    <t>2__HRAYL000</t>
  </si>
  <si>
    <t>2__HREGE000</t>
  </si>
  <si>
    <t>2__HRENC000</t>
  </si>
  <si>
    <t>2__GTILL000</t>
  </si>
  <si>
    <t>2__HRHOD000</t>
  </si>
  <si>
    <t>2__HROSE000</t>
  </si>
  <si>
    <t>2__HRUTH000</t>
  </si>
  <si>
    <t>2__HRWED000</t>
  </si>
  <si>
    <t>2__GTONB000</t>
  </si>
  <si>
    <t>2__HSANT000</t>
  </si>
  <si>
    <t>2__HSAPH000</t>
  </si>
  <si>
    <t>2__HSATU000</t>
  </si>
  <si>
    <t>2__HSCAF000</t>
  </si>
  <si>
    <t>2__HSEEB000</t>
  </si>
  <si>
    <t>2__HSEEE000</t>
  </si>
  <si>
    <t>2__HSING000</t>
  </si>
  <si>
    <t>2__HSINQ000</t>
  </si>
  <si>
    <t>2__HSIRO000</t>
  </si>
  <si>
    <t>2__HSKLN000</t>
  </si>
  <si>
    <t>2__HSLVR000</t>
  </si>
  <si>
    <t>2__HSMAR000</t>
  </si>
  <si>
    <t>2__HSNFR000</t>
  </si>
  <si>
    <t>2__GVOLT001</t>
  </si>
  <si>
    <t>2__HSOUT000</t>
  </si>
  <si>
    <t>2__HSPAL000</t>
  </si>
  <si>
    <t>2__GWILL000</t>
  </si>
  <si>
    <t>2__HSPOW000</t>
  </si>
  <si>
    <t>2__HSPRK000</t>
  </si>
  <si>
    <t>2__GYNRG000</t>
  </si>
  <si>
    <t>2__HSTAT000</t>
  </si>
  <si>
    <t>2__HSWAE000</t>
  </si>
  <si>
    <t>2__GZYTH000</t>
  </si>
  <si>
    <t>2__HSWDP000</t>
  </si>
  <si>
    <t>2__HSWEB000</t>
  </si>
  <si>
    <t>2__HSWEL000</t>
  </si>
  <si>
    <t>2__HSYMB000</t>
  </si>
  <si>
    <t>2__HTANA000</t>
  </si>
  <si>
    <t>2__HTEMP000</t>
  </si>
  <si>
    <t>2__HANGE002</t>
  </si>
  <si>
    <t>2__HTEXA000</t>
  </si>
  <si>
    <t>2__HANGE003</t>
  </si>
  <si>
    <t>2__HTGPL000</t>
  </si>
  <si>
    <t>2__HTHLE000</t>
  </si>
  <si>
    <t>2__HTHRE000</t>
  </si>
  <si>
    <t>2__HTLWD000</t>
  </si>
  <si>
    <t>2__HTNDO000</t>
  </si>
  <si>
    <t>2__HTOGO000</t>
  </si>
  <si>
    <t>2__HTOTO000</t>
  </si>
  <si>
    <t>2__HTRAM000</t>
  </si>
  <si>
    <t>2__HTREX000</t>
  </si>
  <si>
    <t>2__HTULP000</t>
  </si>
  <si>
    <t>2__HBELS000</t>
  </si>
  <si>
    <t>2__HUKPR000</t>
  </si>
  <si>
    <t>2__HVAVU000</t>
  </si>
  <si>
    <t>2__HVERM000</t>
  </si>
  <si>
    <t>2__HVETS000</t>
  </si>
  <si>
    <t>2__HVIPR000</t>
  </si>
  <si>
    <t>2__HVIRG000</t>
  </si>
  <si>
    <t>2__HVNGA000</t>
  </si>
  <si>
    <t>2__HBORO000</t>
  </si>
  <si>
    <t>2__HVNQT000</t>
  </si>
  <si>
    <t>2__HBOWF000</t>
  </si>
  <si>
    <t>2__HVOLT000</t>
  </si>
  <si>
    <t>2__HBPGM000</t>
  </si>
  <si>
    <t>2__HWASH000</t>
  </si>
  <si>
    <t>2__HYELG000</t>
  </si>
  <si>
    <t>2__HZPYR000</t>
  </si>
  <si>
    <t>2__JALAB000</t>
  </si>
  <si>
    <t>2__JALAS000</t>
  </si>
  <si>
    <t>2__JALBU000</t>
  </si>
  <si>
    <t>2__JALTI000</t>
  </si>
  <si>
    <t>2__JANGE000</t>
  </si>
  <si>
    <t>2__JANGE001</t>
  </si>
  <si>
    <t>2__JARIZ000</t>
  </si>
  <si>
    <t>2__JARRU000</t>
  </si>
  <si>
    <t>2__JAVRO000</t>
  </si>
  <si>
    <t>2__JAXIS000</t>
  </si>
  <si>
    <t>2__HCNRD000</t>
  </si>
  <si>
    <t>2__JAXPO000</t>
  </si>
  <si>
    <t>2__JAZAC000</t>
  </si>
  <si>
    <t>2__JBARB000</t>
  </si>
  <si>
    <t>2__JBAYS000</t>
  </si>
  <si>
    <t>2__JBCFC000</t>
  </si>
  <si>
    <t>2__HCONI000</t>
  </si>
  <si>
    <t>2__JBETH000</t>
  </si>
  <si>
    <t>2__JBGAS000</t>
  </si>
  <si>
    <t>2__JBIZZ000</t>
  </si>
  <si>
    <t>2__JBLBL000</t>
  </si>
  <si>
    <t>2__JBNRG000</t>
  </si>
  <si>
    <t>2__JBORE000</t>
  </si>
  <si>
    <t>2__JBREZ000</t>
  </si>
  <si>
    <t>2__JBRZE000</t>
  </si>
  <si>
    <t>2__JBULN000</t>
  </si>
  <si>
    <t>2__JCALI000</t>
  </si>
  <si>
    <t>2__JCALL000</t>
  </si>
  <si>
    <t>2__JCBRA000</t>
  </si>
  <si>
    <t>2__JCFWR000</t>
  </si>
  <si>
    <t>2__JCILI000</t>
  </si>
  <si>
    <t>2__JCIRC000</t>
  </si>
  <si>
    <t>2__JCIRC001</t>
  </si>
  <si>
    <t>2__JCMRO000</t>
  </si>
  <si>
    <t>2__JCNDL000</t>
  </si>
  <si>
    <t>2__HEDFE000</t>
  </si>
  <si>
    <t>2__JCNRG000</t>
  </si>
  <si>
    <t>2__JCOLG000</t>
  </si>
  <si>
    <t>2__JCOLO000</t>
  </si>
  <si>
    <t>2__JCOMT000</t>
  </si>
  <si>
    <t>2__JCOOP000</t>
  </si>
  <si>
    <t>2__JCOOP001</t>
  </si>
  <si>
    <t>2__JCORE000</t>
  </si>
  <si>
    <t>2__HEGDX000</t>
  </si>
  <si>
    <t>2__JCOUL000</t>
  </si>
  <si>
    <t>2__JCOVE000</t>
  </si>
  <si>
    <t>2__JCPPR000</t>
  </si>
  <si>
    <t>2__JCYCL000</t>
  </si>
  <si>
    <t>2__JDESL000</t>
  </si>
  <si>
    <t>2__JDFDL000</t>
  </si>
  <si>
    <t>2__JDIRA000</t>
  </si>
  <si>
    <t>2__JDNRG000</t>
  </si>
  <si>
    <t>2__JDRGI000</t>
  </si>
  <si>
    <t>2__HENER000</t>
  </si>
  <si>
    <t>2__JDUAL000</t>
  </si>
  <si>
    <t>2__JEBES000</t>
  </si>
  <si>
    <t>2__JECOA000</t>
  </si>
  <si>
    <t>2__JECON000</t>
  </si>
  <si>
    <t>2__JECOT000</t>
  </si>
  <si>
    <t>2__JEDDI000</t>
  </si>
  <si>
    <t>2__HENRG003</t>
  </si>
  <si>
    <t>2__JEDGE000</t>
  </si>
  <si>
    <t>2__JEDIR000</t>
  </si>
  <si>
    <t>2__JEELC000</t>
  </si>
  <si>
    <t>2__HEQUI000</t>
  </si>
  <si>
    <t>2__JEENG000</t>
  </si>
  <si>
    <t>2__JEESL000</t>
  </si>
  <si>
    <t>2__JEETL000</t>
  </si>
  <si>
    <t>2__JEFLS000</t>
  </si>
  <si>
    <t>2__JEGML000</t>
  </si>
  <si>
    <t>2__JELEC000</t>
  </si>
  <si>
    <t>2__JEMEB000</t>
  </si>
  <si>
    <t>2__JEMZO000</t>
  </si>
  <si>
    <t>2__JENDC000</t>
  </si>
  <si>
    <t>2__JENDC001</t>
  </si>
  <si>
    <t>2__JENEC000</t>
  </si>
  <si>
    <t>2__JENGQ000</t>
  </si>
  <si>
    <t>2__JENRD000</t>
  </si>
  <si>
    <t>2__JENRD002</t>
  </si>
  <si>
    <t>2__JENRG000</t>
  </si>
  <si>
    <t>2__JENRG002</t>
  </si>
  <si>
    <t>2__JEOND000</t>
  </si>
  <si>
    <t>2__JEPHH000</t>
  </si>
  <si>
    <t>2__JESSL000</t>
  </si>
  <si>
    <t>2__HGLDE000</t>
  </si>
  <si>
    <t>2__JEURO000</t>
  </si>
  <si>
    <t>2__JEUST000</t>
  </si>
  <si>
    <t>2__HGMTX000</t>
  </si>
  <si>
    <t>2__JEVER000</t>
  </si>
  <si>
    <t>2__JEXGL000</t>
  </si>
  <si>
    <t>2__JFARA000</t>
  </si>
  <si>
    <t>2__HGOOD000</t>
  </si>
  <si>
    <t>2__JFARR000</t>
  </si>
  <si>
    <t>2__JFLEX000</t>
  </si>
  <si>
    <t>2__JFNRG000</t>
  </si>
  <si>
    <t>2__JFRST000</t>
  </si>
  <si>
    <t>2__JFSEN000</t>
  </si>
  <si>
    <t>2__JFSEN001</t>
  </si>
  <si>
    <t>2__JFSEN002</t>
  </si>
  <si>
    <t>2__JFXGL000</t>
  </si>
  <si>
    <t>2__JGALE000</t>
  </si>
  <si>
    <t>2__JGANY000</t>
  </si>
  <si>
    <t>2__JGESL000</t>
  </si>
  <si>
    <t>2__HIAMP000</t>
  </si>
  <si>
    <t>2__JGETW000</t>
  </si>
  <si>
    <t>2__JGMTR000</t>
  </si>
  <si>
    <t>2__JGNRG000</t>
  </si>
  <si>
    <t>2__JGONG000</t>
  </si>
  <si>
    <t>2__JHAVE000</t>
  </si>
  <si>
    <t>2__JHAWK000</t>
  </si>
  <si>
    <t>2__JHOLB000</t>
  </si>
  <si>
    <t>2__JHOME000</t>
  </si>
  <si>
    <t>2__JHPOW000</t>
  </si>
  <si>
    <t>2__JHPOW001</t>
  </si>
  <si>
    <t>2__JHPOW002</t>
  </si>
  <si>
    <t>2__JHUDG000</t>
  </si>
  <si>
    <t>2__HLOND001</t>
  </si>
  <si>
    <t>2__JHUDS000</t>
  </si>
  <si>
    <t>2__JHYDE000</t>
  </si>
  <si>
    <t>2__JIMPO000</t>
  </si>
  <si>
    <t>2__JINDE000</t>
  </si>
  <si>
    <t>2__JINVE000</t>
  </si>
  <si>
    <t>2__JIRES000</t>
  </si>
  <si>
    <t>2__JIRID000</t>
  </si>
  <si>
    <t>2__JJERE000</t>
  </si>
  <si>
    <t>2__JKENS000</t>
  </si>
  <si>
    <t>2__JLIGH000</t>
  </si>
  <si>
    <t>2__JLILY000</t>
  </si>
  <si>
    <t>2__JLIME000</t>
  </si>
  <si>
    <t>2__JLOND000</t>
  </si>
  <si>
    <t>2__JLORM000</t>
  </si>
  <si>
    <t>2__JLUME000</t>
  </si>
  <si>
    <t>2__JLUMO000</t>
  </si>
  <si>
    <t>2__JLVDR000</t>
  </si>
  <si>
    <t>2__JMAEL000</t>
  </si>
  <si>
    <t>2__JMAET000</t>
  </si>
  <si>
    <t>2__JMAGN000</t>
  </si>
  <si>
    <t>2__JMAIN000</t>
  </si>
  <si>
    <t>2__JMANW000</t>
  </si>
  <si>
    <t>2__JMARB000</t>
  </si>
  <si>
    <t>2__JMARI000</t>
  </si>
  <si>
    <t>2__JMATT000</t>
  </si>
  <si>
    <t>2__JMIDE000</t>
  </si>
  <si>
    <t>2__JMINT000</t>
  </si>
  <si>
    <t>2__HOMNI000</t>
  </si>
  <si>
    <t>2__JMISS000</t>
  </si>
  <si>
    <t>2__JMONT000</t>
  </si>
  <si>
    <t>2__JMRCY000</t>
  </si>
  <si>
    <t>2__JMTRL000</t>
  </si>
  <si>
    <t>2__JNATP000</t>
  </si>
  <si>
    <t>2__HOVAL000</t>
  </si>
  <si>
    <t>2__JNCKL000</t>
  </si>
  <si>
    <t>2__JNEEB000</t>
  </si>
  <si>
    <t>2__JNEVA000</t>
  </si>
  <si>
    <t>2__JNEWP000</t>
  </si>
  <si>
    <t>2__JNORW000</t>
  </si>
  <si>
    <t>2__HPERL000</t>
  </si>
  <si>
    <t>2__JNUCE000</t>
  </si>
  <si>
    <t>2__JOBER000</t>
  </si>
  <si>
    <t>2__JOGAS000</t>
  </si>
  <si>
    <t>2__JOPAL000</t>
  </si>
  <si>
    <t>2__JOREB000</t>
  </si>
  <si>
    <t>2__JOREG000</t>
  </si>
  <si>
    <t>2__JOSMI000</t>
  </si>
  <si>
    <t>2__JOVOE000</t>
  </si>
  <si>
    <t>2__JOXPO000</t>
  </si>
  <si>
    <t>2__JPADD000</t>
  </si>
  <si>
    <t>2__JPALL000</t>
  </si>
  <si>
    <t>2__JPARK000</t>
  </si>
  <si>
    <t>2__JPGEN000</t>
  </si>
  <si>
    <t>2__JPILO000</t>
  </si>
  <si>
    <t>2__JPION000</t>
  </si>
  <si>
    <t>2__JPIRO000</t>
  </si>
  <si>
    <t>2__JPOWQ000</t>
  </si>
  <si>
    <t>2__JPROZ000</t>
  </si>
  <si>
    <t>2__JPSUK000</t>
  </si>
  <si>
    <t>2__JPURE000</t>
  </si>
  <si>
    <t>2__JPUTY000</t>
  </si>
  <si>
    <t>2__JQEEN000</t>
  </si>
  <si>
    <t>2__JRAYL000</t>
  </si>
  <si>
    <t>2__JREGE000</t>
  </si>
  <si>
    <t>2__HSIMC000</t>
  </si>
  <si>
    <t>2__JRENC000</t>
  </si>
  <si>
    <t>2__JRHOD000</t>
  </si>
  <si>
    <t>2__JROSE000</t>
  </si>
  <si>
    <t>2__JRUTH000</t>
  </si>
  <si>
    <t>2__HSKID000</t>
  </si>
  <si>
    <t>2__JRWED000</t>
  </si>
  <si>
    <t>2__JSANT000</t>
  </si>
  <si>
    <t>2__JSAPH000</t>
  </si>
  <si>
    <t>2__JSATU000</t>
  </si>
  <si>
    <t>2__JSCAF000</t>
  </si>
  <si>
    <t>2__JSEEB000</t>
  </si>
  <si>
    <t>2__JSEEE000</t>
  </si>
  <si>
    <t>2__JSING000</t>
  </si>
  <si>
    <t>2__JSINQ000</t>
  </si>
  <si>
    <t>2__HSQKY000</t>
  </si>
  <si>
    <t>2__JSIRO000</t>
  </si>
  <si>
    <t>2__JSKLN000</t>
  </si>
  <si>
    <t>2__JSLVR000</t>
  </si>
  <si>
    <t>2__JSMAR000</t>
  </si>
  <si>
    <t>2__JSNFR000</t>
  </si>
  <si>
    <t>2__JSOUT000</t>
  </si>
  <si>
    <t>2__JSPAL000</t>
  </si>
  <si>
    <t>2__JSPOW000</t>
  </si>
  <si>
    <t>2__JSPRK000</t>
  </si>
  <si>
    <t>2__JSTAT000</t>
  </si>
  <si>
    <t>2__JSWAE000</t>
  </si>
  <si>
    <t>2__JSWDP000</t>
  </si>
  <si>
    <t>2__HTILL000</t>
  </si>
  <si>
    <t>2__JSWEB000</t>
  </si>
  <si>
    <t>2__JSWEL000</t>
  </si>
  <si>
    <t>2__JSYMB000</t>
  </si>
  <si>
    <t>2__JTANA000</t>
  </si>
  <si>
    <t>2__HTONB000</t>
  </si>
  <si>
    <t>2__JTEMP000</t>
  </si>
  <si>
    <t>2__JTEXA000</t>
  </si>
  <si>
    <t>2__JTGPL000</t>
  </si>
  <si>
    <t>2__JTHLE000</t>
  </si>
  <si>
    <t>2__JTHRE000</t>
  </si>
  <si>
    <t>2__JTLWD000</t>
  </si>
  <si>
    <t>2__JTNDO000</t>
  </si>
  <si>
    <t>2__JTOGO000</t>
  </si>
  <si>
    <t>2__JTOTO000</t>
  </si>
  <si>
    <t>2__JTRAM000</t>
  </si>
  <si>
    <t>2__JTREX000</t>
  </si>
  <si>
    <t>2__JTULP000</t>
  </si>
  <si>
    <t>2__JUKPR000</t>
  </si>
  <si>
    <t>2__HVOLT001</t>
  </si>
  <si>
    <t>2__JVAVU000</t>
  </si>
  <si>
    <t>2__JVERM000</t>
  </si>
  <si>
    <t>2__HWILL000</t>
  </si>
  <si>
    <t>2__JVETS000</t>
  </si>
  <si>
    <t>2__JVIPR000</t>
  </si>
  <si>
    <t>2__HYNRG000</t>
  </si>
  <si>
    <t>2__JVIRG000</t>
  </si>
  <si>
    <t>2__JVNGA000</t>
  </si>
  <si>
    <t>2__HZYTH000</t>
  </si>
  <si>
    <t>2__JVNQT000</t>
  </si>
  <si>
    <t>2__JVOLT000</t>
  </si>
  <si>
    <t>2__JWASH000</t>
  </si>
  <si>
    <t>2__JYELG000</t>
  </si>
  <si>
    <t>2__JZPYR000</t>
  </si>
  <si>
    <t>2__KALAB000</t>
  </si>
  <si>
    <t>2__JANGE002</t>
  </si>
  <si>
    <t>2__KALAS000</t>
  </si>
  <si>
    <t>2__KALBU000</t>
  </si>
  <si>
    <t>2__KALTI000</t>
  </si>
  <si>
    <t>2__KANGE000</t>
  </si>
  <si>
    <t>2__KANGE001</t>
  </si>
  <si>
    <t>2__KARIZ000</t>
  </si>
  <si>
    <t>2__KARRU000</t>
  </si>
  <si>
    <t>2__KAVRO000</t>
  </si>
  <si>
    <t>2__KAXIS000</t>
  </si>
  <si>
    <t>2__KAXPO000</t>
  </si>
  <si>
    <t>2__JBELS000</t>
  </si>
  <si>
    <t>2__KAZAC000</t>
  </si>
  <si>
    <t>2__KBARB000</t>
  </si>
  <si>
    <t>2__KBAYS000</t>
  </si>
  <si>
    <t>2__KBCFC000</t>
  </si>
  <si>
    <t>2__KBETH000</t>
  </si>
  <si>
    <t>2__KBGAS000</t>
  </si>
  <si>
    <t>2__KBIZZ000</t>
  </si>
  <si>
    <t>2__JBORO000</t>
  </si>
  <si>
    <t>2__KBLBL000</t>
  </si>
  <si>
    <t>2__JBOWF000</t>
  </si>
  <si>
    <t>2__KBNRG000</t>
  </si>
  <si>
    <t>2__JBPGM000</t>
  </si>
  <si>
    <t>2__KBORE000</t>
  </si>
  <si>
    <t>2__KBREZ000</t>
  </si>
  <si>
    <t>2__KBRZE000</t>
  </si>
  <si>
    <t>2__KBULN000</t>
  </si>
  <si>
    <t>2__KCALI000</t>
  </si>
  <si>
    <t>2__KCALL000</t>
  </si>
  <si>
    <t>2__KCBRA000</t>
  </si>
  <si>
    <t>2__KCFWR000</t>
  </si>
  <si>
    <t>2__KCILI000</t>
  </si>
  <si>
    <t>2__KCIRC000</t>
  </si>
  <si>
    <t>2__KCMRO000</t>
  </si>
  <si>
    <t>2__KCNDL000</t>
  </si>
  <si>
    <t>2__KCNRG000</t>
  </si>
  <si>
    <t>2__JCNRD000</t>
  </si>
  <si>
    <t>2__KCOLG000</t>
  </si>
  <si>
    <t>2__KCOLO000</t>
  </si>
  <si>
    <t>2__KCOMT000</t>
  </si>
  <si>
    <t>2__KCOOP000</t>
  </si>
  <si>
    <t>2__KCOOP001</t>
  </si>
  <si>
    <t>2__JCONI000</t>
  </si>
  <si>
    <t>2__KCORE000</t>
  </si>
  <si>
    <t>2__KCOUL000</t>
  </si>
  <si>
    <t>2__KCOVE000</t>
  </si>
  <si>
    <t>2__KCPPR000</t>
  </si>
  <si>
    <t>2__KCYCL000</t>
  </si>
  <si>
    <t>2__KDESL000</t>
  </si>
  <si>
    <t>2__KDFDL000</t>
  </si>
  <si>
    <t>2__KDIRA000</t>
  </si>
  <si>
    <t>2__KDNRG000</t>
  </si>
  <si>
    <t>2__KDRGI000</t>
  </si>
  <si>
    <t>2__KDUAL000</t>
  </si>
  <si>
    <t>2__KEBES000</t>
  </si>
  <si>
    <t>2__KECOA000</t>
  </si>
  <si>
    <t>2__KECON000</t>
  </si>
  <si>
    <t>2__KECOT000</t>
  </si>
  <si>
    <t>2__KEDDI000</t>
  </si>
  <si>
    <t>2__KEDGE000</t>
  </si>
  <si>
    <t>2__KEDIR000</t>
  </si>
  <si>
    <t>2__KEELC000</t>
  </si>
  <si>
    <t>2__JEDFE000</t>
  </si>
  <si>
    <t>2__KEENG000</t>
  </si>
  <si>
    <t>2__KEESL000</t>
  </si>
  <si>
    <t>2__KEETL000</t>
  </si>
  <si>
    <t>2__KEFLS000</t>
  </si>
  <si>
    <t>2__KEGML000</t>
  </si>
  <si>
    <t>2__KELEC000</t>
  </si>
  <si>
    <t>2__KEMEB000</t>
  </si>
  <si>
    <t>2__JEGDX000</t>
  </si>
  <si>
    <t>2__KEMZO000</t>
  </si>
  <si>
    <t>2__KENDC000</t>
  </si>
  <si>
    <t>2__KENDC001</t>
  </si>
  <si>
    <t>2__KENDC002</t>
  </si>
  <si>
    <t>2__KENEC000</t>
  </si>
  <si>
    <t>2__KENGQ000</t>
  </si>
  <si>
    <t>2__KENRD000</t>
  </si>
  <si>
    <t>2__JENDC002</t>
  </si>
  <si>
    <t>2__KENRD002</t>
  </si>
  <si>
    <t>2__KENRG000</t>
  </si>
  <si>
    <t>2__JENER000</t>
  </si>
  <si>
    <t>2__KENRG002</t>
  </si>
  <si>
    <t>2__KEOND000</t>
  </si>
  <si>
    <t>2__KEPHH000</t>
  </si>
  <si>
    <t>2__KESSL000</t>
  </si>
  <si>
    <t>2__KEURO000</t>
  </si>
  <si>
    <t>2__KEUST000</t>
  </si>
  <si>
    <t>2__JENRG003</t>
  </si>
  <si>
    <t>2__KEVER000</t>
  </si>
  <si>
    <t>2__KEXGL000</t>
  </si>
  <si>
    <t>2__KFARA000</t>
  </si>
  <si>
    <t>2__JEQUI000</t>
  </si>
  <si>
    <t>2__KFARR000</t>
  </si>
  <si>
    <t>2__KFLEX000</t>
  </si>
  <si>
    <t>2__KFNRG000</t>
  </si>
  <si>
    <t>2__KFRST000</t>
  </si>
  <si>
    <t>2__KFSEN000</t>
  </si>
  <si>
    <t>2__KFSEN001</t>
  </si>
  <si>
    <t>2__KFXGL000</t>
  </si>
  <si>
    <t>2__KGALE000</t>
  </si>
  <si>
    <t>2__KGANY000</t>
  </si>
  <si>
    <t>2__KGESL000</t>
  </si>
  <si>
    <t>2__KGETW000</t>
  </si>
  <si>
    <t>2__KGMTR000</t>
  </si>
  <si>
    <t>2__KGNRG000</t>
  </si>
  <si>
    <t>2__KGONG000</t>
  </si>
  <si>
    <t>2__KHAVE000</t>
  </si>
  <si>
    <t>2__KHAWK000</t>
  </si>
  <si>
    <t>2__KHOLB000</t>
  </si>
  <si>
    <t>2__KHOME000</t>
  </si>
  <si>
    <t>2__KHPOW000</t>
  </si>
  <si>
    <t>2__JGLDE000</t>
  </si>
  <si>
    <t>2__KHPOW001</t>
  </si>
  <si>
    <t>2__KHPOW002</t>
  </si>
  <si>
    <t>2__JGMTX000</t>
  </si>
  <si>
    <t>2__KHUDG000</t>
  </si>
  <si>
    <t>2__KHUDS000</t>
  </si>
  <si>
    <t>2__KHUDS001</t>
  </si>
  <si>
    <t>2__JGOOD000</t>
  </si>
  <si>
    <t>2__KHYDE000</t>
  </si>
  <si>
    <t>2__KIMPO000</t>
  </si>
  <si>
    <t>2__KINDE000</t>
  </si>
  <si>
    <t>2__KINVE000</t>
  </si>
  <si>
    <t>2__KIRES000</t>
  </si>
  <si>
    <t>2__KIRID000</t>
  </si>
  <si>
    <t>2__KJERE000</t>
  </si>
  <si>
    <t>2__KKENS000</t>
  </si>
  <si>
    <t>2__KLIGH000</t>
  </si>
  <si>
    <t>2__KLILY000</t>
  </si>
  <si>
    <t>2__KLIME000</t>
  </si>
  <si>
    <t>2__JIAMP000</t>
  </si>
  <si>
    <t>2__KLOND000</t>
  </si>
  <si>
    <t>2__KLORM000</t>
  </si>
  <si>
    <t>2__KLUME000</t>
  </si>
  <si>
    <t>2__KLUMO000</t>
  </si>
  <si>
    <t>2__KLVDR000</t>
  </si>
  <si>
    <t>2__KMAEL000</t>
  </si>
  <si>
    <t>2__KMAET000</t>
  </si>
  <si>
    <t>2__KMAGN000</t>
  </si>
  <si>
    <t>2__KMAIN000</t>
  </si>
  <si>
    <t>2__KMANW000</t>
  </si>
  <si>
    <t>2__KMARB000</t>
  </si>
  <si>
    <t>2__KMARI000</t>
  </si>
  <si>
    <t>2__JLOND001</t>
  </si>
  <si>
    <t>2__KMATT000</t>
  </si>
  <si>
    <t>2__KMIDE000</t>
  </si>
  <si>
    <t>2__KMINT000</t>
  </si>
  <si>
    <t>2__KMISS000</t>
  </si>
  <si>
    <t>2__KMONT000</t>
  </si>
  <si>
    <t>2__KMRCY000</t>
  </si>
  <si>
    <t>2__KMTRL000</t>
  </si>
  <si>
    <t>2__KNATP000</t>
  </si>
  <si>
    <t>2__KNCKL000</t>
  </si>
  <si>
    <t>2__KNEEB000</t>
  </si>
  <si>
    <t>2__KNEVA000</t>
  </si>
  <si>
    <t>2__KNEWP000</t>
  </si>
  <si>
    <t>2__KNORW000</t>
  </si>
  <si>
    <t>2__KNUCE000</t>
  </si>
  <si>
    <t>2__KOBER000</t>
  </si>
  <si>
    <t>2__KOGAS000</t>
  </si>
  <si>
    <t>2__KOPAL000</t>
  </si>
  <si>
    <t>2__KOREB000</t>
  </si>
  <si>
    <t>2__KOREG000</t>
  </si>
  <si>
    <t>2__KOSMI000</t>
  </si>
  <si>
    <t>2__KOVOE000</t>
  </si>
  <si>
    <t>2__KOXPO000</t>
  </si>
  <si>
    <t>2__KPADD000</t>
  </si>
  <si>
    <t>2__KPALL000</t>
  </si>
  <si>
    <t>2__KPARK000</t>
  </si>
  <si>
    <t>2__KPGEN000</t>
  </si>
  <si>
    <t>2__KPILO000</t>
  </si>
  <si>
    <t>2__JOMNI000</t>
  </si>
  <si>
    <t>2__KPION000</t>
  </si>
  <si>
    <t>2__KPIRO000</t>
  </si>
  <si>
    <t>2__KPOWQ000</t>
  </si>
  <si>
    <t>2__KPROZ000</t>
  </si>
  <si>
    <t>2__KPSUK000</t>
  </si>
  <si>
    <t>2__JOVAL000</t>
  </si>
  <si>
    <t>2__KPURE000</t>
  </si>
  <si>
    <t>2__KPUTY000</t>
  </si>
  <si>
    <t>2__KQEEN000</t>
  </si>
  <si>
    <t>2__KRAYL000</t>
  </si>
  <si>
    <t>2__KREGE000</t>
  </si>
  <si>
    <t>2__JPERL000</t>
  </si>
  <si>
    <t>2__KRENC000</t>
  </si>
  <si>
    <t>2__KRHOD000</t>
  </si>
  <si>
    <t>2__KROSE000</t>
  </si>
  <si>
    <t>2__KRUTH000</t>
  </si>
  <si>
    <t>2__KRWED000</t>
  </si>
  <si>
    <t>2__KSANT000</t>
  </si>
  <si>
    <t>2__KSAPH000</t>
  </si>
  <si>
    <t>2__KSATU000</t>
  </si>
  <si>
    <t>2__KSCAF000</t>
  </si>
  <si>
    <t>2__KSEEB000</t>
  </si>
  <si>
    <t>2__KSEEE000</t>
  </si>
  <si>
    <t>2__KSING000</t>
  </si>
  <si>
    <t>2__KSINQ000</t>
  </si>
  <si>
    <t>2__KSIRO000</t>
  </si>
  <si>
    <t>2__KSKLN000</t>
  </si>
  <si>
    <t>2__KSLVR000</t>
  </si>
  <si>
    <t>2__KSMAR000</t>
  </si>
  <si>
    <t>2__KSNFR000</t>
  </si>
  <si>
    <t>2__JRWED002</t>
  </si>
  <si>
    <t>2__KSOUT000</t>
  </si>
  <si>
    <t>2__KSPAL000</t>
  </si>
  <si>
    <t>2__KSPOW000</t>
  </si>
  <si>
    <t>2__KSPRK000</t>
  </si>
  <si>
    <t>2__KSTAT000</t>
  </si>
  <si>
    <t>2__KSWAE000</t>
  </si>
  <si>
    <t>2__KSWDP000</t>
  </si>
  <si>
    <t>2__JSIMC000</t>
  </si>
  <si>
    <t>2__KSWEB000</t>
  </si>
  <si>
    <t>2__KSWEL000</t>
  </si>
  <si>
    <t>2__KSYMB000</t>
  </si>
  <si>
    <t>2__KTANA000</t>
  </si>
  <si>
    <t>2__JSKID000</t>
  </si>
  <si>
    <t>2__KTEMP000</t>
  </si>
  <si>
    <t>2__KTEXA000</t>
  </si>
  <si>
    <t>2__KTGPL000</t>
  </si>
  <si>
    <t>2__KTHLE000</t>
  </si>
  <si>
    <t>2__KTHRE000</t>
  </si>
  <si>
    <t>2__KTLWD000</t>
  </si>
  <si>
    <t>2__KTNDO000</t>
  </si>
  <si>
    <t>2__KTOGO000</t>
  </si>
  <si>
    <t>2__KTOTO000</t>
  </si>
  <si>
    <t>2__JSQKY000</t>
  </si>
  <si>
    <t>2__KTRAM000</t>
  </si>
  <si>
    <t>2__KTREX000</t>
  </si>
  <si>
    <t>2__KTULP000</t>
  </si>
  <si>
    <t>2__KUKPR000</t>
  </si>
  <si>
    <t>2__KVAVU000</t>
  </si>
  <si>
    <t>2__KVERM000</t>
  </si>
  <si>
    <t>2__KVETS000</t>
  </si>
  <si>
    <t>2__KVIPR000</t>
  </si>
  <si>
    <t>2__KVIRG000</t>
  </si>
  <si>
    <t>2__KVNGA000</t>
  </si>
  <si>
    <t>2__KVNQT000</t>
  </si>
  <si>
    <t>2__KVOLT000</t>
  </si>
  <si>
    <t>2__JTILL000</t>
  </si>
  <si>
    <t>2__KWASH000</t>
  </si>
  <si>
    <t>2__KYELG000</t>
  </si>
  <si>
    <t>2__KZPYR000</t>
  </si>
  <si>
    <t>2__LALAB000</t>
  </si>
  <si>
    <t>2__JTONB000</t>
  </si>
  <si>
    <t>2__LALAS000</t>
  </si>
  <si>
    <t>2__LALBU000</t>
  </si>
  <si>
    <t>2__LALTI000</t>
  </si>
  <si>
    <t>2__LANGE000</t>
  </si>
  <si>
    <t>2__LANGE001</t>
  </si>
  <si>
    <t>2__LARIZ000</t>
  </si>
  <si>
    <t>2__LARRU000</t>
  </si>
  <si>
    <t>2__LAVRO000</t>
  </si>
  <si>
    <t>2__LAXIS000</t>
  </si>
  <si>
    <t>2__LAXPO000</t>
  </si>
  <si>
    <t>2__LAZAC000</t>
  </si>
  <si>
    <t>2__LBARB000</t>
  </si>
  <si>
    <t>2__LBAYS000</t>
  </si>
  <si>
    <t>2__LBCFC000</t>
  </si>
  <si>
    <t>2__JWILL000</t>
  </si>
  <si>
    <t>2__LBETH000</t>
  </si>
  <si>
    <t>2__LBGAS000</t>
  </si>
  <si>
    <t>2__JYNRG000</t>
  </si>
  <si>
    <t>2__LBIZZ000</t>
  </si>
  <si>
    <t>2__LBLBL000</t>
  </si>
  <si>
    <t>2__JZYTH000</t>
  </si>
  <si>
    <t>2__LBNRG000</t>
  </si>
  <si>
    <t>2__LBORE000</t>
  </si>
  <si>
    <t>2__LBREZ000</t>
  </si>
  <si>
    <t>2__LBRZE000</t>
  </si>
  <si>
    <t>2__LBULN000</t>
  </si>
  <si>
    <t>2__LCALI000</t>
  </si>
  <si>
    <t>2__KANGE002</t>
  </si>
  <si>
    <t>2__LCALL000</t>
  </si>
  <si>
    <t>2__LCBRA000</t>
  </si>
  <si>
    <t>2__LCFWR000</t>
  </si>
  <si>
    <t>2__LCILI000</t>
  </si>
  <si>
    <t>2__LCIRC000</t>
  </si>
  <si>
    <t>2__LCMRO000</t>
  </si>
  <si>
    <t>2__LCNDL000</t>
  </si>
  <si>
    <t>2__LCNRG000</t>
  </si>
  <si>
    <t>2__LCOLG000</t>
  </si>
  <si>
    <t>2__LCOLO000</t>
  </si>
  <si>
    <t>2__KBELS000</t>
  </si>
  <si>
    <t>2__LCOMT000</t>
  </si>
  <si>
    <t>2__LCOOP000</t>
  </si>
  <si>
    <t>2__LCORE000</t>
  </si>
  <si>
    <t>2__LCOUL000</t>
  </si>
  <si>
    <t>2__LCOVE000</t>
  </si>
  <si>
    <t>2__LCPPR000</t>
  </si>
  <si>
    <t>2__LCYCL000</t>
  </si>
  <si>
    <t>2__KBORO000</t>
  </si>
  <si>
    <t>2__LDESL000</t>
  </si>
  <si>
    <t>2__KBOWF000</t>
  </si>
  <si>
    <t>2__LDFDL000</t>
  </si>
  <si>
    <t>2__KBPGM000</t>
  </si>
  <si>
    <t>2__LDIRA000</t>
  </si>
  <si>
    <t>2__LDNRG000</t>
  </si>
  <si>
    <t>2__LDRGI000</t>
  </si>
  <si>
    <t>2__LDUAL000</t>
  </si>
  <si>
    <t>2__LEBES000</t>
  </si>
  <si>
    <t>2__LECOA000</t>
  </si>
  <si>
    <t>2__LECON000</t>
  </si>
  <si>
    <t>2__LECOT000</t>
  </si>
  <si>
    <t>2__LEDDI000</t>
  </si>
  <si>
    <t>2__LEDGE000</t>
  </si>
  <si>
    <t>2__LEDIR000</t>
  </si>
  <si>
    <t>2__LEELC000</t>
  </si>
  <si>
    <t>2__KCNRD000</t>
  </si>
  <si>
    <t>2__LEENG000</t>
  </si>
  <si>
    <t>2__LEESL000</t>
  </si>
  <si>
    <t>2__LEETL000</t>
  </si>
  <si>
    <t>2__LEFLS000</t>
  </si>
  <si>
    <t>2__LEGML000</t>
  </si>
  <si>
    <t>2__KCONI000</t>
  </si>
  <si>
    <t>2__LELEC000</t>
  </si>
  <si>
    <t>2__LEMEB000</t>
  </si>
  <si>
    <t>2__LEMZO000</t>
  </si>
  <si>
    <t>2__LENDC000</t>
  </si>
  <si>
    <t>2__LENDC001</t>
  </si>
  <si>
    <t>2__LENDC002</t>
  </si>
  <si>
    <t>2__LENEC000</t>
  </si>
  <si>
    <t>2__LENGQ000</t>
  </si>
  <si>
    <t>2__LENRD000</t>
  </si>
  <si>
    <t>2__LENRD002</t>
  </si>
  <si>
    <t>2__LENRG000</t>
  </si>
  <si>
    <t>2__LENRG002</t>
  </si>
  <si>
    <t>2__LEOND000</t>
  </si>
  <si>
    <t>2__LEPHH000</t>
  </si>
  <si>
    <t>2__LESSL000</t>
  </si>
  <si>
    <t>2__LEURO000</t>
  </si>
  <si>
    <t>2__LEUST000</t>
  </si>
  <si>
    <t>2__LEVER000</t>
  </si>
  <si>
    <t>2__LEXGL000</t>
  </si>
  <si>
    <t>2__KEDFE000</t>
  </si>
  <si>
    <t>2__LFARA000</t>
  </si>
  <si>
    <t>2__LFARR000</t>
  </si>
  <si>
    <t>2__KEDGE001</t>
  </si>
  <si>
    <t>2__LFLEX000</t>
  </si>
  <si>
    <t>2__LFNRG000</t>
  </si>
  <si>
    <t>2__LFRST000</t>
  </si>
  <si>
    <t>2__LFSEN000</t>
  </si>
  <si>
    <t>2__LFSEN001</t>
  </si>
  <si>
    <t>2__LFSEN002</t>
  </si>
  <si>
    <t>2__KEGDX000</t>
  </si>
  <si>
    <t>2__LFXGL000</t>
  </si>
  <si>
    <t>2__LGALE000</t>
  </si>
  <si>
    <t>2__LGANY000</t>
  </si>
  <si>
    <t>2__LGESL000</t>
  </si>
  <si>
    <t>2__LGETW000</t>
  </si>
  <si>
    <t>2__LGMTR000</t>
  </si>
  <si>
    <t>2__LGNRG000</t>
  </si>
  <si>
    <t>2__LGONG000</t>
  </si>
  <si>
    <t>2__LHAVE000</t>
  </si>
  <si>
    <t>2__KENER000</t>
  </si>
  <si>
    <t>2__LHAWK000</t>
  </si>
  <si>
    <t>2__LHOLB000</t>
  </si>
  <si>
    <t>2__LHOME000</t>
  </si>
  <si>
    <t>2__LHPOW000</t>
  </si>
  <si>
    <t>2__LHPOW001</t>
  </si>
  <si>
    <t>2__LHPOW002</t>
  </si>
  <si>
    <t>2__KENRG003</t>
  </si>
  <si>
    <t>2__LHUDG000</t>
  </si>
  <si>
    <t>2__LHUDS000</t>
  </si>
  <si>
    <t>2__LHUDS001</t>
  </si>
  <si>
    <t>2__KEQUI000</t>
  </si>
  <si>
    <t>2__LHYDE000</t>
  </si>
  <si>
    <t>2__LIMPO000</t>
  </si>
  <si>
    <t>2__LINDE000</t>
  </si>
  <si>
    <t>2__LINVE000</t>
  </si>
  <si>
    <t>2__LIRES000</t>
  </si>
  <si>
    <t>2__LIRID000</t>
  </si>
  <si>
    <t>2__LJERE000</t>
  </si>
  <si>
    <t>2__LKENS000</t>
  </si>
  <si>
    <t>2__LLIGH000</t>
  </si>
  <si>
    <t>2__LLILY000</t>
  </si>
  <si>
    <t>2__LLIME000</t>
  </si>
  <si>
    <t>2__LLOND000</t>
  </si>
  <si>
    <t>2__LLORM000</t>
  </si>
  <si>
    <t>2__LLUME000</t>
  </si>
  <si>
    <t>2__LLUMO000</t>
  </si>
  <si>
    <t>2__LLVDR000</t>
  </si>
  <si>
    <t>2__LMAEL000</t>
  </si>
  <si>
    <t>2__LMAET000</t>
  </si>
  <si>
    <t>2__KGLDE000</t>
  </si>
  <si>
    <t>2__LMAGN000</t>
  </si>
  <si>
    <t>2__LMAIN000</t>
  </si>
  <si>
    <t>2__KGMTX000</t>
  </si>
  <si>
    <t>2__LMANW000</t>
  </si>
  <si>
    <t>2__LMARB000</t>
  </si>
  <si>
    <t>2__LMARI000</t>
  </si>
  <si>
    <t>2__KGOOD000</t>
  </si>
  <si>
    <t>2__LMATT000</t>
  </si>
  <si>
    <t>2__LMIDE000</t>
  </si>
  <si>
    <t>2__LMINT000</t>
  </si>
  <si>
    <t>2__LMISS000</t>
  </si>
  <si>
    <t>2__LMONT000</t>
  </si>
  <si>
    <t>2__LMRCY000</t>
  </si>
  <si>
    <t>2__LMTRL000</t>
  </si>
  <si>
    <t>2__LNATP000</t>
  </si>
  <si>
    <t>2__LNCKL000</t>
  </si>
  <si>
    <t>2__LNEEB000</t>
  </si>
  <si>
    <t>2__LNEVA000</t>
  </si>
  <si>
    <t>2__LNEWP000</t>
  </si>
  <si>
    <t>2__KIAMP000</t>
  </si>
  <si>
    <t>2__LNORW000</t>
  </si>
  <si>
    <t>2__LNUCE000</t>
  </si>
  <si>
    <t>2__LOBER000</t>
  </si>
  <si>
    <t>2__LOGAS000</t>
  </si>
  <si>
    <t>2__LOPAL000</t>
  </si>
  <si>
    <t>2__LOREB000</t>
  </si>
  <si>
    <t>2__LOREG000</t>
  </si>
  <si>
    <t>2__LOSMI000</t>
  </si>
  <si>
    <t>2__LOVOE000</t>
  </si>
  <si>
    <t>2__LOXPO000</t>
  </si>
  <si>
    <t>2__LPADD000</t>
  </si>
  <si>
    <t>2__LPALL000</t>
  </si>
  <si>
    <t>2__LPARK000</t>
  </si>
  <si>
    <t>2__LPGEN000</t>
  </si>
  <si>
    <t>2__LPILO000</t>
  </si>
  <si>
    <t>2__LPION000</t>
  </si>
  <si>
    <t>2__KLVDR001</t>
  </si>
  <si>
    <t>2__LPIRO000</t>
  </si>
  <si>
    <t>2__LPOWQ000</t>
  </si>
  <si>
    <t>2__LPROZ000</t>
  </si>
  <si>
    <t>2__LPSUK000</t>
  </si>
  <si>
    <t>2__LPURE000</t>
  </si>
  <si>
    <t>2__LPUTY000</t>
  </si>
  <si>
    <t>2__LQEEN000</t>
  </si>
  <si>
    <t>2__KMARB001</t>
  </si>
  <si>
    <t>2__LRAYL000</t>
  </si>
  <si>
    <t>2__LREGE000</t>
  </si>
  <si>
    <t>2__LRENC000</t>
  </si>
  <si>
    <t>2__LRHOD000</t>
  </si>
  <si>
    <t>2__LROSE000</t>
  </si>
  <si>
    <t>2__LRUTH000</t>
  </si>
  <si>
    <t>2__LRWED000</t>
  </si>
  <si>
    <t>2__LSANT000</t>
  </si>
  <si>
    <t>2__LSAPH000</t>
  </si>
  <si>
    <t>2__LSATU000</t>
  </si>
  <si>
    <t>2__LSCAF000</t>
  </si>
  <si>
    <t>2__LSEEB000</t>
  </si>
  <si>
    <t>2__LSEEE000</t>
  </si>
  <si>
    <t>2__LSING000</t>
  </si>
  <si>
    <t>2__LSINQ000</t>
  </si>
  <si>
    <t>2__LSIRO000</t>
  </si>
  <si>
    <t>2__LSKLN000</t>
  </si>
  <si>
    <t>2__KOMNI000</t>
  </si>
  <si>
    <t>2__LSLVR000</t>
  </si>
  <si>
    <t>2__LSMAR000</t>
  </si>
  <si>
    <t>2__LSNFR000</t>
  </si>
  <si>
    <t>2__LSOUT000</t>
  </si>
  <si>
    <t>2__LSPAL000</t>
  </si>
  <si>
    <t>2__KOVAL000</t>
  </si>
  <si>
    <t>2__LSPOW000</t>
  </si>
  <si>
    <t>2__LSPRK000</t>
  </si>
  <si>
    <t>2__LSTAT000</t>
  </si>
  <si>
    <t>2__LSWAE000</t>
  </si>
  <si>
    <t>2__LSWDP000</t>
  </si>
  <si>
    <t>2__KPERL000</t>
  </si>
  <si>
    <t>2__LSWEB000</t>
  </si>
  <si>
    <t>2__LSWEL000</t>
  </si>
  <si>
    <t>2__LSYMB000</t>
  </si>
  <si>
    <t>2__LTANA000</t>
  </si>
  <si>
    <t>2__LTEMP000</t>
  </si>
  <si>
    <t>2__LTEXA000</t>
  </si>
  <si>
    <t>2__LTGPL000</t>
  </si>
  <si>
    <t>2__LTHLE000</t>
  </si>
  <si>
    <t>2__LTHRE000</t>
  </si>
  <si>
    <t>2__LTLWD000</t>
  </si>
  <si>
    <t>2__LTNDO000</t>
  </si>
  <si>
    <t>2__LTOGO000</t>
  </si>
  <si>
    <t>2__LTOTO000</t>
  </si>
  <si>
    <t>2__LTRAM000</t>
  </si>
  <si>
    <t>2__LTREX000</t>
  </si>
  <si>
    <t>2__LTULP000</t>
  </si>
  <si>
    <t>2__LUKPR000</t>
  </si>
  <si>
    <t>2__LVAVU000</t>
  </si>
  <si>
    <t>2__LVERM000</t>
  </si>
  <si>
    <t>2__LVETS000</t>
  </si>
  <si>
    <t>2__LVIPR000</t>
  </si>
  <si>
    <t>2__LVIRG000</t>
  </si>
  <si>
    <t>2__LVNGA000</t>
  </si>
  <si>
    <t>2__LVNQT000</t>
  </si>
  <si>
    <t>2__KSIMC000</t>
  </si>
  <si>
    <t>2__LVOLT000</t>
  </si>
  <si>
    <t>2__LWASH000</t>
  </si>
  <si>
    <t>2__LYELG000</t>
  </si>
  <si>
    <t>2__LZPYR000</t>
  </si>
  <si>
    <t>2__KSKID000</t>
  </si>
  <si>
    <t>2__MALAB000</t>
  </si>
  <si>
    <t>2__MALAS000</t>
  </si>
  <si>
    <t>2__MALBU000</t>
  </si>
  <si>
    <t>2__MALTI000</t>
  </si>
  <si>
    <t>2__MANGE000</t>
  </si>
  <si>
    <t>2__MANGE001</t>
  </si>
  <si>
    <t>2__MARIZ000</t>
  </si>
  <si>
    <t>2__MARRU000</t>
  </si>
  <si>
    <t>2__MAVRO000</t>
  </si>
  <si>
    <t>2__KSQKY000</t>
  </si>
  <si>
    <t>2__MAXIS000</t>
  </si>
  <si>
    <t>2__MAXPO000</t>
  </si>
  <si>
    <t>2__MAZAC000</t>
  </si>
  <si>
    <t>2__MBARB000</t>
  </si>
  <si>
    <t>2__MBAYS000</t>
  </si>
  <si>
    <t>2__MBCFC000</t>
  </si>
  <si>
    <t>2__MBETH000</t>
  </si>
  <si>
    <t>2__MBGAS000</t>
  </si>
  <si>
    <t>2__MBIZZ000</t>
  </si>
  <si>
    <t>2__MBLBL000</t>
  </si>
  <si>
    <t>2__MBNRG000</t>
  </si>
  <si>
    <t>2__MBORE000</t>
  </si>
  <si>
    <t>2__KTILL000</t>
  </si>
  <si>
    <t>2__MBREZ000</t>
  </si>
  <si>
    <t>2__MBRZE000</t>
  </si>
  <si>
    <t>2__MBULN000</t>
  </si>
  <si>
    <t>2__MCALI000</t>
  </si>
  <si>
    <t>2__KTONB000</t>
  </si>
  <si>
    <t>2__MCALL000</t>
  </si>
  <si>
    <t>2__MCBRA000</t>
  </si>
  <si>
    <t>2__MCFWR000</t>
  </si>
  <si>
    <t>2__MCILI000</t>
  </si>
  <si>
    <t>2__MCIRC000</t>
  </si>
  <si>
    <t>2__MCIRC001</t>
  </si>
  <si>
    <t>2__MCMRO000</t>
  </si>
  <si>
    <t>2__MCNDL000</t>
  </si>
  <si>
    <t>2__MCNRG000</t>
  </si>
  <si>
    <t>2__MCOLG000</t>
  </si>
  <si>
    <t>2__MCOLO000</t>
  </si>
  <si>
    <t>2__MCOMT000</t>
  </si>
  <si>
    <t>2__MCOOP000</t>
  </si>
  <si>
    <t>2__MCOOP001</t>
  </si>
  <si>
    <t>2__KWILL000</t>
  </si>
  <si>
    <t>2__MCORE000</t>
  </si>
  <si>
    <t>2__MCOUL000</t>
  </si>
  <si>
    <t>2__KYNRG000</t>
  </si>
  <si>
    <t>2__MCOVE000</t>
  </si>
  <si>
    <t>2__MCPPR000</t>
  </si>
  <si>
    <t>2__KZYTH000</t>
  </si>
  <si>
    <t>2__MCYCL000</t>
  </si>
  <si>
    <t>2__MDESL000</t>
  </si>
  <si>
    <t>2__MDFDL000</t>
  </si>
  <si>
    <t>2__MDIRA000</t>
  </si>
  <si>
    <t>2__MDNRG000</t>
  </si>
  <si>
    <t>2__MDRGI000</t>
  </si>
  <si>
    <t>2__LANGE002</t>
  </si>
  <si>
    <t>2__MDUAL000</t>
  </si>
  <si>
    <t>2__LANGE003</t>
  </si>
  <si>
    <t>2__MEBES000</t>
  </si>
  <si>
    <t>2__LANGE004</t>
  </si>
  <si>
    <t>2__MECOA000</t>
  </si>
  <si>
    <t>2__MECON000</t>
  </si>
  <si>
    <t>2__MECOT000</t>
  </si>
  <si>
    <t>2__MEDDI000</t>
  </si>
  <si>
    <t>2__MEDGE000</t>
  </si>
  <si>
    <t>2__MEDIR000</t>
  </si>
  <si>
    <t>2__MEELC000</t>
  </si>
  <si>
    <t>2__MEENG000</t>
  </si>
  <si>
    <t>2__MEESL000</t>
  </si>
  <si>
    <t>2__MEETL000</t>
  </si>
  <si>
    <t>2__LBELS000</t>
  </si>
  <si>
    <t>2__MEFLS000</t>
  </si>
  <si>
    <t>2__MEGML000</t>
  </si>
  <si>
    <t>2__MELEC000</t>
  </si>
  <si>
    <t>2__MEMEB000</t>
  </si>
  <si>
    <t>2__MEMZO000</t>
  </si>
  <si>
    <t>2__MENDC000</t>
  </si>
  <si>
    <t>2__MENDC001</t>
  </si>
  <si>
    <t>2__LBORO000</t>
  </si>
  <si>
    <t>2__MENDC002</t>
  </si>
  <si>
    <t>2__LBOWF000</t>
  </si>
  <si>
    <t>2__MENEC000</t>
  </si>
  <si>
    <t>2__LBPGM000</t>
  </si>
  <si>
    <t>2__MENGQ000</t>
  </si>
  <si>
    <t>2__MENRD000</t>
  </si>
  <si>
    <t>2__MENRD002</t>
  </si>
  <si>
    <t>2__MENRG000</t>
  </si>
  <si>
    <t>2__MENRG002</t>
  </si>
  <si>
    <t>2__MEOND000</t>
  </si>
  <si>
    <t>2__MEPHH000</t>
  </si>
  <si>
    <t>2__MESSL000</t>
  </si>
  <si>
    <t>2__MEURO000</t>
  </si>
  <si>
    <t>2__MEUST000</t>
  </si>
  <si>
    <t>2__MEVER000</t>
  </si>
  <si>
    <t>2__MEXGL000</t>
  </si>
  <si>
    <t>2__LCNRD000</t>
  </si>
  <si>
    <t>2__MFARA000</t>
  </si>
  <si>
    <t>2__MFARR000</t>
  </si>
  <si>
    <t>2__MFLEX000</t>
  </si>
  <si>
    <t>2__MFNRG000</t>
  </si>
  <si>
    <t>2__MFRST000</t>
  </si>
  <si>
    <t>2__LCONI000</t>
  </si>
  <si>
    <t>2__MFSEN000</t>
  </si>
  <si>
    <t>2__MFXGL000</t>
  </si>
  <si>
    <t>2__MGALE000</t>
  </si>
  <si>
    <t>2__MGANY000</t>
  </si>
  <si>
    <t>2__MGESL000</t>
  </si>
  <si>
    <t>2__MGETW000</t>
  </si>
  <si>
    <t>2__MGMTR000</t>
  </si>
  <si>
    <t>2__MGNRG000</t>
  </si>
  <si>
    <t>2__MGONG000</t>
  </si>
  <si>
    <t>2__MHAVE000</t>
  </si>
  <si>
    <t>2__MHAWK000</t>
  </si>
  <si>
    <t>2__MHOLB000</t>
  </si>
  <si>
    <t>2__MHOME000</t>
  </si>
  <si>
    <t>2__MHPOW000</t>
  </si>
  <si>
    <t>2__MHPOW001</t>
  </si>
  <si>
    <t>2__MHPOW002</t>
  </si>
  <si>
    <t>2__MHUDG000</t>
  </si>
  <si>
    <t>2__LECOT001</t>
  </si>
  <si>
    <t>2__MHUDS000</t>
  </si>
  <si>
    <t>2__MHUDS001</t>
  </si>
  <si>
    <t>2__LEDFE000</t>
  </si>
  <si>
    <t>2__MHYDE000</t>
  </si>
  <si>
    <t>2__MIMPO000</t>
  </si>
  <si>
    <t>2__MINDE000</t>
  </si>
  <si>
    <t>2__MINVE000</t>
  </si>
  <si>
    <t>2__MIRES000</t>
  </si>
  <si>
    <t>2__MIRID000</t>
  </si>
  <si>
    <t>2__MJERE000</t>
  </si>
  <si>
    <t>2__LEGDX000</t>
  </si>
  <si>
    <t>2__MKENS000</t>
  </si>
  <si>
    <t>2__MLIGH000</t>
  </si>
  <si>
    <t>2__MLILY000</t>
  </si>
  <si>
    <t>2__MLIME000</t>
  </si>
  <si>
    <t>2__MLOND000</t>
  </si>
  <si>
    <t>2__MLORM000</t>
  </si>
  <si>
    <t>2__MLUME000</t>
  </si>
  <si>
    <t>2__MLUMO000</t>
  </si>
  <si>
    <t>2__MLVDR000</t>
  </si>
  <si>
    <t>2__LENER000</t>
  </si>
  <si>
    <t>2__MMAEL000</t>
  </si>
  <si>
    <t>2__MMAET000</t>
  </si>
  <si>
    <t>2__MMAGN000</t>
  </si>
  <si>
    <t>2__MMAIN000</t>
  </si>
  <si>
    <t>2__MMANW000</t>
  </si>
  <si>
    <t>2__MMARB000</t>
  </si>
  <si>
    <t>2__LENRG003</t>
  </si>
  <si>
    <t>2__MMARI000</t>
  </si>
  <si>
    <t>2__MMATT000</t>
  </si>
  <si>
    <t>2__MMIDE000</t>
  </si>
  <si>
    <t>2__LEQUI000</t>
  </si>
  <si>
    <t>2__MMINT000</t>
  </si>
  <si>
    <t>2__MMISS000</t>
  </si>
  <si>
    <t>2__MMONT000</t>
  </si>
  <si>
    <t>2__MMRCY000</t>
  </si>
  <si>
    <t>2__MMTRL000</t>
  </si>
  <si>
    <t>2__MNATP000</t>
  </si>
  <si>
    <t>2__MNCKL000</t>
  </si>
  <si>
    <t>2__MNEEB000</t>
  </si>
  <si>
    <t>2__MNEVA000</t>
  </si>
  <si>
    <t>2__MNEWP000</t>
  </si>
  <si>
    <t>2__MNORW000</t>
  </si>
  <si>
    <t>2__MNUCE000</t>
  </si>
  <si>
    <t>2__MOBER000</t>
  </si>
  <si>
    <t>2__MOGAS000</t>
  </si>
  <si>
    <t>2__MOPAL000</t>
  </si>
  <si>
    <t>2__MOREB000</t>
  </si>
  <si>
    <t>2__MOREG000</t>
  </si>
  <si>
    <t>2__MOSMI000</t>
  </si>
  <si>
    <t>2__MOVOE000</t>
  </si>
  <si>
    <t>2__LGLDE000</t>
  </si>
  <si>
    <t>2__MOXPO000</t>
  </si>
  <si>
    <t>2__MPADD000</t>
  </si>
  <si>
    <t>2__LGMTX000</t>
  </si>
  <si>
    <t>2__MPALL000</t>
  </si>
  <si>
    <t>2__MPARK000</t>
  </si>
  <si>
    <t>2__MPGEN000</t>
  </si>
  <si>
    <t>2__LGOOD000</t>
  </si>
  <si>
    <t>2__MPGEN001</t>
  </si>
  <si>
    <t>2__MPGEN002</t>
  </si>
  <si>
    <t>2__MPILO000</t>
  </si>
  <si>
    <t>2__MPION000</t>
  </si>
  <si>
    <t>2__MPIRO000</t>
  </si>
  <si>
    <t>2__MPOWQ000</t>
  </si>
  <si>
    <t>2__MPROZ000</t>
  </si>
  <si>
    <t>2__MPSUK000</t>
  </si>
  <si>
    <t>2__MPURE000</t>
  </si>
  <si>
    <t>2__MPUTY000</t>
  </si>
  <si>
    <t>2__MQEEN000</t>
  </si>
  <si>
    <t>2__MRAYL000</t>
  </si>
  <si>
    <t>2__LIAMP000</t>
  </si>
  <si>
    <t>2__MREGE000</t>
  </si>
  <si>
    <t>2__MRENC000</t>
  </si>
  <si>
    <t>2__MRHOD000</t>
  </si>
  <si>
    <t>2__MROSE000</t>
  </si>
  <si>
    <t>2__MRUTH000</t>
  </si>
  <si>
    <t>2__MRWED000</t>
  </si>
  <si>
    <t>2__MSANT000</t>
  </si>
  <si>
    <t>2__MSAPH000</t>
  </si>
  <si>
    <t>2__MSATU000</t>
  </si>
  <si>
    <t>2__MSCAF000</t>
  </si>
  <si>
    <t>2__MSEEB000</t>
  </si>
  <si>
    <t>2__MSEEE000</t>
  </si>
  <si>
    <t>2__MSING000</t>
  </si>
  <si>
    <t>2__MSINQ000</t>
  </si>
  <si>
    <t>2__MSIRO000</t>
  </si>
  <si>
    <t>2__MSKLN000</t>
  </si>
  <si>
    <t>2__MSLVR000</t>
  </si>
  <si>
    <t>2__MSMAR000</t>
  </si>
  <si>
    <t>2__MSNFR000</t>
  </si>
  <si>
    <t>2__MSOUT000</t>
  </si>
  <si>
    <t>2__MSPAL000</t>
  </si>
  <si>
    <t>2__MSPOW000</t>
  </si>
  <si>
    <t>2__LMARB001</t>
  </si>
  <si>
    <t>2__MSPRK000</t>
  </si>
  <si>
    <t>2__MSTAT000</t>
  </si>
  <si>
    <t>2__MSWAE000</t>
  </si>
  <si>
    <t>2__MSWDP000</t>
  </si>
  <si>
    <t>2__MSWEB000</t>
  </si>
  <si>
    <t>2__MSWEL000</t>
  </si>
  <si>
    <t>2__MSYMB000</t>
  </si>
  <si>
    <t>2__MTANA000</t>
  </si>
  <si>
    <t>2__MTEMP000</t>
  </si>
  <si>
    <t>2__MTEXA000</t>
  </si>
  <si>
    <t>2__MTGPL000</t>
  </si>
  <si>
    <t>2__MTHLE000</t>
  </si>
  <si>
    <t>2__MTHRE000</t>
  </si>
  <si>
    <t>2__MTLWD000</t>
  </si>
  <si>
    <t>2__MTNDO000</t>
  </si>
  <si>
    <t>2__MTOGO000</t>
  </si>
  <si>
    <t>2__MTOTO000</t>
  </si>
  <si>
    <t>2__LOMNI000</t>
  </si>
  <si>
    <t>2__MTRAM000</t>
  </si>
  <si>
    <t>2__MTREX000</t>
  </si>
  <si>
    <t>2__MTULP000</t>
  </si>
  <si>
    <t>2__MUKPR000</t>
  </si>
  <si>
    <t>2__MVAVU000</t>
  </si>
  <si>
    <t>2__LOVAL000</t>
  </si>
  <si>
    <t>2__MVERM000</t>
  </si>
  <si>
    <t>2__MVETS000</t>
  </si>
  <si>
    <t>2__MVIPR000</t>
  </si>
  <si>
    <t>2__MVIRG000</t>
  </si>
  <si>
    <t>2__MVNGA000</t>
  </si>
  <si>
    <t>2__LPERL000</t>
  </si>
  <si>
    <t>2__MVNQT000</t>
  </si>
  <si>
    <t>2__MVOLT000</t>
  </si>
  <si>
    <t>2__MWASH000</t>
  </si>
  <si>
    <t>2__MYELG000</t>
  </si>
  <si>
    <t>2__MZPYR000</t>
  </si>
  <si>
    <t>2__NALAB000</t>
  </si>
  <si>
    <t>2__NALAS000</t>
  </si>
  <si>
    <t>2__NALBU000</t>
  </si>
  <si>
    <t>2__NALTI000</t>
  </si>
  <si>
    <t>2__NANGE000</t>
  </si>
  <si>
    <t>2__NARIZ000</t>
  </si>
  <si>
    <t>2__NARRU000</t>
  </si>
  <si>
    <t>2__NAVRO000</t>
  </si>
  <si>
    <t>2__NAXIS000</t>
  </si>
  <si>
    <t>2__NAXPO000</t>
  </si>
  <si>
    <t>2__NAZAC000</t>
  </si>
  <si>
    <t>2__NBARB000</t>
  </si>
  <si>
    <t>2__NBAYS000</t>
  </si>
  <si>
    <t>2__LRWED001</t>
  </si>
  <si>
    <t>2__NBCFC000</t>
  </si>
  <si>
    <t>2__NBETH000</t>
  </si>
  <si>
    <t>2__NBGAS000</t>
  </si>
  <si>
    <t>2__NBIZZ000</t>
  </si>
  <si>
    <t>2__NBLBL000</t>
  </si>
  <si>
    <t>2__NBNRG000</t>
  </si>
  <si>
    <t>2__NBORE000</t>
  </si>
  <si>
    <t>2__LSIMC000</t>
  </si>
  <si>
    <t>2__NBREZ000</t>
  </si>
  <si>
    <t>2__NBRZE000</t>
  </si>
  <si>
    <t>2__NBULN000</t>
  </si>
  <si>
    <t>2__NCALI000</t>
  </si>
  <si>
    <t>2__LSKID000</t>
  </si>
  <si>
    <t>2__NCALL000</t>
  </si>
  <si>
    <t>2__NCBRA000</t>
  </si>
  <si>
    <t>2__NCFWR000</t>
  </si>
  <si>
    <t>2__NCILI000</t>
  </si>
  <si>
    <t>2__NCIRC000</t>
  </si>
  <si>
    <t>2__NCMRO000</t>
  </si>
  <si>
    <t>2__NCNDL000</t>
  </si>
  <si>
    <t>2__NCNRG000</t>
  </si>
  <si>
    <t>2__NCOLG000</t>
  </si>
  <si>
    <t>2__LSQKY000</t>
  </si>
  <si>
    <t>2__NCOLO000</t>
  </si>
  <si>
    <t>2__NCOMT000</t>
  </si>
  <si>
    <t>2__LSTAT001</t>
  </si>
  <si>
    <t>2__NCOOP000</t>
  </si>
  <si>
    <t>2__NCOOP001</t>
  </si>
  <si>
    <t>2__NCORE000</t>
  </si>
  <si>
    <t>2__NCOUL000</t>
  </si>
  <si>
    <t>2__NCOVE000</t>
  </si>
  <si>
    <t>2__NCPPR000</t>
  </si>
  <si>
    <t>2__NCYCL000</t>
  </si>
  <si>
    <t>2__NDESL000</t>
  </si>
  <si>
    <t>2__NDFDL000</t>
  </si>
  <si>
    <t>2__NDIRA000</t>
  </si>
  <si>
    <t>2__NDNRG000</t>
  </si>
  <si>
    <t>2__LTILL000</t>
  </si>
  <si>
    <t>2__NDRGI000</t>
  </si>
  <si>
    <t>2__NDUAL000</t>
  </si>
  <si>
    <t>2__NEBES000</t>
  </si>
  <si>
    <t>2__NECOA000</t>
  </si>
  <si>
    <t>2__LTONB000</t>
  </si>
  <si>
    <t>2__NECON000</t>
  </si>
  <si>
    <t>2__NECOT000</t>
  </si>
  <si>
    <t>2__NEDDI000</t>
  </si>
  <si>
    <t>2__NEDGE000</t>
  </si>
  <si>
    <t>2__NEDIR000</t>
  </si>
  <si>
    <t>2__NEELC000</t>
  </si>
  <si>
    <t>2__NEENG000</t>
  </si>
  <si>
    <t>2__NEESL000</t>
  </si>
  <si>
    <t>2__NEETL000</t>
  </si>
  <si>
    <t>2__NEFLS000</t>
  </si>
  <si>
    <t>2__NEGML000</t>
  </si>
  <si>
    <t>2__NELEC000</t>
  </si>
  <si>
    <t>2__NEMEB000</t>
  </si>
  <si>
    <t>2__NEMZO000</t>
  </si>
  <si>
    <t>2__LWILL000</t>
  </si>
  <si>
    <t>2__NENDC000</t>
  </si>
  <si>
    <t>2__NENDC001</t>
  </si>
  <si>
    <t>2__LYNRG000</t>
  </si>
  <si>
    <t>2__NENDC002</t>
  </si>
  <si>
    <t>2__NENEC000</t>
  </si>
  <si>
    <t>2__LZYTH000</t>
  </si>
  <si>
    <t>2__NENGQ000</t>
  </si>
  <si>
    <t>2__NENRD000</t>
  </si>
  <si>
    <t>2__NENRD002</t>
  </si>
  <si>
    <t>2__NENRG000</t>
  </si>
  <si>
    <t>2__NENRG002</t>
  </si>
  <si>
    <t>2__NEOND000</t>
  </si>
  <si>
    <t>2__MANGE002</t>
  </si>
  <si>
    <t>2__NEPHH000</t>
  </si>
  <si>
    <t>2__MANGE003</t>
  </si>
  <si>
    <t>2__NESSL000</t>
  </si>
  <si>
    <t>2__NEURO000</t>
  </si>
  <si>
    <t>2__NEUST000</t>
  </si>
  <si>
    <t>2__NEVER000</t>
  </si>
  <si>
    <t>2__NEXGL000</t>
  </si>
  <si>
    <t>2__NFARA000</t>
  </si>
  <si>
    <t>2__NFARR000</t>
  </si>
  <si>
    <t>2__NFLEX000</t>
  </si>
  <si>
    <t>2__NFNRG000</t>
  </si>
  <si>
    <t>2__NFRST000</t>
  </si>
  <si>
    <t>2__MBELS000</t>
  </si>
  <si>
    <t>2__NFSEN000</t>
  </si>
  <si>
    <t>2__NFSEN001</t>
  </si>
  <si>
    <t>2__NFXGL000</t>
  </si>
  <si>
    <t>2__NGALE000</t>
  </si>
  <si>
    <t>2__NGANY000</t>
  </si>
  <si>
    <t>2__NGESL000</t>
  </si>
  <si>
    <t>2__NGETW000</t>
  </si>
  <si>
    <t>2__MBORO000</t>
  </si>
  <si>
    <t>2__NGMTR000</t>
  </si>
  <si>
    <t>2__MBOWF000</t>
  </si>
  <si>
    <t>2__NGNRG000</t>
  </si>
  <si>
    <t>2__MBPGM000</t>
  </si>
  <si>
    <t>2__NGONG000</t>
  </si>
  <si>
    <t>2__NHAVE000</t>
  </si>
  <si>
    <t>2__NHAWK000</t>
  </si>
  <si>
    <t>2__NHOLB000</t>
  </si>
  <si>
    <t>2__NHOME000</t>
  </si>
  <si>
    <t>2__NHPOW000</t>
  </si>
  <si>
    <t>2__NHPOW001</t>
  </si>
  <si>
    <t>2__NHPOW002</t>
  </si>
  <si>
    <t>2__NHUDG000</t>
  </si>
  <si>
    <t>2__NHUDS000</t>
  </si>
  <si>
    <t>2__NHYDE000</t>
  </si>
  <si>
    <t>2__NIMPO000</t>
  </si>
  <si>
    <t>2__NINDE000</t>
  </si>
  <si>
    <t>2__MCNDL001</t>
  </si>
  <si>
    <t>2__NINVE000</t>
  </si>
  <si>
    <t>2__MCNRD000</t>
  </si>
  <si>
    <t>2__NIRES000</t>
  </si>
  <si>
    <t>2__NIRID000</t>
  </si>
  <si>
    <t>2__NJERE000</t>
  </si>
  <si>
    <t>2__NKENS000</t>
  </si>
  <si>
    <t>2__NLIGH000</t>
  </si>
  <si>
    <t>2__MCONI000</t>
  </si>
  <si>
    <t>2__NLILY000</t>
  </si>
  <si>
    <t>2__NLIME000</t>
  </si>
  <si>
    <t>2__NLOND000</t>
  </si>
  <si>
    <t>2__NLORM000</t>
  </si>
  <si>
    <t>2__NLUME000</t>
  </si>
  <si>
    <t>2__NLUMO000</t>
  </si>
  <si>
    <t>2__NLVDR000</t>
  </si>
  <si>
    <t>2__NMAEL000</t>
  </si>
  <si>
    <t>2__NMAET000</t>
  </si>
  <si>
    <t>2__NMAGN000</t>
  </si>
  <si>
    <t>2__NMAIN000</t>
  </si>
  <si>
    <t>2__NMANW000</t>
  </si>
  <si>
    <t>2__NMARB000</t>
  </si>
  <si>
    <t>2__NMARI000</t>
  </si>
  <si>
    <t>2__NMATT000</t>
  </si>
  <si>
    <t>2__NMIDE000</t>
  </si>
  <si>
    <t>2__NMINT000</t>
  </si>
  <si>
    <t>2__NMISS000</t>
  </si>
  <si>
    <t>2__NMONT000</t>
  </si>
  <si>
    <t>2__MEDFE000</t>
  </si>
  <si>
    <t>2__NMRCY000</t>
  </si>
  <si>
    <t>2__NMTRL000</t>
  </si>
  <si>
    <t>2__NNATP000</t>
  </si>
  <si>
    <t>2__NNCKL000</t>
  </si>
  <si>
    <t>2__NNEEB000</t>
  </si>
  <si>
    <t>2__NNEVA000</t>
  </si>
  <si>
    <t>2__NNEWP000</t>
  </si>
  <si>
    <t>2__MEGDX000</t>
  </si>
  <si>
    <t>2__NNORW000</t>
  </si>
  <si>
    <t>2__NNUCE000</t>
  </si>
  <si>
    <t>2__NOBER000</t>
  </si>
  <si>
    <t>2__NOGAS000</t>
  </si>
  <si>
    <t>2__NOPAL000</t>
  </si>
  <si>
    <t>2__NOREB000</t>
  </si>
  <si>
    <t>2__NOREG000</t>
  </si>
  <si>
    <t>2__NOSMI000</t>
  </si>
  <si>
    <t>2__NOVOE000</t>
  </si>
  <si>
    <t>2__MENER000</t>
  </si>
  <si>
    <t>2__NOXPO000</t>
  </si>
  <si>
    <t>2__NPADD000</t>
  </si>
  <si>
    <t>2__NPALL000</t>
  </si>
  <si>
    <t>2__NPARK000</t>
  </si>
  <si>
    <t>2__NPGEN000</t>
  </si>
  <si>
    <t>2__NPILO000</t>
  </si>
  <si>
    <t>2__MENRG003</t>
  </si>
  <si>
    <t>2__NPION000</t>
  </si>
  <si>
    <t>2__NPIRO000</t>
  </si>
  <si>
    <t>2__NPOWQ000</t>
  </si>
  <si>
    <t>2__MEQUI000</t>
  </si>
  <si>
    <t>2__NPROZ000</t>
  </si>
  <si>
    <t>2__NPSUK000</t>
  </si>
  <si>
    <t>2__NPURE000</t>
  </si>
  <si>
    <t>2__NPUTY000</t>
  </si>
  <si>
    <t>2__NQEEN000</t>
  </si>
  <si>
    <t>2__NRAYL000</t>
  </si>
  <si>
    <t>2__NREGE000</t>
  </si>
  <si>
    <t>2__NRENC000</t>
  </si>
  <si>
    <t>2__NRHOD000</t>
  </si>
  <si>
    <t>2__MFLEX001</t>
  </si>
  <si>
    <t>2__NROSE000</t>
  </si>
  <si>
    <t>2__NRUTH000</t>
  </si>
  <si>
    <t>2__NRWED000</t>
  </si>
  <si>
    <t>2__NSANT000</t>
  </si>
  <si>
    <t>2__NSAPH000</t>
  </si>
  <si>
    <t>2__NSATU000</t>
  </si>
  <si>
    <t>2__NSCAF000</t>
  </si>
  <si>
    <t>2__NSEEB000</t>
  </si>
  <si>
    <t>2__NSEEE000</t>
  </si>
  <si>
    <t>2__MGLDE000</t>
  </si>
  <si>
    <t>2__NSING000</t>
  </si>
  <si>
    <t>2__NSINQ000</t>
  </si>
  <si>
    <t>2__MGMTX000</t>
  </si>
  <si>
    <t>2__NSIRO000</t>
  </si>
  <si>
    <t>2__NSKLN000</t>
  </si>
  <si>
    <t>2__NSLVR000</t>
  </si>
  <si>
    <t>2__MGOOD000</t>
  </si>
  <si>
    <t>2__NSMAR000</t>
  </si>
  <si>
    <t>2__NSMAR001</t>
  </si>
  <si>
    <t>2__NSNFR000</t>
  </si>
  <si>
    <t>2__NSOUT000</t>
  </si>
  <si>
    <t>2__NSPAL000</t>
  </si>
  <si>
    <t>2__NSPOW000</t>
  </si>
  <si>
    <t>2__NSPRK000</t>
  </si>
  <si>
    <t>2__NSTAT000</t>
  </si>
  <si>
    <t>2__NSWAE000</t>
  </si>
  <si>
    <t>2__NSWDP000</t>
  </si>
  <si>
    <t>2__NSWEB000</t>
  </si>
  <si>
    <t>2__NSWEL000</t>
  </si>
  <si>
    <t>2__MIAMP000</t>
  </si>
  <si>
    <t>2__NSYMB000</t>
  </si>
  <si>
    <t>2__NTANA000</t>
  </si>
  <si>
    <t>2__NTEMP000</t>
  </si>
  <si>
    <t>2__NTEXA000</t>
  </si>
  <si>
    <t>2__NTGPL000</t>
  </si>
  <si>
    <t>2__NTHLE000</t>
  </si>
  <si>
    <t>2__NTHRE000</t>
  </si>
  <si>
    <t>2__NTLWD000</t>
  </si>
  <si>
    <t>2__NTNDO000</t>
  </si>
  <si>
    <t>2__NTOGO000</t>
  </si>
  <si>
    <t>2__NTOTO000</t>
  </si>
  <si>
    <t>2__NTRAM000</t>
  </si>
  <si>
    <t>2__NTREX000</t>
  </si>
  <si>
    <t>2__NTULP000</t>
  </si>
  <si>
    <t>2__NUKPR000</t>
  </si>
  <si>
    <t>2__NVAVU000</t>
  </si>
  <si>
    <t>2__NVERM000</t>
  </si>
  <si>
    <t>2__NVETS000</t>
  </si>
  <si>
    <t>2__NVIPR000</t>
  </si>
  <si>
    <t>2__NVIRG000</t>
  </si>
  <si>
    <t>2__NVNGA000</t>
  </si>
  <si>
    <t>2__NVNQT000</t>
  </si>
  <si>
    <t>2__NVOLT000</t>
  </si>
  <si>
    <t>2__NWASH000</t>
  </si>
  <si>
    <t>2__NYELG000</t>
  </si>
  <si>
    <t>2__NZPYR000</t>
  </si>
  <si>
    <t>2__PALAB000</t>
  </si>
  <si>
    <t>2__PALAS000</t>
  </si>
  <si>
    <t>2__PALBU000</t>
  </si>
  <si>
    <t>2__PALTI000</t>
  </si>
  <si>
    <t>2__PANGE000</t>
  </si>
  <si>
    <t>2__PARIZ000</t>
  </si>
  <si>
    <t>2__PARRU000</t>
  </si>
  <si>
    <t>2__PAVRO000</t>
  </si>
  <si>
    <t>2__PAXIS000</t>
  </si>
  <si>
    <t>2__PAXPO000</t>
  </si>
  <si>
    <t>2__PAZAC000</t>
  </si>
  <si>
    <t>2__PBARB000</t>
  </si>
  <si>
    <t>2__MOMNI000</t>
  </si>
  <si>
    <t>2__PBAYS000</t>
  </si>
  <si>
    <t>2__PBCFC000</t>
  </si>
  <si>
    <t>2__PBETH000</t>
  </si>
  <si>
    <t>2__PBGAS000</t>
  </si>
  <si>
    <t>2__PBIZZ000</t>
  </si>
  <si>
    <t>2__MOVAL000</t>
  </si>
  <si>
    <t>2__PBLBL000</t>
  </si>
  <si>
    <t>2__PBNRG000</t>
  </si>
  <si>
    <t>2__PBORE000</t>
  </si>
  <si>
    <t>2__PBREZ000</t>
  </si>
  <si>
    <t>2__PBRZE000</t>
  </si>
  <si>
    <t>2__MPERL000</t>
  </si>
  <si>
    <t>2__PBULN000</t>
  </si>
  <si>
    <t>2__PCALI000</t>
  </si>
  <si>
    <t>2__PCALL000</t>
  </si>
  <si>
    <t>2__PCBRA000</t>
  </si>
  <si>
    <t>2__PCFWR000</t>
  </si>
  <si>
    <t>2__PCILI000</t>
  </si>
  <si>
    <t>2__PCIRC000</t>
  </si>
  <si>
    <t>2__PCMRO000</t>
  </si>
  <si>
    <t>2__PCNDL000</t>
  </si>
  <si>
    <t>2__PCNRG000</t>
  </si>
  <si>
    <t>2__PCOLG000</t>
  </si>
  <si>
    <t>2__PCOLO000</t>
  </si>
  <si>
    <t>2__PCOMT000</t>
  </si>
  <si>
    <t>2__PCOOP000</t>
  </si>
  <si>
    <t>2__PCORE000</t>
  </si>
  <si>
    <t>2__PCOUL000</t>
  </si>
  <si>
    <t>2__PCOVE000</t>
  </si>
  <si>
    <t>2__PCPPR000</t>
  </si>
  <si>
    <t>2__PCYCL000</t>
  </si>
  <si>
    <t>2__PDESL000</t>
  </si>
  <si>
    <t>2__MRWED001</t>
  </si>
  <si>
    <t>2__PDFDL000</t>
  </si>
  <si>
    <t>2__PDIRA000</t>
  </si>
  <si>
    <t>2__PDNRG000</t>
  </si>
  <si>
    <t>2__PDRGI000</t>
  </si>
  <si>
    <t>2__PDUAL000</t>
  </si>
  <si>
    <t>2__PEBES000</t>
  </si>
  <si>
    <t>2__PECOA000</t>
  </si>
  <si>
    <t>2__MSIMC000</t>
  </si>
  <si>
    <t>2__PECON000</t>
  </si>
  <si>
    <t>2__PECOT000</t>
  </si>
  <si>
    <t>2__PEDDI000</t>
  </si>
  <si>
    <t>2__PEDGE000</t>
  </si>
  <si>
    <t>2__MSKID000</t>
  </si>
  <si>
    <t>2__PEDIR000</t>
  </si>
  <si>
    <t>2__PEELC000</t>
  </si>
  <si>
    <t>2__PEENG000</t>
  </si>
  <si>
    <t>2__PEESL000</t>
  </si>
  <si>
    <t xml:space="preserve">2__MSMAR001 </t>
  </si>
  <si>
    <t>2__PEETL000</t>
  </si>
  <si>
    <t>2__MSMAR002</t>
  </si>
  <si>
    <t>2__PEFLS000</t>
  </si>
  <si>
    <t>2__PEGML000</t>
  </si>
  <si>
    <t>2__PELEC000</t>
  </si>
  <si>
    <t>2__PEMEB000</t>
  </si>
  <si>
    <t>2__PEMZO000</t>
  </si>
  <si>
    <t>2__PENDC000</t>
  </si>
  <si>
    <t>2__MSQKY000</t>
  </si>
  <si>
    <t>2__PENDC001</t>
  </si>
  <si>
    <t>2__PENDC002</t>
  </si>
  <si>
    <t>2__PENEC000</t>
  </si>
  <si>
    <t>2__PENGQ000</t>
  </si>
  <si>
    <t>2__PENRD000</t>
  </si>
  <si>
    <t>2__PENRD002</t>
  </si>
  <si>
    <t>2__PENRG000</t>
  </si>
  <si>
    <t>2__PENRG002</t>
  </si>
  <si>
    <t>2__PEOND000</t>
  </si>
  <si>
    <t>2__PEPHH000</t>
  </si>
  <si>
    <t>2__PESSL000</t>
  </si>
  <si>
    <t>2__PEURO000</t>
  </si>
  <si>
    <t>2__MTILL000</t>
  </si>
  <si>
    <t>2__PEUST000</t>
  </si>
  <si>
    <t>2__PEVER000</t>
  </si>
  <si>
    <t>2__PEXGL000</t>
  </si>
  <si>
    <t>2__PFARA000</t>
  </si>
  <si>
    <t>2__MTONB000</t>
  </si>
  <si>
    <t>2__PFARR000</t>
  </si>
  <si>
    <t>2__PFLEX000</t>
  </si>
  <si>
    <t>2__PFNRG000</t>
  </si>
  <si>
    <t>2__PFRST000</t>
  </si>
  <si>
    <t>2__PFSEN000</t>
  </si>
  <si>
    <t>2__PFSEN001</t>
  </si>
  <si>
    <t>2__PFXGL000</t>
  </si>
  <si>
    <t>2__PGALE000</t>
  </si>
  <si>
    <t>2__PGANY000</t>
  </si>
  <si>
    <t>2__PGESL000</t>
  </si>
  <si>
    <t>2__PGETW000</t>
  </si>
  <si>
    <t>2__PGMTR000</t>
  </si>
  <si>
    <t>2__PGNRG000</t>
  </si>
  <si>
    <t>2__PGONG000</t>
  </si>
  <si>
    <t>2__MWILL000</t>
  </si>
  <si>
    <t>2__PHAVE000</t>
  </si>
  <si>
    <t>2__PHAWK000</t>
  </si>
  <si>
    <t>2__MYNRG000</t>
  </si>
  <si>
    <t>2__PHOLB000</t>
  </si>
  <si>
    <t>2__PHOME000</t>
  </si>
  <si>
    <t>2__MZYTH000</t>
  </si>
  <si>
    <t>2__PHPOW000</t>
  </si>
  <si>
    <t>2__PHPOW001</t>
  </si>
  <si>
    <t>2__PHPOW002</t>
  </si>
  <si>
    <t>2__PHUDG000</t>
  </si>
  <si>
    <t>2__PHUDS000</t>
  </si>
  <si>
    <t>2__NANGE001</t>
  </si>
  <si>
    <t>2__PHUDS001</t>
  </si>
  <si>
    <t>2__NANGE002</t>
  </si>
  <si>
    <t>2__PHYDE000</t>
  </si>
  <si>
    <t>2__NANGE003</t>
  </si>
  <si>
    <t>2__PIMPO000</t>
  </si>
  <si>
    <t>2__PINDE000</t>
  </si>
  <si>
    <t>2__PINVE000</t>
  </si>
  <si>
    <t>2__PIRES000</t>
  </si>
  <si>
    <t>2__PIRID000</t>
  </si>
  <si>
    <t>2__PJERE000</t>
  </si>
  <si>
    <t>2__PKENS000</t>
  </si>
  <si>
    <t>2__PLIGH000</t>
  </si>
  <si>
    <t>2__PLILY000</t>
  </si>
  <si>
    <t>2__PLIME000</t>
  </si>
  <si>
    <t>2__NBELS000</t>
  </si>
  <si>
    <t>2__PLOND000</t>
  </si>
  <si>
    <t>2__PLORM000</t>
  </si>
  <si>
    <t>2__PLUME000</t>
  </si>
  <si>
    <t>2__PLUMO000</t>
  </si>
  <si>
    <t>2__PLVDR000</t>
  </si>
  <si>
    <t>2__PMAEL000</t>
  </si>
  <si>
    <t>2__PMAET000</t>
  </si>
  <si>
    <t>2__NBORO000</t>
  </si>
  <si>
    <t>2__PMAGN000</t>
  </si>
  <si>
    <t>2__NBOWF000</t>
  </si>
  <si>
    <t>2__PMAIN000</t>
  </si>
  <si>
    <t>2__NBPGM000</t>
  </si>
  <si>
    <t>2__PMANW000</t>
  </si>
  <si>
    <t>2__PMARB000</t>
  </si>
  <si>
    <t>2__PMARI000</t>
  </si>
  <si>
    <t>2__PMATT000</t>
  </si>
  <si>
    <t>2__PMIDE000</t>
  </si>
  <si>
    <t>2__PMINT000</t>
  </si>
  <si>
    <t>2__PMISS000</t>
  </si>
  <si>
    <t>2__PMONT000</t>
  </si>
  <si>
    <t>2__PMRCY000</t>
  </si>
  <si>
    <t>2__PMTRL000</t>
  </si>
  <si>
    <t>2__PNATP000</t>
  </si>
  <si>
    <t>2__PNCKL000</t>
  </si>
  <si>
    <t>2__NCNRD000</t>
  </si>
  <si>
    <t>2__PNEEB000</t>
  </si>
  <si>
    <t>2__PNEVA000</t>
  </si>
  <si>
    <t>2__PNEWP000</t>
  </si>
  <si>
    <t>2__PNORW000</t>
  </si>
  <si>
    <t>2__PNUCE000</t>
  </si>
  <si>
    <t>2__NCONI000</t>
  </si>
  <si>
    <t>2__POBER000</t>
  </si>
  <si>
    <t>2__POGAS000</t>
  </si>
  <si>
    <t>2__POPAL000</t>
  </si>
  <si>
    <t>2__POREB000</t>
  </si>
  <si>
    <t>2__POREG000</t>
  </si>
  <si>
    <t>2__POSMI000</t>
  </si>
  <si>
    <t>2__POVOE000</t>
  </si>
  <si>
    <t>2__POXPO000</t>
  </si>
  <si>
    <t>2__PPADD000</t>
  </si>
  <si>
    <t>2__PPALL000</t>
  </si>
  <si>
    <t>2__PPARK000</t>
  </si>
  <si>
    <t>2__PPGEN000</t>
  </si>
  <si>
    <t>2__PPGEN001</t>
  </si>
  <si>
    <t>2__PPGEN002</t>
  </si>
  <si>
    <t>2__PPGEN003</t>
  </si>
  <si>
    <t>2__PPILO000</t>
  </si>
  <si>
    <t>2__PPION000</t>
  </si>
  <si>
    <t>2__PPIRO000</t>
  </si>
  <si>
    <t>2__PPOWQ000</t>
  </si>
  <si>
    <t>2__NEDFE000</t>
  </si>
  <si>
    <t>2__PPROZ000</t>
  </si>
  <si>
    <t>2__PPSUK000</t>
  </si>
  <si>
    <t>2__PPURE000</t>
  </si>
  <si>
    <t>2__PPUTY000</t>
  </si>
  <si>
    <t>2__PQEEN000</t>
  </si>
  <si>
    <t>2__PRAYL000</t>
  </si>
  <si>
    <t>2__PREGE000</t>
  </si>
  <si>
    <t>2__NEGDX000</t>
  </si>
  <si>
    <t>2__PRENC000</t>
  </si>
  <si>
    <t>2__PRHOD000</t>
  </si>
  <si>
    <t>2__PROSE000</t>
  </si>
  <si>
    <t>2__PRUTH000</t>
  </si>
  <si>
    <t>2__PRWED000</t>
  </si>
  <si>
    <t>2__PSANT000</t>
  </si>
  <si>
    <t>2__PSAPH000</t>
  </si>
  <si>
    <t>2__PSATU000</t>
  </si>
  <si>
    <t>2__PSCAF000</t>
  </si>
  <si>
    <t>2__NENER000</t>
  </si>
  <si>
    <t>2__PSEEB000</t>
  </si>
  <si>
    <t>2__PSEEE000</t>
  </si>
  <si>
    <t>2__PSING000</t>
  </si>
  <si>
    <t>2__PSINQ000</t>
  </si>
  <si>
    <t>2__PSIRO000</t>
  </si>
  <si>
    <t>2__PSKLN000</t>
  </si>
  <si>
    <t>2__NENRG003</t>
  </si>
  <si>
    <t>2__PSLVR000</t>
  </si>
  <si>
    <t>2__PSMAR000</t>
  </si>
  <si>
    <t>2__PSNFR000</t>
  </si>
  <si>
    <t>2__NEQUI000</t>
  </si>
  <si>
    <t>2__PSOUT000</t>
  </si>
  <si>
    <t>2__PSPAL000</t>
  </si>
  <si>
    <t>2__PSPOW000</t>
  </si>
  <si>
    <t>2__PSPRK000</t>
  </si>
  <si>
    <t>2__PSTAT000</t>
  </si>
  <si>
    <t>2__PSTAT001</t>
  </si>
  <si>
    <t>2__PSTAT002</t>
  </si>
  <si>
    <t>2__PSWAE000</t>
  </si>
  <si>
    <t>2__PSWDP000</t>
  </si>
  <si>
    <t>2__PSWEB000</t>
  </si>
  <si>
    <t>2__PSWEL000</t>
  </si>
  <si>
    <t>2__PSYMB000</t>
  </si>
  <si>
    <t>2__PTANA000</t>
  </si>
  <si>
    <t>2__PTEMP000</t>
  </si>
  <si>
    <t>2__PTEXA000</t>
  </si>
  <si>
    <t>2__PTGPL000</t>
  </si>
  <si>
    <t>2__PTHLE000</t>
  </si>
  <si>
    <t>2__PTHRE000</t>
  </si>
  <si>
    <t>2__NGLDE000</t>
  </si>
  <si>
    <t>2__PTLWD000</t>
  </si>
  <si>
    <t>2__PTNDO000</t>
  </si>
  <si>
    <t>2__NGMTX000</t>
  </si>
  <si>
    <t>2__PTOGO000</t>
  </si>
  <si>
    <t>2__PTOTO000</t>
  </si>
  <si>
    <t>2__PTRAM000</t>
  </si>
  <si>
    <t>2__NGOOD000</t>
  </si>
  <si>
    <t>2__PTREX000</t>
  </si>
  <si>
    <t>2__PTULP000</t>
  </si>
  <si>
    <t>2__PUKPR000</t>
  </si>
  <si>
    <t>2__PVAVU000</t>
  </si>
  <si>
    <t>2__PVERM000</t>
  </si>
  <si>
    <t>2__PVETS000</t>
  </si>
  <si>
    <t>2__PVIPR000</t>
  </si>
  <si>
    <t>2__PVIRG000</t>
  </si>
  <si>
    <t>2__PVNGA000</t>
  </si>
  <si>
    <t>2__PVNQT000</t>
  </si>
  <si>
    <t>2__PVOLT000</t>
  </si>
  <si>
    <t>2__NIAMP000</t>
  </si>
  <si>
    <t>2__PWASH000</t>
  </si>
  <si>
    <t>2__PYELG000</t>
  </si>
  <si>
    <t>2__PZPYR000</t>
  </si>
  <si>
    <t>C__AANGE002</t>
  </si>
  <si>
    <t>C__AAXPO002</t>
  </si>
  <si>
    <t>C__ACNDL002</t>
  </si>
  <si>
    <t>C__ACNRG002</t>
  </si>
  <si>
    <t>C__ACOOP002</t>
  </si>
  <si>
    <t>C__ACOUL002</t>
  </si>
  <si>
    <t>C__AECOA002</t>
  </si>
  <si>
    <t>C__AECOT002</t>
  </si>
  <si>
    <t>2__NLOND001</t>
  </si>
  <si>
    <t>C__AEMEB002</t>
  </si>
  <si>
    <t>C__AENDC002</t>
  </si>
  <si>
    <t>C__AENEC002</t>
  </si>
  <si>
    <t>C__AENRD002</t>
  </si>
  <si>
    <t>C__AENRG002</t>
  </si>
  <si>
    <t>C__AFSEN002</t>
  </si>
  <si>
    <t>C__AGANY002</t>
  </si>
  <si>
    <t>C__AGETW002</t>
  </si>
  <si>
    <t>C__AGMTR002</t>
  </si>
  <si>
    <t>C__AGNRG002</t>
  </si>
  <si>
    <t>C__AHAVE002</t>
  </si>
  <si>
    <t>2__NMARB001</t>
  </si>
  <si>
    <t>C__AHPOW002</t>
  </si>
  <si>
    <t>C__AHUDS002</t>
  </si>
  <si>
    <t>C__AHYDE002</t>
  </si>
  <si>
    <t>C__AIMPO002</t>
  </si>
  <si>
    <t>C__ALIGH002</t>
  </si>
  <si>
    <t>C__ALIME002</t>
  </si>
  <si>
    <t>C__ALOND002</t>
  </si>
  <si>
    <t>C__AMAGN002</t>
  </si>
  <si>
    <t>C__AMRCY002</t>
  </si>
  <si>
    <t>C__ANATP002</t>
  </si>
  <si>
    <t>C__ANEWP002</t>
  </si>
  <si>
    <t>C__AOXPO002</t>
  </si>
  <si>
    <t>C__APGEN002</t>
  </si>
  <si>
    <t>C__APURE002</t>
  </si>
  <si>
    <t>C__ARWED002</t>
  </si>
  <si>
    <t>C__ASMAR002</t>
  </si>
  <si>
    <t>C__ASOUT002</t>
  </si>
  <si>
    <t>2__NOMNI000</t>
  </si>
  <si>
    <t>C__ASPOW002</t>
  </si>
  <si>
    <t>C__ASTAT002</t>
  </si>
  <si>
    <t>C__ASYMB002</t>
  </si>
  <si>
    <t>C__ATGPL002</t>
  </si>
  <si>
    <t>C__AUKPR002</t>
  </si>
  <si>
    <t>2__NOVAL000</t>
  </si>
  <si>
    <t>C__AVOLT002</t>
  </si>
  <si>
    <t>C__DANGE001</t>
  </si>
  <si>
    <t>C__DAXPO001</t>
  </si>
  <si>
    <t>C__DCNDL001</t>
  </si>
  <si>
    <t>C__DCNRG001</t>
  </si>
  <si>
    <t>2__NPERL000</t>
  </si>
  <si>
    <t>C__DCOOP001</t>
  </si>
  <si>
    <t>C__DCOUL001</t>
  </si>
  <si>
    <t>C__DECOA001</t>
  </si>
  <si>
    <t>C__DECOT001</t>
  </si>
  <si>
    <t>C__DEMEB001</t>
  </si>
  <si>
    <t>C__DENDC001</t>
  </si>
  <si>
    <t>C__DENRD001</t>
  </si>
  <si>
    <t>C__DENRG001</t>
  </si>
  <si>
    <t>C__DFSEN001</t>
  </si>
  <si>
    <t>C__DGANY001</t>
  </si>
  <si>
    <t>C__DGMTR001</t>
  </si>
  <si>
    <t>C__DGNRG001</t>
  </si>
  <si>
    <t>C__DHAVE001</t>
  </si>
  <si>
    <t>C__DHPOW001</t>
  </si>
  <si>
    <t>C__DHYDE001</t>
  </si>
  <si>
    <t>C__DIMPO001</t>
  </si>
  <si>
    <t>C__DLIGH001</t>
  </si>
  <si>
    <t>C__DLOND001</t>
  </si>
  <si>
    <t>C__DMAGN001</t>
  </si>
  <si>
    <t>C__DMANW001</t>
  </si>
  <si>
    <t>C__DNATP001</t>
  </si>
  <si>
    <t>C__DOSMI001</t>
  </si>
  <si>
    <t>C__DOVOE001</t>
  </si>
  <si>
    <t>C__DOXPO001</t>
  </si>
  <si>
    <t>2__NSIMC000</t>
  </si>
  <si>
    <t>C__DPGEN001</t>
  </si>
  <si>
    <t>C__DPURE001</t>
  </si>
  <si>
    <t>C__DREGE001</t>
  </si>
  <si>
    <t>C__DRWED001</t>
  </si>
  <si>
    <t>2__NSKID000</t>
  </si>
  <si>
    <t>C__DSMAR001</t>
  </si>
  <si>
    <t>C__DSOUT001</t>
  </si>
  <si>
    <t>C__DSPOW001</t>
  </si>
  <si>
    <t>C__DSTAT001</t>
  </si>
  <si>
    <t>C__DTGPL001</t>
  </si>
  <si>
    <t xml:space="preserve">2__NSMAR002 </t>
  </si>
  <si>
    <t>C__DVETS001</t>
  </si>
  <si>
    <t>C__DVOLT001</t>
  </si>
  <si>
    <t>C__FANGE003</t>
  </si>
  <si>
    <t>C__FAXPO003</t>
  </si>
  <si>
    <t>C__FCNDL003</t>
  </si>
  <si>
    <t>C__FCNRG003</t>
  </si>
  <si>
    <t>2__NSQKY000</t>
  </si>
  <si>
    <t>C__FCOOP003</t>
  </si>
  <si>
    <t>C__FCOUL003</t>
  </si>
  <si>
    <t>C__FECOT003</t>
  </si>
  <si>
    <t>C__FEMEB003</t>
  </si>
  <si>
    <t>C__FENDC003</t>
  </si>
  <si>
    <t>C__FENRD003</t>
  </si>
  <si>
    <t>C__FENRG003</t>
  </si>
  <si>
    <t>C__FFSEN003</t>
  </si>
  <si>
    <t>C__FGANY003</t>
  </si>
  <si>
    <t>C__FGMTR003</t>
  </si>
  <si>
    <t>C__FGNRG003</t>
  </si>
  <si>
    <t>C__FHAVE003</t>
  </si>
  <si>
    <t>2__NTILL000</t>
  </si>
  <si>
    <t>C__FHPOW003</t>
  </si>
  <si>
    <t>C__FHUDS003</t>
  </si>
  <si>
    <t>C__FHYDE003</t>
  </si>
  <si>
    <t>C__FIMPO003</t>
  </si>
  <si>
    <t>2__NTONB000</t>
  </si>
  <si>
    <t>C__FLIGH003</t>
  </si>
  <si>
    <t>C__FLOND003</t>
  </si>
  <si>
    <t>C__FMAGN003</t>
  </si>
  <si>
    <t>C__FMRCY003</t>
  </si>
  <si>
    <t>C__FNATP003</t>
  </si>
  <si>
    <t>C__FNEWP003</t>
  </si>
  <si>
    <t>C__FOSMI003</t>
  </si>
  <si>
    <t>C__FPGEN003</t>
  </si>
  <si>
    <t>C__FPOWQ003</t>
  </si>
  <si>
    <t>C__FPURE003</t>
  </si>
  <si>
    <t>C__FRWED003</t>
  </si>
  <si>
    <t>C__FSMAR003</t>
  </si>
  <si>
    <t>C__FSOUT003</t>
  </si>
  <si>
    <t>C__FSPOW003</t>
  </si>
  <si>
    <t>2__NWILL000</t>
  </si>
  <si>
    <t>C__FSTAT003</t>
  </si>
  <si>
    <t>C__FSYMB003</t>
  </si>
  <si>
    <t>2__NYNRG000</t>
  </si>
  <si>
    <t>C__FTGPL003</t>
  </si>
  <si>
    <t>C__FVETS003</t>
  </si>
  <si>
    <t>2__NZYTH000</t>
  </si>
  <si>
    <t>C__FVOLT003</t>
  </si>
  <si>
    <t>C__JVETS001</t>
  </si>
  <si>
    <t>C__KANGE004</t>
  </si>
  <si>
    <t>C__KAXPO004</t>
  </si>
  <si>
    <t>C__KCNDL004</t>
  </si>
  <si>
    <t>2__PANGE001</t>
  </si>
  <si>
    <t>C__KCOOP004</t>
  </si>
  <si>
    <t>2__PANGE002</t>
  </si>
  <si>
    <t>C__KCOUL004</t>
  </si>
  <si>
    <t>C__KECOA004</t>
  </si>
  <si>
    <t>C__KECOT004</t>
  </si>
  <si>
    <t>C__KENDC004</t>
  </si>
  <si>
    <t>C__KENRD004</t>
  </si>
  <si>
    <t>C__KENRG004</t>
  </si>
  <si>
    <t>C__KFSEN004</t>
  </si>
  <si>
    <t>C__KGANY004</t>
  </si>
  <si>
    <t>C__KGMTR004</t>
  </si>
  <si>
    <t>C__KGNRG004</t>
  </si>
  <si>
    <t>2__PBELS000</t>
  </si>
  <si>
    <t>C__KHAVE004</t>
  </si>
  <si>
    <t>C__KHPOW004</t>
  </si>
  <si>
    <t>C__KHUDS004</t>
  </si>
  <si>
    <t>C__KHYDE004</t>
  </si>
  <si>
    <t>C__KIMPO004</t>
  </si>
  <si>
    <t>C__KLIGH004</t>
  </si>
  <si>
    <t>C__KLOND004</t>
  </si>
  <si>
    <t>2__PBORO000</t>
  </si>
  <si>
    <t>C__KMAGN004</t>
  </si>
  <si>
    <t>2__PBOWF000</t>
  </si>
  <si>
    <t>C__KNATP004</t>
  </si>
  <si>
    <t>2__PBPGM000</t>
  </si>
  <si>
    <t>C__KNEWP004</t>
  </si>
  <si>
    <t>C__KOSMI004</t>
  </si>
  <si>
    <t>C__KPGEN004</t>
  </si>
  <si>
    <t>C__KPURE004</t>
  </si>
  <si>
    <t>C__KREGE004</t>
  </si>
  <si>
    <t>C__KRWED004</t>
  </si>
  <si>
    <t>C__KSMAR004</t>
  </si>
  <si>
    <t>C__KSOUT004</t>
  </si>
  <si>
    <t>C__KSPOW004</t>
  </si>
  <si>
    <t>C__KSTAT004</t>
  </si>
  <si>
    <t>C__KTGPL004</t>
  </si>
  <si>
    <t>C__KVETS004</t>
  </si>
  <si>
    <t>2__PCNRD000</t>
  </si>
  <si>
    <t>C__KVOLT004</t>
  </si>
  <si>
    <t>C__MANGE005</t>
  </si>
  <si>
    <t>C__MAXPO005</t>
  </si>
  <si>
    <t>C__MCNDL005</t>
  </si>
  <si>
    <t>C__MCOUL005</t>
  </si>
  <si>
    <t>2__PCONI000</t>
  </si>
  <si>
    <t>C__MECOA005</t>
  </si>
  <si>
    <t>C__MECOT005</t>
  </si>
  <si>
    <t>C__MEMEB005</t>
  </si>
  <si>
    <t>C__MENDC005</t>
  </si>
  <si>
    <t>C__MENRD005</t>
  </si>
  <si>
    <t>C__MENRG005</t>
  </si>
  <si>
    <t>C__MFSEN005</t>
  </si>
  <si>
    <t>C__MGANY005</t>
  </si>
  <si>
    <t>C__MGMTR005</t>
  </si>
  <si>
    <t>C__MGNRG005</t>
  </si>
  <si>
    <t>C__MHAVE005</t>
  </si>
  <si>
    <t>C__MHPOW005</t>
  </si>
  <si>
    <t>C__MHUDS005</t>
  </si>
  <si>
    <t>C__MHYDE005</t>
  </si>
  <si>
    <t>C__MIMPO005</t>
  </si>
  <si>
    <t>C__MLIGH005</t>
  </si>
  <si>
    <t>C__MLOND005</t>
  </si>
  <si>
    <t>C__MMAGN005</t>
  </si>
  <si>
    <t>2__PEDFE000</t>
  </si>
  <si>
    <t>C__MMRCY005</t>
  </si>
  <si>
    <t>C__MNATP005</t>
  </si>
  <si>
    <t>2__PEDGE001</t>
  </si>
  <si>
    <t>C__MNEWP005</t>
  </si>
  <si>
    <t>2__PEDGE002</t>
  </si>
  <si>
    <t>C__MOSMI005</t>
  </si>
  <si>
    <t>C__MPGEN005</t>
  </si>
  <si>
    <t>C__MPURE005</t>
  </si>
  <si>
    <t>C__MRWED005</t>
  </si>
  <si>
    <t>C__MSAPH005</t>
  </si>
  <si>
    <t>C__MSMAR005</t>
  </si>
  <si>
    <t>2__PEGDX000</t>
  </si>
  <si>
    <t>C__MSOUT005</t>
  </si>
  <si>
    <t>C__MSPOW005</t>
  </si>
  <si>
    <t>C__MSTAT005</t>
  </si>
  <si>
    <t>C__MTGPL005</t>
  </si>
  <si>
    <t>C__MVETS005</t>
  </si>
  <si>
    <t>C__MVOLT005</t>
  </si>
  <si>
    <t>C__NMAGN006</t>
  </si>
  <si>
    <t>C__NMAGN007</t>
  </si>
  <si>
    <t>C__PSMAR001</t>
  </si>
  <si>
    <t>2__PENER000</t>
  </si>
  <si>
    <t>E__MDRX001</t>
  </si>
  <si>
    <t>E__MDRX002</t>
  </si>
  <si>
    <t>E_ABERDARE</t>
  </si>
  <si>
    <t>E_ABRTW-1</t>
  </si>
  <si>
    <t>E_AIRSW-1</t>
  </si>
  <si>
    <t>2__PENRG003</t>
  </si>
  <si>
    <t>E_ALCOA-1</t>
  </si>
  <si>
    <t>E_ARNKB-1</t>
  </si>
  <si>
    <t>E_ASHWW-1</t>
  </si>
  <si>
    <t>2__PEQUI000</t>
  </si>
  <si>
    <t>E_ASLVW-1</t>
  </si>
  <si>
    <t>E_BABAW-1</t>
  </si>
  <si>
    <t>E_BETHW-1</t>
  </si>
  <si>
    <t>E_BNWKW-1</t>
  </si>
  <si>
    <t>E_BODD-1</t>
  </si>
  <si>
    <t>E_BODW-1</t>
  </si>
  <si>
    <t>E_BRDUW-1</t>
  </si>
  <si>
    <t>E_BRGG-1</t>
  </si>
  <si>
    <t>E_BRIDGWTR</t>
  </si>
  <si>
    <t>E_BRNLW-1</t>
  </si>
  <si>
    <t>E_BROUD-1</t>
  </si>
  <si>
    <t>E_BROXES-1</t>
  </si>
  <si>
    <t>E_BRYBW-1</t>
  </si>
  <si>
    <t>E_BRYP-1</t>
  </si>
  <si>
    <t>E_BTNHL-1</t>
  </si>
  <si>
    <t>E_BTUIW-2</t>
  </si>
  <si>
    <t>E_BURBO</t>
  </si>
  <si>
    <t>E_CLAC-1</t>
  </si>
  <si>
    <t>2__PGLDE000</t>
  </si>
  <si>
    <t>E_CLDRW-1</t>
  </si>
  <si>
    <t>E_CLFLW-1</t>
  </si>
  <si>
    <t>2__PGMTX000</t>
  </si>
  <si>
    <t>E_CORB-1</t>
  </si>
  <si>
    <t>E_COWE1</t>
  </si>
  <si>
    <t>E_COWE2</t>
  </si>
  <si>
    <t>2__PGOOD000</t>
  </si>
  <si>
    <t>E_COWED</t>
  </si>
  <si>
    <t>E_CRGTW-1</t>
  </si>
  <si>
    <t>E_CWMD-1</t>
  </si>
  <si>
    <t>E_DALSW-1</t>
  </si>
  <si>
    <t>E_DERW-1</t>
  </si>
  <si>
    <t>E_DIDC1G</t>
  </si>
  <si>
    <t>E_DIDC2G</t>
  </si>
  <si>
    <t>E_DIDC3G</t>
  </si>
  <si>
    <t>E_DIDC4G</t>
  </si>
  <si>
    <t>E_DIDCD</t>
  </si>
  <si>
    <t>E_DOLG_H</t>
  </si>
  <si>
    <t>E_DOLG_HD</t>
  </si>
  <si>
    <t>2__PIAMP000</t>
  </si>
  <si>
    <t>E_DOLG_L</t>
  </si>
  <si>
    <t>E_DOLG_LD</t>
  </si>
  <si>
    <t>E_DOWL-1</t>
  </si>
  <si>
    <t>E_FASN-3</t>
  </si>
  <si>
    <t>E_FASN-4</t>
  </si>
  <si>
    <t>E_FAWN-1</t>
  </si>
  <si>
    <t>E_FAWND</t>
  </si>
  <si>
    <t>E_FDUN-1</t>
  </si>
  <si>
    <t>E_FELL-1</t>
  </si>
  <si>
    <t>E_GDSTW-1</t>
  </si>
  <si>
    <t>E_GFLDW-1</t>
  </si>
  <si>
    <t>E_GLCHW-1</t>
  </si>
  <si>
    <t>E_GLNDOD1</t>
  </si>
  <si>
    <t>E_GLOFW-1</t>
  </si>
  <si>
    <t>E_GNFSW-3</t>
  </si>
  <si>
    <t>E_GOSHS-1</t>
  </si>
  <si>
    <t>E_GRMAP-1</t>
  </si>
  <si>
    <t>E_GYAR-1</t>
  </si>
  <si>
    <t>E_HBHDW-1</t>
  </si>
  <si>
    <t>E_HLGLW-1</t>
  </si>
  <si>
    <t>E_HLTWW-1</t>
  </si>
  <si>
    <t>E_HRHLW-1</t>
  </si>
  <si>
    <t>2__PMARB001</t>
  </si>
  <si>
    <t>E_HUNB-11S</t>
  </si>
  <si>
    <t>2__PMARB002</t>
  </si>
  <si>
    <t>E_HYTHE</t>
  </si>
  <si>
    <t>E_HYWDW-1</t>
  </si>
  <si>
    <t>E_INDQ-2</t>
  </si>
  <si>
    <t>E_KINCW-1</t>
  </si>
  <si>
    <t>E_KLYN-A-1</t>
  </si>
  <si>
    <t>E_LCHWT-1</t>
  </si>
  <si>
    <t>E_LSTWY-1</t>
  </si>
  <si>
    <t>E_LYNE1</t>
  </si>
  <si>
    <t>E_LYNE2</t>
  </si>
  <si>
    <t>E_LYNE3</t>
  </si>
  <si>
    <t>E_MAEN-1</t>
  </si>
  <si>
    <t>E_MANXENR-1</t>
  </si>
  <si>
    <t>E_MARK-1</t>
  </si>
  <si>
    <t>E_MINSW-1</t>
  </si>
  <si>
    <t>E_MORFL-1</t>
  </si>
  <si>
    <t>E_MOYEW-1</t>
  </si>
  <si>
    <t>E_PETEM1</t>
  </si>
  <si>
    <t>2__POMNI000</t>
  </si>
  <si>
    <t>E_PGPETE</t>
  </si>
  <si>
    <t>E_PLYRK-1</t>
  </si>
  <si>
    <t>E_POTES-1</t>
  </si>
  <si>
    <t>E_RAKE-1</t>
  </si>
  <si>
    <t>E_RATS-S</t>
  </si>
  <si>
    <t>2__POVAL000</t>
  </si>
  <si>
    <t>E_RDFRB-1</t>
  </si>
  <si>
    <t>E_RDFRD-1</t>
  </si>
  <si>
    <t>E_RHEI-1</t>
  </si>
  <si>
    <t>E_RHEI-S</t>
  </si>
  <si>
    <t>E_ROOSB-1</t>
  </si>
  <si>
    <t>2__PPERL000</t>
  </si>
  <si>
    <t>E_RUGPS-STX</t>
  </si>
  <si>
    <t>E_SEAB-1</t>
  </si>
  <si>
    <t>E_SEAB-2</t>
  </si>
  <si>
    <t>E_SEVINGTN</t>
  </si>
  <si>
    <t>E_SHOS-1</t>
  </si>
  <si>
    <t>E_SOLUTIA</t>
  </si>
  <si>
    <t>E_SUDME-1</t>
  </si>
  <si>
    <t>E_TAYL2G</t>
  </si>
  <si>
    <t>E_TAYL3G</t>
  </si>
  <si>
    <t>E_TAYL-S</t>
  </si>
  <si>
    <t>E_TDRVE-1</t>
  </si>
  <si>
    <t>E_TGP1</t>
  </si>
  <si>
    <t>E_TLYMW-1</t>
  </si>
  <si>
    <t>E_TRFPK-1</t>
  </si>
  <si>
    <t>E_TULWW-1</t>
  </si>
  <si>
    <t>E_TULWW-2</t>
  </si>
  <si>
    <t>E_USKM-SLD</t>
  </si>
  <si>
    <t>E_WBUPS-STX</t>
  </si>
  <si>
    <t>E_WTRLN-1</t>
  </si>
  <si>
    <t>I_EAD-BRTN1</t>
  </si>
  <si>
    <t>I_EAD-EWIC1</t>
  </si>
  <si>
    <t>I_EAD-FRAN1</t>
  </si>
  <si>
    <t>I_EAD-MOYL1</t>
  </si>
  <si>
    <t>I_EAG-BRTN1</t>
  </si>
  <si>
    <t>I_EAG-EWIC1</t>
  </si>
  <si>
    <t>I_EAG-FRAN1</t>
  </si>
  <si>
    <t>2__PSIMC000</t>
  </si>
  <si>
    <t>I_EAG-MOYL1</t>
  </si>
  <si>
    <t>I_IBD-BPGE1</t>
  </si>
  <si>
    <t>I_IBD-BRTN1</t>
  </si>
  <si>
    <t>I_IBD-CENT1</t>
  </si>
  <si>
    <t>2__PSKID000</t>
  </si>
  <si>
    <t>I_IBD-CGML1</t>
  </si>
  <si>
    <t>I_IBD-DNGN1</t>
  </si>
  <si>
    <t>I_IBD-DSKC1</t>
  </si>
  <si>
    <t>I_IBD-EDFT1</t>
  </si>
  <si>
    <t>I_IBD-EDMK1</t>
  </si>
  <si>
    <t>I_IBD-EGEN1</t>
  </si>
  <si>
    <t>I_IBD-EGLE1</t>
  </si>
  <si>
    <t>I_IBD-ELEE1</t>
  </si>
  <si>
    <t>I_IBD-ELTR1</t>
  </si>
  <si>
    <t>2__PSQKY000</t>
  </si>
  <si>
    <t>I_IBD-ENEL1</t>
  </si>
  <si>
    <t>I_IBD-ENET1</t>
  </si>
  <si>
    <t>I_IBD-EOET1</t>
  </si>
  <si>
    <t>I_IBD-ERVA1</t>
  </si>
  <si>
    <t>I_IBD-FPCD1</t>
  </si>
  <si>
    <t>I_IBD-GAZP1</t>
  </si>
  <si>
    <t>I_IBD-IBES1</t>
  </si>
  <si>
    <t>I_IBD-INCM1</t>
  </si>
  <si>
    <t>I_IBD-KCST1</t>
  </si>
  <si>
    <t>I_IBD-LTFD1</t>
  </si>
  <si>
    <t>I_IBD-MCRA1</t>
  </si>
  <si>
    <t>I_IBD-NEAS1</t>
  </si>
  <si>
    <t>I_IBD-NTPL1</t>
  </si>
  <si>
    <t>I_IBD-OPMX1</t>
  </si>
  <si>
    <t>2__PTILL000</t>
  </si>
  <si>
    <t>I_IBD-PTRS1</t>
  </si>
  <si>
    <t>I_IBD-PWMR1</t>
  </si>
  <si>
    <t>I_IBD-RWES1</t>
  </si>
  <si>
    <t>I_IBD-SETL1</t>
  </si>
  <si>
    <t>2__PTONB000</t>
  </si>
  <si>
    <t>I_IBD-STAT1</t>
  </si>
  <si>
    <t>I_IBD-TGPL1</t>
  </si>
  <si>
    <t>I_IBD-TRLS1</t>
  </si>
  <si>
    <t>I_IBD-VETR1</t>
  </si>
  <si>
    <t>I_IBD-VSAL1</t>
  </si>
  <si>
    <t>I_IBG-BPGE1</t>
  </si>
  <si>
    <t>I_IBG-BRTN1</t>
  </si>
  <si>
    <t>I_IBG-CENT1</t>
  </si>
  <si>
    <t>I_IBG-CGML1</t>
  </si>
  <si>
    <t>I_IBG-DNGN1</t>
  </si>
  <si>
    <t>I_IBG-DSKC1</t>
  </si>
  <si>
    <t>I_IBG-EDFT1</t>
  </si>
  <si>
    <t>I_IBG-EDMK1</t>
  </si>
  <si>
    <t>I_IBG-EGEN1</t>
  </si>
  <si>
    <t>2__PWILL000</t>
  </si>
  <si>
    <t>I_IBG-EGLE1</t>
  </si>
  <si>
    <t>I_IBG-ELEE1</t>
  </si>
  <si>
    <t>2__PYNRG000</t>
  </si>
  <si>
    <t>I_IBG-ELTR1</t>
  </si>
  <si>
    <t>I_IBG-ENEL1</t>
  </si>
  <si>
    <t>2__PZYTH000</t>
  </si>
  <si>
    <t>I_IBG-ENET1</t>
  </si>
  <si>
    <t>I_IBG-EOET1</t>
  </si>
  <si>
    <t>C__AANGE009</t>
  </si>
  <si>
    <t>I_IBG-ERVA1</t>
  </si>
  <si>
    <t>I_IBG-FPCD1</t>
  </si>
  <si>
    <t>C__AAXPO009</t>
  </si>
  <si>
    <t>I_IBG-GAZP1</t>
  </si>
  <si>
    <t>I_IBG-IBES1</t>
  </si>
  <si>
    <t>C__ACNDL009</t>
  </si>
  <si>
    <t>I_IBG-INCM1</t>
  </si>
  <si>
    <t>I_IBG-KCST1</t>
  </si>
  <si>
    <t>C__ACNRG009</t>
  </si>
  <si>
    <t>I_IBG-LTFD1</t>
  </si>
  <si>
    <t>I_IBG-MCRA1</t>
  </si>
  <si>
    <t>C__ACOOP009</t>
  </si>
  <si>
    <t>I_IBG-NEAS1</t>
  </si>
  <si>
    <t>I_IBG-NTPL1</t>
  </si>
  <si>
    <t>C__ACOUL009</t>
  </si>
  <si>
    <t>I_IBG-OPMX1</t>
  </si>
  <si>
    <t>I_IBG-PTRS1</t>
  </si>
  <si>
    <t>C__AECOA009</t>
  </si>
  <si>
    <t>I_IBG-PWMR1</t>
  </si>
  <si>
    <t>I_IBG-RWES1</t>
  </si>
  <si>
    <t>C__AECOT009</t>
  </si>
  <si>
    <t>I_IBG-SETL1</t>
  </si>
  <si>
    <t>I_IBG-STAT1</t>
  </si>
  <si>
    <t>C__AEMEB009</t>
  </si>
  <si>
    <t>I_IBG-TGPL1</t>
  </si>
  <si>
    <t>I_IBG-TRLS1</t>
  </si>
  <si>
    <t>C__AENDC009</t>
  </si>
  <si>
    <t>I_IBG-VETR1</t>
  </si>
  <si>
    <t>I_IBG-VSAL1</t>
  </si>
  <si>
    <t>C__AENEC009</t>
  </si>
  <si>
    <t>I_IED-EWIC1</t>
  </si>
  <si>
    <t>I_IED-FRAN1</t>
  </si>
  <si>
    <t>C__AENRD009</t>
  </si>
  <si>
    <t>I_IED-MOYL1</t>
  </si>
  <si>
    <t>I_IEG-EWIC1</t>
  </si>
  <si>
    <t>C__AENRG009</t>
  </si>
  <si>
    <t>I_IEG-FRAN1</t>
  </si>
  <si>
    <t>I_IEG-MOYL1</t>
  </si>
  <si>
    <t>C__AFSEN009</t>
  </si>
  <si>
    <t>I_IFD-ACCE1</t>
  </si>
  <si>
    <t>I_IFD-ARON1</t>
  </si>
  <si>
    <t>C__AGANY009</t>
  </si>
  <si>
    <t>I_IFD-BKWE1</t>
  </si>
  <si>
    <t>I_IFD-BNPS1</t>
  </si>
  <si>
    <t>C__AGETW009</t>
  </si>
  <si>
    <t>I_IFD-BPGE1</t>
  </si>
  <si>
    <t>I_IFD-CGML1</t>
  </si>
  <si>
    <t>C__AGMTR009</t>
  </si>
  <si>
    <t>I_IFD-CNRE1</t>
  </si>
  <si>
    <t>I_IFD-DNGN1</t>
  </si>
  <si>
    <t>C__AGNRG009</t>
  </si>
  <si>
    <t>I_IFD-DSKC1</t>
  </si>
  <si>
    <t>I_IFD-DUFE1</t>
  </si>
  <si>
    <t>C__AHAVE009</t>
  </si>
  <si>
    <t>I_IFD-ECCA1</t>
  </si>
  <si>
    <t>I_IFD-EDFT1</t>
  </si>
  <si>
    <t>C__AHPOW009</t>
  </si>
  <si>
    <t>I_IFD-EDMK1</t>
  </si>
  <si>
    <t>I_IFD-EGEN1</t>
  </si>
  <si>
    <t>C__AHUDS009</t>
  </si>
  <si>
    <t>I_IFD-EGLE1</t>
  </si>
  <si>
    <t>I_IFD-ELEE1</t>
  </si>
  <si>
    <t>C__AHYDE009</t>
  </si>
  <si>
    <t>I_IFD-ELTR1</t>
  </si>
  <si>
    <t>I_IFD-ENEL1</t>
  </si>
  <si>
    <t>C__AIMPO009</t>
  </si>
  <si>
    <t>I_IFD-ENET1</t>
  </si>
  <si>
    <t>I_IFD-ENVM1</t>
  </si>
  <si>
    <t>C__ALIGH009</t>
  </si>
  <si>
    <t>I_IFD-EOET1</t>
  </si>
  <si>
    <t>I_IFD-ERVA1</t>
  </si>
  <si>
    <t>C__ALIME009</t>
  </si>
  <si>
    <t>I_IFD-FPCD1</t>
  </si>
  <si>
    <t>I_IFD-GASE1</t>
  </si>
  <si>
    <t>C__ALOND009</t>
  </si>
  <si>
    <t>I_IFD-GAZP1</t>
  </si>
  <si>
    <t>I_IFD-GDFE1</t>
  </si>
  <si>
    <t>C__AMAGN009</t>
  </si>
  <si>
    <t>I_IFD-IBES1</t>
  </si>
  <si>
    <t>I_IFD-INCM1</t>
  </si>
  <si>
    <t>C__AMRCY009</t>
  </si>
  <si>
    <t>I_IFD-INNE1</t>
  </si>
  <si>
    <t>I_IFD-KCST1</t>
  </si>
  <si>
    <t>C__ANATP009</t>
  </si>
  <si>
    <t>I_IFD-LTFD1</t>
  </si>
  <si>
    <t>I_IFD-MCRA1</t>
  </si>
  <si>
    <t>C__ANEWP009</t>
  </si>
  <si>
    <t>I_IFD-MFTE1</t>
  </si>
  <si>
    <t>I_IFD-NEAS1</t>
  </si>
  <si>
    <t>C__AOXPO009</t>
  </si>
  <si>
    <t>I_IFD-NSDQ1</t>
  </si>
  <si>
    <t>I_IFD-NTPL1</t>
  </si>
  <si>
    <t>C__APGEN009</t>
  </si>
  <si>
    <t>I_IFD-PTRS1</t>
  </si>
  <si>
    <t>I_IFD-PWMR1</t>
  </si>
  <si>
    <t>C__APURE009</t>
  </si>
  <si>
    <t>I_IFD-RWES1</t>
  </si>
  <si>
    <t>I_IFD-SETL1</t>
  </si>
  <si>
    <t>C__ARWED009</t>
  </si>
  <si>
    <t>I_IFD-SPEM1</t>
  </si>
  <si>
    <t>I_IFD-STAT1</t>
  </si>
  <si>
    <t>C__ASMAR009</t>
  </si>
  <si>
    <t>I_IFD-TFEE1</t>
  </si>
  <si>
    <t>I_IFD-TRLS1</t>
  </si>
  <si>
    <t>C__ASOUT009</t>
  </si>
  <si>
    <t>I_IFD-VSAL1</t>
  </si>
  <si>
    <t>I_IFD-VTFS1</t>
  </si>
  <si>
    <t>C__ASPOW009</t>
  </si>
  <si>
    <t>I_IFG-ACCE1</t>
  </si>
  <si>
    <t>I_IFG-ARON1</t>
  </si>
  <si>
    <t>C__ASTAT009</t>
  </si>
  <si>
    <t>I_IFG-BKWE1</t>
  </si>
  <si>
    <t>I_IFG-BNPS1</t>
  </si>
  <si>
    <t>C__ASYMB009</t>
  </si>
  <si>
    <t>I_IFG-BPGE1</t>
  </si>
  <si>
    <t>I_IFG-CGML1</t>
  </si>
  <si>
    <t>C__ATGPL009</t>
  </si>
  <si>
    <t>I_IFG-CNRE1</t>
  </si>
  <si>
    <t>I_IFG-DNGN1</t>
  </si>
  <si>
    <t>C__AUKPR009</t>
  </si>
  <si>
    <t>I_IFG-DSKC1</t>
  </si>
  <si>
    <t>I_IFG-DUFE1</t>
  </si>
  <si>
    <t>C__AVOLT009</t>
  </si>
  <si>
    <t>I_IFG-ECCA1</t>
  </si>
  <si>
    <t>I_IFG-EDFT1</t>
  </si>
  <si>
    <t>C__DANGE010</t>
  </si>
  <si>
    <t>I_IFG-EDMK1</t>
  </si>
  <si>
    <t>C__DANGE014</t>
  </si>
  <si>
    <t>I_IFG-EGEN1</t>
  </si>
  <si>
    <t>I_IFG-EGLE1</t>
  </si>
  <si>
    <t>C__DAXPO010</t>
  </si>
  <si>
    <t>I_IFG-ELEE1</t>
  </si>
  <si>
    <t>C__DAXPO014</t>
  </si>
  <si>
    <t>I_IFG-ELTR1</t>
  </si>
  <si>
    <t>I_IFG-ENEL1</t>
  </si>
  <si>
    <t>C__DCNDL010</t>
  </si>
  <si>
    <t>I_IFG-ENET1</t>
  </si>
  <si>
    <t>C__DCNDL014</t>
  </si>
  <si>
    <t>I_IFG-ENVM1</t>
  </si>
  <si>
    <t>I_IFG-EOET1</t>
  </si>
  <si>
    <t>C__DCNRG010</t>
  </si>
  <si>
    <t>I_IFG-ERVA1</t>
  </si>
  <si>
    <t>C__DCNRG014</t>
  </si>
  <si>
    <t>I_IFG-FPCD1</t>
  </si>
  <si>
    <t>I_IFG-GASE1</t>
  </si>
  <si>
    <t>C__DCOOP010</t>
  </si>
  <si>
    <t>I_IFG-GAZP1</t>
  </si>
  <si>
    <t>C__DCOOP014</t>
  </si>
  <si>
    <t>I_IFG-GDFE1</t>
  </si>
  <si>
    <t>I_IFG-IBES1</t>
  </si>
  <si>
    <t>C__DCOUL010</t>
  </si>
  <si>
    <t>I_IFG-INCM1</t>
  </si>
  <si>
    <t>C__DCOUL014</t>
  </si>
  <si>
    <t>I_IFG-INNE1</t>
  </si>
  <si>
    <t>I_IFG-KCST1</t>
  </si>
  <si>
    <t>C__DECOA010</t>
  </si>
  <si>
    <t>I_IFG-LTFD1</t>
  </si>
  <si>
    <t>C__DECOA014</t>
  </si>
  <si>
    <t>I_IFG-MCRA1</t>
  </si>
  <si>
    <t>I_IFG-MFTE1</t>
  </si>
  <si>
    <t>C__DECOT010</t>
  </si>
  <si>
    <t>I_IFG-NEAS1</t>
  </si>
  <si>
    <t>C__DECOT014</t>
  </si>
  <si>
    <t>I_IFG-NSDQ1</t>
  </si>
  <si>
    <t>C__DEDGE014</t>
  </si>
  <si>
    <t>I_IFG-NTPL1</t>
  </si>
  <si>
    <t>I_IFG-PTRS1</t>
  </si>
  <si>
    <t>C__DEMEB010</t>
  </si>
  <si>
    <t>I_IFG-PWMR1</t>
  </si>
  <si>
    <t>C__DEMEB014</t>
  </si>
  <si>
    <t>I_IFG-RWES1</t>
  </si>
  <si>
    <t>I_IFG-SETL1</t>
  </si>
  <si>
    <t>C__DENDC010</t>
  </si>
  <si>
    <t>I_IFG-SPEM1</t>
  </si>
  <si>
    <t>C__DENDC014</t>
  </si>
  <si>
    <t>I_IFG-STAT1</t>
  </si>
  <si>
    <t>I_IFG-TFEE1</t>
  </si>
  <si>
    <t>C__DENRD010</t>
  </si>
  <si>
    <t>I_IFG-TRLS1</t>
  </si>
  <si>
    <t>C__DENRD014</t>
  </si>
  <si>
    <t>I_IFG-VSAL1</t>
  </si>
  <si>
    <t>I_IFG-VTFS1</t>
  </si>
  <si>
    <t>C__DENRG010</t>
  </si>
  <si>
    <t>I_IID-AXPO1</t>
  </si>
  <si>
    <t>C__DENRG014</t>
  </si>
  <si>
    <t>I_IID-BGSE1</t>
  </si>
  <si>
    <t>C__DEXGL001</t>
  </si>
  <si>
    <t>I_IID-BRKF1</t>
  </si>
  <si>
    <t>C__DEXGL010</t>
  </si>
  <si>
    <t>I_IID-CAPT1</t>
  </si>
  <si>
    <t>C__DEXGL014</t>
  </si>
  <si>
    <t>I_IID-CNGS1</t>
  </si>
  <si>
    <t>I_IID-DSKC1</t>
  </si>
  <si>
    <t>C__DFSEN010</t>
  </si>
  <si>
    <t>I_IID-EGEN1</t>
  </si>
  <si>
    <t>C__DFSEN014</t>
  </si>
  <si>
    <t>I_IID-ELTR1</t>
  </si>
  <si>
    <t>I_IID-ENGI1</t>
  </si>
  <si>
    <t>C__DGANY010</t>
  </si>
  <si>
    <t>I_IID-ERVA1</t>
  </si>
  <si>
    <t>C__DGANY014</t>
  </si>
  <si>
    <t>I_IID-ESBI1</t>
  </si>
  <si>
    <t>I_IID-ESBI2</t>
  </si>
  <si>
    <t>C__DGMTR010</t>
  </si>
  <si>
    <t>I_IID-INCM1</t>
  </si>
  <si>
    <t>C__DGMTR014</t>
  </si>
  <si>
    <t>I_IID-LTFD1</t>
  </si>
  <si>
    <t>I_IID-NSEN1</t>
  </si>
  <si>
    <t>C__DGNRG010</t>
  </si>
  <si>
    <t>I_IID-PRNI1</t>
  </si>
  <si>
    <t>C__DGNRG014</t>
  </si>
  <si>
    <t>I_IID-RWES1</t>
  </si>
  <si>
    <t>I_IID-SEEL1</t>
  </si>
  <si>
    <t>C__DHAVE010</t>
  </si>
  <si>
    <t>I_IID-SSES1</t>
  </si>
  <si>
    <t>C__DHAVE014</t>
  </si>
  <si>
    <t>I_IID-STAT1</t>
  </si>
  <si>
    <t>I_IID-TRLS1</t>
  </si>
  <si>
    <t>C__DHPOW010</t>
  </si>
  <si>
    <t>I_IID-VAYU1</t>
  </si>
  <si>
    <t>C__DHPOW014</t>
  </si>
  <si>
    <t>I_IID-VESL1</t>
  </si>
  <si>
    <t>I_IIG-AXPO1</t>
  </si>
  <si>
    <t>C__DHYDE010</t>
  </si>
  <si>
    <t>I_IIG-BGSE1</t>
  </si>
  <si>
    <t>C__DHYDE014</t>
  </si>
  <si>
    <t>I_IIG-BRKF1</t>
  </si>
  <si>
    <t>I_IIG-CAPT1</t>
  </si>
  <si>
    <t>C__DIMPO010</t>
  </si>
  <si>
    <t>I_IIG-CNGS1</t>
  </si>
  <si>
    <t>C__DIMPO014</t>
  </si>
  <si>
    <t>I_IIG-DSKC1</t>
  </si>
  <si>
    <t>I_IIG-EGEN1</t>
  </si>
  <si>
    <t>C__DLIGH010</t>
  </si>
  <si>
    <t>I_IIG-ELTR1</t>
  </si>
  <si>
    <t>C__DLIGH014</t>
  </si>
  <si>
    <t>I_IIG-ENGI1</t>
  </si>
  <si>
    <t>I_IIG-ERVA1</t>
  </si>
  <si>
    <t>C__DLOND010</t>
  </si>
  <si>
    <t>I_IIG-ESBI1</t>
  </si>
  <si>
    <t>C__DLOND014</t>
  </si>
  <si>
    <t>I_IIG-ESBI2</t>
  </si>
  <si>
    <t>I_IIG-INCM1</t>
  </si>
  <si>
    <t>C__DMAGN010</t>
  </si>
  <si>
    <t>I_IIG-LTFD1</t>
  </si>
  <si>
    <t>C__DMAGN014</t>
  </si>
  <si>
    <t>I_IIG-NSEN1</t>
  </si>
  <si>
    <t>I_IIG-PRNI1</t>
  </si>
  <si>
    <t>C__DMANW010</t>
  </si>
  <si>
    <t>I_IIG-RWES1</t>
  </si>
  <si>
    <t>C__DMANW014</t>
  </si>
  <si>
    <t>I_IIG-SEEL1</t>
  </si>
  <si>
    <t>I_IIG-SSES1</t>
  </si>
  <si>
    <t>C__DNATP010</t>
  </si>
  <si>
    <t>I_IIG-STAT1</t>
  </si>
  <si>
    <t>C__DNATP014</t>
  </si>
  <si>
    <t>I_IIG-TRLS1</t>
  </si>
  <si>
    <t>I_IIG-VAYU1</t>
  </si>
  <si>
    <t>C__DOSMI010</t>
  </si>
  <si>
    <t>I_IIG-VESL1</t>
  </si>
  <si>
    <t>C__DOSMI014</t>
  </si>
  <si>
    <t>I_IMD-AXPO1</t>
  </si>
  <si>
    <t>I_IMD-BGSE1</t>
  </si>
  <si>
    <t>C__DOVOE010</t>
  </si>
  <si>
    <t>I_IMD-BRKF1</t>
  </si>
  <si>
    <t>C__DOVOE014</t>
  </si>
  <si>
    <t>I_IMD-CAPT1</t>
  </si>
  <si>
    <t>I_IMD-CNGS1</t>
  </si>
  <si>
    <t>C__DOXPO010</t>
  </si>
  <si>
    <t>I_IMD-DSKC1</t>
  </si>
  <si>
    <t>C__DOXPO014</t>
  </si>
  <si>
    <t>I_IMD-EGEN1</t>
  </si>
  <si>
    <t>I_IMD-ELTR1</t>
  </si>
  <si>
    <t>C__DPGEN010</t>
  </si>
  <si>
    <t>I_IMD-ENGI1</t>
  </si>
  <si>
    <t>C__DPGEN014</t>
  </si>
  <si>
    <t>I_IMD-ERVA1</t>
  </si>
  <si>
    <t>I_IMD-ESBE1</t>
  </si>
  <si>
    <t>C__DPURE010</t>
  </si>
  <si>
    <t>I_IMD-ESBI1</t>
  </si>
  <si>
    <t>C__DPURE014</t>
  </si>
  <si>
    <t>I_IMD-INCM1</t>
  </si>
  <si>
    <t>I_IMD-LTFD1</t>
  </si>
  <si>
    <t>C__DREGE010</t>
  </si>
  <si>
    <t>I_IMD-NIRE1</t>
  </si>
  <si>
    <t>C__DREGE014</t>
  </si>
  <si>
    <t>I_IMD-NSEN1</t>
  </si>
  <si>
    <t>I_IMG-INCM1</t>
  </si>
  <si>
    <t>C__DRWED010</t>
  </si>
  <si>
    <t>I_IMD-RWES1</t>
  </si>
  <si>
    <t>C__DRWED014</t>
  </si>
  <si>
    <t>I_IMD-SEEL1</t>
  </si>
  <si>
    <t>C__DSAPH001</t>
  </si>
  <si>
    <t>I_IMD-SPEM1</t>
  </si>
  <si>
    <t>C__DSAPH010</t>
  </si>
  <si>
    <t>I_IMD-SSTH1</t>
  </si>
  <si>
    <t>C__DSAPH014</t>
  </si>
  <si>
    <t>I_IMD-STAT1</t>
  </si>
  <si>
    <t>I_IMD-TRLS1</t>
  </si>
  <si>
    <t>C__DSMAR010</t>
  </si>
  <si>
    <t>I_IMD-VESL1</t>
  </si>
  <si>
    <t>C__DSMAR014</t>
  </si>
  <si>
    <t>I_IMG-AXPO1</t>
  </si>
  <si>
    <t>I_IMG-BGSE1</t>
  </si>
  <si>
    <t>C__DSOUT010</t>
  </si>
  <si>
    <t>I_IMG-BRKF1</t>
  </si>
  <si>
    <t>C__DSOUT014</t>
  </si>
  <si>
    <t>I_IMG-CAPT1</t>
  </si>
  <si>
    <t>I_IMG-CNGS1</t>
  </si>
  <si>
    <t>C__DSPOW010</t>
  </si>
  <si>
    <t>I_IMG-DSKC1</t>
  </si>
  <si>
    <t>C__DSPOW014</t>
  </si>
  <si>
    <t>I_IMG-EGEN1</t>
  </si>
  <si>
    <t>I_IMG-ELTR1</t>
  </si>
  <si>
    <t>C__DSTAT010</t>
  </si>
  <si>
    <t>I_IMG-ENGI1</t>
  </si>
  <si>
    <t>C__DSTAT014</t>
  </si>
  <si>
    <t>I_IMG-ERVA1</t>
  </si>
  <si>
    <t>I_IMG-ESBE1</t>
  </si>
  <si>
    <t>C__DTGPL010</t>
  </si>
  <si>
    <t>I_IMG-ESBI1</t>
  </si>
  <si>
    <t>C__DTGPL014</t>
  </si>
  <si>
    <t>I_IMG-LTFD1</t>
  </si>
  <si>
    <t>I_IMG-NIRE1</t>
  </si>
  <si>
    <t>C__DVETS010</t>
  </si>
  <si>
    <t>I_IMG-NSEN1</t>
  </si>
  <si>
    <t>C__DVETS014</t>
  </si>
  <si>
    <t>I_IMG-RWES1</t>
  </si>
  <si>
    <t>I_IMG-SEEL1</t>
  </si>
  <si>
    <t>C__DVOLT010</t>
  </si>
  <si>
    <t>I_IMG-SPEM1</t>
  </si>
  <si>
    <t>C__DVOLT014</t>
  </si>
  <si>
    <t>I_IMG-SSTH1</t>
  </si>
  <si>
    <t>I_IMG-STAT1</t>
  </si>
  <si>
    <t>C__FANGE012</t>
  </si>
  <si>
    <t>I_IMG-TRLS1</t>
  </si>
  <si>
    <t>I_IMG-VESL1</t>
  </si>
  <si>
    <t>C__FAXPO012</t>
  </si>
  <si>
    <t>I_EAD-NEMO1</t>
  </si>
  <si>
    <t>I_EAG-NEMO1</t>
  </si>
  <si>
    <t>C__FCNDL012</t>
  </si>
  <si>
    <t>I_IND-NEMO1</t>
  </si>
  <si>
    <t>I_ING-NEMO1</t>
  </si>
  <si>
    <t>C__FCNRG012</t>
  </si>
  <si>
    <t>C__FCOOP012</t>
  </si>
  <si>
    <t>C__FCOUL012</t>
  </si>
  <si>
    <t>C__FECOT012</t>
  </si>
  <si>
    <t>C__FEMEB012</t>
  </si>
  <si>
    <t>C__FENDC012</t>
  </si>
  <si>
    <t>C__FENRD012</t>
  </si>
  <si>
    <t>C__FENRG012</t>
  </si>
  <si>
    <t>C__FEURO012</t>
  </si>
  <si>
    <t>C__FFLEX003</t>
  </si>
  <si>
    <t>C__FFLEX012</t>
  </si>
  <si>
    <t>C__FFSEN012</t>
  </si>
  <si>
    <t>C__FGANY012</t>
  </si>
  <si>
    <t>C__FGMTR012</t>
  </si>
  <si>
    <t>C__FGNRG012</t>
  </si>
  <si>
    <t>C__FHAVE012</t>
  </si>
  <si>
    <t>C__FHPOW012</t>
  </si>
  <si>
    <t>C__FHUDS012</t>
  </si>
  <si>
    <t>C__FHYDE012</t>
  </si>
  <si>
    <t>C__FIMPO012</t>
  </si>
  <si>
    <t>C__FLIGH012</t>
  </si>
  <si>
    <t>C__FLOND012</t>
  </si>
  <si>
    <t>C__FMAGN012</t>
  </si>
  <si>
    <t>C__FMRCY012</t>
  </si>
  <si>
    <t>C__FNATP012</t>
  </si>
  <si>
    <t>C__FNEWP012</t>
  </si>
  <si>
    <t>C__FOSMI012</t>
  </si>
  <si>
    <t>C__FPGEN012</t>
  </si>
  <si>
    <t>C__FPOWQ012</t>
  </si>
  <si>
    <t>C__FPURE012</t>
  </si>
  <si>
    <t>C__FREGE003</t>
  </si>
  <si>
    <t>C__FREGE012</t>
  </si>
  <si>
    <t>C__FRWED012</t>
  </si>
  <si>
    <t>C__FSAPH012</t>
  </si>
  <si>
    <t>C__FSMAR012</t>
  </si>
  <si>
    <t>C__FSOUT012</t>
  </si>
  <si>
    <t>C__FSPOW012</t>
  </si>
  <si>
    <t>C__FSTAT012</t>
  </si>
  <si>
    <t>C__FSYMB012</t>
  </si>
  <si>
    <t>C__FTGPL012</t>
  </si>
  <si>
    <t>C__FVETS012</t>
  </si>
  <si>
    <t>C__FVOLT012</t>
  </si>
  <si>
    <t>C__JANGE001</t>
  </si>
  <si>
    <t>C__JAXPO001</t>
  </si>
  <si>
    <t>C__JCNDL001</t>
  </si>
  <si>
    <t>C__JCOOP001</t>
  </si>
  <si>
    <t>C__JCOUL001</t>
  </si>
  <si>
    <t>C__JECOA001</t>
  </si>
  <si>
    <t>C__JECOT001</t>
  </si>
  <si>
    <t>C__JEMEB001</t>
  </si>
  <si>
    <t>C__JENDC001</t>
  </si>
  <si>
    <t>C__JENRD001</t>
  </si>
  <si>
    <t>C__JENRG001</t>
  </si>
  <si>
    <t>C__JFSEN001</t>
  </si>
  <si>
    <t>C__JGANY001</t>
  </si>
  <si>
    <t>C__JGMTR001</t>
  </si>
  <si>
    <t>C__JGNRG001</t>
  </si>
  <si>
    <t>C__JHAVE001</t>
  </si>
  <si>
    <t>C__JHPOW001</t>
  </si>
  <si>
    <t>C__JHYDE001</t>
  </si>
  <si>
    <t>C__JIMPO001</t>
  </si>
  <si>
    <t>C__JLIGH001</t>
  </si>
  <si>
    <t>C__JLOND001</t>
  </si>
  <si>
    <t>C__JMAGN001</t>
  </si>
  <si>
    <t>C__JNATP001</t>
  </si>
  <si>
    <t>C__JOXPO001</t>
  </si>
  <si>
    <t>C__JPGEN001</t>
  </si>
  <si>
    <t>C__JPURE001</t>
  </si>
  <si>
    <t>C__JRWED001</t>
  </si>
  <si>
    <t>C__JSMAR001</t>
  </si>
  <si>
    <t>C__JSOUT001</t>
  </si>
  <si>
    <t>C__JSPOW001</t>
  </si>
  <si>
    <t>C__JSTAT001</t>
  </si>
  <si>
    <t>C__JTGPL001</t>
  </si>
  <si>
    <t>C__JVOLT001</t>
  </si>
  <si>
    <t>C__KEMEB004</t>
  </si>
  <si>
    <t>C__NANGE013</t>
  </si>
  <si>
    <t>C__NAXPO013</t>
  </si>
  <si>
    <t>C__NCNDL013</t>
  </si>
  <si>
    <t>C__NCOOP013</t>
  </si>
  <si>
    <t>C__NCOUL013</t>
  </si>
  <si>
    <t>C__NECOA013</t>
  </si>
  <si>
    <t>C__NECOT013</t>
  </si>
  <si>
    <t>C__NEMEB013</t>
  </si>
  <si>
    <t>C__NENDC013</t>
  </si>
  <si>
    <t>C__NENEC013</t>
  </si>
  <si>
    <t>C__NENRD013</t>
  </si>
  <si>
    <t>C__NENRG013</t>
  </si>
  <si>
    <t>C__NFSEN013</t>
  </si>
  <si>
    <t>C__NGANY013</t>
  </si>
  <si>
    <t>C__NGMTR013</t>
  </si>
  <si>
    <t>C__NGNRG013</t>
  </si>
  <si>
    <t>C__NHAVE013</t>
  </si>
  <si>
    <t>C__NHPOW013</t>
  </si>
  <si>
    <t>C__NHUDS013</t>
  </si>
  <si>
    <t>C__NHYDE013</t>
  </si>
  <si>
    <t>C__NIMPO013</t>
  </si>
  <si>
    <t>C__NLIGH013</t>
  </si>
  <si>
    <t>C__NLOND013</t>
  </si>
  <si>
    <t>C__NMAGN013</t>
  </si>
  <si>
    <t>C__NNATP013</t>
  </si>
  <si>
    <t>C__NNEWP013</t>
  </si>
  <si>
    <t>C__NOSMI013</t>
  </si>
  <si>
    <t>C__NPGEN013</t>
  </si>
  <si>
    <t>C__NPURE013</t>
  </si>
  <si>
    <t>C__NRHOD013</t>
  </si>
  <si>
    <t>C__NRWED013</t>
  </si>
  <si>
    <t>C__NSAPH013</t>
  </si>
  <si>
    <t>C__NSMAR013</t>
  </si>
  <si>
    <t>C__NSOUT013</t>
  </si>
  <si>
    <t>C__NSPOW013</t>
  </si>
  <si>
    <t>C__NSTAT013</t>
  </si>
  <si>
    <t>C__NVETS013</t>
  </si>
  <si>
    <t>C__NVOLT013</t>
  </si>
  <si>
    <t>C__PANGE008</t>
  </si>
  <si>
    <t>C__PANGE011</t>
  </si>
  <si>
    <t>C__PAXPO008</t>
  </si>
  <si>
    <t>C__PAXPO011</t>
  </si>
  <si>
    <t>C__PCNDL008</t>
  </si>
  <si>
    <t>C__PCNDL011</t>
  </si>
  <si>
    <t>C__PCNRG008</t>
  </si>
  <si>
    <t>C__PCNRG011</t>
  </si>
  <si>
    <t>C__PCOOP008</t>
  </si>
  <si>
    <t>C__PCOOP011</t>
  </si>
  <si>
    <t>C__PCOUL008</t>
  </si>
  <si>
    <t>C__PCOUL011</t>
  </si>
  <si>
    <t>C__PECOT008</t>
  </si>
  <si>
    <t>C__PECOT011</t>
  </si>
  <si>
    <t>C__PEMEB008</t>
  </si>
  <si>
    <t>C__PEMEB011</t>
  </si>
  <si>
    <t>C__PENDC008</t>
  </si>
  <si>
    <t>C__PENDC011</t>
  </si>
  <si>
    <t>C__PENEC008</t>
  </si>
  <si>
    <t>C__PENEC011</t>
  </si>
  <si>
    <t>C__PENRD008</t>
  </si>
  <si>
    <t>C__PENRD011</t>
  </si>
  <si>
    <t>C__PENRG008</t>
  </si>
  <si>
    <t>C__PENRG011</t>
  </si>
  <si>
    <t>C__PFSEN008</t>
  </si>
  <si>
    <t>C__PFSEN011</t>
  </si>
  <si>
    <t>C__PGANY008</t>
  </si>
  <si>
    <t>C__PGANY011</t>
  </si>
  <si>
    <t>C__PGMTR008</t>
  </si>
  <si>
    <t>C__PGMTR011</t>
  </si>
  <si>
    <t>C__PGNRG008</t>
  </si>
  <si>
    <t>C__PGNRG011</t>
  </si>
  <si>
    <t>C__PHAVE008</t>
  </si>
  <si>
    <t>C__PHAVE011</t>
  </si>
  <si>
    <t>C__PHPOW008</t>
  </si>
  <si>
    <t>C__PHPOW011</t>
  </si>
  <si>
    <t>C__PHYDE008</t>
  </si>
  <si>
    <t>C__PHYDE011</t>
  </si>
  <si>
    <t>C__PIMPO008</t>
  </si>
  <si>
    <t>C__PIMPO011</t>
  </si>
  <si>
    <t>C__PLIGH008</t>
  </si>
  <si>
    <t>C__PLIGH011</t>
  </si>
  <si>
    <t>C__PLOND008</t>
  </si>
  <si>
    <t>C__PLOND011</t>
  </si>
  <si>
    <t>C__PMARB008</t>
  </si>
  <si>
    <t>C__PMARB011</t>
  </si>
  <si>
    <t>C__PNATP008</t>
  </si>
  <si>
    <t>C__PNATP011</t>
  </si>
  <si>
    <t>C__PNEWP008</t>
  </si>
  <si>
    <t>C__PNEWP011</t>
  </si>
  <si>
    <t>C__POSMI008</t>
  </si>
  <si>
    <t>C__POSMI011</t>
  </si>
  <si>
    <t>C__POXPO008</t>
  </si>
  <si>
    <t>C__POXPO011</t>
  </si>
  <si>
    <t>C__PPGEN008</t>
  </si>
  <si>
    <t>C__PPGEN011</t>
  </si>
  <si>
    <t>C__PPURE008</t>
  </si>
  <si>
    <t>C__PPURE011</t>
  </si>
  <si>
    <t>C__PREGE008</t>
  </si>
  <si>
    <t>C__PREGE011</t>
  </si>
  <si>
    <t>C__PRHOD008</t>
  </si>
  <si>
    <t>C__PRHOD011</t>
  </si>
  <si>
    <t>C__PRWED008</t>
  </si>
  <si>
    <t>C__PRWED011</t>
  </si>
  <si>
    <t>C__PSAPH008</t>
  </si>
  <si>
    <t>C__PSAPH011</t>
  </si>
  <si>
    <t>C__PSMAR008</t>
  </si>
  <si>
    <t>C__PSMAR011</t>
  </si>
  <si>
    <t>C__PSOUT008</t>
  </si>
  <si>
    <t>C__PSOUT011</t>
  </si>
  <si>
    <t>C__PSPOW008</t>
  </si>
  <si>
    <t>C__PSPOW011</t>
  </si>
  <si>
    <t>C__PSTAT008</t>
  </si>
  <si>
    <t>C__PSTAT011</t>
  </si>
  <si>
    <t>C__PTGPL008</t>
  </si>
  <si>
    <t>C__PTGPL011</t>
  </si>
  <si>
    <t>C__PVETS008</t>
  </si>
  <si>
    <t>C__PVETS011</t>
  </si>
  <si>
    <t>C__PVOLT008</t>
  </si>
  <si>
    <t>C__PVOLT011</t>
  </si>
  <si>
    <t>E_BURGH-1</t>
  </si>
  <si>
    <t>E_CHESP-1</t>
  </si>
  <si>
    <t>E_CHESP-2</t>
  </si>
  <si>
    <t>E_CHESP-3</t>
  </si>
  <si>
    <t>E_CHICK-1</t>
  </si>
  <si>
    <t>E_CNCLW-1</t>
  </si>
  <si>
    <t>E_CRSSB-1</t>
  </si>
  <si>
    <t>E_DBFRM-1</t>
  </si>
  <si>
    <t>E_DIDCBD-1</t>
  </si>
  <si>
    <t>E_GRFLB-1</t>
  </si>
  <si>
    <t>E_GYARD-1</t>
  </si>
  <si>
    <t>E_LBARD-1</t>
  </si>
  <si>
    <t>E_STAYD-1</t>
  </si>
  <si>
    <t>E_SWBKW-1</t>
  </si>
  <si>
    <t>I_EAD-ELEC1</t>
  </si>
  <si>
    <t>I_EAG-ELEC1</t>
  </si>
  <si>
    <t>I_IBD-CNGS1</t>
  </si>
  <si>
    <t>I_IBD-DUFE1</t>
  </si>
  <si>
    <t>I_IBD-DVAL1</t>
  </si>
  <si>
    <t>I_IBD-MFTE1</t>
  </si>
  <si>
    <t xml:space="preserve">I_IBD-PZEM1 </t>
  </si>
  <si>
    <t>I_IBG-CNGS1</t>
  </si>
  <si>
    <t>I_IBG-DUFE1</t>
  </si>
  <si>
    <t>I_IBG-DVAL1</t>
  </si>
  <si>
    <t>I_IBG-MFTE1</t>
  </si>
  <si>
    <t xml:space="preserve">I_IBG-PZEM1 </t>
  </si>
  <si>
    <t>I_IED-ELEC1</t>
  </si>
  <si>
    <t>I_IEG-ELEC1</t>
  </si>
  <si>
    <t>I_IFD-CBST1</t>
  </si>
  <si>
    <t>I_IFD-CNGS1</t>
  </si>
  <si>
    <t>I_IFD-OPMX1</t>
  </si>
  <si>
    <t>I_IFD-XNON1</t>
  </si>
  <si>
    <t>I_IFG-CBST1</t>
  </si>
  <si>
    <t>I_IFG-CNGS1</t>
  </si>
  <si>
    <t>I_IFG-OPMX1</t>
  </si>
  <si>
    <t>I_IFG-XNON1</t>
  </si>
  <si>
    <t>I_ILD-ELEC1</t>
  </si>
  <si>
    <t>I_ILD-NDPL1</t>
  </si>
  <si>
    <t>I_ILG-ELEC1</t>
  </si>
  <si>
    <t>I_ILG-NDPL1</t>
  </si>
  <si>
    <t>I_IND-ARON1</t>
  </si>
  <si>
    <t>I_IND-BKWE1</t>
  </si>
  <si>
    <t>I_IND-BPGM1</t>
  </si>
  <si>
    <t>I_IND-DSKC1</t>
  </si>
  <si>
    <t>I_IND-DUFE1</t>
  </si>
  <si>
    <t>I_IND-EDFT1</t>
  </si>
  <si>
    <t>I_IND-EDMK1</t>
  </si>
  <si>
    <t>I_IND-ELEE1</t>
  </si>
  <si>
    <t>I_IND-ELTR1</t>
  </si>
  <si>
    <t>I_IND-GASE1</t>
  </si>
  <si>
    <t>I_IND-GAZP1</t>
  </si>
  <si>
    <t>I_IND-INCM1</t>
  </si>
  <si>
    <t>I_IND-KCST1</t>
  </si>
  <si>
    <t>I_IND-MCRA1</t>
  </si>
  <si>
    <t>I_IND-MFTE1</t>
  </si>
  <si>
    <t>I_IND-NDPL1</t>
  </si>
  <si>
    <t>I_IND-NEAS1</t>
  </si>
  <si>
    <t>I_IND-NTPL1</t>
  </si>
  <si>
    <t>I_IND-OPMX1</t>
  </si>
  <si>
    <t>I_IND-PWMR1</t>
  </si>
  <si>
    <t>I_IND-STAT1</t>
  </si>
  <si>
    <t>I_IND-TGPL1</t>
  </si>
  <si>
    <t>I_IND-TRLS1</t>
  </si>
  <si>
    <t>I_IND-VTET1</t>
  </si>
  <si>
    <t>I_ING-ARON1</t>
  </si>
  <si>
    <t>I_ING-BKWE1</t>
  </si>
  <si>
    <t>I_ING-BPGM1</t>
  </si>
  <si>
    <t>I_ING-DSKC1</t>
  </si>
  <si>
    <t>I_ING-DUFE1</t>
  </si>
  <si>
    <t>I_ING-EDFT1</t>
  </si>
  <si>
    <t>I_ING-EDMK1</t>
  </si>
  <si>
    <t>I_ING-ELEE1</t>
  </si>
  <si>
    <t>I_ING-ELTR1</t>
  </si>
  <si>
    <t>I_ING-GASE1</t>
  </si>
  <si>
    <t>I_ING-GAZP1</t>
  </si>
  <si>
    <t>I_ING-INCM1</t>
  </si>
  <si>
    <t>I_ING-KCST1</t>
  </si>
  <si>
    <t>I_ING-MCRA1</t>
  </si>
  <si>
    <t>I_ING-MFTE1</t>
  </si>
  <si>
    <t>I_ING-NDPL1</t>
  </si>
  <si>
    <t>I_ING-NEAS1</t>
  </si>
  <si>
    <t>I_ING-NTPL1</t>
  </si>
  <si>
    <t>I_ING-OPMX1</t>
  </si>
  <si>
    <t>I_ING-PWMR1</t>
  </si>
  <si>
    <t>I_ING-STAT1</t>
  </si>
  <si>
    <t>I_ING-TGPL1</t>
  </si>
  <si>
    <t>I_ING-TRLS1</t>
  </si>
  <si>
    <t>I_ING-VTET1</t>
  </si>
  <si>
    <t>Part of the NMS file (Elexon Portal)</t>
  </si>
  <si>
    <t>Mapping from Elexon's Reference NMS</t>
  </si>
  <si>
    <t>TFL Zone</t>
  </si>
  <si>
    <t xml:space="preserve">GSP Group </t>
  </si>
  <si>
    <t xml:space="preserve">GSP Group Description </t>
  </si>
  <si>
    <t xml:space="preserve">Eastern </t>
  </si>
  <si>
    <t>East Midlands</t>
  </si>
  <si>
    <t>London</t>
  </si>
  <si>
    <t xml:space="preserve">Merseyside &amp; North Wales </t>
  </si>
  <si>
    <t xml:space="preserve">Midlands </t>
  </si>
  <si>
    <t xml:space="preserve">Northern </t>
  </si>
  <si>
    <t>North Western</t>
  </si>
  <si>
    <t xml:space="preserve">Southern </t>
  </si>
  <si>
    <t>South Eastern</t>
  </si>
  <si>
    <t>South Wales</t>
  </si>
  <si>
    <t>South Western</t>
  </si>
  <si>
    <t>Yorkshire</t>
  </si>
  <si>
    <t xml:space="preserve">South of Scotland </t>
  </si>
  <si>
    <t xml:space="preserve">North of Scotland </t>
  </si>
  <si>
    <t>Interconnector (and Interconnector BMUs)</t>
  </si>
  <si>
    <t>Interconnector</t>
  </si>
  <si>
    <t xml:space="preserve">Node </t>
  </si>
  <si>
    <t xml:space="preserve">TFL Zone </t>
  </si>
  <si>
    <t>CONQ40</t>
  </si>
  <si>
    <t>Part of the Reference NMS file (Elexon Portal)</t>
  </si>
  <si>
    <t xml:space="preserve">List of Nodes provided by the Transmission Company  and used in the reference Network Mapping Statement. </t>
  </si>
  <si>
    <t>Complete and accurate as at 18th October 2019 (for use in BSC year 2019/20)</t>
  </si>
  <si>
    <t>Node</t>
  </si>
  <si>
    <t>Site</t>
  </si>
  <si>
    <t>Voltage</t>
  </si>
  <si>
    <t>Network Number</t>
  </si>
  <si>
    <t>ABBA1-</t>
  </si>
  <si>
    <t>Aberdeen Bay</t>
  </si>
  <si>
    <t>ABBA6-</t>
  </si>
  <si>
    <t>ABHA12</t>
  </si>
  <si>
    <t>ABHA4A</t>
  </si>
  <si>
    <t>ABHA4B</t>
  </si>
  <si>
    <t>ABNE1Q</t>
  </si>
  <si>
    <t>ABTH12</t>
  </si>
  <si>
    <t>A-Cruach</t>
  </si>
  <si>
    <t>ACHR3-</t>
  </si>
  <si>
    <t>AIGA5-</t>
  </si>
  <si>
    <t>ALDW21</t>
  </si>
  <si>
    <t>ALDW32</t>
  </si>
  <si>
    <t>ALNE1Q</t>
  </si>
  <si>
    <t>ALNE1R</t>
  </si>
  <si>
    <t>Alpha Steel</t>
  </si>
  <si>
    <t>ALVE4A</t>
  </si>
  <si>
    <t>ALVE4B</t>
  </si>
  <si>
    <t>Amersham</t>
  </si>
  <si>
    <t>AMEM4A</t>
  </si>
  <si>
    <t>AMEM4B</t>
  </si>
  <si>
    <t>AMUL1E</t>
  </si>
  <si>
    <t>Amulree</t>
  </si>
  <si>
    <t>AMUL1F</t>
  </si>
  <si>
    <t>AMUL1G</t>
  </si>
  <si>
    <t>AMUL1H</t>
  </si>
  <si>
    <t>ANSU1-</t>
  </si>
  <si>
    <t xml:space="preserve">An Suidhe </t>
  </si>
  <si>
    <t>ARBR1Q</t>
  </si>
  <si>
    <t>ARBR1R</t>
  </si>
  <si>
    <t>ARDK1-</t>
  </si>
  <si>
    <t>ARDR2Q</t>
  </si>
  <si>
    <t>Ardross</t>
  </si>
  <si>
    <t>AREC1-</t>
  </si>
  <si>
    <t>ARMO1J</t>
  </si>
  <si>
    <t>Auchenwynd</t>
  </si>
  <si>
    <t>AXMI41</t>
  </si>
  <si>
    <t>AYR-2Q</t>
  </si>
  <si>
    <t>AYR-2R</t>
  </si>
  <si>
    <t>BAGA0J</t>
  </si>
  <si>
    <t>Other</t>
  </si>
  <si>
    <t>BAGA0K</t>
  </si>
  <si>
    <t>BAGA1Q</t>
  </si>
  <si>
    <t>BAGA1R</t>
  </si>
  <si>
    <t>BAIN1Q</t>
  </si>
  <si>
    <t>BAIN1R</t>
  </si>
  <si>
    <t>BARK22</t>
  </si>
  <si>
    <t>Beatrice Wind</t>
  </si>
  <si>
    <t>BEAU1L</t>
  </si>
  <si>
    <t>BEAU1M</t>
  </si>
  <si>
    <t>BEAU1N</t>
  </si>
  <si>
    <t>BEAU1P</t>
  </si>
  <si>
    <t>BEAU1Q</t>
  </si>
  <si>
    <t>BEAU1R</t>
  </si>
  <si>
    <t>BEAU1S</t>
  </si>
  <si>
    <t>BEAU1T</t>
  </si>
  <si>
    <t>BEAU20</t>
  </si>
  <si>
    <t>BEAU4-</t>
  </si>
  <si>
    <t>BEDD1A</t>
  </si>
  <si>
    <t>BEDD1B</t>
  </si>
  <si>
    <t>BEDD21</t>
  </si>
  <si>
    <t>BEDD22</t>
  </si>
  <si>
    <t>BEDD23</t>
  </si>
  <si>
    <t>BEDD4A</t>
  </si>
  <si>
    <t>BEDD4B</t>
  </si>
  <si>
    <t>BEIN11</t>
  </si>
  <si>
    <t>BERB2Q</t>
  </si>
  <si>
    <t>BESW12</t>
  </si>
  <si>
    <t>BESW21</t>
  </si>
  <si>
    <t>BHLA11</t>
  </si>
  <si>
    <t>BICF4A</t>
  </si>
  <si>
    <t>BICF4B</t>
  </si>
  <si>
    <t>BIHI1Q</t>
  </si>
  <si>
    <t>Birkhill</t>
  </si>
  <si>
    <t>BIHI1R</t>
  </si>
  <si>
    <t>BIRK21</t>
  </si>
  <si>
    <t>BISW21</t>
  </si>
  <si>
    <t>BLAH1-</t>
  </si>
  <si>
    <t>BLAH3B</t>
  </si>
  <si>
    <t>BLCW1-</t>
  </si>
  <si>
    <t>Blackcraig</t>
  </si>
  <si>
    <t>BLCW3-</t>
  </si>
  <si>
    <t>BLHI2L</t>
  </si>
  <si>
    <t>BLHI2M</t>
  </si>
  <si>
    <t>BLHI4-</t>
  </si>
  <si>
    <t>BLKL1-</t>
  </si>
  <si>
    <t>Blacklaw Windfarm</t>
  </si>
  <si>
    <t>BLLX1-</t>
  </si>
  <si>
    <t>Blacklaw Extension</t>
  </si>
  <si>
    <t>BLLX3-</t>
  </si>
  <si>
    <t>Blyth</t>
  </si>
  <si>
    <t>BLYT21</t>
  </si>
  <si>
    <t>BLYT4A</t>
  </si>
  <si>
    <t>BLYT4B</t>
  </si>
  <si>
    <t>BOAG1Q</t>
  </si>
  <si>
    <t>BOAG1R</t>
  </si>
  <si>
    <t>BODE4C</t>
  </si>
  <si>
    <t>BODE4D</t>
  </si>
  <si>
    <t>BOLN12</t>
  </si>
  <si>
    <t>BONB2J</t>
  </si>
  <si>
    <t>Bonnybridge Border Node</t>
  </si>
  <si>
    <t>BONB4-</t>
  </si>
  <si>
    <t>BONN0J</t>
  </si>
  <si>
    <t>BONN0K</t>
  </si>
  <si>
    <t>BONN0L</t>
  </si>
  <si>
    <t>BONN2A</t>
  </si>
  <si>
    <t>BONN2B</t>
  </si>
  <si>
    <t>BOSO10</t>
  </si>
  <si>
    <t>Barrow Wind Farm Onshore Site</t>
  </si>
  <si>
    <t>BOSO1A</t>
  </si>
  <si>
    <t>BOSW10</t>
  </si>
  <si>
    <t>BOTW41</t>
  </si>
  <si>
    <t>BRAE1G</t>
  </si>
  <si>
    <t>Braehead</t>
  </si>
  <si>
    <t>BRAE1P</t>
  </si>
  <si>
    <t>BRAI4A</t>
  </si>
  <si>
    <t>BRAI4B</t>
  </si>
  <si>
    <t>BRAP1-</t>
  </si>
  <si>
    <t>BRAW12</t>
  </si>
  <si>
    <t>BRAW21</t>
  </si>
  <si>
    <t>BRAW4A</t>
  </si>
  <si>
    <t>BRCW20</t>
  </si>
  <si>
    <t>BREC10</t>
  </si>
  <si>
    <t>Brechin</t>
  </si>
  <si>
    <t>BRED21</t>
  </si>
  <si>
    <t>BRID1Q</t>
  </si>
  <si>
    <t>BRID1R</t>
  </si>
  <si>
    <t>BRIM2A</t>
  </si>
  <si>
    <t>BRIM2B</t>
  </si>
  <si>
    <t>BRIM2C</t>
  </si>
  <si>
    <t>BRIM2D</t>
  </si>
  <si>
    <t>BRIN21</t>
  </si>
  <si>
    <t>Brinsworth</t>
  </si>
  <si>
    <t>BRIN22</t>
  </si>
  <si>
    <t>BRIN41</t>
  </si>
  <si>
    <t>BRLE12</t>
  </si>
  <si>
    <t>BRLE13</t>
  </si>
  <si>
    <t>BRLE14</t>
  </si>
  <si>
    <t>BRLE41</t>
  </si>
  <si>
    <t>BROA1Q</t>
  </si>
  <si>
    <t>BROR1-</t>
  </si>
  <si>
    <t>BROR1Q</t>
  </si>
  <si>
    <t>BROX1Q</t>
  </si>
  <si>
    <t>BROX1R</t>
  </si>
  <si>
    <t>BRWA2A</t>
  </si>
  <si>
    <t>BRWA2B</t>
  </si>
  <si>
    <t>BUBO20</t>
  </si>
  <si>
    <t>Burbo Bank Extension Onshore Substation</t>
  </si>
  <si>
    <t>BULL41</t>
  </si>
  <si>
    <t>Bulls Lodge</t>
  </si>
  <si>
    <t>BUMU10</t>
  </si>
  <si>
    <t>BURB21</t>
  </si>
  <si>
    <t>Burbo Bank</t>
  </si>
  <si>
    <t>BURB31</t>
  </si>
  <si>
    <t>BURB41</t>
  </si>
  <si>
    <t>Burwell</t>
  </si>
  <si>
    <t>BURW41</t>
  </si>
  <si>
    <t>BUSB2-</t>
  </si>
  <si>
    <t>Busby</t>
  </si>
  <si>
    <t>BUSH21</t>
  </si>
  <si>
    <t>Bustleholm</t>
  </si>
  <si>
    <t>BUST21</t>
  </si>
  <si>
    <t>BUST4A</t>
  </si>
  <si>
    <t>BUST4B</t>
  </si>
  <si>
    <t>CAAD1Q</t>
  </si>
  <si>
    <t>CAAD1R</t>
  </si>
  <si>
    <t>CAAD3J</t>
  </si>
  <si>
    <t>CAFA5R</t>
  </si>
  <si>
    <t>CAIN2-</t>
  </si>
  <si>
    <t>CAMA11</t>
  </si>
  <si>
    <t>Cambridge Arms</t>
  </si>
  <si>
    <t>CAMA12</t>
  </si>
  <si>
    <t xml:space="preserve">Camblesforth </t>
  </si>
  <si>
    <t>CANT41</t>
  </si>
  <si>
    <t>CAPE1A</t>
  </si>
  <si>
    <t>CAPE1B</t>
  </si>
  <si>
    <t>CAPE21</t>
  </si>
  <si>
    <t>CAPE4A</t>
  </si>
  <si>
    <t>CAPE4B</t>
  </si>
  <si>
    <t>CARE21</t>
  </si>
  <si>
    <t>CARR12</t>
  </si>
  <si>
    <t>CARR21</t>
  </si>
  <si>
    <t>CARR4A</t>
  </si>
  <si>
    <t>CARR4B</t>
  </si>
  <si>
    <t>CASS1Q</t>
  </si>
  <si>
    <t>Cashley</t>
  </si>
  <si>
    <t>CATY0J</t>
  </si>
  <si>
    <t>Carntyne</t>
  </si>
  <si>
    <t>CATY0K</t>
  </si>
  <si>
    <t>CEAN5-</t>
  </si>
  <si>
    <t>CELL12</t>
  </si>
  <si>
    <t>CELL41</t>
  </si>
  <si>
    <t>CHAP1-</t>
  </si>
  <si>
    <t>CHAR1-</t>
  </si>
  <si>
    <t>CHAR10</t>
  </si>
  <si>
    <t>CHAS2Q</t>
  </si>
  <si>
    <t>CHAS2R</t>
  </si>
  <si>
    <t>CHIC41</t>
  </si>
  <si>
    <t>CHIC42</t>
  </si>
  <si>
    <t>CHSI1A</t>
  </si>
  <si>
    <t>CHSI1B</t>
  </si>
  <si>
    <t>CHSI21</t>
  </si>
  <si>
    <t>CHTE12</t>
  </si>
  <si>
    <t>CHTE21</t>
  </si>
  <si>
    <t>CILF2A</t>
  </si>
  <si>
    <t>Cilfynydd</t>
  </si>
  <si>
    <t>CILF2B</t>
  </si>
  <si>
    <t>CILF41</t>
  </si>
  <si>
    <t>CITR12</t>
  </si>
  <si>
    <t>CITR41</t>
  </si>
  <si>
    <t>CLAC5J</t>
  </si>
  <si>
    <t>CLAY1A</t>
  </si>
  <si>
    <t>CLAY1B</t>
  </si>
  <si>
    <t>CLAY1R</t>
  </si>
  <si>
    <t>CLEH41</t>
  </si>
  <si>
    <t>Cleve Hill</t>
  </si>
  <si>
    <t>CLTO11</t>
  </si>
  <si>
    <t>Clacton</t>
  </si>
  <si>
    <t>CLUN5J</t>
  </si>
  <si>
    <t>CLUN5K</t>
  </si>
  <si>
    <t>CLYM2-</t>
  </si>
  <si>
    <t>Clyde's Mill</t>
  </si>
  <si>
    <t>CLYN2Q</t>
  </si>
  <si>
    <t>CLYS2R</t>
  </si>
  <si>
    <t>COAL4-</t>
  </si>
  <si>
    <t>COAT2Q</t>
  </si>
  <si>
    <t>COAT2R</t>
  </si>
  <si>
    <t>COCK2-</t>
  </si>
  <si>
    <t>COCK4Q</t>
  </si>
  <si>
    <t>COCK4R</t>
  </si>
  <si>
    <t>COGA1-</t>
  </si>
  <si>
    <t>COGA1C</t>
  </si>
  <si>
    <t>CONN1C</t>
  </si>
  <si>
    <t>Connagill</t>
  </si>
  <si>
    <t>CONN1J</t>
  </si>
  <si>
    <t>CONN2J</t>
  </si>
  <si>
    <t>Connahs Quay</t>
  </si>
  <si>
    <t>CONQ12</t>
  </si>
  <si>
    <t>CONQ13</t>
  </si>
  <si>
    <t>CONQ42</t>
  </si>
  <si>
    <t>CORI10</t>
  </si>
  <si>
    <t>Corriemoillie</t>
  </si>
  <si>
    <t>CORI1P</t>
  </si>
  <si>
    <t>CORI1Q</t>
  </si>
  <si>
    <t>CORI3J</t>
  </si>
  <si>
    <t>Coryton South</t>
  </si>
  <si>
    <t>COTT42</t>
  </si>
  <si>
    <t>COUA1Q</t>
  </si>
  <si>
    <t>COUA1R</t>
  </si>
  <si>
    <t xml:space="preserve">Cour Wind </t>
  </si>
  <si>
    <t>COVE12</t>
  </si>
  <si>
    <t>COVE21</t>
  </si>
  <si>
    <t>COWL12</t>
  </si>
  <si>
    <t>COWL41</t>
  </si>
  <si>
    <t>COWT2A</t>
  </si>
  <si>
    <t>Cowbridge Tee</t>
  </si>
  <si>
    <t>COYL1-</t>
  </si>
  <si>
    <t>COYL2-</t>
  </si>
  <si>
    <t>COYT1T</t>
  </si>
  <si>
    <t>Coylton Tee</t>
  </si>
  <si>
    <t>COYW2S</t>
  </si>
  <si>
    <t>Coylton West</t>
  </si>
  <si>
    <t>COYW2T</t>
  </si>
  <si>
    <t>CRAI1-</t>
  </si>
  <si>
    <t>CRAI10</t>
  </si>
  <si>
    <t>CRAI11</t>
  </si>
  <si>
    <t>CRAI12</t>
  </si>
  <si>
    <t>CREB12</t>
  </si>
  <si>
    <t>CREB2A</t>
  </si>
  <si>
    <t>CREB2B</t>
  </si>
  <si>
    <t>CREB41</t>
  </si>
  <si>
    <t>CROO1Q</t>
  </si>
  <si>
    <t>CROO1R</t>
  </si>
  <si>
    <t>CRSS10</t>
  </si>
  <si>
    <t>Crossaig</t>
  </si>
  <si>
    <t>CRSS1Q</t>
  </si>
  <si>
    <t>CRSS1R</t>
  </si>
  <si>
    <t>CRSS2A</t>
  </si>
  <si>
    <t>CRSS2B</t>
  </si>
  <si>
    <t>CRSS2C</t>
  </si>
  <si>
    <t>CRSS2D</t>
  </si>
  <si>
    <t>CRYR1A</t>
  </si>
  <si>
    <t>CRYR31</t>
  </si>
  <si>
    <t>CRYR32</t>
  </si>
  <si>
    <t>CRYR4-</t>
  </si>
  <si>
    <t>CULJ4A</t>
  </si>
  <si>
    <t>CULL5-</t>
  </si>
  <si>
    <t>CUMB1Q</t>
  </si>
  <si>
    <t>CUMB1R</t>
  </si>
  <si>
    <t>CUPA1Q</t>
  </si>
  <si>
    <t>CUPA1R</t>
  </si>
  <si>
    <t>CURR2-</t>
  </si>
  <si>
    <t>CURR5-</t>
  </si>
  <si>
    <t>DAAS2-</t>
  </si>
  <si>
    <t>Dallas</t>
  </si>
  <si>
    <t>DAIN41</t>
  </si>
  <si>
    <t>Daines</t>
  </si>
  <si>
    <t>DAIN42</t>
  </si>
  <si>
    <t>DALL2-</t>
  </si>
  <si>
    <t>Dalmally</t>
  </si>
  <si>
    <t>DALM1-</t>
  </si>
  <si>
    <t>DALM2Q</t>
  </si>
  <si>
    <t>DALM2R</t>
  </si>
  <si>
    <t>DEAN5-</t>
  </si>
  <si>
    <t>DENN1-</t>
  </si>
  <si>
    <t>Denny North</t>
  </si>
  <si>
    <t>DENN2-</t>
  </si>
  <si>
    <t>DENN4-</t>
  </si>
  <si>
    <t>DENS1Q</t>
  </si>
  <si>
    <t>Denside</t>
  </si>
  <si>
    <t>DESA1Q</t>
  </si>
  <si>
    <t>Dersalloch</t>
  </si>
  <si>
    <t>DESA3-</t>
  </si>
  <si>
    <t>DEVM0J</t>
  </si>
  <si>
    <t>DEVM0K</t>
  </si>
  <si>
    <t>DEVM4-</t>
  </si>
  <si>
    <t>DEVO1-</t>
  </si>
  <si>
    <t>DEWP2Q</t>
  </si>
  <si>
    <t>DEWP2R</t>
  </si>
  <si>
    <t>DITN1A</t>
  </si>
  <si>
    <t>Distington Tee</t>
  </si>
  <si>
    <t>DORE11</t>
  </si>
  <si>
    <t>Dorenell</t>
  </si>
  <si>
    <t>DORE12</t>
  </si>
  <si>
    <t>DORE31</t>
  </si>
  <si>
    <t>DORE32</t>
  </si>
  <si>
    <t>DOUN1-</t>
  </si>
  <si>
    <t>DOUN2-</t>
  </si>
  <si>
    <t>DRAK2A</t>
  </si>
  <si>
    <t>DRAK41</t>
  </si>
  <si>
    <t>DRCR1Q</t>
  </si>
  <si>
    <t>DRCR1R</t>
  </si>
  <si>
    <t>DRUM2Q</t>
  </si>
  <si>
    <t>DRUM2R</t>
  </si>
  <si>
    <t>DUBE1Q</t>
  </si>
  <si>
    <t>DUCC1J</t>
  </si>
  <si>
    <t>Dunmore Cable Compound</t>
  </si>
  <si>
    <t>DUCC1K</t>
  </si>
  <si>
    <t>DUDG11</t>
  </si>
  <si>
    <t>Dudgeon Offshore Wind Farm</t>
  </si>
  <si>
    <t>DUDG31</t>
  </si>
  <si>
    <t>DUDH1Q</t>
  </si>
  <si>
    <t>DUDH1R</t>
  </si>
  <si>
    <t>DUDO11</t>
  </si>
  <si>
    <t>Dudgeon Onshore Substation</t>
  </si>
  <si>
    <t>DUGR1Q</t>
  </si>
  <si>
    <t>Dunvegan</t>
  </si>
  <si>
    <t>DUMF1-</t>
  </si>
  <si>
    <t>DUNB1Q</t>
  </si>
  <si>
    <t>DUNB1R</t>
  </si>
  <si>
    <t>DUNE1-</t>
  </si>
  <si>
    <t>DUNF1Q</t>
  </si>
  <si>
    <t>DUNF1R</t>
  </si>
  <si>
    <t>DUNH1R</t>
  </si>
  <si>
    <t>DUNH1S</t>
  </si>
  <si>
    <t>DUNH1T</t>
  </si>
  <si>
    <t>DUNM1-</t>
  </si>
  <si>
    <t>DUNM1C</t>
  </si>
  <si>
    <t>DUNO3-</t>
  </si>
  <si>
    <t>DYCE1J</t>
  </si>
  <si>
    <t>DYCE1R</t>
  </si>
  <si>
    <t>EALI21</t>
  </si>
  <si>
    <t>EAST5-</t>
  </si>
  <si>
    <t>ECCF0J</t>
  </si>
  <si>
    <t>ECCF0K</t>
  </si>
  <si>
    <t>ECCL1-</t>
  </si>
  <si>
    <t>ECCL41</t>
  </si>
  <si>
    <t>ECCL42</t>
  </si>
  <si>
    <t>ECCL4C</t>
  </si>
  <si>
    <t>ECCL4D</t>
  </si>
  <si>
    <t>ECLA12</t>
  </si>
  <si>
    <t>ECLA41</t>
  </si>
  <si>
    <t>EDIN3-</t>
  </si>
  <si>
    <t>EERH2-</t>
  </si>
  <si>
    <t>EKIL2Q</t>
  </si>
  <si>
    <t>EKIL2R</t>
  </si>
  <si>
    <t>EKIL2S</t>
  </si>
  <si>
    <t>EKIL2T</t>
  </si>
  <si>
    <t>EKIS2-</t>
  </si>
  <si>
    <t>ELDE1Q</t>
  </si>
  <si>
    <t>ELDE1R</t>
  </si>
  <si>
    <t>ELGI1L</t>
  </si>
  <si>
    <t>ELGI1M</t>
  </si>
  <si>
    <t>ELGI1Q</t>
  </si>
  <si>
    <t>ELGI1R</t>
  </si>
  <si>
    <t>ELLA12</t>
  </si>
  <si>
    <t>ELLA21</t>
  </si>
  <si>
    <t>ELST21</t>
  </si>
  <si>
    <t>ELST22</t>
  </si>
  <si>
    <t>ELST4B</t>
  </si>
  <si>
    <t>ELVA0J</t>
  </si>
  <si>
    <t>ELVA0K</t>
  </si>
  <si>
    <t>ELVA2Q</t>
  </si>
  <si>
    <t>ELVA2R</t>
  </si>
  <si>
    <t>ENDE41</t>
  </si>
  <si>
    <t>ERRO1A</t>
  </si>
  <si>
    <t>ERRO1B</t>
  </si>
  <si>
    <t>ERRO1T</t>
  </si>
  <si>
    <t>ERRO5J</t>
  </si>
  <si>
    <t>ERRO5L</t>
  </si>
  <si>
    <t>ERSK1Q</t>
  </si>
  <si>
    <t>ERSK1R</t>
  </si>
  <si>
    <t>ESST1Q</t>
  </si>
  <si>
    <t>Essenside</t>
  </si>
  <si>
    <t>ESST1R</t>
  </si>
  <si>
    <t>EWEH1Q</t>
  </si>
  <si>
    <t>Ewe Hill</t>
  </si>
  <si>
    <t>EXET41</t>
  </si>
  <si>
    <t>FAAR1Q</t>
  </si>
  <si>
    <t>Farr Windfarm</t>
  </si>
  <si>
    <t>FAAR1R</t>
  </si>
  <si>
    <t>FALL3A</t>
  </si>
  <si>
    <t>FALL3B</t>
  </si>
  <si>
    <t>FARI1J</t>
  </si>
  <si>
    <t>Farigaig</t>
  </si>
  <si>
    <t>FARI1K</t>
  </si>
  <si>
    <t>FARI2J</t>
  </si>
  <si>
    <t>FARI2K</t>
  </si>
  <si>
    <t>FAUG1-</t>
  </si>
  <si>
    <t>FAUG11</t>
  </si>
  <si>
    <t>FAUG12</t>
  </si>
  <si>
    <t>FAUG13</t>
  </si>
  <si>
    <t>FAUG1Q</t>
  </si>
  <si>
    <t>FAUG20</t>
  </si>
  <si>
    <t>FAWL41</t>
  </si>
  <si>
    <t>FECK21</t>
  </si>
  <si>
    <t>FECK41</t>
  </si>
  <si>
    <t>FENW4A</t>
  </si>
  <si>
    <t>Fenwick Tee</t>
  </si>
  <si>
    <t>FERO1-</t>
  </si>
  <si>
    <t>FERO1S</t>
  </si>
  <si>
    <t>FERR21</t>
  </si>
  <si>
    <t>FERR22</t>
  </si>
  <si>
    <t>FERR23</t>
  </si>
  <si>
    <t>FERR2A</t>
  </si>
  <si>
    <t>FERR2B</t>
  </si>
  <si>
    <t>FERR2D</t>
  </si>
  <si>
    <t>FERR2E</t>
  </si>
  <si>
    <t>FERR4A</t>
  </si>
  <si>
    <t>FETT1-</t>
  </si>
  <si>
    <t>Fetteresso</t>
  </si>
  <si>
    <t>FETT2P</t>
  </si>
  <si>
    <t>FETT2Q</t>
  </si>
  <si>
    <t>FETT2R</t>
  </si>
  <si>
    <t>FFES22</t>
  </si>
  <si>
    <t>FIDD10</t>
  </si>
  <si>
    <t>FIDD1B</t>
  </si>
  <si>
    <t>Fiddler's Ferry</t>
  </si>
  <si>
    <t>FIDF12</t>
  </si>
  <si>
    <t>FIDF13</t>
  </si>
  <si>
    <t>FIFE1A</t>
  </si>
  <si>
    <t>Fife Energy</t>
  </si>
  <si>
    <t>FIFE1B</t>
  </si>
  <si>
    <t>FINL5-</t>
  </si>
  <si>
    <t>FINN1Q</t>
  </si>
  <si>
    <t>Finnieston</t>
  </si>
  <si>
    <t>FINN1R</t>
  </si>
  <si>
    <t>FLEE12</t>
  </si>
  <si>
    <t>FLEE41</t>
  </si>
  <si>
    <t>Flintshire Bridge WestHVDC</t>
  </si>
  <si>
    <t>FOGG1Q</t>
  </si>
  <si>
    <t>Foggieton</t>
  </si>
  <si>
    <t>FOGG1R</t>
  </si>
  <si>
    <t>FOUR21</t>
  </si>
  <si>
    <t>FOUR31</t>
  </si>
  <si>
    <t>FOYE0J</t>
  </si>
  <si>
    <t>Foyers</t>
  </si>
  <si>
    <t>FOYE0K</t>
  </si>
  <si>
    <t>FRAS1Q</t>
  </si>
  <si>
    <t>FRAS1R</t>
  </si>
  <si>
    <t>FROD2A</t>
  </si>
  <si>
    <t>FROD2B</t>
  </si>
  <si>
    <t>FWIL1Q</t>
  </si>
  <si>
    <t>FWIL1R</t>
  </si>
  <si>
    <t>FYRI1J</t>
  </si>
  <si>
    <t>Fyrish</t>
  </si>
  <si>
    <t>FYRI1K</t>
  </si>
  <si>
    <t>FYRI2J</t>
  </si>
  <si>
    <t>FYRI2K</t>
  </si>
  <si>
    <t>GALA1-</t>
  </si>
  <si>
    <t>GAOF10</t>
  </si>
  <si>
    <t>Galloper Offshore Substation</t>
  </si>
  <si>
    <t>GAON11</t>
  </si>
  <si>
    <t xml:space="preserve">Galloper Onshore </t>
  </si>
  <si>
    <t>GAON51</t>
  </si>
  <si>
    <t>GAON52</t>
  </si>
  <si>
    <t>GARB1Q</t>
  </si>
  <si>
    <t>Gareloch Boundary</t>
  </si>
  <si>
    <t>GARB1R</t>
  </si>
  <si>
    <t>GARB1S</t>
  </si>
  <si>
    <t>GARB1T</t>
  </si>
  <si>
    <t>GARE1S</t>
  </si>
  <si>
    <t>Gareloch</t>
  </si>
  <si>
    <t>GARE1T</t>
  </si>
  <si>
    <t>GART4A</t>
  </si>
  <si>
    <t>Garforth</t>
  </si>
  <si>
    <t>GART4B</t>
  </si>
  <si>
    <t>GAWH1Q</t>
  </si>
  <si>
    <t>GGON51</t>
  </si>
  <si>
    <t>Greater Gabbard Onshore Substation</t>
  </si>
  <si>
    <t>GGON52</t>
  </si>
  <si>
    <t>GGON53</t>
  </si>
  <si>
    <t>GIFF2Q</t>
  </si>
  <si>
    <t>GIFF2R</t>
  </si>
  <si>
    <t>Glen Agnes</t>
  </si>
  <si>
    <t>Glendoe</t>
  </si>
  <si>
    <t>Generator</t>
  </si>
  <si>
    <t>GLEN5-</t>
  </si>
  <si>
    <t>GLFA1-</t>
  </si>
  <si>
    <t>GLGL1Q</t>
  </si>
  <si>
    <t>Glenglass</t>
  </si>
  <si>
    <t>GLGL1R</t>
  </si>
  <si>
    <t>GLLE5-</t>
  </si>
  <si>
    <t>GLLU1Q</t>
  </si>
  <si>
    <t>GLLU1R</t>
  </si>
  <si>
    <t>GLNI1-</t>
  </si>
  <si>
    <t>GLRB2-</t>
  </si>
  <si>
    <t>Glenrothes Boundary</t>
  </si>
  <si>
    <t>GLRO2-</t>
  </si>
  <si>
    <t>GORG1Q</t>
  </si>
  <si>
    <t>GORG1R</t>
  </si>
  <si>
    <t>GORW2-</t>
  </si>
  <si>
    <t>Gordonbush Wind</t>
  </si>
  <si>
    <t>GOVA1Q</t>
  </si>
  <si>
    <t>GOVA1R</t>
  </si>
  <si>
    <t xml:space="preserve">Grange </t>
  </si>
  <si>
    <t>GREG11</t>
  </si>
  <si>
    <t>Greater Gabbard Offshore Wind Farm</t>
  </si>
  <si>
    <t>GREG12</t>
  </si>
  <si>
    <t>GREG13</t>
  </si>
  <si>
    <t>GREN12</t>
  </si>
  <si>
    <t>GREN41</t>
  </si>
  <si>
    <t>GRIF1S</t>
  </si>
  <si>
    <t>Griffin Wind</t>
  </si>
  <si>
    <t>GRIF1T</t>
  </si>
  <si>
    <t>GRIW12</t>
  </si>
  <si>
    <t>GRIW41</t>
  </si>
  <si>
    <t>GRNA1-</t>
  </si>
  <si>
    <t>Gretna</t>
  </si>
  <si>
    <t>GRNA4-</t>
  </si>
  <si>
    <t>GRNA4C</t>
  </si>
  <si>
    <t>GRSA21</t>
  </si>
  <si>
    <t>Greystones 'A'</t>
  </si>
  <si>
    <t>GRSB21</t>
  </si>
  <si>
    <t>Greystones 'B'</t>
  </si>
  <si>
    <t>GRUB1Q</t>
  </si>
  <si>
    <t>GRUB1R</t>
  </si>
  <si>
    <t>GUNS10</t>
  </si>
  <si>
    <t>Gunfleet Sands</t>
  </si>
  <si>
    <t>GUNS1A</t>
  </si>
  <si>
    <t>Gwynt-Y-Mor Offshore Wind Farm A</t>
  </si>
  <si>
    <t>Gwynt-Y-Mor Offshore Wind Farm B</t>
  </si>
  <si>
    <t>GWYN11</t>
  </si>
  <si>
    <t>Gmynt Y Mor Tee</t>
  </si>
  <si>
    <t>GWYN12</t>
  </si>
  <si>
    <t>GWYN1A</t>
  </si>
  <si>
    <t>GWYN1B</t>
  </si>
  <si>
    <t>GWYN1C</t>
  </si>
  <si>
    <t>GWYN4A</t>
  </si>
  <si>
    <t>GWYN4B</t>
  </si>
  <si>
    <t>Gwynt-Y-Mor Onshore Site</t>
  </si>
  <si>
    <t>GWYO1A</t>
  </si>
  <si>
    <t>GWYW10</t>
  </si>
  <si>
    <t>HACK2A</t>
  </si>
  <si>
    <t>HACK2B</t>
  </si>
  <si>
    <t>HACK41</t>
  </si>
  <si>
    <t>HADH1-</t>
  </si>
  <si>
    <t>Hadyard Hill</t>
  </si>
  <si>
    <t>HADH3-</t>
  </si>
  <si>
    <t>HAGR1Q</t>
  </si>
  <si>
    <t>HAGR1R</t>
  </si>
  <si>
    <t>HAKB1-</t>
  </si>
  <si>
    <t>Harker Border Node</t>
  </si>
  <si>
    <t>HAKB1A</t>
  </si>
  <si>
    <t>HAKB4-</t>
  </si>
  <si>
    <t>HAKB4B</t>
  </si>
  <si>
    <t>HAMB4A</t>
  </si>
  <si>
    <t>Hambleton Tee</t>
  </si>
  <si>
    <t>HAMB4B</t>
  </si>
  <si>
    <t>HAMH2A</t>
  </si>
  <si>
    <t>HAMH41</t>
  </si>
  <si>
    <t>HARE1-</t>
  </si>
  <si>
    <t>HARK1A</t>
  </si>
  <si>
    <t>HARK21</t>
  </si>
  <si>
    <t>HARK22</t>
  </si>
  <si>
    <t>HARM21</t>
  </si>
  <si>
    <t>HAWI1-</t>
  </si>
  <si>
    <t>HAWI1B</t>
  </si>
  <si>
    <t>HAWP21</t>
  </si>
  <si>
    <t>HAWP4A</t>
  </si>
  <si>
    <t>HEDD4A</t>
  </si>
  <si>
    <t>Heddon Tee</t>
  </si>
  <si>
    <t>HEDD4B</t>
  </si>
  <si>
    <t>HEDN11</t>
  </si>
  <si>
    <t xml:space="preserve">Hedon </t>
  </si>
  <si>
    <t>HEDO21</t>
  </si>
  <si>
    <t>Hedon</t>
  </si>
  <si>
    <t>HELE1-</t>
  </si>
  <si>
    <t>HEYS12</t>
  </si>
  <si>
    <t>HIBU11</t>
  </si>
  <si>
    <t>Highbury</t>
  </si>
  <si>
    <t>HIBU41</t>
  </si>
  <si>
    <t>HIGM41</t>
  </si>
  <si>
    <t>HIGM4A</t>
  </si>
  <si>
    <t>HUCS4-</t>
  </si>
  <si>
    <t>Hunterston Converter Station</t>
  </si>
  <si>
    <t>HUMO11</t>
  </si>
  <si>
    <t>Humber Gateway Onshore Site</t>
  </si>
  <si>
    <t>HUMO12</t>
  </si>
  <si>
    <t>HUMO1A</t>
  </si>
  <si>
    <t>HUMO1B</t>
  </si>
  <si>
    <t>HUMR31</t>
  </si>
  <si>
    <t>HUMW11</t>
  </si>
  <si>
    <t>HUMW12</t>
  </si>
  <si>
    <t>Hunterston East</t>
  </si>
  <si>
    <t>HUNF1Q</t>
  </si>
  <si>
    <t>HUNF1R</t>
  </si>
  <si>
    <t>HUNF3-</t>
  </si>
  <si>
    <t>HUNN2A</t>
  </si>
  <si>
    <t>Hunterston North</t>
  </si>
  <si>
    <t>HUNN2B</t>
  </si>
  <si>
    <t>HUNN2C</t>
  </si>
  <si>
    <t>HUNN2D</t>
  </si>
  <si>
    <t>HUNN4A</t>
  </si>
  <si>
    <t>HUNN4B</t>
  </si>
  <si>
    <t>HURS21</t>
  </si>
  <si>
    <t>HUTT4A</t>
  </si>
  <si>
    <t>HUTT4B</t>
  </si>
  <si>
    <t>HUTT71</t>
  </si>
  <si>
    <t>INGA5-</t>
  </si>
  <si>
    <t>INKE1Q</t>
  </si>
  <si>
    <t>INKE1R</t>
  </si>
  <si>
    <t>INNE1A</t>
  </si>
  <si>
    <t>INNE1B</t>
  </si>
  <si>
    <t>INNE1K</t>
  </si>
  <si>
    <t>INNE1Q</t>
  </si>
  <si>
    <t>INRU1Q</t>
  </si>
  <si>
    <t>Inverugie</t>
  </si>
  <si>
    <t>INRU1R</t>
  </si>
  <si>
    <t>INRU1S</t>
  </si>
  <si>
    <t>INVB2A</t>
  </si>
  <si>
    <t>Inverarnan</t>
  </si>
  <si>
    <t>INVB2B</t>
  </si>
  <si>
    <t>INVE10</t>
  </si>
  <si>
    <t>Inveraray</t>
  </si>
  <si>
    <t>INVR1-</t>
  </si>
  <si>
    <t>INVR2-</t>
  </si>
  <si>
    <t>INWI0J</t>
  </si>
  <si>
    <t>INWI0K</t>
  </si>
  <si>
    <t>IROA12</t>
  </si>
  <si>
    <t>IROA13</t>
  </si>
  <si>
    <t>IRON12</t>
  </si>
  <si>
    <t>IRON13</t>
  </si>
  <si>
    <t>IRON41</t>
  </si>
  <si>
    <t>IVER21</t>
  </si>
  <si>
    <t>IVER22</t>
  </si>
  <si>
    <t>IVER2A</t>
  </si>
  <si>
    <t>IVER4A</t>
  </si>
  <si>
    <t>IVER4B</t>
  </si>
  <si>
    <t>JOHN1Q</t>
  </si>
  <si>
    <t>JOHN1R</t>
  </si>
  <si>
    <t>JORD21</t>
  </si>
  <si>
    <t>JUNA1T</t>
  </si>
  <si>
    <t>Junction A</t>
  </si>
  <si>
    <t>JUNV1-</t>
  </si>
  <si>
    <t>Junction V</t>
  </si>
  <si>
    <t>KAIM2-</t>
  </si>
  <si>
    <t>KEAD41</t>
  </si>
  <si>
    <t>KEAD42</t>
  </si>
  <si>
    <t>KEAD43</t>
  </si>
  <si>
    <t>KEAD4A</t>
  </si>
  <si>
    <t>KEAD4B</t>
  </si>
  <si>
    <t>Keadby Power</t>
  </si>
  <si>
    <t>Kearsley</t>
  </si>
  <si>
    <t>KEAR21</t>
  </si>
  <si>
    <t>KEAR41</t>
  </si>
  <si>
    <t>KEIT1-</t>
  </si>
  <si>
    <t>KEIT2Q</t>
  </si>
  <si>
    <t>KEIT2R</t>
  </si>
  <si>
    <t>KEIT3A</t>
  </si>
  <si>
    <t>KEMS41</t>
  </si>
  <si>
    <t>KEMS4A</t>
  </si>
  <si>
    <t>KEMS4B</t>
  </si>
  <si>
    <t>Kensal Green</t>
  </si>
  <si>
    <t>KEOO5-</t>
  </si>
  <si>
    <t>KIBY21</t>
  </si>
  <si>
    <t>KIBY22</t>
  </si>
  <si>
    <t>KIER1Q</t>
  </si>
  <si>
    <t>KIER1R</t>
  </si>
  <si>
    <t>KIIN1-</t>
  </si>
  <si>
    <t>KILB1Q</t>
  </si>
  <si>
    <t>KILB1R</t>
  </si>
  <si>
    <t>KILB5-</t>
  </si>
  <si>
    <t>KILC1Q</t>
  </si>
  <si>
    <t>Kilchrenan</t>
  </si>
  <si>
    <t>KILG2-</t>
  </si>
  <si>
    <t>Kilgalleoch</t>
  </si>
  <si>
    <t>Killinghome</t>
  </si>
  <si>
    <t>KILO1-</t>
  </si>
  <si>
    <t>Kinlochleven</t>
  </si>
  <si>
    <t>KILS1-</t>
  </si>
  <si>
    <t>KILS2-</t>
  </si>
  <si>
    <t>KILS4-</t>
  </si>
  <si>
    <t>KILT2Q</t>
  </si>
  <si>
    <t>KILT2R</t>
  </si>
  <si>
    <t>KILW1Q</t>
  </si>
  <si>
    <t>KILW1R</t>
  </si>
  <si>
    <t>KINB2J</t>
  </si>
  <si>
    <t>Kincardine Boundary</t>
  </si>
  <si>
    <t>KINB2K</t>
  </si>
  <si>
    <t>KINC2-</t>
  </si>
  <si>
    <t>Kincardine</t>
  </si>
  <si>
    <t>KINT1-</t>
  </si>
  <si>
    <t>KINT11</t>
  </si>
  <si>
    <t>KINT12</t>
  </si>
  <si>
    <t>KINT13</t>
  </si>
  <si>
    <t>KINT14</t>
  </si>
  <si>
    <t>KINT20</t>
  </si>
  <si>
    <t>KIOR5-</t>
  </si>
  <si>
    <t>KIRK21</t>
  </si>
  <si>
    <t>KIRK2A</t>
  </si>
  <si>
    <t>KITW21</t>
  </si>
  <si>
    <t>KNAR21</t>
  </si>
  <si>
    <t>KNOC11</t>
  </si>
  <si>
    <t>Knocknagael</t>
  </si>
  <si>
    <t>KNOC20</t>
  </si>
  <si>
    <t>KNOC2L</t>
  </si>
  <si>
    <t>KNOC2M</t>
  </si>
  <si>
    <t>KYPE1-</t>
  </si>
  <si>
    <t>Kype Muir</t>
  </si>
  <si>
    <t>Lackenby</t>
  </si>
  <si>
    <t>LACK2A</t>
  </si>
  <si>
    <t>LACK2B</t>
  </si>
  <si>
    <t>LACK41</t>
  </si>
  <si>
    <t>LAGG1Q</t>
  </si>
  <si>
    <t>Laggan</t>
  </si>
  <si>
    <t>LAGG1R</t>
  </si>
  <si>
    <t>LAIR1Q</t>
  </si>
  <si>
    <t>LAKE4A</t>
  </si>
  <si>
    <t>Lakeside</t>
  </si>
  <si>
    <t>LAKE4B</t>
  </si>
  <si>
    <t>LALE21</t>
  </si>
  <si>
    <t>LAMB2-</t>
  </si>
  <si>
    <t>Lambhill</t>
  </si>
  <si>
    <t>LAND4A</t>
  </si>
  <si>
    <t>LAND4B</t>
  </si>
  <si>
    <t>LEGA41</t>
  </si>
  <si>
    <t>LEGA4A</t>
  </si>
  <si>
    <t>LEGA4B</t>
  </si>
  <si>
    <t>LEIS11</t>
  </si>
  <si>
    <t>Leiston</t>
  </si>
  <si>
    <t>LEIS4A</t>
  </si>
  <si>
    <t>LEIS4B</t>
  </si>
  <si>
    <t xml:space="preserve">Lea Marston </t>
  </si>
  <si>
    <t>LEVE1Q</t>
  </si>
  <si>
    <t>LEVE1R</t>
  </si>
  <si>
    <t>LEVT1Q</t>
  </si>
  <si>
    <t>Leven Tee</t>
  </si>
  <si>
    <t>LEVT1R</t>
  </si>
  <si>
    <t>LING1Q</t>
  </si>
  <si>
    <t>Livingston</t>
  </si>
  <si>
    <t>LING1R</t>
  </si>
  <si>
    <t>LINM1Q</t>
  </si>
  <si>
    <t>LINM1R</t>
  </si>
  <si>
    <t>LINO10</t>
  </si>
  <si>
    <t>Lincs Onshore Connection</t>
  </si>
  <si>
    <t>LINO1A</t>
  </si>
  <si>
    <t>LINO1B</t>
  </si>
  <si>
    <t>LINO40</t>
  </si>
  <si>
    <t>LINS10</t>
  </si>
  <si>
    <t>LISD21</t>
  </si>
  <si>
    <t>LISD2A</t>
  </si>
  <si>
    <t>LITT2A</t>
  </si>
  <si>
    <t>LITT2B</t>
  </si>
  <si>
    <t>LITT41</t>
  </si>
  <si>
    <t>LOAN2-</t>
  </si>
  <si>
    <t>Longannet</t>
  </si>
  <si>
    <t>LOAN2Q</t>
  </si>
  <si>
    <t>LOAN2R</t>
  </si>
  <si>
    <t>LOAW11</t>
  </si>
  <si>
    <t>LOAW12</t>
  </si>
  <si>
    <t>LOAW13</t>
  </si>
  <si>
    <t>LOAW14</t>
  </si>
  <si>
    <t>LOAW1A</t>
  </si>
  <si>
    <t>LOAW1C</t>
  </si>
  <si>
    <t>LOAW1E</t>
  </si>
  <si>
    <t>LOAW1G</t>
  </si>
  <si>
    <t>LOAW33</t>
  </si>
  <si>
    <t>LOAW34</t>
  </si>
  <si>
    <t>LOCB10</t>
  </si>
  <si>
    <t>Loch Buidhe</t>
  </si>
  <si>
    <t>LOCB20</t>
  </si>
  <si>
    <t>LOCH5J</t>
  </si>
  <si>
    <t>LOCH5K</t>
  </si>
  <si>
    <t>LOCL1Q</t>
  </si>
  <si>
    <t>Loch Lundie</t>
  </si>
  <si>
    <t>LOCL1R</t>
  </si>
  <si>
    <t>LOCL1S</t>
  </si>
  <si>
    <t>LODR62</t>
  </si>
  <si>
    <t>LOFI4A</t>
  </si>
  <si>
    <t>Longfield</t>
  </si>
  <si>
    <t>LOFI4B</t>
  </si>
  <si>
    <t>LONO11</t>
  </si>
  <si>
    <t>London Array Onshore Site</t>
  </si>
  <si>
    <t>LONO12</t>
  </si>
  <si>
    <t>LONO13</t>
  </si>
  <si>
    <t>LONO14</t>
  </si>
  <si>
    <t>LONO1A</t>
  </si>
  <si>
    <t>LONO1B</t>
  </si>
  <si>
    <t>LONO1C</t>
  </si>
  <si>
    <t>LONO1D</t>
  </si>
  <si>
    <t>LONO1E</t>
  </si>
  <si>
    <t>LONO1F</t>
  </si>
  <si>
    <t>LONO1G</t>
  </si>
  <si>
    <t>LONO1H</t>
  </si>
  <si>
    <t>LONO41</t>
  </si>
  <si>
    <t>LONO42</t>
  </si>
  <si>
    <t>LOVE12</t>
  </si>
  <si>
    <t>LOVE41</t>
  </si>
  <si>
    <t>LOVE4A</t>
  </si>
  <si>
    <t>LUIC5J</t>
  </si>
  <si>
    <t>LUIC5K</t>
  </si>
  <si>
    <t>LUMB1Q</t>
  </si>
  <si>
    <t>Lumbs</t>
  </si>
  <si>
    <t>LUMB1R</t>
  </si>
  <si>
    <t>LUNA1Q</t>
  </si>
  <si>
    <t>LUNA1R</t>
  </si>
  <si>
    <t>LUND11</t>
  </si>
  <si>
    <t>Lundavra</t>
  </si>
  <si>
    <t>LYND1Q</t>
  </si>
  <si>
    <t>LYND1R</t>
  </si>
  <si>
    <t>MACC21</t>
  </si>
  <si>
    <t>MACC41</t>
  </si>
  <si>
    <t>MACD1Q</t>
  </si>
  <si>
    <t>MACD1R</t>
  </si>
  <si>
    <t>MAGA21</t>
  </si>
  <si>
    <t>Margam</t>
  </si>
  <si>
    <t>MAHI1-</t>
  </si>
  <si>
    <t>MAHI2-</t>
  </si>
  <si>
    <t>MANN41</t>
  </si>
  <si>
    <t>MARG1-</t>
  </si>
  <si>
    <t>Margree</t>
  </si>
  <si>
    <t>MARM0J</t>
  </si>
  <si>
    <t>Marshall Meadows</t>
  </si>
  <si>
    <t>MARM0K</t>
  </si>
  <si>
    <t>MAYB1-</t>
  </si>
  <si>
    <t>MAYT1T</t>
  </si>
  <si>
    <t>Maybole Tee</t>
  </si>
  <si>
    <t>MEAD1-</t>
  </si>
  <si>
    <t>MEDW41</t>
  </si>
  <si>
    <t>Medway</t>
  </si>
  <si>
    <t>MELG1J</t>
  </si>
  <si>
    <t>Melgarve</t>
  </si>
  <si>
    <t>MELG4J</t>
  </si>
  <si>
    <t>MELK2A</t>
  </si>
  <si>
    <t>MELK2B</t>
  </si>
  <si>
    <t>Middleton</t>
  </si>
  <si>
    <t>MIDM1-</t>
  </si>
  <si>
    <t>MIDM3-</t>
  </si>
  <si>
    <t>MILC10</t>
  </si>
  <si>
    <t>MILH2A</t>
  </si>
  <si>
    <t>MILH2B</t>
  </si>
  <si>
    <t>MILW1Q</t>
  </si>
  <si>
    <t>Millenium Wind</t>
  </si>
  <si>
    <t>MILW1S</t>
  </si>
  <si>
    <t>MITY12</t>
  </si>
  <si>
    <t>MITY41</t>
  </si>
  <si>
    <t>MOFF3A</t>
  </si>
  <si>
    <t>MOFF4-</t>
  </si>
  <si>
    <t>MOFF4C</t>
  </si>
  <si>
    <t>MONF21</t>
  </si>
  <si>
    <t>Monk Fryston</t>
  </si>
  <si>
    <t>MONF22</t>
  </si>
  <si>
    <t>MONF41</t>
  </si>
  <si>
    <t>MONF4A</t>
  </si>
  <si>
    <t>MOSH1Q</t>
  </si>
  <si>
    <t>MOSH1R</t>
  </si>
  <si>
    <t>MOSH5J</t>
  </si>
  <si>
    <t>MOSH5K</t>
  </si>
  <si>
    <t>MOSM1-</t>
  </si>
  <si>
    <t>MOSM2-</t>
  </si>
  <si>
    <t>MOSM2L</t>
  </si>
  <si>
    <t>MOSM2T</t>
  </si>
  <si>
    <t>MOSS1Q</t>
  </si>
  <si>
    <t>MOSS1R</t>
  </si>
  <si>
    <t>MOSS5-</t>
  </si>
  <si>
    <t>MOTA1Q</t>
  </si>
  <si>
    <t>Moultaive</t>
  </si>
  <si>
    <t>MOTA1R</t>
  </si>
  <si>
    <t>MYBS1A</t>
  </si>
  <si>
    <t>MYBS1B</t>
  </si>
  <si>
    <t>MYBS3M</t>
  </si>
  <si>
    <t>MYBS3N</t>
  </si>
  <si>
    <t>NAIR1Q</t>
  </si>
  <si>
    <t>NAIR1R</t>
  </si>
  <si>
    <t>NANT5-</t>
  </si>
  <si>
    <t>NEAR2Q</t>
  </si>
  <si>
    <t>NEAR2R</t>
  </si>
  <si>
    <t>NECH12</t>
  </si>
  <si>
    <t>NECH21</t>
  </si>
  <si>
    <t>NECT4A</t>
  </si>
  <si>
    <t>NECU1Q</t>
  </si>
  <si>
    <t>NECU1R</t>
  </si>
  <si>
    <t>NECU2-</t>
  </si>
  <si>
    <t>NEEP21</t>
  </si>
  <si>
    <t>NEEP4A</t>
  </si>
  <si>
    <t>NEIL1-</t>
  </si>
  <si>
    <t>Neilston</t>
  </si>
  <si>
    <t>NEIL1C</t>
  </si>
  <si>
    <t>NEIL2-</t>
  </si>
  <si>
    <t>NEIL2C</t>
  </si>
  <si>
    <t>NEIL4Q</t>
  </si>
  <si>
    <t>NETS1-</t>
  </si>
  <si>
    <t>NEWX21</t>
  </si>
  <si>
    <t>NEWX62</t>
  </si>
  <si>
    <t>NFLE12</t>
  </si>
  <si>
    <t>NFLE41</t>
  </si>
  <si>
    <t>NHYD2A</t>
  </si>
  <si>
    <t>North Hyde</t>
  </si>
  <si>
    <t>NHYD2B</t>
  </si>
  <si>
    <t>NINF12</t>
  </si>
  <si>
    <t>NINF41</t>
  </si>
  <si>
    <t>NORL2A</t>
  </si>
  <si>
    <t>NORL2B</t>
  </si>
  <si>
    <t>NORM41</t>
  </si>
  <si>
    <t>NORT21</t>
  </si>
  <si>
    <t>NORT41</t>
  </si>
  <si>
    <t>NURS41</t>
  </si>
  <si>
    <t>NURS4A</t>
  </si>
  <si>
    <t>OCKH21</t>
  </si>
  <si>
    <t>OCKH2A</t>
  </si>
  <si>
    <t>OFFE21</t>
  </si>
  <si>
    <t>OLDB21</t>
  </si>
  <si>
    <t>OLDB4A</t>
  </si>
  <si>
    <t>OLDS12</t>
  </si>
  <si>
    <t>Oldbury-on-Severn</t>
  </si>
  <si>
    <t>ORMO11</t>
  </si>
  <si>
    <t>Ormonde Onshore Connection</t>
  </si>
  <si>
    <t>ORMO1A</t>
  </si>
  <si>
    <t>ORMO1B</t>
  </si>
  <si>
    <t>ORRI1A</t>
  </si>
  <si>
    <t>ORRI1B</t>
  </si>
  <si>
    <t>ORRI5-</t>
  </si>
  <si>
    <t>OSBA41</t>
  </si>
  <si>
    <t>OSBA42</t>
  </si>
  <si>
    <t>PADI41</t>
  </si>
  <si>
    <t>PAIS1Q</t>
  </si>
  <si>
    <t>PAIS1R</t>
  </si>
  <si>
    <t>PAIS1S</t>
  </si>
  <si>
    <t>PAIS1T</t>
  </si>
  <si>
    <t>PART1Q</t>
  </si>
  <si>
    <t>PART1R</t>
  </si>
  <si>
    <t>PEHE0J</t>
  </si>
  <si>
    <t>PEHE0K</t>
  </si>
  <si>
    <t>PEHE0L</t>
  </si>
  <si>
    <t>PEHE0M</t>
  </si>
  <si>
    <t>PEHE0N</t>
  </si>
  <si>
    <t>PEHE2S</t>
  </si>
  <si>
    <t>PEHE2T</t>
  </si>
  <si>
    <t>PEHE2U</t>
  </si>
  <si>
    <t>PEHE2V</t>
  </si>
  <si>
    <t>PEHE2W</t>
  </si>
  <si>
    <t>PEHG1Q</t>
  </si>
  <si>
    <t>PEHG1R</t>
  </si>
  <si>
    <t>PEHS5-</t>
  </si>
  <si>
    <t>PELH12</t>
  </si>
  <si>
    <t>PELH41</t>
  </si>
  <si>
    <t>PENN21</t>
  </si>
  <si>
    <t>PENN4A</t>
  </si>
  <si>
    <t>PENN4B</t>
  </si>
  <si>
    <t>PENT41</t>
  </si>
  <si>
    <t>PERS11</t>
  </si>
  <si>
    <t>PERS12</t>
  </si>
  <si>
    <t>PERS21</t>
  </si>
  <si>
    <t>PERS22</t>
  </si>
  <si>
    <t>PEWO2A</t>
  </si>
  <si>
    <t>Penwortham</t>
  </si>
  <si>
    <t>PEWO2B</t>
  </si>
  <si>
    <t>PEWO41</t>
  </si>
  <si>
    <t>PEWO4A</t>
  </si>
  <si>
    <t>PEWO4B</t>
  </si>
  <si>
    <t>PITS21</t>
  </si>
  <si>
    <t>POOB0J</t>
  </si>
  <si>
    <t>POOB0K</t>
  </si>
  <si>
    <t>POOB2Q</t>
  </si>
  <si>
    <t>POOB2R</t>
  </si>
  <si>
    <t>PORA1Q</t>
  </si>
  <si>
    <t>PORA1R</t>
  </si>
  <si>
    <t>PORD2Q</t>
  </si>
  <si>
    <t>PORD2R</t>
  </si>
  <si>
    <t>PYLE21</t>
  </si>
  <si>
    <t>PYLE2A</t>
  </si>
  <si>
    <t>QUER4A</t>
  </si>
  <si>
    <t>Quernmoor Tee</t>
  </si>
  <si>
    <t>QUER4B</t>
  </si>
  <si>
    <t>QUOI5-</t>
  </si>
  <si>
    <t>RABO21</t>
  </si>
  <si>
    <t>Rack Bank Onshore</t>
  </si>
  <si>
    <t>RABO22</t>
  </si>
  <si>
    <t>RABO31</t>
  </si>
  <si>
    <t>RACB41</t>
  </si>
  <si>
    <t>Race Bank</t>
  </si>
  <si>
    <t>RACB42</t>
  </si>
  <si>
    <t>RAIN12</t>
  </si>
  <si>
    <t>RAIN21</t>
  </si>
  <si>
    <t>RAMP1A</t>
  </si>
  <si>
    <t>RAMP1B</t>
  </si>
  <si>
    <t>RAMP31</t>
  </si>
  <si>
    <t>RAMP32</t>
  </si>
  <si>
    <t>RANN3Q</t>
  </si>
  <si>
    <t>RAOF21</t>
  </si>
  <si>
    <t xml:space="preserve">Race Bank Onshore 1 </t>
  </si>
  <si>
    <t>RAOF22</t>
  </si>
  <si>
    <t>RASS41</t>
  </si>
  <si>
    <t>Ratcliffe-on-Soar</t>
  </si>
  <si>
    <t>RATS12</t>
  </si>
  <si>
    <t>RATS2A</t>
  </si>
  <si>
    <t>RAYL41</t>
  </si>
  <si>
    <t>RAYM12</t>
  </si>
  <si>
    <t>REBR2A</t>
  </si>
  <si>
    <t>REBR2B</t>
  </si>
  <si>
    <t>REDH1-</t>
  </si>
  <si>
    <t>REDM1Q</t>
  </si>
  <si>
    <t>REDM1R</t>
  </si>
  <si>
    <t>RICH11</t>
  </si>
  <si>
    <t>ROCH12</t>
  </si>
  <si>
    <t>ROCH21</t>
  </si>
  <si>
    <t>ROCH4A</t>
  </si>
  <si>
    <t>RORE10</t>
  </si>
  <si>
    <t>Robin Rigg East</t>
  </si>
  <si>
    <t>RORE11</t>
  </si>
  <si>
    <t>RORE31</t>
  </si>
  <si>
    <t>RORE32</t>
  </si>
  <si>
    <t>RORE33</t>
  </si>
  <si>
    <t>RORW10</t>
  </si>
  <si>
    <t>Robin Rigg West</t>
  </si>
  <si>
    <t>RORW31</t>
  </si>
  <si>
    <t>RORW32</t>
  </si>
  <si>
    <t>RORW33</t>
  </si>
  <si>
    <t>ROWD4A</t>
  </si>
  <si>
    <t>Rowdown</t>
  </si>
  <si>
    <t>ROWD4B</t>
  </si>
  <si>
    <t>RYEH12</t>
  </si>
  <si>
    <t>RYEH13</t>
  </si>
  <si>
    <t>RYEH4A</t>
  </si>
  <si>
    <t>RYEH4B</t>
  </si>
  <si>
    <t>RYEH4C</t>
  </si>
  <si>
    <t>RYEH4D</t>
  </si>
  <si>
    <t>Ryhall</t>
  </si>
  <si>
    <t>RYHA42</t>
  </si>
  <si>
    <t>SACO0J</t>
  </si>
  <si>
    <t>SACO0K</t>
  </si>
  <si>
    <t>SACO1Q</t>
  </si>
  <si>
    <t>SACO1R</t>
  </si>
  <si>
    <t>SAEN21</t>
  </si>
  <si>
    <t>SALH21</t>
  </si>
  <si>
    <t>SALL10</t>
  </si>
  <si>
    <t>Sall</t>
  </si>
  <si>
    <t>SANX0J</t>
  </si>
  <si>
    <t>SANX0K</t>
  </si>
  <si>
    <t xml:space="preserve">St. Asaph </t>
  </si>
  <si>
    <t>SELL12</t>
  </si>
  <si>
    <t>SELL13</t>
  </si>
  <si>
    <t>SELT4A</t>
  </si>
  <si>
    <t>Sellindge Tee</t>
  </si>
  <si>
    <t>SELT4B</t>
  </si>
  <si>
    <t>SETW4A</t>
  </si>
  <si>
    <t>Sellindge Tee West</t>
  </si>
  <si>
    <t>SETW4B</t>
  </si>
  <si>
    <t>SFEG1Q</t>
  </si>
  <si>
    <t>SFEG1R</t>
  </si>
  <si>
    <t>SFEG5-</t>
  </si>
  <si>
    <t>St Fergus Mobil</t>
  </si>
  <si>
    <t>SFEM5J</t>
  </si>
  <si>
    <t>SFEM5K</t>
  </si>
  <si>
    <t>SFER10</t>
  </si>
  <si>
    <t>St Fergus</t>
  </si>
  <si>
    <t>SFIL5-</t>
  </si>
  <si>
    <t>SHEC21</t>
  </si>
  <si>
    <t>SHIN1-</t>
  </si>
  <si>
    <t>SHIN5-</t>
  </si>
  <si>
    <t>SHRE4A</t>
  </si>
  <si>
    <t>SHRE4B</t>
  </si>
  <si>
    <t>SHRU2Q</t>
  </si>
  <si>
    <t>SHRU2R</t>
  </si>
  <si>
    <t>SHSW1A</t>
  </si>
  <si>
    <t>Sherringham Shoal Offshore Wind Farm</t>
  </si>
  <si>
    <t>SHSW1C</t>
  </si>
  <si>
    <t>SIGH2Q</t>
  </si>
  <si>
    <t>SIGH2R</t>
  </si>
  <si>
    <t>SIZE11</t>
  </si>
  <si>
    <t>St Johns Wood</t>
  </si>
  <si>
    <t>SJOW12</t>
  </si>
  <si>
    <t>SJOW13</t>
  </si>
  <si>
    <t>SJOW21</t>
  </si>
  <si>
    <t>SJOW41</t>
  </si>
  <si>
    <t>SJOW4A</t>
  </si>
  <si>
    <t>SKLG21</t>
  </si>
  <si>
    <t>SLOY10</t>
  </si>
  <si>
    <t>SLOY1N</t>
  </si>
  <si>
    <t>SLOY1T</t>
  </si>
  <si>
    <t>SLOY5L</t>
  </si>
  <si>
    <t>SLOY5M</t>
  </si>
  <si>
    <t>SLOY5N</t>
  </si>
  <si>
    <t>SLOY5P</t>
  </si>
  <si>
    <t>SMAN12</t>
  </si>
  <si>
    <t>SMAN21</t>
  </si>
  <si>
    <t>SMEA1-</t>
  </si>
  <si>
    <t>Smeaton</t>
  </si>
  <si>
    <t>SMEA2-</t>
  </si>
  <si>
    <t>SMEA4Q</t>
  </si>
  <si>
    <t>SMEA4R</t>
  </si>
  <si>
    <t>SPAV1Q</t>
  </si>
  <si>
    <t>SPAV1R</t>
  </si>
  <si>
    <t>SPEN4A</t>
  </si>
  <si>
    <t>SPEN4B</t>
  </si>
  <si>
    <t>SPIT1J</t>
  </si>
  <si>
    <t>Spittal</t>
  </si>
  <si>
    <t>SPIT1K</t>
  </si>
  <si>
    <t>SPIT1M</t>
  </si>
  <si>
    <t>SPIT2J</t>
  </si>
  <si>
    <t>SPIT2K</t>
  </si>
  <si>
    <t>SPIT2R</t>
  </si>
  <si>
    <t>SSAW10</t>
  </si>
  <si>
    <t>Sherringham Shoal Offshore Platform 1</t>
  </si>
  <si>
    <t>SSBW10</t>
  </si>
  <si>
    <t>Sherringham Shoal Offshore Platform 2</t>
  </si>
  <si>
    <t>SSHI21</t>
  </si>
  <si>
    <t>STAH4A</t>
  </si>
  <si>
    <t>STAH4B</t>
  </si>
  <si>
    <t>STAL41</t>
  </si>
  <si>
    <t>STAL42</t>
  </si>
  <si>
    <t>STAY4A</t>
  </si>
  <si>
    <t>STEW21</t>
  </si>
  <si>
    <t>Stella West</t>
  </si>
  <si>
    <t>STEW2A</t>
  </si>
  <si>
    <t>STEW41</t>
  </si>
  <si>
    <t>STHA21</t>
  </si>
  <si>
    <t>STHA22</t>
  </si>
  <si>
    <t>STHA41</t>
  </si>
  <si>
    <t>STHA42</t>
  </si>
  <si>
    <t>STIR1S</t>
  </si>
  <si>
    <t>STIR1T</t>
  </si>
  <si>
    <t>STLE0J</t>
  </si>
  <si>
    <t>STLE0K</t>
  </si>
  <si>
    <t>STOB41</t>
  </si>
  <si>
    <t>STRB2-</t>
  </si>
  <si>
    <t>Strathbrora</t>
  </si>
  <si>
    <t>STRI1Q</t>
  </si>
  <si>
    <t>STRI1R</t>
  </si>
  <si>
    <t>STRL1-</t>
  </si>
  <si>
    <t>Stronelairg Wind</t>
  </si>
  <si>
    <t>STRL3P</t>
  </si>
  <si>
    <t>STRL3Q</t>
  </si>
  <si>
    <t>STRL3R</t>
  </si>
  <si>
    <t>STRW12</t>
  </si>
  <si>
    <t>STRW1C</t>
  </si>
  <si>
    <t>STSB41</t>
  </si>
  <si>
    <t>Stocksbridge</t>
  </si>
  <si>
    <t>STSB4A</t>
  </si>
  <si>
    <t>STWB4Q</t>
  </si>
  <si>
    <t>Stella West Border Node</t>
  </si>
  <si>
    <t>STWB4R</t>
  </si>
  <si>
    <t>STYC12</t>
  </si>
  <si>
    <t>SUND41</t>
  </si>
  <si>
    <t>SUND42</t>
  </si>
  <si>
    <t>SWAN12</t>
  </si>
  <si>
    <t>SWAN21</t>
  </si>
  <si>
    <t>SWAN2A</t>
  </si>
  <si>
    <t>SWAN41</t>
  </si>
  <si>
    <t>SWAN42</t>
  </si>
  <si>
    <t>SWAN4A</t>
  </si>
  <si>
    <t>SWAN4B</t>
  </si>
  <si>
    <t>TARL1Q</t>
  </si>
  <si>
    <t>TARL1R</t>
  </si>
  <si>
    <t>TAUN4A</t>
  </si>
  <si>
    <t>TAUN4B</t>
  </si>
  <si>
    <t>TAYN1Q</t>
  </si>
  <si>
    <t>TAYN1R</t>
  </si>
  <si>
    <t>TEAL1-</t>
  </si>
  <si>
    <t>Tealing</t>
  </si>
  <si>
    <t>TEAL20</t>
  </si>
  <si>
    <t>TELR1Q</t>
  </si>
  <si>
    <t>TELR1R</t>
  </si>
  <si>
    <t>TEMP2A</t>
  </si>
  <si>
    <t>TEMP2B</t>
  </si>
  <si>
    <t>THAW10</t>
  </si>
  <si>
    <t>Thanet Wind Onshore Substation</t>
  </si>
  <si>
    <t>THAW1A</t>
  </si>
  <si>
    <t>THAW1B</t>
  </si>
  <si>
    <t>THOM21</t>
  </si>
  <si>
    <t>THOM22</t>
  </si>
  <si>
    <t>THOM2A</t>
  </si>
  <si>
    <t>THOM4A</t>
  </si>
  <si>
    <t>THOM4B</t>
  </si>
  <si>
    <t>THOW10</t>
  </si>
  <si>
    <t>Thanet Wind Offshore Substation</t>
  </si>
  <si>
    <t>THTO41</t>
  </si>
  <si>
    <t>Thornton</t>
  </si>
  <si>
    <t>THTO42</t>
  </si>
  <si>
    <t>THTO43</t>
  </si>
  <si>
    <t>THUR21</t>
  </si>
  <si>
    <t>THUR2A</t>
  </si>
  <si>
    <t>THUS1J</t>
  </si>
  <si>
    <t>THUS1K</t>
  </si>
  <si>
    <t>THUS2J</t>
  </si>
  <si>
    <t>THUS2K</t>
  </si>
  <si>
    <t>TILB12</t>
  </si>
  <si>
    <t>TILB13</t>
  </si>
  <si>
    <t>TILB14</t>
  </si>
  <si>
    <t>TILB21</t>
  </si>
  <si>
    <t>TILB41</t>
  </si>
  <si>
    <t>TILB4A</t>
  </si>
  <si>
    <t>TILB4B</t>
  </si>
  <si>
    <t>TINP2A</t>
  </si>
  <si>
    <t>Tinsley Park</t>
  </si>
  <si>
    <t>TINP2B</t>
  </si>
  <si>
    <t>TODP21</t>
  </si>
  <si>
    <t>TONG1Q</t>
  </si>
  <si>
    <t>TONG1R</t>
  </si>
  <si>
    <t>TONG3-</t>
  </si>
  <si>
    <t>TONG5-</t>
  </si>
  <si>
    <t>TORN1-</t>
  </si>
  <si>
    <t>TOTT12</t>
  </si>
  <si>
    <t>TOTT2A</t>
  </si>
  <si>
    <t>TOTT2B</t>
  </si>
  <si>
    <t>TOTT2C</t>
  </si>
  <si>
    <t>TOTT2D</t>
  </si>
  <si>
    <t>TRAW21</t>
  </si>
  <si>
    <t>TRAW41</t>
  </si>
  <si>
    <t>TREM21</t>
  </si>
  <si>
    <t>TREU4A</t>
  </si>
  <si>
    <t>Treuddyn Tee</t>
  </si>
  <si>
    <t>TREU4B</t>
  </si>
  <si>
    <t>TRIM12</t>
  </si>
  <si>
    <t>Trimpell</t>
  </si>
  <si>
    <t>TUMB5-</t>
  </si>
  <si>
    <t>TUMM1J</t>
  </si>
  <si>
    <t>Tummel</t>
  </si>
  <si>
    <t>TUMM1K</t>
  </si>
  <si>
    <t>TUMM20</t>
  </si>
  <si>
    <t>TUMM4A</t>
  </si>
  <si>
    <t>TWIN11</t>
  </si>
  <si>
    <t>Twineham</t>
  </si>
  <si>
    <t>TWIN12</t>
  </si>
  <si>
    <t>TYNE21</t>
  </si>
  <si>
    <t>TYNE2A</t>
  </si>
  <si>
    <t>TYNE51</t>
  </si>
  <si>
    <t>Upper Boat</t>
  </si>
  <si>
    <t>UPPB2A</t>
  </si>
  <si>
    <t>UPPB2B</t>
  </si>
  <si>
    <t>USKM12</t>
  </si>
  <si>
    <t>USKM2A</t>
  </si>
  <si>
    <t>USKM2B</t>
  </si>
  <si>
    <t>WAAO1A</t>
  </si>
  <si>
    <t>Walney 1 Onshore Site</t>
  </si>
  <si>
    <t>WAAW10</t>
  </si>
  <si>
    <t>WABO10</t>
  </si>
  <si>
    <t>Walney 2 Onshore Site</t>
  </si>
  <si>
    <t>WABO1A</t>
  </si>
  <si>
    <t>WABW10</t>
  </si>
  <si>
    <t>WACW21</t>
  </si>
  <si>
    <t>Walney 3 Offshore Substation</t>
  </si>
  <si>
    <t>WACW22</t>
  </si>
  <si>
    <t>WACW31</t>
  </si>
  <si>
    <t>WACW32</t>
  </si>
  <si>
    <t>WADW21</t>
  </si>
  <si>
    <t>Walney 4 Offshore Substation</t>
  </si>
  <si>
    <t>WADW31</t>
  </si>
  <si>
    <t>WADW32</t>
  </si>
  <si>
    <t>WALH41</t>
  </si>
  <si>
    <t>WALX21</t>
  </si>
  <si>
    <t>Waltham Cross</t>
  </si>
  <si>
    <t>WALX22</t>
  </si>
  <si>
    <t>WALX4A</t>
  </si>
  <si>
    <t>WALX4B</t>
  </si>
  <si>
    <t>WARL21</t>
  </si>
  <si>
    <t>WASF12</t>
  </si>
  <si>
    <t>WASF2A</t>
  </si>
  <si>
    <t>WASF2B</t>
  </si>
  <si>
    <t>WATS12</t>
  </si>
  <si>
    <t>WATS2A</t>
  </si>
  <si>
    <t>WATS2B</t>
  </si>
  <si>
    <t>WBOL21</t>
  </si>
  <si>
    <t>WBUR12</t>
  </si>
  <si>
    <t>WDSO11</t>
  </si>
  <si>
    <t>West Of Duddon Sands Onshore Site</t>
  </si>
  <si>
    <t>WDSO12</t>
  </si>
  <si>
    <t>WDSO1A</t>
  </si>
  <si>
    <t>WDSO1B</t>
  </si>
  <si>
    <t>WDSO41</t>
  </si>
  <si>
    <t>WDSO42</t>
  </si>
  <si>
    <t>WDSW11</t>
  </si>
  <si>
    <t>West Of Duddon Sands Offshore Wind Farm</t>
  </si>
  <si>
    <t>WDSW12</t>
  </si>
  <si>
    <t>WEAV71</t>
  </si>
  <si>
    <t xml:space="preserve">Weaver Junction </t>
  </si>
  <si>
    <t>WERW11</t>
  </si>
  <si>
    <t>WERW12</t>
  </si>
  <si>
    <t>WERW1A</t>
  </si>
  <si>
    <t>WERW1B</t>
  </si>
  <si>
    <t>WERW1C</t>
  </si>
  <si>
    <t>WERW21</t>
  </si>
  <si>
    <t>WERW22</t>
  </si>
  <si>
    <t>WERW2A</t>
  </si>
  <si>
    <t>WERW2B</t>
  </si>
  <si>
    <t>Westerdod</t>
  </si>
  <si>
    <t>WFIB2-</t>
  </si>
  <si>
    <t>Westfield Boundary</t>
  </si>
  <si>
    <t>WFIE11</t>
  </si>
  <si>
    <t>WFIE12</t>
  </si>
  <si>
    <t>WFIE2-</t>
  </si>
  <si>
    <t>WGEO2Q</t>
  </si>
  <si>
    <t>WGEO2R</t>
  </si>
  <si>
    <t>WHAM12</t>
  </si>
  <si>
    <t>WHAM41</t>
  </si>
  <si>
    <t>WHAM4A</t>
  </si>
  <si>
    <t>WHAM4B</t>
  </si>
  <si>
    <t>WHGA21</t>
  </si>
  <si>
    <t>WHHO2Q</t>
  </si>
  <si>
    <t>WHHO2R</t>
  </si>
  <si>
    <t>WHIB1A</t>
  </si>
  <si>
    <t>Whitebridge</t>
  </si>
  <si>
    <t>WHIB1B</t>
  </si>
  <si>
    <t>WHIB1C</t>
  </si>
  <si>
    <t>WHIB1D</t>
  </si>
  <si>
    <t>WHIB1E</t>
  </si>
  <si>
    <t>WHIB1F</t>
  </si>
  <si>
    <t>WHIB1G</t>
  </si>
  <si>
    <t>WHIB1H</t>
  </si>
  <si>
    <t>WHSO21</t>
  </si>
  <si>
    <t>WHSO22</t>
  </si>
  <si>
    <t>WHSO2A</t>
  </si>
  <si>
    <t>WHSO2B</t>
  </si>
  <si>
    <t>WHSO32</t>
  </si>
  <si>
    <t>WHSO4A</t>
  </si>
  <si>
    <t>WHSO4B</t>
  </si>
  <si>
    <t>Whistlefield</t>
  </si>
  <si>
    <t>WHTL3-</t>
  </si>
  <si>
    <t>WIBA21</t>
  </si>
  <si>
    <t>WIEN21</t>
  </si>
  <si>
    <t>WIEN2A</t>
  </si>
  <si>
    <t>WILE41</t>
  </si>
  <si>
    <t>Willington East</t>
  </si>
  <si>
    <t>WILL12</t>
  </si>
  <si>
    <t>WILL21</t>
  </si>
  <si>
    <t>WILT2A</t>
  </si>
  <si>
    <t>Wilton</t>
  </si>
  <si>
    <t>WILT2B</t>
  </si>
  <si>
    <t>WILT2C</t>
  </si>
  <si>
    <t>WILT2D</t>
  </si>
  <si>
    <t>Wimbledon</t>
  </si>
  <si>
    <t>WIMB21</t>
  </si>
  <si>
    <t>WIMB41</t>
  </si>
  <si>
    <t>WIOW1Q</t>
  </si>
  <si>
    <t>WIOW1R</t>
  </si>
  <si>
    <t>Willesden</t>
  </si>
  <si>
    <t>WISD21</t>
  </si>
  <si>
    <t>WISD2A</t>
  </si>
  <si>
    <t>WISD2B</t>
  </si>
  <si>
    <t>WISH0J</t>
  </si>
  <si>
    <t>Wishaw (Gowkthrapple)</t>
  </si>
  <si>
    <t>WISH0K</t>
  </si>
  <si>
    <t>WISH1-</t>
  </si>
  <si>
    <t>WISH4-</t>
  </si>
  <si>
    <t>WIYH1-</t>
  </si>
  <si>
    <t>Windyhill</t>
  </si>
  <si>
    <t>WIYH2-</t>
  </si>
  <si>
    <t>WIYH2R</t>
  </si>
  <si>
    <t>WIYH4Q</t>
  </si>
  <si>
    <t>WLEE2-</t>
  </si>
  <si>
    <t>Whitelee</t>
  </si>
  <si>
    <t>WLEX2-</t>
  </si>
  <si>
    <t>WLSD4A</t>
  </si>
  <si>
    <t>WLSD4B</t>
  </si>
  <si>
    <t>WMAR4A</t>
  </si>
  <si>
    <t>Weston Marsh</t>
  </si>
  <si>
    <t>WMAR4B</t>
  </si>
  <si>
    <t>WMEL12</t>
  </si>
  <si>
    <t>WMEL21</t>
  </si>
  <si>
    <t>WOHI1Q</t>
  </si>
  <si>
    <t>WOHI1R</t>
  </si>
  <si>
    <t>WOWE21</t>
  </si>
  <si>
    <t>Walney Extension OS</t>
  </si>
  <si>
    <t>WOWE22</t>
  </si>
  <si>
    <t>WOWE41</t>
  </si>
  <si>
    <t>WOWE42</t>
  </si>
  <si>
    <t>WOWE51</t>
  </si>
  <si>
    <t>WOWE52</t>
  </si>
  <si>
    <t>WTHU41</t>
  </si>
  <si>
    <t>WTHU42</t>
  </si>
  <si>
    <t>WTHU4A</t>
  </si>
  <si>
    <t>WTHU4B</t>
  </si>
  <si>
    <t>WWEY21</t>
  </si>
  <si>
    <t>WWEY22</t>
  </si>
  <si>
    <t>WWEY2A</t>
  </si>
  <si>
    <t>WWEY4A</t>
  </si>
  <si>
    <t>WWEY4B</t>
  </si>
  <si>
    <t>WYLF12</t>
  </si>
  <si>
    <t>GSP to GSP Group data shared by Elexon (to use with the Reference NMS data).</t>
  </si>
  <si>
    <t>Shared by email by Allan Toule &lt;Allan.Toule@elexon.co.uk&gt; in 2018</t>
  </si>
  <si>
    <t>GSP Group/Zone</t>
  </si>
  <si>
    <t xml:space="preserve">_A  Zone 1 </t>
  </si>
  <si>
    <t xml:space="preserve">_B  Zone 2 </t>
  </si>
  <si>
    <t xml:space="preserve">_C  Zone 3 </t>
  </si>
  <si>
    <t xml:space="preserve">_D  Zone 4 </t>
  </si>
  <si>
    <t xml:space="preserve">_E  Zone 5 </t>
  </si>
  <si>
    <t xml:space="preserve">_F  Zone 6 </t>
  </si>
  <si>
    <t xml:space="preserve">_G  Zone 7 </t>
  </si>
  <si>
    <t xml:space="preserve">_H  Zone 8 </t>
  </si>
  <si>
    <t xml:space="preserve">_J  Zone 9 </t>
  </si>
  <si>
    <t xml:space="preserve">_K  Zone 10 </t>
  </si>
  <si>
    <t xml:space="preserve">_L  Zone 11 </t>
  </si>
  <si>
    <t xml:space="preserve">_M  Zone 12 </t>
  </si>
  <si>
    <t xml:space="preserve">_N  Zone 13 </t>
  </si>
  <si>
    <t xml:space="preserve">_P Zone 14 </t>
  </si>
  <si>
    <t>DNO</t>
  </si>
  <si>
    <t>UKPN</t>
  </si>
  <si>
    <t>WPD</t>
  </si>
  <si>
    <t>SPEN</t>
  </si>
  <si>
    <t>NPG North East</t>
  </si>
  <si>
    <t>ENWL</t>
  </si>
  <si>
    <t>SSEPD</t>
  </si>
  <si>
    <t>NPG Yorkshire</t>
  </si>
  <si>
    <t>EASTERN</t>
  </si>
  <si>
    <t xml:space="preserve">EAST MIDLANDS </t>
  </si>
  <si>
    <t xml:space="preserve">LONDON </t>
  </si>
  <si>
    <t>MANWEB</t>
  </si>
  <si>
    <t>MIDLANDS</t>
  </si>
  <si>
    <t>NORTHERN</t>
  </si>
  <si>
    <t>NORTH WEST</t>
  </si>
  <si>
    <t>SOUTHERN</t>
  </si>
  <si>
    <t>SOUTH EASTERN</t>
  </si>
  <si>
    <t>SOUTH WALES</t>
  </si>
  <si>
    <t>SOUTH WESTERN</t>
  </si>
  <si>
    <t>YORKSHIRE</t>
  </si>
  <si>
    <t>SOUTH Of SCOTLAND</t>
  </si>
  <si>
    <t>NORTH Of SCOTLAND</t>
  </si>
  <si>
    <t>Data above reformatted into a single table</t>
  </si>
  <si>
    <t>GSP ID (raw)</t>
  </si>
  <si>
    <t>Group Zone</t>
  </si>
  <si>
    <t>QA Check</t>
  </si>
  <si>
    <t>&lt; Check that all the GSP IDs provided here also exist in the Reference NMS</t>
  </si>
  <si>
    <t>Offshore transmission owners which connect directly into the distribution network (and are therefore GSPs)</t>
  </si>
  <si>
    <t>Shared by email by Allan Toule &lt;Allan.Toule@elexon.co.uk&gt; in December 2019</t>
  </si>
  <si>
    <t xml:space="preserve">Windfarm </t>
  </si>
  <si>
    <t xml:space="preserve">GSP Id </t>
  </si>
  <si>
    <t>Distribution _G</t>
  </si>
  <si>
    <t>Gunfleet Sands II Offshore Wind Farm</t>
  </si>
  <si>
    <t>Distribution _A</t>
  </si>
  <si>
    <t>Ormonde Offshore Wind Farm</t>
  </si>
  <si>
    <t>Robin Rigg East Offshore Wind Farm</t>
  </si>
  <si>
    <t>Robin Rigg West Offshore Wind Farm</t>
  </si>
  <si>
    <t>Sheringham Shoal Offshore Wind Farm</t>
  </si>
  <si>
    <t>Thanet Offshore Wind Farm</t>
  </si>
  <si>
    <t>Distribution _J</t>
  </si>
  <si>
    <t>Walney II Offshore Wind Farm</t>
  </si>
  <si>
    <t xml:space="preserve">BM Units Registered with Central Registration Agency </t>
  </si>
  <si>
    <t>Source: www.elexonportal.co.uk/registeredbmunits</t>
  </si>
  <si>
    <t>Guidnace: https://www.elexon.co.uk/wp-content/uploads/2018/03/bm_units_guidance_v8.0.pdf</t>
  </si>
  <si>
    <t xml:space="preserve"> </t>
  </si>
  <si>
    <t>BM Unit ID</t>
  </si>
  <si>
    <t>BMU Name</t>
  </si>
  <si>
    <t>Lookup</t>
  </si>
  <si>
    <t>Party Name</t>
  </si>
  <si>
    <t>Party ID</t>
  </si>
  <si>
    <t>BMU Type</t>
  </si>
  <si>
    <t>NGC BMU Name</t>
  </si>
  <si>
    <t>GSP Group Id</t>
  </si>
  <si>
    <t>GSP Group Name</t>
  </si>
  <si>
    <t>Trading Unit Name</t>
  </si>
  <si>
    <t>Prod/Cons Flag</t>
  </si>
  <si>
    <t>Prod/Cons Status</t>
  </si>
  <si>
    <t>TLF</t>
  </si>
  <si>
    <t>GC</t>
  </si>
  <si>
    <t>DC</t>
  </si>
  <si>
    <t>WDCALF</t>
  </si>
  <si>
    <t>NWDCALF</t>
  </si>
  <si>
    <t>SECALF</t>
  </si>
  <si>
    <t>WDBMCAIC</t>
  </si>
  <si>
    <t>NWDBMCAIC</t>
  </si>
  <si>
    <t>WDBMCAEC</t>
  </si>
  <si>
    <t>NWDBMCAEC</t>
  </si>
  <si>
    <t>Exempt Export Flag</t>
  </si>
  <si>
    <t>Base TU Flag</t>
  </si>
  <si>
    <t>FPN Flag</t>
  </si>
  <si>
    <t>Interconnector Id</t>
  </si>
  <si>
    <t>Effective From</t>
  </si>
  <si>
    <t xml:space="preserve"> Manual Credit Qualifying Flag</t>
  </si>
  <si>
    <t xml:space="preserve"> Credit Qualifying Status</t>
  </si>
  <si>
    <t>EDF Energy Customers Ltd</t>
  </si>
  <si>
    <t>LENCO</t>
  </si>
  <si>
    <t>SSE Generation Ltd</t>
  </si>
  <si>
    <t>SSEGEN</t>
  </si>
  <si>
    <t>CAS-BEU01</t>
  </si>
  <si>
    <t>CAS-CLU01</t>
  </si>
  <si>
    <t>CAS-CON01</t>
  </si>
  <si>
    <t>CAS-GAR01</t>
  </si>
  <si>
    <t>CAS-KIL01</t>
  </si>
  <si>
    <t>CAS-MOR01</t>
  </si>
  <si>
    <t>South Tees Site</t>
  </si>
  <si>
    <t>SLOY-1</t>
  </si>
  <si>
    <t>SLOY-4</t>
  </si>
  <si>
    <t>Orsted Power Sales (UK) Ltd</t>
  </si>
  <si>
    <t>MAGNETIC</t>
  </si>
  <si>
    <t>ABRBO-1</t>
  </si>
  <si>
    <t>Aberdeen Offshore Wind Farm</t>
  </si>
  <si>
    <t>ABERDEEN</t>
  </si>
  <si>
    <t>Aberthaw main unit 7</t>
  </si>
  <si>
    <t>RWE Generation UK plc</t>
  </si>
  <si>
    <t>INNOGY01</t>
  </si>
  <si>
    <t>ABTH7</t>
  </si>
  <si>
    <t>Aberthaw B Power Station</t>
  </si>
  <si>
    <t>Aberthaw aux unit 7</t>
  </si>
  <si>
    <t>ABTH7G</t>
  </si>
  <si>
    <t>Aberthaw main unit 8</t>
  </si>
  <si>
    <t>ABTH8</t>
  </si>
  <si>
    <t>Aberthaw aux unit 8</t>
  </si>
  <si>
    <t>ABTH8G</t>
  </si>
  <si>
    <t>Aberthaw main unit 9</t>
  </si>
  <si>
    <t>ABTH9</t>
  </si>
  <si>
    <t>Aberthaw aux unit 9</t>
  </si>
  <si>
    <t>ABTH9G</t>
  </si>
  <si>
    <t>Aberthaw station demand</t>
  </si>
  <si>
    <t>Mobius Renewables Gen. (GB2</t>
  </si>
  <si>
    <t>AIRGEN2</t>
  </si>
  <si>
    <t>ACHRW-1</t>
  </si>
  <si>
    <t>Afton Wind Farm Limited</t>
  </si>
  <si>
    <t>AFTON</t>
  </si>
  <si>
    <t>AFTOW-1</t>
  </si>
  <si>
    <t>AIKENGALL II</t>
  </si>
  <si>
    <t>Aikengall 2 CWCL</t>
  </si>
  <si>
    <t>AIK2CWCL</t>
  </si>
  <si>
    <t>AKGLD-2</t>
  </si>
  <si>
    <t>AKGLW-2</t>
  </si>
  <si>
    <t>SSE Energy Supply Limited</t>
  </si>
  <si>
    <t>SSE</t>
  </si>
  <si>
    <t>ANGLD-1</t>
  </si>
  <si>
    <t>Wylfa Power Station</t>
  </si>
  <si>
    <t>Statkraft Markets Gmbh</t>
  </si>
  <si>
    <t>STATKRA1</t>
  </si>
  <si>
    <t>ANSUW-1</t>
  </si>
  <si>
    <t>SP Renewables (UK) Limited</t>
  </si>
  <si>
    <t>SPCRE01</t>
  </si>
  <si>
    <t>ARCHW-1</t>
  </si>
  <si>
    <t>BAGE-1</t>
  </si>
  <si>
    <t>Baglan Operations Ltd</t>
  </si>
  <si>
    <t>BAGLAN</t>
  </si>
  <si>
    <t>BAGLAN TRADING UNIT</t>
  </si>
  <si>
    <t>BAGE-2</t>
  </si>
  <si>
    <t>BAGED-1</t>
  </si>
  <si>
    <t>BAGTD-1</t>
  </si>
  <si>
    <t>Npower Limited</t>
  </si>
  <si>
    <t>NPOWER01</t>
  </si>
  <si>
    <t>Bad a Cheo Wind Farm</t>
  </si>
  <si>
    <t>BDCHW-1</t>
  </si>
  <si>
    <t>Beatrice Offshore WF Demand</t>
  </si>
  <si>
    <t>Beatrice Offshore Windfarm Ltd</t>
  </si>
  <si>
    <t>BOWL001</t>
  </si>
  <si>
    <t>Beatrice Offshore WF 1</t>
  </si>
  <si>
    <t>BEATO-1</t>
  </si>
  <si>
    <t>Beatrice Offshore WF 2</t>
  </si>
  <si>
    <t>BEATO-2</t>
  </si>
  <si>
    <t>Beatrice Offshore WF 3</t>
  </si>
  <si>
    <t>BEATO-3</t>
  </si>
  <si>
    <t>Beatrice Offshore WF 4</t>
  </si>
  <si>
    <t>BEATO-4</t>
  </si>
  <si>
    <t>Beinneun Wind farm</t>
  </si>
  <si>
    <t>Beinneun Wind Farm Ltd</t>
  </si>
  <si>
    <t>BWF2016</t>
  </si>
  <si>
    <t>BEINW-1</t>
  </si>
  <si>
    <t>BHLAW-1</t>
  </si>
  <si>
    <t>Blackcraig Windfarm</t>
  </si>
  <si>
    <t>Blackcraig Wind Farm Limited</t>
  </si>
  <si>
    <t>BLK2017</t>
  </si>
  <si>
    <t>BLKWW-1</t>
  </si>
  <si>
    <t>BLLA-1</t>
  </si>
  <si>
    <t>Black Law Windfarm Extension</t>
  </si>
  <si>
    <t>BLLA-2</t>
  </si>
  <si>
    <t>Barrow Offshore Wind</t>
  </si>
  <si>
    <t>Barrow Offshore Wind Limited</t>
  </si>
  <si>
    <t>DONG009</t>
  </si>
  <si>
    <t>BOWLW-1</t>
  </si>
  <si>
    <t>Grangemouth CHP Ltd</t>
  </si>
  <si>
    <t>GCHP</t>
  </si>
  <si>
    <t>BPGRD-1</t>
  </si>
  <si>
    <t>T_GRMO-1T_BPGRD-1</t>
  </si>
  <si>
    <t>Smartestenergy Limited</t>
  </si>
  <si>
    <t>SMARTEST</t>
  </si>
  <si>
    <t>BPGRD-2</t>
  </si>
  <si>
    <t>BURBO_EXTENSION</t>
  </si>
  <si>
    <t>Burbo Extension Limited</t>
  </si>
  <si>
    <t>DONG010</t>
  </si>
  <si>
    <t>BRBEO-1</t>
  </si>
  <si>
    <t>Brereton, Network Rail</t>
  </si>
  <si>
    <t>Bushey Railtrack</t>
  </si>
  <si>
    <t>Carrington Power Ltd</t>
  </si>
  <si>
    <t>CARRINGT</t>
  </si>
  <si>
    <t>CARR-1</t>
  </si>
  <si>
    <t>CARR-2</t>
  </si>
  <si>
    <t>Inovyn Chlor Energy LTD</t>
  </si>
  <si>
    <t>IMPX</t>
  </si>
  <si>
    <t>CASKD-1</t>
  </si>
  <si>
    <t>Rocksavage Trading Unit</t>
  </si>
  <si>
    <t>Uniper UK Limited</t>
  </si>
  <si>
    <t>EECL</t>
  </si>
  <si>
    <t>CDCL-1</t>
  </si>
  <si>
    <t>Corriegarth WF</t>
  </si>
  <si>
    <t>Corriegarth Wind Energy LTD</t>
  </si>
  <si>
    <t>CRGTHW</t>
  </si>
  <si>
    <t>CGTHW-1</t>
  </si>
  <si>
    <t>CLACD-1</t>
  </si>
  <si>
    <t>Clyde Central</t>
  </si>
  <si>
    <t>Clyde Windfarm (Scotland) Ltd</t>
  </si>
  <si>
    <t>CWSL</t>
  </si>
  <si>
    <t>CLDCW-1</t>
  </si>
  <si>
    <t>CLDNW-1</t>
  </si>
  <si>
    <t>CLDSW-1</t>
  </si>
  <si>
    <t>CNQPS-1</t>
  </si>
  <si>
    <t>CONNAH'S QUAY PS TRADING  UNIT</t>
  </si>
  <si>
    <t>CNQPS-2</t>
  </si>
  <si>
    <t>CNQPS-3</t>
  </si>
  <si>
    <t>CNQPS-4</t>
  </si>
  <si>
    <t>Corey's Mill</t>
  </si>
  <si>
    <t>Coryton Energy Company Ltd</t>
  </si>
  <si>
    <t>CECL</t>
  </si>
  <si>
    <t>COSO-1</t>
  </si>
  <si>
    <t>Coryton LG Trading Unit</t>
  </si>
  <si>
    <t>Cour Wind farm (Scotland) Ltd</t>
  </si>
  <si>
    <t>CWF2016</t>
  </si>
  <si>
    <t>COUWW-1</t>
  </si>
  <si>
    <t>CRGHD-1</t>
  </si>
  <si>
    <t>Carraig Gheal</t>
  </si>
  <si>
    <t>CRGHW-1</t>
  </si>
  <si>
    <t>Corriemoillie demand</t>
  </si>
  <si>
    <t>CRMLW-1</t>
  </si>
  <si>
    <t>Drax Generation Enterprise Ltd</t>
  </si>
  <si>
    <t>SPGEN01</t>
  </si>
  <si>
    <t>CRUA-1</t>
  </si>
  <si>
    <t>Cruachan Power Station</t>
  </si>
  <si>
    <t>CRUA-2</t>
  </si>
  <si>
    <t>CRUA-3</t>
  </si>
  <si>
    <t>CRUA-4</t>
  </si>
  <si>
    <t>CRUAD-1</t>
  </si>
  <si>
    <t>Crystal Rig II Limited</t>
  </si>
  <si>
    <t>CR2LTD</t>
  </si>
  <si>
    <t>Crystal Rig II Windfarm</t>
  </si>
  <si>
    <t>CRYRW-2</t>
  </si>
  <si>
    <t>Crystal Rig III</t>
  </si>
  <si>
    <t>Crystal Rig 3 Limited</t>
  </si>
  <si>
    <t>CR3LTD</t>
  </si>
  <si>
    <t>CRYRW-3</t>
  </si>
  <si>
    <t>DALRD-1</t>
  </si>
  <si>
    <t>Damhead Creek Ltd.</t>
  </si>
  <si>
    <t>DAMC-1</t>
  </si>
  <si>
    <t>Dudgeon Offshore Wind Ltd</t>
  </si>
  <si>
    <t>DUDGEON</t>
  </si>
  <si>
    <t>Dudgeon Generator BMU 1</t>
  </si>
  <si>
    <t>DDGNO-1</t>
  </si>
  <si>
    <t>Dudgeon Generator BMU 2</t>
  </si>
  <si>
    <t>DDGNO-2</t>
  </si>
  <si>
    <t>Dudgeon Generator BMU 3</t>
  </si>
  <si>
    <t>DDGNO-3</t>
  </si>
  <si>
    <t>Dudgeon Generator BMU 4</t>
  </si>
  <si>
    <t>DDGNO-4</t>
  </si>
  <si>
    <t>DEAND-1</t>
  </si>
  <si>
    <t>Didcot B main unit 5</t>
  </si>
  <si>
    <t>DIDCB5</t>
  </si>
  <si>
    <t>Didcot B Power Station</t>
  </si>
  <si>
    <t>Didcot B main unit 6</t>
  </si>
  <si>
    <t>DIDCB6</t>
  </si>
  <si>
    <t>First Hydro Company</t>
  </si>
  <si>
    <t>FSTHYDRO</t>
  </si>
  <si>
    <t>DINO-1</t>
  </si>
  <si>
    <t>DINORWIG</t>
  </si>
  <si>
    <t>DINO-2</t>
  </si>
  <si>
    <t>DINO-3</t>
  </si>
  <si>
    <t>DINO-4</t>
  </si>
  <si>
    <t>DINO-5</t>
  </si>
  <si>
    <t>DINO-6</t>
  </si>
  <si>
    <t>EDF Energy Nuclear Generation</t>
  </si>
  <si>
    <t>BEGL001</t>
  </si>
  <si>
    <t>DNGBD-1</t>
  </si>
  <si>
    <t>DUNGENESS B POWER STATION</t>
  </si>
  <si>
    <t>DNGB21</t>
  </si>
  <si>
    <t>DNGB22</t>
  </si>
  <si>
    <t>DNLWW-1</t>
  </si>
  <si>
    <t>Dorenell Wind Farm One</t>
  </si>
  <si>
    <t>Dorenell Windfarm Limited</t>
  </si>
  <si>
    <t>DORWIND</t>
  </si>
  <si>
    <t>DOREW-1</t>
  </si>
  <si>
    <t>Dorenell Wind Farm Two</t>
  </si>
  <si>
    <t>DOREW-2</t>
  </si>
  <si>
    <t>Drax Power Ltd</t>
  </si>
  <si>
    <t>DRAX</t>
  </si>
  <si>
    <t>DRAXX-1</t>
  </si>
  <si>
    <t>Drax Power Station</t>
  </si>
  <si>
    <t>DRAXX-10G</t>
  </si>
  <si>
    <t>DRAXX-12G</t>
  </si>
  <si>
    <t>DRAXX-2</t>
  </si>
  <si>
    <t>DRAXX-3</t>
  </si>
  <si>
    <t>DRAXX-4</t>
  </si>
  <si>
    <t>DRAXX-5</t>
  </si>
  <si>
    <t>DRAXX-6</t>
  </si>
  <si>
    <t>DRAXX-9G</t>
  </si>
  <si>
    <t>Dersalloch Windfarm</t>
  </si>
  <si>
    <t>DRSLW-1</t>
  </si>
  <si>
    <t>Dunmglass Windfarm 1</t>
  </si>
  <si>
    <t>Dunmaglass Wind Farm Limited</t>
  </si>
  <si>
    <t>DNMG</t>
  </si>
  <si>
    <t>DUNGW-1</t>
  </si>
  <si>
    <t>East Anglia One Offshore 1</t>
  </si>
  <si>
    <t>East Anglia One Limited</t>
  </si>
  <si>
    <t>EAOWIND</t>
  </si>
  <si>
    <t>EAAO-1</t>
  </si>
  <si>
    <t>East Anglia One Offshore 2</t>
  </si>
  <si>
    <t>EAAO-2</t>
  </si>
  <si>
    <t>ECCFD-1</t>
  </si>
  <si>
    <t>Edinbane Windfarm</t>
  </si>
  <si>
    <t>Vattenfall Wind Power Ltd</t>
  </si>
  <si>
    <t>VWPL</t>
  </si>
  <si>
    <t>EDINW-1</t>
  </si>
  <si>
    <t>Enfield Energy Centre Ltd BMU1</t>
  </si>
  <si>
    <t>EECL-1</t>
  </si>
  <si>
    <t>EGLSD-1</t>
  </si>
  <si>
    <t>ELVAD-1</t>
  </si>
  <si>
    <t>ERRO-1</t>
  </si>
  <si>
    <t>ERRO-2</t>
  </si>
  <si>
    <t>ERRO-3</t>
  </si>
  <si>
    <t>Ewe Hill II Windfarm</t>
  </si>
  <si>
    <t>EWHLW-1</t>
  </si>
  <si>
    <t>MOSWD-1</t>
  </si>
  <si>
    <t>Fallago Rig Wind Farm Limited</t>
  </si>
  <si>
    <t>FALLAGO</t>
  </si>
  <si>
    <t>FALGD-1</t>
  </si>
  <si>
    <t>FALGW-1</t>
  </si>
  <si>
    <t>Edgware Energy Limited</t>
  </si>
  <si>
    <t>EDGWARE</t>
  </si>
  <si>
    <t>FAARW-1</t>
  </si>
  <si>
    <t>FAARW-2</t>
  </si>
  <si>
    <t>FASN-1</t>
  </si>
  <si>
    <t>FASN2</t>
  </si>
  <si>
    <t>FFES-1</t>
  </si>
  <si>
    <t>Ffestiniog Power Station</t>
  </si>
  <si>
    <t>FFES-2</t>
  </si>
  <si>
    <t>FFES-3</t>
  </si>
  <si>
    <t>FFES-4</t>
  </si>
  <si>
    <t>Keadby Generation Limited</t>
  </si>
  <si>
    <t>KGL</t>
  </si>
  <si>
    <t>FIDL-1</t>
  </si>
  <si>
    <t>Fiddler's Ferry Power Station</t>
  </si>
  <si>
    <t>FIDL-2</t>
  </si>
  <si>
    <t>FIDL-2G</t>
  </si>
  <si>
    <t>FIDL-3</t>
  </si>
  <si>
    <t>FIDL-3G</t>
  </si>
  <si>
    <t>FIDL-4</t>
  </si>
  <si>
    <t>FIDLST1</t>
  </si>
  <si>
    <t>FINL-1</t>
  </si>
  <si>
    <t>FOYE-1</t>
  </si>
  <si>
    <t>FOYERS POWER STATION</t>
  </si>
  <si>
    <t>FOYE-2</t>
  </si>
  <si>
    <t>FOYED-1</t>
  </si>
  <si>
    <t>Network Rail Frodsham</t>
  </si>
  <si>
    <t>Freasdail Wind Farm</t>
  </si>
  <si>
    <t>Freasdail Energy Limited</t>
  </si>
  <si>
    <t>FEL</t>
  </si>
  <si>
    <t>FSDLW-1</t>
  </si>
  <si>
    <t>Galloper OSP 11</t>
  </si>
  <si>
    <t>Galloper Offshore WindFarm Ltd</t>
  </si>
  <si>
    <t>GALOWFL</t>
  </si>
  <si>
    <t>GAOFO-1</t>
  </si>
  <si>
    <t>Galloper OSP 13</t>
  </si>
  <si>
    <t>GAOFO-3</t>
  </si>
  <si>
    <t>Galloper OSP 22</t>
  </si>
  <si>
    <t>GAOFO-2</t>
  </si>
  <si>
    <t>Galloper OSP 24</t>
  </si>
  <si>
    <t>GAOFO-4</t>
  </si>
  <si>
    <t>GLEND-1</t>
  </si>
  <si>
    <t>GLNDO-1</t>
  </si>
  <si>
    <t>GLNDOD1</t>
  </si>
  <si>
    <t>GALAWHISTLE WIND FARM</t>
  </si>
  <si>
    <t>GALAWWF</t>
  </si>
  <si>
    <t>GLWSW-1</t>
  </si>
  <si>
    <t>Glen App Windfarm</t>
  </si>
  <si>
    <t>GNAPW-1</t>
  </si>
  <si>
    <t>Gunfleet Sands 1</t>
  </si>
  <si>
    <t>Gunfleet Sands Limited</t>
  </si>
  <si>
    <t>DONG005</t>
  </si>
  <si>
    <t>GNFSW-1</t>
  </si>
  <si>
    <t>Gunfleet Sands 2</t>
  </si>
  <si>
    <t>Gunfleet Sands II Limited</t>
  </si>
  <si>
    <t>DONG006</t>
  </si>
  <si>
    <t>GNFSW-2</t>
  </si>
  <si>
    <t>Greenhill 1</t>
  </si>
  <si>
    <t>Greenhill 2</t>
  </si>
  <si>
    <t>Greenhill 3</t>
  </si>
  <si>
    <t>GORDD-1</t>
  </si>
  <si>
    <t>Gordon Bush</t>
  </si>
  <si>
    <t>GORDW-1</t>
  </si>
  <si>
    <t>GOWKD-1</t>
  </si>
  <si>
    <t>GRAI-6</t>
  </si>
  <si>
    <t>GRAIN PS TRADING  UNIT</t>
  </si>
  <si>
    <t>GRAI-7</t>
  </si>
  <si>
    <t>GRAI-8</t>
  </si>
  <si>
    <t>GRAI1G</t>
  </si>
  <si>
    <t>GRAI4G</t>
  </si>
  <si>
    <t>Greater Gabbard Module 1</t>
  </si>
  <si>
    <t>Greater Gabbard Offshore Winds</t>
  </si>
  <si>
    <t>GGOWL</t>
  </si>
  <si>
    <t>GRGBW-1</t>
  </si>
  <si>
    <t>Greater Gabbard Module 2</t>
  </si>
  <si>
    <t>GRGBW-2</t>
  </si>
  <si>
    <t>Greater Gabbard Module 3</t>
  </si>
  <si>
    <t>GRGBW-3</t>
  </si>
  <si>
    <t>Griffin Wind Farm Ltd</t>
  </si>
  <si>
    <t>GRWL</t>
  </si>
  <si>
    <t>GRIFW-1</t>
  </si>
  <si>
    <t>GRIFW-2</t>
  </si>
  <si>
    <t>Griffin Windfarm Demand BMU</t>
  </si>
  <si>
    <t>GRIFWD-1</t>
  </si>
  <si>
    <t>GRMO-1</t>
  </si>
  <si>
    <t>GyM OSPE 15</t>
  </si>
  <si>
    <t>Gwynt y Mor Offshore Wind Farm</t>
  </si>
  <si>
    <t>GYMOWL</t>
  </si>
  <si>
    <t>GYMRO-15</t>
  </si>
  <si>
    <t>Gwynt y Mor</t>
  </si>
  <si>
    <t>GyM OSPE 17</t>
  </si>
  <si>
    <t>GYMRO-17</t>
  </si>
  <si>
    <t>GyM OSPW 26</t>
  </si>
  <si>
    <t>GYMRO-26</t>
  </si>
  <si>
    <t>GyM OSPW 28</t>
  </si>
  <si>
    <t>GYMRO-28</t>
  </si>
  <si>
    <t>GyM Onshore non est Dem 16</t>
  </si>
  <si>
    <t>GYMRD-16</t>
  </si>
  <si>
    <t>GyM Onshore est Dem 2</t>
  </si>
  <si>
    <t>GYMRD-2</t>
  </si>
  <si>
    <t>GyM OSPE non est Dem 10</t>
  </si>
  <si>
    <t>GYMRD-E10</t>
  </si>
  <si>
    <t>GyM OSPE est Dem 11</t>
  </si>
  <si>
    <t>GYMRD-E11</t>
  </si>
  <si>
    <t>GyM OSPW non est Dem 10</t>
  </si>
  <si>
    <t>GYMRD-W10</t>
  </si>
  <si>
    <t>GyM OSPW est Dem 11</t>
  </si>
  <si>
    <t>GYMRD-W11</t>
  </si>
  <si>
    <t>HADHW-1</t>
  </si>
  <si>
    <t>HEYM11</t>
  </si>
  <si>
    <t>HEYSHAM POWER STATION</t>
  </si>
  <si>
    <t>HEYM12</t>
  </si>
  <si>
    <t>HEYM2D-1</t>
  </si>
  <si>
    <t>HEYM27</t>
  </si>
  <si>
    <t>HEYM28</t>
  </si>
  <si>
    <t>HINB-7</t>
  </si>
  <si>
    <t>Hinkley Point B Power Station</t>
  </si>
  <si>
    <t>HINB-8</t>
  </si>
  <si>
    <t>HINBD-1</t>
  </si>
  <si>
    <t>EC&amp;R UK Humber Wind Limited</t>
  </si>
  <si>
    <t>HMBRWNDL</t>
  </si>
  <si>
    <t>HMGTO-1</t>
  </si>
  <si>
    <t>HMGTO-2</t>
  </si>
  <si>
    <t>HORNSEA_1A</t>
  </si>
  <si>
    <t>Hornsea 1 Limited</t>
  </si>
  <si>
    <t>DONG013</t>
  </si>
  <si>
    <t>HOWAO-1</t>
  </si>
  <si>
    <t>HORNSEA_1B</t>
  </si>
  <si>
    <t>HOWAO-2</t>
  </si>
  <si>
    <t>HORNSEA_1C</t>
  </si>
  <si>
    <t>HOWAO-3</t>
  </si>
  <si>
    <t>HRSTW-1</t>
  </si>
  <si>
    <t>HRTL-1</t>
  </si>
  <si>
    <t>HARTLEPOOL POWER STATION</t>
  </si>
  <si>
    <t>HRTL-2</t>
  </si>
  <si>
    <t>HUMR-1</t>
  </si>
  <si>
    <t>VPI Immingham LLP</t>
  </si>
  <si>
    <t>ICHPLLP</t>
  </si>
  <si>
    <t>IMMINGHAM CHP</t>
  </si>
  <si>
    <t>HUMRD-1</t>
  </si>
  <si>
    <t>HUNB-7</t>
  </si>
  <si>
    <t>Hunterston B Power Station</t>
  </si>
  <si>
    <t>HUNB-8</t>
  </si>
  <si>
    <t>HUNBD-1</t>
  </si>
  <si>
    <t>Gas Turbine</t>
  </si>
  <si>
    <t>Indian Queens Power Ltd</t>
  </si>
  <si>
    <t>AESIQPL</t>
  </si>
  <si>
    <t>INDQ-1</t>
  </si>
  <si>
    <t>INGAD-1</t>
  </si>
  <si>
    <t>INWID-1</t>
  </si>
  <si>
    <t>High Marnham JGPEARS</t>
  </si>
  <si>
    <t>JG Pears Power Ltd</t>
  </si>
  <si>
    <t>JGPEARSP</t>
  </si>
  <si>
    <t>JGPR-1</t>
  </si>
  <si>
    <t>KGL CCGT 1</t>
  </si>
  <si>
    <t>KEAD-1</t>
  </si>
  <si>
    <t>KGL GT 3</t>
  </si>
  <si>
    <t>KEADGT-3</t>
  </si>
  <si>
    <t>KILBW</t>
  </si>
  <si>
    <t>Kilbraur Wind Energy Ltd</t>
  </si>
  <si>
    <t>KILBRAUR</t>
  </si>
  <si>
    <t>KILBW-1</t>
  </si>
  <si>
    <t>KILLPG-1</t>
  </si>
  <si>
    <t>KILLINGHOLME PS TRADING  UNIT</t>
  </si>
  <si>
    <t>KILLPG-2</t>
  </si>
  <si>
    <t>Centrica KPS Limited</t>
  </si>
  <si>
    <t>CENKIL</t>
  </si>
  <si>
    <t>KILNS-1</t>
  </si>
  <si>
    <t>Kilgallioch Windfarm</t>
  </si>
  <si>
    <t>KLGLW-1</t>
  </si>
  <si>
    <t>KYPE MUIR WIND FARM</t>
  </si>
  <si>
    <t>Banks Renewable Limited</t>
  </si>
  <si>
    <t>BANKSREN</t>
  </si>
  <si>
    <t>KPMRW-1</t>
  </si>
  <si>
    <t>Kensal Green 1</t>
  </si>
  <si>
    <t>Kensal Green 2</t>
  </si>
  <si>
    <t>KEITH HILL WINDFARM</t>
  </si>
  <si>
    <t>KTHLW-1</t>
  </si>
  <si>
    <t>EP UK INVESTMENTS LIMITED</t>
  </si>
  <si>
    <t>EPUKI</t>
  </si>
  <si>
    <t>LAGA-1</t>
  </si>
  <si>
    <t>London Array BMU1</t>
  </si>
  <si>
    <t>London Array Limited</t>
  </si>
  <si>
    <t>LAOWF</t>
  </si>
  <si>
    <t>LARYO-1</t>
  </si>
  <si>
    <t>London Array BMU2</t>
  </si>
  <si>
    <t>LARYO-2</t>
  </si>
  <si>
    <t>London Array BMU3</t>
  </si>
  <si>
    <t>LARYO-3</t>
  </si>
  <si>
    <t>London Array BMU4</t>
  </si>
  <si>
    <t>LARYO-4</t>
  </si>
  <si>
    <t>Little Barford main unit 1</t>
  </si>
  <si>
    <t>LBAR-1</t>
  </si>
  <si>
    <t>LBAR-1G</t>
  </si>
  <si>
    <t>LEIGHTON BUZZARD</t>
  </si>
  <si>
    <t>Lochluichart Windfarm</t>
  </si>
  <si>
    <t>Eneco Energy Trade</t>
  </si>
  <si>
    <t>ENECOUK</t>
  </si>
  <si>
    <t>LCLTW-1</t>
  </si>
  <si>
    <t>LLWSD-1</t>
  </si>
  <si>
    <t>Lincs wind farm offshore BMU1</t>
  </si>
  <si>
    <t>Lincs Wind Farm Ltd</t>
  </si>
  <si>
    <t>LINCSWFL</t>
  </si>
  <si>
    <t>LNCSO-1</t>
  </si>
  <si>
    <t>Lincs wind farm offshore BMU2</t>
  </si>
  <si>
    <t>LNCSO-2</t>
  </si>
  <si>
    <t>London Gateway Demand</t>
  </si>
  <si>
    <t>Long Buckby Wharf</t>
  </si>
  <si>
    <t>LUICD-1</t>
  </si>
  <si>
    <t>MARMD-1</t>
  </si>
  <si>
    <t>ENGIE Power Limited</t>
  </si>
  <si>
    <t>RWETDL</t>
  </si>
  <si>
    <t>MEADD-1</t>
  </si>
  <si>
    <t>Medway Power Ltd</t>
  </si>
  <si>
    <t>MEDWAY</t>
  </si>
  <si>
    <t>MEDP-1</t>
  </si>
  <si>
    <t>MIDDLE MUIR WIND FARM</t>
  </si>
  <si>
    <t>MIDMW-1</t>
  </si>
  <si>
    <t>MILWW</t>
  </si>
  <si>
    <t>Millennium Wind Energy Ltd</t>
  </si>
  <si>
    <t>MILLEN07</t>
  </si>
  <si>
    <t>MILWW-1</t>
  </si>
  <si>
    <t>Mark Hill</t>
  </si>
  <si>
    <t>MKHLW-1</t>
  </si>
  <si>
    <t>Shell Energy Supply UK Ltd</t>
  </si>
  <si>
    <t>NEWPORT</t>
  </si>
  <si>
    <t>MOSED-1</t>
  </si>
  <si>
    <t>Marchwood Power Limited</t>
  </si>
  <si>
    <t>MPL</t>
  </si>
  <si>
    <t>MRWD-1</t>
  </si>
  <si>
    <t>Minnygap Energy Limited</t>
  </si>
  <si>
    <t>MEL</t>
  </si>
  <si>
    <t>MYGPW-1</t>
  </si>
  <si>
    <t>NANT-1</t>
  </si>
  <si>
    <t>Ormonde Energy Limited 1</t>
  </si>
  <si>
    <t>Ormonde Energy Ltd</t>
  </si>
  <si>
    <t>ORMONDE</t>
  </si>
  <si>
    <t>OMNDO-1</t>
  </si>
  <si>
    <t>Network Rail Oxenholme</t>
  </si>
  <si>
    <t>PARHD-1</t>
  </si>
  <si>
    <t>Peterhead Block 1</t>
  </si>
  <si>
    <t>PEHE-1</t>
  </si>
  <si>
    <t>Peterhead Unit 2</t>
  </si>
  <si>
    <t>PEHE-2</t>
  </si>
  <si>
    <t>Peterhead Stn Txs</t>
  </si>
  <si>
    <t>PEHED-1</t>
  </si>
  <si>
    <t>Pembroke Unit 11</t>
  </si>
  <si>
    <t>PEMB-11</t>
  </si>
  <si>
    <t>Pembroke Power Station</t>
  </si>
  <si>
    <t>Pembroke Unit 21</t>
  </si>
  <si>
    <t>PEMB-21</t>
  </si>
  <si>
    <t>Pembroke Unit 31</t>
  </si>
  <si>
    <t>PEMB-31</t>
  </si>
  <si>
    <t>Pembroke Unit 41</t>
  </si>
  <si>
    <t>PEMB-41</t>
  </si>
  <si>
    <t>Pembroke Unit 51</t>
  </si>
  <si>
    <t>PEMB-51</t>
  </si>
  <si>
    <t>Pogbie WF</t>
  </si>
  <si>
    <t>PGBIW-1</t>
  </si>
  <si>
    <t>Pen y Cymoedd Battery</t>
  </si>
  <si>
    <t>PNYCB-1</t>
  </si>
  <si>
    <t>PYC Trading Unit</t>
  </si>
  <si>
    <t>PNYCW-1 Export</t>
  </si>
  <si>
    <t>Pen y Cymoedd Wind Farm LTD</t>
  </si>
  <si>
    <t>PYC</t>
  </si>
  <si>
    <t>PNYCW-1</t>
  </si>
  <si>
    <t>POOBD-1</t>
  </si>
  <si>
    <t>Poppleton (Railtrack)</t>
  </si>
  <si>
    <t>PORGD-1</t>
  </si>
  <si>
    <t>RATS-1</t>
  </si>
  <si>
    <t>Ratcliffe PS Trading  Unit</t>
  </si>
  <si>
    <t>RATS-2</t>
  </si>
  <si>
    <t>RATS-3</t>
  </si>
  <si>
    <t>RATS-4</t>
  </si>
  <si>
    <t>RATSGT-2</t>
  </si>
  <si>
    <t>RATSGT-4</t>
  </si>
  <si>
    <t>Marble Power Limited</t>
  </si>
  <si>
    <t>MARBLE</t>
  </si>
  <si>
    <t>RAVED-1</t>
  </si>
  <si>
    <t>RACE_BANK_Z01</t>
  </si>
  <si>
    <t>Race Bank Wind Farm Ltd</t>
  </si>
  <si>
    <t>DONG011</t>
  </si>
  <si>
    <t>RCBKO-1</t>
  </si>
  <si>
    <t>RACE_BANK_Z02</t>
  </si>
  <si>
    <t>RCBKO-2</t>
  </si>
  <si>
    <t>Rampion Offshore Wind BMU 1</t>
  </si>
  <si>
    <t>Rampion Offshore Windfarm Ltd</t>
  </si>
  <si>
    <t>RAMPION</t>
  </si>
  <si>
    <t>RMPNO-1</t>
  </si>
  <si>
    <t>Rampion Offshore Wind BMU 2</t>
  </si>
  <si>
    <t>RMPNO-2</t>
  </si>
  <si>
    <t>Rocksavage Power Company Ltd</t>
  </si>
  <si>
    <t>RPCL</t>
  </si>
  <si>
    <t>ROCK-1</t>
  </si>
  <si>
    <t>RWER UK Robin Rigg West Ltd</t>
  </si>
  <si>
    <t>ROBINRIG</t>
  </si>
  <si>
    <t>RREW-1</t>
  </si>
  <si>
    <t>RRWW-1</t>
  </si>
  <si>
    <t>Rugeley Power Generation Ltd</t>
  </si>
  <si>
    <t>TXURUGE</t>
  </si>
  <si>
    <t>RUGGT-6</t>
  </si>
  <si>
    <t>Rugeley B Power Station</t>
  </si>
  <si>
    <t>RUGGT-7</t>
  </si>
  <si>
    <t>RUGPS-6</t>
  </si>
  <si>
    <t>RUGPS-7</t>
  </si>
  <si>
    <t>RYHPS-1</t>
  </si>
  <si>
    <t>SACOD-1</t>
  </si>
  <si>
    <t>SANQW-1</t>
  </si>
  <si>
    <t>SANQUHAR CWCL</t>
  </si>
  <si>
    <t>SCWCL</t>
  </si>
  <si>
    <t>SANQUHAR</t>
  </si>
  <si>
    <t>Unit 1</t>
  </si>
  <si>
    <t>SCCL</t>
  </si>
  <si>
    <t>SALTEND</t>
  </si>
  <si>
    <t>SCCL-1</t>
  </si>
  <si>
    <t>SALTEND1</t>
  </si>
  <si>
    <t>Unit 2</t>
  </si>
  <si>
    <t>SCCL-2</t>
  </si>
  <si>
    <t>Unit 3</t>
  </si>
  <si>
    <t>SCCL-3</t>
  </si>
  <si>
    <t>BP Load</t>
  </si>
  <si>
    <t>SCCLD-1</t>
  </si>
  <si>
    <t>Seabank Power Limited</t>
  </si>
  <si>
    <t>SEABANK</t>
  </si>
  <si>
    <t>SEAB-1</t>
  </si>
  <si>
    <t>Seabank Power Station</t>
  </si>
  <si>
    <t>SEAB-2</t>
  </si>
  <si>
    <t>Spalding Energy Expansion Ltd</t>
  </si>
  <si>
    <t>SPALDI</t>
  </si>
  <si>
    <t>SEEL-1</t>
  </si>
  <si>
    <t>BM Unit for Sellindge</t>
  </si>
  <si>
    <t>IFA 1 Site Supplies</t>
  </si>
  <si>
    <t>SFGSD-1</t>
  </si>
  <si>
    <t>SFGSD-2</t>
  </si>
  <si>
    <t>SFILD-1</t>
  </si>
  <si>
    <t>SOUTH HUMBER BANK P/S PHASE 1</t>
  </si>
  <si>
    <t>SHBA-1</t>
  </si>
  <si>
    <t>SOUTH HUMBER BANK P/S.</t>
  </si>
  <si>
    <t>SOUTH HUMBER BANK P/S PHASE 2</t>
  </si>
  <si>
    <t>SHBA-2</t>
  </si>
  <si>
    <t>Sheringham Shoal Unit 1</t>
  </si>
  <si>
    <t>Scira Offshore Energy Limited</t>
  </si>
  <si>
    <t>SCIRA</t>
  </si>
  <si>
    <t>SHRSO-1</t>
  </si>
  <si>
    <t>Sheringham Shoal Unit 2</t>
  </si>
  <si>
    <t>SHRSO-2</t>
  </si>
  <si>
    <t>SIMEC-1</t>
  </si>
  <si>
    <t>BM Unit for Singlewell</t>
  </si>
  <si>
    <t>Sizewell B Genrator 1</t>
  </si>
  <si>
    <t>SIZB-1</t>
  </si>
  <si>
    <t>SIZEWELL B POWER STATION</t>
  </si>
  <si>
    <t>Sizewell B Genrator 2</t>
  </si>
  <si>
    <t>SIZB-2</t>
  </si>
  <si>
    <t>SLOY-2</t>
  </si>
  <si>
    <t>SLOY-3</t>
  </si>
  <si>
    <t>SLOYD-1</t>
  </si>
  <si>
    <t>Springfield 1</t>
  </si>
  <si>
    <t>Springfield 2</t>
  </si>
  <si>
    <t>Spalding Energy Company Ltd</t>
  </si>
  <si>
    <t>SPAL</t>
  </si>
  <si>
    <t>SPLN-1</t>
  </si>
  <si>
    <t>STAY-1</t>
  </si>
  <si>
    <t>Staythorpe Power Station</t>
  </si>
  <si>
    <t>STAY-2</t>
  </si>
  <si>
    <t>STAY-3</t>
  </si>
  <si>
    <t>STAY-4</t>
  </si>
  <si>
    <t>Stalybridge 1</t>
  </si>
  <si>
    <t>Stalybridge 2</t>
  </si>
  <si>
    <t>SFERD-1</t>
  </si>
  <si>
    <t>Stronelairg Windfarm 1</t>
  </si>
  <si>
    <t>Stronelairg Windfarm Limited</t>
  </si>
  <si>
    <t>STLG</t>
  </si>
  <si>
    <t>STLGW-1</t>
  </si>
  <si>
    <t>Stronelairg Windfarm 2</t>
  </si>
  <si>
    <t>STLGW-2</t>
  </si>
  <si>
    <t>Stronelairg Windfarm 3</t>
  </si>
  <si>
    <t>STLGW-3</t>
  </si>
  <si>
    <t>Strathy North Wind Farm 1</t>
  </si>
  <si>
    <t>STRNW-1</t>
  </si>
  <si>
    <t>BMUid for Sutton Bridge Power</t>
  </si>
  <si>
    <t>SUTTON BRIDGE POWER GENERATION</t>
  </si>
  <si>
    <t>SUTTBRGE</t>
  </si>
  <si>
    <t>SUTB-1</t>
  </si>
  <si>
    <t>Dong Energy Severn Power Ut 10</t>
  </si>
  <si>
    <t>Severn Power Limited</t>
  </si>
  <si>
    <t>DONGSVR</t>
  </si>
  <si>
    <t>SVRP-10</t>
  </si>
  <si>
    <t>T_SVRP</t>
  </si>
  <si>
    <t>Dong Energy Severn Power Ut 20</t>
  </si>
  <si>
    <t>SVRP-20</t>
  </si>
  <si>
    <t>Toddleburn</t>
  </si>
  <si>
    <t>TDBNW-1</t>
  </si>
  <si>
    <t>Thanet Offshore Wind Limited 1</t>
  </si>
  <si>
    <t>Thanet Offshore Wind Limited</t>
  </si>
  <si>
    <t>TOW</t>
  </si>
  <si>
    <t>THNTO-1</t>
  </si>
  <si>
    <t>Thanet Offshore Wind Limited 2</t>
  </si>
  <si>
    <t>THNTO-2</t>
  </si>
  <si>
    <t>E.ON UK plc</t>
  </si>
  <si>
    <t>POWERGEN</t>
  </si>
  <si>
    <t>TINSD-1</t>
  </si>
  <si>
    <t>TODSD-1</t>
  </si>
  <si>
    <t>TORN-1</t>
  </si>
  <si>
    <t>Torness Power Station</t>
  </si>
  <si>
    <t>TORN-2</t>
  </si>
  <si>
    <t>TORND-1</t>
  </si>
  <si>
    <t>MGT TEESIDE TEESREP MAIN</t>
  </si>
  <si>
    <t>MGT TEESSIDE LTD.</t>
  </si>
  <si>
    <t>TEESREP</t>
  </si>
  <si>
    <t>TSREP-1</t>
  </si>
  <si>
    <t>SIMEC Uskmouth Power Limited</t>
  </si>
  <si>
    <t>USKMOUTH</t>
  </si>
  <si>
    <t>USKM-13</t>
  </si>
  <si>
    <t>USKM-14</t>
  </si>
  <si>
    <t>USKM-15</t>
  </si>
  <si>
    <t>EDF Energy (Thermal Generation</t>
  </si>
  <si>
    <t>WBURTONB</t>
  </si>
  <si>
    <t>WBUGT-1</t>
  </si>
  <si>
    <t>West Burton A&amp;B Power Stations</t>
  </si>
  <si>
    <t>WBUGT-4</t>
  </si>
  <si>
    <t>WBUPS-1</t>
  </si>
  <si>
    <t>WBUPS-2</t>
  </si>
  <si>
    <t>WBUPS-3</t>
  </si>
  <si>
    <t>WBUPS-4</t>
  </si>
  <si>
    <t>WBURB-1</t>
  </si>
  <si>
    <t>WBURB-2</t>
  </si>
  <si>
    <t>WBURB-3</t>
  </si>
  <si>
    <t>West Burton B Battery</t>
  </si>
  <si>
    <t>WBURB-41</t>
  </si>
  <si>
    <t>WBURB-43</t>
  </si>
  <si>
    <t>West of Duddon Sands Offshore1</t>
  </si>
  <si>
    <t>Morecambe Wind Limited</t>
  </si>
  <si>
    <t>MWLWODS1</t>
  </si>
  <si>
    <t>WDNSO-1</t>
  </si>
  <si>
    <t>West of Duddon Sands Offshore2</t>
  </si>
  <si>
    <t>WDNSO-2</t>
  </si>
  <si>
    <t>Whiteside Hill WF</t>
  </si>
  <si>
    <t>Whiteside Hill</t>
  </si>
  <si>
    <t>WHWF1985</t>
  </si>
  <si>
    <t>WHIHW-1</t>
  </si>
  <si>
    <t>WHILW-1</t>
  </si>
  <si>
    <t>WHILW-2</t>
  </si>
  <si>
    <t>WHTLD-1</t>
  </si>
  <si>
    <t>SembCorp Utilities (UK) Ltd</t>
  </si>
  <si>
    <t>EAGLE2</t>
  </si>
  <si>
    <t>WILCT-1</t>
  </si>
  <si>
    <t>Brockloch Rig 2 WF Exp A</t>
  </si>
  <si>
    <t>BROCKLOCH RIG WINDFARM LTD</t>
  </si>
  <si>
    <t>BRWLTD</t>
  </si>
  <si>
    <t>WISTW-2</t>
  </si>
  <si>
    <t>WALNEY_2</t>
  </si>
  <si>
    <t>Walney Offshore Windfarms Ltd</t>
  </si>
  <si>
    <t>DONG003</t>
  </si>
  <si>
    <t>WLNYO-2</t>
  </si>
  <si>
    <t>WALNEY_3</t>
  </si>
  <si>
    <t>Walney Extension Ltd</t>
  </si>
  <si>
    <t>DONG012</t>
  </si>
  <si>
    <t>WLNYO-3</t>
  </si>
  <si>
    <t>WALNEY_4</t>
  </si>
  <si>
    <t>WLNYO-4</t>
  </si>
  <si>
    <t>WALNEY_1</t>
  </si>
  <si>
    <t>WLNYW-1</t>
  </si>
  <si>
    <t>WESTERMOST_ROUGH</t>
  </si>
  <si>
    <t>Westermost Rough Limited</t>
  </si>
  <si>
    <t>DONG008</t>
  </si>
  <si>
    <t>WTMSO-1</t>
  </si>
  <si>
    <t>NDA</t>
  </si>
  <si>
    <t>MAGNOX</t>
  </si>
  <si>
    <t>WYLF-1</t>
  </si>
  <si>
    <t>WYLF-2</t>
  </si>
  <si>
    <t>WYLF-3</t>
  </si>
  <si>
    <t>WYLF-4</t>
  </si>
  <si>
    <t>CULJD-1</t>
  </si>
  <si>
    <t>ASW tremorfa</t>
  </si>
  <si>
    <t>AXPO UK LIMITED</t>
  </si>
  <si>
    <t>EGLUK</t>
  </si>
  <si>
    <t>TRMFD-1</t>
  </si>
  <si>
    <t>RHAMD-1</t>
  </si>
  <si>
    <t>BM Units from NetaReports</t>
  </si>
  <si>
    <t>Data in columns 1 and 2 from http://www.netareports.com/data/elexon/ft.jsp?id=20</t>
  </si>
  <si>
    <t>Remaining columns are calcualted data pulled back from other tabs.</t>
  </si>
  <si>
    <t>Fuel type</t>
  </si>
  <si>
    <t>BMU</t>
  </si>
  <si>
    <t>Include</t>
  </si>
  <si>
    <t>Annual demand</t>
  </si>
  <si>
    <t>BM Unit  Name (RefNMS)</t>
  </si>
  <si>
    <t>BM Unit Name (Elexon)</t>
  </si>
  <si>
    <t>Party Name (Elexon)</t>
  </si>
  <si>
    <t>Node ID</t>
  </si>
  <si>
    <t>Node Name</t>
  </si>
  <si>
    <t>Zone</t>
  </si>
  <si>
    <t>DEMAND</t>
  </si>
  <si>
    <t>Anglesey Aluminium (T_ANGLD-1)</t>
  </si>
  <si>
    <t>Y</t>
  </si>
  <si>
    <t>ATMEL Tynemouth (T_NEE-TYN01)</t>
  </si>
  <si>
    <t>T_NEE-TYN01</t>
  </si>
  <si>
    <t>Baglan Energy Park (T_BAGED-1)</t>
  </si>
  <si>
    <t>BP Grangemouth Demand (T_BPGRD-1)</t>
  </si>
  <si>
    <t>BP Grangemouth Demand (T_BPGRD-2)</t>
  </si>
  <si>
    <t>Caledonian Paper (T_MEADD-1)</t>
  </si>
  <si>
    <t>Exxon Mossmoran (T_EXMOSSD-1)</t>
  </si>
  <si>
    <t>Grain LNG Terminal (T_GLNG)</t>
  </si>
  <si>
    <t>HMNB Whistlefield (T_WHISTLD-1)</t>
  </si>
  <si>
    <t>St Fergus Compressor 1 (T_SFGSD-1)</t>
  </si>
  <si>
    <t>St Fergus Compressor 2 (T_SFGSD-2)</t>
  </si>
  <si>
    <t>St. Fergus Mobil (T_STFERGD-1)</t>
  </si>
  <si>
    <t>Unknown (E_BROUD-1)</t>
  </si>
  <si>
    <t>Unknown (T_BAGTD-1)</t>
  </si>
  <si>
    <t>Unknown (T_DALRD-1)</t>
  </si>
  <si>
    <t>Unknown (T_ECCFD-1)</t>
  </si>
  <si>
    <t>Unknown (T_EGLSD-1)</t>
  </si>
  <si>
    <t>Unknown (T_ELSTR-1)</t>
  </si>
  <si>
    <t>Unknown (T_ELVAD-1)</t>
  </si>
  <si>
    <t>Unknown (T_GOWKD-1)</t>
  </si>
  <si>
    <t>Unknown (T_INWID-1)</t>
  </si>
  <si>
    <t>Unknown (T_MARMD-1)</t>
  </si>
  <si>
    <t>Unknown (T_MOSED-1)</t>
  </si>
  <si>
    <t>Unknown (T_PARHD-1)</t>
  </si>
  <si>
    <t>Unknown (T_POOBD-1)</t>
  </si>
  <si>
    <t>Unknown (T_PORGD-1)</t>
  </si>
  <si>
    <t>Unknown (T_SACOD-1)</t>
  </si>
  <si>
    <t>Acton Lane London Underground (M_ACTLLU_C)</t>
  </si>
  <si>
    <t>Barking Channel Tunnel Rail Link (T_BARK-CTRL)</t>
  </si>
  <si>
    <t>Barking Network Rail (T_BARK_NR)</t>
  </si>
  <si>
    <t>Brereton, Network Rail (T_BRER_RTK)</t>
  </si>
  <si>
    <t>Didcot - Foxhall 1 (T_FOXJD-1)</t>
  </si>
  <si>
    <t>Didcot - Foxhall 2 (T_FOXJD-2)</t>
  </si>
  <si>
    <t>Harker Network Rail (T_HARK_NR)</t>
  </si>
  <si>
    <t>Network Rail - Bushey (T_BUSH_RTK)</t>
  </si>
  <si>
    <t>Network Rail - Correys Mill (T_CORM_RTK)</t>
  </si>
  <si>
    <t>Network Rail Frodsham (T_FROD_NR)</t>
  </si>
  <si>
    <t>Network Rail - Leighton Buzzard (T_LBUZ_RTK)</t>
  </si>
  <si>
    <t>Network Rail - Long Buckby Wharf (T_LONGB-RTK)</t>
  </si>
  <si>
    <t>Network Rail Oxenholme (T_OXEN_NR)</t>
  </si>
  <si>
    <t>Railtrack - Patford Bridge (T_PATB_RTK)</t>
  </si>
  <si>
    <t>Railtrack - Poppleton (T_POPP_3RTK)</t>
  </si>
  <si>
    <t>Sellinge High speed rail link (T_SELL-1)</t>
  </si>
  <si>
    <t>Singlewell High Speed rail Link (T_SINGL1)</t>
  </si>
  <si>
    <t>CHEMICAL</t>
  </si>
  <si>
    <t>Baglan Bay Chemicals (E_BAGL-1)</t>
  </si>
  <si>
    <t>E_BAGL-1</t>
  </si>
  <si>
    <t>Castner Kellner (Ineos Chlor) (T_CASKD-1)</t>
  </si>
  <si>
    <t>Wilton Demand (T_WILCT-1)</t>
  </si>
  <si>
    <t>STEEL</t>
  </si>
  <si>
    <t>British Steel Engineering Steels - Rotherham (T__MYELT001)</t>
  </si>
  <si>
    <t>Corus Dalzell (T_RAVED-1)</t>
  </si>
  <si>
    <t>Grangetown Steelworks (M_GRTO)</t>
  </si>
  <si>
    <t>Llanwern Steelworks (T_LLWSD-1)</t>
  </si>
  <si>
    <t>Sheerness Steel (Gaz de France Marketing Ltd) (2__JRWED001)</t>
  </si>
  <si>
    <t>2__JRWED001</t>
  </si>
  <si>
    <t>Sheerness Steel (nPower Limited) (2__JNATP001)</t>
  </si>
  <si>
    <t>2__JNATP001</t>
  </si>
  <si>
    <t>Sheerness Steel (nPower Yorkshire Supply Ltd) (2__JYELG001)</t>
  </si>
  <si>
    <t>2__JYELG001</t>
  </si>
  <si>
    <t>Stocksbridge Steel Works (T__MYELT004)</t>
  </si>
  <si>
    <t>T__MYELT004</t>
  </si>
  <si>
    <t>Templeborough BOC (M_TEMP)</t>
  </si>
  <si>
    <t>Tinsley Park Steelworks (T_TINSD-1)</t>
  </si>
  <si>
    <t>Tod Point Steelworks (T_TODSD-1)</t>
  </si>
  <si>
    <t>Tremorfa Steelworks (T__KYELT003)</t>
  </si>
  <si>
    <t>FLOP Zones from National Grid ESO's Network Capability Electricity team</t>
  </si>
  <si>
    <t>Elexon GSP id</t>
  </si>
  <si>
    <t>Flopzone</t>
  </si>
  <si>
    <t>Changes applied ETYS 2020/21 (April 2020), either new GSPs or altered Flop zones, as advised by Richard Proctor.</t>
  </si>
  <si>
    <t>F6</t>
  </si>
  <si>
    <t>T5</t>
  </si>
  <si>
    <t>T3</t>
  </si>
  <si>
    <t>T1</t>
  </si>
  <si>
    <t>E1</t>
  </si>
  <si>
    <t>A8</t>
  </si>
  <si>
    <t>K4</t>
  </si>
  <si>
    <t>L2</t>
  </si>
  <si>
    <t>Q6</t>
  </si>
  <si>
    <t>B1</t>
  </si>
  <si>
    <t>P1</t>
  </si>
  <si>
    <t>B4</t>
  </si>
  <si>
    <t>N2</t>
  </si>
  <si>
    <t>A3</t>
  </si>
  <si>
    <t>J4</t>
  </si>
  <si>
    <t>P5</t>
  </si>
  <si>
    <t>N1</t>
  </si>
  <si>
    <t>J6</t>
  </si>
  <si>
    <t>Q4</t>
  </si>
  <si>
    <t>R5</t>
  </si>
  <si>
    <t>N4</t>
  </si>
  <si>
    <t>M4</t>
  </si>
  <si>
    <t>N6</t>
  </si>
  <si>
    <t>J3</t>
  </si>
  <si>
    <t>N5</t>
  </si>
  <si>
    <t>L1</t>
  </si>
  <si>
    <t>M6</t>
  </si>
  <si>
    <t>A9</t>
  </si>
  <si>
    <t>Q7</t>
  </si>
  <si>
    <t>Q5</t>
  </si>
  <si>
    <t>M7</t>
  </si>
  <si>
    <t>J1</t>
  </si>
  <si>
    <t>C6</t>
  </si>
  <si>
    <t>K6</t>
  </si>
  <si>
    <t>Saltcoats C</t>
  </si>
  <si>
    <t>supplementary</t>
  </si>
  <si>
    <t>Location look-up</t>
  </si>
  <si>
    <t>Based on a combination of all the location data we gathered previously (best estimates, not "official" data).</t>
  </si>
  <si>
    <t>See T:\ESP\EM\Forecasting\2018\DxGen\Archive\2018 GSPs.xlsx</t>
  </si>
  <si>
    <t>GSP</t>
  </si>
  <si>
    <t>Lat</t>
  </si>
  <si>
    <t>Lon</t>
  </si>
  <si>
    <t>Scorradale</t>
  </si>
  <si>
    <t>St Fergus Gas</t>
  </si>
  <si>
    <t>Berry Burn</t>
  </si>
  <si>
    <t>Loch Carnan</t>
  </si>
  <si>
    <t>Boat Of Garten</t>
  </si>
  <si>
    <t>Bridge Of Dun</t>
  </si>
  <si>
    <t>Milton Of Craigie</t>
  </si>
  <si>
    <t xml:space="preserve">Kilbowie </t>
  </si>
  <si>
    <t>Westburn Road</t>
  </si>
  <si>
    <t>E Kilbride South</t>
  </si>
  <si>
    <t>Blyth 132Kv</t>
  </si>
  <si>
    <t>Earlston</t>
  </si>
  <si>
    <t>Spadeadam</t>
  </si>
  <si>
    <t>Hawthorn Pit Grid</t>
  </si>
  <si>
    <t>Hartmoor</t>
  </si>
  <si>
    <t>Bold</t>
  </si>
  <si>
    <t>Templeborough 275/33Kv</t>
  </si>
  <si>
    <t>West Burton 132Kv</t>
  </si>
  <si>
    <t>Frodsham - Rocksavage</t>
  </si>
  <si>
    <t>Frodsham - Ince</t>
  </si>
  <si>
    <t>Chesterfield 132Kv</t>
  </si>
  <si>
    <t>Staythorpe 132Kv</t>
  </si>
  <si>
    <t>Cellarhead 132Kv</t>
  </si>
  <si>
    <t>Bicker Fen 132Kv</t>
  </si>
  <si>
    <t>Ratcliffe 132Kv</t>
  </si>
  <si>
    <t>Willington 132Kv</t>
  </si>
  <si>
    <t>Drakelow 132Kv</t>
  </si>
  <si>
    <t>Rugeley 132Kv</t>
  </si>
  <si>
    <t>Shrewsbury 132Kv</t>
  </si>
  <si>
    <t>Bushbury 132Kv</t>
  </si>
  <si>
    <t>Ironbridge 132Kv</t>
  </si>
  <si>
    <t>Enderby 132Kv</t>
  </si>
  <si>
    <t>Willenhall 132Kv</t>
  </si>
  <si>
    <t>Norwich</t>
  </si>
  <si>
    <t>Penn 132Kv</t>
  </si>
  <si>
    <t>Bustleholm 132Kv</t>
  </si>
  <si>
    <t>Ocker Hill 132Kv</t>
  </si>
  <si>
    <t>Lea Marston 132Kv</t>
  </si>
  <si>
    <t>Nechells 132Kv</t>
  </si>
  <si>
    <t>Oldbury 132Kv</t>
  </si>
  <si>
    <t>Coventry 132Kv</t>
  </si>
  <si>
    <t>Kitwell 132Kv</t>
  </si>
  <si>
    <t>Berkswell 132Kv</t>
  </si>
  <si>
    <t>Bishops Wood 132Kv</t>
  </si>
  <si>
    <t>Feckenham 132Kv</t>
  </si>
  <si>
    <t>Grendon 132Kv</t>
  </si>
  <si>
    <t>East Claydon 132Kv</t>
  </si>
  <si>
    <t>Port Ham 132Kv</t>
  </si>
  <si>
    <t xml:space="preserve">Rassau 132Kv </t>
  </si>
  <si>
    <t xml:space="preserve">Swansea North 132Kv </t>
  </si>
  <si>
    <t xml:space="preserve">Pembroke 132Kv </t>
  </si>
  <si>
    <t xml:space="preserve">Upperboat 132Kv </t>
  </si>
  <si>
    <t>Iron Acton 132Kv</t>
  </si>
  <si>
    <t>Hackney 132Kv</t>
  </si>
  <si>
    <t xml:space="preserve">Uskmouth 132Kv </t>
  </si>
  <si>
    <t>Iver 132</t>
  </si>
  <si>
    <t>Seabank 132 Kv</t>
  </si>
  <si>
    <t xml:space="preserve">Pyle 132Kv </t>
  </si>
  <si>
    <t>Willesden 132Kv</t>
  </si>
  <si>
    <t>Barking C 132Kv</t>
  </si>
  <si>
    <t>New Cross 132Kv</t>
  </si>
  <si>
    <t>Tilbury 1&amp;7</t>
  </si>
  <si>
    <t>Wimbledon 1&amp;2 132Kv</t>
  </si>
  <si>
    <t>Northfleet</t>
  </si>
  <si>
    <t xml:space="preserve">Aberthaw 132Kv </t>
  </si>
  <si>
    <t>Bramley (Fleet)</t>
  </si>
  <si>
    <t>Bramley (Ando-That)</t>
  </si>
  <si>
    <t>Bridgwater 132 Kv</t>
  </si>
  <si>
    <t>Taunton 132 Kv</t>
  </si>
  <si>
    <t>Alverdiscott 132 Kv</t>
  </si>
  <si>
    <t>Axminster 132 Kv</t>
  </si>
  <si>
    <t>Exeter 132 Kv</t>
  </si>
  <si>
    <t>Abham 132 Kv</t>
  </si>
  <si>
    <t>Landulph 132 Kv</t>
  </si>
  <si>
    <t>Indian Queens 132 Kv</t>
  </si>
  <si>
    <t>Lea Marston</t>
  </si>
  <si>
    <t>Upperboat</t>
  </si>
  <si>
    <t>Bridgwater</t>
  </si>
  <si>
    <t>PEMBROKE 400KV SUBSTATION</t>
  </si>
  <si>
    <t>PEMBROKE 132KV SUBSTATION</t>
  </si>
  <si>
    <t>INDIAN QUEENS 132KV SUBSTATION</t>
  </si>
  <si>
    <t>INDIAN QUEENS 400KV SUBSTATION</t>
  </si>
  <si>
    <t>PENRHOS 132KV SUBSTATION</t>
  </si>
  <si>
    <t>WYLFA 400KV SUBSTATION</t>
  </si>
  <si>
    <t>LANDULPH 400KV SUBSTATION</t>
  </si>
  <si>
    <t>LANDULPH 132KV SUBSTATION</t>
  </si>
  <si>
    <t>PENISARWAUN CABLE SITE</t>
  </si>
  <si>
    <t>WERN CABLE SITE</t>
  </si>
  <si>
    <t>PENTIR 132KV SUBSTATION</t>
  </si>
  <si>
    <t>PENTIR 400KV SUBSTATION</t>
  </si>
  <si>
    <t>ALVERDISCOTT 132KV SUBSTATION</t>
  </si>
  <si>
    <t>ALVERDISCOTT 400KV SUBSTATION</t>
  </si>
  <si>
    <t>DINORWIG 400KV</t>
  </si>
  <si>
    <t>GARTH CABLE SITE</t>
  </si>
  <si>
    <t>LANGAGE 400KV SUBSTATION</t>
  </si>
  <si>
    <t>FFESTINIOG 275KV SUBSTATION</t>
  </si>
  <si>
    <t>SWANSEA NORTH 132KV SUBSTATION</t>
  </si>
  <si>
    <t>SWANSEA NORTH 275KV SUBSTATION</t>
  </si>
  <si>
    <t>SWANSEA NORTH 400KV SUBSTATION</t>
  </si>
  <si>
    <t>TRAWSFYNYDD 132KV SUBSTATION</t>
  </si>
  <si>
    <t>TRAWSFYNYDD 275KV SUBSTATION</t>
  </si>
  <si>
    <t>TRAWSFYNYDD 400KV SUBSTATION</t>
  </si>
  <si>
    <t>BAGLAN BAY 275KV SUBSTATION</t>
  </si>
  <si>
    <t>BRITON FERRY NORTH CABLE SITE</t>
  </si>
  <si>
    <t>BRITON FERRY SOUTH CABLE SITE</t>
  </si>
  <si>
    <t>GRANGE 66KV SUBSTATION</t>
  </si>
  <si>
    <t>MARGAM 275KV SUBSTATION</t>
  </si>
  <si>
    <t>ABHAM 400KV SUBSTATION</t>
  </si>
  <si>
    <t>ABHAM 132KV SUBSTATION</t>
  </si>
  <si>
    <t>PYLE 275KV SUBSTATION</t>
  </si>
  <si>
    <t>Proposed Rhigos Substation</t>
  </si>
  <si>
    <t>PENTRE-MAWR CABLE COMPOUND</t>
  </si>
  <si>
    <t>BODELWYDDAN 400KV</t>
  </si>
  <si>
    <t>COWBRIDGE 275KV SUBSTATION</t>
  </si>
  <si>
    <t>EXETER 132KV SUBSTATION</t>
  </si>
  <si>
    <t>EXETER 400KV SUBSTATION</t>
  </si>
  <si>
    <t>ABERTHAW 132KV SUBSTATION</t>
  </si>
  <si>
    <t>ABERTHAW 275KV SUBSTATION</t>
  </si>
  <si>
    <t>UPPER BOAT 275KV SUBSTATION</t>
  </si>
  <si>
    <t>CILFYNYDD 400KV SUBSTATION</t>
  </si>
  <si>
    <t>UPPER BOAT 132KV SUBSTATION</t>
  </si>
  <si>
    <t>RASSAU 400KV SUBSTATION</t>
  </si>
  <si>
    <t>RASSAU 132KV SUBSTATION</t>
  </si>
  <si>
    <t>TAUNTON 400KV SUBSTATION</t>
  </si>
  <si>
    <t>TAUNTON 132KV SUBSTATION</t>
  </si>
  <si>
    <t>CARDIFF EAST 275KV SUBSTATION</t>
  </si>
  <si>
    <t>CARDIFF EAST 132KV SUBSTATION</t>
  </si>
  <si>
    <t>HINKLEY POINT 275KV SUBSTATION</t>
  </si>
  <si>
    <t>TREMORFA 33KV SUBSTATION</t>
  </si>
  <si>
    <t>TREMORFA 275KV SUBSTATION</t>
  </si>
  <si>
    <t>HINKLEY POINT 400KV SUBSTATION</t>
  </si>
  <si>
    <t>DEESIDE 400KV SUBSTATION</t>
  </si>
  <si>
    <t>CONNAH'S QUAY 132KV SUBSTATION</t>
  </si>
  <si>
    <t>BIRKENHEAD 275KV SUBSTATION</t>
  </si>
  <si>
    <t>BIRKENHEAD 132KV SUBSTATION</t>
  </si>
  <si>
    <t>LEGACY 400KV SUBSTATION</t>
  </si>
  <si>
    <t>LEGACY 132KV SUBSTATION</t>
  </si>
  <si>
    <t>IMPERIAL PARK 33KV SUBSTATION</t>
  </si>
  <si>
    <t>IMPERIAL PARK 400KV SUBSTATION</t>
  </si>
  <si>
    <t>STANAH 132KV SUBSTATION</t>
  </si>
  <si>
    <t>STANAH 400KV SUBSTATION</t>
  </si>
  <si>
    <t>HARKER (NETWORK RAIL) 25KV SUBSTATION</t>
  </si>
  <si>
    <t>USKMOUTH 275KV SUBSTATION</t>
  </si>
  <si>
    <t>USKMOUTH 132KV SUBSTATION</t>
  </si>
  <si>
    <t>BRIDGWATER 275KV SUBSTATION</t>
  </si>
  <si>
    <t>BRIDGWATER 132KV SUBSTATION</t>
  </si>
  <si>
    <t>HARKER 132KV SUBSTATION</t>
  </si>
  <si>
    <t>HARKER 275KV SUBSTATION</t>
  </si>
  <si>
    <t>HARKER 400KV SUBSTATION</t>
  </si>
  <si>
    <t>CAPENHURST 400 KV SUBSTATION</t>
  </si>
  <si>
    <t>CAPENHURST 132 KV SUBSTATION A</t>
  </si>
  <si>
    <t>CAPENHURST 275 KV SUBSTATION</t>
  </si>
  <si>
    <t>AXMINSTER 400KV SUBSTATION</t>
  </si>
  <si>
    <t>AXMINSTER 132KV SUBSTATION</t>
  </si>
  <si>
    <t>LISTER DRIVE 275KV SUBSTATION</t>
  </si>
  <si>
    <t>WOODCOTE 132Kv</t>
  </si>
  <si>
    <t>WHITSON 400KV SUBSTATION</t>
  </si>
  <si>
    <t>WHITSON 275KV SUBSTATION</t>
  </si>
  <si>
    <t>LLANWERN 33KV</t>
  </si>
  <si>
    <t>HEYSHAM 400KV SUBSTATION</t>
  </si>
  <si>
    <t>HEYSHAM 132KV SUBSTATION</t>
  </si>
  <si>
    <t>Proposed HEYSHAM 400KV GIS</t>
  </si>
  <si>
    <t>KIRKBY 132KV SUBSTATION</t>
  </si>
  <si>
    <t>KIRKBY 275KV SUBSTATION</t>
  </si>
  <si>
    <t>WASHWAY FARM 275KV SUBSTATION</t>
  </si>
  <si>
    <t>INCE 132KV SUBSTATION</t>
  </si>
  <si>
    <t>PENWORTHAM 275KV SUBSTATION</t>
  </si>
  <si>
    <t>PENWORTHAM EAST/WEST 132 SUBSTATION</t>
  </si>
  <si>
    <t>PENWORTHAM 400KV SUBSTATION</t>
  </si>
  <si>
    <t>RAINHILL 275KV SUBSTATION</t>
  </si>
  <si>
    <t>RAINHILL 132KV SUBSTATION</t>
  </si>
  <si>
    <t>ROCKSAVAGE 400KV SUBSTATION</t>
  </si>
  <si>
    <t>OXENHOLME 25KV SUBSTATION</t>
  </si>
  <si>
    <t>FRODSHAM 275KV SUBSTATION</t>
  </si>
  <si>
    <t>FRODSHAM 400KV SUBSTATION</t>
  </si>
  <si>
    <t>BOLD 132KV SUBSTATION</t>
  </si>
  <si>
    <t>SHREWSBURY 400KV SUBSTATION</t>
  </si>
  <si>
    <t>SHREWSBURY 132KV SUBSTATION</t>
  </si>
  <si>
    <t>FIDDLERS FERRY 275KV SUBSTATION</t>
  </si>
  <si>
    <t>HUTTON 132KV SUBSTATION</t>
  </si>
  <si>
    <t>HUTTON 400KV SUBSTATION</t>
  </si>
  <si>
    <t>SEABANK 132KV S/S</t>
  </si>
  <si>
    <t>SEABANK 400KV S/S</t>
  </si>
  <si>
    <t>NEWHOUSE CABLE SITE</t>
  </si>
  <si>
    <t>WEAVER JUNCTION 25KV  S/S</t>
  </si>
  <si>
    <t>BRELSTON GREEN CABLE SITE</t>
  </si>
  <si>
    <t>AUST 400KV SUBSTATION</t>
  </si>
  <si>
    <t>WALFORD 400KV SUBSTATION</t>
  </si>
  <si>
    <t>OLDBURY ON SEVERN 132KV SUBSTATION</t>
  </si>
  <si>
    <t>IRONBRIDGE 400KV SUBSTATION</t>
  </si>
  <si>
    <t>IRONBRIDGE 132KV SUBSTATION</t>
  </si>
  <si>
    <t>CHICKERELL 132KV SUBSTATION</t>
  </si>
  <si>
    <t>CHICKERELL 400KV SUBSTATION</t>
  </si>
  <si>
    <t>IRON ACTON 132KV SUBSTATION</t>
  </si>
  <si>
    <t>IRON ACTON 275KV SUBSTATION</t>
  </si>
  <si>
    <t>CARRINGTON 1B</t>
  </si>
  <si>
    <t>CARRINGTON 400</t>
  </si>
  <si>
    <t>CARRINGTON 275KV SUBSTATION</t>
  </si>
  <si>
    <t>DAINES 400KV SUBSTATION</t>
  </si>
  <si>
    <t>KEARSLEY 132KV GSP SUBSTATION</t>
  </si>
  <si>
    <t>KEARSLEY 400KV SUBSTATION</t>
  </si>
  <si>
    <t>KEARSLEY 275KV SUBSTATION</t>
  </si>
  <si>
    <t>PADIHAM 132KV SUBSTATION</t>
  </si>
  <si>
    <t>WOOD LANE CABLE SITE</t>
  </si>
  <si>
    <t>PADIHAM 400KV SUBSTATION</t>
  </si>
  <si>
    <t>LADY LANE CABLE COMPOUND</t>
  </si>
  <si>
    <t>SOUTH MANCHESTER 275KV SUBSTATION</t>
  </si>
  <si>
    <t>SOUTH MANCHESTER 132KV SUBSTATION</t>
  </si>
  <si>
    <t>PORTHAM 132KV SUBSTATION</t>
  </si>
  <si>
    <t>WALHAM 400KV SUBSTATION</t>
  </si>
  <si>
    <t>BISHOPS WOOD 132KV SUBSTATION</t>
  </si>
  <si>
    <t>BISHOPS WOOD 275KV SUBSTATION</t>
  </si>
  <si>
    <t>ROCHDALE 275KV SUBSTATION</t>
  </si>
  <si>
    <t>ROCHDALE 132KV SUBSTATION</t>
  </si>
  <si>
    <t>PENN 400KV SUBSTATION</t>
  </si>
  <si>
    <t>PENN 275KV SUBSTATION</t>
  </si>
  <si>
    <t>PENN 132KV SUBSTATION</t>
  </si>
  <si>
    <t>WHITEGATE 275KV SUBSTATION</t>
  </si>
  <si>
    <t>FOURSTONES 275KV SUBSTATION</t>
  </si>
  <si>
    <t>WHITEGATE 132KV SUBSTATION</t>
  </si>
  <si>
    <t>MELKSHAM 400KV SUBSTATION</t>
  </si>
  <si>
    <t>MELKSHAM 275KV SUBSTATION</t>
  </si>
  <si>
    <t>MELKSHAM 132KV SUBSTATION</t>
  </si>
  <si>
    <t>BREDBURY 132KV SUBSTATION</t>
  </si>
  <si>
    <t>BREDBURY 275KV SUBSTATION</t>
  </si>
  <si>
    <t>MACCLESFIELD 400KV SUBSTATION</t>
  </si>
  <si>
    <t>MACCLESFIELD 275KV SUBSTATION</t>
  </si>
  <si>
    <t>BUSHBURY 275KV SUBSTATION</t>
  </si>
  <si>
    <t>BUSHBURY 132KV SUBSTATION</t>
  </si>
  <si>
    <t>CELLARHEAD 132KV SUBSTATION</t>
  </si>
  <si>
    <t>CELLARHEAD 400KV SUBSTATION</t>
  </si>
  <si>
    <t>WILLENHALL 132KV SUBSTATION</t>
  </si>
  <si>
    <t>WILLENHALL 275KV SUBSTATION</t>
  </si>
  <si>
    <t>STALYBRIDGE 275KV SUBSTATION</t>
  </si>
  <si>
    <t>STALYBRIDGE 400KV SUBSTATION</t>
  </si>
  <si>
    <t>OCKER HILL 132KV SUBSTATION</t>
  </si>
  <si>
    <t>OCKER HILL 275KV SUBSTATION</t>
  </si>
  <si>
    <t>OLDBURY 275KV SUBSTATION</t>
  </si>
  <si>
    <t>OLDBURY 400KV SUBSTATION</t>
  </si>
  <si>
    <t>OLDBURY 132KV SUBSTATION</t>
  </si>
  <si>
    <t>KITWELL 275KV SUBSTATION</t>
  </si>
  <si>
    <t>KITWELL 132KV SUBSTATION</t>
  </si>
  <si>
    <t>MINETY 400KV SUBSTATION</t>
  </si>
  <si>
    <t>MINETY 132KV SUBSTATION</t>
  </si>
  <si>
    <t>FECKENHAM 275KV SUBSTATION</t>
  </si>
  <si>
    <t>FECKENHAM 66KV SUBSTATION</t>
  </si>
  <si>
    <t>FECKENHAM 400KV SUBSTATION</t>
  </si>
  <si>
    <t>BUSTLEHOLME 132KV SUBSTATION</t>
  </si>
  <si>
    <t>BUSTLEHOLM 275KV SUBSTATION</t>
  </si>
  <si>
    <t>RUGELEY 400KV SUBSTATION</t>
  </si>
  <si>
    <t>RUGELEY 132KV SUBSTATION</t>
  </si>
  <si>
    <t>BRERETON 33KV SUBSTATION</t>
  </si>
  <si>
    <t>MANNINGTON 400KV SUBSTATION</t>
  </si>
  <si>
    <t>BRADFORD WEST 132KV SUBSTATION</t>
  </si>
  <si>
    <t>BRADFORD WEST 275KV SUBSTATION</t>
  </si>
  <si>
    <t>BRADFORD WEST 400KV SUBSTATION</t>
  </si>
  <si>
    <t>NECHELLS 275KV SUBSTATION</t>
  </si>
  <si>
    <t>WOODHEAD S/S</t>
  </si>
  <si>
    <t>ELLAND 275KV SUBSTATION</t>
  </si>
  <si>
    <t>ELLAND 132KV SUBSTATION</t>
  </si>
  <si>
    <t>DUNFORD BRIDGE CABLE SITE</t>
  </si>
  <si>
    <t>STELLA WEST 400KV SUBSTATION</t>
  </si>
  <si>
    <t>STELLA WEST 275KV SUBSTATION</t>
  </si>
  <si>
    <t>STELLA SOUTH 132KV SUBSTATION</t>
  </si>
  <si>
    <t>STELLA NORTH 132KV SUBSTATION</t>
  </si>
  <si>
    <t>HAMS HALL 400KV SUBSTATION</t>
  </si>
  <si>
    <t>HAMS HALL 275KV SUBSTATION</t>
  </si>
  <si>
    <t>LEA MARSTON 132KV GIS SUBSTATION</t>
  </si>
  <si>
    <t>HAMS HALL 132KV SUBSTATION</t>
  </si>
  <si>
    <t>DRAKELOW 275KV SUBSTATION</t>
  </si>
  <si>
    <t>DRAKELOW 400KV SUBSTATION</t>
  </si>
  <si>
    <t>DRAKELOW 132KV SUBSTATION</t>
  </si>
  <si>
    <t>BERKSWELL 275KV SUBSTATION</t>
  </si>
  <si>
    <t>BERKSWELL 132KV SUBSTATION</t>
  </si>
  <si>
    <t>STOCKSBRIDGE 66KV SUBSTATION</t>
  </si>
  <si>
    <t>STOCKSBRIDGE 400KV SUBSTATION</t>
  </si>
  <si>
    <t>KIRKSTALL 275KV SUBSTATION</t>
  </si>
  <si>
    <t>SPENNYMOOR 275KV SUBSTATION</t>
  </si>
  <si>
    <t>SPENNYMOOR 132KV SUBSTATION</t>
  </si>
  <si>
    <t>SPENNYMOOR 400KV SUBSTATION</t>
  </si>
  <si>
    <t>WILLINGTON EAST 400KV SUBSTATION</t>
  </si>
  <si>
    <t>WILLINGTON 132KV SUBSTATION</t>
  </si>
  <si>
    <t>WILLINGTON 275KV SUBSTATION</t>
  </si>
  <si>
    <t>BLYTH 275KV SUBSTATION</t>
  </si>
  <si>
    <t>SILVERLINK 11KV SUBSTATION</t>
  </si>
  <si>
    <t>TYNEMOUTH 11KV SUBSTATION</t>
  </si>
  <si>
    <t>TYNEMOUTH 275KV SUBSTATION</t>
  </si>
  <si>
    <t>TYNEMOUTH 132KV SUBSTATION</t>
  </si>
  <si>
    <t>SKELTON GRANGE A 275KV SUBSTATION</t>
  </si>
  <si>
    <t>SKELTON GRANGE B 275KV SUBSTATION</t>
  </si>
  <si>
    <t>SKELTON GRANGE C 275KV SUBSTATION</t>
  </si>
  <si>
    <t>NEEPSEND 400KV SUBSTATION</t>
  </si>
  <si>
    <t>NURSLING 132KV SUBSTATION</t>
  </si>
  <si>
    <t>KNARESBOROUGH 275KV SUBSTATION</t>
  </si>
  <si>
    <t>NEEPSEND 275KV SUBSTATION</t>
  </si>
  <si>
    <t>NURSLING 400KV SUBSTATION</t>
  </si>
  <si>
    <t>SHEFFIELD CITY 275KV SUBSTATION</t>
  </si>
  <si>
    <t>WEST BOLDON 66KV SUBSTATION</t>
  </si>
  <si>
    <t>NORTON LEES 275KV SUBSTATION</t>
  </si>
  <si>
    <t>WEST BOLDON 275KV SUBSTATION</t>
  </si>
  <si>
    <t>COVENTRY 132KV SUBSTATION</t>
  </si>
  <si>
    <t>COVENTRY 275KV SUBSTATION</t>
  </si>
  <si>
    <t>JORDANTHORPE 275KV SUBSTATION</t>
  </si>
  <si>
    <t>OFFERTON 275KV SUBSTATION</t>
  </si>
  <si>
    <t>SOUTH SHIELDS 33KV SUBSTATION</t>
  </si>
  <si>
    <t>SOUTH SHIELDS 275KV SUBSTATION</t>
  </si>
  <si>
    <t>PITSMOOR 275KV SUBSTATION</t>
  </si>
  <si>
    <t>MARCHWOOD 400KV SUBSTATION</t>
  </si>
  <si>
    <t>WINCOBANK 275KV SUBSTATION</t>
  </si>
  <si>
    <t>HAWTHORN PIT 275KV SUBSTATION</t>
  </si>
  <si>
    <t>HAWTHORN PIT 400KV SUBSTATION</t>
  </si>
  <si>
    <t>HAWTHORN PIT 66KV SUBSTATION</t>
  </si>
  <si>
    <t>TINSLEY PARK 275KV SUBSTATION</t>
  </si>
  <si>
    <t>CHESTERFIELD 275KV SUBSTATION</t>
  </si>
  <si>
    <t>CHESTERFIELD 132KV SUBSTATION</t>
  </si>
  <si>
    <t>TEMPLEBOROUGH 275KV SUBSTATION</t>
  </si>
  <si>
    <t>WEST MELTON 132KV SUBSTATION</t>
  </si>
  <si>
    <t>WEST MELTON 275KV SUBSTATION</t>
  </si>
  <si>
    <t>NORTON 400KV SUBSTATION</t>
  </si>
  <si>
    <t>NORTON 275KV SUBSTATION</t>
  </si>
  <si>
    <t>NORTON 132KV SUBSTATION</t>
  </si>
  <si>
    <t>BRINSWORTH 275KV SUBSTATION</t>
  </si>
  <si>
    <t>BRINSWORTH 400KV SUBSTATION</t>
  </si>
  <si>
    <t>FAWLEY 132KV SUBSTATION</t>
  </si>
  <si>
    <t>FAWLEY 400KV SUBSTATION</t>
  </si>
  <si>
    <t>ALDWARKE 275KV SUBSTATION</t>
  </si>
  <si>
    <t>HARTMOOR 275KV SUBSTATION</t>
  </si>
  <si>
    <t>HARTMOOR 66KV SUBSTATION</t>
  </si>
  <si>
    <t>COWES 132KV SUBSTATION</t>
  </si>
  <si>
    <t>CHILLING CABLE SITE</t>
  </si>
  <si>
    <t>FERRYBRIDGE C 400KV SUBSTATION</t>
  </si>
  <si>
    <t>FERRYBRIDGE C 275KV SUBSTATION</t>
  </si>
  <si>
    <t>HINKSEY NORTH CABLE SITE</t>
  </si>
  <si>
    <t>FERRYBRIDGE B 132KV SUBSTATION</t>
  </si>
  <si>
    <t>FERRYBRIDGE A 275KV SUBSTATION</t>
  </si>
  <si>
    <t>THURCROFT 275KV SUBSTATION</t>
  </si>
  <si>
    <t>MONK FRYSTON 275KV SUBSTATION</t>
  </si>
  <si>
    <t>MONK FRYSTON 400KV SUBSTATION</t>
  </si>
  <si>
    <t>THURCROFT 66KV SUBSTATION</t>
  </si>
  <si>
    <t>DIDCOT 400KV SUBSTATION</t>
  </si>
  <si>
    <t>HINKSEY SOUTH CABLE SITE</t>
  </si>
  <si>
    <t>RATCLIFFE ON SOAR 400KV SUBSTATION</t>
  </si>
  <si>
    <t>RATCLIFFE ON SOAR 132KV SUBSTATION</t>
  </si>
  <si>
    <t>SALTHOLME 275KV SUBSTATION</t>
  </si>
  <si>
    <t>BOTLEY WOOD 132KV SUBSTATION</t>
  </si>
  <si>
    <t>BOTLEY WOOD 400KV SUBSTATION</t>
  </si>
  <si>
    <t>NEWBY 400KV CABLE COMPOUND</t>
  </si>
  <si>
    <t>CULHAM JET 400KV SUBSTATION</t>
  </si>
  <si>
    <t>ENDERBY 400KV SUBSTATION</t>
  </si>
  <si>
    <t>ENDERBY 132KV SUBSTATION</t>
  </si>
  <si>
    <t>Brinefields Substation (Approx Location)</t>
  </si>
  <si>
    <t>COWLEY 400KV SUBSTATION</t>
  </si>
  <si>
    <t>HARTLEPOOL 275KV SUBSTATION</t>
  </si>
  <si>
    <t>LEWINGDON WOOD 400KV SUBSTATION</t>
  </si>
  <si>
    <t>NUNTHORPE 400KV CABLE COMPOUND</t>
  </si>
  <si>
    <t>MOULSFORD DOWN 400KV SUBSTATION</t>
  </si>
  <si>
    <t>GRANGETOWN 66KV SUBSTATION</t>
  </si>
  <si>
    <t>GRANGETOWN 275KV SUBSTATION</t>
  </si>
  <si>
    <t>LACKENBY 66KV SUBSTATION</t>
  </si>
  <si>
    <t>WILTON 275KV SUBSTATION</t>
  </si>
  <si>
    <t>LACKENBY 275KV SUBSTATION</t>
  </si>
  <si>
    <t>POPPLETON 275KV SUBSTATION</t>
  </si>
  <si>
    <t>GREYSTONES 66KV SUBSTATION</t>
  </si>
  <si>
    <t>LACKENBY 400KV SUBSTATION</t>
  </si>
  <si>
    <t>EGGBOROUGH 400KV SUBSTATION</t>
  </si>
  <si>
    <t>GREYSTONES B 275KV SUBSTATION</t>
  </si>
  <si>
    <t>GREYSTONES A 275KV SUBSTATION</t>
  </si>
  <si>
    <t>TOD POINT 275KV SUBSTATION</t>
  </si>
  <si>
    <t>TOD POINT 66KV SUBSTATION</t>
  </si>
  <si>
    <t>LONG BUCKBY 25KV SUBSTATION</t>
  </si>
  <si>
    <t>THORPE MARSH 400KV SUBSTATION</t>
  </si>
  <si>
    <t>THORPE MARSH 66KV SUBSTATION</t>
  </si>
  <si>
    <t>THORPE MARSH 275KV SUBSTATION</t>
  </si>
  <si>
    <t>BRAMLEY 400KV SUBSTATION</t>
  </si>
  <si>
    <t>PATFORD BRIDGE 400KV SUBSTATION</t>
  </si>
  <si>
    <t>STOKE BARDOLPH 400KV SUBSTATION</t>
  </si>
  <si>
    <t>LOVEDEAN 132KV SUBSTATION</t>
  </si>
  <si>
    <t>LOVEDEAN 400KV SUBSTATION</t>
  </si>
  <si>
    <t>OSBALDWICK 132KV SUBSTATION</t>
  </si>
  <si>
    <t>OSBALDWICK 400KV SUBSTATION</t>
  </si>
  <si>
    <t>CAMBLESFORTH 66kV SUBSTATION</t>
  </si>
  <si>
    <t>DRAX 132KV SUBSTATION</t>
  </si>
  <si>
    <t>DRAX 400KV SUBSTATION</t>
  </si>
  <si>
    <t>EAST CLAYDON 132KV SITE</t>
  </si>
  <si>
    <t>EAST CLAYDON 400KV SITE</t>
  </si>
  <si>
    <t>FLEET 400KV SUBSTATION</t>
  </si>
  <si>
    <t>FLEET 132KV SUBSTATION</t>
  </si>
  <si>
    <t>STAYTHORPE 400KV SUBSTATION</t>
  </si>
  <si>
    <t>STAYTHORPE 1C 132KV SUBSTATION</t>
  </si>
  <si>
    <t>STAYTHORPE 1B 132KV SUBSTATION</t>
  </si>
  <si>
    <t>THORNTON 400KV SUBSTATION</t>
  </si>
  <si>
    <t>NEWARK 25KV (RAILTRACK)</t>
  </si>
  <si>
    <t>WEST BURTON 400KV SUBSTATION</t>
  </si>
  <si>
    <t>WEST BURTON 132KV SUBSTATION</t>
  </si>
  <si>
    <t>HIGH MARNHAM 400KV SUBSTATION</t>
  </si>
  <si>
    <t>HIGH MARNHAM 275KV SUBSTATION</t>
  </si>
  <si>
    <t>COTTAM 400KV SUBSTATION</t>
  </si>
  <si>
    <t>KEADBY 400KV SUBSTATION</t>
  </si>
  <si>
    <t>GRENDON 400KV</t>
  </si>
  <si>
    <t>GRENDON 132KV</t>
  </si>
  <si>
    <t>LEIGHTON BUZZARD 400KV SUBSTATION</t>
  </si>
  <si>
    <t>AMERSHAM 400KV SITE</t>
  </si>
  <si>
    <t>AMERSHAM 132KV SITE</t>
  </si>
  <si>
    <t>SUNDON 400KV SITE</t>
  </si>
  <si>
    <t>SUNDON 132KV SITE</t>
  </si>
  <si>
    <t>IVER 400KV SUBSTATION</t>
  </si>
  <si>
    <t>IVER 275KV SUBSTATION</t>
  </si>
  <si>
    <t>IVER 132KV SUBSTATION</t>
  </si>
  <si>
    <t>IVER 66KV SUBSTATION</t>
  </si>
  <si>
    <t>WEST WEYBRIDGE 132KV SUBSTATION</t>
  </si>
  <si>
    <t>WEST WEYBRIDGE 275KV SUBSTATION</t>
  </si>
  <si>
    <t>WEST WEYBRIDGE 400KV SUBSTATION</t>
  </si>
  <si>
    <t>LALEHAM 275KV SUBSTATION</t>
  </si>
  <si>
    <t>LALEHAM 132KV SUBSTATION</t>
  </si>
  <si>
    <t>CREYKE BECK 400KV SUBSTATION</t>
  </si>
  <si>
    <t>CREYKE BECK 132KV SUBSTATION</t>
  </si>
  <si>
    <t>NORTH HYDE 66KV SUBSTATION</t>
  </si>
  <si>
    <t>NORTH HYDE 275KV SUBSTATION</t>
  </si>
  <si>
    <t>WATFORD SOUTH 132KV SUBSTATION</t>
  </si>
  <si>
    <t>WATFORD SOUTH 275KV SUBSTATION</t>
  </si>
  <si>
    <t>BUSHEY</t>
  </si>
  <si>
    <t>ELSTREE 400KV SITE</t>
  </si>
  <si>
    <t>ELSTREE 275KV SITE</t>
  </si>
  <si>
    <t>ELSTREE 132KV SITE</t>
  </si>
  <si>
    <t>CHESSINGTON 132KV SUBSTATION</t>
  </si>
  <si>
    <t>CHESSINGTON 275KV SUBSTATION</t>
  </si>
  <si>
    <t>EATON SOCON 132KV SITE</t>
  </si>
  <si>
    <t>EATON SOCON 400KV SITE</t>
  </si>
  <si>
    <t>EALING 66KV SUBSTATION</t>
  </si>
  <si>
    <t>EALING 275KV SUBSTATION</t>
  </si>
  <si>
    <t>ACTON LANE 22KV SITE</t>
  </si>
  <si>
    <t>HENDON 132KV SUBSTATION</t>
  </si>
  <si>
    <t>WILLESDEN 275KV SITE</t>
  </si>
  <si>
    <t>KILLINGHOLME 400KV SUBSTATION</t>
  </si>
  <si>
    <t>WILLESDEN 132KV SITE</t>
  </si>
  <si>
    <t>WILLESDEN 66KV SITE</t>
  </si>
  <si>
    <t>WYMONDLEY 400KV SITE</t>
  </si>
  <si>
    <t>SALTEND SOUTH 275KV SUBSTATION</t>
  </si>
  <si>
    <t>SALTEND NORTH 275KV SUBSTATION</t>
  </si>
  <si>
    <t>HUMBER REFINERY 400KV SUBSTATION</t>
  </si>
  <si>
    <t>SALTEND NORTH 132KV SUBSTATION</t>
  </si>
  <si>
    <t>BOLNEY 132KV SUBSTATION</t>
  </si>
  <si>
    <t>BOLNEY 400KV SUBSTATION</t>
  </si>
  <si>
    <t>HEDON 275KV SUBSTATION</t>
  </si>
  <si>
    <t>COREYS MILL 25KV BRITISH RAIL</t>
  </si>
  <si>
    <t>BICKER FEN 400KV SUBSTATION</t>
  </si>
  <si>
    <t>Proposed Kensal Green 400Kv</t>
  </si>
  <si>
    <t>MILL HILL 132KV SITE</t>
  </si>
  <si>
    <t>MILL HILL 275KV SITE</t>
  </si>
  <si>
    <t>WIMBLEDON 275KV SUBSTATION</t>
  </si>
  <si>
    <t>WIMBLEDON 132KV SUBSTATION</t>
  </si>
  <si>
    <t>WIMBLEDON 33KV D SUBSTATION</t>
  </si>
  <si>
    <t>ST MARYLEBONE 132KV S/S</t>
  </si>
  <si>
    <t>ST JOHNS WOOD 132KV S/S</t>
  </si>
  <si>
    <t>ST JOHNS WOOD 275KV S/S</t>
  </si>
  <si>
    <t>LODGE ROAD S/S 66KV</t>
  </si>
  <si>
    <t>ST JOHNS WOOD 400KV S/S</t>
  </si>
  <si>
    <t>GRIMSBY WEST 400KV SUBSTATION</t>
  </si>
  <si>
    <t>GRIMSBY WEST 132KV SUBSTATION</t>
  </si>
  <si>
    <t>SOUTH HUMBER BANK 400KV SUBSTATION</t>
  </si>
  <si>
    <t>SPALDING NORTH 400KV SUBSTATION</t>
  </si>
  <si>
    <t>BEDDINGTON 275KV SUBSTATION</t>
  </si>
  <si>
    <t>BEDDINGTON 400KV SUBSTATION</t>
  </si>
  <si>
    <t>BEDDINGTON GIS 132KV SUBSTATION</t>
  </si>
  <si>
    <t>CITY ROAD 400KV SITE</t>
  </si>
  <si>
    <t>NEWCROSS 275KV SUBSTATION</t>
  </si>
  <si>
    <t>NEW CROSS GIS 275KV S/S</t>
  </si>
  <si>
    <t>TOTTENHAM 132KV SITE</t>
  </si>
  <si>
    <t>TOTTENHAM 275KV SITE</t>
  </si>
  <si>
    <t>HACKNEY 66KV SITE</t>
  </si>
  <si>
    <t>HACKNEY 400KV SITE</t>
  </si>
  <si>
    <t>HACKNEY 275KV SITE</t>
  </si>
  <si>
    <t>HACKNEY 132KV SITE</t>
  </si>
  <si>
    <t>BRIMSDOWN 132KV SITE</t>
  </si>
  <si>
    <t>BRIMSDOWN 275KV SITE</t>
  </si>
  <si>
    <t>WALTHAM CROSS 275KV SITE</t>
  </si>
  <si>
    <t>WALTHAM CROSS 400KV SITE</t>
  </si>
  <si>
    <t>ROWDOWN 400KV SUBSTATION</t>
  </si>
  <si>
    <t>AUST-NEWHOUSE CABLE TUNNEL</t>
  </si>
  <si>
    <t>BICKER FEN 132KV SUBSTATION</t>
  </si>
  <si>
    <t>BRERETON 25KV SUBSTATION</t>
  </si>
  <si>
    <t>BRAMFORD REPORTING CENTRE</t>
  </si>
  <si>
    <t>BRIG POWER STATION</t>
  </si>
  <si>
    <t>CARPENTERS ROAD HEAD HOUSE</t>
  </si>
  <si>
    <t>CARPENTERS ROAD 400kV SUBSTATION</t>
  </si>
  <si>
    <t>CARPENTERS ROAD 275Kv SUBSTATION</t>
  </si>
  <si>
    <t>FELLSIDE POWER STATION</t>
  </si>
  <si>
    <t>CANONS CORNER HEAD HOUSE</t>
  </si>
  <si>
    <t>CENTENNIAL PARK HEAD HOUSE</t>
  </si>
  <si>
    <t>CITY ROAD 132KV SITE</t>
  </si>
  <si>
    <t>COLINDALE HEAD HOUSE</t>
  </si>
  <si>
    <t>CORBY 132KV S/S</t>
  </si>
  <si>
    <t>COWLEY 132KV SUBSTATION</t>
  </si>
  <si>
    <t>CRICKLEWOOD SIDINGS HEAD HOUSE</t>
  </si>
  <si>
    <t>DARTFORD TUNNEL</t>
  </si>
  <si>
    <t>DERWENT POWER STATION</t>
  </si>
  <si>
    <t>DUNFORD BRIDGE S/S</t>
  </si>
  <si>
    <t>ELSTREE HEAD HOUSE</t>
  </si>
  <si>
    <t>ELSTREE ST JOHNS WOOD TUNNEL</t>
  </si>
  <si>
    <t>FERRYBRIDGE EAST 400KV CSE COMPOUND</t>
  </si>
  <si>
    <t>FERRYBRIDGE WEST 400KV CSE COMPOUND</t>
  </si>
  <si>
    <t>FOURSTONES 20.5KV S/S</t>
  </si>
  <si>
    <t>GRAIN 132KV SUBSTATION</t>
  </si>
  <si>
    <t>KEADBY 132KV SUBSTATION</t>
  </si>
  <si>
    <t>KILBURN GRANGE PARK HEAD HOUSE</t>
  </si>
  <si>
    <t>KINGS LYNN A POWER STATION SITE</t>
  </si>
  <si>
    <t>LAKESIDE SITE CABLE COOLING STATION</t>
  </si>
  <si>
    <t>LITTLEBROOK CABLE COMPOUND</t>
  </si>
  <si>
    <t>LODGE ROAD SITE 66KV</t>
  </si>
  <si>
    <t>LOWER DARWEN - CW</t>
  </si>
  <si>
    <t>NORTHFLEET REPORTING CENTRE</t>
  </si>
  <si>
    <t>PATFORD BRIDGE 25KV SUBSTATION</t>
  </si>
  <si>
    <t>PENWORTHAM EAST 132KV SUBSTATION</t>
  </si>
  <si>
    <t>PENWORTHAM WEST 132KV SUBSTATION</t>
  </si>
  <si>
    <t>SEVERN TUNNEL</t>
  </si>
  <si>
    <t>ST JOHNS WOOD HEAD HOUSE</t>
  </si>
  <si>
    <t>STALYBRIDGE 275KV GIS SUBSTATION</t>
  </si>
  <si>
    <t>THURROCK 275KV CABLE COMPOUND</t>
  </si>
  <si>
    <t>WAKEFIELD B 132KV S/STN</t>
  </si>
  <si>
    <t>WOODHEAD TUNNEL</t>
  </si>
  <si>
    <t>WEST HAM 400KV SITE</t>
  </si>
  <si>
    <t>WEST HAM 132KV SITE</t>
  </si>
  <si>
    <t>RYE HOUSE 132KV SITE</t>
  </si>
  <si>
    <t>RYE HOUSE 400KV SITE</t>
  </si>
  <si>
    <t>REDBRIDGE 275KV SITE</t>
  </si>
  <si>
    <t>ELTHAM 132KV</t>
  </si>
  <si>
    <t>BARKING 33KV SITE</t>
  </si>
  <si>
    <t>BARKING GRID SITE</t>
  </si>
  <si>
    <t>BARKING 1C 132KV SUBSTATION</t>
  </si>
  <si>
    <t>BARKING 275KV SITE</t>
  </si>
  <si>
    <t>BARKING 400KV SITE</t>
  </si>
  <si>
    <t>PELHAM 132KV SITE</t>
  </si>
  <si>
    <t>PELHAM 400KV SITE</t>
  </si>
  <si>
    <t>HURST 275KV SUBSTATION</t>
  </si>
  <si>
    <t>WALPOLE 400KV SITE</t>
  </si>
  <si>
    <t>WALPOLE 132KV SUBSTATION</t>
  </si>
  <si>
    <t>LITTLEBROOK 400KV SUBSTATION</t>
  </si>
  <si>
    <t>LITTLEBROOK 132KV SUBSTATION</t>
  </si>
  <si>
    <t>WEST THURROCK 400KV SITE</t>
  </si>
  <si>
    <t>WARLEY 275KV SITE</t>
  </si>
  <si>
    <t>NORTHFLEET WEST 275KV SUBSTATION</t>
  </si>
  <si>
    <t>BURWELL MAIN 132KV S/S</t>
  </si>
  <si>
    <t>BURWELL MAIN 400KV S/S</t>
  </si>
  <si>
    <t>NORTHFLEET WEST 400KV SUBSTATION</t>
  </si>
  <si>
    <t>NORTHFLEET EAST 132KV SUBSTATION</t>
  </si>
  <si>
    <t>NORTHFLEET EAST 400KV SUBSTATION</t>
  </si>
  <si>
    <t>TILBURY 275KV SITE</t>
  </si>
  <si>
    <t>TILBURY 132KV Site</t>
  </si>
  <si>
    <t>SINGLEWELL 400KV SUBSTATION</t>
  </si>
  <si>
    <t>TILBURY 400 (GIS)</t>
  </si>
  <si>
    <t>NINFIELD 400KV SUBSTATION</t>
  </si>
  <si>
    <t>NINFIELD 132KV SUBSTATION</t>
  </si>
  <si>
    <t>CORYTON SOUTH 400KV SITE</t>
  </si>
  <si>
    <t>RAYLEIGH 400KV S/S</t>
  </si>
  <si>
    <t>RAYLEIGH MAIN 132KV SITE</t>
  </si>
  <si>
    <t>BRAINTREE 132KV SUBSTATION</t>
  </si>
  <si>
    <t>BRAINTREE 400KV SITE</t>
  </si>
  <si>
    <t>KINGSNORTH 132KV SUBSTATION</t>
  </si>
  <si>
    <t>KINGSNORTH 400KV SUBSTATION</t>
  </si>
  <si>
    <t>DAMHEAD CREEK 400KV SUBSTATION</t>
  </si>
  <si>
    <t>CHETNEY MARSH 400KV CSE COMPOUND</t>
  </si>
  <si>
    <t>HORSESHOE POINT 400KV CSE COMPOUND</t>
  </si>
  <si>
    <t>GRAIN 400KV SUBSTATION</t>
  </si>
  <si>
    <t>KEMSLEY 132KV SUBSTATION</t>
  </si>
  <si>
    <t>KEMSLEY 400KV SUBSTATION</t>
  </si>
  <si>
    <t>BRADWELL 132KV SITE</t>
  </si>
  <si>
    <t>CLEVE HILL 400KV SUBSTATION</t>
  </si>
  <si>
    <t>DUNGENESS 400KV SUBSTATION</t>
  </si>
  <si>
    <t>DUNGENESS 275KV SUBSTATION</t>
  </si>
  <si>
    <t>New Cable sealing end</t>
  </si>
  <si>
    <t>SELLINDGE CONVERTER (DC)</t>
  </si>
  <si>
    <t>SELLINDGE 400KV SUBSTATION</t>
  </si>
  <si>
    <t>SELLINDGE 132KV SUBSTATION</t>
  </si>
  <si>
    <t>BRAMFORD 400KV SITE</t>
  </si>
  <si>
    <t>BRAMFORD 132KV SITE</t>
  </si>
  <si>
    <t>CANTERBURY 132KV SUBSTATION</t>
  </si>
  <si>
    <t>CANTERBURY 400KV SUBSTATION</t>
  </si>
  <si>
    <t>BAKERS GAP CABLE SITE</t>
  </si>
  <si>
    <t>NORWICH 400KV SITE</t>
  </si>
  <si>
    <t>NORWICH TROWSE 132KV</t>
  </si>
  <si>
    <t>LEISTON 132KV SUBSTATION</t>
  </si>
  <si>
    <t>SIZEWELL 400KV SITE</t>
  </si>
  <si>
    <t>SIZEWELL 132KV SITE</t>
  </si>
  <si>
    <t>PEMB4</t>
  </si>
  <si>
    <t>PEMB1</t>
  </si>
  <si>
    <t>INDQ4</t>
  </si>
  <si>
    <t>PERH1</t>
  </si>
  <si>
    <t>WYLF4</t>
  </si>
  <si>
    <t>LAND4</t>
  </si>
  <si>
    <t>PENI4</t>
  </si>
  <si>
    <t>WECC</t>
  </si>
  <si>
    <t>PENT1</t>
  </si>
  <si>
    <t>PENT4</t>
  </si>
  <si>
    <t>ALVE4</t>
  </si>
  <si>
    <t>DINO4</t>
  </si>
  <si>
    <t>GACC</t>
  </si>
  <si>
    <t>LAGA4</t>
  </si>
  <si>
    <t>FFES2</t>
  </si>
  <si>
    <t>SWAN1</t>
  </si>
  <si>
    <t>SWAN2</t>
  </si>
  <si>
    <t>SWAN4</t>
  </si>
  <si>
    <t>TRAW1</t>
  </si>
  <si>
    <t>TRAW2</t>
  </si>
  <si>
    <t>TRAW4</t>
  </si>
  <si>
    <t>BAGB2</t>
  </si>
  <si>
    <t>BRFN</t>
  </si>
  <si>
    <t>BRFS</t>
  </si>
  <si>
    <t>GRAN6</t>
  </si>
  <si>
    <t>MAGA2</t>
  </si>
  <si>
    <t>ABHA4</t>
  </si>
  <si>
    <t>PYLE2</t>
  </si>
  <si>
    <t>RHIG</t>
  </si>
  <si>
    <t>PENM4</t>
  </si>
  <si>
    <t>BODE4</t>
  </si>
  <si>
    <t>COWB2</t>
  </si>
  <si>
    <t>EXET4</t>
  </si>
  <si>
    <t>ABTH1</t>
  </si>
  <si>
    <t>ABTH2</t>
  </si>
  <si>
    <t>UPPB2</t>
  </si>
  <si>
    <t>CILF4</t>
  </si>
  <si>
    <t>UPPB1</t>
  </si>
  <si>
    <t>RASS4</t>
  </si>
  <si>
    <t>RASS1</t>
  </si>
  <si>
    <t>TAUN4</t>
  </si>
  <si>
    <t>CARE2</t>
  </si>
  <si>
    <t>CARE1</t>
  </si>
  <si>
    <t>HINP2</t>
  </si>
  <si>
    <t>TREM3</t>
  </si>
  <si>
    <t>TREM2</t>
  </si>
  <si>
    <t>HINP4</t>
  </si>
  <si>
    <t>DEES4</t>
  </si>
  <si>
    <t>CONQ</t>
  </si>
  <si>
    <t>BIRK2</t>
  </si>
  <si>
    <t>BIRK1</t>
  </si>
  <si>
    <t>LEGA4</t>
  </si>
  <si>
    <t>LEGA1</t>
  </si>
  <si>
    <t>IMPP3</t>
  </si>
  <si>
    <t>IMPP4</t>
  </si>
  <si>
    <t>STAH1</t>
  </si>
  <si>
    <t>STAH4</t>
  </si>
  <si>
    <t>HRKR</t>
  </si>
  <si>
    <t>USKM2</t>
  </si>
  <si>
    <t>USKM1</t>
  </si>
  <si>
    <t>BRWA2</t>
  </si>
  <si>
    <t>HARK1</t>
  </si>
  <si>
    <t>HARK2</t>
  </si>
  <si>
    <t>HARK4</t>
  </si>
  <si>
    <t>CAPE4</t>
  </si>
  <si>
    <t>CAPE2</t>
  </si>
  <si>
    <t>AXMI4</t>
  </si>
  <si>
    <t>LISD2</t>
  </si>
  <si>
    <t>WOCO1</t>
  </si>
  <si>
    <t>WHSO4</t>
  </si>
  <si>
    <t>WHSO2</t>
  </si>
  <si>
    <t>LLWE3</t>
  </si>
  <si>
    <t>HEYS4</t>
  </si>
  <si>
    <t>KIBY1</t>
  </si>
  <si>
    <t>KIBY2</t>
  </si>
  <si>
    <t>WASF2</t>
  </si>
  <si>
    <t>INCE1</t>
  </si>
  <si>
    <t>PEWO2</t>
  </si>
  <si>
    <t>PENE1 &amp; PE</t>
  </si>
  <si>
    <t>PEWO4</t>
  </si>
  <si>
    <t>RAIN2</t>
  </si>
  <si>
    <t>RAIN1</t>
  </si>
  <si>
    <t>ROCK4</t>
  </si>
  <si>
    <t>OXEN3</t>
  </si>
  <si>
    <t>FROD2</t>
  </si>
  <si>
    <t>FROD4</t>
  </si>
  <si>
    <t>BOLD1</t>
  </si>
  <si>
    <t>SHRE4</t>
  </si>
  <si>
    <t>SHRE1</t>
  </si>
  <si>
    <t>FIDF2</t>
  </si>
  <si>
    <t>HUTT1</t>
  </si>
  <si>
    <t>HUTT4</t>
  </si>
  <si>
    <t>SEAB4</t>
  </si>
  <si>
    <t>NEWH4</t>
  </si>
  <si>
    <t>WEAJ3R</t>
  </si>
  <si>
    <t>BRGN4</t>
  </si>
  <si>
    <t>AUST4</t>
  </si>
  <si>
    <t>WALF4</t>
  </si>
  <si>
    <t>OLDS1</t>
  </si>
  <si>
    <t>IRON4</t>
  </si>
  <si>
    <t>IRON1</t>
  </si>
  <si>
    <t>CHIC1</t>
  </si>
  <si>
    <t>CHIC4</t>
  </si>
  <si>
    <t>IROA2</t>
  </si>
  <si>
    <t>CARR1B</t>
  </si>
  <si>
    <t>CARR4</t>
  </si>
  <si>
    <t>CARR2</t>
  </si>
  <si>
    <t>DAIN4</t>
  </si>
  <si>
    <t>KEGS1</t>
  </si>
  <si>
    <t>KEAR4</t>
  </si>
  <si>
    <t>KEAR2</t>
  </si>
  <si>
    <t>PADI1</t>
  </si>
  <si>
    <t>WOLA4</t>
  </si>
  <si>
    <t>PADI4</t>
  </si>
  <si>
    <t>LYLA4</t>
  </si>
  <si>
    <t>SMAN2</t>
  </si>
  <si>
    <t>SMAN1</t>
  </si>
  <si>
    <t>PORH1</t>
  </si>
  <si>
    <t>WALH4</t>
  </si>
  <si>
    <t>BISW1</t>
  </si>
  <si>
    <t>BISW2</t>
  </si>
  <si>
    <t>ROCH2</t>
  </si>
  <si>
    <t>ROCH1</t>
  </si>
  <si>
    <t>PENN4</t>
  </si>
  <si>
    <t>PENN2</t>
  </si>
  <si>
    <t>PENN1</t>
  </si>
  <si>
    <t>WHGA2</t>
  </si>
  <si>
    <t>FOUR2</t>
  </si>
  <si>
    <t>WHGA1</t>
  </si>
  <si>
    <t>MELK4</t>
  </si>
  <si>
    <t>MELK2</t>
  </si>
  <si>
    <t>MELK1</t>
  </si>
  <si>
    <t>BRED1</t>
  </si>
  <si>
    <t>BRED2</t>
  </si>
  <si>
    <t>MACC4</t>
  </si>
  <si>
    <t>MACC2</t>
  </si>
  <si>
    <t>BUSH2</t>
  </si>
  <si>
    <t>BUSH1</t>
  </si>
  <si>
    <t>CELL1</t>
  </si>
  <si>
    <t>CELL4</t>
  </si>
  <si>
    <t>WIEN1</t>
  </si>
  <si>
    <t>WIEN2</t>
  </si>
  <si>
    <t>STAL2</t>
  </si>
  <si>
    <t>STAL4</t>
  </si>
  <si>
    <t>OCKH1</t>
  </si>
  <si>
    <t>OCKH2</t>
  </si>
  <si>
    <t>OLDB2</t>
  </si>
  <si>
    <t>OLDB4</t>
  </si>
  <si>
    <t>OLDB1</t>
  </si>
  <si>
    <t>KITW2</t>
  </si>
  <si>
    <t>KITW1</t>
  </si>
  <si>
    <t>MITY4</t>
  </si>
  <si>
    <t>MITY1</t>
  </si>
  <si>
    <t>FECK2</t>
  </si>
  <si>
    <t>FECK6</t>
  </si>
  <si>
    <t>FECK4</t>
  </si>
  <si>
    <t>BUST1</t>
  </si>
  <si>
    <t>BUST2</t>
  </si>
  <si>
    <t>RUGE4</t>
  </si>
  <si>
    <t>RUGE1</t>
  </si>
  <si>
    <t>BRER3</t>
  </si>
  <si>
    <t>MANN4</t>
  </si>
  <si>
    <t>BRAW1</t>
  </si>
  <si>
    <t>BRAW2</t>
  </si>
  <si>
    <t>BRAW4</t>
  </si>
  <si>
    <t>NECH2</t>
  </si>
  <si>
    <t>WOTU4</t>
  </si>
  <si>
    <t>ELLA2</t>
  </si>
  <si>
    <t>ELLA1</t>
  </si>
  <si>
    <t>DUBR</t>
  </si>
  <si>
    <t>STEW4</t>
  </si>
  <si>
    <t>STEW2</t>
  </si>
  <si>
    <t>STES1</t>
  </si>
  <si>
    <t>STEN1</t>
  </si>
  <si>
    <t>HAMH4</t>
  </si>
  <si>
    <t>HAMH2</t>
  </si>
  <si>
    <t>LEMR1</t>
  </si>
  <si>
    <t>HAMH1</t>
  </si>
  <si>
    <t>DRAK2</t>
  </si>
  <si>
    <t>DRAK4</t>
  </si>
  <si>
    <t>DRAK1</t>
  </si>
  <si>
    <t>BESW2</t>
  </si>
  <si>
    <t>BESW1</t>
  </si>
  <si>
    <t>STSB6</t>
  </si>
  <si>
    <t>STSB4</t>
  </si>
  <si>
    <t>KIRK2</t>
  </si>
  <si>
    <t>SPEN2</t>
  </si>
  <si>
    <t>SPEN1</t>
  </si>
  <si>
    <t>SPEN4</t>
  </si>
  <si>
    <t>WILE4</t>
  </si>
  <si>
    <t>WILL1</t>
  </si>
  <si>
    <t>WILL2</t>
  </si>
  <si>
    <t>BLYT2</t>
  </si>
  <si>
    <t>SILV5</t>
  </si>
  <si>
    <t>TYNE5</t>
  </si>
  <si>
    <t>TYNE2</t>
  </si>
  <si>
    <t>TYNE1</t>
  </si>
  <si>
    <t>SKLG2A</t>
  </si>
  <si>
    <t>SKLG2B</t>
  </si>
  <si>
    <t>SKLG2C</t>
  </si>
  <si>
    <t>NEEP4</t>
  </si>
  <si>
    <t>NURS1</t>
  </si>
  <si>
    <t>KNAR2</t>
  </si>
  <si>
    <t>NEEP2</t>
  </si>
  <si>
    <t>NURS4</t>
  </si>
  <si>
    <t>SHEC2</t>
  </si>
  <si>
    <t>WBOL6</t>
  </si>
  <si>
    <t>NORL2</t>
  </si>
  <si>
    <t>WBOL2</t>
  </si>
  <si>
    <t>COVE1</t>
  </si>
  <si>
    <t>COVE2</t>
  </si>
  <si>
    <t>JORD2</t>
  </si>
  <si>
    <t>OFFE2</t>
  </si>
  <si>
    <t>SSHI3</t>
  </si>
  <si>
    <t>SSHI2</t>
  </si>
  <si>
    <t>PITS2</t>
  </si>
  <si>
    <t>MAWO4</t>
  </si>
  <si>
    <t>WIBA2</t>
  </si>
  <si>
    <t>HAWP2</t>
  </si>
  <si>
    <t>HAWP4</t>
  </si>
  <si>
    <t>HAWP6</t>
  </si>
  <si>
    <t>TINP2</t>
  </si>
  <si>
    <t>CHTE2</t>
  </si>
  <si>
    <t>CHTE1</t>
  </si>
  <si>
    <t>TEMP2</t>
  </si>
  <si>
    <t>WMEL1</t>
  </si>
  <si>
    <t>WMEL2</t>
  </si>
  <si>
    <t>NORT4</t>
  </si>
  <si>
    <t>NORT2</t>
  </si>
  <si>
    <t>NORT1</t>
  </si>
  <si>
    <t>BRIN2</t>
  </si>
  <si>
    <t>BRIN4</t>
  </si>
  <si>
    <t>FAWL1</t>
  </si>
  <si>
    <t>FAWL4</t>
  </si>
  <si>
    <t>ALDW2</t>
  </si>
  <si>
    <t>HARM2</t>
  </si>
  <si>
    <t>HARM6</t>
  </si>
  <si>
    <t>COWE1</t>
  </si>
  <si>
    <t>CHIL4</t>
  </si>
  <si>
    <t>FERR4C</t>
  </si>
  <si>
    <t>FERR2C</t>
  </si>
  <si>
    <t>HNCC</t>
  </si>
  <si>
    <t>FERR1</t>
  </si>
  <si>
    <t>THUR2</t>
  </si>
  <si>
    <t>MONF2</t>
  </si>
  <si>
    <t>MONF4</t>
  </si>
  <si>
    <t>THUR6</t>
  </si>
  <si>
    <t>DIDC4</t>
  </si>
  <si>
    <t>HSCC</t>
  </si>
  <si>
    <t>RATS4</t>
  </si>
  <si>
    <t>RATS1</t>
  </si>
  <si>
    <t>SALH2</t>
  </si>
  <si>
    <t>BOTW1</t>
  </si>
  <si>
    <t>BOTW4</t>
  </si>
  <si>
    <t>NWBY4</t>
  </si>
  <si>
    <t>CULJ4</t>
  </si>
  <si>
    <t>ENDE4</t>
  </si>
  <si>
    <t>ENDE1</t>
  </si>
  <si>
    <t>BRFI</t>
  </si>
  <si>
    <t>COWL4</t>
  </si>
  <si>
    <t>HATL2</t>
  </si>
  <si>
    <t>LEWW4</t>
  </si>
  <si>
    <t>NUNT4</t>
  </si>
  <si>
    <t>MOUD4</t>
  </si>
  <si>
    <t>GRTO6</t>
  </si>
  <si>
    <t>GRTO2</t>
  </si>
  <si>
    <t>LACK6</t>
  </si>
  <si>
    <t>WILT2</t>
  </si>
  <si>
    <t>LACK2</t>
  </si>
  <si>
    <t>POPP2</t>
  </si>
  <si>
    <t>GRST6</t>
  </si>
  <si>
    <t>LACK4</t>
  </si>
  <si>
    <t>EGGB4</t>
  </si>
  <si>
    <t>GRST2B</t>
  </si>
  <si>
    <t>GRST2A</t>
  </si>
  <si>
    <t>TODP2</t>
  </si>
  <si>
    <t>TODP6</t>
  </si>
  <si>
    <t>LOBU3</t>
  </si>
  <si>
    <t>THOM4</t>
  </si>
  <si>
    <t>THOM6</t>
  </si>
  <si>
    <t>THOM2</t>
  </si>
  <si>
    <t>BRLE4</t>
  </si>
  <si>
    <t>PAFB4</t>
  </si>
  <si>
    <t>STOB4</t>
  </si>
  <si>
    <t>LOVE1</t>
  </si>
  <si>
    <t>LOVE4</t>
  </si>
  <si>
    <t>OSBA1</t>
  </si>
  <si>
    <t>OSBA4</t>
  </si>
  <si>
    <t>CAML6</t>
  </si>
  <si>
    <t>DRAX1</t>
  </si>
  <si>
    <t>DRAX4</t>
  </si>
  <si>
    <t>ECLA1</t>
  </si>
  <si>
    <t>ECLA4</t>
  </si>
  <si>
    <t>FLEE4</t>
  </si>
  <si>
    <t>FLEE1</t>
  </si>
  <si>
    <t>STAY4</t>
  </si>
  <si>
    <t>STAY1C</t>
  </si>
  <si>
    <t>STAY1B</t>
  </si>
  <si>
    <t>THTO4</t>
  </si>
  <si>
    <t>NEWK3</t>
  </si>
  <si>
    <t>WBUR4</t>
  </si>
  <si>
    <t>WBUR1</t>
  </si>
  <si>
    <t>HIGM4</t>
  </si>
  <si>
    <t>HIGM2</t>
  </si>
  <si>
    <t>COTT4</t>
  </si>
  <si>
    <t>KEAD4</t>
  </si>
  <si>
    <t>GREN4</t>
  </si>
  <si>
    <t>GREN1</t>
  </si>
  <si>
    <t>LEIB4</t>
  </si>
  <si>
    <t>AMEM4</t>
  </si>
  <si>
    <t>AMEM1</t>
  </si>
  <si>
    <t>SUND4</t>
  </si>
  <si>
    <t>SUND1</t>
  </si>
  <si>
    <t>IVER4</t>
  </si>
  <si>
    <t>IVER2</t>
  </si>
  <si>
    <t>IVER1</t>
  </si>
  <si>
    <t>IVER6</t>
  </si>
  <si>
    <t>WWEY1</t>
  </si>
  <si>
    <t>WWEY2</t>
  </si>
  <si>
    <t>WWEY4</t>
  </si>
  <si>
    <t>LALE2</t>
  </si>
  <si>
    <t>LALE1</t>
  </si>
  <si>
    <t>CREB4</t>
  </si>
  <si>
    <t>CREB1</t>
  </si>
  <si>
    <t>NHYD6</t>
  </si>
  <si>
    <t>NHYD2</t>
  </si>
  <si>
    <t>WATS1</t>
  </si>
  <si>
    <t>WATS2</t>
  </si>
  <si>
    <t>BUSY3</t>
  </si>
  <si>
    <t>ELST4</t>
  </si>
  <si>
    <t>ELST2</t>
  </si>
  <si>
    <t>ELST1</t>
  </si>
  <si>
    <t>CHSI1</t>
  </si>
  <si>
    <t>CHSI2</t>
  </si>
  <si>
    <t>EASO1</t>
  </si>
  <si>
    <t>EASO4</t>
  </si>
  <si>
    <t>EALI6</t>
  </si>
  <si>
    <t>EALI2</t>
  </si>
  <si>
    <t>ACTL8</t>
  </si>
  <si>
    <t>HEND1</t>
  </si>
  <si>
    <t>WISD2</t>
  </si>
  <si>
    <t>KILL4</t>
  </si>
  <si>
    <t>WISD1</t>
  </si>
  <si>
    <t>WISD6</t>
  </si>
  <si>
    <t>WYMO4</t>
  </si>
  <si>
    <t>SAES2</t>
  </si>
  <si>
    <t>SAEN2</t>
  </si>
  <si>
    <t>HUMR4</t>
  </si>
  <si>
    <t>SAEN1</t>
  </si>
  <si>
    <t>BOLN1</t>
  </si>
  <si>
    <t>BOLN4</t>
  </si>
  <si>
    <t>HEDO2</t>
  </si>
  <si>
    <t>CORM3</t>
  </si>
  <si>
    <t>BICF4</t>
  </si>
  <si>
    <t>KENG4</t>
  </si>
  <si>
    <t>MILH1</t>
  </si>
  <si>
    <t>MILH2</t>
  </si>
  <si>
    <t>WIMB2</t>
  </si>
  <si>
    <t>WIMB1</t>
  </si>
  <si>
    <t>WIMB3D</t>
  </si>
  <si>
    <t>SMAR1</t>
  </si>
  <si>
    <t>SJOW1</t>
  </si>
  <si>
    <t>SJOW2</t>
  </si>
  <si>
    <t>LODR6</t>
  </si>
  <si>
    <t>SJOW4</t>
  </si>
  <si>
    <t>GRIW4</t>
  </si>
  <si>
    <t>GRIW1</t>
  </si>
  <si>
    <t>SHBA4</t>
  </si>
  <si>
    <t>SPLN4</t>
  </si>
  <si>
    <t>BEDD2</t>
  </si>
  <si>
    <t>BEDD4</t>
  </si>
  <si>
    <t>CITR4</t>
  </si>
  <si>
    <t>NEWX2</t>
  </si>
  <si>
    <t>NEWX2B</t>
  </si>
  <si>
    <t>TOTT1</t>
  </si>
  <si>
    <t>TOTT2</t>
  </si>
  <si>
    <t>HACK6</t>
  </si>
  <si>
    <t>HACK4</t>
  </si>
  <si>
    <t>HACK2</t>
  </si>
  <si>
    <t>HACK1</t>
  </si>
  <si>
    <t>BRIM1</t>
  </si>
  <si>
    <t>BRIM2</t>
  </si>
  <si>
    <t>WALX2</t>
  </si>
  <si>
    <t>WALX4</t>
  </si>
  <si>
    <t>ROWD4</t>
  </si>
  <si>
    <t>AUNE0</t>
  </si>
  <si>
    <t>BICF1</t>
  </si>
  <si>
    <t>BRFORC</t>
  </si>
  <si>
    <t>BRIGP</t>
  </si>
  <si>
    <t>CARP0</t>
  </si>
  <si>
    <t>CARP4</t>
  </si>
  <si>
    <t>CARP2</t>
  </si>
  <si>
    <t>CARPP</t>
  </si>
  <si>
    <t>CCPF0</t>
  </si>
  <si>
    <t>CENP0</t>
  </si>
  <si>
    <t>CITR1</t>
  </si>
  <si>
    <t>COLS0</t>
  </si>
  <si>
    <t>CORB1</t>
  </si>
  <si>
    <t>COWL1</t>
  </si>
  <si>
    <t>CRIS0</t>
  </si>
  <si>
    <t>DART0</t>
  </si>
  <si>
    <t>DERWP</t>
  </si>
  <si>
    <t>DUBR4</t>
  </si>
  <si>
    <t>ELST0</t>
  </si>
  <si>
    <t>ESTJ0</t>
  </si>
  <si>
    <t>FELLP</t>
  </si>
  <si>
    <t>FERE4</t>
  </si>
  <si>
    <t>FERW4</t>
  </si>
  <si>
    <t>FOUR3</t>
  </si>
  <si>
    <t>GRAI1</t>
  </si>
  <si>
    <t>KEAD1</t>
  </si>
  <si>
    <t>KIGP0</t>
  </si>
  <si>
    <t>KLYNPA</t>
  </si>
  <si>
    <t>LAKEC</t>
  </si>
  <si>
    <t>LIEC2</t>
  </si>
  <si>
    <t>LOWD0</t>
  </si>
  <si>
    <t>NFLTRC</t>
  </si>
  <si>
    <t>PAFB3</t>
  </si>
  <si>
    <t>PENE1G</t>
  </si>
  <si>
    <t>PENW1G</t>
  </si>
  <si>
    <t>SEVT0</t>
  </si>
  <si>
    <t>SJOW0</t>
  </si>
  <si>
    <t>STAL2B</t>
  </si>
  <si>
    <t>THEC2</t>
  </si>
  <si>
    <t>WAKE1</t>
  </si>
  <si>
    <t>WOTU0</t>
  </si>
  <si>
    <t>WHAM4</t>
  </si>
  <si>
    <t>WHAM1</t>
  </si>
  <si>
    <t>RYEH1</t>
  </si>
  <si>
    <t>RYEH4</t>
  </si>
  <si>
    <t>REBR2</t>
  </si>
  <si>
    <t>ELTH1</t>
  </si>
  <si>
    <t>BARK3</t>
  </si>
  <si>
    <t>BARK1G</t>
  </si>
  <si>
    <t>BARK1C</t>
  </si>
  <si>
    <t>BARK2</t>
  </si>
  <si>
    <t>BARK4</t>
  </si>
  <si>
    <t>PELH1</t>
  </si>
  <si>
    <t>PELH4</t>
  </si>
  <si>
    <t>HURS2</t>
  </si>
  <si>
    <t>WALP4</t>
  </si>
  <si>
    <t>WALP1</t>
  </si>
  <si>
    <t>LITT4</t>
  </si>
  <si>
    <t>LITT1</t>
  </si>
  <si>
    <t>WTHU4</t>
  </si>
  <si>
    <t>WARL2</t>
  </si>
  <si>
    <t>NFLW2</t>
  </si>
  <si>
    <t>BURW1</t>
  </si>
  <si>
    <t>BURW4</t>
  </si>
  <si>
    <t>NFLW4</t>
  </si>
  <si>
    <t>NFLE1</t>
  </si>
  <si>
    <t>NFLE4</t>
  </si>
  <si>
    <t>TILB2</t>
  </si>
  <si>
    <t>TILB1</t>
  </si>
  <si>
    <t>SING4</t>
  </si>
  <si>
    <t>TILB4</t>
  </si>
  <si>
    <t>NINF4</t>
  </si>
  <si>
    <t>NINF1</t>
  </si>
  <si>
    <t>COSO4</t>
  </si>
  <si>
    <t>RAYL4</t>
  </si>
  <si>
    <t>RAYM1</t>
  </si>
  <si>
    <t>BRAI1</t>
  </si>
  <si>
    <t>BRAI4</t>
  </si>
  <si>
    <t>KINO1</t>
  </si>
  <si>
    <t>KINO4</t>
  </si>
  <si>
    <t>DAMC4</t>
  </si>
  <si>
    <t>CHTM4</t>
  </si>
  <si>
    <t>HORP4</t>
  </si>
  <si>
    <t>GRAI4</t>
  </si>
  <si>
    <t>KEMS1</t>
  </si>
  <si>
    <t>KEMS4</t>
  </si>
  <si>
    <t>BRWE1</t>
  </si>
  <si>
    <t>CLEH4</t>
  </si>
  <si>
    <t>DUNG4</t>
  </si>
  <si>
    <t>DUNG2</t>
  </si>
  <si>
    <t>SELL4B</t>
  </si>
  <si>
    <t>SELLD</t>
  </si>
  <si>
    <t>SELL4</t>
  </si>
  <si>
    <t>SELL1</t>
  </si>
  <si>
    <t>BRFO4</t>
  </si>
  <si>
    <t>BRFO1</t>
  </si>
  <si>
    <t>CANT1</t>
  </si>
  <si>
    <t>CANT4</t>
  </si>
  <si>
    <t>BAKG</t>
  </si>
  <si>
    <t>NORM4</t>
  </si>
  <si>
    <t>NOTR1</t>
  </si>
  <si>
    <t>LEIS1</t>
  </si>
  <si>
    <t>SIZE4</t>
  </si>
  <si>
    <t>SIZE1</t>
  </si>
  <si>
    <t>BARK</t>
  </si>
  <si>
    <t>HACK</t>
  </si>
  <si>
    <t>REBR</t>
  </si>
  <si>
    <t>TOTT</t>
  </si>
  <si>
    <t>WHAM</t>
  </si>
  <si>
    <t>WTHU</t>
  </si>
  <si>
    <t>BRIM</t>
  </si>
  <si>
    <t>WALX</t>
  </si>
  <si>
    <t>NEWX</t>
  </si>
  <si>
    <t>WIMB</t>
  </si>
  <si>
    <t>AMEM</t>
  </si>
  <si>
    <t>ELST</t>
  </si>
  <si>
    <t>IVER</t>
  </si>
  <si>
    <t>LALE</t>
  </si>
  <si>
    <t>MILH</t>
  </si>
  <si>
    <t>NHYD</t>
  </si>
  <si>
    <t>WATS</t>
  </si>
  <si>
    <t>CITR</t>
  </si>
  <si>
    <t>EALI</t>
  </si>
  <si>
    <t>SJOW</t>
  </si>
  <si>
    <t>WISD</t>
  </si>
  <si>
    <t>BEDD</t>
  </si>
  <si>
    <t>CHSI</t>
  </si>
  <si>
    <t>HURS</t>
  </si>
  <si>
    <t>LITT</t>
  </si>
  <si>
    <t>WWEY</t>
  </si>
  <si>
    <t>RYEH</t>
  </si>
  <si>
    <t>BOLN</t>
  </si>
  <si>
    <t>NINF</t>
  </si>
  <si>
    <t>BOTW</t>
  </si>
  <si>
    <t>FAWL</t>
  </si>
  <si>
    <t>LOVE</t>
  </si>
  <si>
    <t>NURS</t>
  </si>
  <si>
    <t>FLEE</t>
  </si>
  <si>
    <t>BRLE</t>
  </si>
  <si>
    <t>TILB</t>
  </si>
  <si>
    <t>KINO</t>
  </si>
  <si>
    <t>SING</t>
  </si>
  <si>
    <t>KEMS</t>
  </si>
  <si>
    <t>DUNG</t>
  </si>
  <si>
    <t>BRWE</t>
  </si>
  <si>
    <t>COSO</t>
  </si>
  <si>
    <t>RAYL</t>
  </si>
  <si>
    <t>WARL</t>
  </si>
  <si>
    <t>CANT</t>
  </si>
  <si>
    <t>GRAI</t>
  </si>
  <si>
    <t>SELL</t>
  </si>
  <si>
    <t>ECLA</t>
  </si>
  <si>
    <t>LEIB</t>
  </si>
  <si>
    <t>PAFB</t>
  </si>
  <si>
    <t>SUND</t>
  </si>
  <si>
    <t>PELH</t>
  </si>
  <si>
    <t>WYMO</t>
  </si>
  <si>
    <t>COWL</t>
  </si>
  <si>
    <t>CULJ</t>
  </si>
  <si>
    <t>DIDC</t>
  </si>
  <si>
    <t>AXMI</t>
  </si>
  <si>
    <t>CHIC</t>
  </si>
  <si>
    <t>MANN</t>
  </si>
  <si>
    <t>BRWA</t>
  </si>
  <si>
    <t>HINP</t>
  </si>
  <si>
    <t>TAUN</t>
  </si>
  <si>
    <t>ABHA</t>
  </si>
  <si>
    <t>ALVE</t>
  </si>
  <si>
    <t>EXET</t>
  </si>
  <si>
    <t>INDQ</t>
  </si>
  <si>
    <t>LAND</t>
  </si>
  <si>
    <t>WALH</t>
  </si>
  <si>
    <t>IROA</t>
  </si>
  <si>
    <t>MELK</t>
  </si>
  <si>
    <t>MITY</t>
  </si>
  <si>
    <t>SEAB</t>
  </si>
  <si>
    <t>BAGB</t>
  </si>
  <si>
    <t>COWT</t>
  </si>
  <si>
    <t>MAGA</t>
  </si>
  <si>
    <t>PYLE</t>
  </si>
  <si>
    <t>ABTH</t>
  </si>
  <si>
    <t>CARE</t>
  </si>
  <si>
    <t>TREM</t>
  </si>
  <si>
    <t>UPPB</t>
  </si>
  <si>
    <t>USKM</t>
  </si>
  <si>
    <t>WHSO</t>
  </si>
  <si>
    <t>CILF</t>
  </si>
  <si>
    <t>IMPP</t>
  </si>
  <si>
    <t>PEMB</t>
  </si>
  <si>
    <t>RASS</t>
  </si>
  <si>
    <t>SWAN</t>
  </si>
  <si>
    <t>WALP</t>
  </si>
  <si>
    <t>SIZE</t>
  </si>
  <si>
    <t>NORW</t>
  </si>
  <si>
    <t>EASO</t>
  </si>
  <si>
    <t>BRFO</t>
  </si>
  <si>
    <t>GREN</t>
  </si>
  <si>
    <t>BURW</t>
  </si>
  <si>
    <t>BRAI</t>
  </si>
  <si>
    <t>SPLN</t>
  </si>
  <si>
    <t>HIGM</t>
  </si>
  <si>
    <t>COTT</t>
  </si>
  <si>
    <t>STAY</t>
  </si>
  <si>
    <t>WBUR</t>
  </si>
  <si>
    <t>PENN</t>
  </si>
  <si>
    <t>BISW</t>
  </si>
  <si>
    <t>BUSH</t>
  </si>
  <si>
    <t>KITW</t>
  </si>
  <si>
    <t>OCKH</t>
  </si>
  <si>
    <t>OLDB</t>
  </si>
  <si>
    <t>WIEN</t>
  </si>
  <si>
    <t>BESW</t>
  </si>
  <si>
    <t>BUST</t>
  </si>
  <si>
    <t>COVE</t>
  </si>
  <si>
    <t>FECK</t>
  </si>
  <si>
    <t>HAMH</t>
  </si>
  <si>
    <t>NECH</t>
  </si>
  <si>
    <t>CELL</t>
  </si>
  <si>
    <t>DRAK</t>
  </si>
  <si>
    <t>IRON</t>
  </si>
  <si>
    <t>RUGE</t>
  </si>
  <si>
    <t>SHRE</t>
  </si>
  <si>
    <t>WILE</t>
  </si>
  <si>
    <t>RATS</t>
  </si>
  <si>
    <t>ENDE</t>
  </si>
  <si>
    <t>LEGA</t>
  </si>
  <si>
    <t>DEES</t>
  </si>
  <si>
    <t>DINO</t>
  </si>
  <si>
    <t>PENT</t>
  </si>
  <si>
    <t>WYLF</t>
  </si>
  <si>
    <t>FFES</t>
  </si>
  <si>
    <t>TRAW</t>
  </si>
  <si>
    <t>FIDF</t>
  </si>
  <si>
    <t>KIBY</t>
  </si>
  <si>
    <t>LISD</t>
  </si>
  <si>
    <t>RAIN</t>
  </si>
  <si>
    <t>WASF</t>
  </si>
  <si>
    <t>BRED</t>
  </si>
  <si>
    <t>CARR</t>
  </si>
  <si>
    <t>SMAN</t>
  </si>
  <si>
    <t>BIRK</t>
  </si>
  <si>
    <t>CAPE</t>
  </si>
  <si>
    <t>FROD</t>
  </si>
  <si>
    <t>ROCK</t>
  </si>
  <si>
    <t>KEAR</t>
  </si>
  <si>
    <t>ROCH</t>
  </si>
  <si>
    <t>WHGA</t>
  </si>
  <si>
    <t>PADI</t>
  </si>
  <si>
    <t>DAIN</t>
  </si>
  <si>
    <t>MACC</t>
  </si>
  <si>
    <t>STAL</t>
  </si>
  <si>
    <t>BRAW</t>
  </si>
  <si>
    <t>ELLA</t>
  </si>
  <si>
    <t>KIRK</t>
  </si>
  <si>
    <t>SKLG</t>
  </si>
  <si>
    <t>POPP</t>
  </si>
  <si>
    <t>ALDW</t>
  </si>
  <si>
    <t>BRIN</t>
  </si>
  <si>
    <t>CHTE</t>
  </si>
  <si>
    <t>JORD</t>
  </si>
  <si>
    <t>NEEP</t>
  </si>
  <si>
    <t>NORL</t>
  </si>
  <si>
    <t>PITS</t>
  </si>
  <si>
    <t>SHEC</t>
  </si>
  <si>
    <t>STSB</t>
  </si>
  <si>
    <t>TEMP</t>
  </si>
  <si>
    <t>THUR</t>
  </si>
  <si>
    <t>TINP</t>
  </si>
  <si>
    <t>WMEL</t>
  </si>
  <si>
    <t>WIBA</t>
  </si>
  <si>
    <t>FERR</t>
  </si>
  <si>
    <t>MONF</t>
  </si>
  <si>
    <t>EGGB</t>
  </si>
  <si>
    <t>OSBA</t>
  </si>
  <si>
    <t>THOM</t>
  </si>
  <si>
    <t>THTO</t>
  </si>
  <si>
    <t>GRIW</t>
  </si>
  <si>
    <t>HUMR</t>
  </si>
  <si>
    <t>KILL</t>
  </si>
  <si>
    <t>SHBA</t>
  </si>
  <si>
    <t>CREB</t>
  </si>
  <si>
    <t>KEAD</t>
  </si>
  <si>
    <t>SAEN</t>
  </si>
  <si>
    <t>SAES</t>
  </si>
  <si>
    <t>GRTO</t>
  </si>
  <si>
    <t>GRST</t>
  </si>
  <si>
    <t>HATL</t>
  </si>
  <si>
    <t>LACK</t>
  </si>
  <si>
    <t>SALH</t>
  </si>
  <si>
    <t>TODP</t>
  </si>
  <si>
    <t>HARM</t>
  </si>
  <si>
    <t>HAWP</t>
  </si>
  <si>
    <t>NORT</t>
  </si>
  <si>
    <t>OFFE</t>
  </si>
  <si>
    <t>SSHI</t>
  </si>
  <si>
    <t>TYNE</t>
  </si>
  <si>
    <t>WBOL</t>
  </si>
  <si>
    <t>STEN</t>
  </si>
  <si>
    <t>STES</t>
  </si>
  <si>
    <t>STEW</t>
  </si>
  <si>
    <t>BLYT</t>
  </si>
  <si>
    <t>FOUR</t>
  </si>
  <si>
    <t>HARK</t>
  </si>
  <si>
    <t>PEWO</t>
  </si>
  <si>
    <t>STAH</t>
  </si>
  <si>
    <t>HEYS</t>
  </si>
  <si>
    <t>HUTT</t>
  </si>
  <si>
    <t>AYR</t>
  </si>
  <si>
    <t>ECCF</t>
  </si>
  <si>
    <t>ELVA</t>
  </si>
  <si>
    <t>INWI</t>
  </si>
  <si>
    <t>MARM</t>
  </si>
  <si>
    <t>BPGR</t>
  </si>
  <si>
    <t>DALM</t>
  </si>
  <si>
    <t>HUNF</t>
  </si>
  <si>
    <t>MEAD</t>
  </si>
  <si>
    <t>DUNO</t>
  </si>
  <si>
    <t>MOSH</t>
  </si>
  <si>
    <t>MOSM</t>
  </si>
  <si>
    <t>WHTL</t>
  </si>
  <si>
    <t>AUCH</t>
  </si>
  <si>
    <t>ARMO</t>
  </si>
  <si>
    <t>BEAU</t>
  </si>
  <si>
    <t>BOAG</t>
  </si>
  <si>
    <t>BROA</t>
  </si>
  <si>
    <t>CEAN</t>
  </si>
  <si>
    <t>DUGR</t>
  </si>
  <si>
    <t>ELGI</t>
  </si>
  <si>
    <t>FASN</t>
  </si>
  <si>
    <t>FAUG</t>
  </si>
  <si>
    <t>FWIL</t>
  </si>
  <si>
    <t>GRUB</t>
  </si>
  <si>
    <t>INNE</t>
  </si>
  <si>
    <t>KEIT</t>
  </si>
  <si>
    <t>KILO</t>
  </si>
  <si>
    <t>MACD</t>
  </si>
  <si>
    <t>NAIR</t>
  </si>
  <si>
    <t>CASS</t>
  </si>
  <si>
    <t>CLAY</t>
  </si>
  <si>
    <t>CRAI</t>
  </si>
  <si>
    <t>DYCE</t>
  </si>
  <si>
    <t>FRAS</t>
  </si>
  <si>
    <t>KINT</t>
  </si>
  <si>
    <t>PERS</t>
  </si>
  <si>
    <t>REDM</t>
  </si>
  <si>
    <t>STRI</t>
  </si>
  <si>
    <t>TARL</t>
  </si>
  <si>
    <t>WIOW</t>
  </si>
  <si>
    <t>WOHI</t>
  </si>
  <si>
    <t>PEHG</t>
  </si>
  <si>
    <t>PEHS</t>
  </si>
  <si>
    <t>SFEG</t>
  </si>
  <si>
    <t>SFEM</t>
  </si>
  <si>
    <t>ABNE</t>
  </si>
  <si>
    <t>ARBR</t>
  </si>
  <si>
    <t>BRAC</t>
  </si>
  <si>
    <t>BRID</t>
  </si>
  <si>
    <t>BUMU</t>
  </si>
  <si>
    <t>CHAR</t>
  </si>
  <si>
    <t>COUA</t>
  </si>
  <si>
    <t>DUDH</t>
  </si>
  <si>
    <t>FIDD</t>
  </si>
  <si>
    <t>GLAG</t>
  </si>
  <si>
    <t>KIIN</t>
  </si>
  <si>
    <t>LUNA</t>
  </si>
  <si>
    <t>LYND</t>
  </si>
  <si>
    <t>MILC</t>
  </si>
  <si>
    <t>RANN</t>
  </si>
  <si>
    <t>TUMB</t>
  </si>
  <si>
    <t>SFIL</t>
  </si>
  <si>
    <t>CAAD</t>
  </si>
  <si>
    <t>CLAC</t>
  </si>
  <si>
    <t>PORA</t>
  </si>
  <si>
    <t>SLOY</t>
  </si>
  <si>
    <t>TAYN</t>
  </si>
  <si>
    <t>ALNE</t>
  </si>
  <si>
    <t>BROR</t>
  </si>
  <si>
    <t>DOUN</t>
  </si>
  <si>
    <t>DUBE</t>
  </si>
  <si>
    <t>LAIR</t>
  </si>
  <si>
    <t>MYBS</t>
  </si>
  <si>
    <t>SHIN</t>
  </si>
  <si>
    <t>THSO</t>
  </si>
  <si>
    <t>Annual demands from CDCA I042 (Elexon Settlement) data. R2 settlement run.</t>
  </si>
  <si>
    <t>Source: sum_cdcaI042_annual.sas</t>
  </si>
  <si>
    <t xml:space="preserve">Annual (2017 calendar year) demand by BMU </t>
  </si>
  <si>
    <t>Already adjusted for half hourly data</t>
  </si>
  <si>
    <t>BMU_ID</t>
  </si>
  <si>
    <t>_FREQ_</t>
  </si>
  <si>
    <t>annual_demand</t>
  </si>
  <si>
    <t>Included in NETA?</t>
  </si>
  <si>
    <t>E_SHOT-P</t>
  </si>
  <si>
    <t>E_FERRST1</t>
  </si>
  <si>
    <t>T_LOAND-1</t>
  </si>
  <si>
    <t>T_LOAND-2</t>
  </si>
  <si>
    <t>E_IRNPS-STX</t>
  </si>
  <si>
    <t>T_LITTDD</t>
  </si>
  <si>
    <t>T_PNYCWD-1</t>
  </si>
  <si>
    <t>E_ROOS-1</t>
  </si>
  <si>
    <t>T_COCK-1</t>
  </si>
  <si>
    <t>T_COCK-2</t>
  </si>
  <si>
    <t>T_COCK-3</t>
  </si>
  <si>
    <t>T_COCK-4</t>
  </si>
  <si>
    <t>T_COCKD-1</t>
  </si>
  <si>
    <t>T_FERR-4</t>
  </si>
  <si>
    <t>T_FERR-5G</t>
  </si>
  <si>
    <t>T_FERR-8G</t>
  </si>
  <si>
    <t>T_IRNPS-1</t>
  </si>
  <si>
    <t>T_IRNPS-2</t>
  </si>
  <si>
    <t>T_LITTD1</t>
  </si>
  <si>
    <t>T_LITTD1G</t>
  </si>
  <si>
    <t>T_LITTD2</t>
  </si>
  <si>
    <t>T_LITTD2G</t>
  </si>
  <si>
    <t>T_LITTD3</t>
  </si>
  <si>
    <t>T_LITTD3G</t>
  </si>
  <si>
    <t>T_SIZB-5AS</t>
  </si>
  <si>
    <t>T_SIZEA-D</t>
  </si>
  <si>
    <t>T_FERR-2</t>
  </si>
  <si>
    <t>T_FERR-1</t>
  </si>
  <si>
    <t>T_LOAN-4</t>
  </si>
  <si>
    <t>T_LOAN-3</t>
  </si>
  <si>
    <t>T_LOAN-1</t>
  </si>
  <si>
    <t>T_LOAN-2</t>
  </si>
  <si>
    <t>T_FERR-3</t>
  </si>
  <si>
    <t>This is the "RDB Locations List" data provided by Anna Blackwell in 2018. I understand that it is maintained by NCE (Sturat Boyle)</t>
  </si>
  <si>
    <t>Not used here.</t>
  </si>
  <si>
    <t>LocationCode</t>
  </si>
  <si>
    <t>LocationName</t>
  </si>
  <si>
    <t>RequestedBy</t>
  </si>
  <si>
    <t>LocationStartDate</t>
  </si>
  <si>
    <t>LocationEndDate</t>
  </si>
  <si>
    <t>DataproviderLocationCode</t>
  </si>
  <si>
    <t>ActiveFlag</t>
  </si>
  <si>
    <t>CreatedDate</t>
  </si>
  <si>
    <t>CreatedBy</t>
  </si>
  <si>
    <t>ModifiedDate</t>
  </si>
  <si>
    <t>ModifiedBy</t>
  </si>
  <si>
    <t>DataproviderStartDate</t>
  </si>
  <si>
    <t>DataproviderEndDate</t>
  </si>
  <si>
    <t>DataproviderName</t>
  </si>
  <si>
    <t>SiteName</t>
  </si>
  <si>
    <t>VoltageValue</t>
  </si>
  <si>
    <t>ABBE1</t>
  </si>
  <si>
    <t>ABBERTON 132KV</t>
  </si>
  <si>
    <t>RDB_APP</t>
  </si>
  <si>
    <t>DNO - UK Power Networks Eastern</t>
  </si>
  <si>
    <t>ABBERTON</t>
  </si>
  <si>
    <t>132kV</t>
  </si>
  <si>
    <t>ABBE3</t>
  </si>
  <si>
    <t>ABBERTON 33KV</t>
  </si>
  <si>
    <t>33kV</t>
  </si>
  <si>
    <t>ABDO3</t>
  </si>
  <si>
    <t>ABERDOVEY 33KV</t>
  </si>
  <si>
    <t>DNO - SP MANWEB(Scottish Power)</t>
  </si>
  <si>
    <t>ABERDOVEY</t>
  </si>
  <si>
    <t>ABEP1</t>
  </si>
  <si>
    <t>ABERDEEN PLACE 132KV</t>
  </si>
  <si>
    <t>DNO - UK Power Networks Central</t>
  </si>
  <si>
    <t>ABERDEEN PLACE</t>
  </si>
  <si>
    <t>ABER1</t>
  </si>
  <si>
    <t>ABERGAVENNY 132KV</t>
  </si>
  <si>
    <t>DNO - WPD South Wales</t>
  </si>
  <si>
    <t>ABERGAVENNY</t>
  </si>
  <si>
    <t>ABER5</t>
  </si>
  <si>
    <t>ABERGAVENNY 11KV</t>
  </si>
  <si>
    <t>11kV</t>
  </si>
  <si>
    <t>ABER6</t>
  </si>
  <si>
    <t>ABERGAVENNY 66KV</t>
  </si>
  <si>
    <t>66kV</t>
  </si>
  <si>
    <t>ABEW2</t>
  </si>
  <si>
    <t>ABERCAIRNY WIND 275KV</t>
  </si>
  <si>
    <t>PS - FORCE 9 ENERGY</t>
  </si>
  <si>
    <t>ABERCAIRNY WIND</t>
  </si>
  <si>
    <t>275kV</t>
  </si>
  <si>
    <t>ABGL3</t>
  </si>
  <si>
    <t>ABERGELE 33KV</t>
  </si>
  <si>
    <t>ABERGELE</t>
  </si>
  <si>
    <t>ABHAM 132KV</t>
  </si>
  <si>
    <t>TO - National Grid Electricity Transmission</t>
  </si>
  <si>
    <t>ABHAM</t>
  </si>
  <si>
    <t>ABHAM 400KV</t>
  </si>
  <si>
    <t>400kV</t>
  </si>
  <si>
    <t>ABNE1</t>
  </si>
  <si>
    <t>ABERNETHY 132KV</t>
  </si>
  <si>
    <t>TO - Scottish Hydro Electric Transmission Ltd</t>
  </si>
  <si>
    <t>ABERNETHY</t>
  </si>
  <si>
    <t>ABNE3</t>
  </si>
  <si>
    <t>ABERNETHY 33KV</t>
  </si>
  <si>
    <t>ABNE-</t>
  </si>
  <si>
    <t>DNO - Scottish &amp; Southern Energy DNO Scotland</t>
  </si>
  <si>
    <t>ABERTHAW 132KV</t>
  </si>
  <si>
    <t>ABERTHAW</t>
  </si>
  <si>
    <t>ABERTHAW 275KV</t>
  </si>
  <si>
    <t>ABTH5</t>
  </si>
  <si>
    <t>ABERTHAW 11KV</t>
  </si>
  <si>
    <t>ABERTHAW 6.6KV</t>
  </si>
  <si>
    <t>6.6kV</t>
  </si>
  <si>
    <t>ABYS1</t>
  </si>
  <si>
    <t>ABERYSTWYTH 132KV</t>
  </si>
  <si>
    <t>ABERYSTWYTH</t>
  </si>
  <si>
    <t>ABYS3</t>
  </si>
  <si>
    <t>ABERYSTWYTH 33KV</t>
  </si>
  <si>
    <t>ACHN3</t>
  </si>
  <si>
    <t>ACHANY WIND FARM 33KV</t>
  </si>
  <si>
    <t>PS - SSE Generation Limited</t>
  </si>
  <si>
    <t>ACHANY WIND FARM</t>
  </si>
  <si>
    <t>ACTL3</t>
  </si>
  <si>
    <t>ACTON LANE 33KV</t>
  </si>
  <si>
    <t>ACTON LANE</t>
  </si>
  <si>
    <t>ACTL6</t>
  </si>
  <si>
    <t>ACTON LANE 66KV</t>
  </si>
  <si>
    <t>ACTL7</t>
  </si>
  <si>
    <t>ACTON LANE 22KV</t>
  </si>
  <si>
    <t>22kV</t>
  </si>
  <si>
    <t>ACTON LANE 6.6KV</t>
  </si>
  <si>
    <t>ADDI1</t>
  </si>
  <si>
    <t>ADDINGTON 132KV</t>
  </si>
  <si>
    <t>DNO - UK Power Networks South East</t>
  </si>
  <si>
    <t>ADDINGTON</t>
  </si>
  <si>
    <t>ADDI3</t>
  </si>
  <si>
    <t>ADDINGTON 33KV</t>
  </si>
  <si>
    <t>ADDP1</t>
  </si>
  <si>
    <t>ADDERLEY PARK 132KV</t>
  </si>
  <si>
    <t>DNO - WPD West Midlands</t>
  </si>
  <si>
    <t>ADDERLEY PARK</t>
  </si>
  <si>
    <t>ADEB1</t>
  </si>
  <si>
    <t>ABERDEEN PLACE B 132KV</t>
  </si>
  <si>
    <t>ABERDEEN PLACE B</t>
  </si>
  <si>
    <t>ADEW1</t>
  </si>
  <si>
    <t>ALLT DEARG WIND 132KV</t>
  </si>
  <si>
    <t>PS - Allt Dearg Wind Farmers LLP</t>
  </si>
  <si>
    <t>ALLT DEARG WIND</t>
  </si>
  <si>
    <t>AESB1</t>
  </si>
  <si>
    <t>AES BARRY 132KV</t>
  </si>
  <si>
    <t>AES BARRY</t>
  </si>
  <si>
    <t>AESB8</t>
  </si>
  <si>
    <t>AES BARRY 6.6KV</t>
  </si>
  <si>
    <t>AFTO2</t>
  </si>
  <si>
    <t>AFTON 275KV</t>
  </si>
  <si>
    <t>TO - Scottish Power Transmission Ltd</t>
  </si>
  <si>
    <t>AFTO3</t>
  </si>
  <si>
    <t>AFTON 33KV</t>
  </si>
  <si>
    <t>AFTN3</t>
  </si>
  <si>
    <t>AIGA1</t>
  </si>
  <si>
    <t>AIGAS HYDRO 132KV</t>
  </si>
  <si>
    <t>AIGAS HYDRO</t>
  </si>
  <si>
    <t>AIGA5</t>
  </si>
  <si>
    <t>AIGAS HYDRO 11KV</t>
  </si>
  <si>
    <t>AIKE3</t>
  </si>
  <si>
    <t>AIKENGALL WIND FARM 33KV</t>
  </si>
  <si>
    <t>PS - SCOTTISH POWER RENWABLES</t>
  </si>
  <si>
    <t>AIKENGALL WIND FARM</t>
  </si>
  <si>
    <t>AINT1</t>
  </si>
  <si>
    <t>AINTREE 132KV</t>
  </si>
  <si>
    <t>AINTREE</t>
  </si>
  <si>
    <t>AINT3</t>
  </si>
  <si>
    <t>AINTREE 33KV</t>
  </si>
  <si>
    <t>AKRW3</t>
  </si>
  <si>
    <t>ACKRON WIND 33KV</t>
  </si>
  <si>
    <t>PS - WPD UK</t>
  </si>
  <si>
    <t>AKRON WIND</t>
  </si>
  <si>
    <t>ALBW5</t>
  </si>
  <si>
    <t>ALBW 11KV</t>
  </si>
  <si>
    <t>ALBW</t>
  </si>
  <si>
    <t>ALCA1</t>
  </si>
  <si>
    <t>ALCAN 132KV</t>
  </si>
  <si>
    <t>DNO - NPG North East (Northen Power Grid)</t>
  </si>
  <si>
    <t>ALCAN</t>
  </si>
  <si>
    <t>ALCA3</t>
  </si>
  <si>
    <t>ALCAN 33KV</t>
  </si>
  <si>
    <t>ALCA7</t>
  </si>
  <si>
    <t>ALCAN 22KV</t>
  </si>
  <si>
    <t>ALDWARKE 275KV</t>
  </si>
  <si>
    <t>ALDWARKE</t>
  </si>
  <si>
    <t>ALDW3</t>
  </si>
  <si>
    <t>ALDWARKE 33KV</t>
  </si>
  <si>
    <t>ALFR1</t>
  </si>
  <si>
    <t>ALFRETON 132KV</t>
  </si>
  <si>
    <t>DNO - WPD East Midlands</t>
  </si>
  <si>
    <t>ALFRETON</t>
  </si>
  <si>
    <t>ALFR3</t>
  </si>
  <si>
    <t>ALFRETON 33KV</t>
  </si>
  <si>
    <t>ALNE1</t>
  </si>
  <si>
    <t>ALNESS GSP 132KV</t>
  </si>
  <si>
    <t>ALNESS GSP</t>
  </si>
  <si>
    <t>ALNE3</t>
  </si>
  <si>
    <t>ALNESS GSP 33KV</t>
  </si>
  <si>
    <t>ALSH1</t>
  </si>
  <si>
    <t>ALDERSHOT 132KV</t>
  </si>
  <si>
    <t>DNO - SSE Southern</t>
  </si>
  <si>
    <t>ALDERSHOT</t>
  </si>
  <si>
    <t>ALSH3</t>
  </si>
  <si>
    <t>ALDERSHOT 33KV</t>
  </si>
  <si>
    <t>ALST3</t>
  </si>
  <si>
    <t>ALPHA STEEL 33KV</t>
  </si>
  <si>
    <t>ALPHA STEEL</t>
  </si>
  <si>
    <t>ALTO1</t>
  </si>
  <si>
    <t>ALTON 132KV</t>
  </si>
  <si>
    <t>ALTON</t>
  </si>
  <si>
    <t>ALTO3</t>
  </si>
  <si>
    <t>ALTON 33KV</t>
  </si>
  <si>
    <t>ALTR1</t>
  </si>
  <si>
    <t>ALTRINCHAM 132KV</t>
  </si>
  <si>
    <t>DNO - ENW (Electric North-West)</t>
  </si>
  <si>
    <t>ALTRINCHAM</t>
  </si>
  <si>
    <t>ALTR3</t>
  </si>
  <si>
    <t>ALTRINCHAM 33KV</t>
  </si>
  <si>
    <t>ALVERDISCOTT 132KV</t>
  </si>
  <si>
    <t>ALVERDISCOTT</t>
  </si>
  <si>
    <t>ALVERDISCOTT 400KV</t>
  </si>
  <si>
    <t>AMBX1</t>
  </si>
  <si>
    <t>AMBERLEY ROAD 132KV</t>
  </si>
  <si>
    <t>AMBERLEY ROAD</t>
  </si>
  <si>
    <t>AMBX5</t>
  </si>
  <si>
    <t>AMBERLEY ROAD 11KV</t>
  </si>
  <si>
    <t>AMERSHAM 132KV</t>
  </si>
  <si>
    <t>AMERSHAM</t>
  </si>
  <si>
    <t>AMERSHAM 400KV</t>
  </si>
  <si>
    <t>AMES1</t>
  </si>
  <si>
    <t>AMESBURY 132KV</t>
  </si>
  <si>
    <t>AMESBURY</t>
  </si>
  <si>
    <t>AMES3</t>
  </si>
  <si>
    <t>AMESBURY 33KV</t>
  </si>
  <si>
    <t>AMLW1</t>
  </si>
  <si>
    <t>AMLWYCH 132KV</t>
  </si>
  <si>
    <t>AMLWYCH</t>
  </si>
  <si>
    <t>AMLW3</t>
  </si>
  <si>
    <t>AMLWYCH 33KV</t>
  </si>
  <si>
    <t>AMMA1</t>
  </si>
  <si>
    <t>AMMANFORD 132KV</t>
  </si>
  <si>
    <t>AMMANFORD</t>
  </si>
  <si>
    <t>AMMA3</t>
  </si>
  <si>
    <t>AMMANFORD 33KV</t>
  </si>
  <si>
    <t>ANDE1</t>
  </si>
  <si>
    <t>ANDERSHAW 132KV</t>
  </si>
  <si>
    <t>DNO - Scottish Power DNO Scotland</t>
  </si>
  <si>
    <t>ANDERSHAW</t>
  </si>
  <si>
    <t>ANDE3</t>
  </si>
  <si>
    <t>ANDERSHAW 33KV</t>
  </si>
  <si>
    <t>ANDO1</t>
  </si>
  <si>
    <t>ANDOVER 132KV</t>
  </si>
  <si>
    <t>ANDOVER</t>
  </si>
  <si>
    <t>ANDO3</t>
  </si>
  <si>
    <t>ANDOVER 33KV</t>
  </si>
  <si>
    <t>ANNE1</t>
  </si>
  <si>
    <t>ANNESLEY 132KV</t>
  </si>
  <si>
    <t>ANNESLEY</t>
  </si>
  <si>
    <t>ANNE3</t>
  </si>
  <si>
    <t>ANNESLEY 33KV</t>
  </si>
  <si>
    <t>ANNF1</t>
  </si>
  <si>
    <t>ANNFIELD 132KV</t>
  </si>
  <si>
    <t>ANNFIELD</t>
  </si>
  <si>
    <t>ANNF6</t>
  </si>
  <si>
    <t>ANNFIELD 66KV</t>
  </si>
  <si>
    <t>ANSU1</t>
  </si>
  <si>
    <t>AN SUIDHE 132KV</t>
  </si>
  <si>
    <t>ACHR1</t>
  </si>
  <si>
    <t>AN SUIDHE</t>
  </si>
  <si>
    <t>ANSU1A</t>
  </si>
  <si>
    <t>ANSU3</t>
  </si>
  <si>
    <t>AN SUIDHE 33KV</t>
  </si>
  <si>
    <t>APCM1</t>
  </si>
  <si>
    <t>ASSOCIATED PORTLAND CEMENT MANUFACTURERS 132KV</t>
  </si>
  <si>
    <t>ASSOCIATED PORTLAND CEMENT MANUFACTURERS</t>
  </si>
  <si>
    <t>APCM5</t>
  </si>
  <si>
    <t>ASSOCIATED PORTLAND CEMENT MANUFACTURERS 11KV</t>
  </si>
  <si>
    <t>APDR1</t>
  </si>
  <si>
    <t>APPLEDORE 132KV</t>
  </si>
  <si>
    <t>APPLEDORE</t>
  </si>
  <si>
    <t>ARAB1</t>
  </si>
  <si>
    <t>A.R.A. BEDFORD 132KV</t>
  </si>
  <si>
    <t>A.R.A. BEDFORD</t>
  </si>
  <si>
    <t>ARAB5</t>
  </si>
  <si>
    <t>A.R.A. BEDFORD 11KV</t>
  </si>
  <si>
    <t>ARBR1</t>
  </si>
  <si>
    <t>ARBROATH 132KV</t>
  </si>
  <si>
    <t>ARBROATH</t>
  </si>
  <si>
    <t>ARBR3</t>
  </si>
  <si>
    <t>ARBROATH 33KV</t>
  </si>
  <si>
    <t>ARBU1</t>
  </si>
  <si>
    <t>ARBURY 132KV</t>
  </si>
  <si>
    <t>ARBURY</t>
  </si>
  <si>
    <t>ARBU3</t>
  </si>
  <si>
    <t>ARBURY 33KV</t>
  </si>
  <si>
    <t>ARDK1</t>
  </si>
  <si>
    <t>ARDKINGLAS WIND 132KV</t>
  </si>
  <si>
    <t>ARDKINGLAS WIND</t>
  </si>
  <si>
    <t>ARDK3</t>
  </si>
  <si>
    <t>ARDKINGLAS WIND 33KV</t>
  </si>
  <si>
    <t>ARDK8</t>
  </si>
  <si>
    <t>ARDKINGLAS WIND 6.6KV</t>
  </si>
  <si>
    <t>ARDR2</t>
  </si>
  <si>
    <t>ARDROSS 275KV</t>
  </si>
  <si>
    <t>ARDROSS</t>
  </si>
  <si>
    <t>ARDR8</t>
  </si>
  <si>
    <t>ARDROSS 6.6KV</t>
  </si>
  <si>
    <t>AREC1</t>
  </si>
  <si>
    <t>ARECLEOCH WIND FARM 132KV</t>
  </si>
  <si>
    <t>ARECLEOCH WIND FARM</t>
  </si>
  <si>
    <t>AREC3</t>
  </si>
  <si>
    <t>ARECLEOCH WIND FARM 33KV</t>
  </si>
  <si>
    <t>AREC8</t>
  </si>
  <si>
    <t>ARECLEOCH WIND FARM 6.6KV</t>
  </si>
  <si>
    <t>ARLE3</t>
  </si>
  <si>
    <t>ARLE TEE 33KV</t>
  </si>
  <si>
    <t>ARLE TEE</t>
  </si>
  <si>
    <t>ARMO1</t>
  </si>
  <si>
    <t>ARDMORE 132KV</t>
  </si>
  <si>
    <t>ARDMORE</t>
  </si>
  <si>
    <t>ARMO3</t>
  </si>
  <si>
    <t>ARDMORE 33KV</t>
  </si>
  <si>
    <t>ARMT6</t>
  </si>
  <si>
    <t>ARMTHORPE 66KV</t>
  </si>
  <si>
    <t>DNO - NPG Yorkshire (Northen Power Grid)</t>
  </si>
  <si>
    <t>ARMTHORPE</t>
  </si>
  <si>
    <t>ARNE1</t>
  </si>
  <si>
    <t>ARNEWOOD 132KV</t>
  </si>
  <si>
    <t>ARNEWOOD</t>
  </si>
  <si>
    <t>ARNE3</t>
  </si>
  <si>
    <t>ARNEWOOD 33KV</t>
  </si>
  <si>
    <t>ARPL3</t>
  </si>
  <si>
    <t>ARPLEY 33KV</t>
  </si>
  <si>
    <t>ARPLEY</t>
  </si>
  <si>
    <t>ASCO3</t>
  </si>
  <si>
    <t>ASCOT 33KV</t>
  </si>
  <si>
    <t>ASCOT</t>
  </si>
  <si>
    <t>ASFO1</t>
  </si>
  <si>
    <t>ASFORDBY 132KV</t>
  </si>
  <si>
    <t>ASFORDBY</t>
  </si>
  <si>
    <t>ASFO5</t>
  </si>
  <si>
    <t>ASFORDBY 11KV</t>
  </si>
  <si>
    <t>ASHB1</t>
  </si>
  <si>
    <t>ASHBURTON 132KV</t>
  </si>
  <si>
    <t>ASHBURTON</t>
  </si>
  <si>
    <t>ASHB3</t>
  </si>
  <si>
    <t>ASHBURTON 33KV</t>
  </si>
  <si>
    <t>ASHF1</t>
  </si>
  <si>
    <t>ASHFORD 132KV</t>
  </si>
  <si>
    <t>ASHFORD</t>
  </si>
  <si>
    <t>ASHF3</t>
  </si>
  <si>
    <t>ASHFORD 33KV</t>
  </si>
  <si>
    <t>ASKN6</t>
  </si>
  <si>
    <t>ASKERN PRIMARY 66KV</t>
  </si>
  <si>
    <t>ASKERN PRIMARY</t>
  </si>
  <si>
    <t>ASTF5</t>
  </si>
  <si>
    <t>ASTON FIELDS 11KV</t>
  </si>
  <si>
    <t>ASTON FIELDS</t>
  </si>
  <si>
    <t>ASTF6</t>
  </si>
  <si>
    <t>ASTON FIELDS 66KV</t>
  </si>
  <si>
    <t>ATTE1</t>
  </si>
  <si>
    <t>ATTERCLIFFE 132KV</t>
  </si>
  <si>
    <t>ATTERCLIFFE</t>
  </si>
  <si>
    <t>ATTE3</t>
  </si>
  <si>
    <t>ATTERCLIFFE 33KV</t>
  </si>
  <si>
    <t>AUCH2</t>
  </si>
  <si>
    <t>AUCHENCROSS 275KV</t>
  </si>
  <si>
    <t>AUCHENCROSS</t>
  </si>
  <si>
    <t>AUCHDC</t>
  </si>
  <si>
    <t>AUCHENCROSS DC</t>
  </si>
  <si>
    <t>AUCW1</t>
  </si>
  <si>
    <t>AUCHENWYND 132KV</t>
  </si>
  <si>
    <t>AUCHENWYND</t>
  </si>
  <si>
    <t>AUSC1</t>
  </si>
  <si>
    <t>AUSTIN CANONS 132KV</t>
  </si>
  <si>
    <t>AUSTIN CANONS</t>
  </si>
  <si>
    <t>AUSC3</t>
  </si>
  <si>
    <t>AUSTIN CANONS 33KV</t>
  </si>
  <si>
    <t>AUST 400KV</t>
  </si>
  <si>
    <t>AUST</t>
  </si>
  <si>
    <t>AUST6</t>
  </si>
  <si>
    <t>AUST 66KV</t>
  </si>
  <si>
    <t>AVON1</t>
  </si>
  <si>
    <t>AVONMOUTH 132KV</t>
  </si>
  <si>
    <t>AVONMOUTH</t>
  </si>
  <si>
    <t>AVON3</t>
  </si>
  <si>
    <t>AVONMOUTH 33KV</t>
  </si>
  <si>
    <t>AXEX5</t>
  </si>
  <si>
    <t>AXE ST 11KV</t>
  </si>
  <si>
    <t>AXE ST</t>
  </si>
  <si>
    <t>AXMINSTER 132KV</t>
  </si>
  <si>
    <t>AXMINSTER</t>
  </si>
  <si>
    <t>AXMINSTER 400KV</t>
  </si>
  <si>
    <t>AYLE1</t>
  </si>
  <si>
    <t>AYLESBURY EAST 132KV</t>
  </si>
  <si>
    <t>AYLESBURY EAST</t>
  </si>
  <si>
    <t>AYLE3</t>
  </si>
  <si>
    <t>AYLESBURY EAST 33KV</t>
  </si>
  <si>
    <t>AYRR2</t>
  </si>
  <si>
    <t>AYR - REPLACEMENT FOR AYR- 275KV</t>
  </si>
  <si>
    <t>AYR - REPLACEMENT FOR AYR-</t>
  </si>
  <si>
    <t>AYRR3</t>
  </si>
  <si>
    <t>AYR - REPLACEMENT FOR AYR- 33KV</t>
  </si>
  <si>
    <t>BABW8</t>
  </si>
  <si>
    <t>BAILLIE WIND FARM - BARDNAHEIGH FARM 6.6KV</t>
  </si>
  <si>
    <t>BABW3</t>
  </si>
  <si>
    <t>PS - STRATKRAFT</t>
  </si>
  <si>
    <t>BAILLIE &amp; BARDNAHEIGH WIND</t>
  </si>
  <si>
    <t>BAGA1</t>
  </si>
  <si>
    <t>BATHGATE 132KV</t>
  </si>
  <si>
    <t>BATHGATE</t>
  </si>
  <si>
    <t>BAGA3</t>
  </si>
  <si>
    <t>BATHGATE 33KV</t>
  </si>
  <si>
    <t>BAGA7</t>
  </si>
  <si>
    <t>BATHGATE 25KV</t>
  </si>
  <si>
    <t>BAGA8</t>
  </si>
  <si>
    <t>BATHGATE 6.6KV</t>
  </si>
  <si>
    <t>BAGLAN BAY 275KV</t>
  </si>
  <si>
    <t>BAGLAN BAY</t>
  </si>
  <si>
    <t>BAGB8</t>
  </si>
  <si>
    <t>BAGLAN BAY 6.6KV</t>
  </si>
  <si>
    <t>BAGT7</t>
  </si>
  <si>
    <t>BATHGATE 22KV</t>
  </si>
  <si>
    <t>BATHGATE TRACKSIDE FEEDER STATION</t>
  </si>
  <si>
    <t>BAIN1</t>
  </si>
  <si>
    <t>BAINSFORD 132KV</t>
  </si>
  <si>
    <t>BAINSFORD</t>
  </si>
  <si>
    <t>BAIN3</t>
  </si>
  <si>
    <t>BAINSFORD 33KV</t>
  </si>
  <si>
    <t>BALB6</t>
  </si>
  <si>
    <t>BALBY 66KV</t>
  </si>
  <si>
    <t>BALBY</t>
  </si>
  <si>
    <t>BALD1</t>
  </si>
  <si>
    <t>BASILDON 132KV</t>
  </si>
  <si>
    <t>BASILDON</t>
  </si>
  <si>
    <t>BALD3</t>
  </si>
  <si>
    <t>BASILDON 33KV</t>
  </si>
  <si>
    <t>BALD7</t>
  </si>
  <si>
    <t>BASILDON 25KV</t>
  </si>
  <si>
    <t>BANB1</t>
  </si>
  <si>
    <t>BANBURY 132KV</t>
  </si>
  <si>
    <t>BANBURY</t>
  </si>
  <si>
    <t>BANB5</t>
  </si>
  <si>
    <t>BANBURY 11KV</t>
  </si>
  <si>
    <t>BANG1</t>
  </si>
  <si>
    <t>BANGOR 132KV</t>
  </si>
  <si>
    <t>BANGOR</t>
  </si>
  <si>
    <t>BANG3</t>
  </si>
  <si>
    <t>BANGOR 33KV</t>
  </si>
  <si>
    <t>BAOW1</t>
  </si>
  <si>
    <t>BARROW 132KV</t>
  </si>
  <si>
    <t>BARROW</t>
  </si>
  <si>
    <t>BAOW3</t>
  </si>
  <si>
    <t>BARROW 33KV</t>
  </si>
  <si>
    <t>BARH6</t>
  </si>
  <si>
    <t>BARNBURGH 66KV</t>
  </si>
  <si>
    <t>BARNBURGH</t>
  </si>
  <si>
    <t>BARK1</t>
  </si>
  <si>
    <t>BARKING 132KV</t>
  </si>
  <si>
    <t>BARKING</t>
  </si>
  <si>
    <t>BARKING 275KV</t>
  </si>
  <si>
    <t>BARKING 33KV</t>
  </si>
  <si>
    <t>BARKING 400KV</t>
  </si>
  <si>
    <t>BARK6</t>
  </si>
  <si>
    <t>BARKING 66KV</t>
  </si>
  <si>
    <t>BARK8</t>
  </si>
  <si>
    <t>BARKING 6.6KV</t>
  </si>
  <si>
    <t>BARK9</t>
  </si>
  <si>
    <t>BARKING 56.6KV</t>
  </si>
  <si>
    <t>56.6kV</t>
  </si>
  <si>
    <t>BARL1</t>
  </si>
  <si>
    <t>BARLASTON 132KV</t>
  </si>
  <si>
    <t>BARLASTON</t>
  </si>
  <si>
    <t>BARN1</t>
  </si>
  <si>
    <t>BARNET 132KV</t>
  </si>
  <si>
    <t>BARNET</t>
  </si>
  <si>
    <t>BARN3</t>
  </si>
  <si>
    <t>BARNET 33KV</t>
  </si>
  <si>
    <t>BARN6</t>
  </si>
  <si>
    <t>BARNET 66KV</t>
  </si>
  <si>
    <t>BARP2</t>
  </si>
  <si>
    <t>BARKING PS 275KV</t>
  </si>
  <si>
    <t>BARKING PS</t>
  </si>
  <si>
    <t>BARR1</t>
  </si>
  <si>
    <t>BARRACK ROAD 132KV</t>
  </si>
  <si>
    <t>BARRACK ROAD</t>
  </si>
  <si>
    <t>BARR3</t>
  </si>
  <si>
    <t>BARRACK ROAD 33KV</t>
  </si>
  <si>
    <t>BART1</t>
  </si>
  <si>
    <t>BARTON 132KV</t>
  </si>
  <si>
    <t>BARTON</t>
  </si>
  <si>
    <t>BART3</t>
  </si>
  <si>
    <t>BARTON 33KV</t>
  </si>
  <si>
    <t>BARW3</t>
  </si>
  <si>
    <t>BARKING WEST (LE) 33KV</t>
  </si>
  <si>
    <t>BARKING WEST (LE)</t>
  </si>
  <si>
    <t>BARY1</t>
  </si>
  <si>
    <t>BARRY 132KV</t>
  </si>
  <si>
    <t>BARRY</t>
  </si>
  <si>
    <t>BARY3</t>
  </si>
  <si>
    <t>BARRY 33KV</t>
  </si>
  <si>
    <t>BASI1</t>
  </si>
  <si>
    <t>BASINGSTOKE 132KV</t>
  </si>
  <si>
    <t>BASINGSTOKE</t>
  </si>
  <si>
    <t>BASI3</t>
  </si>
  <si>
    <t>BASINGSTOKE 33KV</t>
  </si>
  <si>
    <t>BAST1</t>
  </si>
  <si>
    <t>BARNSTAPLE 132KV</t>
  </si>
  <si>
    <t>DNO - WPD South West</t>
  </si>
  <si>
    <t>BARNSTAPLE</t>
  </si>
  <si>
    <t>BAST3</t>
  </si>
  <si>
    <t>BARNSTAPLE 33KV</t>
  </si>
  <si>
    <t>BATH1</t>
  </si>
  <si>
    <t>BATH 132KV</t>
  </si>
  <si>
    <t>BATH</t>
  </si>
  <si>
    <t>BATH3</t>
  </si>
  <si>
    <t>BATH 33KV</t>
  </si>
  <si>
    <t>BEAA3</t>
  </si>
  <si>
    <t>BEACRAVIK (SHEPD OWNED SITE) 33KV</t>
  </si>
  <si>
    <t>BEACRAVIK (SHEPD OWNED SITE)</t>
  </si>
  <si>
    <t>BEAU1</t>
  </si>
  <si>
    <t>BEAULY 132KV</t>
  </si>
  <si>
    <t>BEAULY</t>
  </si>
  <si>
    <t>BEAU2</t>
  </si>
  <si>
    <t>BEAULY 275KV</t>
  </si>
  <si>
    <t>BEAU3</t>
  </si>
  <si>
    <t>BEAULY 33KV</t>
  </si>
  <si>
    <t>BEAU-</t>
  </si>
  <si>
    <t>BEAU4</t>
  </si>
  <si>
    <t>BEAULY 400KV</t>
  </si>
  <si>
    <t>BEDD1</t>
  </si>
  <si>
    <t>BEDDINGTON 132KV</t>
  </si>
  <si>
    <t>BEDDINGTON</t>
  </si>
  <si>
    <t>BEDDINGTON 275KV</t>
  </si>
  <si>
    <t>BEDD3</t>
  </si>
  <si>
    <t>BEDDINGTON 33KV</t>
  </si>
  <si>
    <t>BEDDINGTON 400KV</t>
  </si>
  <si>
    <t>BEDD5</t>
  </si>
  <si>
    <t>BEDDINGTON 11KV</t>
  </si>
  <si>
    <t>BEDD8</t>
  </si>
  <si>
    <t>BEDDINGTON 6.6KV</t>
  </si>
  <si>
    <t>BEDF1</t>
  </si>
  <si>
    <t>BEDFORD 132KV</t>
  </si>
  <si>
    <t>BEDFORD</t>
  </si>
  <si>
    <t>BEDG1</t>
  </si>
  <si>
    <t>BEDFORD GRID 132KV</t>
  </si>
  <si>
    <t>BEDFORD GRID</t>
  </si>
  <si>
    <t>BEDL1</t>
  </si>
  <si>
    <t>BEDLINGTON 132KV</t>
  </si>
  <si>
    <t>BEDLINGTON</t>
  </si>
  <si>
    <t>BEDS6</t>
  </si>
  <si>
    <t>BEDLINGTON SWG STN 66KV</t>
  </si>
  <si>
    <t>BEDLINGTON SWG STN</t>
  </si>
  <si>
    <t>BEDT1</t>
  </si>
  <si>
    <t>BEDDINGTON TEE (LE) 132KV</t>
  </si>
  <si>
    <t>BEDDINGTON TEE (LE)</t>
  </si>
  <si>
    <t>BEED1</t>
  </si>
  <si>
    <t>BEEDING 132KV</t>
  </si>
  <si>
    <t>BEEDING</t>
  </si>
  <si>
    <t>BEHL3</t>
  </si>
  <si>
    <t>BELLHOUSE LANE 33KV</t>
  </si>
  <si>
    <t>BELLHOUSE LANE</t>
  </si>
  <si>
    <t>BEHL3A</t>
  </si>
  <si>
    <t>BEHL3B</t>
  </si>
  <si>
    <t>BEIN1</t>
  </si>
  <si>
    <t>BEINNEUN WIND FARM 132KV</t>
  </si>
  <si>
    <t>BEINNEUN WIND FARM</t>
  </si>
  <si>
    <t>BEIN3</t>
  </si>
  <si>
    <t>BEINNEUN WIND FARM 33KV</t>
  </si>
  <si>
    <t>PS - Blue Energy Co.</t>
  </si>
  <si>
    <t>BELC1</t>
  </si>
  <si>
    <t>BELCHAMP 132KV</t>
  </si>
  <si>
    <t>BELCHAMP</t>
  </si>
  <si>
    <t>BELC3</t>
  </si>
  <si>
    <t>BELCHAMP 33KV</t>
  </si>
  <si>
    <t>BELF1</t>
  </si>
  <si>
    <t>BELFIELD 132KV</t>
  </si>
  <si>
    <t>BELFIELD</t>
  </si>
  <si>
    <t>BELF3</t>
  </si>
  <si>
    <t>BELFIELD 33KV</t>
  </si>
  <si>
    <t>BELL2</t>
  </si>
  <si>
    <t>BELLSHILL 275KV</t>
  </si>
  <si>
    <t>BELLSHILL</t>
  </si>
  <si>
    <t>BELL3</t>
  </si>
  <si>
    <t>BELLSHILL 33KV</t>
  </si>
  <si>
    <t>BELS1</t>
  </si>
  <si>
    <t>BELSTEAD 132KV</t>
  </si>
  <si>
    <t>BELSTEAD</t>
  </si>
  <si>
    <t>BELV1</t>
  </si>
  <si>
    <t>BELVEDERE 132KV</t>
  </si>
  <si>
    <t>BELVEDERE</t>
  </si>
  <si>
    <t>BENA3</t>
  </si>
  <si>
    <t>BEN AKETIL WIND 33KV</t>
  </si>
  <si>
    <t>BEN AKETIL WIND</t>
  </si>
  <si>
    <t>BENR1</t>
  </si>
  <si>
    <t>BENGEWORTH ROAD 132KV</t>
  </si>
  <si>
    <t>BENGEWORTH ROAD</t>
  </si>
  <si>
    <t>BENR3</t>
  </si>
  <si>
    <t>BENGEWORTH ROAD 33KV</t>
  </si>
  <si>
    <t>BENR5</t>
  </si>
  <si>
    <t>BENGEWORTH ROAD 11KV</t>
  </si>
  <si>
    <t>BENT1</t>
  </si>
  <si>
    <t>BENTLEY 132KV</t>
  </si>
  <si>
    <t>BENTLEY</t>
  </si>
  <si>
    <t>BENT5</t>
  </si>
  <si>
    <t>BENTLEY 11KV</t>
  </si>
  <si>
    <t>BERB2</t>
  </si>
  <si>
    <t>BERRY BURN 275KV</t>
  </si>
  <si>
    <t>BERB1</t>
  </si>
  <si>
    <t>BERRY BURN</t>
  </si>
  <si>
    <t>BERB3</t>
  </si>
  <si>
    <t>BERRY BURN 33KV</t>
  </si>
  <si>
    <t>BERB8</t>
  </si>
  <si>
    <t>BERRY BURN 6.6KV</t>
  </si>
  <si>
    <t>BERK1</t>
  </si>
  <si>
    <t>BERKLEY 132KV</t>
  </si>
  <si>
    <t>BERKLEY</t>
  </si>
  <si>
    <t>BERW1</t>
  </si>
  <si>
    <t>BERWICK 132KV</t>
  </si>
  <si>
    <t>BERWICK</t>
  </si>
  <si>
    <t>BERW3</t>
  </si>
  <si>
    <t>BERWICK 33KV</t>
  </si>
  <si>
    <t>BERKSWELL 132KV</t>
  </si>
  <si>
    <t>BERKSWELL</t>
  </si>
  <si>
    <t>BESW1A</t>
  </si>
  <si>
    <t>BESW1B</t>
  </si>
  <si>
    <t>BERKSWELL 275KV</t>
  </si>
  <si>
    <t>BETH3</t>
  </si>
  <si>
    <t>BEINN THARSUINN WIND 33KV</t>
  </si>
  <si>
    <t>BEINN THARSUINN WIND</t>
  </si>
  <si>
    <t>BETT1</t>
  </si>
  <si>
    <t>BETTESHANGER 132KV</t>
  </si>
  <si>
    <t>BETTESHANGER</t>
  </si>
  <si>
    <t>BETT3</t>
  </si>
  <si>
    <t>BETTESHANGER 33KV</t>
  </si>
  <si>
    <t>Beaulieu</t>
  </si>
  <si>
    <t>25kV railway traction site.</t>
  </si>
  <si>
    <t>derek.young</t>
  </si>
  <si>
    <t>feng.ding</t>
  </si>
  <si>
    <t>LCC - NEC - Network Rail</t>
  </si>
  <si>
    <t>BHLA1</t>
  </si>
  <si>
    <t>BHLARAIDH WIND FARM 132KV</t>
  </si>
  <si>
    <t>BHLARAIDH WIND FARM</t>
  </si>
  <si>
    <t>BHLA3</t>
  </si>
  <si>
    <t>BHLARAIDH WIND FARM 33KV</t>
  </si>
  <si>
    <t>BICKER FEN 132KV</t>
  </si>
  <si>
    <t>BICKER FEN</t>
  </si>
  <si>
    <t>BICKER FEN 400KV</t>
  </si>
  <si>
    <t>BIHI1</t>
  </si>
  <si>
    <t>BIRKHILL 132KV</t>
  </si>
  <si>
    <t>BIRKHILL</t>
  </si>
  <si>
    <t>BIHI1T</t>
  </si>
  <si>
    <t>BIHO3</t>
  </si>
  <si>
    <t>BISHOPSTONE 33KV</t>
  </si>
  <si>
    <t>BISHOPSTONE</t>
  </si>
  <si>
    <t>BIRKENHEAD 132KV</t>
  </si>
  <si>
    <t>BIRKENHEAD</t>
  </si>
  <si>
    <t>BIRKENHEAD 275KV</t>
  </si>
  <si>
    <t>BIRK8</t>
  </si>
  <si>
    <t>BIRKENHEAD 6.6KV</t>
  </si>
  <si>
    <t>Unknown</t>
  </si>
  <si>
    <t>BISP1</t>
  </si>
  <si>
    <t>BISPHAM 132KV</t>
  </si>
  <si>
    <t>BISPHAM</t>
  </si>
  <si>
    <t>BISP3</t>
  </si>
  <si>
    <t>BISPHAM 33KV</t>
  </si>
  <si>
    <t>BISS1</t>
  </si>
  <si>
    <t>BISHOP'S STORTFORD 132KV</t>
  </si>
  <si>
    <t>BISHOP'S STORTFORD</t>
  </si>
  <si>
    <t>BISS3</t>
  </si>
  <si>
    <t>BISHOP'S STORTFORD 33KV</t>
  </si>
  <si>
    <t>BISHOPS WOOD 132KV</t>
  </si>
  <si>
    <t>BISHOPS WOOD</t>
  </si>
  <si>
    <t>BISHOPS WOOD 275KV</t>
  </si>
  <si>
    <t>BLAC1</t>
  </si>
  <si>
    <t>BLACKBURN 132KV</t>
  </si>
  <si>
    <t>DUNO1</t>
  </si>
  <si>
    <t>BLACKBURN</t>
  </si>
  <si>
    <t>BLAC3</t>
  </si>
  <si>
    <t>BLACKBURN 33KV</t>
  </si>
  <si>
    <t>DUNO3</t>
  </si>
  <si>
    <t>BLAE3</t>
  </si>
  <si>
    <t>BLAENAU PLASTICS 33KV</t>
  </si>
  <si>
    <t>BLAENAU PLASTICS</t>
  </si>
  <si>
    <t>BLAF1</t>
  </si>
  <si>
    <t>BLACK FAN 132KV</t>
  </si>
  <si>
    <t>BLACK FAN</t>
  </si>
  <si>
    <t>BLAF5</t>
  </si>
  <si>
    <t>BLACK FAN 11KV</t>
  </si>
  <si>
    <t>BLAH1</t>
  </si>
  <si>
    <t>BLACKHILL 132KV</t>
  </si>
  <si>
    <t>BLACKHILL</t>
  </si>
  <si>
    <t>BLAH3</t>
  </si>
  <si>
    <t>BLACKHILL 33KV</t>
  </si>
  <si>
    <t>BLAL1</t>
  </si>
  <si>
    <t>BLACK LAKE 132KV</t>
  </si>
  <si>
    <t>BLACK LAKE</t>
  </si>
  <si>
    <t>BLAL5</t>
  </si>
  <si>
    <t>BLACK LAKE 11KV</t>
  </si>
  <si>
    <t>BLAM1</t>
  </si>
  <si>
    <t>BLACKBURN MEADOWS 132KV</t>
  </si>
  <si>
    <t>BLACKBURN MEADOWS</t>
  </si>
  <si>
    <t>BLAM3</t>
  </si>
  <si>
    <t>BLACKBURN MEADOWS 33KV</t>
  </si>
  <si>
    <t>BLAR6</t>
  </si>
  <si>
    <t>BLAEH CRECHAN WINDFARM - CONNECTED TO CAERU ROAD 66KV</t>
  </si>
  <si>
    <t>BLCW1</t>
  </si>
  <si>
    <t>BLACKCRAIG WIND FARM (IS DIFFERENT TO BLACK CRAIG) 132KV</t>
  </si>
  <si>
    <t>BLACKCRAIG WIND FARM (IS DIFFERENT TO BLACK CRAIG)</t>
  </si>
  <si>
    <t>BLCW3</t>
  </si>
  <si>
    <t>BLACKCRAIG WIND FARM (IS DIFFERENT TO BLACK CRAIG) 33KV</t>
  </si>
  <si>
    <t>BLET1</t>
  </si>
  <si>
    <t>BLETCHLEY 132KV</t>
  </si>
  <si>
    <t>BLETCHLEY</t>
  </si>
  <si>
    <t>BLET3</t>
  </si>
  <si>
    <t>BLETCHLEY 33KV</t>
  </si>
  <si>
    <t>BLHI1</t>
  </si>
  <si>
    <t>BLACKHILLOCK 132KV</t>
  </si>
  <si>
    <t>BLACKHILLOCK</t>
  </si>
  <si>
    <t>BLHI2</t>
  </si>
  <si>
    <t>BLACKHILLOCK 275KV</t>
  </si>
  <si>
    <t>BLHI4</t>
  </si>
  <si>
    <t>BLACKHILLOCK 400KV</t>
  </si>
  <si>
    <t>BLKC3</t>
  </si>
  <si>
    <t>BLACK CRAIG 33KV</t>
  </si>
  <si>
    <t>BLACK CRAIG</t>
  </si>
  <si>
    <t>BLKL1</t>
  </si>
  <si>
    <t>BLACK LAW SUBSTATION 132KV</t>
  </si>
  <si>
    <t>BLACK LAW SUBSTATION</t>
  </si>
  <si>
    <t>BLKL3</t>
  </si>
  <si>
    <t>BLACK LAW SUBSTATION 33KV</t>
  </si>
  <si>
    <t>BLAK3</t>
  </si>
  <si>
    <t>BLLA1</t>
  </si>
  <si>
    <t>BLACK LAW 132KV</t>
  </si>
  <si>
    <t>BLACK LAW</t>
  </si>
  <si>
    <t>BLLA3</t>
  </si>
  <si>
    <t>BLACK LAW 33KV</t>
  </si>
  <si>
    <t>BLLX1</t>
  </si>
  <si>
    <t>BLACK LAW EXTENSION WIND FARM 132KV</t>
  </si>
  <si>
    <t>BLACK LAW EXTENSION WIND FARM</t>
  </si>
  <si>
    <t>BLLX3</t>
  </si>
  <si>
    <t>BLACK LAW EXTENSION WIND FARM 33KV</t>
  </si>
  <si>
    <t>BLON1</t>
  </si>
  <si>
    <t>BLYTON 132KV</t>
  </si>
  <si>
    <t>BLYTON</t>
  </si>
  <si>
    <t>BLON3</t>
  </si>
  <si>
    <t>BLYTON 33KV</t>
  </si>
  <si>
    <t>BLPO3</t>
  </si>
  <si>
    <t>BLACKPOOL 33KV</t>
  </si>
  <si>
    <t>BLACKPOOL</t>
  </si>
  <si>
    <t>BLUC1</t>
  </si>
  <si>
    <t>BLUCHER 132KV</t>
  </si>
  <si>
    <t>BLUCHER</t>
  </si>
  <si>
    <t>BLUC3</t>
  </si>
  <si>
    <t>BLUCHER 33KV</t>
  </si>
  <si>
    <t>BLVW1</t>
  </si>
  <si>
    <t>BELVIEW 132KV</t>
  </si>
  <si>
    <t>BELVIEW</t>
  </si>
  <si>
    <t>BLWI1</t>
  </si>
  <si>
    <t>BLAEHCWEH WINDFARM - CONNECTED TO RHOS 132KV 132KV</t>
  </si>
  <si>
    <t>BLAEHCWEH WINDFARM - CONNECTED TO RHOS 132KV</t>
  </si>
  <si>
    <t>BLYT1</t>
  </si>
  <si>
    <t>BLYTH 132KV</t>
  </si>
  <si>
    <t>BLYTH</t>
  </si>
  <si>
    <t>BLYTH 275KV</t>
  </si>
  <si>
    <t>BLYT4</t>
  </si>
  <si>
    <t>BLYTH 400KV</t>
  </si>
  <si>
    <t>BLYT6</t>
  </si>
  <si>
    <t>BLYTH 66KV</t>
  </si>
  <si>
    <t>BLYT8</t>
  </si>
  <si>
    <t>BLYTH 6.6KV</t>
  </si>
  <si>
    <t>BOAG1</t>
  </si>
  <si>
    <t>BOAT OF GARTEN 132KV</t>
  </si>
  <si>
    <t>BOAT OF GARTEN</t>
  </si>
  <si>
    <t>BOAG3</t>
  </si>
  <si>
    <t>BOAT OF GARTEN 33KV</t>
  </si>
  <si>
    <t>BOCF5</t>
  </si>
  <si>
    <t>B.O.C. FAWLEY 11KV</t>
  </si>
  <si>
    <t>B.O.C. FAWLEY</t>
  </si>
  <si>
    <t>BOCM1</t>
  </si>
  <si>
    <t>BRITISH OXGEN MARGAM 132KV</t>
  </si>
  <si>
    <t>BRITISH OXGEN MARGAM</t>
  </si>
  <si>
    <t>BODE1</t>
  </si>
  <si>
    <t>BODELWYDDAN (GWYNT-Y-MOR WIND) SUBSTATION 132KV</t>
  </si>
  <si>
    <t>BODELWYDDAN (GWYNT-Y-MOR WIND) SUBSTATION</t>
  </si>
  <si>
    <t>BODE2</t>
  </si>
  <si>
    <t>BODELWYDDAN (GWYNT-Y-MOR WIND) SUBSTATION 275KV</t>
  </si>
  <si>
    <t>BODELWYDDAN (GWYNT-Y-MOR WIND) SUBSTATION 400KV</t>
  </si>
  <si>
    <t>BOEM1</t>
  </si>
  <si>
    <t>BOURNEMOUTH 132KV</t>
  </si>
  <si>
    <t>BOURNEMOUTH</t>
  </si>
  <si>
    <t>BOEM3</t>
  </si>
  <si>
    <t>BOURNEMOUTH 33KV</t>
  </si>
  <si>
    <t>BOLD 132KV</t>
  </si>
  <si>
    <t>BOLD</t>
  </si>
  <si>
    <t>BOLD3</t>
  </si>
  <si>
    <t>BOLD 33KV</t>
  </si>
  <si>
    <t>BOLNEY 132KV</t>
  </si>
  <si>
    <t>BOLNEY</t>
  </si>
  <si>
    <t>BOLN3</t>
  </si>
  <si>
    <t>BOLNEY 33KV</t>
  </si>
  <si>
    <t>BOLNEY 400KV</t>
  </si>
  <si>
    <t>BOLN8</t>
  </si>
  <si>
    <t>BOLNEY 6.6KV</t>
  </si>
  <si>
    <t>BOLT1</t>
  </si>
  <si>
    <t>BOLTON 132KV</t>
  </si>
  <si>
    <t>BOLTON</t>
  </si>
  <si>
    <t>BONB1</t>
  </si>
  <si>
    <t>BONNYBRIDGE BOUNDARY - DUPLICATE 132KV</t>
  </si>
  <si>
    <t>BONNYBRIDGE BOUNDARY - DUPLICATE</t>
  </si>
  <si>
    <t>BONB2</t>
  </si>
  <si>
    <t>BONNYBRIDGE BOUNDARY - DUPLICATE 275KV</t>
  </si>
  <si>
    <t>BONB4</t>
  </si>
  <si>
    <t>BONNYBRIDGE BOUNDARY - DUPLICATE 400KV</t>
  </si>
  <si>
    <t>BONN1</t>
  </si>
  <si>
    <t>BONNYBRIDGE 132KV</t>
  </si>
  <si>
    <t>BONNYBRIDGE</t>
  </si>
  <si>
    <t>BONN2</t>
  </si>
  <si>
    <t>BONNYBRIDGE 275KV</t>
  </si>
  <si>
    <t>BONN3</t>
  </si>
  <si>
    <t>BONNYBRIDGE 33KV</t>
  </si>
  <si>
    <t>BONN4</t>
  </si>
  <si>
    <t>BONNYBRIDGE 400KV</t>
  </si>
  <si>
    <t>BOOT1</t>
  </si>
  <si>
    <t>BOOTLE 132KV</t>
  </si>
  <si>
    <t>BOOTLE</t>
  </si>
  <si>
    <t>BOOT3</t>
  </si>
  <si>
    <t>BOOTLE 33KV</t>
  </si>
  <si>
    <t>BORH1</t>
  </si>
  <si>
    <t>BOREHAM WOOD NR 132KV</t>
  </si>
  <si>
    <t>BOREHAM WOOD NR</t>
  </si>
  <si>
    <t>BORH3R</t>
  </si>
  <si>
    <t>BOREHAM WOOD NR 33KV</t>
  </si>
  <si>
    <t>BORW1</t>
  </si>
  <si>
    <t>BOREHAM WOOD 132KV</t>
  </si>
  <si>
    <t>BOREHAM WOOD</t>
  </si>
  <si>
    <t>BOSM5</t>
  </si>
  <si>
    <t>BOSTON MANOR ROAD 11KV</t>
  </si>
  <si>
    <t>BOSTON MANOR ROAD</t>
  </si>
  <si>
    <t>BOSM6</t>
  </si>
  <si>
    <t>BOSTON MANOR ROAD 66KV</t>
  </si>
  <si>
    <t>BOST1</t>
  </si>
  <si>
    <t>BOSTON 132KV</t>
  </si>
  <si>
    <t>BOSTON</t>
  </si>
  <si>
    <t>BOST3</t>
  </si>
  <si>
    <t>BOSTON 33KV</t>
  </si>
  <si>
    <t>BOSW1</t>
  </si>
  <si>
    <t>BARROW OFFSHORE WIND FARM 132KV</t>
  </si>
  <si>
    <t>PS - Dong Energy</t>
  </si>
  <si>
    <t>BARROW OFFSHORE WIND FARM</t>
  </si>
  <si>
    <t>BOSW3</t>
  </si>
  <si>
    <t>BARROW OFFSHORE WIND FARM 33KV</t>
  </si>
  <si>
    <t>BOSW8</t>
  </si>
  <si>
    <t>BARROW OFFSHORE WIND FARM 6.6KV</t>
  </si>
  <si>
    <t>BOTN1</t>
  </si>
  <si>
    <t>BOOTHEN 132KV</t>
  </si>
  <si>
    <t>BOOTHEN</t>
  </si>
  <si>
    <t>BOTN1A</t>
  </si>
  <si>
    <t>BOTN1B</t>
  </si>
  <si>
    <t>BOTN3</t>
  </si>
  <si>
    <t>BOOTHEN 33KV</t>
  </si>
  <si>
    <t>BOTN5</t>
  </si>
  <si>
    <t>BOOTHEN 11KV</t>
  </si>
  <si>
    <t>BOTLEY WOOD 132KV</t>
  </si>
  <si>
    <t>BOTLEY WOOD</t>
  </si>
  <si>
    <t>BOTW3</t>
  </si>
  <si>
    <t>BOTLEY WOOD 33KV</t>
  </si>
  <si>
    <t>BOTLEY WOOD 400KV</t>
  </si>
  <si>
    <t>BOUG1</t>
  </si>
  <si>
    <t>BOUGHTON ROAD (FED FROM NECHELLS) WPD-WEST MIDLANDS 132KV</t>
  </si>
  <si>
    <t>BOUGHTON ROAD (FED FROM NECHELLS) WPD-WEST MIDLANDS</t>
  </si>
  <si>
    <t>BOUG5</t>
  </si>
  <si>
    <t>BOUGHTON ROAD (FED FROM NECHELLS) WPD-WEST MIDLANDS 11KV</t>
  </si>
  <si>
    <t>BOUR1</t>
  </si>
  <si>
    <t>BOURNE 132KV</t>
  </si>
  <si>
    <t>BOURNE</t>
  </si>
  <si>
    <t>BOUR3</t>
  </si>
  <si>
    <t>BOURNE 33KV</t>
  </si>
  <si>
    <t>BOWA3</t>
  </si>
  <si>
    <t>BOWBEA 30MW 2 (CONNECTED TO KAIMES 33KV 33KV</t>
  </si>
  <si>
    <t>BOWBEA 30MW 2 (CONNECTED TO KAIMES 33KV</t>
  </si>
  <si>
    <t>BOWE1</t>
  </si>
  <si>
    <t>BOWESFIELD 132KV</t>
  </si>
  <si>
    <t>BOWESFIELD</t>
  </si>
  <si>
    <t>BOWE3</t>
  </si>
  <si>
    <t>BOWESFIELD 33KV</t>
  </si>
  <si>
    <t>BOWN1</t>
  </si>
  <si>
    <t>BOW NETWORK RAIL 132KV</t>
  </si>
  <si>
    <t>BOW NETWORK RAIL</t>
  </si>
  <si>
    <t>BOWN7</t>
  </si>
  <si>
    <t>BOW NETWORK RAIL 22KV</t>
  </si>
  <si>
    <t>BOWS3</t>
  </si>
  <si>
    <t>BOW STREET 33KV</t>
  </si>
  <si>
    <t>BOW STREET</t>
  </si>
  <si>
    <t>BOWX1</t>
  </si>
  <si>
    <t>BOWHAYS CROSS 132KV</t>
  </si>
  <si>
    <t>BOWHAYS CROSS</t>
  </si>
  <si>
    <t>BOWX3</t>
  </si>
  <si>
    <t>BOWHAYS CROSS 33KV</t>
  </si>
  <si>
    <t>BOWY5</t>
  </si>
  <si>
    <t>BOW 11KV</t>
  </si>
  <si>
    <t>BOW</t>
  </si>
  <si>
    <t>BOWZ1</t>
  </si>
  <si>
    <t>BOW 132KV</t>
  </si>
  <si>
    <t>BOWZ5</t>
  </si>
  <si>
    <t>BOYN3</t>
  </si>
  <si>
    <t>BOYNDIE WIND FARM 33KV</t>
  </si>
  <si>
    <t>BOYNDIE WIND FARM</t>
  </si>
  <si>
    <t>BPAP1</t>
  </si>
  <si>
    <t>BRIDGEWATER PAPER 132KV</t>
  </si>
  <si>
    <t>BRIDGEWATER PAPER</t>
  </si>
  <si>
    <t>BPAP3</t>
  </si>
  <si>
    <t>BRIDGEWATER PAPER 33KV</t>
  </si>
  <si>
    <t>BPBB3</t>
  </si>
  <si>
    <t>BAGLAN BAY (SWALEC) 33KV</t>
  </si>
  <si>
    <t>BAGLAN BAY (SWALEC)</t>
  </si>
  <si>
    <t>BPGR3</t>
  </si>
  <si>
    <t>BP GRANGEMOUTH 33KV</t>
  </si>
  <si>
    <t>BP GRANGEMOUTH</t>
  </si>
  <si>
    <t>BPGR8</t>
  </si>
  <si>
    <t>BP GRANGEMOUTH 6.6KV</t>
  </si>
  <si>
    <t>BRAC1</t>
  </si>
  <si>
    <t>BRACO 132KV</t>
  </si>
  <si>
    <t>BRACO</t>
  </si>
  <si>
    <t>BRAC2</t>
  </si>
  <si>
    <t>BRACO 275KV</t>
  </si>
  <si>
    <t>BRAC3</t>
  </si>
  <si>
    <t>BRACO 33KV</t>
  </si>
  <si>
    <t>BRAE1</t>
  </si>
  <si>
    <t>BRAEHEAD 132KV</t>
  </si>
  <si>
    <t>BRAEHEAD</t>
  </si>
  <si>
    <t>BRAINTREE 132KV</t>
  </si>
  <si>
    <t>BRAINTREE</t>
  </si>
  <si>
    <t>BRAI3</t>
  </si>
  <si>
    <t>BRAINTREE 33KV</t>
  </si>
  <si>
    <t>BRAINTREE 400KV</t>
  </si>
  <si>
    <t>BRAM1</t>
  </si>
  <si>
    <t>BRAMHAM 132KV</t>
  </si>
  <si>
    <t>BRAMHAM</t>
  </si>
  <si>
    <t>BRAM3</t>
  </si>
  <si>
    <t>BRAMHAM 33KV</t>
  </si>
  <si>
    <t>BRAP1</t>
  </si>
  <si>
    <t>BREAHEAD PARK 132KV</t>
  </si>
  <si>
    <t>BREAHEAD PARK</t>
  </si>
  <si>
    <t>BRAP3</t>
  </si>
  <si>
    <t>BREAHEAD PARK 33KV</t>
  </si>
  <si>
    <t>BRAS1</t>
  </si>
  <si>
    <t>BRADLEY STOKE 132KV</t>
  </si>
  <si>
    <t>BRADLEY STOKE</t>
  </si>
  <si>
    <t>BRAS3</t>
  </si>
  <si>
    <t>BRADLEY STOKE 33KV</t>
  </si>
  <si>
    <t>BRADFORD WEST 132KV</t>
  </si>
  <si>
    <t>BRADFORD WEST</t>
  </si>
  <si>
    <t>BRADFORD WEST 275KV</t>
  </si>
  <si>
    <t>BRADFORD WEST 400KV</t>
  </si>
  <si>
    <t>BRAW8</t>
  </si>
  <si>
    <t>BRADFORD WEST 6.6KV</t>
  </si>
  <si>
    <t>BRBO1</t>
  </si>
  <si>
    <t>BROMBOROUGH 132KV</t>
  </si>
  <si>
    <t>BROMBOROUGH</t>
  </si>
  <si>
    <t>BRBO3</t>
  </si>
  <si>
    <t>BROMBOROUGH 33KV</t>
  </si>
  <si>
    <t>BRCW2</t>
  </si>
  <si>
    <t>BRACO WEST 275KV</t>
  </si>
  <si>
    <t>BRACO WEST</t>
  </si>
  <si>
    <t>BRCW3</t>
  </si>
  <si>
    <t>BRACO WEST 33KV</t>
  </si>
  <si>
    <t>BRDU3</t>
  </si>
  <si>
    <t>BRAES OF DOUNE WIND FARM 33KV</t>
  </si>
  <si>
    <t>BRAES OF DOUNE WIND FARM</t>
  </si>
  <si>
    <t>BRDU8</t>
  </si>
  <si>
    <t>BRAES OF DOUNE WIND FARM 6.6KV</t>
  </si>
  <si>
    <t>BREC1</t>
  </si>
  <si>
    <t>BRECHIN 132KV</t>
  </si>
  <si>
    <t>BRECHIN</t>
  </si>
  <si>
    <t>BREDBURY 132KV</t>
  </si>
  <si>
    <t>BREDBURY</t>
  </si>
  <si>
    <t>BREDBURY 275KV</t>
  </si>
  <si>
    <t>BREL1</t>
  </si>
  <si>
    <t>BREDBURY LOCOS 132KV</t>
  </si>
  <si>
    <t>BREDBURY LOCOS</t>
  </si>
  <si>
    <t>BREL3</t>
  </si>
  <si>
    <t>BREDBURY LOCOS 33KV</t>
  </si>
  <si>
    <t>BREN1</t>
  </si>
  <si>
    <t>BRIDGEND 132KV</t>
  </si>
  <si>
    <t>BRIDGEND</t>
  </si>
  <si>
    <t>BREN3</t>
  </si>
  <si>
    <t>BRIDGEND 33KV</t>
  </si>
  <si>
    <t>BRAMFORD 132KV</t>
  </si>
  <si>
    <t>BRAMFORD</t>
  </si>
  <si>
    <t>BRAMFORD 400KV</t>
  </si>
  <si>
    <t>BRGG1</t>
  </si>
  <si>
    <t>BRIGG (SUPERCEDED) 132KV</t>
  </si>
  <si>
    <t>BRIGG (SUPERCEDED)</t>
  </si>
  <si>
    <t>BRGG5</t>
  </si>
  <si>
    <t>BRIGG (SUPERCEDED) 11KV</t>
  </si>
  <si>
    <t>BRGG8</t>
  </si>
  <si>
    <t>BRIGG (SUPERCEDED) 6.6KV</t>
  </si>
  <si>
    <t>BRELSTON GREEN 400KV</t>
  </si>
  <si>
    <t>BRELSTON GREEN</t>
  </si>
  <si>
    <t>BRGP1</t>
  </si>
  <si>
    <t>BR GRAHAME PARK 132KV</t>
  </si>
  <si>
    <t>BR GRAHAME PARK</t>
  </si>
  <si>
    <t>BRGP7</t>
  </si>
  <si>
    <t>BR GRAHAME PARK 25KV</t>
  </si>
  <si>
    <t>BRHY1</t>
  </si>
  <si>
    <t>BR HYTHE 132KV</t>
  </si>
  <si>
    <t>BR HYTHE 25KV</t>
  </si>
  <si>
    <t>BRHY7</t>
  </si>
  <si>
    <t>BRID1</t>
  </si>
  <si>
    <t>BRIDGE OF DUN 132KV</t>
  </si>
  <si>
    <t>BRIDGE OF DUN</t>
  </si>
  <si>
    <t>BRID3</t>
  </si>
  <si>
    <t>BRIDGE OF DUN 33KV</t>
  </si>
  <si>
    <t>BRIF1</t>
  </si>
  <si>
    <t>BRITON FERRY 132KV</t>
  </si>
  <si>
    <t>BRITON FERRY</t>
  </si>
  <si>
    <t>BRIF1B</t>
  </si>
  <si>
    <t>BRIF3</t>
  </si>
  <si>
    <t>BRITON FERRY 33KV</t>
  </si>
  <si>
    <t>BRIL5</t>
  </si>
  <si>
    <t>BRIDGES LANE 11KV</t>
  </si>
  <si>
    <t>BRIDGES LANE</t>
  </si>
  <si>
    <t>BRIMSDOWN 132KV</t>
  </si>
  <si>
    <t>BRIMSDOWN</t>
  </si>
  <si>
    <t>BRIMSDOWN 275KV</t>
  </si>
  <si>
    <t>BRIM3</t>
  </si>
  <si>
    <t>BRIMSDOWN 33KV</t>
  </si>
  <si>
    <t>BRIM8</t>
  </si>
  <si>
    <t>BRIMSDOWN 6.6KV</t>
  </si>
  <si>
    <t>BRINSWORTH 275KV</t>
  </si>
  <si>
    <t>BRINSWORTH</t>
  </si>
  <si>
    <t>BRINSWORTH 400KV</t>
  </si>
  <si>
    <t>BRIR5</t>
  </si>
  <si>
    <t>BRIDGE ROAD 11KV</t>
  </si>
  <si>
    <t>BRIDGE ROAD</t>
  </si>
  <si>
    <t>BRIR6</t>
  </si>
  <si>
    <t>BRIDGE ROAD 66KV</t>
  </si>
  <si>
    <t>BRKL1</t>
  </si>
  <si>
    <t>BRACKLEY 132KV</t>
  </si>
  <si>
    <t>BRACKLEY</t>
  </si>
  <si>
    <t>BRKL3</t>
  </si>
  <si>
    <t>BRACKLEY 33KV</t>
  </si>
  <si>
    <t>BRKN1</t>
  </si>
  <si>
    <t>BRACKNELL 132KV</t>
  </si>
  <si>
    <t>BRACKNELL</t>
  </si>
  <si>
    <t>BRKN3</t>
  </si>
  <si>
    <t>BRACKNELL 33KV</t>
  </si>
  <si>
    <t>BRLE1</t>
  </si>
  <si>
    <t>BRAMLEY 132KV</t>
  </si>
  <si>
    <t>BRAMLEY</t>
  </si>
  <si>
    <t>BRAMLEY 400KV</t>
  </si>
  <si>
    <t>BRNE1</t>
  </si>
  <si>
    <t>BR NENE 132KV</t>
  </si>
  <si>
    <t>BR NENE 25KV</t>
  </si>
  <si>
    <t>BRNE7</t>
  </si>
  <si>
    <t>BRNF4</t>
  </si>
  <si>
    <t>BRINE FIELD 400KV</t>
  </si>
  <si>
    <t>BRINE FIELD</t>
  </si>
  <si>
    <t>BROA1</t>
  </si>
  <si>
    <t>BROADFORD 132KV</t>
  </si>
  <si>
    <t>BROADFORD</t>
  </si>
  <si>
    <t>BROA3</t>
  </si>
  <si>
    <t>BROADFORD 33KV</t>
  </si>
  <si>
    <t>BROA-</t>
  </si>
  <si>
    <t>BROD6</t>
  </si>
  <si>
    <t>BRODSWORTH 66KV</t>
  </si>
  <si>
    <t>BRODSWORTH</t>
  </si>
  <si>
    <t>BROM1</t>
  </si>
  <si>
    <t>BROMLEY 132KV</t>
  </si>
  <si>
    <t>BROMLEY</t>
  </si>
  <si>
    <t>BROM3</t>
  </si>
  <si>
    <t>BROMLEY 33KV</t>
  </si>
  <si>
    <t>BROM5</t>
  </si>
  <si>
    <t>BROMLEY 11KV</t>
  </si>
  <si>
    <t>BROP1</t>
  </si>
  <si>
    <t>BROOKMANS PARK 132KV</t>
  </si>
  <si>
    <t>BROOKMANS PARK</t>
  </si>
  <si>
    <t>BROR1</t>
  </si>
  <si>
    <t>BRORA 132KV</t>
  </si>
  <si>
    <t>BRORA</t>
  </si>
  <si>
    <t>BROR1A</t>
  </si>
  <si>
    <t>BROR3</t>
  </si>
  <si>
    <t>BRORA 33KV</t>
  </si>
  <si>
    <t>BROU1</t>
  </si>
  <si>
    <t>BROUGHTON 132KV</t>
  </si>
  <si>
    <t>BROUGHTON</t>
  </si>
  <si>
    <t>BROU3</t>
  </si>
  <si>
    <t>BROUGHTON 33KV</t>
  </si>
  <si>
    <t>BROX1</t>
  </si>
  <si>
    <t>BROXBURN 132KV</t>
  </si>
  <si>
    <t>BROXBURN</t>
  </si>
  <si>
    <t>BROX3</t>
  </si>
  <si>
    <t>BROXBURN 33KV</t>
  </si>
  <si>
    <t>BRSO1</t>
  </si>
  <si>
    <t>BREDBURY-STH MANCHESTER CABLE ROUTE 132KV</t>
  </si>
  <si>
    <t>BREDBURY-STH MANCHESTER CABLE ROUTE</t>
  </si>
  <si>
    <t>BRSO5</t>
  </si>
  <si>
    <t>BREDBURY-STH MANCHESTER CABLE ROUTE 11KV</t>
  </si>
  <si>
    <t>BRST1</t>
  </si>
  <si>
    <t>BURSTALL 132KV</t>
  </si>
  <si>
    <t>BURSTALL</t>
  </si>
  <si>
    <t>BRTL1</t>
  </si>
  <si>
    <t>BRIGHTON LOCAL 132KV</t>
  </si>
  <si>
    <t>BRIGHTON LOCAL</t>
  </si>
  <si>
    <t>BRTL3</t>
  </si>
  <si>
    <t>BRIGHTON LOCAL 33KV</t>
  </si>
  <si>
    <t>BRUW1</t>
  </si>
  <si>
    <t>BRUNSWICK WHARF 132KV</t>
  </si>
  <si>
    <t>BRUNSWICK WHARF</t>
  </si>
  <si>
    <t>BRIDGEWATER 132KV</t>
  </si>
  <si>
    <t>BRIDGEWATER</t>
  </si>
  <si>
    <t>BRIDGEWATER 275KV</t>
  </si>
  <si>
    <t>BRWA3</t>
  </si>
  <si>
    <t>BRIDGEWATER 33KV</t>
  </si>
  <si>
    <t>BRADWELL 132KV</t>
  </si>
  <si>
    <t>BRADWELL</t>
  </si>
  <si>
    <t>BRWE4</t>
  </si>
  <si>
    <t>BRADWELL 400KV</t>
  </si>
  <si>
    <t>BRWE8</t>
  </si>
  <si>
    <t>BRADWELL 6.6KV</t>
  </si>
  <si>
    <t>BRXT4</t>
  </si>
  <si>
    <t>BRANXTON 400KV</t>
  </si>
  <si>
    <t>BRANXTON</t>
  </si>
  <si>
    <t>BRYM1</t>
  </si>
  <si>
    <t>BRYMBO 132KV</t>
  </si>
  <si>
    <t>BRYMBO</t>
  </si>
  <si>
    <t>BRYM3</t>
  </si>
  <si>
    <t>BRYMBO 33KV</t>
  </si>
  <si>
    <t>BSQU6</t>
  </si>
  <si>
    <t>BENTON SQUARE 66KV</t>
  </si>
  <si>
    <t>BENTON SQUARE</t>
  </si>
  <si>
    <t>BTUI3</t>
  </si>
  <si>
    <t>BEINN AN TUIRC WIND 1 33KV</t>
  </si>
  <si>
    <t>BEINN AN TUIRC WIND 1</t>
  </si>
  <si>
    <t>BUCK1</t>
  </si>
  <si>
    <t>BUCKHURST HILL 132KV</t>
  </si>
  <si>
    <t>BUCKHURST HILL</t>
  </si>
  <si>
    <t>BUCK3</t>
  </si>
  <si>
    <t>BUCKHURST HILL 33KV</t>
  </si>
  <si>
    <t>BUED1</t>
  </si>
  <si>
    <t>BURY ST.EDMUNDS 132KV</t>
  </si>
  <si>
    <t>BURY ST.EDMUNDS</t>
  </si>
  <si>
    <t>BUED3</t>
  </si>
  <si>
    <t>BURY ST.EDMUNDS 33KV</t>
  </si>
  <si>
    <t>BULL4</t>
  </si>
  <si>
    <t>BULLS LODGE 400kV</t>
  </si>
  <si>
    <t>BULLS LODGE</t>
  </si>
  <si>
    <t>BULL7</t>
  </si>
  <si>
    <t>BULLS LODGE 22kV</t>
  </si>
  <si>
    <t>31253 Bulls Lodge Network Rail Connection</t>
  </si>
  <si>
    <t>BULS5</t>
  </si>
  <si>
    <t>BULWER STREET 11KV</t>
  </si>
  <si>
    <t>BULWER STREET</t>
  </si>
  <si>
    <t>BULS6</t>
  </si>
  <si>
    <t>BULWER STREET 66KV</t>
  </si>
  <si>
    <t>BUMU1</t>
  </si>
  <si>
    <t>BURGHMUIR 132KV</t>
  </si>
  <si>
    <t>BURGHMUIR</t>
  </si>
  <si>
    <t>BUMU3</t>
  </si>
  <si>
    <t>BURGHMUIR 33KV</t>
  </si>
  <si>
    <t>BUMU-</t>
  </si>
  <si>
    <t>BURB1</t>
  </si>
  <si>
    <t>BURBO BANK OFFSHORE WIND FARM 132KV</t>
  </si>
  <si>
    <t>BURBO BANK OFFSHORE WIND FARM</t>
  </si>
  <si>
    <t>BURB3</t>
  </si>
  <si>
    <t>BURBO BANK OFFSHORE WIND FARM 33KV</t>
  </si>
  <si>
    <t>BURG1</t>
  </si>
  <si>
    <t>BURGHFIELD 132KV</t>
  </si>
  <si>
    <t>BURGHFIELD</t>
  </si>
  <si>
    <t>BURG3</t>
  </si>
  <si>
    <t>BURGHFIELD 33KV</t>
  </si>
  <si>
    <t>BURH1</t>
  </si>
  <si>
    <t>BURHAM 132KV</t>
  </si>
  <si>
    <t>BURHAM</t>
  </si>
  <si>
    <t>BURH3</t>
  </si>
  <si>
    <t>BURHAM 33KV</t>
  </si>
  <si>
    <t>BURL1</t>
  </si>
  <si>
    <t>BURLINGTON STREET 132KV</t>
  </si>
  <si>
    <t>BURLINGTON STREET</t>
  </si>
  <si>
    <t>BURL3</t>
  </si>
  <si>
    <t>BURLINGTON STREET 33KV</t>
  </si>
  <si>
    <t>BURN1</t>
  </si>
  <si>
    <t>BURNLEY 132KV</t>
  </si>
  <si>
    <t>BURNLEY</t>
  </si>
  <si>
    <t>BURN3</t>
  </si>
  <si>
    <t>BURNLEY 33KV</t>
  </si>
  <si>
    <t>BURS1</t>
  </si>
  <si>
    <t>BURSLEM 132KV</t>
  </si>
  <si>
    <t>BURSLEM</t>
  </si>
  <si>
    <t>BURS3</t>
  </si>
  <si>
    <t>BURSLEM 33KV</t>
  </si>
  <si>
    <t>BURS5</t>
  </si>
  <si>
    <t>BURSLEM 11KV</t>
  </si>
  <si>
    <t>BURT1</t>
  </si>
  <si>
    <t>BURTON 132KV</t>
  </si>
  <si>
    <t>BURTON</t>
  </si>
  <si>
    <t>BURT3</t>
  </si>
  <si>
    <t>BURTON 33KV</t>
  </si>
  <si>
    <t>BURT5</t>
  </si>
  <si>
    <t>BURTON 11KV</t>
  </si>
  <si>
    <t>BURWELL MAIN 132KV</t>
  </si>
  <si>
    <t>BURWELL MAIN</t>
  </si>
  <si>
    <t>BURW3</t>
  </si>
  <si>
    <t>BURWELL MAIN 33KV</t>
  </si>
  <si>
    <t>BURWELL MAIN 400KV</t>
  </si>
  <si>
    <t>BUSB2</t>
  </si>
  <si>
    <t>BUSBY 275KV</t>
  </si>
  <si>
    <t>BUSBY</t>
  </si>
  <si>
    <t>BUSHBURY 132KV</t>
  </si>
  <si>
    <t>BUSHBURY</t>
  </si>
  <si>
    <t>BUSHBURY 275KV</t>
  </si>
  <si>
    <t>BUSH3</t>
  </si>
  <si>
    <t>BUSHBURY 33KV</t>
  </si>
  <si>
    <t>BUSH5</t>
  </si>
  <si>
    <t>BUSHBURY 11KV</t>
  </si>
  <si>
    <t>BUSH7</t>
  </si>
  <si>
    <t>BUSHBURY 22KV</t>
  </si>
  <si>
    <t>BUSH8</t>
  </si>
  <si>
    <t>BUSHBURY 6.6KV</t>
  </si>
  <si>
    <t>BUSM1</t>
  </si>
  <si>
    <t>BUSHEY MILL 132KV</t>
  </si>
  <si>
    <t>BUSHEY MILL</t>
  </si>
  <si>
    <t>BUSM1A</t>
  </si>
  <si>
    <t>BUSM1B</t>
  </si>
  <si>
    <t>BUSM3</t>
  </si>
  <si>
    <t>BUSHEY MILL 33KV</t>
  </si>
  <si>
    <t>BUSM5</t>
  </si>
  <si>
    <t>BUSHEY MILL 11KV</t>
  </si>
  <si>
    <t>BUSTLEHOLME 132KV</t>
  </si>
  <si>
    <t>BUSTLEHOLME</t>
  </si>
  <si>
    <t>BUSTLEHOLME 275KV</t>
  </si>
  <si>
    <t>BUST4</t>
  </si>
  <si>
    <t>BUSTLEHOLME 400KV</t>
  </si>
  <si>
    <t>BUST5</t>
  </si>
  <si>
    <t>BUSTLEHOLME 11KV</t>
  </si>
  <si>
    <t>BUST8</t>
  </si>
  <si>
    <t>BUSTLEHOLME 6.6KV</t>
  </si>
  <si>
    <t>BUSY3R</t>
  </si>
  <si>
    <t>BUSHEY 33KV</t>
  </si>
  <si>
    <t>BUTS1</t>
  </si>
  <si>
    <t>BURTON SOUTH (EME SUBSTATION) 132KV</t>
  </si>
  <si>
    <t>BURTON SOUTH (EME SUBSTATION)</t>
  </si>
  <si>
    <t>BUTS3</t>
  </si>
  <si>
    <t>BURTON SOUTH (EME SUBSTATION) 33KV</t>
  </si>
  <si>
    <t>BUWH3</t>
  </si>
  <si>
    <t>BURN OF WHILK WIND FARM 33KV</t>
  </si>
  <si>
    <t>BURN OF WHILK WIND FARM</t>
  </si>
  <si>
    <t>BUWH8</t>
  </si>
  <si>
    <t>BURN OF WHILK WIND FARM 6.6KV</t>
  </si>
  <si>
    <t>BWOD1</t>
  </si>
  <si>
    <t>BURNTWOOD 132KV</t>
  </si>
  <si>
    <t>BURNTWOOD</t>
  </si>
  <si>
    <t>BWOD5</t>
  </si>
  <si>
    <t>BURNTWOOD 11KV</t>
  </si>
  <si>
    <t>BYFL1</t>
  </si>
  <si>
    <t>BYFLEET 132KV</t>
  </si>
  <si>
    <t>BYFLEET</t>
  </si>
  <si>
    <t>BYFL3</t>
  </si>
  <si>
    <t>BYFLEET 33KV</t>
  </si>
  <si>
    <t>BYFL5</t>
  </si>
  <si>
    <t>BYFLEET 11KV</t>
  </si>
  <si>
    <t>CAAD1</t>
  </si>
  <si>
    <t>CARRADALE 132KV</t>
  </si>
  <si>
    <t>CARRADALE</t>
  </si>
  <si>
    <t>CAAD3</t>
  </si>
  <si>
    <t>CARRADALE 33KV</t>
  </si>
  <si>
    <t>CADS1</t>
  </si>
  <si>
    <t>CARDIFF SOUTH 132KV</t>
  </si>
  <si>
    <t>CARDIFF SOUTH</t>
  </si>
  <si>
    <t>CADS5</t>
  </si>
  <si>
    <t>CARDIFF SOUTH 11KV</t>
  </si>
  <si>
    <t>CAER1</t>
  </si>
  <si>
    <t>CAERGEILIOG 132KV</t>
  </si>
  <si>
    <t>CAERGEILIOG</t>
  </si>
  <si>
    <t>CAER3</t>
  </si>
  <si>
    <t>CAERGEILIOG 33KV</t>
  </si>
  <si>
    <t>CAFA1</t>
  </si>
  <si>
    <t>CARSFAD 132KV</t>
  </si>
  <si>
    <t>CARSFAD</t>
  </si>
  <si>
    <t>CAFA5</t>
  </si>
  <si>
    <t>CARSFAD 11KV</t>
  </si>
  <si>
    <t>CAIF2</t>
  </si>
  <si>
    <t>CAIRNFORD 275KV</t>
  </si>
  <si>
    <t>CAIRNFORD 275/33KV</t>
  </si>
  <si>
    <t>CAIF3</t>
  </si>
  <si>
    <t>CAIRNFORD 33KV</t>
  </si>
  <si>
    <t>CAIN2</t>
  </si>
  <si>
    <t>CAPENHURST-INCE CABL 275KV</t>
  </si>
  <si>
    <t>CAPENHURST-INCE CABL</t>
  </si>
  <si>
    <t>CAIN3</t>
  </si>
  <si>
    <t>CAPENHURST-INCE CABL 33KV</t>
  </si>
  <si>
    <t>CAIR3</t>
  </si>
  <si>
    <t>CAIRN UISH (WIND) 33KV</t>
  </si>
  <si>
    <t>CAIRN UISH (WIND)</t>
  </si>
  <si>
    <t>CAIR8</t>
  </si>
  <si>
    <t>CAIRN UISH (WIND) 6.6KV</t>
  </si>
  <si>
    <t>CAKW2</t>
  </si>
  <si>
    <t>CARN KITTY 275KV</t>
  </si>
  <si>
    <t>CARN KITTY</t>
  </si>
  <si>
    <t>CALD1</t>
  </si>
  <si>
    <t>CALDER 132KV</t>
  </si>
  <si>
    <t>CALDER</t>
  </si>
  <si>
    <t>CALN1</t>
  </si>
  <si>
    <t>CARLISLE NORTH 132KV</t>
  </si>
  <si>
    <t>CARLISLE NORTH</t>
  </si>
  <si>
    <t>CALN5</t>
  </si>
  <si>
    <t>CARLISLE NORTH 11KV</t>
  </si>
  <si>
    <t>CALW2</t>
  </si>
  <si>
    <t>CALLIACHAR WIND 275KV</t>
  </si>
  <si>
    <t>CALLIACHAR WIND</t>
  </si>
  <si>
    <t>CAMA1</t>
  </si>
  <si>
    <t>CAMBRIDGE ARMS 132KV</t>
  </si>
  <si>
    <t>CAMBRIDGE ARMS</t>
  </si>
  <si>
    <t>CAMB1</t>
  </si>
  <si>
    <t>CAMBERLEY 132KV</t>
  </si>
  <si>
    <t>CAMBERLEY</t>
  </si>
  <si>
    <t>CAMB3</t>
  </si>
  <si>
    <t>CAMBERLEY 33KV</t>
  </si>
  <si>
    <t>CAMBLESFORTH 66KV</t>
  </si>
  <si>
    <t>CAMBLESFORTH</t>
  </si>
  <si>
    <t>CAMW3</t>
  </si>
  <si>
    <t>CAMSTER WINDFARM 33KV</t>
  </si>
  <si>
    <t>CAMSTER WINDFARM</t>
  </si>
  <si>
    <t>CAMW8</t>
  </si>
  <si>
    <t>CAMSTER WINDFARM 6.6KV</t>
  </si>
  <si>
    <t>CAMW-</t>
  </si>
  <si>
    <t>CANA1</t>
  </si>
  <si>
    <t>CAERNARVON 132KV</t>
  </si>
  <si>
    <t>CAERNARVON</t>
  </si>
  <si>
    <t>CANA3</t>
  </si>
  <si>
    <t>CAERNARVON 33KV</t>
  </si>
  <si>
    <t>CANB5</t>
  </si>
  <si>
    <t>CANAL BANK (FEED FROM WILLSDEN 66KV) 11KV</t>
  </si>
  <si>
    <t>CANAL BANK (FEED FROM WILLSDEN 66KV)</t>
  </si>
  <si>
    <t>CANB6</t>
  </si>
  <si>
    <t>CANAL BANK (FEED FROM WILLSDEN 66KV) 66KV</t>
  </si>
  <si>
    <t>CANN1</t>
  </si>
  <si>
    <t>CANNOCK 132KV</t>
  </si>
  <si>
    <t>CANNOCK</t>
  </si>
  <si>
    <t>CANN5</t>
  </si>
  <si>
    <t>CANNOCK 11KV</t>
  </si>
  <si>
    <t>CANO1</t>
  </si>
  <si>
    <t>CARNO 132KV</t>
  </si>
  <si>
    <t>CARNO</t>
  </si>
  <si>
    <t>CANO3</t>
  </si>
  <si>
    <t>CARNO 33KV</t>
  </si>
  <si>
    <t>CANTERBURY 132KV</t>
  </si>
  <si>
    <t>CANTERBURY</t>
  </si>
  <si>
    <t>CANT3</t>
  </si>
  <si>
    <t>CANTERBURY 33KV</t>
  </si>
  <si>
    <t>CANTERBURY 400KV</t>
  </si>
  <si>
    <t>CAOR1</t>
  </si>
  <si>
    <t>CAMBOURNE 132KV</t>
  </si>
  <si>
    <t>CAMBOURNE</t>
  </si>
  <si>
    <t>CAOR3</t>
  </si>
  <si>
    <t>CAMBOURNE 33KV</t>
  </si>
  <si>
    <t>CAPE1</t>
  </si>
  <si>
    <t>CAPENHURST 132KV</t>
  </si>
  <si>
    <t>CAPENHURST</t>
  </si>
  <si>
    <t>CAPE1D</t>
  </si>
  <si>
    <t>CAPENHURST 275KV</t>
  </si>
  <si>
    <t>CAPENHURST 400KV</t>
  </si>
  <si>
    <t>CAPE5</t>
  </si>
  <si>
    <t>CAPENHURST 11KV</t>
  </si>
  <si>
    <t>CAPE5D</t>
  </si>
  <si>
    <t>CARC1</t>
  </si>
  <si>
    <t>CARDIFF CENTRAL 132KV</t>
  </si>
  <si>
    <t>CARDIFF CENTRAL</t>
  </si>
  <si>
    <t>CARC3</t>
  </si>
  <si>
    <t>CARDIFF CENTRAL 33KV</t>
  </si>
  <si>
    <t>CARC5</t>
  </si>
  <si>
    <t>CARDIFF CENTRAL 11KV</t>
  </si>
  <si>
    <t>CARD5</t>
  </si>
  <si>
    <t>CAERAU ROAD 11KV</t>
  </si>
  <si>
    <t>CAERAU ROAD</t>
  </si>
  <si>
    <t>CARD6</t>
  </si>
  <si>
    <t>CAERAU ROAD 66KV</t>
  </si>
  <si>
    <t>CARDIFF EAST 132KV</t>
  </si>
  <si>
    <t>CARDIFF EAST</t>
  </si>
  <si>
    <t>CARDIFF EAST 275KV</t>
  </si>
  <si>
    <t>CARE3</t>
  </si>
  <si>
    <t>CARDIFF EAST 33KV</t>
  </si>
  <si>
    <t>CARE5</t>
  </si>
  <si>
    <t>CARDIFF EAST 11KV</t>
  </si>
  <si>
    <t>CARG8</t>
  </si>
  <si>
    <t>CARRAIG GHEAL WIND FARM 6.6KV</t>
  </si>
  <si>
    <t>CARRAIG GHEAL WIND FARM</t>
  </si>
  <si>
    <t>CARL1</t>
  </si>
  <si>
    <t>CARLISLE 132KV</t>
  </si>
  <si>
    <t>CARLISLE</t>
  </si>
  <si>
    <t>CARL3</t>
  </si>
  <si>
    <t>CARLISLE 33KV</t>
  </si>
  <si>
    <t>CARM1</t>
  </si>
  <si>
    <t>CARMARTHEN 132KV</t>
  </si>
  <si>
    <t>CARMARTHEN</t>
  </si>
  <si>
    <t>CARM3</t>
  </si>
  <si>
    <t>CARMARTHEN 33KV</t>
  </si>
  <si>
    <t>CARN1</t>
  </si>
  <si>
    <t>CARDIFF NORTH 132KV</t>
  </si>
  <si>
    <t>CARDIFF NORTH</t>
  </si>
  <si>
    <t>CARN3</t>
  </si>
  <si>
    <t>CARDIFF NORTH 33KV</t>
  </si>
  <si>
    <t>CARO1</t>
  </si>
  <si>
    <t>CARSLAKE ROAD 132KV</t>
  </si>
  <si>
    <t>CARSLAKE ROAD</t>
  </si>
  <si>
    <t>CARP1</t>
  </si>
  <si>
    <t>CARPENTERS ROAD HEADHOUSE 132KV</t>
  </si>
  <si>
    <t>CARPENTERS ROAD HEADHOUSE</t>
  </si>
  <si>
    <t>CARR1</t>
  </si>
  <si>
    <t>CARRINGTON 132KV</t>
  </si>
  <si>
    <t>CARRINGTON</t>
  </si>
  <si>
    <t>CARRINGTON 275KV</t>
  </si>
  <si>
    <t>CARR3</t>
  </si>
  <si>
    <t>CARRINGTON 33KV</t>
  </si>
  <si>
    <t>CARRINGTON 400KV</t>
  </si>
  <si>
    <t>CARS1</t>
  </si>
  <si>
    <t>CARNABY STREET 132KV</t>
  </si>
  <si>
    <t>CARNABY STREET</t>
  </si>
  <si>
    <t>CARW1</t>
  </si>
  <si>
    <t>CARDIFF WEST 132KV</t>
  </si>
  <si>
    <t>CARDIFF WEST</t>
  </si>
  <si>
    <t>CARW1T</t>
  </si>
  <si>
    <t>CARW3</t>
  </si>
  <si>
    <t>CARDIFF WEST 33KV</t>
  </si>
  <si>
    <t>CASB1</t>
  </si>
  <si>
    <t>CASTLE BROMWICH 132KV</t>
  </si>
  <si>
    <t>CASTLE BROMWICH</t>
  </si>
  <si>
    <t>CASB5</t>
  </si>
  <si>
    <t>CASTLE BROMWICH 11KV</t>
  </si>
  <si>
    <t>CASB7</t>
  </si>
  <si>
    <t>CASTLE BROMWICH 22KV</t>
  </si>
  <si>
    <t>CASC3</t>
  </si>
  <si>
    <t>CASTLE CEMENT 33KV</t>
  </si>
  <si>
    <t>CASTLE CEMENT</t>
  </si>
  <si>
    <t>CASD1</t>
  </si>
  <si>
    <t>CASTLE DONNINGTON 132KV</t>
  </si>
  <si>
    <t>CASTLE DONNINGTON</t>
  </si>
  <si>
    <t>CASD2</t>
  </si>
  <si>
    <t>CASTLE DONNINGTON 275KV</t>
  </si>
  <si>
    <t>CASH3</t>
  </si>
  <si>
    <t>CASHLIE 33KV</t>
  </si>
  <si>
    <t>CASHLIE</t>
  </si>
  <si>
    <t>CASH5</t>
  </si>
  <si>
    <t>CASHLIE 11KV</t>
  </si>
  <si>
    <t>CASK1</t>
  </si>
  <si>
    <t>ICI CASTNER-KELLNER 132KV</t>
  </si>
  <si>
    <t>ICI CASTNER-KELLNER</t>
  </si>
  <si>
    <t>CASK3</t>
  </si>
  <si>
    <t>ICI CASTNER-KELLNER 33KV</t>
  </si>
  <si>
    <t>CASM1</t>
  </si>
  <si>
    <t>CASTLE MEADS 132KV</t>
  </si>
  <si>
    <t>CASTLE MEADS</t>
  </si>
  <si>
    <t>CASM3</t>
  </si>
  <si>
    <t>CASTLE MEADS 33KV</t>
  </si>
  <si>
    <t>CASS1</t>
  </si>
  <si>
    <t>CASSLEY 132KV</t>
  </si>
  <si>
    <t>CASSLEY</t>
  </si>
  <si>
    <t>CASS3</t>
  </si>
  <si>
    <t>CASSLEY 33KV</t>
  </si>
  <si>
    <t>CASS5</t>
  </si>
  <si>
    <t>CASSLEY 11KV</t>
  </si>
  <si>
    <t>CASS8</t>
  </si>
  <si>
    <t>CASSLEY 6.6KV</t>
  </si>
  <si>
    <t>CAST3</t>
  </si>
  <si>
    <t>CASTLEFORD PS 33KV</t>
  </si>
  <si>
    <t>PS - E.ON UK plc</t>
  </si>
  <si>
    <t>CASTLEFORD PS</t>
  </si>
  <si>
    <t>CATH1</t>
  </si>
  <si>
    <t>CATHCART - SCOTTISH POWER 132KV</t>
  </si>
  <si>
    <t>CATHCART - SCOTTISH POWER</t>
  </si>
  <si>
    <t>CATO1</t>
  </si>
  <si>
    <t>CASTLETON 132KV</t>
  </si>
  <si>
    <t>CASTLETON</t>
  </si>
  <si>
    <t>CATO3</t>
  </si>
  <si>
    <t>CASTLETON 33KV</t>
  </si>
  <si>
    <t>CATT1</t>
  </si>
  <si>
    <t>CATTERALL 132KV</t>
  </si>
  <si>
    <t>CATTERALL</t>
  </si>
  <si>
    <t>CATY1</t>
  </si>
  <si>
    <t>CARNTYNE 132KV</t>
  </si>
  <si>
    <t>CARNTYNE</t>
  </si>
  <si>
    <t>CATY2</t>
  </si>
  <si>
    <t>CARNTYNE 275KV</t>
  </si>
  <si>
    <t>CATY3</t>
  </si>
  <si>
    <t>CARNTYNE 33KV</t>
  </si>
  <si>
    <t>CATY7</t>
  </si>
  <si>
    <t>CARNTYNE 25KV</t>
  </si>
  <si>
    <t>CAUS3</t>
  </si>
  <si>
    <t>CAUSEYMIRE WIND 33KV</t>
  </si>
  <si>
    <t>CAUSEYMIRE WIND</t>
  </si>
  <si>
    <t>CAUS8</t>
  </si>
  <si>
    <t>CAUSEYMIRE WIND 6.6KV</t>
  </si>
  <si>
    <t>CAWW3</t>
  </si>
  <si>
    <t>CALDER WATER WIND FARM CONNECTED TO EAST KILBRIDE SOUTH 33KV</t>
  </si>
  <si>
    <t>CDCL8</t>
  </si>
  <si>
    <t>COTTAM DEVELOPMENT CENTRE 6.6KV</t>
  </si>
  <si>
    <t>COTTAM DEVELOPMENT CENTRE</t>
  </si>
  <si>
    <t>CEAN1</t>
  </si>
  <si>
    <t>CEANNACROC 132KV</t>
  </si>
  <si>
    <t>CEANNACROC</t>
  </si>
  <si>
    <t>CEAN3</t>
  </si>
  <si>
    <t>CEANNACROC 33KV</t>
  </si>
  <si>
    <t>CEAN5</t>
  </si>
  <si>
    <t>CEANNACROC 11KV</t>
  </si>
  <si>
    <t>CEFC1</t>
  </si>
  <si>
    <t>CEFN CROES 132KV</t>
  </si>
  <si>
    <t>CEFN CROES</t>
  </si>
  <si>
    <t>CEFC3</t>
  </si>
  <si>
    <t>CEFN CROES 33KV</t>
  </si>
  <si>
    <t>CEFN1</t>
  </si>
  <si>
    <t>CEFNGWRGAN 132KV</t>
  </si>
  <si>
    <t>CEFNGWRGAN</t>
  </si>
  <si>
    <t>CEFN6</t>
  </si>
  <si>
    <t>CEFNGWRGAN 66KV</t>
  </si>
  <si>
    <t>CELB1</t>
  </si>
  <si>
    <t>CELLBARNES 132KV</t>
  </si>
  <si>
    <t>CELLBARNES</t>
  </si>
  <si>
    <t>CELB3</t>
  </si>
  <si>
    <t>CELLBARNES 33KV</t>
  </si>
  <si>
    <t>CELLARHEAD 132KV</t>
  </si>
  <si>
    <t>CELLARHEAD</t>
  </si>
  <si>
    <t>CELLARHEAD 400KV</t>
  </si>
  <si>
    <t>CELL8</t>
  </si>
  <si>
    <t>CELLARHEAD 6.6KV</t>
  </si>
  <si>
    <t>CEMM3</t>
  </si>
  <si>
    <t>CEMMAES WIND FARM 33KV</t>
  </si>
  <si>
    <t>CEMMAES WIND FARM</t>
  </si>
  <si>
    <t>CHAL1</t>
  </si>
  <si>
    <t>CHALVEY 132KV</t>
  </si>
  <si>
    <t>CHALVEY</t>
  </si>
  <si>
    <t>CHAL3</t>
  </si>
  <si>
    <t>CHALVEY 33KV</t>
  </si>
  <si>
    <t>CHAP1</t>
  </si>
  <si>
    <t>CHAPELCROSS 132KV</t>
  </si>
  <si>
    <t>CHAPELCROSS</t>
  </si>
  <si>
    <t>CHAP3</t>
  </si>
  <si>
    <t>CHAPELCROSS 33KV</t>
  </si>
  <si>
    <t>CHAP5</t>
  </si>
  <si>
    <t>CHAPELCROSS 11KV</t>
  </si>
  <si>
    <t>CHAP8</t>
  </si>
  <si>
    <t>CHAPELCROSS 6.6KV</t>
  </si>
  <si>
    <t>CHAP0</t>
  </si>
  <si>
    <t>CHAR1</t>
  </si>
  <si>
    <t>CHARLESTON 132KV</t>
  </si>
  <si>
    <t>CHARLESTON</t>
  </si>
  <si>
    <t>CHAR3</t>
  </si>
  <si>
    <t>CHARLESTON 33KV</t>
  </si>
  <si>
    <t>CHAS2</t>
  </si>
  <si>
    <t>CHARLOTTE STREET 275KV</t>
  </si>
  <si>
    <t>CHARLOTTE STREET</t>
  </si>
  <si>
    <t>CHAS3</t>
  </si>
  <si>
    <t>CHARLOTTE STREET 33KV</t>
  </si>
  <si>
    <t>CHAT1</t>
  </si>
  <si>
    <t>CHASE TERRACE 132KV</t>
  </si>
  <si>
    <t>CHASE TERRACE</t>
  </si>
  <si>
    <t>CHAT3</t>
  </si>
  <si>
    <t>CHASE TERRACE 33KV</t>
  </si>
  <si>
    <t>CHEA1</t>
  </si>
  <si>
    <t>CHEAPSIDE 132KV</t>
  </si>
  <si>
    <t>CHEAPSIDE</t>
  </si>
  <si>
    <t>CHEA5</t>
  </si>
  <si>
    <t>CHEAPSIDE 11KV</t>
  </si>
  <si>
    <t>CHEC1</t>
  </si>
  <si>
    <t>CHECKERHOUSE 132KV</t>
  </si>
  <si>
    <t>CHECKERHOUSE</t>
  </si>
  <si>
    <t>CHEC3</t>
  </si>
  <si>
    <t>CHECKERHOUSE 33KV</t>
  </si>
  <si>
    <t>CHEL1</t>
  </si>
  <si>
    <t>CHELTENHAM 132KV</t>
  </si>
  <si>
    <t>CHELTENHAM</t>
  </si>
  <si>
    <t>CHEL5</t>
  </si>
  <si>
    <t>CHELTENHAM 11KV</t>
  </si>
  <si>
    <t>CHEL6</t>
  </si>
  <si>
    <t>CHELTENHAM 66KV</t>
  </si>
  <si>
    <t>CHES1</t>
  </si>
  <si>
    <t>CHESTER 132KV</t>
  </si>
  <si>
    <t>CHESTER</t>
  </si>
  <si>
    <t>CHES3</t>
  </si>
  <si>
    <t>CHESTER 33KV</t>
  </si>
  <si>
    <t>CHEW1</t>
  </si>
  <si>
    <t>CHELMSLEY WOOD (FED FROM LEA MARSTON) WPD- WEST MIDLANDS 132KV</t>
  </si>
  <si>
    <t>CHELMSLEY WOOD (FED FROM LEA MARSTON) WPD- WEST MIDLANDS</t>
  </si>
  <si>
    <t>CHEW5</t>
  </si>
  <si>
    <t>CHELMSLEY WOOD (FED FROM LEA MARSTON) WPD- WEST MIDLANDS 11KV</t>
  </si>
  <si>
    <t>CHEY1</t>
  </si>
  <si>
    <t>LITTLE CHEYNE, NR ROCKINGE EDF 132KV</t>
  </si>
  <si>
    <t>LITTLE CHEYNE, NR ROCKINGE EDF</t>
  </si>
  <si>
    <t>CHEY3</t>
  </si>
  <si>
    <t>LITTLE CHEYNE, NR ROCKINGE EDF 33KV</t>
  </si>
  <si>
    <t>CHHE1</t>
  </si>
  <si>
    <t>CHICHESTER 132KV</t>
  </si>
  <si>
    <t>CHICHESTER</t>
  </si>
  <si>
    <t>CHHE3</t>
  </si>
  <si>
    <t>CHICHESTER 33KV</t>
  </si>
  <si>
    <t>CHICKERELL 132KV</t>
  </si>
  <si>
    <t>CHICKERELL</t>
  </si>
  <si>
    <t>CHIC3</t>
  </si>
  <si>
    <t>CHICKERELL 33KV</t>
  </si>
  <si>
    <t>CHICKERELL 400KV</t>
  </si>
  <si>
    <t>CHILLING 400KV</t>
  </si>
  <si>
    <t>CHILLING</t>
  </si>
  <si>
    <t>CHIP1</t>
  </si>
  <si>
    <t>CHIPPENHAM 132KV</t>
  </si>
  <si>
    <t>CHIPPENHAM</t>
  </si>
  <si>
    <t>CHIP3</t>
  </si>
  <si>
    <t>CHIPPENHAM 33KV</t>
  </si>
  <si>
    <t>CHIS1</t>
  </si>
  <si>
    <t>CHIPPING SODBURY 132KV</t>
  </si>
  <si>
    <t>CHIPPING SODBURY</t>
  </si>
  <si>
    <t>CHIS3</t>
  </si>
  <si>
    <t>CHIPPING SODBURY 33KV</t>
  </si>
  <si>
    <t>CHIS5</t>
  </si>
  <si>
    <t>CHIPPING SODBURY 11KV</t>
  </si>
  <si>
    <t>CHLM1</t>
  </si>
  <si>
    <t>CHELMSFORD 132KV</t>
  </si>
  <si>
    <t>CHELMSFORD</t>
  </si>
  <si>
    <t>CHLM3</t>
  </si>
  <si>
    <t>CHELMSFORD 33KV</t>
  </si>
  <si>
    <t>CHLV3</t>
  </si>
  <si>
    <t>CHALVEDON 33KV</t>
  </si>
  <si>
    <t>CHALVEDON</t>
  </si>
  <si>
    <t>CHLV3A</t>
  </si>
  <si>
    <t>CHMN1</t>
  </si>
  <si>
    <t>CHELMSFORD NORTH 132KV</t>
  </si>
  <si>
    <t>CHELMSFORD NORTH</t>
  </si>
  <si>
    <t>CHMN5</t>
  </si>
  <si>
    <t>CHELMSFORD NORTH 11KV</t>
  </si>
  <si>
    <t>CHRI1</t>
  </si>
  <si>
    <t>CHRISTCHURCH 132KV</t>
  </si>
  <si>
    <t>CHRISTCHURCH</t>
  </si>
  <si>
    <t>CHRI3</t>
  </si>
  <si>
    <t>CHRISTCHURCH 33KV</t>
  </si>
  <si>
    <t>CHSF1</t>
  </si>
  <si>
    <t>CHELSFIELD 132KV</t>
  </si>
  <si>
    <t>CHELSFIELD</t>
  </si>
  <si>
    <t>CHSF3</t>
  </si>
  <si>
    <t>CHELSFIELD 33KV</t>
  </si>
  <si>
    <t>CHESSINGTON 132KV</t>
  </si>
  <si>
    <t>CHESSINGTON</t>
  </si>
  <si>
    <t>CHESSINGTON 275KV</t>
  </si>
  <si>
    <t>CHSI3</t>
  </si>
  <si>
    <t>CHESSINGTON 33KV</t>
  </si>
  <si>
    <t>CHESTERFIELD 132KV</t>
  </si>
  <si>
    <t>CHESTERFIELD</t>
  </si>
  <si>
    <t>CHESTERFIELD 275KV</t>
  </si>
  <si>
    <t>CHTE3</t>
  </si>
  <si>
    <t>CHESTERFIELD 33KV</t>
  </si>
  <si>
    <t>CHTE8</t>
  </si>
  <si>
    <t>CHESTERFIELD 6.6KV</t>
  </si>
  <si>
    <t>CHETNEY MARSH 400KV</t>
  </si>
  <si>
    <t>CHETNEY MARSH</t>
  </si>
  <si>
    <t>CHTM5</t>
  </si>
  <si>
    <t>CHETNEY MARSH 11KV</t>
  </si>
  <si>
    <t>CHUE4</t>
  </si>
  <si>
    <t>CHAFFORD HUNDRED EAST(B-WTHU-T) 400KV</t>
  </si>
  <si>
    <t>CHAFFORD HUNDRED EAST(B-WTHU-T)</t>
  </si>
  <si>
    <t>CHUR1</t>
  </si>
  <si>
    <t>CHURCHILL 132KV</t>
  </si>
  <si>
    <t>CHURCHILL</t>
  </si>
  <si>
    <t>CHUR3</t>
  </si>
  <si>
    <t>CHURCHILL 33KV</t>
  </si>
  <si>
    <t>CILF2</t>
  </si>
  <si>
    <t>CILFYNNYD 275KV</t>
  </si>
  <si>
    <t>CILFYNNYD</t>
  </si>
  <si>
    <t>CILFYNNYD 400KV</t>
  </si>
  <si>
    <t>CILF8</t>
  </si>
  <si>
    <t>CILFYNNYD 6.6KV</t>
  </si>
  <si>
    <t>CIPP1</t>
  </si>
  <si>
    <t>CIPPENHAM 132KV</t>
  </si>
  <si>
    <t>CIPPENHAM</t>
  </si>
  <si>
    <t>CIPP3</t>
  </si>
  <si>
    <t>CIPPENHAM 33KV</t>
  </si>
  <si>
    <t>CIRE1</t>
  </si>
  <si>
    <t>CIRENCESTER 132KV</t>
  </si>
  <si>
    <t>CIRENCESTER</t>
  </si>
  <si>
    <t>CIRE3</t>
  </si>
  <si>
    <t>CIRENCESTER 33KV</t>
  </si>
  <si>
    <t>CITY ROAD 132KV</t>
  </si>
  <si>
    <t>CITY ROAD</t>
  </si>
  <si>
    <t>CITY ROAD 400KV</t>
  </si>
  <si>
    <t>CITR8</t>
  </si>
  <si>
    <t>CITY ROAD 6.6KV</t>
  </si>
  <si>
    <t>CITR9</t>
  </si>
  <si>
    <t>CLAC1</t>
  </si>
  <si>
    <t>CLACHAN 132KV</t>
  </si>
  <si>
    <t>CLACHAN</t>
  </si>
  <si>
    <t>CLAC3</t>
  </si>
  <si>
    <t>CLACHAN 33KV</t>
  </si>
  <si>
    <t>CLAC5</t>
  </si>
  <si>
    <t>CLACHAN 11KV</t>
  </si>
  <si>
    <t>CLAS2</t>
  </si>
  <si>
    <t>CLASHINDARROCH WIND 275KV</t>
  </si>
  <si>
    <t>PS - Vattenfall Group</t>
  </si>
  <si>
    <t>CLASHINDARROCH WIND</t>
  </si>
  <si>
    <t>CLAS3</t>
  </si>
  <si>
    <t>CLASHINDARROCH WIND 33KV</t>
  </si>
  <si>
    <t>CLAY1</t>
  </si>
  <si>
    <t>CLAYHILLS 132KV</t>
  </si>
  <si>
    <t>CLAYHILLS</t>
  </si>
  <si>
    <t>CLAY3</t>
  </si>
  <si>
    <t>CLAYHILLS 33KV</t>
  </si>
  <si>
    <t>CLEVE HILL 400KV</t>
  </si>
  <si>
    <t>CLEVE HILL</t>
  </si>
  <si>
    <t>CLIP1</t>
  </si>
  <si>
    <t>CLIPSTONE 132KV</t>
  </si>
  <si>
    <t>CLIPSTONE</t>
  </si>
  <si>
    <t>CLIP3</t>
  </si>
  <si>
    <t>CLIPSTONE 33KV</t>
  </si>
  <si>
    <t>CLIQ1</t>
  </si>
  <si>
    <t>CLIFF QUAY 132KV</t>
  </si>
  <si>
    <t>CLIFF QUAY</t>
  </si>
  <si>
    <t>CLIQ3</t>
  </si>
  <si>
    <t>CLIFF QUAY 33KV</t>
  </si>
  <si>
    <t>CLIV1</t>
  </si>
  <si>
    <t>CLIVIGER 132KV</t>
  </si>
  <si>
    <t>CLIVIGER</t>
  </si>
  <si>
    <t>CLIV5</t>
  </si>
  <si>
    <t>CLIVIGER 11KV</t>
  </si>
  <si>
    <t>CLTO1</t>
  </si>
  <si>
    <t>CLACTON 132KV</t>
  </si>
  <si>
    <t>CLACTON</t>
  </si>
  <si>
    <t>CLTO3</t>
  </si>
  <si>
    <t>CLACTON 33KV</t>
  </si>
  <si>
    <t>CLUN1</t>
  </si>
  <si>
    <t>CLUNIE 132KV</t>
  </si>
  <si>
    <t>CLUNIE</t>
  </si>
  <si>
    <t>CLUN5</t>
  </si>
  <si>
    <t>CLUNIE 11KV</t>
  </si>
  <si>
    <t>CLYM1</t>
  </si>
  <si>
    <t>CLYDE'S MILL 132KV</t>
  </si>
  <si>
    <t>CLYDE'S MILL</t>
  </si>
  <si>
    <t>CLYM2</t>
  </si>
  <si>
    <t>CLYDE'S MILL 275KV</t>
  </si>
  <si>
    <t>CLYM3</t>
  </si>
  <si>
    <t>CLYDE'S MILL 33KV</t>
  </si>
  <si>
    <t>CLYN2</t>
  </si>
  <si>
    <t>CLYDE NORTH WIND FARM 275KV</t>
  </si>
  <si>
    <t>CLYDE NORTH WIND FARM</t>
  </si>
  <si>
    <t>CLYN3</t>
  </si>
  <si>
    <t>CLYDE NORTH WIND FARM 33KV</t>
  </si>
  <si>
    <t>CLYD3</t>
  </si>
  <si>
    <t>CLYN8</t>
  </si>
  <si>
    <t>CLYDE NORTH WIND FARM 6.6KV</t>
  </si>
  <si>
    <t>CLYN0</t>
  </si>
  <si>
    <t>CLYS2</t>
  </si>
  <si>
    <t>CLYDE CENTRAL WIND FARM 275KV</t>
  </si>
  <si>
    <t>CLYDE CENTRAL WIND FARM</t>
  </si>
  <si>
    <t>CLYS3</t>
  </si>
  <si>
    <t>CLYDE CENTRAL WIND FARM 33KV</t>
  </si>
  <si>
    <t>CLYS8</t>
  </si>
  <si>
    <t>CLYDE CENTRAL WIND FARM 6.6KV</t>
  </si>
  <si>
    <t>CLYS0</t>
  </si>
  <si>
    <t>COAL1</t>
  </si>
  <si>
    <t>COALBURN 132KV</t>
  </si>
  <si>
    <t>COAL4</t>
  </si>
  <si>
    <t>COALBURN</t>
  </si>
  <si>
    <t>COAL2</t>
  </si>
  <si>
    <t>COALBURN 275KV</t>
  </si>
  <si>
    <t>COALBURN 400KV</t>
  </si>
  <si>
    <t>COAL6</t>
  </si>
  <si>
    <t>COALBURN 66KV</t>
  </si>
  <si>
    <t>COAS1</t>
  </si>
  <si>
    <t>COALBURNS 132KV</t>
  </si>
  <si>
    <t>COALBURNS</t>
  </si>
  <si>
    <t>COAS6</t>
  </si>
  <si>
    <t>COALBURNS 66KV</t>
  </si>
  <si>
    <t>COAT1</t>
  </si>
  <si>
    <t>COATBRIDGE 132KV</t>
  </si>
  <si>
    <t>COATBRIDGE</t>
  </si>
  <si>
    <t>COAT2</t>
  </si>
  <si>
    <t>COATBRIDGE 275KV</t>
  </si>
  <si>
    <t>COAT3</t>
  </si>
  <si>
    <t>COATBRIDGE 33KV</t>
  </si>
  <si>
    <t>COCK2</t>
  </si>
  <si>
    <t>COCKENIZE 275KV</t>
  </si>
  <si>
    <t>COCK4</t>
  </si>
  <si>
    <t>COCKENIZE</t>
  </si>
  <si>
    <t>COCK3</t>
  </si>
  <si>
    <t>COCKENIZE 33KV</t>
  </si>
  <si>
    <t>COCKENIZE 400KV</t>
  </si>
  <si>
    <t>COCK8</t>
  </si>
  <si>
    <t>COCKENIZE 6.6KV</t>
  </si>
  <si>
    <t>COCK0</t>
  </si>
  <si>
    <t>COGA1</t>
  </si>
  <si>
    <t>CORRIEGARTH WIND FARM 132KV</t>
  </si>
  <si>
    <t>CORRIEGARTH WIND FARM</t>
  </si>
  <si>
    <t>COGA3</t>
  </si>
  <si>
    <t>CORRIEGARTH WIND FARM 33KV</t>
  </si>
  <si>
    <t>COLB1</t>
  </si>
  <si>
    <t>COLWYN BAY 132KV</t>
  </si>
  <si>
    <t>COLWYN BAY</t>
  </si>
  <si>
    <t>COLB3</t>
  </si>
  <si>
    <t>COLWYN BAY 33KV</t>
  </si>
  <si>
    <t>COLC1</t>
  </si>
  <si>
    <t>COLCHESTER 132KV</t>
  </si>
  <si>
    <t>COLCHESTER</t>
  </si>
  <si>
    <t>COLC3</t>
  </si>
  <si>
    <t>COLCHESTER 33KV</t>
  </si>
  <si>
    <t>COLC5</t>
  </si>
  <si>
    <t>COLCHESTER 11KV</t>
  </si>
  <si>
    <t>COLF3</t>
  </si>
  <si>
    <t>COLDHARBOUR FARM 33KV</t>
  </si>
  <si>
    <t>COLDHARBOUR FARM</t>
  </si>
  <si>
    <t>COLF5</t>
  </si>
  <si>
    <t>COLDHARBOUR FARM 11KV</t>
  </si>
  <si>
    <t>COLF5A</t>
  </si>
  <si>
    <t>COLF5B</t>
  </si>
  <si>
    <t>COLH1</t>
  </si>
  <si>
    <t>COLNEY HEATH TEE 132KV</t>
  </si>
  <si>
    <t>COLNEY HEATH TEE</t>
  </si>
  <si>
    <t>COLI5</t>
  </si>
  <si>
    <t>COLINDALE 11KV</t>
  </si>
  <si>
    <t>COLINDALE</t>
  </si>
  <si>
    <t>COLO1</t>
  </si>
  <si>
    <t>COWLEY LOCAL 132KV</t>
  </si>
  <si>
    <t>COWLEY LOCAL</t>
  </si>
  <si>
    <t>COLO3</t>
  </si>
  <si>
    <t>COWLEY LOCAL 33KV</t>
  </si>
  <si>
    <t>COMN3</t>
  </si>
  <si>
    <t>CORRIMONY 33KV</t>
  </si>
  <si>
    <t>CORRIMONY</t>
  </si>
  <si>
    <t>CONN1</t>
  </si>
  <si>
    <t>CONNAGILL 132KV</t>
  </si>
  <si>
    <t>CONNAGILL</t>
  </si>
  <si>
    <t>CONN2</t>
  </si>
  <si>
    <t>CONNAGILL 275KV</t>
  </si>
  <si>
    <t>CONQ1</t>
  </si>
  <si>
    <t>CONNAHS QUAY 132KV</t>
  </si>
  <si>
    <t>CONNAHS QUAY</t>
  </si>
  <si>
    <t>CONQ4</t>
  </si>
  <si>
    <t>CONNAHS QUAY 400KV</t>
  </si>
  <si>
    <t>CONQ8</t>
  </si>
  <si>
    <t>CONNAHS QUAY 6.6KV</t>
  </si>
  <si>
    <t>COPD5</t>
  </si>
  <si>
    <t>COPLEY DENE 11KV</t>
  </si>
  <si>
    <t>COPLEY DENE</t>
  </si>
  <si>
    <t>COPD6</t>
  </si>
  <si>
    <t>COPLEY DENE 66KV</t>
  </si>
  <si>
    <t>COPH1</t>
  </si>
  <si>
    <t>COPT HEATH 132KV</t>
  </si>
  <si>
    <t>COPT HEATH</t>
  </si>
  <si>
    <t>COPH5</t>
  </si>
  <si>
    <t>COPT HEATH 11KV</t>
  </si>
  <si>
    <t>COPP1</t>
  </si>
  <si>
    <t>COPPENHALL 132KV</t>
  </si>
  <si>
    <t>COPPENHALL</t>
  </si>
  <si>
    <t>COPP3</t>
  </si>
  <si>
    <t>COPPENHALL 33KV</t>
  </si>
  <si>
    <t>CORBY 132KV</t>
  </si>
  <si>
    <t>CORBY</t>
  </si>
  <si>
    <t>CORB3</t>
  </si>
  <si>
    <t>CORBY 33KV</t>
  </si>
  <si>
    <t>CORB8</t>
  </si>
  <si>
    <t>CORBY 6.6KV</t>
  </si>
  <si>
    <t>CORF6</t>
  </si>
  <si>
    <t>CORUS R.E.F. MILL 66KV</t>
  </si>
  <si>
    <t>LCC - Corus Steel</t>
  </si>
  <si>
    <t>CORUS R.E.F. MILL</t>
  </si>
  <si>
    <t>CORI1</t>
  </si>
  <si>
    <t>CORRIEMOILLIE 132KV</t>
  </si>
  <si>
    <t>CORRIEMOILLIE</t>
  </si>
  <si>
    <t>CORI3</t>
  </si>
  <si>
    <t>CORRIEMOILLIE 33KV</t>
  </si>
  <si>
    <t>CORK6</t>
  </si>
  <si>
    <t>CORUS KINKERDALE 66KV</t>
  </si>
  <si>
    <t>CORUS KINKERDALE</t>
  </si>
  <si>
    <t>CORL6</t>
  </si>
  <si>
    <t>CORUS BEAM MILL 66KV</t>
  </si>
  <si>
    <t>CORUS BEAM MILL</t>
  </si>
  <si>
    <t>CORN1</t>
  </si>
  <si>
    <t>CORBY NORTH (CORBY POWER) 132KV</t>
  </si>
  <si>
    <t>CORBY NORTH (CORBY POWER)</t>
  </si>
  <si>
    <t>CORR6</t>
  </si>
  <si>
    <t>CORRIDOR 66KV</t>
  </si>
  <si>
    <t>CORRIDOR</t>
  </si>
  <si>
    <t>CORW3</t>
  </si>
  <si>
    <t>CORWEN 33KV</t>
  </si>
  <si>
    <t>CORWEN</t>
  </si>
  <si>
    <t>CORY1</t>
  </si>
  <si>
    <t>CORYTON POWER STATION 132KV</t>
  </si>
  <si>
    <t>CORYTON POWER STATION</t>
  </si>
  <si>
    <t>CORY3</t>
  </si>
  <si>
    <t>CORYTON POWER STATION 33KV</t>
  </si>
  <si>
    <t>CORY8</t>
  </si>
  <si>
    <t>CORYTON POWER STATION 6.6KV</t>
  </si>
  <si>
    <t>COSE1</t>
  </si>
  <si>
    <t>COSELEY 132KV</t>
  </si>
  <si>
    <t>COSELEY</t>
  </si>
  <si>
    <t>COSE5</t>
  </si>
  <si>
    <t>COSELEY 11KV</t>
  </si>
  <si>
    <t>CORYTON SOUTH 400KV</t>
  </si>
  <si>
    <t>CORYTON SOUTH</t>
  </si>
  <si>
    <t>COSO8</t>
  </si>
  <si>
    <t>CORYTON SOUTH 6.6KV</t>
  </si>
  <si>
    <t>COTTAM 400KV</t>
  </si>
  <si>
    <t>COTTAM</t>
  </si>
  <si>
    <t>COTT5</t>
  </si>
  <si>
    <t>COTTAM 11KV</t>
  </si>
  <si>
    <t>COTT8</t>
  </si>
  <si>
    <t>COTTAM 6.6KV</t>
  </si>
  <si>
    <t>COUA1</t>
  </si>
  <si>
    <t>COUPAR ANGUS 132KV</t>
  </si>
  <si>
    <t>COUPAR ANGUS</t>
  </si>
  <si>
    <t>COUA3</t>
  </si>
  <si>
    <t>COUPAR ANGUS 33KV</t>
  </si>
  <si>
    <t>COVC1</t>
  </si>
  <si>
    <t>COVENTRY CENTRAL 132KV</t>
  </si>
  <si>
    <t>COVENTRY CENTRAL</t>
  </si>
  <si>
    <t>COVC3</t>
  </si>
  <si>
    <t>COVENTRY CENTRAL 33KV</t>
  </si>
  <si>
    <t>COVENTRY 132KV</t>
  </si>
  <si>
    <t>COVENTRY</t>
  </si>
  <si>
    <t>COVENTRY 275KV</t>
  </si>
  <si>
    <t>COVE8</t>
  </si>
  <si>
    <t>COVENTRY 6.6KV</t>
  </si>
  <si>
    <t>COVI1</t>
  </si>
  <si>
    <t>COALVILLE 132KV</t>
  </si>
  <si>
    <t>COALVILLE</t>
  </si>
  <si>
    <t>COVI3</t>
  </si>
  <si>
    <t>COALVILLE 33KV</t>
  </si>
  <si>
    <t>COVN3</t>
  </si>
  <si>
    <t>COVENTRY NORTH 33KV</t>
  </si>
  <si>
    <t>COVENTRY NORTH</t>
  </si>
  <si>
    <t>COVS1</t>
  </si>
  <si>
    <t>COVENTRY SOUTH 132KV</t>
  </si>
  <si>
    <t>COVENTRY SOUTH</t>
  </si>
  <si>
    <t>COVS3</t>
  </si>
  <si>
    <t>COVENTRY SOUTH 33KV</t>
  </si>
  <si>
    <t>COVW1</t>
  </si>
  <si>
    <t>COVENTRY WEST 132KV</t>
  </si>
  <si>
    <t>COVENTRY WEST</t>
  </si>
  <si>
    <t>COVW3</t>
  </si>
  <si>
    <t>COVENTRY WEST 33KV</t>
  </si>
  <si>
    <t>COWBRIDGE 275KV</t>
  </si>
  <si>
    <t>COWBRIDGE</t>
  </si>
  <si>
    <t>COWB2A</t>
  </si>
  <si>
    <t>COWES 132KV</t>
  </si>
  <si>
    <t>COWES</t>
  </si>
  <si>
    <t>COWE3</t>
  </si>
  <si>
    <t>COWES 33KV</t>
  </si>
  <si>
    <t>COWE8</t>
  </si>
  <si>
    <t>COWES 6.6KV</t>
  </si>
  <si>
    <t>COWLEY 132KV</t>
  </si>
  <si>
    <t>COWLEY</t>
  </si>
  <si>
    <t>COWLEY 400KV</t>
  </si>
  <si>
    <t>COWT2</t>
  </si>
  <si>
    <t>COWBRIDGE TEE 275KV</t>
  </si>
  <si>
    <t>COWBRIDGE TEE</t>
  </si>
  <si>
    <t>COXW1</t>
  </si>
  <si>
    <t>COXMOOR WOOD 132KV</t>
  </si>
  <si>
    <t>COXMOOR WOOD</t>
  </si>
  <si>
    <t>COXW3</t>
  </si>
  <si>
    <t>COXMOOR WOOD 33KV</t>
  </si>
  <si>
    <t>COYL1</t>
  </si>
  <si>
    <t>COYLTON 132KV</t>
  </si>
  <si>
    <t>COYL2</t>
  </si>
  <si>
    <t>COYLTON</t>
  </si>
  <si>
    <t>COYL1T</t>
  </si>
  <si>
    <t>COYLTON 275KV</t>
  </si>
  <si>
    <t>COYL3</t>
  </si>
  <si>
    <t>COYLTON 33KV</t>
  </si>
  <si>
    <t>COYT1</t>
  </si>
  <si>
    <t>COYLTON TEE 132KV</t>
  </si>
  <si>
    <t>COYLTON TEE</t>
  </si>
  <si>
    <t>COYW2</t>
  </si>
  <si>
    <t>COYLTON WEST 275KV</t>
  </si>
  <si>
    <t>COYLTON WEST</t>
  </si>
  <si>
    <t>CRAB1</t>
  </si>
  <si>
    <t>CRANE BANK 132KV</t>
  </si>
  <si>
    <t>CRANE BANK</t>
  </si>
  <si>
    <t>CRAB3</t>
  </si>
  <si>
    <t>CRANE BANK 33KV</t>
  </si>
  <si>
    <t>CRAI1</t>
  </si>
  <si>
    <t>CRAIGIEBUCKLER 132KV</t>
  </si>
  <si>
    <t>CRAIGIEBUCKLER</t>
  </si>
  <si>
    <t>CRAI3</t>
  </si>
  <si>
    <t>CRAIGIEBUCKLER 33KV</t>
  </si>
  <si>
    <t>CRAM5</t>
  </si>
  <si>
    <t>CRAMLINGTON 11KV</t>
  </si>
  <si>
    <t>CRAMLINGTON</t>
  </si>
  <si>
    <t>CRAM6</t>
  </si>
  <si>
    <t>CRAMLINGTON 66KV</t>
  </si>
  <si>
    <t>CRAR1</t>
  </si>
  <si>
    <t>CRARAE 132KV</t>
  </si>
  <si>
    <t>CRARAE</t>
  </si>
  <si>
    <t>CRAR3</t>
  </si>
  <si>
    <t>CRARAE 33KV</t>
  </si>
  <si>
    <t>CREYKE BECK 132KV</t>
  </si>
  <si>
    <t>CREYKE BECK</t>
  </si>
  <si>
    <t>CREB2</t>
  </si>
  <si>
    <t>CREYKE BECK 275KV</t>
  </si>
  <si>
    <t>CREYKE BECK 400KV</t>
  </si>
  <si>
    <t>CREW1</t>
  </si>
  <si>
    <t>CREWE 132KV</t>
  </si>
  <si>
    <t>CREWE</t>
  </si>
  <si>
    <t>CREW3</t>
  </si>
  <si>
    <t>CREWE 33KV</t>
  </si>
  <si>
    <t>CRLE6</t>
  </si>
  <si>
    <t>CROWLE 66KV</t>
  </si>
  <si>
    <t>CROWLE</t>
  </si>
  <si>
    <t>CRMH3</t>
  </si>
  <si>
    <t>CRUACH HOR WIND FARM 33KV</t>
  </si>
  <si>
    <t>CRUACH HOR WIND FARM</t>
  </si>
  <si>
    <t>CROB1</t>
  </si>
  <si>
    <t>CROYDON B 132KV</t>
  </si>
  <si>
    <t>CROYDON B</t>
  </si>
  <si>
    <t>CROB3</t>
  </si>
  <si>
    <t>CROYDON B 33KV</t>
  </si>
  <si>
    <t>CROG1</t>
  </si>
  <si>
    <t>CROYDON ENERGY 132KV</t>
  </si>
  <si>
    <t>CROYDON ENERGY</t>
  </si>
  <si>
    <t>CROG5</t>
  </si>
  <si>
    <t>CROYDON ENERGY 11KV</t>
  </si>
  <si>
    <t>CROO1</t>
  </si>
  <si>
    <t>CROOKSTON 132KV</t>
  </si>
  <si>
    <t>CROOKSTON</t>
  </si>
  <si>
    <t>CROO3</t>
  </si>
  <si>
    <t>CROOKSTON 33KV</t>
  </si>
  <si>
    <t>CROY1</t>
  </si>
  <si>
    <t>CROYDON 132KV</t>
  </si>
  <si>
    <t>CROYDON</t>
  </si>
  <si>
    <t>CROY3</t>
  </si>
  <si>
    <t>CROYDON 33KV</t>
  </si>
  <si>
    <t>CRRO1</t>
  </si>
  <si>
    <t>OLD CARRINGTON 132KV</t>
  </si>
  <si>
    <t>OLD CARRINGTON</t>
  </si>
  <si>
    <t>CRSS1</t>
  </si>
  <si>
    <t>CROSSAIG 132KV</t>
  </si>
  <si>
    <t>CROSSAIG</t>
  </si>
  <si>
    <t>CRSS2</t>
  </si>
  <si>
    <t>CROSSAIG 275KV</t>
  </si>
  <si>
    <t>CRSS3</t>
  </si>
  <si>
    <t>CROSSAIG 33KV</t>
  </si>
  <si>
    <t>CRUA2</t>
  </si>
  <si>
    <t>CRUACHAN 275KV</t>
  </si>
  <si>
    <t>CRUACHAN</t>
  </si>
  <si>
    <t>CRUA3</t>
  </si>
  <si>
    <t>CRUACHAN 33KV</t>
  </si>
  <si>
    <t>CRUA7</t>
  </si>
  <si>
    <t>CRUACHAN 22KV</t>
  </si>
  <si>
    <t>CRUA8</t>
  </si>
  <si>
    <t>CRUACHAN 6.6KV</t>
  </si>
  <si>
    <t>CRUA0</t>
  </si>
  <si>
    <t>CRUM1</t>
  </si>
  <si>
    <t>CRUMLIN 132KV</t>
  </si>
  <si>
    <t>KILC1</t>
  </si>
  <si>
    <t>CRUMLIN</t>
  </si>
  <si>
    <t>CRUM3</t>
  </si>
  <si>
    <t>CRUMLIN 33KV</t>
  </si>
  <si>
    <t>CRMH1</t>
  </si>
  <si>
    <t>CRUM5</t>
  </si>
  <si>
    <t>CRUMLIN 11KV</t>
  </si>
  <si>
    <t>CRYB1</t>
  </si>
  <si>
    <t>CRYSTAL RIG B 132KV</t>
  </si>
  <si>
    <t>CRYSTAL RIG B</t>
  </si>
  <si>
    <t>CRYB4</t>
  </si>
  <si>
    <t>CRYSTAL RIG B 400KV</t>
  </si>
  <si>
    <t>CRYR1</t>
  </si>
  <si>
    <t>CRYSTAL RIG WINDFARM 132KV</t>
  </si>
  <si>
    <t>CRYSTAL RIG WINDFARM</t>
  </si>
  <si>
    <t>CRYR3</t>
  </si>
  <si>
    <t>CRYSTAL RIG WINDFARM 33KV</t>
  </si>
  <si>
    <t>CRYR4</t>
  </si>
  <si>
    <t>CRYSTAL RIG WINDFARM 400KV</t>
  </si>
  <si>
    <t>AIKG1</t>
  </si>
  <si>
    <t>CRYR8</t>
  </si>
  <si>
    <t>CRYSTAL RIG WINDFARM 6.6KV</t>
  </si>
  <si>
    <t>PS - Fred Olsen Renewables Limited</t>
  </si>
  <si>
    <t>CUER1</t>
  </si>
  <si>
    <t>cuerdley 132kV</t>
  </si>
  <si>
    <t>New Location from 2017 SP-MW submission</t>
  </si>
  <si>
    <t>Joaquin.Jimenez</t>
  </si>
  <si>
    <t>Geoff.Ray</t>
  </si>
  <si>
    <t>cuerdley</t>
  </si>
  <si>
    <t>CULH1</t>
  </si>
  <si>
    <t>CULHAM 132KV</t>
  </si>
  <si>
    <t>CULHAM</t>
  </si>
  <si>
    <t>CULH4</t>
  </si>
  <si>
    <t>CULHAM 400KV</t>
  </si>
  <si>
    <t>CULH5</t>
  </si>
  <si>
    <t>CULHAM 11KV</t>
  </si>
  <si>
    <t>CULJ3</t>
  </si>
  <si>
    <t>CULHAM JET 33KV</t>
  </si>
  <si>
    <t>CULHAM JET</t>
  </si>
  <si>
    <t>CULHAM JET 400KV</t>
  </si>
  <si>
    <t>CULJ5</t>
  </si>
  <si>
    <t>CULHAM JET 11KV</t>
  </si>
  <si>
    <t>CULL1</t>
  </si>
  <si>
    <t>CULLIGRAN 132KV</t>
  </si>
  <si>
    <t>CULLIGRAN</t>
  </si>
  <si>
    <t>CULL5</t>
  </si>
  <si>
    <t>CULLIGRAN 11KV</t>
  </si>
  <si>
    <t>CUMB1</t>
  </si>
  <si>
    <t>CUMBERNAULD 132KV</t>
  </si>
  <si>
    <t>CUMBERNAULD</t>
  </si>
  <si>
    <t>CUMB3</t>
  </si>
  <si>
    <t>CUMBERNAULD 33KV</t>
  </si>
  <si>
    <t>CUPA1</t>
  </si>
  <si>
    <t>CUPAR 132KV</t>
  </si>
  <si>
    <t>CUPAR</t>
  </si>
  <si>
    <t>CUPA3</t>
  </si>
  <si>
    <t>CUPAR 33KV</t>
  </si>
  <si>
    <t>CURR1</t>
  </si>
  <si>
    <t>CURRIE 132KV</t>
  </si>
  <si>
    <t>CURRIE</t>
  </si>
  <si>
    <t>CURR2</t>
  </si>
  <si>
    <t>CURRIE 275KV</t>
  </si>
  <si>
    <t>CURR3</t>
  </si>
  <si>
    <t>CURRIE 33KV</t>
  </si>
  <si>
    <t>CURR5</t>
  </si>
  <si>
    <t>CURRIE 11KV</t>
  </si>
  <si>
    <t>CWMB1</t>
  </si>
  <si>
    <t>CWMBRAN 132KV</t>
  </si>
  <si>
    <t>CWMBRAN</t>
  </si>
  <si>
    <t>CWMB3</t>
  </si>
  <si>
    <t>CWMBRAN 33KV</t>
  </si>
  <si>
    <t>CWMB5</t>
  </si>
  <si>
    <t>CWMBRAN 11KV</t>
  </si>
  <si>
    <t>CWMD3</t>
  </si>
  <si>
    <t>CWM DYLI SITE POWER 33KV</t>
  </si>
  <si>
    <t>CWM DYLI SITE POWER</t>
  </si>
  <si>
    <t>CWMD8</t>
  </si>
  <si>
    <t>CWM DYLI SITE POWER 6.6KV</t>
  </si>
  <si>
    <t>DAAS2</t>
  </si>
  <si>
    <t>DALLAS SUBSTATION 275KV</t>
  </si>
  <si>
    <t>DALLAS SUBSTATION</t>
  </si>
  <si>
    <t>DAAS3</t>
  </si>
  <si>
    <t>DALLAS SUBSTATION 33KV</t>
  </si>
  <si>
    <t>DAED4</t>
  </si>
  <si>
    <t>Daedalus 400kV Substation</t>
  </si>
  <si>
    <t>This code is for IFA2 interconnector.</t>
  </si>
  <si>
    <t>Brian.Katerere</t>
  </si>
  <si>
    <t>Daedalus 400kV Converter Station</t>
  </si>
  <si>
    <t>DAIN2</t>
  </si>
  <si>
    <t>DAINES 275KV</t>
  </si>
  <si>
    <t>DAINES</t>
  </si>
  <si>
    <t>DAINES 400KV</t>
  </si>
  <si>
    <t>DALA1</t>
  </si>
  <si>
    <t>DALLAM 132KV</t>
  </si>
  <si>
    <t>DALLAM</t>
  </si>
  <si>
    <t>DALA3</t>
  </si>
  <si>
    <t>DALLAM 33KV</t>
  </si>
  <si>
    <t>DALC3</t>
  </si>
  <si>
    <t>DALCHONZIE 33KV</t>
  </si>
  <si>
    <t>DALCHONZIE</t>
  </si>
  <si>
    <t>DALC8</t>
  </si>
  <si>
    <t>DALCHONZIE 6.6KV</t>
  </si>
  <si>
    <t>DALK1</t>
  </si>
  <si>
    <t>DALKEITH 132KV</t>
  </si>
  <si>
    <t>DALK2</t>
  </si>
  <si>
    <t>DALKEITH</t>
  </si>
  <si>
    <t>DALKEITH 275KV</t>
  </si>
  <si>
    <t>DALL2</t>
  </si>
  <si>
    <t>DALMALLY 275KV</t>
  </si>
  <si>
    <t>ARDB2</t>
  </si>
  <si>
    <t>DALMALLY</t>
  </si>
  <si>
    <t>DALM1</t>
  </si>
  <si>
    <t>DALMARNOCK 132KV</t>
  </si>
  <si>
    <t>DALMARNOCK</t>
  </si>
  <si>
    <t>DALM2</t>
  </si>
  <si>
    <t>DALMARNOCK 275KV</t>
  </si>
  <si>
    <t>DALMARNOCK 33KV</t>
  </si>
  <si>
    <t>DALQ1</t>
  </si>
  <si>
    <t>Dalquhandy Wind Farm 132kV</t>
  </si>
  <si>
    <t>John Macinnes</t>
  </si>
  <si>
    <t>Dalquhandy Wind Farm</t>
  </si>
  <si>
    <t>DALR2</t>
  </si>
  <si>
    <t>DALREOCH 275KV</t>
  </si>
  <si>
    <t>DALREOCH FEEDER STATION</t>
  </si>
  <si>
    <t>DALS3</t>
  </si>
  <si>
    <t>DALSWINTON 33KV</t>
  </si>
  <si>
    <t>DALSWINTON</t>
  </si>
  <si>
    <t>DAMHEAD CREEK 400KV</t>
  </si>
  <si>
    <t>DAMHEAD CREEK</t>
  </si>
  <si>
    <t>DAMC8</t>
  </si>
  <si>
    <t>DAMHEAD CREEK 6.6KV</t>
  </si>
  <si>
    <t>DANS1</t>
  </si>
  <si>
    <t>DANE STREET 132KV</t>
  </si>
  <si>
    <t>DANE STREET</t>
  </si>
  <si>
    <t>DANS3</t>
  </si>
  <si>
    <t>DANE STREET 33KV</t>
  </si>
  <si>
    <t>DARC1</t>
  </si>
  <si>
    <t>DARLINGTON CENTRAL 132KV</t>
  </si>
  <si>
    <t>DARLINGTON CENTRAL</t>
  </si>
  <si>
    <t>DARC3</t>
  </si>
  <si>
    <t>DARLINGTON CENTRAL 33KV</t>
  </si>
  <si>
    <t>DARL1</t>
  </si>
  <si>
    <t>DARLINGTON 132KV</t>
  </si>
  <si>
    <t>DARLINGTON</t>
  </si>
  <si>
    <t>DARL5</t>
  </si>
  <si>
    <t>DARLINGTON 11KV</t>
  </si>
  <si>
    <t>DARN1</t>
  </si>
  <si>
    <t>DARLINGTON NORTH 132KV</t>
  </si>
  <si>
    <t>DARLINGTON NORTH</t>
  </si>
  <si>
    <t>DARN3</t>
  </si>
  <si>
    <t>DARLINGTON NORTH 33KV</t>
  </si>
  <si>
    <t>DART1</t>
  </si>
  <si>
    <t>DARTFORD CABLE TUNNEL 132KV</t>
  </si>
  <si>
    <t>DARTFORD CABLE TUNNEL</t>
  </si>
  <si>
    <t>DART3</t>
  </si>
  <si>
    <t>DARTFORD CABLE TUNNEL 33KV</t>
  </si>
  <si>
    <t>DART5</t>
  </si>
  <si>
    <t>DARTFORD CABLE TUNNEL 11KV</t>
  </si>
  <si>
    <t>DART7</t>
  </si>
  <si>
    <t>DARTFORD CABLE TUNNEL 22KV</t>
  </si>
  <si>
    <t>DAVE1</t>
  </si>
  <si>
    <t>DAVENTRY - EAST MIDLANDS ELECTRICITY 132KV</t>
  </si>
  <si>
    <t>DAVENTRY - EAST MIDLANDS ELECTRICITY</t>
  </si>
  <si>
    <t>DAVE3</t>
  </si>
  <si>
    <t>DAVENTRY - EAST MIDLANDS ELECTRICITY 33KV</t>
  </si>
  <si>
    <t>DEAN1</t>
  </si>
  <si>
    <t>DEANIE 132KV</t>
  </si>
  <si>
    <t>DEANIE</t>
  </si>
  <si>
    <t>DEAN5</t>
  </si>
  <si>
    <t>DEANIE 11KV</t>
  </si>
  <si>
    <t>DEES1</t>
  </si>
  <si>
    <t>DEESIDE 132KV</t>
  </si>
  <si>
    <t>DEESIDE</t>
  </si>
  <si>
    <t>DEESIDE 400KV</t>
  </si>
  <si>
    <t>DEES8</t>
  </si>
  <si>
    <t>DEESIDE 6.6KV</t>
  </si>
  <si>
    <t>DEGR1</t>
  </si>
  <si>
    <t>DEPTFORD GRID 132KV</t>
  </si>
  <si>
    <t>DEPTFORD GRID</t>
  </si>
  <si>
    <t>DEGR5</t>
  </si>
  <si>
    <t>DEPTFORD GRID 11KV</t>
  </si>
  <si>
    <t>DEGR7</t>
  </si>
  <si>
    <t>DEPTFORD GRID 22KV</t>
  </si>
  <si>
    <t>DELL1</t>
  </si>
  <si>
    <t>DELL 132KV</t>
  </si>
  <si>
    <t>DELL</t>
  </si>
  <si>
    <t>DELL3</t>
  </si>
  <si>
    <t>DELL 33KV</t>
  </si>
  <si>
    <t>DENH1</t>
  </si>
  <si>
    <t>DENHAM 132KV</t>
  </si>
  <si>
    <t>DENHAM</t>
  </si>
  <si>
    <t>DENH7</t>
  </si>
  <si>
    <t>DENHAM 22KV</t>
  </si>
  <si>
    <t>DENN1</t>
  </si>
  <si>
    <t>DENNY NORTH 132KV</t>
  </si>
  <si>
    <t>DENNY NORTH</t>
  </si>
  <si>
    <t>DENN2</t>
  </si>
  <si>
    <t>DENNY NORTH 275KV</t>
  </si>
  <si>
    <t>DENN4</t>
  </si>
  <si>
    <t>DENNY NORTH 400KV</t>
  </si>
  <si>
    <t>DENS1</t>
  </si>
  <si>
    <t>DENSIDE 132KV</t>
  </si>
  <si>
    <t>DENSIDE</t>
  </si>
  <si>
    <t>DENS1T</t>
  </si>
  <si>
    <t>DEPA1</t>
  </si>
  <si>
    <t>DEESIDE PARK 132KV</t>
  </si>
  <si>
    <t>DEESIDE PARK</t>
  </si>
  <si>
    <t>DEPA3</t>
  </si>
  <si>
    <t>DEESIDE PARK 33KV</t>
  </si>
  <si>
    <t>DERB1</t>
  </si>
  <si>
    <t>DERBY 132KV</t>
  </si>
  <si>
    <t>DERBY</t>
  </si>
  <si>
    <t>DERB3</t>
  </si>
  <si>
    <t>DERBY 33KV</t>
  </si>
  <si>
    <t>DERB5</t>
  </si>
  <si>
    <t>DERBY 11KV</t>
  </si>
  <si>
    <t>DERS1</t>
  </si>
  <si>
    <t>DERBY SOUTH 132KV</t>
  </si>
  <si>
    <t>NECU1</t>
  </si>
  <si>
    <t>DERBY SOUTH</t>
  </si>
  <si>
    <t>DERS3</t>
  </si>
  <si>
    <t>DERBY SOUTH 33KV</t>
  </si>
  <si>
    <t>DESA1</t>
  </si>
  <si>
    <t>DERW1</t>
  </si>
  <si>
    <t>DERWENT POWER 132KV</t>
  </si>
  <si>
    <t>PS - International Power Plc</t>
  </si>
  <si>
    <t>DERWENT POWER</t>
  </si>
  <si>
    <t>DERW8</t>
  </si>
  <si>
    <t>DERWENT POWER 6.6KV</t>
  </si>
  <si>
    <t>DERSALLOCH 132KV</t>
  </si>
  <si>
    <t>DERSALLOCH</t>
  </si>
  <si>
    <t>DESA3</t>
  </si>
  <si>
    <t>DERSALLOCH 33KV</t>
  </si>
  <si>
    <t>DEUC3</t>
  </si>
  <si>
    <t>DEUCHERAN HILL 33KV</t>
  </si>
  <si>
    <t>DEUCHERAN HILL</t>
  </si>
  <si>
    <t>DEVM1</t>
  </si>
  <si>
    <t>DEVOL MOOR 132KV</t>
  </si>
  <si>
    <t>DEVOL MOOR</t>
  </si>
  <si>
    <t>DEVM2</t>
  </si>
  <si>
    <t>DEVOL MOOR 275KV</t>
  </si>
  <si>
    <t>DEVM3</t>
  </si>
  <si>
    <t>DEVOL MOOR 33KV</t>
  </si>
  <si>
    <t>DEVM4</t>
  </si>
  <si>
    <t>DEVOL MOOR 400KV</t>
  </si>
  <si>
    <t>DEVO1</t>
  </si>
  <si>
    <t>DEVONSIDE 132KV</t>
  </si>
  <si>
    <t>DEVONSIDE</t>
  </si>
  <si>
    <t>DEVO3</t>
  </si>
  <si>
    <t>DEVONSIDE 33KV</t>
  </si>
  <si>
    <t>DEWP2</t>
  </si>
  <si>
    <t>DEWAR PLACE 275KV</t>
  </si>
  <si>
    <t>DEWAR PLACE</t>
  </si>
  <si>
    <t>DEWP3</t>
  </si>
  <si>
    <t>DEWAR PLACE 33KV</t>
  </si>
  <si>
    <t>DIDB8</t>
  </si>
  <si>
    <t>PEAK GEN POWER LTD, DIDCOT 6.6KV</t>
  </si>
  <si>
    <t>PEAK GEN POWER LTD, DIDCOT</t>
  </si>
  <si>
    <t>DIDC1</t>
  </si>
  <si>
    <t>DIDCOT 132KV</t>
  </si>
  <si>
    <t>DIDCOT</t>
  </si>
  <si>
    <t>DIDC3R</t>
  </si>
  <si>
    <t>DIDCOT 33KV</t>
  </si>
  <si>
    <t>DIDCOT 400KV</t>
  </si>
  <si>
    <t>DIDC5</t>
  </si>
  <si>
    <t>DIDCOT 11KV</t>
  </si>
  <si>
    <t>DIDC8</t>
  </si>
  <si>
    <t>DIDCOT 6.6KV</t>
  </si>
  <si>
    <t>DINO8</t>
  </si>
  <si>
    <t>DINORWIG 6.6KV</t>
  </si>
  <si>
    <t>DINW4</t>
  </si>
  <si>
    <t>DINGLEY WOOD 400KV</t>
  </si>
  <si>
    <t>DINGLEY WOOD</t>
  </si>
  <si>
    <t>DINW7</t>
  </si>
  <si>
    <t>DINGLEY WOOD 22KV</t>
  </si>
  <si>
    <t>DISS1</t>
  </si>
  <si>
    <t>DISS 132KV</t>
  </si>
  <si>
    <t>DISS</t>
  </si>
  <si>
    <t>DISS3</t>
  </si>
  <si>
    <t>DISS 33KV</t>
  </si>
  <si>
    <t>DIST3</t>
  </si>
  <si>
    <t>DISTINGTON 33KV</t>
  </si>
  <si>
    <t>DISTINGTON</t>
  </si>
  <si>
    <t>DITN1</t>
  </si>
  <si>
    <t>DISTINGTON TEE 132KV</t>
  </si>
  <si>
    <t>DISTINGTON TEE</t>
  </si>
  <si>
    <t>DITT1</t>
  </si>
  <si>
    <t>DITTON 132KV</t>
  </si>
  <si>
    <t>DITTON</t>
  </si>
  <si>
    <t>DNGB8</t>
  </si>
  <si>
    <t>DUNGENESS B *GENSET* 6.6KV</t>
  </si>
  <si>
    <t>DUNGENESS B *GENSET*</t>
  </si>
  <si>
    <t>DOLG1</t>
  </si>
  <si>
    <t>DOLGARROG 132KV</t>
  </si>
  <si>
    <t>DOLGARROG</t>
  </si>
  <si>
    <t>DOLG3</t>
  </si>
  <si>
    <t>DOLGARROG 33KV</t>
  </si>
  <si>
    <t>DONC1</t>
  </si>
  <si>
    <t>DONCASTER CENTRAL 132KV</t>
  </si>
  <si>
    <t>DONCASTER CENTRAL</t>
  </si>
  <si>
    <t>DONC3</t>
  </si>
  <si>
    <t>DONCASTER CENTRAL 33KV</t>
  </si>
  <si>
    <t>DONC7</t>
  </si>
  <si>
    <t>DONCASTER CENTRAL 25KV</t>
  </si>
  <si>
    <t>DONR1</t>
  </si>
  <si>
    <t>DONCASTER 132KV</t>
  </si>
  <si>
    <t>DONCASTER</t>
  </si>
  <si>
    <t>DONR6</t>
  </si>
  <si>
    <t>DONCASTER 66KV</t>
  </si>
  <si>
    <t>DORM1</t>
  </si>
  <si>
    <t>DORMANSLAND 132KV</t>
  </si>
  <si>
    <t>DORMANSLAND</t>
  </si>
  <si>
    <t>DORM3</t>
  </si>
  <si>
    <t>DORMANSLAND 33KV</t>
  </si>
  <si>
    <t>DOUN1</t>
  </si>
  <si>
    <t>DOUNREAY 132KV</t>
  </si>
  <si>
    <t>DOUNREAY</t>
  </si>
  <si>
    <t>DOUN2</t>
  </si>
  <si>
    <t>DOUNREAY 275KV</t>
  </si>
  <si>
    <t>DOUN3</t>
  </si>
  <si>
    <t>DOUNREAY 33KV</t>
  </si>
  <si>
    <t>DOUN5</t>
  </si>
  <si>
    <t>DOUNREAY 11KV</t>
  </si>
  <si>
    <t>DOWC1</t>
  </si>
  <si>
    <t>DOW CORNING CHP 132KV</t>
  </si>
  <si>
    <t>DOW CORNING CHP</t>
  </si>
  <si>
    <t>DOWC5</t>
  </si>
  <si>
    <t>DOW CORNING CHP 11KV</t>
  </si>
  <si>
    <t>DOWL1</t>
  </si>
  <si>
    <t>DOWLAIS 132KV</t>
  </si>
  <si>
    <t>DOWLAIS</t>
  </si>
  <si>
    <t>DOWL3</t>
  </si>
  <si>
    <t>DOWLAIS 33KV</t>
  </si>
  <si>
    <t>DOWX1</t>
  </si>
  <si>
    <t>DOWLAIS T 132KV</t>
  </si>
  <si>
    <t>DOWLAIS T</t>
  </si>
  <si>
    <t>DRAKELOW 132KV</t>
  </si>
  <si>
    <t>DRAKELOW</t>
  </si>
  <si>
    <t>DRAKELOW 275KV</t>
  </si>
  <si>
    <t>DRAKELOW 400KV</t>
  </si>
  <si>
    <t>DRAK5</t>
  </si>
  <si>
    <t>DRAKELOW 11KV</t>
  </si>
  <si>
    <t>DRAK8</t>
  </si>
  <si>
    <t>DRAKELOW 6.6KV</t>
  </si>
  <si>
    <t>DRAX 132KV</t>
  </si>
  <si>
    <t>DRAX 400KV</t>
  </si>
  <si>
    <t>DRAX5</t>
  </si>
  <si>
    <t>DRAX 11KV</t>
  </si>
  <si>
    <t>DRAX8</t>
  </si>
  <si>
    <t>DRAX 6.6KV</t>
  </si>
  <si>
    <t>DRAY1</t>
  </si>
  <si>
    <t>DRAYTON 132KV</t>
  </si>
  <si>
    <t>DRAYTON</t>
  </si>
  <si>
    <t>DRAY3</t>
  </si>
  <si>
    <t>DRAYTON 33KV</t>
  </si>
  <si>
    <t>DRCR1</t>
  </si>
  <si>
    <t>DRUMCROSS 132KV</t>
  </si>
  <si>
    <t>DRUMCROSS</t>
  </si>
  <si>
    <t>DRCR3</t>
  </si>
  <si>
    <t>DRUMCROSS 33KV</t>
  </si>
  <si>
    <t>DRUM2</t>
  </si>
  <si>
    <t>DRUMCHAPEL 275KV</t>
  </si>
  <si>
    <t>DRUMCHAPEL</t>
  </si>
  <si>
    <t>DRUM3</t>
  </si>
  <si>
    <t>DRUMCHAPEL 33KV</t>
  </si>
  <si>
    <t>DUBE1</t>
  </si>
  <si>
    <t>DUNBEATH 132KV</t>
  </si>
  <si>
    <t>DUNBEATH</t>
  </si>
  <si>
    <t>DUBE3</t>
  </si>
  <si>
    <t>DUNBEATH 33KV</t>
  </si>
  <si>
    <t>DUNFORD BRIDGE S/S 400KV</t>
  </si>
  <si>
    <t>DUDH1</t>
  </si>
  <si>
    <t>DUDHOPE 132KV</t>
  </si>
  <si>
    <t>DUDHOPE</t>
  </si>
  <si>
    <t>DUDH3</t>
  </si>
  <si>
    <t>DUDHOPE 33KV</t>
  </si>
  <si>
    <t>DUFF1</t>
  </si>
  <si>
    <t>DUFFRYN 132KV</t>
  </si>
  <si>
    <t>DUFFRYN</t>
  </si>
  <si>
    <t>DUFF3</t>
  </si>
  <si>
    <t>DUFFRYN 33KV</t>
  </si>
  <si>
    <t>DUGR1</t>
  </si>
  <si>
    <t>DUNVEGAN GRID 132KV</t>
  </si>
  <si>
    <t>DUNVEGAN GRID</t>
  </si>
  <si>
    <t>DUGR3</t>
  </si>
  <si>
    <t>DUNVEGAN GRID 33KV</t>
  </si>
  <si>
    <t>DUMF1</t>
  </si>
  <si>
    <t>DUMFRIES 132KV</t>
  </si>
  <si>
    <t>DUMFRIES</t>
  </si>
  <si>
    <t>DUMF3</t>
  </si>
  <si>
    <t>DUMFRIES 33KV</t>
  </si>
  <si>
    <t>DUMF5</t>
  </si>
  <si>
    <t>DUMFRIES 11KV</t>
  </si>
  <si>
    <t>DUNB1</t>
  </si>
  <si>
    <t>DUNBAR 132KV</t>
  </si>
  <si>
    <t>DUNBAR</t>
  </si>
  <si>
    <t>DUNB3</t>
  </si>
  <si>
    <t>DUNBAR 33KV</t>
  </si>
  <si>
    <t>DUNE1</t>
  </si>
  <si>
    <t>DUNLAW EXTENSION 132KV</t>
  </si>
  <si>
    <t>DUNLAW EXTENSION</t>
  </si>
  <si>
    <t>DUNE3</t>
  </si>
  <si>
    <t>DUNLAW EXTENSION 33KV</t>
  </si>
  <si>
    <t>DUNE8</t>
  </si>
  <si>
    <t>DUNLAW EXTENSION 6.6KV</t>
  </si>
  <si>
    <t>DUNF1</t>
  </si>
  <si>
    <t>DUNFERMLINE 132KV</t>
  </si>
  <si>
    <t>DUNFERMLINE</t>
  </si>
  <si>
    <t>DUNF3</t>
  </si>
  <si>
    <t>DUNFERMLINE 33KV</t>
  </si>
  <si>
    <t>DUNGENESS 275KV</t>
  </si>
  <si>
    <t>DUNGENESS</t>
  </si>
  <si>
    <t>DUNGENESS 400KV</t>
  </si>
  <si>
    <t>DUNG8</t>
  </si>
  <si>
    <t>DUNGENESS 6.6KV</t>
  </si>
  <si>
    <t>DUNH1</t>
  </si>
  <si>
    <t>DUN HILL SUBSTATION 132KV</t>
  </si>
  <si>
    <t>DUN HILL SUBSTATION</t>
  </si>
  <si>
    <t>DUNH1A</t>
  </si>
  <si>
    <t>DUN HILL SUBSTATION 132kV</t>
  </si>
  <si>
    <t>132kV T-POINT</t>
  </si>
  <si>
    <t>DUNH3</t>
  </si>
  <si>
    <t>DUN HILL SUBSTATION 33KV</t>
  </si>
  <si>
    <t>DUNM1</t>
  </si>
  <si>
    <t>DUNMAGLASS 132KV</t>
  </si>
  <si>
    <t>DUNMAGLASS</t>
  </si>
  <si>
    <t>DUNM3</t>
  </si>
  <si>
    <t>DUNMAGLASS 33KV</t>
  </si>
  <si>
    <t>DUNM2</t>
  </si>
  <si>
    <t>DUNOON 132KV</t>
  </si>
  <si>
    <t>DUNOON</t>
  </si>
  <si>
    <t>DUNOON 33KV</t>
  </si>
  <si>
    <t>DUNS1</t>
  </si>
  <si>
    <t>DUNSTON 132KV</t>
  </si>
  <si>
    <t>DUNSTON</t>
  </si>
  <si>
    <t>DUNS6</t>
  </si>
  <si>
    <t>DUNSTON 66KV</t>
  </si>
  <si>
    <t>DUTT1</t>
  </si>
  <si>
    <t>DUTTON 132KV</t>
  </si>
  <si>
    <t>DUTTON</t>
  </si>
  <si>
    <t>DUTT3</t>
  </si>
  <si>
    <t>DUTTON 33KV</t>
  </si>
  <si>
    <t>DYCE1</t>
  </si>
  <si>
    <t>DYCE 132KV</t>
  </si>
  <si>
    <t>ABBA1</t>
  </si>
  <si>
    <t>DYCE3</t>
  </si>
  <si>
    <t>DYCE 33KV</t>
  </si>
  <si>
    <t>EABE1</t>
  </si>
  <si>
    <t>EAST ABERTHAW 132KV</t>
  </si>
  <si>
    <t>EAST ABERTHAW</t>
  </si>
  <si>
    <t>EABE3</t>
  </si>
  <si>
    <t>EAST ABERTHAW 33KV</t>
  </si>
  <si>
    <t>EAHA1</t>
  </si>
  <si>
    <t>EARLHAM (FOR SHERINGHAM SHOAL WIND FARM) 132KV</t>
  </si>
  <si>
    <t>EARLHAM (FOR SHERRINGHAM SHOAL WIND FARM)</t>
  </si>
  <si>
    <t>EAHA3</t>
  </si>
  <si>
    <t>EARLHAM (FOR SHERINGHAM SHOAL WIND FARM) 33KV</t>
  </si>
  <si>
    <t>EALING 275KV</t>
  </si>
  <si>
    <t>EALING</t>
  </si>
  <si>
    <t>EALI5</t>
  </si>
  <si>
    <t>EALING 11KV</t>
  </si>
  <si>
    <t>EALING 66KV</t>
  </si>
  <si>
    <t>EALI7</t>
  </si>
  <si>
    <t>EALING 22KV</t>
  </si>
  <si>
    <t>EARB3</t>
  </si>
  <si>
    <t>EARLSBURN 33KV</t>
  </si>
  <si>
    <t>EARLSBURN</t>
  </si>
  <si>
    <t>EARB8</t>
  </si>
  <si>
    <t>EARLSBURN 6.6KV</t>
  </si>
  <si>
    <t>EARS1</t>
  </si>
  <si>
    <t>EARL SOHAM TEE 132KV</t>
  </si>
  <si>
    <t>EARL SOHAM TEE</t>
  </si>
  <si>
    <t>EARS1A</t>
  </si>
  <si>
    <t>EARS1B</t>
  </si>
  <si>
    <t>EASA1</t>
  </si>
  <si>
    <t>PSD EASTERN AREA 132KV</t>
  </si>
  <si>
    <t>PSD EASTERN AREA</t>
  </si>
  <si>
    <t>EASA5</t>
  </si>
  <si>
    <t>PSD EASTERN AREA 11KV</t>
  </si>
  <si>
    <t>EATON SOCON 132KV</t>
  </si>
  <si>
    <t>EATON SOCON</t>
  </si>
  <si>
    <t>EATON SOCON 400KV</t>
  </si>
  <si>
    <t>EASO4A</t>
  </si>
  <si>
    <t>EATON SOCON 400kV</t>
  </si>
  <si>
    <t>DM</t>
  </si>
  <si>
    <t>joaquin.jimenez</t>
  </si>
  <si>
    <t>geoff.ray</t>
  </si>
  <si>
    <t>EASO4B</t>
  </si>
  <si>
    <t>EAST1</t>
  </si>
  <si>
    <t>EARLSTOUN 132KV</t>
  </si>
  <si>
    <t>EARLSTOUN</t>
  </si>
  <si>
    <t>EAST5</t>
  </si>
  <si>
    <t>EARLSTOUN 11KV</t>
  </si>
  <si>
    <t>EBBV1</t>
  </si>
  <si>
    <t>EBBW VALE 132KV</t>
  </si>
  <si>
    <t>EBBW VALE</t>
  </si>
  <si>
    <t>EBBV3</t>
  </si>
  <si>
    <t>EBBW VALE 33KV</t>
  </si>
  <si>
    <t>EBBV5</t>
  </si>
  <si>
    <t>EBBW VALE 11KV</t>
  </si>
  <si>
    <t>EBED1</t>
  </si>
  <si>
    <t>EAST BEDFONT 132KV</t>
  </si>
  <si>
    <t>EAST BEDFONT</t>
  </si>
  <si>
    <t>EBED5</t>
  </si>
  <si>
    <t>EAST BEDFONT 11KV</t>
  </si>
  <si>
    <t>EBED7</t>
  </si>
  <si>
    <t>EAST BEDFONT 22KV</t>
  </si>
  <si>
    <t>EBOU1</t>
  </si>
  <si>
    <t>EASTBOURNE 132KV</t>
  </si>
  <si>
    <t>EASTBOURNE</t>
  </si>
  <si>
    <t>EBOU3</t>
  </si>
  <si>
    <t>EASTBOURNE 33KV</t>
  </si>
  <si>
    <t>EBOU5</t>
  </si>
  <si>
    <t>EASTBOURNE 11KV</t>
  </si>
  <si>
    <t>ECCF1</t>
  </si>
  <si>
    <t>ECCLFECHAN 132KV</t>
  </si>
  <si>
    <t>ECCLFECHAN</t>
  </si>
  <si>
    <t>ECCF2</t>
  </si>
  <si>
    <t>ECCLEFECHAN 275KV</t>
  </si>
  <si>
    <t>ECCF7</t>
  </si>
  <si>
    <t>ECCLFECHAN 25KV</t>
  </si>
  <si>
    <t>ECCL1</t>
  </si>
  <si>
    <t>ECCLES 132KV</t>
  </si>
  <si>
    <t>ECCLES</t>
  </si>
  <si>
    <t>ECCL2</t>
  </si>
  <si>
    <t>ECCLES 275KV</t>
  </si>
  <si>
    <t>ECCL3</t>
  </si>
  <si>
    <t>ECCLES 33KV</t>
  </si>
  <si>
    <t>ECCL4</t>
  </si>
  <si>
    <t>ECCLES 400KV</t>
  </si>
  <si>
    <t>EAST CLAYDON 132KV</t>
  </si>
  <si>
    <t>EAST CLAYDON</t>
  </si>
  <si>
    <t>ECLA3</t>
  </si>
  <si>
    <t>EAST CLAYDON 33KV</t>
  </si>
  <si>
    <t>EAST CLAYDON 400KV</t>
  </si>
  <si>
    <t>ECLA8</t>
  </si>
  <si>
    <t>EAST CLAYDON 6.6KV</t>
  </si>
  <si>
    <t>EDIN1</t>
  </si>
  <si>
    <t>EDINBANE 132KV</t>
  </si>
  <si>
    <t>EDINBANE 132/33KV</t>
  </si>
  <si>
    <t>EDIN3</t>
  </si>
  <si>
    <t>EDINBANE 33KV</t>
  </si>
  <si>
    <t>EDIN8</t>
  </si>
  <si>
    <t>EDINBANE 6.6KV</t>
  </si>
  <si>
    <t>EDRO1</t>
  </si>
  <si>
    <t>EDISON ROAD 132KV</t>
  </si>
  <si>
    <t>EDISON ROAD</t>
  </si>
  <si>
    <t>EDRO5</t>
  </si>
  <si>
    <t>EDISON ROAD 11KV</t>
  </si>
  <si>
    <t>EERH2</t>
  </si>
  <si>
    <t>EASTERHOUSE 275KV</t>
  </si>
  <si>
    <t>EASTERHOUSE</t>
  </si>
  <si>
    <t>EERH3</t>
  </si>
  <si>
    <t>EASTERHOUSE 33KV</t>
  </si>
  <si>
    <t>EGGBOROUGH 400KV</t>
  </si>
  <si>
    <t>EGGBOROUGH</t>
  </si>
  <si>
    <t>EGGB5</t>
  </si>
  <si>
    <t>EGGBOROUGH 11KV</t>
  </si>
  <si>
    <t>EGGB6</t>
  </si>
  <si>
    <t>EGGBOROUGH 66KV</t>
  </si>
  <si>
    <t>EGGB8</t>
  </si>
  <si>
    <t>EGGBOROUGH 6.6KV</t>
  </si>
  <si>
    <t>EGLS8</t>
  </si>
  <si>
    <t>EGLINGTON STREET FEEDER 6.6KV</t>
  </si>
  <si>
    <t>EGLINGTON STREET FEEDER</t>
  </si>
  <si>
    <t>EGRE1</t>
  </si>
  <si>
    <t>EGREMONT 132KV</t>
  </si>
  <si>
    <t>EGREMONT</t>
  </si>
  <si>
    <t>EGRE3</t>
  </si>
  <si>
    <t>EGREMONT 33KV</t>
  </si>
  <si>
    <t>EKIL2</t>
  </si>
  <si>
    <t>EAST KILBRIDE 275KV</t>
  </si>
  <si>
    <t>EAST KILBRIDE</t>
  </si>
  <si>
    <t>EKIL3</t>
  </si>
  <si>
    <t>EAST KILBRIDE 33KV</t>
  </si>
  <si>
    <t>EKIS2</t>
  </si>
  <si>
    <t>EAST KILBRIDE SOUTH 275KV</t>
  </si>
  <si>
    <t>EAST KILBRIDE SOUTH</t>
  </si>
  <si>
    <t>EKIS3</t>
  </si>
  <si>
    <t>EAST KILBRIDE SOUTH 33KV</t>
  </si>
  <si>
    <t>ELDE1</t>
  </si>
  <si>
    <t>ELDERSLIE 132KV</t>
  </si>
  <si>
    <t>ELDERSLIE</t>
  </si>
  <si>
    <t>ELDE3</t>
  </si>
  <si>
    <t>ELDERSLIE 33KV</t>
  </si>
  <si>
    <t>ELGI1</t>
  </si>
  <si>
    <t>ELGIN 132KV</t>
  </si>
  <si>
    <t>ELGIN</t>
  </si>
  <si>
    <t>ELGI3</t>
  </si>
  <si>
    <t>ELGIN 33KV</t>
  </si>
  <si>
    <t>ELLAND 132KV</t>
  </si>
  <si>
    <t>ELLAND</t>
  </si>
  <si>
    <t>ELLAND 275KV</t>
  </si>
  <si>
    <t>ELLA8</t>
  </si>
  <si>
    <t>ELLAND 6.6KV</t>
  </si>
  <si>
    <t>ELLP1</t>
  </si>
  <si>
    <t>ELLESMERE PORT 132KV</t>
  </si>
  <si>
    <t>ELLESMERE PORT</t>
  </si>
  <si>
    <t>ELLP3</t>
  </si>
  <si>
    <t>ELLESMERE PORT 33KV</t>
  </si>
  <si>
    <t>ELMD1</t>
  </si>
  <si>
    <t>ELMDON 132KV</t>
  </si>
  <si>
    <t>ELMDON</t>
  </si>
  <si>
    <t>ELMD5</t>
  </si>
  <si>
    <t>ELMDON 11KV</t>
  </si>
  <si>
    <t>ELSTREE 132KV</t>
  </si>
  <si>
    <t>ELSTREE</t>
  </si>
  <si>
    <t>ELST1A</t>
  </si>
  <si>
    <t>ELSTREE 275KV</t>
  </si>
  <si>
    <t>ELST3R</t>
  </si>
  <si>
    <t>ELSTREE 33KV</t>
  </si>
  <si>
    <t>ELSTREE 400KV</t>
  </si>
  <si>
    <t>ELST7</t>
  </si>
  <si>
    <t>ELSTREE 22KV</t>
  </si>
  <si>
    <t>ELTHAM</t>
  </si>
  <si>
    <t>ELTH3</t>
  </si>
  <si>
    <t>ELTHAM 33KV</t>
  </si>
  <si>
    <t>ELTH5</t>
  </si>
  <si>
    <t>ELTHAM 11KV</t>
  </si>
  <si>
    <t>ELVA2</t>
  </si>
  <si>
    <t>ELVANFOOT 275KV</t>
  </si>
  <si>
    <t>ELVANFOOT</t>
  </si>
  <si>
    <t>ELVA4</t>
  </si>
  <si>
    <t>ELVANFOOT 400KV</t>
  </si>
  <si>
    <t>ELVA7</t>
  </si>
  <si>
    <t>ELVANFOOT 25KV</t>
  </si>
  <si>
    <t>ELVA8</t>
  </si>
  <si>
    <t>ELVANFOOT 6.6KV</t>
  </si>
  <si>
    <t>ELVT8</t>
  </si>
  <si>
    <t>ELVANFOOT SUBSTATION 6.6KV</t>
  </si>
  <si>
    <t>ELVANFOOT 25KV SUBSTATION</t>
  </si>
  <si>
    <t>ELWO1</t>
  </si>
  <si>
    <t>ELWORTH 132KV</t>
  </si>
  <si>
    <t>ELWORTH</t>
  </si>
  <si>
    <t>ELWO3</t>
  </si>
  <si>
    <t>ELWORTH 33KV</t>
  </si>
  <si>
    <t>ENDERBY 132KV</t>
  </si>
  <si>
    <t>ENDERBY</t>
  </si>
  <si>
    <t>ENDERBY 400KV</t>
  </si>
  <si>
    <t>ENER1</t>
  </si>
  <si>
    <t>ENERGLY 132KV</t>
  </si>
  <si>
    <t>ENERGLY</t>
  </si>
  <si>
    <t>ENER5</t>
  </si>
  <si>
    <t>ENERGLY 11KV</t>
  </si>
  <si>
    <t>ENIC1</t>
  </si>
  <si>
    <t>ENICHEM BP SUBSTATION 132KV</t>
  </si>
  <si>
    <t>ENICHEM BP SUBSTATION</t>
  </si>
  <si>
    <t>ENIC5</t>
  </si>
  <si>
    <t>ENICHEM BP SUBSTATION 11KV</t>
  </si>
  <si>
    <t>EPPI1</t>
  </si>
  <si>
    <t>EPPING 132KV</t>
  </si>
  <si>
    <t>EPPING</t>
  </si>
  <si>
    <t>EPPI3</t>
  </si>
  <si>
    <t>EPPING 33KV</t>
  </si>
  <si>
    <t>ERDI1</t>
  </si>
  <si>
    <t>ERDINGTON 132KV</t>
  </si>
  <si>
    <t>ERDINGTON</t>
  </si>
  <si>
    <t>ERDI5</t>
  </si>
  <si>
    <t>ERDINGTON 11KV</t>
  </si>
  <si>
    <t>ERED1</t>
  </si>
  <si>
    <t>EREDINE 132/33KV SUBSTATION NOW AN SUIDHE WIND FARM (ANSU) 132KV</t>
  </si>
  <si>
    <t>PS - RWE Npower Renewables Ltd</t>
  </si>
  <si>
    <t>EREDINE 132/33KV SUBSTATION NOW AN SUIDHE WIND FARM (ANSU)</t>
  </si>
  <si>
    <t>ERED1A</t>
  </si>
  <si>
    <t>ERED3</t>
  </si>
  <si>
    <t>EREDINE NOW AN SUIDHE WIND FARM (ANSU) 33KV</t>
  </si>
  <si>
    <t>ERNE1</t>
  </si>
  <si>
    <t>ERNESETTLE 132KV</t>
  </si>
  <si>
    <t>ERNESETTLE</t>
  </si>
  <si>
    <t>ERNE3</t>
  </si>
  <si>
    <t>ERNESETTLE 33KV</t>
  </si>
  <si>
    <t>ERRO1</t>
  </si>
  <si>
    <t>ERROCHTY 132KV</t>
  </si>
  <si>
    <t>ERROCHTY</t>
  </si>
  <si>
    <t>ERRO2</t>
  </si>
  <si>
    <t>ERROCHTY 275KV</t>
  </si>
  <si>
    <t>ERRO4</t>
  </si>
  <si>
    <t>ERROCHTY 400KV</t>
  </si>
  <si>
    <t>ERRO5</t>
  </si>
  <si>
    <t>ERROCHTY 11KV</t>
  </si>
  <si>
    <t>ERSK1</t>
  </si>
  <si>
    <t>ERSKINE 132KV</t>
  </si>
  <si>
    <t>ERSKINE</t>
  </si>
  <si>
    <t>ERSK3</t>
  </si>
  <si>
    <t>ERSKINE 33KV</t>
  </si>
  <si>
    <t>ESSO5</t>
  </si>
  <si>
    <t>ESSO POWER STATION 11KV</t>
  </si>
  <si>
    <t>ESSO POWER STATION</t>
  </si>
  <si>
    <t>ESSO8</t>
  </si>
  <si>
    <t>ESSO POWER STATION 6.6KV</t>
  </si>
  <si>
    <t>ESST1</t>
  </si>
  <si>
    <t>ESSONSIDE TEE 132KV</t>
  </si>
  <si>
    <t>ESSONSIDE TEE</t>
  </si>
  <si>
    <t>ESST1T</t>
  </si>
  <si>
    <t>ETCH1</t>
  </si>
  <si>
    <t>ETCHINGHILL TEE 132KV</t>
  </si>
  <si>
    <t>ETCHINGHILL TEE</t>
  </si>
  <si>
    <t>EWEH1</t>
  </si>
  <si>
    <t>EWE HILL 132KV</t>
  </si>
  <si>
    <t>EWE HILL</t>
  </si>
  <si>
    <t>EWEH3</t>
  </si>
  <si>
    <t>EWE HILL 33KV</t>
  </si>
  <si>
    <t>EXEC1</t>
  </si>
  <si>
    <t>EXETER CITY 132KV</t>
  </si>
  <si>
    <t>EXETER CITY</t>
  </si>
  <si>
    <t>EXEC3</t>
  </si>
  <si>
    <t>EXETER CITY 33KV</t>
  </si>
  <si>
    <t>EXETER 132KV</t>
  </si>
  <si>
    <t>EXETER</t>
  </si>
  <si>
    <t>EXET3</t>
  </si>
  <si>
    <t>EXETER 33KV</t>
  </si>
  <si>
    <t>EXETER 400KV</t>
  </si>
  <si>
    <t>EXET8</t>
  </si>
  <si>
    <t>EXETER 6.6KV</t>
  </si>
  <si>
    <t>EXGN1</t>
  </si>
  <si>
    <t>EXGN7</t>
  </si>
  <si>
    <t>EXETER 22KV</t>
  </si>
  <si>
    <t>EXMO1</t>
  </si>
  <si>
    <t>EXMOUTH 132KV</t>
  </si>
  <si>
    <t>EXMOUTH</t>
  </si>
  <si>
    <t>EXMO3</t>
  </si>
  <si>
    <t>EXMOUTH 33KV</t>
  </si>
  <si>
    <t>EYEL1</t>
  </si>
  <si>
    <t>EAST YELLAND 132KV</t>
  </si>
  <si>
    <t>EAST YELLAND</t>
  </si>
  <si>
    <t>EYEL3</t>
  </si>
  <si>
    <t>EAST YELLAND 33KV</t>
  </si>
  <si>
    <t>FAAR1</t>
  </si>
  <si>
    <t>FARR WINDFARM 132KV</t>
  </si>
  <si>
    <t>FARR WINDFARM</t>
  </si>
  <si>
    <t>FAAR3</t>
  </si>
  <si>
    <t>FARR WINDFARM 33KV</t>
  </si>
  <si>
    <t>FAAR8</t>
  </si>
  <si>
    <t>FARR WINDFARM 6.6KV</t>
  </si>
  <si>
    <t>FALL3</t>
  </si>
  <si>
    <t>FALLAGO WINDFARM 33KV</t>
  </si>
  <si>
    <t>FALL1</t>
  </si>
  <si>
    <t>FALLAGO WINDFARM</t>
  </si>
  <si>
    <t>FALL4</t>
  </si>
  <si>
    <t>FALLAGO WINDFARM 400KV</t>
  </si>
  <si>
    <t>FALL8</t>
  </si>
  <si>
    <t>FALLAGO WINDFARM 6.6KV</t>
  </si>
  <si>
    <t>FARE1</t>
  </si>
  <si>
    <t>FAREHAM 132KV</t>
  </si>
  <si>
    <t>FAREHAM</t>
  </si>
  <si>
    <t>FARE3</t>
  </si>
  <si>
    <t>FAREHAM 33KV</t>
  </si>
  <si>
    <t>FARI1</t>
  </si>
  <si>
    <t>FARIGAIG 132KV</t>
  </si>
  <si>
    <t>FARIGAIG</t>
  </si>
  <si>
    <t>FARI2</t>
  </si>
  <si>
    <t>FARIGAIG 275KV</t>
  </si>
  <si>
    <t>FARI3</t>
  </si>
  <si>
    <t>FARIGAIG 33KV</t>
  </si>
  <si>
    <t>FASN1</t>
  </si>
  <si>
    <t>FASNAKYLE 132KV</t>
  </si>
  <si>
    <t>FASNAKYLE</t>
  </si>
  <si>
    <t>FASNAKYLE 275KV</t>
  </si>
  <si>
    <t>FASN3</t>
  </si>
  <si>
    <t>FASNAKYLE 33KV</t>
  </si>
  <si>
    <t>FASN4</t>
  </si>
  <si>
    <t>FASNAKYLE 400KV</t>
  </si>
  <si>
    <t>FASN5</t>
  </si>
  <si>
    <t>FASNAKYLE 11KV</t>
  </si>
  <si>
    <t>FAUG1</t>
  </si>
  <si>
    <t>FORT AUGUSTUS 132KV</t>
  </si>
  <si>
    <t>FORT AUGUSTUS</t>
  </si>
  <si>
    <t>FAUG2</t>
  </si>
  <si>
    <t>FORT AUGUSTUS 275KV</t>
  </si>
  <si>
    <t>FAUG3</t>
  </si>
  <si>
    <t>FORT AUGUSTUS 33KV</t>
  </si>
  <si>
    <t>FAUG-</t>
  </si>
  <si>
    <t>FAUG4</t>
  </si>
  <si>
    <t>FORT AUGUSTUS 400KV</t>
  </si>
  <si>
    <t>FAWC5</t>
  </si>
  <si>
    <t>FAWLEY CENTRAL 11KV</t>
  </si>
  <si>
    <t>FAWLEY CENTRAL</t>
  </si>
  <si>
    <t>FAWD6</t>
  </si>
  <si>
    <t>FAWDON 66KV</t>
  </si>
  <si>
    <t>FAWDON</t>
  </si>
  <si>
    <t>FAWD7</t>
  </si>
  <si>
    <t>FAWDON 22KV</t>
  </si>
  <si>
    <t>FAWF3</t>
  </si>
  <si>
    <t>FALLAGO RIG WINDFARM 33KV</t>
  </si>
  <si>
    <t>FALLAGO RIG WINDFARM</t>
  </si>
  <si>
    <t>FAWF4</t>
  </si>
  <si>
    <t>FALLAGO RIG WINDFARM 400KV</t>
  </si>
  <si>
    <t>FAWI1</t>
  </si>
  <si>
    <t>FAIRBURN WINDFARM 132KV</t>
  </si>
  <si>
    <t>FAIRBURN WINDFARM</t>
  </si>
  <si>
    <t>FAWI3</t>
  </si>
  <si>
    <t>FAIRBURN WINDFARM 33KV</t>
  </si>
  <si>
    <t>FAIB3</t>
  </si>
  <si>
    <t>FAWLEY 132KV</t>
  </si>
  <si>
    <t>FAWLEY</t>
  </si>
  <si>
    <t>FAWLEY 400KV</t>
  </si>
  <si>
    <t>FAWL8</t>
  </si>
  <si>
    <t>FAWLEY 6.6KV</t>
  </si>
  <si>
    <t>FAWN1</t>
  </si>
  <si>
    <t>FAWLEY NORTH 132KV</t>
  </si>
  <si>
    <t>FAWLEY NORTH</t>
  </si>
  <si>
    <t>FAWN5</t>
  </si>
  <si>
    <t>FAWLEY NORTH 11KV</t>
  </si>
  <si>
    <t>FAWS1</t>
  </si>
  <si>
    <t>FAWLEY SOUTH 132KV</t>
  </si>
  <si>
    <t>FAWLEY SOUTH</t>
  </si>
  <si>
    <t>FAWS5</t>
  </si>
  <si>
    <t>FAWLEY SOUTH 11KV</t>
  </si>
  <si>
    <t>FAZA3</t>
  </si>
  <si>
    <t>FAZAKERLEY 33KV</t>
  </si>
  <si>
    <t>FAZAKERLEY</t>
  </si>
  <si>
    <t>FDUN8</t>
  </si>
  <si>
    <t>FORT DUNLOP 6.6KV</t>
  </si>
  <si>
    <t>FORT DUNLOP</t>
  </si>
  <si>
    <t>FEAT1</t>
  </si>
  <si>
    <t>FEATHERSTONE 132KV</t>
  </si>
  <si>
    <t>FEATHERSTONE</t>
  </si>
  <si>
    <t>FEAT3</t>
  </si>
  <si>
    <t>FEATHERSTONE 33KV</t>
  </si>
  <si>
    <t>FECKENHAM 275KV</t>
  </si>
  <si>
    <t>FECKENHAM</t>
  </si>
  <si>
    <t>FECKENHAM 400KV</t>
  </si>
  <si>
    <t>FECKENHAM 66KV</t>
  </si>
  <si>
    <t>FECK8</t>
  </si>
  <si>
    <t>FECKENHAM 6.6KV</t>
  </si>
  <si>
    <t>FEER1</t>
  </si>
  <si>
    <t>FEEDER ROAD 132KV</t>
  </si>
  <si>
    <t>FEEDER ROAD</t>
  </si>
  <si>
    <t>FEER3</t>
  </si>
  <si>
    <t>FEEDER ROAD 33KV</t>
  </si>
  <si>
    <t>FELL1</t>
  </si>
  <si>
    <t>FELLSIDE HEAT AND POWER 132KV</t>
  </si>
  <si>
    <t>PS - Sellafield Ltd</t>
  </si>
  <si>
    <t>FELLSIDE HEAT AND POWER</t>
  </si>
  <si>
    <t>FELL5</t>
  </si>
  <si>
    <t>FELLSIDE HEAT AND POWER 11KV</t>
  </si>
  <si>
    <t>FENW4</t>
  </si>
  <si>
    <t>FENWICK TEE 400KV</t>
  </si>
  <si>
    <t>FENWICK TEE</t>
  </si>
  <si>
    <t>FERN1</t>
  </si>
  <si>
    <t>FERNHURST 132KV</t>
  </si>
  <si>
    <t>FERO1</t>
  </si>
  <si>
    <t>FERNHURST</t>
  </si>
  <si>
    <t>FERN3</t>
  </si>
  <si>
    <t>FERNHURST 33KV</t>
  </si>
  <si>
    <t>FERNOCH WIND 132KV</t>
  </si>
  <si>
    <t>FERNOCH WIND</t>
  </si>
  <si>
    <t>FERO3</t>
  </si>
  <si>
    <t>FERNOCH WIND 33KV</t>
  </si>
  <si>
    <t>FERO8</t>
  </si>
  <si>
    <t>FERNOCH WIND 6.6KV</t>
  </si>
  <si>
    <t>FERP1</t>
  </si>
  <si>
    <t>FERRYBRIDGE MULTIFUEL 132KV</t>
  </si>
  <si>
    <t>FERRYBRIDGE MULTIFUEL</t>
  </si>
  <si>
    <t>FERRYBRIDGE 132KV</t>
  </si>
  <si>
    <t>FERRYBRIDGE</t>
  </si>
  <si>
    <t>FERR1B</t>
  </si>
  <si>
    <t>FERR2</t>
  </si>
  <si>
    <t>FERRYBRIDGE 275KV</t>
  </si>
  <si>
    <t>FERR4</t>
  </si>
  <si>
    <t>FERRYBRIDGE 400KV</t>
  </si>
  <si>
    <t>FERR5</t>
  </si>
  <si>
    <t>FERRYBRIDGE 11KV</t>
  </si>
  <si>
    <t>FERR6</t>
  </si>
  <si>
    <t>FERRYBRIDGE 66KV</t>
  </si>
  <si>
    <t>FERR6A</t>
  </si>
  <si>
    <t>FERR8</t>
  </si>
  <si>
    <t>FERRYBRIDGE 6.6KV</t>
  </si>
  <si>
    <t>FERT1</t>
  </si>
  <si>
    <t>FERNOCH TEE 132KV</t>
  </si>
  <si>
    <t>FERNOCH TEE</t>
  </si>
  <si>
    <t>FETT1</t>
  </si>
  <si>
    <t>FETTERESSO 132KV</t>
  </si>
  <si>
    <t>FETTERESSO</t>
  </si>
  <si>
    <t>FETT2</t>
  </si>
  <si>
    <t>FETTERESSO 275KV</t>
  </si>
  <si>
    <t>FETT3</t>
  </si>
  <si>
    <t>FETTERESSO 33KV</t>
  </si>
  <si>
    <t>FETT4</t>
  </si>
  <si>
    <t>FETTERESSO 400KV</t>
  </si>
  <si>
    <t>FFESTINIOG 275KV</t>
  </si>
  <si>
    <t>FFESTINIOG</t>
  </si>
  <si>
    <t>FFES5</t>
  </si>
  <si>
    <t>FFESTINIOG 11KV</t>
  </si>
  <si>
    <t>FFES8</t>
  </si>
  <si>
    <t>FFESTINIOG 6.6KV</t>
  </si>
  <si>
    <t>FFOR6</t>
  </si>
  <si>
    <t>FFORCHESS WINDFARM - CONNECTED TO OGDEN VALE 66KV 66KV</t>
  </si>
  <si>
    <t>FFORCHESS WINDFARM - CONNECTED TO OGDEN VALE 66KV</t>
  </si>
  <si>
    <t>FIDD1</t>
  </si>
  <si>
    <t>FIDDES 132KV</t>
  </si>
  <si>
    <t>FIDDES</t>
  </si>
  <si>
    <t>FIDD3</t>
  </si>
  <si>
    <t>FIDDES 33KV</t>
  </si>
  <si>
    <t>FIDF1</t>
  </si>
  <si>
    <t>FIDDLERS FERRY 132KV</t>
  </si>
  <si>
    <t>FIDDLERS FERRY</t>
  </si>
  <si>
    <t>FIDDLERS FERRY 275KV</t>
  </si>
  <si>
    <t>FIDF5</t>
  </si>
  <si>
    <t>FIDDLERS FERRY 11KV</t>
  </si>
  <si>
    <t>FIDF8</t>
  </si>
  <si>
    <t>FIDDLERS FERRY 6.6KV</t>
  </si>
  <si>
    <t>FIFE1</t>
  </si>
  <si>
    <t>FIFE ENERGY 132KV</t>
  </si>
  <si>
    <t>FIFE ENERGY</t>
  </si>
  <si>
    <t>FIFE5</t>
  </si>
  <si>
    <t>FIFE ENERGY 11KV</t>
  </si>
  <si>
    <t>FIFE8</t>
  </si>
  <si>
    <t>FIFE ENERGY 6.6KV</t>
  </si>
  <si>
    <t>FIFO8</t>
  </si>
  <si>
    <t>FIFOOTS POINT 6.6KV</t>
  </si>
  <si>
    <t>FIFOOTS POINT</t>
  </si>
  <si>
    <t>FILT1</t>
  </si>
  <si>
    <t>FILTON 132KV</t>
  </si>
  <si>
    <t>FILTON</t>
  </si>
  <si>
    <t>FILT7</t>
  </si>
  <si>
    <t>FILTON 22KV</t>
  </si>
  <si>
    <t>FINL1</t>
  </si>
  <si>
    <t>FINLARIG 132KV</t>
  </si>
  <si>
    <t>FINLARIG</t>
  </si>
  <si>
    <t>FINL5</t>
  </si>
  <si>
    <t>FINLARIG 11KV</t>
  </si>
  <si>
    <t>FINN1</t>
  </si>
  <si>
    <t>FINNIESTON 132KV</t>
  </si>
  <si>
    <t>FINNIESTON</t>
  </si>
  <si>
    <t>FINN3</t>
  </si>
  <si>
    <t>FINNIESTON 33KV</t>
  </si>
  <si>
    <t>FINQ1</t>
  </si>
  <si>
    <t>FINNIESTON QUAY (SP POWER DECIDED 29/1/2014 TO OPT FOR FINN AS CODE) 132KV</t>
  </si>
  <si>
    <t>FINNIESTON QUAY (SP POWER DECIDED 29/1/2014 TO OPT FOR FINN AS CODE)</t>
  </si>
  <si>
    <t>FINQ3</t>
  </si>
  <si>
    <t>FINNIESTON QUAY (SP POWER DECIDED 29/1/2014 TO OPT FOR FINN AS CODE) 33KV</t>
  </si>
  <si>
    <t>FINY1</t>
  </si>
  <si>
    <t>FINCHLEY 132KV</t>
  </si>
  <si>
    <t>FINCHLEY</t>
  </si>
  <si>
    <t>FINY3</t>
  </si>
  <si>
    <t>FINCHLEY 33KV</t>
  </si>
  <si>
    <t>FISH1</t>
  </si>
  <si>
    <t>FISHERSGATE 132KV</t>
  </si>
  <si>
    <t>FISHERSGATE</t>
  </si>
  <si>
    <t>FISH3</t>
  </si>
  <si>
    <t>FISHERSGATE 33KV</t>
  </si>
  <si>
    <t>FLEET 132KV</t>
  </si>
  <si>
    <t>FLEET</t>
  </si>
  <si>
    <t>FLEET 400KV</t>
  </si>
  <si>
    <t>FLEE8</t>
  </si>
  <si>
    <t>FLEET 6.6KV</t>
  </si>
  <si>
    <t>FLFN1</t>
  </si>
  <si>
    <t>FLAG FEN 132KV</t>
  </si>
  <si>
    <t>FLAG FEN</t>
  </si>
  <si>
    <t>FLHA1</t>
  </si>
  <si>
    <t>FLEETHALL 132KV</t>
  </si>
  <si>
    <t>FLEETHALL</t>
  </si>
  <si>
    <t>FLHA3</t>
  </si>
  <si>
    <t>FLEETHALL 33KV</t>
  </si>
  <si>
    <t>FLIB2</t>
  </si>
  <si>
    <t>FLINTSHIRE BRIDGE CONVERTER STATION 275kV</t>
  </si>
  <si>
    <t>FLINTSHIRE BRIDGE CONVERTER STATION</t>
  </si>
  <si>
    <t>FLIB4</t>
  </si>
  <si>
    <t>FLINTSHIRE BRIDGE CONVERTER STATION 400KV</t>
  </si>
  <si>
    <t>FLIBDC</t>
  </si>
  <si>
    <t>FLINTSHIRE BRIDGE CONVERTER STATION DC</t>
  </si>
  <si>
    <t>FOBB1</t>
  </si>
  <si>
    <t>FOBBING TEE 132KV</t>
  </si>
  <si>
    <t>FOBBING TEE</t>
  </si>
  <si>
    <t>FOBR1</t>
  </si>
  <si>
    <t>FORSBROOK 132KV</t>
  </si>
  <si>
    <t>FORSBROOK</t>
  </si>
  <si>
    <t>FOBR3</t>
  </si>
  <si>
    <t>FORSBROOK 33KV</t>
  </si>
  <si>
    <t>FOGG1</t>
  </si>
  <si>
    <t>FOGGIETON 132KV</t>
  </si>
  <si>
    <t>FOGGIETON</t>
  </si>
  <si>
    <t>FOGG1T</t>
  </si>
  <si>
    <t>FOLK1</t>
  </si>
  <si>
    <t>FOLKESTONE 132KV</t>
  </si>
  <si>
    <t>FOLKESTONE</t>
  </si>
  <si>
    <t>FOLK3</t>
  </si>
  <si>
    <t>FOLKESTONE 33KV</t>
  </si>
  <si>
    <t>FOLK5</t>
  </si>
  <si>
    <t>FOLKESTONE 11KV</t>
  </si>
  <si>
    <t>FORB1</t>
  </si>
  <si>
    <t>FORDS BRIDGEND 132KV</t>
  </si>
  <si>
    <t>FORDS BRIDGEND</t>
  </si>
  <si>
    <t>FORB5</t>
  </si>
  <si>
    <t>FORDS BRIDGEND 11KV</t>
  </si>
  <si>
    <t>FORD1</t>
  </si>
  <si>
    <t>FORDS 132KV</t>
  </si>
  <si>
    <t>FORDS</t>
  </si>
  <si>
    <t>FORD5</t>
  </si>
  <si>
    <t>FORDS 11KV</t>
  </si>
  <si>
    <t>FORD7</t>
  </si>
  <si>
    <t>FORDS 22KV</t>
  </si>
  <si>
    <t>FORM1</t>
  </si>
  <si>
    <t>FORMBY 132KV</t>
  </si>
  <si>
    <t>FORMBY</t>
  </si>
  <si>
    <t>FORM3</t>
  </si>
  <si>
    <t>FORMBY 33KV</t>
  </si>
  <si>
    <t>FORS1</t>
  </si>
  <si>
    <t>MYBSTER 132KV</t>
  </si>
  <si>
    <t>MYBSTER</t>
  </si>
  <si>
    <t>FOSI5</t>
  </si>
  <si>
    <t>FOSS ISLANDS 11KV</t>
  </si>
  <si>
    <t>FOSS ISLANDS</t>
  </si>
  <si>
    <t>FOURSTONES 275KV</t>
  </si>
  <si>
    <t>FOURSTONES</t>
  </si>
  <si>
    <t>FOURSTONES 33KV</t>
  </si>
  <si>
    <t>FOUR7</t>
  </si>
  <si>
    <t>FOURSTONES 22KV</t>
  </si>
  <si>
    <t>FOUX1</t>
  </si>
  <si>
    <t>FOUR CROSSES 132KV</t>
  </si>
  <si>
    <t>FOUR CROSSES</t>
  </si>
  <si>
    <t>FOUX3</t>
  </si>
  <si>
    <t>FOUR CROSSES 33KV</t>
  </si>
  <si>
    <t>FOXJ3R</t>
  </si>
  <si>
    <t>FOXHALL JUNCTION 33KV</t>
  </si>
  <si>
    <t>FOXHALL JUNCTION</t>
  </si>
  <si>
    <t>FOYE2</t>
  </si>
  <si>
    <t>FOYERS 275KV</t>
  </si>
  <si>
    <t>FOYERS</t>
  </si>
  <si>
    <t>FOYE5</t>
  </si>
  <si>
    <t>FOYERS 11KV</t>
  </si>
  <si>
    <t>FOYE8</t>
  </si>
  <si>
    <t>FOYERS 6.6KV</t>
  </si>
  <si>
    <t>FOYE0</t>
  </si>
  <si>
    <t>FOYF3</t>
  </si>
  <si>
    <t>FOYERS FALLS 33KV</t>
  </si>
  <si>
    <t>FOYERS FALLS</t>
  </si>
  <si>
    <t>FRAD1</t>
  </si>
  <si>
    <t>FRADDON 132KV</t>
  </si>
  <si>
    <t>FRADDON</t>
  </si>
  <si>
    <t>FRAD3</t>
  </si>
  <si>
    <t>FRADDON 33KV</t>
  </si>
  <si>
    <t>FRAS1</t>
  </si>
  <si>
    <t>FRASERBURGH 132KV</t>
  </si>
  <si>
    <t>FRASERBURGH</t>
  </si>
  <si>
    <t>FRAS3</t>
  </si>
  <si>
    <t>FRASERBURGH 33KV</t>
  </si>
  <si>
    <t>FROD1</t>
  </si>
  <si>
    <t>FRODSHAM 132KV</t>
  </si>
  <si>
    <t>FRODSHAM</t>
  </si>
  <si>
    <t>FRODSHAM 275KV</t>
  </si>
  <si>
    <t>FROD2T</t>
  </si>
  <si>
    <t>FROD3R</t>
  </si>
  <si>
    <t>FRODSHAM 33KV</t>
  </si>
  <si>
    <t>FRODSHAM 400KV</t>
  </si>
  <si>
    <t>FROM1</t>
  </si>
  <si>
    <t>FROME 132KV</t>
  </si>
  <si>
    <t>FROME</t>
  </si>
  <si>
    <t>FROM3</t>
  </si>
  <si>
    <t>FROME 33KV</t>
  </si>
  <si>
    <t>FUAB1</t>
  </si>
  <si>
    <t>FULLABROOK WIND FARM 132KV</t>
  </si>
  <si>
    <t>PS - Devon Wind Power Ltd</t>
  </si>
  <si>
    <t>FULLABROOK WIND FARM</t>
  </si>
  <si>
    <t>FULB1</t>
  </si>
  <si>
    <t>FULBOURNE 132KV</t>
  </si>
  <si>
    <t>FULBOURNE</t>
  </si>
  <si>
    <t>FULB3</t>
  </si>
  <si>
    <t>FULBOURNE 33KV</t>
  </si>
  <si>
    <t>FULB5</t>
  </si>
  <si>
    <t>FULBOURNE 11KV</t>
  </si>
  <si>
    <t>FWID1</t>
  </si>
  <si>
    <t>FORT WIDLEY 132KV</t>
  </si>
  <si>
    <t>FORT WIDLEY</t>
  </si>
  <si>
    <t>FWID3</t>
  </si>
  <si>
    <t>FORT WIDLEY 33KV</t>
  </si>
  <si>
    <t>FWIL1</t>
  </si>
  <si>
    <t>FORT WILLIAM 132KV</t>
  </si>
  <si>
    <t>FORT WILLIAM</t>
  </si>
  <si>
    <t>FWIL3</t>
  </si>
  <si>
    <t>FORT WILLIAM 33KV</t>
  </si>
  <si>
    <t>FWIL-</t>
  </si>
  <si>
    <t>FYRI1</t>
  </si>
  <si>
    <t>FYRISH 132KV</t>
  </si>
  <si>
    <t>FYRISH</t>
  </si>
  <si>
    <t>FYRI2</t>
  </si>
  <si>
    <t>FYRISH 275KV</t>
  </si>
  <si>
    <t>GALA1</t>
  </si>
  <si>
    <t>GALASHIELS 132KV</t>
  </si>
  <si>
    <t>GALASHIELS</t>
  </si>
  <si>
    <t>GALA3</t>
  </si>
  <si>
    <t>GALASHIELS 33KV</t>
  </si>
  <si>
    <t>GALI1</t>
  </si>
  <si>
    <t>GALILEO SUBSTATION 132KV</t>
  </si>
  <si>
    <t>GALILEO SUBSTATION</t>
  </si>
  <si>
    <t>GALI5</t>
  </si>
  <si>
    <t>GALILEO SUBSTATION 11KV</t>
  </si>
  <si>
    <t>GALW1</t>
  </si>
  <si>
    <t>GALAWHISTLE WIND FARM 132KV</t>
  </si>
  <si>
    <t>GALW3</t>
  </si>
  <si>
    <t>GALAWHISTLE WIND FARM 33KV</t>
  </si>
  <si>
    <t>GAOF1</t>
  </si>
  <si>
    <t>GALLOPER OFFSHORE SUBSTATION 132KV</t>
  </si>
  <si>
    <t>GALLOPER OFFSHORE SUBSTATION</t>
  </si>
  <si>
    <t>GAOF8</t>
  </si>
  <si>
    <t>GALLOPER OFFSHORE SUBSTATION 6.6KV</t>
  </si>
  <si>
    <t>GARB1</t>
  </si>
  <si>
    <t>GARELOCHHEAD BOUNDARY 132KV</t>
  </si>
  <si>
    <t>GARELOCHHEAD BOUNDARY</t>
  </si>
  <si>
    <t>GARE1</t>
  </si>
  <si>
    <t>GARELOCH 132KV</t>
  </si>
  <si>
    <t>GARELOCH</t>
  </si>
  <si>
    <t>GARS1</t>
  </si>
  <si>
    <t>GARSTON 132KV</t>
  </si>
  <si>
    <t>GARSTON</t>
  </si>
  <si>
    <t>GARS3</t>
  </si>
  <si>
    <t>GARSTON 33KV</t>
  </si>
  <si>
    <t>GART4</t>
  </si>
  <si>
    <t>GARTH CABLE COMPOUND 400KV</t>
  </si>
  <si>
    <t>GARTH CABLE COMPOUND</t>
  </si>
  <si>
    <t>GART4T</t>
  </si>
  <si>
    <t>GATE1</t>
  </si>
  <si>
    <t>GATEACRE 132KV</t>
  </si>
  <si>
    <t>GATEACRE</t>
  </si>
  <si>
    <t>GATE3</t>
  </si>
  <si>
    <t>GATEACRE 33KV</t>
  </si>
  <si>
    <t>GAUR3</t>
  </si>
  <si>
    <t>GAUR 33KV</t>
  </si>
  <si>
    <t>GAUR</t>
  </si>
  <si>
    <t>GAUR5</t>
  </si>
  <si>
    <t>GAUR 11KV</t>
  </si>
  <si>
    <t>GGAT3</t>
  </si>
  <si>
    <t>GGATE 33KV</t>
  </si>
  <si>
    <t>GGATE</t>
  </si>
  <si>
    <t>GGON1</t>
  </si>
  <si>
    <t>GREATER GABBARD ONSHORE SUBSTATION 132KV</t>
  </si>
  <si>
    <t>GREATER GABBARD ONSHORE SUBSTATION</t>
  </si>
  <si>
    <t>GGON5</t>
  </si>
  <si>
    <t>GREATER GABBARD ONSHORE SUBSTATION 11KV</t>
  </si>
  <si>
    <t>GGON8</t>
  </si>
  <si>
    <t>GREATER GABBARD ONSHORE SUBSTATION 6.6KV</t>
  </si>
  <si>
    <t>GIBR1</t>
  </si>
  <si>
    <t>GIBBONS ROAD 132KV</t>
  </si>
  <si>
    <t>GIBBONS ROAD</t>
  </si>
  <si>
    <t>GIBR5</t>
  </si>
  <si>
    <t>GIBBONS ROAD 11KV</t>
  </si>
  <si>
    <t>GIFF2</t>
  </si>
  <si>
    <t>GIFFNOCK 275KV</t>
  </si>
  <si>
    <t>GIFFNOCK</t>
  </si>
  <si>
    <t>GIFF3</t>
  </si>
  <si>
    <t>GIFFNOCK 33KV</t>
  </si>
  <si>
    <t>GILL1</t>
  </si>
  <si>
    <t>GILLMOSS 132KV</t>
  </si>
  <si>
    <t>GILLMOSS</t>
  </si>
  <si>
    <t>GILL3</t>
  </si>
  <si>
    <t>GILLMOSS 33KV</t>
  </si>
  <si>
    <t>GIRT1</t>
  </si>
  <si>
    <t>GIRTON TEE 132KV</t>
  </si>
  <si>
    <t>GIRTON TEE</t>
  </si>
  <si>
    <t>GLAG1</t>
  </si>
  <si>
    <t>GLENAGNES 132KV</t>
  </si>
  <si>
    <t>GLENAGNES</t>
  </si>
  <si>
    <t>GLAG3</t>
  </si>
  <si>
    <t>GLENAGNES 33KV</t>
  </si>
  <si>
    <t>GLAP3</t>
  </si>
  <si>
    <t>GLEN APP 33KV</t>
  </si>
  <si>
    <t>GLEN APP</t>
  </si>
  <si>
    <t>GLDO1</t>
  </si>
  <si>
    <t>GLENDOE SUBSTATION 132KV</t>
  </si>
  <si>
    <t>GLENDOE SUBSTATION</t>
  </si>
  <si>
    <t>GLDO8</t>
  </si>
  <si>
    <t>GLENDOE SUBSTATION 6.6KV</t>
  </si>
  <si>
    <t>GLED3</t>
  </si>
  <si>
    <t>GLENDOE HYDRO 33KV</t>
  </si>
  <si>
    <t>GLENDOE HYDRO</t>
  </si>
  <si>
    <t>GLEN1</t>
  </si>
  <si>
    <t>GLENMORISTON 132KV</t>
  </si>
  <si>
    <t>GLENMORISTON</t>
  </si>
  <si>
    <t>GLEN5</t>
  </si>
  <si>
    <t>GLENMORISTON 11KV</t>
  </si>
  <si>
    <t>GLFA1</t>
  </si>
  <si>
    <t>GLENFARCLAS 132KV</t>
  </si>
  <si>
    <t>GLENFARCLAS</t>
  </si>
  <si>
    <t>GLFA3</t>
  </si>
  <si>
    <t>GLENFARCLAS 33KV</t>
  </si>
  <si>
    <t>GLGL1</t>
  </si>
  <si>
    <t>GLENGLASS SUBSTATION 132kV</t>
  </si>
  <si>
    <t>GLENGLASS SUBSTATION</t>
  </si>
  <si>
    <t>GLGL3</t>
  </si>
  <si>
    <t>GLENGLASS SUBSTATION 33kV</t>
  </si>
  <si>
    <t>GLLE1</t>
  </si>
  <si>
    <t>GLENLEE 132KV</t>
  </si>
  <si>
    <t>GLENLEE</t>
  </si>
  <si>
    <t>GLLE5</t>
  </si>
  <si>
    <t>GLENLEE 11KV</t>
  </si>
  <si>
    <t>GLLR3</t>
  </si>
  <si>
    <t>GLEN APP &amp; LOCH REE WIND FARM 33kV</t>
  </si>
  <si>
    <t>GLEN APP &amp; LOCH REE WIND FARM</t>
  </si>
  <si>
    <t>GLLU1</t>
  </si>
  <si>
    <t>GLENLUCE 132KV</t>
  </si>
  <si>
    <t>GLENLUCE</t>
  </si>
  <si>
    <t>GLLU3</t>
  </si>
  <si>
    <t>GLENLUCE 33KV</t>
  </si>
  <si>
    <t>GLNI1</t>
  </si>
  <si>
    <t>GLENNISTON 132KV</t>
  </si>
  <si>
    <t>GLENNISTON</t>
  </si>
  <si>
    <t>GLNI3</t>
  </si>
  <si>
    <t>GLENNISTON 33KV</t>
  </si>
  <si>
    <t>GLNR1</t>
  </si>
  <si>
    <t>GLYN RHOWY 132kV</t>
  </si>
  <si>
    <t>SP-Manweb 2017 Week 24</t>
  </si>
  <si>
    <t>GLYN RHOWY</t>
  </si>
  <si>
    <t>GLOF3</t>
  </si>
  <si>
    <t>GLENS OF FOUNDLAND WIND 33KV</t>
  </si>
  <si>
    <t>KEIT3</t>
  </si>
  <si>
    <t>GLENS OF FOUNDLAND WIND</t>
  </si>
  <si>
    <t>GLOU1</t>
  </si>
  <si>
    <t>GLOUCESTER 132KV</t>
  </si>
  <si>
    <t>GLOUCESTER</t>
  </si>
  <si>
    <t>GLRB2</t>
  </si>
  <si>
    <t>GLENROTHES BOUNDARY 275KV</t>
  </si>
  <si>
    <t>GLENROTHES BOUNDARY</t>
  </si>
  <si>
    <t>GLRO2</t>
  </si>
  <si>
    <t>GLENROTHES 275KV</t>
  </si>
  <si>
    <t>GLENROTHES</t>
  </si>
  <si>
    <t>GLRO3</t>
  </si>
  <si>
    <t>GLENROTHES 33KV</t>
  </si>
  <si>
    <t>GLRO5</t>
  </si>
  <si>
    <t>GLENROTHES 11KV</t>
  </si>
  <si>
    <t>GMOW1</t>
  </si>
  <si>
    <t>GWYNT-Y-MOR ONSHORE 132KV</t>
  </si>
  <si>
    <t>GWYNT-Y-MOR ONSHORE</t>
  </si>
  <si>
    <t>GODG1</t>
  </si>
  <si>
    <t>GODDARDS GREEN 132KV</t>
  </si>
  <si>
    <t>GODDARDS GREEN</t>
  </si>
  <si>
    <t>GODG3</t>
  </si>
  <si>
    <t>GODDARDS GREEN 33KV</t>
  </si>
  <si>
    <t>GOHI3</t>
  </si>
  <si>
    <t>GORDONSTOWN HILL 33KV</t>
  </si>
  <si>
    <t>GORDONSTOWN HILL</t>
  </si>
  <si>
    <t>GOHI8</t>
  </si>
  <si>
    <t>GORDONSTOWN HILL 6.6KV</t>
  </si>
  <si>
    <t>GOIT1</t>
  </si>
  <si>
    <t>GOITSIDE 132KV</t>
  </si>
  <si>
    <t>GOITSIDE</t>
  </si>
  <si>
    <t>GOIT3</t>
  </si>
  <si>
    <t>GOITSIDE 33KV</t>
  </si>
  <si>
    <t>GOLH1</t>
  </si>
  <si>
    <t>GOLDEN HILL 132KV</t>
  </si>
  <si>
    <t>GOLDEN HILL</t>
  </si>
  <si>
    <t>GOLH3</t>
  </si>
  <si>
    <t>GOLDEN HILL 33KV</t>
  </si>
  <si>
    <t>GOOF6</t>
  </si>
  <si>
    <t>GOOLE FIELDS 66KV</t>
  </si>
  <si>
    <t>GOOLE FIELDS</t>
  </si>
  <si>
    <t>GOOL6</t>
  </si>
  <si>
    <t>GOOLE 66KV</t>
  </si>
  <si>
    <t>GOOLE</t>
  </si>
  <si>
    <t>GORG1</t>
  </si>
  <si>
    <t>GORGIE 132KV</t>
  </si>
  <si>
    <t>GORGIE</t>
  </si>
  <si>
    <t>GORG3</t>
  </si>
  <si>
    <t>GORGIE 33KV</t>
  </si>
  <si>
    <t>GORL1</t>
  </si>
  <si>
    <t>GORLESTON 132KV</t>
  </si>
  <si>
    <t>GORLESTON</t>
  </si>
  <si>
    <t>GORL3</t>
  </si>
  <si>
    <t>GORLESTON 33KV</t>
  </si>
  <si>
    <t>GORW2</t>
  </si>
  <si>
    <t>GORDONBUSH WINDFARM 275KV</t>
  </si>
  <si>
    <t>GORDONBUSH WINDFARM</t>
  </si>
  <si>
    <t>GORW2A</t>
  </si>
  <si>
    <t>GORW3</t>
  </si>
  <si>
    <t>GORDONBUSH WINDFARM 33KV</t>
  </si>
  <si>
    <t>GORW8</t>
  </si>
  <si>
    <t>GORDONBUSH WINDFARM 6.6KV</t>
  </si>
  <si>
    <t>GORW-</t>
  </si>
  <si>
    <t>GOVA1</t>
  </si>
  <si>
    <t>GOVAN 132KV</t>
  </si>
  <si>
    <t>GOVAN</t>
  </si>
  <si>
    <t>GOVA3</t>
  </si>
  <si>
    <t>GOVAN 33KV</t>
  </si>
  <si>
    <t>GOWE1</t>
  </si>
  <si>
    <t>GOWERTON EAST 132KV</t>
  </si>
  <si>
    <t>GOWERTON EAST</t>
  </si>
  <si>
    <t>GOWE3</t>
  </si>
  <si>
    <t>GOWERTON EAST 33KV</t>
  </si>
  <si>
    <t>GOWK2</t>
  </si>
  <si>
    <t>GOWKTHRAPPLE 275KV</t>
  </si>
  <si>
    <t>GOWKTHRAPPLE</t>
  </si>
  <si>
    <t>GOWK7</t>
  </si>
  <si>
    <t>GOWKTHRAPPLE 25KV</t>
  </si>
  <si>
    <t>WISH2</t>
  </si>
  <si>
    <t>GRAIN 132KV</t>
  </si>
  <si>
    <t>GRAIN</t>
  </si>
  <si>
    <t>GRAIN 400KV</t>
  </si>
  <si>
    <t>GRAI5</t>
  </si>
  <si>
    <t>GRAIN 11KV</t>
  </si>
  <si>
    <t>GRAI8</t>
  </si>
  <si>
    <t>GRAIN 6.6KV</t>
  </si>
  <si>
    <t>GRANGE 66KV</t>
  </si>
  <si>
    <t>GRANGE</t>
  </si>
  <si>
    <t>GRAS1</t>
  </si>
  <si>
    <t>GRANTHAM SOUTH 132KV</t>
  </si>
  <si>
    <t>GRANTHAM SOUTH</t>
  </si>
  <si>
    <t>GRAS5</t>
  </si>
  <si>
    <t>GRANTHAM SOUTH 11KV</t>
  </si>
  <si>
    <t>GRAT1</t>
  </si>
  <si>
    <t>GRANTHAM LONDONTHORPE 132KV</t>
  </si>
  <si>
    <t>GRANTHAM LONDONTHORPE</t>
  </si>
  <si>
    <t>GRAT5</t>
  </si>
  <si>
    <t>GRANTHAM LONDONTHORPE 11KV</t>
  </si>
  <si>
    <t>GREE5</t>
  </si>
  <si>
    <t>GREENHILL (NETWORK RAIL) 11KV</t>
  </si>
  <si>
    <t>GREENHILL (NETWORK RAIL)</t>
  </si>
  <si>
    <t>GREE6</t>
  </si>
  <si>
    <t>GREENHILL (NETWORK RAIL) 66KV</t>
  </si>
  <si>
    <t>GREG1</t>
  </si>
  <si>
    <t>GREATER GABBARD OFFSHORE WIND FARM 132KV</t>
  </si>
  <si>
    <t>GREATER GABBARD OFFSHORE WIND FARM</t>
  </si>
  <si>
    <t>GREG1A</t>
  </si>
  <si>
    <t>GREG1B</t>
  </si>
  <si>
    <t>GREG3</t>
  </si>
  <si>
    <t>GREATER GABBARD OFFSHORE WIND FARM 33KV</t>
  </si>
  <si>
    <t>GREG3A</t>
  </si>
  <si>
    <t>GREG3B</t>
  </si>
  <si>
    <t>GRENDON</t>
  </si>
  <si>
    <t>GREN8</t>
  </si>
  <si>
    <t>GRENDON 6.6KV</t>
  </si>
  <si>
    <t>GRES1</t>
  </si>
  <si>
    <t>GRESLEY 132KV</t>
  </si>
  <si>
    <t>GRESLEY</t>
  </si>
  <si>
    <t>GRES3</t>
  </si>
  <si>
    <t>GRESLEY 33KV</t>
  </si>
  <si>
    <t>GREY1</t>
  </si>
  <si>
    <t>GREAT YARMOUTH 132KV</t>
  </si>
  <si>
    <t>GREAT YARMOUTH</t>
  </si>
  <si>
    <t>GREY3</t>
  </si>
  <si>
    <t>GREAT YARMOUTH 33KV</t>
  </si>
  <si>
    <t>GREY8</t>
  </si>
  <si>
    <t>GREAT YARMOUTH 6.6KV</t>
  </si>
  <si>
    <t>GRHI7</t>
  </si>
  <si>
    <t>GREENHILL 25KV</t>
  </si>
  <si>
    <t>GREENHILL</t>
  </si>
  <si>
    <t>GRIF1</t>
  </si>
  <si>
    <t>GRIFFIN WINDFARM (SSE) 132KV</t>
  </si>
  <si>
    <t>GRIFFIN WINDFARM (SSE)</t>
  </si>
  <si>
    <t>GRIF3</t>
  </si>
  <si>
    <t>GRIFFIN WINDFARM (SSE) 33KV</t>
  </si>
  <si>
    <t>GRIF8</t>
  </si>
  <si>
    <t>GRIFFIN WINDFARM (SSE) 6.6KV</t>
  </si>
  <si>
    <t>GRIMSBY WEST 132KV</t>
  </si>
  <si>
    <t>GRIMSBY WEST</t>
  </si>
  <si>
    <t>GRIMSBY WEST 400KV</t>
  </si>
  <si>
    <t>GRMO2</t>
  </si>
  <si>
    <t>GRANGEMOUTH 275KV</t>
  </si>
  <si>
    <t>GRANGEMOUTH</t>
  </si>
  <si>
    <t>GRMO3</t>
  </si>
  <si>
    <t>GRANGEMOUTH 33KV</t>
  </si>
  <si>
    <t>GRNA1</t>
  </si>
  <si>
    <t>GRETNA 132KV</t>
  </si>
  <si>
    <t>GRNA2</t>
  </si>
  <si>
    <t>GRETNA</t>
  </si>
  <si>
    <t>GRETNA 275KV</t>
  </si>
  <si>
    <t>GRNA4</t>
  </si>
  <si>
    <t>GRETNA 400KV</t>
  </si>
  <si>
    <t>GRNO1</t>
  </si>
  <si>
    <t>GRANTHAM NORTH 132KV</t>
  </si>
  <si>
    <t>GRANTHAM NORTH</t>
  </si>
  <si>
    <t>GRNO3</t>
  </si>
  <si>
    <t>GRANTHAM NORTH 33KV</t>
  </si>
  <si>
    <t>GRNO5</t>
  </si>
  <si>
    <t>GRANTHAM NORTH 11KV</t>
  </si>
  <si>
    <t>GRNO7</t>
  </si>
  <si>
    <t>GRANTHAM NORTH 22KV</t>
  </si>
  <si>
    <t>GROV1</t>
  </si>
  <si>
    <t>GROVEHURST 132KV</t>
  </si>
  <si>
    <t>GROVEHURST</t>
  </si>
  <si>
    <t>GROV3</t>
  </si>
  <si>
    <t>GROVEHURST 33KV</t>
  </si>
  <si>
    <t>GROV5</t>
  </si>
  <si>
    <t>GROVEHURST 11KV</t>
  </si>
  <si>
    <t>GRSA2</t>
  </si>
  <si>
    <t>GREYSTONES A 275KV</t>
  </si>
  <si>
    <t>GREYSTONES A</t>
  </si>
  <si>
    <t>GRSB2</t>
  </si>
  <si>
    <t>GREYSTONES B 275KV</t>
  </si>
  <si>
    <t>GREYSTONES B</t>
  </si>
  <si>
    <t>GRST2</t>
  </si>
  <si>
    <t>GREYSTONES 275KV</t>
  </si>
  <si>
    <t>GREYSTONES</t>
  </si>
  <si>
    <t>GRST5</t>
  </si>
  <si>
    <t>GREYSTONES 11KV</t>
  </si>
  <si>
    <t>GREYSTONES 66KV</t>
  </si>
  <si>
    <t>GRST8</t>
  </si>
  <si>
    <t>GREYSTONES 6.6KV</t>
  </si>
  <si>
    <t>GRTH1</t>
  </si>
  <si>
    <t>GRANTHAM 132KV</t>
  </si>
  <si>
    <t>GRANTHAM</t>
  </si>
  <si>
    <t>GRTH3</t>
  </si>
  <si>
    <t>GRANTHAM 33KV</t>
  </si>
  <si>
    <t>GRANGETOWN 275KV</t>
  </si>
  <si>
    <t>GRANGETOWN</t>
  </si>
  <si>
    <t>GRANGETOWN 66KV</t>
  </si>
  <si>
    <t>GRUB1</t>
  </si>
  <si>
    <t>GRUDIE BRIDGE 132KV</t>
  </si>
  <si>
    <t>GRUDIE BRIDGE</t>
  </si>
  <si>
    <t>GRUB3</t>
  </si>
  <si>
    <t>GRUDIE BRIDGE 33KV</t>
  </si>
  <si>
    <t>GRUB5</t>
  </si>
  <si>
    <t>GRUDIE BRIDGE 11KV</t>
  </si>
  <si>
    <t>GUIL1</t>
  </si>
  <si>
    <t>GUILDFORD BMH 132KV</t>
  </si>
  <si>
    <t>GUILDFORD BMH</t>
  </si>
  <si>
    <t>GUIL3</t>
  </si>
  <si>
    <t>GUILDFORD BMH 33KV</t>
  </si>
  <si>
    <t>GUIS1</t>
  </si>
  <si>
    <t>GUILDEN SUTTON 132KV</t>
  </si>
  <si>
    <t>GUILDEN SUTTON</t>
  </si>
  <si>
    <t>GUIS3</t>
  </si>
  <si>
    <t>GUILDEN SUTTON 33KV</t>
  </si>
  <si>
    <t>GUNS1</t>
  </si>
  <si>
    <t>GUNFLEET SANDS WIND FARM 132KV</t>
  </si>
  <si>
    <t>GUNFLEET SANDS WIND FARM</t>
  </si>
  <si>
    <t>GUNS3</t>
  </si>
  <si>
    <t>GUNFLEET SANDS WIND FARM 33KV</t>
  </si>
  <si>
    <t>GUNS8</t>
  </si>
  <si>
    <t>GUNFLEET SANDS WIND FARM 6.6KV</t>
  </si>
  <si>
    <t>GWAW1</t>
  </si>
  <si>
    <t>GWYNT-Y-MOR OFFSHORE WIND FARM - WEST PLATFORM 132KV</t>
  </si>
  <si>
    <t>GWYNT-Y-MOR OFFSHORE WIND FARM - WEST PLATFORM</t>
  </si>
  <si>
    <t>GWAW3</t>
  </si>
  <si>
    <t>GWYNT-Y-MOR OFFSHORE WIND FARM - WEST PLATFORM 33KV</t>
  </si>
  <si>
    <t>GWBW1</t>
  </si>
  <si>
    <t>GWYNT-Y-MOR OFFSHORE WIND FARM - EAST PLATFORM 132KV</t>
  </si>
  <si>
    <t>GWYNT-Y-MOR OFFSHORE WIND FARM - EAST PLATFORM</t>
  </si>
  <si>
    <t>GWBW3</t>
  </si>
  <si>
    <t>GWYNT-Y-MOR OFFSHORE WIND FARM - EAST PLATFORM 33KV</t>
  </si>
  <si>
    <t>GWYN1</t>
  </si>
  <si>
    <t>GWYNEDD 132KV</t>
  </si>
  <si>
    <t>GWYNEDD</t>
  </si>
  <si>
    <t>GWYN3</t>
  </si>
  <si>
    <t>GWYNEDD 33KV</t>
  </si>
  <si>
    <t>GWYN4</t>
  </si>
  <si>
    <t>GWYNEDD 400KV</t>
  </si>
  <si>
    <t>GWYO1</t>
  </si>
  <si>
    <t>GWYNT-Y-MOR ONSHORE SITE 132KV</t>
  </si>
  <si>
    <t>GWYNT-Y-MOR ONSHORE SITE</t>
  </si>
  <si>
    <t>GWYO4</t>
  </si>
  <si>
    <t>GWYNT-Y-MOR ONSHORE SITE 400KV</t>
  </si>
  <si>
    <t>GWYO8</t>
  </si>
  <si>
    <t>GWYNT-Y-MOR ONSHORE SITE 6.6KV</t>
  </si>
  <si>
    <t>GYMO1</t>
  </si>
  <si>
    <t>GEYNT-Y-MOR OFFSHORE 132KV</t>
  </si>
  <si>
    <t>GEYNT-Y-MOR OFFSHORE</t>
  </si>
  <si>
    <t>GYMO3</t>
  </si>
  <si>
    <t>GEYNT-Y-MOR OFFSHORE33KV</t>
  </si>
  <si>
    <t>HACG6</t>
  </si>
  <si>
    <t>HACKNEY GRID 66KV</t>
  </si>
  <si>
    <t>HACKNEY GRID</t>
  </si>
  <si>
    <t>HACKNEY 132KV</t>
  </si>
  <si>
    <t>HACKNEY</t>
  </si>
  <si>
    <t>HACKNEY 275KV</t>
  </si>
  <si>
    <t>HACKNEY 400KV</t>
  </si>
  <si>
    <t>HACKNEY 66KV</t>
  </si>
  <si>
    <t>HADD1</t>
  </si>
  <si>
    <t>HADDISCOE TEE 132KV</t>
  </si>
  <si>
    <t>HADDISCOE TEE</t>
  </si>
  <si>
    <t>HADH1</t>
  </si>
  <si>
    <t>HADYARD HILL - WINDFARM 132KV</t>
  </si>
  <si>
    <t>HADYARD HILL - WINDFARM</t>
  </si>
  <si>
    <t>HADH3</t>
  </si>
  <si>
    <t>HADYARD HILL - WINDFARM 33KV</t>
  </si>
  <si>
    <t>HADH8</t>
  </si>
  <si>
    <t>HADYARD HILL - WINDFARM 6.6KV</t>
  </si>
  <si>
    <t>HADR1</t>
  </si>
  <si>
    <t>HADLEIGH ROAD 132KV</t>
  </si>
  <si>
    <t>HADLEIGH ROAD</t>
  </si>
  <si>
    <t>HADR3</t>
  </si>
  <si>
    <t>HADLEIGH ROAD 33KV</t>
  </si>
  <si>
    <t>HAFO1</t>
  </si>
  <si>
    <t>HARTFORD 132KV</t>
  </si>
  <si>
    <t>HARTFORD</t>
  </si>
  <si>
    <t>HAFO3</t>
  </si>
  <si>
    <t>HARTFORD 33KV</t>
  </si>
  <si>
    <t>HAGA1</t>
  </si>
  <si>
    <t>HARROGATE 132KV</t>
  </si>
  <si>
    <t>HARROGATE</t>
  </si>
  <si>
    <t>HAGA3</t>
  </si>
  <si>
    <t>HARROGATE 33KV</t>
  </si>
  <si>
    <t>HAGA5</t>
  </si>
  <si>
    <t>HARROGATE 11KV</t>
  </si>
  <si>
    <t>HAGR1</t>
  </si>
  <si>
    <t>HAGGS ROAD 132KV</t>
  </si>
  <si>
    <t>HAGGS ROAD</t>
  </si>
  <si>
    <t>HAGR3</t>
  </si>
  <si>
    <t>HAGGS ROAD 33KV</t>
  </si>
  <si>
    <t>HAKB1</t>
  </si>
  <si>
    <t>HARKER BOUNDARY 132KV</t>
  </si>
  <si>
    <t>HARKER BOUNDARY</t>
  </si>
  <si>
    <t>HAKB2</t>
  </si>
  <si>
    <t>HARKER BOUNDARY 275KV</t>
  </si>
  <si>
    <t>HAKB4</t>
  </si>
  <si>
    <t>HARKER BOUNDARY 400KV</t>
  </si>
  <si>
    <t>HAMB4</t>
  </si>
  <si>
    <t>HAMBLETON TEE 400KV</t>
  </si>
  <si>
    <t>HAMBLETON TEE</t>
  </si>
  <si>
    <t>HAMB4T</t>
  </si>
  <si>
    <t>HAMS HALL 132KV</t>
  </si>
  <si>
    <t>HAMS HALL</t>
  </si>
  <si>
    <t>HAMS HALL 275KV</t>
  </si>
  <si>
    <t>HAMH3</t>
  </si>
  <si>
    <t>HAMS HALL 33KV</t>
  </si>
  <si>
    <t>HAMS HALL 400KV</t>
  </si>
  <si>
    <t>HAMH5</t>
  </si>
  <si>
    <t>HAMS HALL 11KV</t>
  </si>
  <si>
    <t>HAMO3</t>
  </si>
  <si>
    <t>HAMILTON OILS 33KV</t>
  </si>
  <si>
    <t>HAMILTON OILS</t>
  </si>
  <si>
    <t>HARA1</t>
  </si>
  <si>
    <t>HARRATON 132KV</t>
  </si>
  <si>
    <t>HARRATON</t>
  </si>
  <si>
    <t>HARA5</t>
  </si>
  <si>
    <t>HARRATON 11KV</t>
  </si>
  <si>
    <t>HARB1</t>
  </si>
  <si>
    <t>HARBURY 132KV</t>
  </si>
  <si>
    <t>HARBURY</t>
  </si>
  <si>
    <t>HARB3</t>
  </si>
  <si>
    <t>HARBURY 33KV</t>
  </si>
  <si>
    <t>HARE1</t>
  </si>
  <si>
    <t>HARESTANES 132KV</t>
  </si>
  <si>
    <t>HEAR1</t>
  </si>
  <si>
    <t>HARESTANES</t>
  </si>
  <si>
    <t>HARE3</t>
  </si>
  <si>
    <t>HARESTANES 33KV</t>
  </si>
  <si>
    <t>HARE8</t>
  </si>
  <si>
    <t>HARESTANES 6.6KV</t>
  </si>
  <si>
    <t>HARG1</t>
  </si>
  <si>
    <t>HARRIS GRID 132KV</t>
  </si>
  <si>
    <t>HARRIS GRID</t>
  </si>
  <si>
    <t>HARG3</t>
  </si>
  <si>
    <t>HARRIS GRID 33KV</t>
  </si>
  <si>
    <t>HARI1</t>
  </si>
  <si>
    <t>HARRIS 132KV</t>
  </si>
  <si>
    <t>HARRIS</t>
  </si>
  <si>
    <t>HARI3</t>
  </si>
  <si>
    <t>HARRIS 33KV</t>
  </si>
  <si>
    <t>HARKER 132KV</t>
  </si>
  <si>
    <t>HARKER</t>
  </si>
  <si>
    <t>HARKER 275KV</t>
  </si>
  <si>
    <t>HARK2N</t>
  </si>
  <si>
    <t>HARK2S</t>
  </si>
  <si>
    <t>HARK3</t>
  </si>
  <si>
    <t>HARKER 33KV</t>
  </si>
  <si>
    <t>HARKER 400KV</t>
  </si>
  <si>
    <t>HARK8</t>
  </si>
  <si>
    <t>HARKER 6.6KV</t>
  </si>
  <si>
    <t>HARL1</t>
  </si>
  <si>
    <t>HARLOW WEST 132KV</t>
  </si>
  <si>
    <t>HARLOW WEST</t>
  </si>
  <si>
    <t>HARL3</t>
  </si>
  <si>
    <t>HARLOW WEST 33KV</t>
  </si>
  <si>
    <t>HARTMOOR 275KV</t>
  </si>
  <si>
    <t>HARTMOOR</t>
  </si>
  <si>
    <t>HARTMOOR 66KV</t>
  </si>
  <si>
    <t>HARS1</t>
  </si>
  <si>
    <t>HARWELL SOUTH 132KV</t>
  </si>
  <si>
    <t>HARWELL SOUTH</t>
  </si>
  <si>
    <t>HARS5</t>
  </si>
  <si>
    <t>HARWELL SOUTH 11KV</t>
  </si>
  <si>
    <t>HART1</t>
  </si>
  <si>
    <t>HARTLEY 132KV</t>
  </si>
  <si>
    <t>HARTLEY</t>
  </si>
  <si>
    <t>HART3</t>
  </si>
  <si>
    <t>HARTLEY 33KV</t>
  </si>
  <si>
    <t>HARW1</t>
  </si>
  <si>
    <t>HARWELL 132KV</t>
  </si>
  <si>
    <t>HARWELL</t>
  </si>
  <si>
    <t>HARW5</t>
  </si>
  <si>
    <t>HARWELL 11KV</t>
  </si>
  <si>
    <t>HASL1</t>
  </si>
  <si>
    <t>HASTINGS LOCAL 132KV</t>
  </si>
  <si>
    <t>HASTINGS LOCAL</t>
  </si>
  <si>
    <t>HASL5</t>
  </si>
  <si>
    <t>HASTINGS LOCAL 11KV</t>
  </si>
  <si>
    <t>HAST1</t>
  </si>
  <si>
    <t>HASTINGS 132KV</t>
  </si>
  <si>
    <t>HASTINGS</t>
  </si>
  <si>
    <t>HAST3</t>
  </si>
  <si>
    <t>HASTINGS 33KV</t>
  </si>
  <si>
    <t>HASW1</t>
  </si>
  <si>
    <t>HARKER - STELLA WEST 132KV</t>
  </si>
  <si>
    <t>HARKER - STELLA WEST</t>
  </si>
  <si>
    <t>HASW3</t>
  </si>
  <si>
    <t>HARKER - STELLA WEST 33KV</t>
  </si>
  <si>
    <t>HATE1</t>
  </si>
  <si>
    <t>HATCH END 132KV</t>
  </si>
  <si>
    <t>HATCH END</t>
  </si>
  <si>
    <t>HATE3</t>
  </si>
  <si>
    <t>HATCH END 33KV</t>
  </si>
  <si>
    <t>HATF1</t>
  </si>
  <si>
    <t>HATFIELD 132KV</t>
  </si>
  <si>
    <t>HATFIELD</t>
  </si>
  <si>
    <t>HATF3</t>
  </si>
  <si>
    <t>HATFIELD 33KV</t>
  </si>
  <si>
    <t>HARTLEPOOL 275KV</t>
  </si>
  <si>
    <t>HARTLEPOOL</t>
  </si>
  <si>
    <t>HATT1</t>
  </si>
  <si>
    <t>HATTON GAS COMPRESSOR 132KV</t>
  </si>
  <si>
    <t>HATTON GAS COMPRESSOR</t>
  </si>
  <si>
    <t>HAUR1</t>
  </si>
  <si>
    <t>HARBURN 132KV</t>
  </si>
  <si>
    <t>HARBURN</t>
  </si>
  <si>
    <t>HAUR2</t>
  </si>
  <si>
    <t>HARBURN 275KV</t>
  </si>
  <si>
    <t>HARB2</t>
  </si>
  <si>
    <t>HAVA1</t>
  </si>
  <si>
    <t>HAVANT - SOUTHERN ELECTRIC 132KV</t>
  </si>
  <si>
    <t>HAVANT - SOUTHERN ELECTRIC</t>
  </si>
  <si>
    <t>HAVA3</t>
  </si>
  <si>
    <t>HAVANT - SOUTHERN ELECTRIC 33KV</t>
  </si>
  <si>
    <t>HAVE1</t>
  </si>
  <si>
    <t>HAVERFORDWEST 132KV</t>
  </si>
  <si>
    <t>HAVERFORDWEST</t>
  </si>
  <si>
    <t>HAVE3</t>
  </si>
  <si>
    <t>HAVERFORDWEST 33KV</t>
  </si>
  <si>
    <t>HAWA1</t>
  </si>
  <si>
    <t>HAWARDEN 132KV</t>
  </si>
  <si>
    <t>HAWI1</t>
  </si>
  <si>
    <t>HAWARDEN</t>
  </si>
  <si>
    <t>HAWA3</t>
  </si>
  <si>
    <t>HAWARDEN 33KV</t>
  </si>
  <si>
    <t>HAWD3</t>
  </si>
  <si>
    <t>HANFORD WASTE DIS. 33KV</t>
  </si>
  <si>
    <t>HANFORD WASTE DIS.</t>
  </si>
  <si>
    <t>HAWD5</t>
  </si>
  <si>
    <t>HANFORD WASTE DIS. 11KV</t>
  </si>
  <si>
    <t>HAWICK 132KV</t>
  </si>
  <si>
    <t>HAWICK</t>
  </si>
  <si>
    <t>HAWI3</t>
  </si>
  <si>
    <t>HAWICK 33KV</t>
  </si>
  <si>
    <t>HAWO1</t>
  </si>
  <si>
    <t>HALEWOOD 132KV</t>
  </si>
  <si>
    <t>HALEWOOD</t>
  </si>
  <si>
    <t>HAWO3</t>
  </si>
  <si>
    <t>HALEWOOD 33KV</t>
  </si>
  <si>
    <t>HAWTHORN PIT 275KV</t>
  </si>
  <si>
    <t>HAWTHORN PIT</t>
  </si>
  <si>
    <t>HAWTHORN PIT 400KV</t>
  </si>
  <si>
    <t>HAWTHORN PIT 66KV</t>
  </si>
  <si>
    <t>HAWT1</t>
  </si>
  <si>
    <t>HAWTON 132KV</t>
  </si>
  <si>
    <t>HAWTON</t>
  </si>
  <si>
    <t>HAWT1A</t>
  </si>
  <si>
    <t>HAWT1B</t>
  </si>
  <si>
    <t>HAWT3</t>
  </si>
  <si>
    <t>HAWTON 33KV</t>
  </si>
  <si>
    <t>HAWW1</t>
  </si>
  <si>
    <t>HAWTON WOOD 132KV</t>
  </si>
  <si>
    <t>HAWTON WOOD</t>
  </si>
  <si>
    <t>HAWW5</t>
  </si>
  <si>
    <t>HAWTON WOOD 11KV</t>
  </si>
  <si>
    <t>HAYE5</t>
  </si>
  <si>
    <t>HAYES 11KV</t>
  </si>
  <si>
    <t>HAYES</t>
  </si>
  <si>
    <t>HAYE6</t>
  </si>
  <si>
    <t>HAYES 66KV</t>
  </si>
  <si>
    <t>HAYL1</t>
  </si>
  <si>
    <t>HAYLE 132KV</t>
  </si>
  <si>
    <t>HAYLE</t>
  </si>
  <si>
    <t>HAYL3</t>
  </si>
  <si>
    <t>HAYLE 33KV</t>
  </si>
  <si>
    <t>HEAD1</t>
  </si>
  <si>
    <t>HEADINGTON 132KV</t>
  </si>
  <si>
    <t>HEADINGTON</t>
  </si>
  <si>
    <t>HEAD3</t>
  </si>
  <si>
    <t>HEADINGTON 33KV</t>
  </si>
  <si>
    <t>HEAN1</t>
  </si>
  <si>
    <t>HEANOR 132KV</t>
  </si>
  <si>
    <t>HEANOR</t>
  </si>
  <si>
    <t>HEAN3</t>
  </si>
  <si>
    <t>HEANOR 33KV</t>
  </si>
  <si>
    <t>HEAP1</t>
  </si>
  <si>
    <t>PROLOGIS SITE (HEATHROW) 132KV</t>
  </si>
  <si>
    <t>PROLOGIS 11KV SITE (HEATHROW)</t>
  </si>
  <si>
    <t>HEAP5</t>
  </si>
  <si>
    <t>PROLOGIS 11KV SITE (HEATHROW) 11KV</t>
  </si>
  <si>
    <t>HEAT5</t>
  </si>
  <si>
    <t>HEATHFIELD 11KV</t>
  </si>
  <si>
    <t>HEATHFIELD</t>
  </si>
  <si>
    <t>HEAT6</t>
  </si>
  <si>
    <t>HEATHFIELD 66KV</t>
  </si>
  <si>
    <t>HEBA1</t>
  </si>
  <si>
    <t>HERNE BAY 132KV</t>
  </si>
  <si>
    <t>HERNE BAY</t>
  </si>
  <si>
    <t>HEBA3</t>
  </si>
  <si>
    <t>HERNE BAY 33KV</t>
  </si>
  <si>
    <t>HEDD4</t>
  </si>
  <si>
    <t>HEDDON TEE (CODE NOW MEDB) 400KV</t>
  </si>
  <si>
    <t>HEDDON TEE (CODE NOW MEDB)</t>
  </si>
  <si>
    <t>HEDN1</t>
  </si>
  <si>
    <t>HEDON 132KV</t>
  </si>
  <si>
    <t>HEDON</t>
  </si>
  <si>
    <t>HEDN2</t>
  </si>
  <si>
    <t>HEDON 275KV</t>
  </si>
  <si>
    <t>HEDN4</t>
  </si>
  <si>
    <t>HEDON 400KV</t>
  </si>
  <si>
    <t>HEDO1</t>
  </si>
  <si>
    <t>HEDON (GIS) 132KV</t>
  </si>
  <si>
    <t>HEDON (GIS)</t>
  </si>
  <si>
    <t>HEDON (GIS) 275KV</t>
  </si>
  <si>
    <t>HELE1</t>
  </si>
  <si>
    <t>HELENSBURGH 132KV</t>
  </si>
  <si>
    <t>HELENSBURGH</t>
  </si>
  <si>
    <t>HELE3</t>
  </si>
  <si>
    <t>HELENSBURGH 33KV</t>
  </si>
  <si>
    <t>HEMP1</t>
  </si>
  <si>
    <t>HEMPTON 132KV</t>
  </si>
  <si>
    <t>HEMPTON</t>
  </si>
  <si>
    <t>HEMP3</t>
  </si>
  <si>
    <t>HEMPTON 33KV</t>
  </si>
  <si>
    <t>HENDON 132KV</t>
  </si>
  <si>
    <t>HENDON</t>
  </si>
  <si>
    <t>HEND3</t>
  </si>
  <si>
    <t>HENDON 33KV</t>
  </si>
  <si>
    <t>HERE1</t>
  </si>
  <si>
    <t>HEREFORD 132KV</t>
  </si>
  <si>
    <t>HEREFORD</t>
  </si>
  <si>
    <t>HERE6</t>
  </si>
  <si>
    <t>HEREFORD 66KV</t>
  </si>
  <si>
    <t>HERO3</t>
  </si>
  <si>
    <t>HEATHROW 33KV</t>
  </si>
  <si>
    <t>HEATHROW</t>
  </si>
  <si>
    <t>HERO6</t>
  </si>
  <si>
    <t>HEATHROW 66KV</t>
  </si>
  <si>
    <t>HESW1</t>
  </si>
  <si>
    <t>HESWALL 132KV</t>
  </si>
  <si>
    <t>HESWALL</t>
  </si>
  <si>
    <t>HESW3</t>
  </si>
  <si>
    <t>HESWALL 33KV</t>
  </si>
  <si>
    <t>HEYA4</t>
  </si>
  <si>
    <t>HEYSHAM A 400kV</t>
  </si>
  <si>
    <t>PS - EDF Energy</t>
  </si>
  <si>
    <t>HEYSHAM A</t>
  </si>
  <si>
    <t>HEYA8</t>
  </si>
  <si>
    <t>HEYSHAM POWER STATION GENERATOR 1 6.6KV</t>
  </si>
  <si>
    <t>HEYB4</t>
  </si>
  <si>
    <t>HEYSHAM B 400kV</t>
  </si>
  <si>
    <t>HEYSHAM B</t>
  </si>
  <si>
    <t>HEYB8</t>
  </si>
  <si>
    <t>HEYSHAM POWER STATION GENERATOR 2 6.6KV</t>
  </si>
  <si>
    <t>HEYSHAM 132KV</t>
  </si>
  <si>
    <t>HEYSHAM</t>
  </si>
  <si>
    <t>HEYSHAM 400KV</t>
  </si>
  <si>
    <t>HEYS5</t>
  </si>
  <si>
    <t>HEYSHAM 11KV</t>
  </si>
  <si>
    <t>HIBU1</t>
  </si>
  <si>
    <t>HIGHBURY 132KV</t>
  </si>
  <si>
    <t>HIGHBURY</t>
  </si>
  <si>
    <t>HIBU4</t>
  </si>
  <si>
    <t>HIGHBURY 400KV</t>
  </si>
  <si>
    <t>HICK6</t>
  </si>
  <si>
    <t>HICKLETON 66KV</t>
  </si>
  <si>
    <t>HICKLETON</t>
  </si>
  <si>
    <t>HIGH MARNHAM 275KV</t>
  </si>
  <si>
    <t>HIGH MARNHAM</t>
  </si>
  <si>
    <t>HIGH MARNHAM 400KV</t>
  </si>
  <si>
    <t>HIGM5</t>
  </si>
  <si>
    <t>HIGH MARNHAM 11KV</t>
  </si>
  <si>
    <t>HIGW1</t>
  </si>
  <si>
    <t>HIGH WYCOMBE 132KV</t>
  </si>
  <si>
    <t>HIGH WYCOMBE</t>
  </si>
  <si>
    <t>HIGW3</t>
  </si>
  <si>
    <t>HIGH WYCOMBE 33KV</t>
  </si>
  <si>
    <t>HIIN5</t>
  </si>
  <si>
    <t>HILLINGDON 11KV</t>
  </si>
  <si>
    <t>HILLINGDON</t>
  </si>
  <si>
    <t>HIIN6</t>
  </si>
  <si>
    <t>HILLINGDON 66KV</t>
  </si>
  <si>
    <t>HILL1</t>
  </si>
  <si>
    <t>HILLHOUSE 132KV</t>
  </si>
  <si>
    <t>HILLHOUSE</t>
  </si>
  <si>
    <t>HILL3</t>
  </si>
  <si>
    <t>HILLHOUSE 33KV</t>
  </si>
  <si>
    <t>HINB8</t>
  </si>
  <si>
    <t>HINKLEY POINT B *GENSET* 6.6KV</t>
  </si>
  <si>
    <t>HINKLEY POINT B *GENSET*</t>
  </si>
  <si>
    <t>HINC1</t>
  </si>
  <si>
    <t>HINCKLEY 132KV</t>
  </si>
  <si>
    <t>HINCKLEY</t>
  </si>
  <si>
    <t>HINC1A</t>
  </si>
  <si>
    <t>HINC1B</t>
  </si>
  <si>
    <t>HINC3</t>
  </si>
  <si>
    <t>HINCKLEY 33KV</t>
  </si>
  <si>
    <t>HINC5</t>
  </si>
  <si>
    <t>HINCKLEY 11KV</t>
  </si>
  <si>
    <t>HINKLEY POINT 275KV</t>
  </si>
  <si>
    <t>HINKLEY POINT</t>
  </si>
  <si>
    <t>HINKLEY POINT 400KV</t>
  </si>
  <si>
    <t>HINP5</t>
  </si>
  <si>
    <t>HINKLEY POINT 11KV</t>
  </si>
  <si>
    <t>HINP8</t>
  </si>
  <si>
    <t>HINKLEY POINT 6.6KV</t>
  </si>
  <si>
    <t>HIRW1</t>
  </si>
  <si>
    <t>HIRWAUN 132KV</t>
  </si>
  <si>
    <t>HIRWAUN</t>
  </si>
  <si>
    <t>HIRW3</t>
  </si>
  <si>
    <t>HIRWAUN 33KV</t>
  </si>
  <si>
    <t>HIST1</t>
  </si>
  <si>
    <t>HISTON 132KV</t>
  </si>
  <si>
    <t>HISTON</t>
  </si>
  <si>
    <t>HIST3</t>
  </si>
  <si>
    <t>HISTON 33KV</t>
  </si>
  <si>
    <t>HITO3</t>
  </si>
  <si>
    <t>HILL OF TOWIE WIND FARM 33KV</t>
  </si>
  <si>
    <t>HILL OF TOWIE WIND FARM</t>
  </si>
  <si>
    <t>HITO8</t>
  </si>
  <si>
    <t>HILL OF TOWIE WIND FARM 6.6KV</t>
  </si>
  <si>
    <t>HOIN1</t>
  </si>
  <si>
    <t>HORNINGSEA TEE 132KV</t>
  </si>
  <si>
    <t>HORNINGSEA TEE</t>
  </si>
  <si>
    <t>HOLY1</t>
  </si>
  <si>
    <t>HOLYWELL 132KV</t>
  </si>
  <si>
    <t>HOLYWELL</t>
  </si>
  <si>
    <t>HOLY3</t>
  </si>
  <si>
    <t>HOLYWELL 33KV</t>
  </si>
  <si>
    <t>HOOP1</t>
  </si>
  <si>
    <t>HOOTON PARK 132KV</t>
  </si>
  <si>
    <t>HOOTON PARK</t>
  </si>
  <si>
    <t>HOOP3</t>
  </si>
  <si>
    <t>HOOTON PARK 33KV</t>
  </si>
  <si>
    <t>HOOW1</t>
  </si>
  <si>
    <t>HOLLOWAY ROAD 132KV</t>
  </si>
  <si>
    <t>HOLLOWAY ROAD</t>
  </si>
  <si>
    <t>HOOW5</t>
  </si>
  <si>
    <t>HOLLOWAY ROAD 11KV</t>
  </si>
  <si>
    <t>HOOW6</t>
  </si>
  <si>
    <t>HOLLOWAY ROAD 66KV</t>
  </si>
  <si>
    <t>HORN1</t>
  </si>
  <si>
    <t>HORNCHURCH 132KV</t>
  </si>
  <si>
    <t>HORNCHURCH</t>
  </si>
  <si>
    <t>HORN3</t>
  </si>
  <si>
    <t>HORNCHURCH 33KV</t>
  </si>
  <si>
    <t>HORSESHOE POINT 400KV</t>
  </si>
  <si>
    <t>HORSESHOE POINT</t>
  </si>
  <si>
    <t>HORP5</t>
  </si>
  <si>
    <t>HORSESHOE POINT 11KV</t>
  </si>
  <si>
    <t>HORS1</t>
  </si>
  <si>
    <t>HORSHAM 132KV</t>
  </si>
  <si>
    <t>HORSHAM</t>
  </si>
  <si>
    <t>HORS5</t>
  </si>
  <si>
    <t>HORSHAM 11KV</t>
  </si>
  <si>
    <t>HOUR1</t>
  </si>
  <si>
    <t>HOUGHTON REGIS 132KV</t>
  </si>
  <si>
    <t>HOUGHTON REGIS</t>
  </si>
  <si>
    <t>HOUR3</t>
  </si>
  <si>
    <t>HOUGHTON REGIS 33KV</t>
  </si>
  <si>
    <t>HOYL1</t>
  </si>
  <si>
    <t>HOYLAKE 132KV</t>
  </si>
  <si>
    <t>HOYLAKE</t>
  </si>
  <si>
    <t>HOYL3</t>
  </si>
  <si>
    <t>HOYLAKE 33KV</t>
  </si>
  <si>
    <t>HREF4</t>
  </si>
  <si>
    <t>HUMBER REFINERY 400KV</t>
  </si>
  <si>
    <t>HUMBER REFINERY</t>
  </si>
  <si>
    <t>HRKR3</t>
  </si>
  <si>
    <t>HARKER RAIL 33KV</t>
  </si>
  <si>
    <t>HARKER RAIL</t>
  </si>
  <si>
    <t>HRTL8</t>
  </si>
  <si>
    <t>HARTLEPOOL *GENSET* 6.6KV</t>
  </si>
  <si>
    <t>HARTLEPOOL *GENSET*</t>
  </si>
  <si>
    <t>HUCS2</t>
  </si>
  <si>
    <t>HUNTERSTON CONVERTER STATION 275kV</t>
  </si>
  <si>
    <t>HUNTERSTON CONVERTER STATION</t>
  </si>
  <si>
    <t>HUCS3</t>
  </si>
  <si>
    <t>HUNTERSTON CONVERTER STATION 33kV</t>
  </si>
  <si>
    <t>HUCS4</t>
  </si>
  <si>
    <t>HUNTERSTON STATION 400KV</t>
  </si>
  <si>
    <t>HUCSDC</t>
  </si>
  <si>
    <t>HUNTERSTON CONVERTER STATION DC</t>
  </si>
  <si>
    <t>HUER1</t>
  </si>
  <si>
    <t>HUNTERSTON 132KV</t>
  </si>
  <si>
    <t>HUNTERSTON</t>
  </si>
  <si>
    <t>HUER2</t>
  </si>
  <si>
    <t>HUNTERSTON 275KV</t>
  </si>
  <si>
    <t>HUER4</t>
  </si>
  <si>
    <t>HUNTERSTON 400KV</t>
  </si>
  <si>
    <t>HUER8</t>
  </si>
  <si>
    <t>HUNTERSTON 6.6KV</t>
  </si>
  <si>
    <t>HUER0</t>
  </si>
  <si>
    <t>HUMB1</t>
  </si>
  <si>
    <t>HUMBERSTON 132KV</t>
  </si>
  <si>
    <t>HUMBERSTON</t>
  </si>
  <si>
    <t>HUMB3</t>
  </si>
  <si>
    <t>HUMBERSTON 33KV</t>
  </si>
  <si>
    <t>HUMG8</t>
  </si>
  <si>
    <t>HUMBER GATEWAY OFFSHORE WINDFARM 6.6KV</t>
  </si>
  <si>
    <t>HUMBER GATEWAY OFFSHORE WIND FARM</t>
  </si>
  <si>
    <t>HUMO1</t>
  </si>
  <si>
    <t>HUMBER GATEWAY ONSHORE SITE 132KV</t>
  </si>
  <si>
    <t>OFTO - Balfour Beatty - Now Equitix have a controlling interest</t>
  </si>
  <si>
    <t>HUMBER GATEWAY ONSHORE SITE</t>
  </si>
  <si>
    <t>HUMO2</t>
  </si>
  <si>
    <t>HUMBER GATEWAY ONSHORE SITE 275KV</t>
  </si>
  <si>
    <t>HUMO3</t>
  </si>
  <si>
    <t>HUMBER GATEWAY ONSHORE SITE 33KV</t>
  </si>
  <si>
    <t>HUMR3</t>
  </si>
  <si>
    <t>HUMBER REFINERY 33KV</t>
  </si>
  <si>
    <t>HUMW1</t>
  </si>
  <si>
    <t>HUMBER GATEWAY OFFSHORE WIND FARM 132KV</t>
  </si>
  <si>
    <t>HUMW3</t>
  </si>
  <si>
    <t>HUMBER GATEWAY OFFSHORE WIND FARM 33KV</t>
  </si>
  <si>
    <t>HUNC1</t>
  </si>
  <si>
    <t>HUNCOAT 132KV</t>
  </si>
  <si>
    <t>HUNCOAT</t>
  </si>
  <si>
    <t>HUNC3</t>
  </si>
  <si>
    <t>HUNCOAT 33KV</t>
  </si>
  <si>
    <t>HUNE4</t>
  </si>
  <si>
    <t>HUNTERSTON EAST 400KV</t>
  </si>
  <si>
    <t>HUNTERSTON EAST</t>
  </si>
  <si>
    <t>HUNF1</t>
  </si>
  <si>
    <t>HUNTERSTON FARM 132KV</t>
  </si>
  <si>
    <t>HUNTERSTON FARM</t>
  </si>
  <si>
    <t>HUNF3</t>
  </si>
  <si>
    <t>HUNTERSTON FARM 33KV</t>
  </si>
  <si>
    <t>HUNH4</t>
  </si>
  <si>
    <t>HUNTERSTON NORTH 400KV</t>
  </si>
  <si>
    <t>HUNTERSTON NORTH</t>
  </si>
  <si>
    <t>HUNN2</t>
  </si>
  <si>
    <t>HUNNINGLEY 275KV</t>
  </si>
  <si>
    <t>HUNNINGLEY</t>
  </si>
  <si>
    <t>HUNN3</t>
  </si>
  <si>
    <t>HUNNINGLEY 33KV</t>
  </si>
  <si>
    <t>HUNN4</t>
  </si>
  <si>
    <t>HUNNINGLEY 400KV</t>
  </si>
  <si>
    <t>HUNS1</t>
  </si>
  <si>
    <t>HUNSTON 132KV</t>
  </si>
  <si>
    <t>HUNSTON</t>
  </si>
  <si>
    <t>HUNS3</t>
  </si>
  <si>
    <t>HUNSTON 33KV</t>
  </si>
  <si>
    <t>HUNT1</t>
  </si>
  <si>
    <t>HUNTINGDON 132KV</t>
  </si>
  <si>
    <t>HUNTINGDON</t>
  </si>
  <si>
    <t>HUNT3</t>
  </si>
  <si>
    <t>HUNTINGDON 33KV</t>
  </si>
  <si>
    <t>HUNT5</t>
  </si>
  <si>
    <t>HUNTINGDON 11KV</t>
  </si>
  <si>
    <t>HURS1</t>
  </si>
  <si>
    <t>HURST 132KV</t>
  </si>
  <si>
    <t>HURST</t>
  </si>
  <si>
    <t>HURST 275KV</t>
  </si>
  <si>
    <t>HURS8</t>
  </si>
  <si>
    <t>HURST 6.6KV</t>
  </si>
  <si>
    <t>HUST1</t>
  </si>
  <si>
    <t>HUSTHWAITE 132KV</t>
  </si>
  <si>
    <t>HUSTHWAITE</t>
  </si>
  <si>
    <t>HUST1A</t>
  </si>
  <si>
    <t>HUST3</t>
  </si>
  <si>
    <t>HUSTHWAITE 33KV</t>
  </si>
  <si>
    <t>HUTG6</t>
  </si>
  <si>
    <t>HUTTON (GREEN FIELD) - ENERGIS 66KV</t>
  </si>
  <si>
    <t>HUTTON (GREEN FIELD) - ENERGIS</t>
  </si>
  <si>
    <t>HUTTON 132KV</t>
  </si>
  <si>
    <t>HUTTON</t>
  </si>
  <si>
    <t>HUTT3R</t>
  </si>
  <si>
    <t>HUTTON 33KV</t>
  </si>
  <si>
    <t>HUTTON 400KV</t>
  </si>
  <si>
    <t>HUYT1</t>
  </si>
  <si>
    <t>HUYTON 132KV</t>
  </si>
  <si>
    <t>HUYTON</t>
  </si>
  <si>
    <t>HUYT3</t>
  </si>
  <si>
    <t>HUYTON 33KV</t>
  </si>
  <si>
    <t>ICIF6</t>
  </si>
  <si>
    <t>I.C.I. FIBRES 66KV</t>
  </si>
  <si>
    <t>I.C.I. FIBRES</t>
  </si>
  <si>
    <t>IFAH2</t>
  </si>
  <si>
    <t>IFA HVDC 275KV</t>
  </si>
  <si>
    <t>IFA 220KV HVDC</t>
  </si>
  <si>
    <t>IGOF1</t>
  </si>
  <si>
    <t>INNER GABBARD OFFSHORE SUBSTATION 132KV</t>
  </si>
  <si>
    <t>INNER GABBARD OFFSHORE SUBSTATION</t>
  </si>
  <si>
    <t>ILKS1</t>
  </si>
  <si>
    <t>ILKETSHALL 132KV</t>
  </si>
  <si>
    <t>ILKETSHALL</t>
  </si>
  <si>
    <t>ILKS3</t>
  </si>
  <si>
    <t>ILKETSHALL 33KV</t>
  </si>
  <si>
    <t>ILME1</t>
  </si>
  <si>
    <t>ILMER 132KV</t>
  </si>
  <si>
    <t>ILMER</t>
  </si>
  <si>
    <t>ILME3</t>
  </si>
  <si>
    <t>ILMER 33KV</t>
  </si>
  <si>
    <t>IMMI1</t>
  </si>
  <si>
    <t>IMMINGHAM 132KV</t>
  </si>
  <si>
    <t>IMMINGHAM</t>
  </si>
  <si>
    <t>IMMI3</t>
  </si>
  <si>
    <t>IMMINGHAM 33KV</t>
  </si>
  <si>
    <t>IMMI8</t>
  </si>
  <si>
    <t>IMMINGHAM 6.6KV</t>
  </si>
  <si>
    <t>IMPERIAL PARK 33KV</t>
  </si>
  <si>
    <t>IMPERIAL PARK</t>
  </si>
  <si>
    <t>IMPP3R</t>
  </si>
  <si>
    <t>IMPERIAL PARK 400KV</t>
  </si>
  <si>
    <t>INAW3</t>
  </si>
  <si>
    <t>INVERAWE 33KV</t>
  </si>
  <si>
    <t>INVERAWE</t>
  </si>
  <si>
    <t>INAW5</t>
  </si>
  <si>
    <t>INVERAWE 11KV</t>
  </si>
  <si>
    <t>INCE 132KV</t>
  </si>
  <si>
    <t>INCE</t>
  </si>
  <si>
    <t>INCE2</t>
  </si>
  <si>
    <t>INCE 275KV</t>
  </si>
  <si>
    <t>INCE3</t>
  </si>
  <si>
    <t>INCE 33KV</t>
  </si>
  <si>
    <t>INDIAN QUEENS 132KV</t>
  </si>
  <si>
    <t>INDIAN QUEENS</t>
  </si>
  <si>
    <t>INDIAN QUEENS 400KV</t>
  </si>
  <si>
    <t>INDQ8</t>
  </si>
  <si>
    <t>INDIAN QUEENS 6.6KV</t>
  </si>
  <si>
    <t>INGA1</t>
  </si>
  <si>
    <t>INVERGARRY 132KV</t>
  </si>
  <si>
    <t>INVERGARRY</t>
  </si>
  <si>
    <t>INGA5</t>
  </si>
  <si>
    <t>INVERGARRY 11KV</t>
  </si>
  <si>
    <t>INKE1</t>
  </si>
  <si>
    <t>INVERKEITHING 132KV</t>
  </si>
  <si>
    <t>INVERKEITHING</t>
  </si>
  <si>
    <t>INKE3</t>
  </si>
  <si>
    <t>INVERKEITHING 33KV</t>
  </si>
  <si>
    <t>INKI4</t>
  </si>
  <si>
    <t>INVERKIP 400KV</t>
  </si>
  <si>
    <t>INVERKIP</t>
  </si>
  <si>
    <t>INNE1</t>
  </si>
  <si>
    <t>INVERNESS 132KV</t>
  </si>
  <si>
    <t>INVERNESS</t>
  </si>
  <si>
    <t>INNE3</t>
  </si>
  <si>
    <t>INVERNESS 33KV</t>
  </si>
  <si>
    <t>INRU1</t>
  </si>
  <si>
    <t>INVERUGIE 132KV</t>
  </si>
  <si>
    <t>INVERUGIE</t>
  </si>
  <si>
    <t>INRU1T</t>
  </si>
  <si>
    <t>INSW3</t>
  </si>
  <si>
    <t>INSCH WIND 33KV</t>
  </si>
  <si>
    <t>INSCH WIND</t>
  </si>
  <si>
    <t>INVE1</t>
  </si>
  <si>
    <t>INVERARAY 132KV</t>
  </si>
  <si>
    <t>INVERARAY</t>
  </si>
  <si>
    <t>INVR1</t>
  </si>
  <si>
    <t>INVERARNAN 132KV</t>
  </si>
  <si>
    <t>INVERARNAN</t>
  </si>
  <si>
    <t>INVR2</t>
  </si>
  <si>
    <t>INVERARNAN 275KV</t>
  </si>
  <si>
    <t>INWI1</t>
  </si>
  <si>
    <t>INNERWICK 132KV</t>
  </si>
  <si>
    <t>INNERWICK</t>
  </si>
  <si>
    <t>INWI2</t>
  </si>
  <si>
    <t>INNERWICK 275KV</t>
  </si>
  <si>
    <t>INWI7</t>
  </si>
  <si>
    <t>INNERWICK 25KV</t>
  </si>
  <si>
    <t>IPSL5</t>
  </si>
  <si>
    <t>IPSLEY 11KV</t>
  </si>
  <si>
    <t>IPSLEY</t>
  </si>
  <si>
    <t>IPSL6</t>
  </si>
  <si>
    <t>IPSLEY 66KV</t>
  </si>
  <si>
    <t>IPSW1</t>
  </si>
  <si>
    <t>IPSWICH 132KV</t>
  </si>
  <si>
    <t>IPSWICH</t>
  </si>
  <si>
    <t>IPSW3</t>
  </si>
  <si>
    <t>IPSWICH 33KV</t>
  </si>
  <si>
    <t>IRBR5</t>
  </si>
  <si>
    <t>IRONBRIDGE (SOUTHERN ELECTRIC) 11KV</t>
  </si>
  <si>
    <t>IRONBRIDGE (SOUTHERN ELECTRIC)</t>
  </si>
  <si>
    <t>IRBR6</t>
  </si>
  <si>
    <t>IRONBRIDGE (SOUTHERN ELECTRIC) 66KV</t>
  </si>
  <si>
    <t>IRON ACTON 132KV</t>
  </si>
  <si>
    <t>IRON ACTON</t>
  </si>
  <si>
    <t>IRON ACTON 275KV</t>
  </si>
  <si>
    <t>IROB8</t>
  </si>
  <si>
    <t>IRONBRIDGE GEN 6.6KV</t>
  </si>
  <si>
    <t>IRONBRIDGE GEN</t>
  </si>
  <si>
    <t>IRONBRIDGE 132KV</t>
  </si>
  <si>
    <t>IRONBRIDGE</t>
  </si>
  <si>
    <t>IRON3</t>
  </si>
  <si>
    <t>IRONBRIDGE 33KV</t>
  </si>
  <si>
    <t>IRONBRIDGE 400KV</t>
  </si>
  <si>
    <t>IRON5</t>
  </si>
  <si>
    <t>IRONBRIDGE 11KV</t>
  </si>
  <si>
    <t>IRTH1</t>
  </si>
  <si>
    <t>IRTHLINGBOROUGH 132KV</t>
  </si>
  <si>
    <t>IRTHLINGBOROUGH</t>
  </si>
  <si>
    <t>IRTH3</t>
  </si>
  <si>
    <t>IRTHLINGBOROUGH 33KV</t>
  </si>
  <si>
    <t>ISLI1</t>
  </si>
  <si>
    <t>ISLINGTON 132KV</t>
  </si>
  <si>
    <t>ISLINGTON</t>
  </si>
  <si>
    <t>ISLI6</t>
  </si>
  <si>
    <t>ISLINGTON 66KV</t>
  </si>
  <si>
    <t>IVER 132KV</t>
  </si>
  <si>
    <t>IVER 275KV</t>
  </si>
  <si>
    <t>IVER2T</t>
  </si>
  <si>
    <t>IVER 400KV</t>
  </si>
  <si>
    <t>IVER 66KV</t>
  </si>
  <si>
    <t>IVER8</t>
  </si>
  <si>
    <t>IVER 6.6KV</t>
  </si>
  <si>
    <t>JOHN1</t>
  </si>
  <si>
    <t>JOHNSTONE 132KV</t>
  </si>
  <si>
    <t>JOHNSTONE</t>
  </si>
  <si>
    <t>JOHN3</t>
  </si>
  <si>
    <t>JOHNSTONE 33KV</t>
  </si>
  <si>
    <t>JORDANTHORPE 275KV</t>
  </si>
  <si>
    <t>JORDANTHORPE</t>
  </si>
  <si>
    <t>JORD3</t>
  </si>
  <si>
    <t>JORDANTHORPE 33KV</t>
  </si>
  <si>
    <t>JUNA1</t>
  </si>
  <si>
    <t>JUNCTION A 132KV</t>
  </si>
  <si>
    <t>JUNCTION A</t>
  </si>
  <si>
    <t>JUNB1</t>
  </si>
  <si>
    <t>JUNCTION B 132KV</t>
  </si>
  <si>
    <t>JUNCTION B</t>
  </si>
  <si>
    <t>JUNB1T</t>
  </si>
  <si>
    <t>KAIM1</t>
  </si>
  <si>
    <t>KAIMES 132KV</t>
  </si>
  <si>
    <t>KAIMES</t>
  </si>
  <si>
    <t>KAIM2</t>
  </si>
  <si>
    <t>KAIMES 275KV</t>
  </si>
  <si>
    <t>KAIM3</t>
  </si>
  <si>
    <t>KAIMES 33KV</t>
  </si>
  <si>
    <t>KAIM4</t>
  </si>
  <si>
    <t>KAIMES 400KV</t>
  </si>
  <si>
    <t>KEADBY 132KV</t>
  </si>
  <si>
    <t>KEADBY</t>
  </si>
  <si>
    <t>KEADBY 400KV</t>
  </si>
  <si>
    <t>KEAD4T</t>
  </si>
  <si>
    <t>KEAD8</t>
  </si>
  <si>
    <t>KEADBY 6.6KV</t>
  </si>
  <si>
    <t>KEAP4</t>
  </si>
  <si>
    <t>KEADBY POWER (COMPANY) 400KV</t>
  </si>
  <si>
    <t>KEADBY POWER (COMPANY)</t>
  </si>
  <si>
    <t>KEAP8</t>
  </si>
  <si>
    <t>KEADBY POWER (COMPANY) 6.6KV</t>
  </si>
  <si>
    <t>KEAR1</t>
  </si>
  <si>
    <t>KEARSLEY 132KV</t>
  </si>
  <si>
    <t>KEARSLEY</t>
  </si>
  <si>
    <t>KEARSLEY 275KV</t>
  </si>
  <si>
    <t>KEAR3</t>
  </si>
  <si>
    <t>KEARSLEY 33KV</t>
  </si>
  <si>
    <t>KEARSLEY 400KV</t>
  </si>
  <si>
    <t>KEAW1</t>
  </si>
  <si>
    <t>KEADBY WIND FARM 132KV</t>
  </si>
  <si>
    <t>KEADBY WIND FARM</t>
  </si>
  <si>
    <t>KEARSLEY GSP 132KV</t>
  </si>
  <si>
    <t>KEARSLEY GSP</t>
  </si>
  <si>
    <t>KEIG1</t>
  </si>
  <si>
    <t>KEIGHLEY 132KV</t>
  </si>
  <si>
    <t>KEIGHLEY</t>
  </si>
  <si>
    <t>KEIH3</t>
  </si>
  <si>
    <t>KEITH’S HILL WIND FARM 33kV</t>
  </si>
  <si>
    <t>KEITH’S HILL WIND FARM</t>
  </si>
  <si>
    <t>KEIT1</t>
  </si>
  <si>
    <t>KEITH 132KV</t>
  </si>
  <si>
    <t>KEITH</t>
  </si>
  <si>
    <t>KEIT2</t>
  </si>
  <si>
    <t>KEITH 275KV</t>
  </si>
  <si>
    <t>KEITH 33KV</t>
  </si>
  <si>
    <t>KEMSLEY 132KV</t>
  </si>
  <si>
    <t>KEMSLEY</t>
  </si>
  <si>
    <t>KEMSLEY 400KV</t>
  </si>
  <si>
    <t>KEND1</t>
  </si>
  <si>
    <t>KENDAL 132KV</t>
  </si>
  <si>
    <t>KENDAL</t>
  </si>
  <si>
    <t>KEND3</t>
  </si>
  <si>
    <t>KENDAL 33KV</t>
  </si>
  <si>
    <t>KENG3</t>
  </si>
  <si>
    <t>KENSAL GREEN 33KV</t>
  </si>
  <si>
    <t>KENSAL GREEN</t>
  </si>
  <si>
    <t>KENG3R</t>
  </si>
  <si>
    <t>KENSAL GREEN 400KV</t>
  </si>
  <si>
    <t>KENS1</t>
  </si>
  <si>
    <t>KENT STREET TEE 132KV</t>
  </si>
  <si>
    <t>KENT STREET TEE</t>
  </si>
  <si>
    <t>KEON1</t>
  </si>
  <si>
    <t>KENDOON NORTH 132KV</t>
  </si>
  <si>
    <t>KENDOON NORTH</t>
  </si>
  <si>
    <t>KEOO1</t>
  </si>
  <si>
    <t>KENDOON 132KV</t>
  </si>
  <si>
    <t>KENDOON</t>
  </si>
  <si>
    <t>KEOO5</t>
  </si>
  <si>
    <t>KENDOON 11KV</t>
  </si>
  <si>
    <t>KETH3</t>
  </si>
  <si>
    <t>KEITH HILL 33kV</t>
  </si>
  <si>
    <t>KEITH HILL</t>
  </si>
  <si>
    <t>KETL1</t>
  </si>
  <si>
    <t>KETLEY 132KV</t>
  </si>
  <si>
    <t>KETLEY</t>
  </si>
  <si>
    <t>KETL3</t>
  </si>
  <si>
    <t>KETLEY 33KV</t>
  </si>
  <si>
    <t>KETL5</t>
  </si>
  <si>
    <t>KETLEY 11KV</t>
  </si>
  <si>
    <t>KETT1</t>
  </si>
  <si>
    <t>KETTON 132KV</t>
  </si>
  <si>
    <t>KETTON</t>
  </si>
  <si>
    <t>KETT3</t>
  </si>
  <si>
    <t>KETTON 33KV</t>
  </si>
  <si>
    <t>KGYA1</t>
  </si>
  <si>
    <t>KINGS YARD A 132KV</t>
  </si>
  <si>
    <t>KINGS YARD A</t>
  </si>
  <si>
    <t>KGYA5</t>
  </si>
  <si>
    <t>KINGS YARD A 11KV</t>
  </si>
  <si>
    <t>KIBI3</t>
  </si>
  <si>
    <t>KILBIRNIE 33KV</t>
  </si>
  <si>
    <t>KILBIRNIE</t>
  </si>
  <si>
    <t>KIRKBY 132KV</t>
  </si>
  <si>
    <t>KIRKBY</t>
  </si>
  <si>
    <t>KIRKBY 275KV</t>
  </si>
  <si>
    <t>KIBY3</t>
  </si>
  <si>
    <t>KIRKBY 33KV</t>
  </si>
  <si>
    <t>KIEL3</t>
  </si>
  <si>
    <t>KILMELFORD 33KV</t>
  </si>
  <si>
    <t>KILMELFORD</t>
  </si>
  <si>
    <t>KIEL5</t>
  </si>
  <si>
    <t>KILMELFORD 11KV</t>
  </si>
  <si>
    <t>KIEL8</t>
  </si>
  <si>
    <t>KILMELFORD 6.6KV</t>
  </si>
  <si>
    <t>KIER1</t>
  </si>
  <si>
    <t>KILLERMONT 132KV</t>
  </si>
  <si>
    <t>KILLERMONT</t>
  </si>
  <si>
    <t>KIER3</t>
  </si>
  <si>
    <t>KILLERMONT 33KV</t>
  </si>
  <si>
    <t>KIGS3</t>
  </si>
  <si>
    <t>KINGSWOOD 33KV</t>
  </si>
  <si>
    <t>KINGSWOOD</t>
  </si>
  <si>
    <t>KIIN1</t>
  </si>
  <si>
    <t>KILLIN 132KV</t>
  </si>
  <si>
    <t>KILLIN</t>
  </si>
  <si>
    <t>KIIN3</t>
  </si>
  <si>
    <t>KILLIN 33KV</t>
  </si>
  <si>
    <t>KILB1</t>
  </si>
  <si>
    <t>KILBOWIE 132KV</t>
  </si>
  <si>
    <t>KILBOWIE</t>
  </si>
  <si>
    <t>KILB3</t>
  </si>
  <si>
    <t>KILBOWIE 33KV</t>
  </si>
  <si>
    <t>KILB5</t>
  </si>
  <si>
    <t>KILBOWIE 11KV</t>
  </si>
  <si>
    <t>KILLIN CASCADE GROUP 132KV</t>
  </si>
  <si>
    <t>KILLIN CASCADE GROUP</t>
  </si>
  <si>
    <t>KILC1T</t>
  </si>
  <si>
    <t>KILG2</t>
  </si>
  <si>
    <t>KILGALLIOCH WIND FARM 275KV</t>
  </si>
  <si>
    <t>KILGALLIOCH WIND FARM</t>
  </si>
  <si>
    <t>KILG3</t>
  </si>
  <si>
    <t>KILGALLIOCH WIND FARM 33KV</t>
  </si>
  <si>
    <t>KILLINGHOLME 400KV</t>
  </si>
  <si>
    <t>KILLINGHOLME</t>
  </si>
  <si>
    <t>KILL8</t>
  </si>
  <si>
    <t>KILLINGHOLME 6.6KV</t>
  </si>
  <si>
    <t>KILO1</t>
  </si>
  <si>
    <t>KINLOCHLEVEN 132KV SUBSTATION 132KV</t>
  </si>
  <si>
    <t>KINLOCHLEVEN 132KV SUBSTATION</t>
  </si>
  <si>
    <t>KILO1A</t>
  </si>
  <si>
    <t>KILO3</t>
  </si>
  <si>
    <t>KINLOCHLEVEN SUBSTATION 33KV</t>
  </si>
  <si>
    <t>KILS1</t>
  </si>
  <si>
    <t>KILMARNOCK SOUTH 132KV</t>
  </si>
  <si>
    <t>KILMARNOCK SOUTH</t>
  </si>
  <si>
    <t>KILS2</t>
  </si>
  <si>
    <t>KILMARNOCK SOUTH 275KV</t>
  </si>
  <si>
    <t>KILS3</t>
  </si>
  <si>
    <t>KILMARNOCK SOUTH 33KV</t>
  </si>
  <si>
    <t>KILS4</t>
  </si>
  <si>
    <t>KILMARNOCK SOUTH 400KV</t>
  </si>
  <si>
    <t>KILT2</t>
  </si>
  <si>
    <t>KILMARNOCK TOWN 275KV</t>
  </si>
  <si>
    <t>KILMARNOCK TOWN</t>
  </si>
  <si>
    <t>KILT3</t>
  </si>
  <si>
    <t>KILMARNOCK TOWN 33KV</t>
  </si>
  <si>
    <t>KILW1</t>
  </si>
  <si>
    <t>KILWINNING 132KV</t>
  </si>
  <si>
    <t>KILWINNING</t>
  </si>
  <si>
    <t>KILW3</t>
  </si>
  <si>
    <t>KILWINNING 33KV</t>
  </si>
  <si>
    <t>KINB2</t>
  </si>
  <si>
    <t>KINCARDINE BOUNDARY 275KV</t>
  </si>
  <si>
    <t>KINCARDINE BOUNDARY</t>
  </si>
  <si>
    <t>KINC1</t>
  </si>
  <si>
    <t>KINCARDINE 132KV</t>
  </si>
  <si>
    <t>KINCARDINE</t>
  </si>
  <si>
    <t>KINC2</t>
  </si>
  <si>
    <t>KINCARDINE 275KV</t>
  </si>
  <si>
    <t>KINC4</t>
  </si>
  <si>
    <t>KINCARDINE 400KV</t>
  </si>
  <si>
    <t>KINL1</t>
  </si>
  <si>
    <t>KINLOCHLEVEN OLD 132KV</t>
  </si>
  <si>
    <t>KINLOCHLEVEN OLD</t>
  </si>
  <si>
    <t>KINL3</t>
  </si>
  <si>
    <t>KINLOCHLEVEN OLD 33KV</t>
  </si>
  <si>
    <t>KINGSNORTH 132KV</t>
  </si>
  <si>
    <t>KINGSNORTH</t>
  </si>
  <si>
    <t>KINGSNORTH 400KV</t>
  </si>
  <si>
    <t>KINO5</t>
  </si>
  <si>
    <t>KINGSNORTH 11KV</t>
  </si>
  <si>
    <t>KINO8</t>
  </si>
  <si>
    <t>KINGSNORTH 6.6KV</t>
  </si>
  <si>
    <t>KINT1</t>
  </si>
  <si>
    <t>KINTORE 132KV</t>
  </si>
  <si>
    <t>KINTORE</t>
  </si>
  <si>
    <t>KINT2</t>
  </si>
  <si>
    <t>KINTORE 275KV</t>
  </si>
  <si>
    <t>KINT3</t>
  </si>
  <si>
    <t>KINTORE 33KV</t>
  </si>
  <si>
    <t>KINT4</t>
  </si>
  <si>
    <t>KINTORE 400KV</t>
  </si>
  <si>
    <t>KIOR1</t>
  </si>
  <si>
    <t>KILMORACK 132KV</t>
  </si>
  <si>
    <t>KILMORACK</t>
  </si>
  <si>
    <t>KIOR5</t>
  </si>
  <si>
    <t>KILMORACK 11KV</t>
  </si>
  <si>
    <t>KIPA8</t>
  </si>
  <si>
    <t>KILLINGHOLME POWER STATION GENERATOR 1 6.6KV</t>
  </si>
  <si>
    <t>KILLINGHOLME 1</t>
  </si>
  <si>
    <t>KIPB8</t>
  </si>
  <si>
    <t>KILLINGHOLME POWER STATION GENERATOR 2 6.6KV</t>
  </si>
  <si>
    <t>KILLINGHOLME 2</t>
  </si>
  <si>
    <t>KIRK1</t>
  </si>
  <si>
    <t>KIRKSTALL 132KV</t>
  </si>
  <si>
    <t>KIRKSTALL</t>
  </si>
  <si>
    <t>KIRKSTALL 275KV</t>
  </si>
  <si>
    <t>KIRL1</t>
  </si>
  <si>
    <t>KIRKHAW LANE 132KV</t>
  </si>
  <si>
    <t>KIRKHAW LANE</t>
  </si>
  <si>
    <t>KIRL3</t>
  </si>
  <si>
    <t>KIRKHAW LANE 33KV</t>
  </si>
  <si>
    <t>KITG1</t>
  </si>
  <si>
    <t>KITTS GREEN 132KV</t>
  </si>
  <si>
    <t>KITTS GREEN</t>
  </si>
  <si>
    <t>KITG5</t>
  </si>
  <si>
    <t>KITTS GREEN 11KV</t>
  </si>
  <si>
    <t>KITO1</t>
  </si>
  <si>
    <t>KINGSTON 132KV</t>
  </si>
  <si>
    <t>KINGSTON</t>
  </si>
  <si>
    <t>KITO3</t>
  </si>
  <si>
    <t>KINGSTON 33KV</t>
  </si>
  <si>
    <t>KITWELL 132KV</t>
  </si>
  <si>
    <t>KITWELL</t>
  </si>
  <si>
    <t>KITWELL 275KV</t>
  </si>
  <si>
    <t>KLYN1</t>
  </si>
  <si>
    <t>KINGS LYNN 132KV</t>
  </si>
  <si>
    <t>KINGS LYNN</t>
  </si>
  <si>
    <t>KLYN3</t>
  </si>
  <si>
    <t>KINGS LYNN 33KV</t>
  </si>
  <si>
    <t>KLYN4</t>
  </si>
  <si>
    <t>KINGS LYNN 400KV</t>
  </si>
  <si>
    <t>KLYN8</t>
  </si>
  <si>
    <t>KINGS LYNN 6.6KV</t>
  </si>
  <si>
    <t>KLYP1</t>
  </si>
  <si>
    <t>KINGS LYNN P.STN SUB 132KV</t>
  </si>
  <si>
    <t>KINGS LYNN P.STN SUB</t>
  </si>
  <si>
    <t>KLYS1</t>
  </si>
  <si>
    <t>KINGS LYNN SOUTH 132KV</t>
  </si>
  <si>
    <t>KINGS LYNN SOUTH</t>
  </si>
  <si>
    <t>KLYS3</t>
  </si>
  <si>
    <t>KINGS LYNN SOUTH 33KV</t>
  </si>
  <si>
    <t>KLYS7</t>
  </si>
  <si>
    <t>KINGS LYNN SOUTH 25KV</t>
  </si>
  <si>
    <t>KNAP1</t>
  </si>
  <si>
    <t>KNAPTON GENERATING STATION 132KV</t>
  </si>
  <si>
    <t>KNAPTON GENERATING STATION</t>
  </si>
  <si>
    <t>KNAP5</t>
  </si>
  <si>
    <t>KNAPTON GENERATING STATION 11KV</t>
  </si>
  <si>
    <t>KNAP7</t>
  </si>
  <si>
    <t>KNAPTON GENERATING STATION 22KV</t>
  </si>
  <si>
    <t>KNAR1</t>
  </si>
  <si>
    <t>KNARESBOROUGH 132KV</t>
  </si>
  <si>
    <t>KNARESBOROUGH</t>
  </si>
  <si>
    <t>KNARESBOROUGH 275KV</t>
  </si>
  <si>
    <t>KNOC1</t>
  </si>
  <si>
    <t>KNOCKNAGAEL 132KV</t>
  </si>
  <si>
    <t>KNOCKNAGAEL</t>
  </si>
  <si>
    <t>KNOC2</t>
  </si>
  <si>
    <t>KNOCKNAGAEL 275KV</t>
  </si>
  <si>
    <t>KNOC3</t>
  </si>
  <si>
    <t>KNOCKNAGAEL 33KV</t>
  </si>
  <si>
    <t>KNUT1</t>
  </si>
  <si>
    <t>KNUTSFORD 132KV</t>
  </si>
  <si>
    <t>KNUTSFORD</t>
  </si>
  <si>
    <t>KNUT3</t>
  </si>
  <si>
    <t>KNUTSFORD 33KV</t>
  </si>
  <si>
    <t>KSAN6</t>
  </si>
  <si>
    <t>KIRK SANDAL 66KV</t>
  </si>
  <si>
    <t>KIRK SANDAL</t>
  </si>
  <si>
    <t>LACKENBY 275KV</t>
  </si>
  <si>
    <t>LACKENBY</t>
  </si>
  <si>
    <t>LACKENBY 400KV</t>
  </si>
  <si>
    <t>LACKENBY 66KV</t>
  </si>
  <si>
    <t>LANGAGE 400KV</t>
  </si>
  <si>
    <t>LANGAGE</t>
  </si>
  <si>
    <t>LAGA8</t>
  </si>
  <si>
    <t>LANGAGE 6.6KV</t>
  </si>
  <si>
    <t>LAGG1</t>
  </si>
  <si>
    <t>LAGGAN 132KV</t>
  </si>
  <si>
    <t>LAGGAN</t>
  </si>
  <si>
    <t>LAGG1T</t>
  </si>
  <si>
    <t>LAIG5</t>
  </si>
  <si>
    <t>LAIRIGE 11KV</t>
  </si>
  <si>
    <t>LAIRIGE</t>
  </si>
  <si>
    <t>LAIR1</t>
  </si>
  <si>
    <t>LAIRG 132KV</t>
  </si>
  <si>
    <t>LAIRG</t>
  </si>
  <si>
    <t>LAIR3</t>
  </si>
  <si>
    <t>LAIRG 33KV</t>
  </si>
  <si>
    <t>LAIR8</t>
  </si>
  <si>
    <t>LAIRG 6.6KV</t>
  </si>
  <si>
    <t>LAIR-</t>
  </si>
  <si>
    <t>LAKE4</t>
  </si>
  <si>
    <t>LAKESIDE CABLE COOLING STATION 400KV</t>
  </si>
  <si>
    <t>LAKESIDE CABLE COOLING STATION</t>
  </si>
  <si>
    <t>LALEHAM 132KV</t>
  </si>
  <si>
    <t>LALEHAM</t>
  </si>
  <si>
    <t>LALEHAM 275KV</t>
  </si>
  <si>
    <t>LAMB2</t>
  </si>
  <si>
    <t>LAMBHILL 275KV</t>
  </si>
  <si>
    <t>LAMBHILL</t>
  </si>
  <si>
    <t>LAMP1</t>
  </si>
  <si>
    <t>LAMPETER 132KV</t>
  </si>
  <si>
    <t>LAMPETER</t>
  </si>
  <si>
    <t>LAMP3</t>
  </si>
  <si>
    <t>LAMPETER 33KV</t>
  </si>
  <si>
    <t>LANC1</t>
  </si>
  <si>
    <t>LANCESTER 132KV</t>
  </si>
  <si>
    <t>LANCESTER</t>
  </si>
  <si>
    <t>LANC3</t>
  </si>
  <si>
    <t>LANCESTER 33KV</t>
  </si>
  <si>
    <t>LANDULPH 132KV</t>
  </si>
  <si>
    <t>LANDULPH</t>
  </si>
  <si>
    <t>LAND3</t>
  </si>
  <si>
    <t>LANDULPH 33KV</t>
  </si>
  <si>
    <t>LANDULPH 400KV</t>
  </si>
  <si>
    <t>LAND8</t>
  </si>
  <si>
    <t>LANDULPH 6.6KV</t>
  </si>
  <si>
    <t>LANG1</t>
  </si>
  <si>
    <t>LANGLEY 132KV</t>
  </si>
  <si>
    <t>LANGLEY</t>
  </si>
  <si>
    <t>LANG3</t>
  </si>
  <si>
    <t>LANGLEY 33KV</t>
  </si>
  <si>
    <t>LAWF1</t>
  </si>
  <si>
    <t>LAWFORD 132KV</t>
  </si>
  <si>
    <t>LAWFORD</t>
  </si>
  <si>
    <t>LAWF3</t>
  </si>
  <si>
    <t>LAWFORD 33KV</t>
  </si>
  <si>
    <t>LEAT1</t>
  </si>
  <si>
    <t>LEATHERHEAD (SEEBOARD) 132KV</t>
  </si>
  <si>
    <t>LEATHERHEAD (SEEBOARD)</t>
  </si>
  <si>
    <t>LEAT3</t>
  </si>
  <si>
    <t>LEATHERHEAD (SEEBOARD) 33KV</t>
  </si>
  <si>
    <t>LEDN3</t>
  </si>
  <si>
    <t>LEDNOCK 33KV</t>
  </si>
  <si>
    <t>LEDNOCK</t>
  </si>
  <si>
    <t>LEDN8</t>
  </si>
  <si>
    <t>LEDNOCK 6.6KV</t>
  </si>
  <si>
    <t>LEEB1</t>
  </si>
  <si>
    <t>LEEMING BAR 132KV</t>
  </si>
  <si>
    <t>LEEMING BAR</t>
  </si>
  <si>
    <t>LEEB3</t>
  </si>
  <si>
    <t>LEEMING BAR 33KV</t>
  </si>
  <si>
    <t>LEGACY 132KV</t>
  </si>
  <si>
    <t>LEGACY</t>
  </si>
  <si>
    <t>LEGA3</t>
  </si>
  <si>
    <t>LEGACY 33KV</t>
  </si>
  <si>
    <t>LEGACY 400KV</t>
  </si>
  <si>
    <t>LEIB2</t>
  </si>
  <si>
    <t>LEIGHTON BUZZARD 275KV</t>
  </si>
  <si>
    <t>LEIGHTON BUZZARD 400KV</t>
  </si>
  <si>
    <t>LEIB7</t>
  </si>
  <si>
    <t>LEIGHTON BUZZARD 22KV</t>
  </si>
  <si>
    <t>LEIC1</t>
  </si>
  <si>
    <t>LEICESTER 132KV</t>
  </si>
  <si>
    <t>LEICESTER</t>
  </si>
  <si>
    <t>LEIG1</t>
  </si>
  <si>
    <t>LEIGH 132KV</t>
  </si>
  <si>
    <t>LEIGH</t>
  </si>
  <si>
    <t>LEIG3</t>
  </si>
  <si>
    <t>LEIGH 33KV</t>
  </si>
  <si>
    <t>LEIR1</t>
  </si>
  <si>
    <t>LEICESTER ROAD 132KV</t>
  </si>
  <si>
    <t>LEICESTER ROAD</t>
  </si>
  <si>
    <t>LEIR3</t>
  </si>
  <si>
    <t>LEICESTER ROAD 33KV</t>
  </si>
  <si>
    <t>LEISTON 132KV</t>
  </si>
  <si>
    <t>LEISTON</t>
  </si>
  <si>
    <t>LEIS4</t>
  </si>
  <si>
    <t>LEISTON 400kV</t>
  </si>
  <si>
    <t>Code created by Joaquin Jimenez at the request of Colin Jennings</t>
  </si>
  <si>
    <t>LEA MARSTON 132KV</t>
  </si>
  <si>
    <t>LEA MARSTON</t>
  </si>
  <si>
    <t>LEVE1</t>
  </si>
  <si>
    <t>LEVEN 132KV</t>
  </si>
  <si>
    <t>LEVEN</t>
  </si>
  <si>
    <t>LEVE1T</t>
  </si>
  <si>
    <t>LEVE3</t>
  </si>
  <si>
    <t>LEVEN 33KV</t>
  </si>
  <si>
    <t>LEVT1</t>
  </si>
  <si>
    <t>LEVEN TEE 132KV</t>
  </si>
  <si>
    <t>LEVEN TEE</t>
  </si>
  <si>
    <t>LEWE1</t>
  </si>
  <si>
    <t>LEWES 132KV</t>
  </si>
  <si>
    <t>LEWES</t>
  </si>
  <si>
    <t>LEWE3</t>
  </si>
  <si>
    <t>LEWES 33KV</t>
  </si>
  <si>
    <t>LEWO4</t>
  </si>
  <si>
    <t>LEWINGDON WOOD 400KV</t>
  </si>
  <si>
    <t>LEWINGDON WOOD</t>
  </si>
  <si>
    <t>LEWINGDON WOOD CABLE COMPOUND 400KV</t>
  </si>
  <si>
    <t>LEWINGDON WOOD CABLE COMPOUND</t>
  </si>
  <si>
    <t>LEYL1</t>
  </si>
  <si>
    <t>LEYLAND 132KV</t>
  </si>
  <si>
    <t>LEYLAND</t>
  </si>
  <si>
    <t>LEYL3</t>
  </si>
  <si>
    <t>LEYLAND 33KV</t>
  </si>
  <si>
    <t>LEYT1</t>
  </si>
  <si>
    <t>LEYTON 132KV</t>
  </si>
  <si>
    <t>LEYTON</t>
  </si>
  <si>
    <t>LFLN1</t>
  </si>
  <si>
    <t>LFLN 132KV</t>
  </si>
  <si>
    <t>LFLN</t>
  </si>
  <si>
    <t>LIDL1</t>
  </si>
  <si>
    <t>LINDAL 132KV</t>
  </si>
  <si>
    <t>LINDAL</t>
  </si>
  <si>
    <t>LINC1</t>
  </si>
  <si>
    <t>LINCOLN 132KV</t>
  </si>
  <si>
    <t>LINCOLN</t>
  </si>
  <si>
    <t>LINC3</t>
  </si>
  <si>
    <t>LINCOLN 33KV</t>
  </si>
  <si>
    <t>LINC5</t>
  </si>
  <si>
    <t>LINCOLN 11KV</t>
  </si>
  <si>
    <t>LING1</t>
  </si>
  <si>
    <t>LIVINGSTONE 132KV</t>
  </si>
  <si>
    <t>LIVINGSTONE</t>
  </si>
  <si>
    <t>LING3</t>
  </si>
  <si>
    <t>LIVINGSTONE 33KV</t>
  </si>
  <si>
    <t>LINM1</t>
  </si>
  <si>
    <t>LINMILL 132KV</t>
  </si>
  <si>
    <t>LINMILL</t>
  </si>
  <si>
    <t>LINM1A</t>
  </si>
  <si>
    <t>LINM2</t>
  </si>
  <si>
    <t>LINMILL 275KV</t>
  </si>
  <si>
    <t>LINM3</t>
  </si>
  <si>
    <t>LINMILL 33KV</t>
  </si>
  <si>
    <t>LINO1</t>
  </si>
  <si>
    <t>LINCS ONSHORE CONNECTION 132KV</t>
  </si>
  <si>
    <t>OFTO - Transmission Investments</t>
  </si>
  <si>
    <t>LINCS ONSHORE CONNECTION</t>
  </si>
  <si>
    <t>LINO4</t>
  </si>
  <si>
    <t>LINCS ONSHORE CONNECTION 400KV</t>
  </si>
  <si>
    <t>LINO8</t>
  </si>
  <si>
    <t>LINCS ONSHORE CONNECTION 6.6KV</t>
  </si>
  <si>
    <t>LINS1</t>
  </si>
  <si>
    <t>LINCS OFFSHORE WIND FARM 132KV</t>
  </si>
  <si>
    <t>LINCS OFFSHORE WIND FARM</t>
  </si>
  <si>
    <t>LINS3</t>
  </si>
  <si>
    <t>LINCS OFFSHORE WIND FARM 33KV</t>
  </si>
  <si>
    <t>LINS4</t>
  </si>
  <si>
    <t>LINCS OFFSHORE WIND FARM 400KV</t>
  </si>
  <si>
    <t>LINS4A</t>
  </si>
  <si>
    <t>LINT1</t>
  </si>
  <si>
    <t>LINTON 132KV</t>
  </si>
  <si>
    <t>LINTON</t>
  </si>
  <si>
    <t>LINT6</t>
  </si>
  <si>
    <t>LINTON 66KV</t>
  </si>
  <si>
    <t>LINT7</t>
  </si>
  <si>
    <t>LINTON 22KV</t>
  </si>
  <si>
    <t>LISC1</t>
  </si>
  <si>
    <t>LINCOLNSHIRE OFFSHORE WINDFARM 132KV</t>
  </si>
  <si>
    <t>LINCOLNSHIRE 132KV OFFSHORE</t>
  </si>
  <si>
    <t>LISD1</t>
  </si>
  <si>
    <t>LISTER DRIVE 132KV</t>
  </si>
  <si>
    <t>LISTER DRIVE</t>
  </si>
  <si>
    <t>LISTER DRIVE 275KV</t>
  </si>
  <si>
    <t>LISD3</t>
  </si>
  <si>
    <t>LISTER DRIVE 33KV</t>
  </si>
  <si>
    <t>LITB1</t>
  </si>
  <si>
    <t>LITTLE BARFORD 132KV</t>
  </si>
  <si>
    <t>LITTLE BARFORD</t>
  </si>
  <si>
    <t>LITB3</t>
  </si>
  <si>
    <t>LITTLE BARFORD 33KV</t>
  </si>
  <si>
    <t>LITB4</t>
  </si>
  <si>
    <t>LITTLE BARFORD 400KV</t>
  </si>
  <si>
    <t>LITB5</t>
  </si>
  <si>
    <t>LITTLE BARFORD 11KV</t>
  </si>
  <si>
    <t>LITB8</t>
  </si>
  <si>
    <t>LITTLE BARFORD 6.6KV</t>
  </si>
  <si>
    <t>LITH1</t>
  </si>
  <si>
    <t>LITHERLAND 132KV</t>
  </si>
  <si>
    <t>LITHERLAND</t>
  </si>
  <si>
    <t>LITH3</t>
  </si>
  <si>
    <t>LITHERLAND 33KV</t>
  </si>
  <si>
    <t>LITP1</t>
  </si>
  <si>
    <t>LITTLEBROOK PARK 132KV</t>
  </si>
  <si>
    <t>LITTLEBROOK PARK</t>
  </si>
  <si>
    <t>LITP5</t>
  </si>
  <si>
    <t>LITTLEBROOK PARK 11KV</t>
  </si>
  <si>
    <t>LITTLEBROOK 132KV</t>
  </si>
  <si>
    <t>LITTLEBROOK</t>
  </si>
  <si>
    <t>LITT2</t>
  </si>
  <si>
    <t>LITTLEBROOK 275KV</t>
  </si>
  <si>
    <t>LITT3</t>
  </si>
  <si>
    <t>LITTLEBROOK 33KV</t>
  </si>
  <si>
    <t>LITTLEBROOK 400KV</t>
  </si>
  <si>
    <t>LITT4A</t>
  </si>
  <si>
    <t>LITT4B</t>
  </si>
  <si>
    <t>LITT5</t>
  </si>
  <si>
    <t>LITTLEBROOK 11KV</t>
  </si>
  <si>
    <t>LITT8</t>
  </si>
  <si>
    <t>LITTLEBROOK 6.6KV</t>
  </si>
  <si>
    <t>LIVI5</t>
  </si>
  <si>
    <t>LIVISHIE 11KV</t>
  </si>
  <si>
    <t>GLEN3</t>
  </si>
  <si>
    <t>LIVISHIE</t>
  </si>
  <si>
    <t>LLAN1</t>
  </si>
  <si>
    <t>LLANDINAM WINDFARM (132KW WELSHPOOL - OSWESTRY-LEGACY 132KV</t>
  </si>
  <si>
    <t>LLANDINAM WINDFARM (132KW WELSHPOOL - OSWESTRY-LEGACY</t>
  </si>
  <si>
    <t>LLAN3</t>
  </si>
  <si>
    <t>LLANDINAM WINDFARM (132KW WELSHPOOL - OSWESTRY-LEGACY 33KV</t>
  </si>
  <si>
    <t>LLAX3</t>
  </si>
  <si>
    <t>LLAX 33KV</t>
  </si>
  <si>
    <t>LLAX</t>
  </si>
  <si>
    <t>LLCA3</t>
  </si>
  <si>
    <t>LLANFAIR CAEREINION 33KV</t>
  </si>
  <si>
    <t>LLANFAIR CAEREINION</t>
  </si>
  <si>
    <t>LLDN3</t>
  </si>
  <si>
    <t>LLIDIARTYWAUN 33KV</t>
  </si>
  <si>
    <t>LLIDIARTYWAUN</t>
  </si>
  <si>
    <t>LLEL1</t>
  </si>
  <si>
    <t>LLANELLI 132KV</t>
  </si>
  <si>
    <t>LLANELLI</t>
  </si>
  <si>
    <t>LLEL5</t>
  </si>
  <si>
    <t>LLANELLI 11KV</t>
  </si>
  <si>
    <t>LLFR3</t>
  </si>
  <si>
    <t>LLANFROTHEN 33KV</t>
  </si>
  <si>
    <t>LLANFROTHEN</t>
  </si>
  <si>
    <t>LLGW3</t>
  </si>
  <si>
    <t>LLANGWYRFON W/F 33KV</t>
  </si>
  <si>
    <t>LLANGWYRFON W/F</t>
  </si>
  <si>
    <t>LLNI3</t>
  </si>
  <si>
    <t>LLNILA 33KV</t>
  </si>
  <si>
    <t>LLNILA</t>
  </si>
  <si>
    <t>LLTA1</t>
  </si>
  <si>
    <t>LLANTARNUM 132KV</t>
  </si>
  <si>
    <t>LLANTARNUM</t>
  </si>
  <si>
    <t>LLTA5</t>
  </si>
  <si>
    <t>LLANTARNUM 11KV</t>
  </si>
  <si>
    <t>LLTA6</t>
  </si>
  <si>
    <t>LLANTARNUM 66KV</t>
  </si>
  <si>
    <t>LLANWERN</t>
  </si>
  <si>
    <t>LLYF5</t>
  </si>
  <si>
    <t>LLYNFI 11KV</t>
  </si>
  <si>
    <t>LLYNFI</t>
  </si>
  <si>
    <t>LLYF6</t>
  </si>
  <si>
    <t>LLYNFI 66KV</t>
  </si>
  <si>
    <t>LLYN3</t>
  </si>
  <si>
    <t>LLYNFI 33KV</t>
  </si>
  <si>
    <t>LOAN2</t>
  </si>
  <si>
    <t>LONGANNET 275KV</t>
  </si>
  <si>
    <t>LONGANNET</t>
  </si>
  <si>
    <t>LOAN3</t>
  </si>
  <si>
    <t>LONGANNET 33KV</t>
  </si>
  <si>
    <t>LOAN5</t>
  </si>
  <si>
    <t>LONGANNET 11KV</t>
  </si>
  <si>
    <t>LOAN8</t>
  </si>
  <si>
    <t>LONGANNET 6.6KV</t>
  </si>
  <si>
    <t>LOAN0</t>
  </si>
  <si>
    <t>LOAW1</t>
  </si>
  <si>
    <t>LONDON ARRAY OFFSHORE WIND FARM - PLATFORM 1 132KV</t>
  </si>
  <si>
    <t>OFTO - Blue Transmission (Diamond Transmission Corporation Limited/3i)</t>
  </si>
  <si>
    <t>LONDON ARRAY OFFSHORE WIND FARM - PLATFORM 1</t>
  </si>
  <si>
    <t>LOAW3</t>
  </si>
  <si>
    <t>LONDON ARRAY OFFSHORE WIND FARM - PLATFORM 1 33KV</t>
  </si>
  <si>
    <t>LOBU3R</t>
  </si>
  <si>
    <t>LONG BUCKBY 33KV</t>
  </si>
  <si>
    <t>LONG BUCKBY</t>
  </si>
  <si>
    <t>LOBW1</t>
  </si>
  <si>
    <t>LOCHELBANK WIND 132KV</t>
  </si>
  <si>
    <t>LOCHELBANK WIND</t>
  </si>
  <si>
    <t>LOBW1B</t>
  </si>
  <si>
    <t>LOCB1</t>
  </si>
  <si>
    <t>LOCH BUIDHE 132KV</t>
  </si>
  <si>
    <t>LOCH BUIDHE</t>
  </si>
  <si>
    <t>LOCB2</t>
  </si>
  <si>
    <t>LOCH BUIDHE 275KV</t>
  </si>
  <si>
    <t>LOCE3</t>
  </si>
  <si>
    <t>LOCH ERICHT 33KV</t>
  </si>
  <si>
    <t>LOCH ERICHT</t>
  </si>
  <si>
    <t>LOCE5</t>
  </si>
  <si>
    <t>LOCH ERICHT 11KV</t>
  </si>
  <si>
    <t>LOCG3</t>
  </si>
  <si>
    <t>LOCH GAIR 33KV</t>
  </si>
  <si>
    <t>LOCH GAIR</t>
  </si>
  <si>
    <t>LOCG5</t>
  </si>
  <si>
    <t>LOCH GAIR 11KV</t>
  </si>
  <si>
    <t>LOCH1</t>
  </si>
  <si>
    <t>LOCHAY 132KV</t>
  </si>
  <si>
    <t>LOCHAY</t>
  </si>
  <si>
    <t>LOCH3</t>
  </si>
  <si>
    <t>LOCHAY 33KV</t>
  </si>
  <si>
    <t>LOCH5</t>
  </si>
  <si>
    <t>LOCHAY 11KV</t>
  </si>
  <si>
    <t>LOCH8</t>
  </si>
  <si>
    <t>LOCHAY 6.6KV</t>
  </si>
  <si>
    <t>LOCL1</t>
  </si>
  <si>
    <t>LOCH LUNDIE 132KV</t>
  </si>
  <si>
    <t>LOCH LUNDIE</t>
  </si>
  <si>
    <t>LOCL1T</t>
  </si>
  <si>
    <t>LODGE ROAD 66KV</t>
  </si>
  <si>
    <t>LODGE ROAD</t>
  </si>
  <si>
    <t>LODR6B</t>
  </si>
  <si>
    <t>LOFO1</t>
  </si>
  <si>
    <t>LONGFORD 132KV</t>
  </si>
  <si>
    <t>LONGFORD</t>
  </si>
  <si>
    <t>LOFO3</t>
  </si>
  <si>
    <t>LONGFORD 33KV</t>
  </si>
  <si>
    <t>LOLE1</t>
  </si>
  <si>
    <t>LOCKLEAZE 132KV</t>
  </si>
  <si>
    <t>LOCKLEAZE</t>
  </si>
  <si>
    <t>LOLE3</t>
  </si>
  <si>
    <t>LOCKLEAZE 33KV</t>
  </si>
  <si>
    <t>LONG1</t>
  </si>
  <si>
    <t>LONGLEAT FIRE FIGHTING STORES 132KV</t>
  </si>
  <si>
    <t>LONGLEAT FIRE FIGHTING STORES</t>
  </si>
  <si>
    <t>LONG3</t>
  </si>
  <si>
    <t>LONGLEAT FIRE FIGHTING STORES 33KV</t>
  </si>
  <si>
    <t>LONG5</t>
  </si>
  <si>
    <t>LONGLEAT FIRE FIGHTING STORES 11KV</t>
  </si>
  <si>
    <t>LONO1</t>
  </si>
  <si>
    <t>LONDON ARRAY ONSHORE SITE 132KV</t>
  </si>
  <si>
    <t>LONDON ARRAY ONSHORE SITE</t>
  </si>
  <si>
    <t>LONO3</t>
  </si>
  <si>
    <t>LONDON ARRAY ONSHORE SITE 33KV</t>
  </si>
  <si>
    <t>LONO4</t>
  </si>
  <si>
    <t>LONDON ARRAY ONSHORE SITE 400KV</t>
  </si>
  <si>
    <t>LONO8</t>
  </si>
  <si>
    <t>LONDON ARRAY ONSHORE SITE 6.6KV</t>
  </si>
  <si>
    <t>LOPA3</t>
  </si>
  <si>
    <t>LONGPARK 33KV</t>
  </si>
  <si>
    <t>LONGPARK</t>
  </si>
  <si>
    <t>LOPA8</t>
  </si>
  <si>
    <t>LONGPARK 6.6KV</t>
  </si>
  <si>
    <t>LOST1</t>
  </si>
  <si>
    <t>LOSTOCK 132KV</t>
  </si>
  <si>
    <t>LOSTOCK</t>
  </si>
  <si>
    <t>LOST3</t>
  </si>
  <si>
    <t>LOSTOCK 33KV</t>
  </si>
  <si>
    <t>LOUG1</t>
  </si>
  <si>
    <t>LOUGHBOROUGH 132KV</t>
  </si>
  <si>
    <t>LOUGHBOROUGH</t>
  </si>
  <si>
    <t>LOUG3</t>
  </si>
  <si>
    <t>LOUGHBOROUGH 33KV</t>
  </si>
  <si>
    <t>LOUG5</t>
  </si>
  <si>
    <t>LOUGHBOROUGH 11KV</t>
  </si>
  <si>
    <t>LOVEDEAN 132KV</t>
  </si>
  <si>
    <t>LOVEDEAN</t>
  </si>
  <si>
    <t>LOVEDEAN 400KV</t>
  </si>
  <si>
    <t>LOVE8</t>
  </si>
  <si>
    <t>LOVEDEAN 6.6KV</t>
  </si>
  <si>
    <t>LOWD1</t>
  </si>
  <si>
    <t>LOWER DARWEN CABLE AND WIRELESS 132KV</t>
  </si>
  <si>
    <t>LOWER DARWEN CABLE AND WIRELESS</t>
  </si>
  <si>
    <t>LOWD3</t>
  </si>
  <si>
    <t>LOWER DARWEN CABLE AND WIRELESS 33KV</t>
  </si>
  <si>
    <t>LOWE1</t>
  </si>
  <si>
    <t>LOWESTOFT 132KV</t>
  </si>
  <si>
    <t>LOWESTOFT</t>
  </si>
  <si>
    <t>LOWE3</t>
  </si>
  <si>
    <t>LOWESTOFT 33KV</t>
  </si>
  <si>
    <t>LOYW1</t>
  </si>
  <si>
    <t>LONDON ARRAY OFFSHORE WIND FARM - PLATFORM 2 132KV</t>
  </si>
  <si>
    <t>LONDON ARRAY OFFSHORE WIND FARM - PLATFORM 2</t>
  </si>
  <si>
    <t>LOYW3</t>
  </si>
  <si>
    <t>LONDON ARRAY OFFSHORE WIND FARM - PLATFORM 2 33KV</t>
  </si>
  <si>
    <t>LUBR3</t>
  </si>
  <si>
    <t>LUBREOCH 33KV</t>
  </si>
  <si>
    <t>LUBREOCH</t>
  </si>
  <si>
    <t>LUBR8</t>
  </si>
  <si>
    <t>LUBREOCH 6.6KV</t>
  </si>
  <si>
    <t>LUIC1</t>
  </si>
  <si>
    <t>LUICHART 132KV</t>
  </si>
  <si>
    <t>LUICHART</t>
  </si>
  <si>
    <t>LUIC2</t>
  </si>
  <si>
    <t>LUICHART 275KV</t>
  </si>
  <si>
    <t>LUIC5</t>
  </si>
  <si>
    <t>LUICHART 11KV</t>
  </si>
  <si>
    <t>LUMB1</t>
  </si>
  <si>
    <t>LUMBS 132KV</t>
  </si>
  <si>
    <t>LUMBS</t>
  </si>
  <si>
    <t>LUMB1T</t>
  </si>
  <si>
    <t>LUNA1</t>
  </si>
  <si>
    <t>LUNANHEAD 132KV</t>
  </si>
  <si>
    <t>LUNANHEAD</t>
  </si>
  <si>
    <t>LUNA3</t>
  </si>
  <si>
    <t>LUNANHEAD 33KV</t>
  </si>
  <si>
    <t>LUTN1</t>
  </si>
  <si>
    <t>LUTON NORTH 132KV</t>
  </si>
  <si>
    <t>LUTON NORTH</t>
  </si>
  <si>
    <t>LUTN5</t>
  </si>
  <si>
    <t>LUTON NORTH 11KV</t>
  </si>
  <si>
    <t>LUTS1</t>
  </si>
  <si>
    <t>LUTON SOUTH 132KV</t>
  </si>
  <si>
    <t>LUTON SOUTH</t>
  </si>
  <si>
    <t>LUTS3</t>
  </si>
  <si>
    <t>LUTON SOUTH 33KV</t>
  </si>
  <si>
    <t>LWAT1</t>
  </si>
  <si>
    <t>LOUDWATER 132KV</t>
  </si>
  <si>
    <t>LOUDWATER</t>
  </si>
  <si>
    <t>LWAT3</t>
  </si>
  <si>
    <t>LOUDWATER 33KV</t>
  </si>
  <si>
    <t>LYDN1</t>
  </si>
  <si>
    <t>LYDNEY 132KV</t>
  </si>
  <si>
    <t>LYDNEY</t>
  </si>
  <si>
    <t>LYDN3</t>
  </si>
  <si>
    <t>LYDNEY 33KV</t>
  </si>
  <si>
    <t>LYEG1</t>
  </si>
  <si>
    <t>LYE GREEN 132KV</t>
  </si>
  <si>
    <t>LYE GREEN</t>
  </si>
  <si>
    <t>LYNC1</t>
  </si>
  <si>
    <t>LYNES COMMON 132KV</t>
  </si>
  <si>
    <t>LYNES COMMON</t>
  </si>
  <si>
    <t>LYNC5</t>
  </si>
  <si>
    <t>LYNES COMMON 11KV</t>
  </si>
  <si>
    <t>LYND1</t>
  </si>
  <si>
    <t>LYNDHURST 132KV</t>
  </si>
  <si>
    <t>LYNDHURST</t>
  </si>
  <si>
    <t>LYND3</t>
  </si>
  <si>
    <t>LYNDHURST 33KV</t>
  </si>
  <si>
    <t>LYNM1</t>
  </si>
  <si>
    <t>LYNEMOUTH WIND FARM 132KV</t>
  </si>
  <si>
    <t>LYNEMOUTH WIND FARM</t>
  </si>
  <si>
    <t>LYNP1</t>
  </si>
  <si>
    <t>LYNEMOUTH POWER LIMITED 132KV</t>
  </si>
  <si>
    <t>PS - Energetický a průmyslový holding (EPH)</t>
  </si>
  <si>
    <t>LYNEMOUTH POWER LIMITED</t>
  </si>
  <si>
    <t>LYNP3</t>
  </si>
  <si>
    <t>LYNEMOUTH POWER LIMITED 33KV</t>
  </si>
  <si>
    <t>LYTC1</t>
  </si>
  <si>
    <t>LYTCHETT 132KV</t>
  </si>
  <si>
    <t>LYTCHETT</t>
  </si>
  <si>
    <t>LYTC3</t>
  </si>
  <si>
    <t>LYTCHETT 33KV</t>
  </si>
  <si>
    <t>LYTH3</t>
  </si>
  <si>
    <t>LYTHAM 33KV</t>
  </si>
  <si>
    <t>LYTHAM</t>
  </si>
  <si>
    <t>MACCLESFIELD 275KV</t>
  </si>
  <si>
    <t>MACCLESFIELD</t>
  </si>
  <si>
    <t>MACC3</t>
  </si>
  <si>
    <t>MACCLESFIELD 33KV</t>
  </si>
  <si>
    <t>MACCLESFIELD 400KV</t>
  </si>
  <si>
    <t>MACD1</t>
  </si>
  <si>
    <t>MACDUFF 132KV</t>
  </si>
  <si>
    <t>MACDUFF</t>
  </si>
  <si>
    <t>MACD3</t>
  </si>
  <si>
    <t>MACDUFF 33KV</t>
  </si>
  <si>
    <t>MACH3</t>
  </si>
  <si>
    <t>MACHYNLLETH 33KV</t>
  </si>
  <si>
    <t>MACHYNLLETH</t>
  </si>
  <si>
    <t>MADS6</t>
  </si>
  <si>
    <t>MADDISON STREET 66KV</t>
  </si>
  <si>
    <t>MADDISON STREET</t>
  </si>
  <si>
    <t>MAEN1</t>
  </si>
  <si>
    <t>MAENTWROG 132KV</t>
  </si>
  <si>
    <t>MAENTWROG</t>
  </si>
  <si>
    <t>MAEN3</t>
  </si>
  <si>
    <t>MAENTWROG 33KV</t>
  </si>
  <si>
    <t>MAES1</t>
  </si>
  <si>
    <t>MAESCWYH WINDFARM - CONNECTED TO YSTRADGYNLAIS 132KV</t>
  </si>
  <si>
    <t>MARGAM 275KV</t>
  </si>
  <si>
    <t>MARGAM</t>
  </si>
  <si>
    <t>MAGA6</t>
  </si>
  <si>
    <t>MARGAM 66KV</t>
  </si>
  <si>
    <t>MAGO1</t>
  </si>
  <si>
    <t>MAGOR 132KV</t>
  </si>
  <si>
    <t>MAGOR</t>
  </si>
  <si>
    <t>MAGO5</t>
  </si>
  <si>
    <t>MAGOR 11KV</t>
  </si>
  <si>
    <t>MAHI1</t>
  </si>
  <si>
    <t>MARK'S HILL 132KV</t>
  </si>
  <si>
    <t>MARK'S HILL</t>
  </si>
  <si>
    <t>MAHI2</t>
  </si>
  <si>
    <t>MARK'S HILL 275KV</t>
  </si>
  <si>
    <t>MAHI3</t>
  </si>
  <si>
    <t>MARK'S HILL 33KV</t>
  </si>
  <si>
    <t>MAHI8</t>
  </si>
  <si>
    <t>MARK'S HILL 6.6KV</t>
  </si>
  <si>
    <t>MAID1</t>
  </si>
  <si>
    <t>MAIDENHEAD 132KV</t>
  </si>
  <si>
    <t>MAIDENHEAD</t>
  </si>
  <si>
    <t>MAID3</t>
  </si>
  <si>
    <t>MAIDENHEAD 33KV</t>
  </si>
  <si>
    <t>MALD1</t>
  </si>
  <si>
    <t>MALDON 132KV</t>
  </si>
  <si>
    <t>MALDON</t>
  </si>
  <si>
    <t>MALD3</t>
  </si>
  <si>
    <t>MALDON 33KV</t>
  </si>
  <si>
    <t>MALT1</t>
  </si>
  <si>
    <t>MALTON 132KV</t>
  </si>
  <si>
    <t>MALTON</t>
  </si>
  <si>
    <t>MALT6</t>
  </si>
  <si>
    <t>MALTON 66KV</t>
  </si>
  <si>
    <t>MALV1</t>
  </si>
  <si>
    <t>MALVERN 132KV</t>
  </si>
  <si>
    <t>MALVERN</t>
  </si>
  <si>
    <t>MALV5</t>
  </si>
  <si>
    <t>MALVERN 11KV</t>
  </si>
  <si>
    <t>MANN1</t>
  </si>
  <si>
    <t>MANNINGTON 132KV</t>
  </si>
  <si>
    <t>MANNINGTON</t>
  </si>
  <si>
    <t>MANN3</t>
  </si>
  <si>
    <t>MANNINGTON 33KV</t>
  </si>
  <si>
    <t>MANNINGTON 400KV</t>
  </si>
  <si>
    <t>MANN4G</t>
  </si>
  <si>
    <t>MANN8</t>
  </si>
  <si>
    <t>MANNINGTON 6.6KV</t>
  </si>
  <si>
    <t>MANS1</t>
  </si>
  <si>
    <t>MANSFIELD 132KV</t>
  </si>
  <si>
    <t>MANSFIELD</t>
  </si>
  <si>
    <t>MANS3</t>
  </si>
  <si>
    <t>MANSFIELD 33KV</t>
  </si>
  <si>
    <t>MANS4</t>
  </si>
  <si>
    <t>MANSFIELD 400KV</t>
  </si>
  <si>
    <t>MAON1</t>
  </si>
  <si>
    <t>MARSTON 132KV</t>
  </si>
  <si>
    <t>MARSTON</t>
  </si>
  <si>
    <t>MAON3</t>
  </si>
  <si>
    <t>MARSTON 33KV</t>
  </si>
  <si>
    <t>MARCH 132KV</t>
  </si>
  <si>
    <t>MARCH</t>
  </si>
  <si>
    <t>MARG1</t>
  </si>
  <si>
    <t>MARGREE 132KV</t>
  </si>
  <si>
    <t>MARGREE</t>
  </si>
  <si>
    <t>MARG3</t>
  </si>
  <si>
    <t>MARGREE 33KV</t>
  </si>
  <si>
    <t>MARH1</t>
  </si>
  <si>
    <t>MARKET HARBOROUGH 132KV</t>
  </si>
  <si>
    <t>MARKET HARBOROUGH</t>
  </si>
  <si>
    <t>MARH5</t>
  </si>
  <si>
    <t>MARKET HARBOROUGH 11KV</t>
  </si>
  <si>
    <t>MARK6</t>
  </si>
  <si>
    <t>MARKHAM GATE PRIMARY 66KV</t>
  </si>
  <si>
    <t>MARKHAM GATE PRIMARY</t>
  </si>
  <si>
    <t>MARM1</t>
  </si>
  <si>
    <t>MARSHALL MEADOWS 132KV</t>
  </si>
  <si>
    <t>MARSHALL MEADOWS</t>
  </si>
  <si>
    <t>MARM2</t>
  </si>
  <si>
    <t>MARSHALL MEADOWS 275KV</t>
  </si>
  <si>
    <t>MARM7</t>
  </si>
  <si>
    <t>MARSHALL MEADOWS 25KV</t>
  </si>
  <si>
    <t>MAST1</t>
  </si>
  <si>
    <t>MAIDSTONE 132KV</t>
  </si>
  <si>
    <t>MAIDSTONE</t>
  </si>
  <si>
    <t>MAST3</t>
  </si>
  <si>
    <t>MAIDSTONE 33KV</t>
  </si>
  <si>
    <t>MAST5</t>
  </si>
  <si>
    <t>MAIDSTONE 11KV</t>
  </si>
  <si>
    <t>MAWI1</t>
  </si>
  <si>
    <t>MARCHWIEL 132KV</t>
  </si>
  <si>
    <t>MARCHWIEL</t>
  </si>
  <si>
    <t>MAWI3</t>
  </si>
  <si>
    <t>MARCHWIEL 33KV</t>
  </si>
  <si>
    <t>MAWO1</t>
  </si>
  <si>
    <t>MARCHWOOD 132KV</t>
  </si>
  <si>
    <t>MARCHWOOD</t>
  </si>
  <si>
    <t>MARCHWOOD 400KV</t>
  </si>
  <si>
    <t>MAWO5</t>
  </si>
  <si>
    <t>MARCHWOOD 11KV</t>
  </si>
  <si>
    <t>MAWO8</t>
  </si>
  <si>
    <t>MARCHWOOD 6.6KV</t>
  </si>
  <si>
    <t>MAYB1</t>
  </si>
  <si>
    <t>MAYBOLE 132KV</t>
  </si>
  <si>
    <t>MAYBOLE</t>
  </si>
  <si>
    <t>MAYB1T</t>
  </si>
  <si>
    <t>MAYB3</t>
  </si>
  <si>
    <t>MAYBOLE 33KV</t>
  </si>
  <si>
    <t>MAYT1</t>
  </si>
  <si>
    <t>MAYBOLE TEE 132KV</t>
  </si>
  <si>
    <t>MAYBOLE TEE</t>
  </si>
  <si>
    <t>MDHC3</t>
  </si>
  <si>
    <t>MERSEY DOCKS HC 33KV</t>
  </si>
  <si>
    <t>MERSEY DOCKS HC</t>
  </si>
  <si>
    <t>MEAD1</t>
  </si>
  <si>
    <t>MEADOWHEAD 132KV</t>
  </si>
  <si>
    <t>MEADOWHEAD</t>
  </si>
  <si>
    <t>MEAD5</t>
  </si>
  <si>
    <t>MEADOWHEAD 11KV</t>
  </si>
  <si>
    <t>MEDB4</t>
  </si>
  <si>
    <t>MEDBURN TEE B 400KV</t>
  </si>
  <si>
    <t>MEDBURN TEE B</t>
  </si>
  <si>
    <t>MEDB4A</t>
  </si>
  <si>
    <t>MEDB4B</t>
  </si>
  <si>
    <t>MEDW1</t>
  </si>
  <si>
    <t>MEDWAY 132KV</t>
  </si>
  <si>
    <t>MEDW3</t>
  </si>
  <si>
    <t>MEDWAY 33KV</t>
  </si>
  <si>
    <t>MEDW4</t>
  </si>
  <si>
    <t>MEDWAY 400KV</t>
  </si>
  <si>
    <t>MEDW8</t>
  </si>
  <si>
    <t>MEDWAY 6.6KV</t>
  </si>
  <si>
    <t>MEFB1</t>
  </si>
  <si>
    <t>MEAFORD 132KV</t>
  </si>
  <si>
    <t>MEAFORD</t>
  </si>
  <si>
    <t>MEFC1</t>
  </si>
  <si>
    <t>MEAFORD 'C' 132KV</t>
  </si>
  <si>
    <t>MEAFORD 'C'</t>
  </si>
  <si>
    <t>MEFC3</t>
  </si>
  <si>
    <t>MEAFORD 'C' 33KV</t>
  </si>
  <si>
    <t>MEIK3</t>
  </si>
  <si>
    <t>MEIKLETON WINDFARM ( KEITH) 33KV</t>
  </si>
  <si>
    <t>MEIKLETON WINDFARM ( KEITH)</t>
  </si>
  <si>
    <t>MELB1</t>
  </si>
  <si>
    <t>MELBOURN 132KV</t>
  </si>
  <si>
    <t>MELBOURN</t>
  </si>
  <si>
    <t>MELB3</t>
  </si>
  <si>
    <t>MELBOURN 33KV</t>
  </si>
  <si>
    <t>MELG1</t>
  </si>
  <si>
    <t>MELGARVE SUBSTATION 132KV</t>
  </si>
  <si>
    <t>MELGARVE SUBSTATION</t>
  </si>
  <si>
    <t>MELG3</t>
  </si>
  <si>
    <t>MELGARVE SUBSTATION 33KV</t>
  </si>
  <si>
    <t>MELG4</t>
  </si>
  <si>
    <t>MELGARVE SUBSTATION 400KV</t>
  </si>
  <si>
    <t>MELKSHAM 132KV</t>
  </si>
  <si>
    <t>MELKSHAM</t>
  </si>
  <si>
    <t>MELKSHAM 275KV</t>
  </si>
  <si>
    <t>MELK3R</t>
  </si>
  <si>
    <t>MELKSHAM 33KV</t>
  </si>
  <si>
    <t>MELKSHAM 400KV</t>
  </si>
  <si>
    <t>MELK8</t>
  </si>
  <si>
    <t>MELKSHAM 6.6KV</t>
  </si>
  <si>
    <t>MELM1</t>
  </si>
  <si>
    <t>MELTON MOWBRAY 132KV</t>
  </si>
  <si>
    <t>MELTON MOWBRAY</t>
  </si>
  <si>
    <t>MELM3</t>
  </si>
  <si>
    <t>MELTON MOWBRAY 33KV</t>
  </si>
  <si>
    <t>MELR1</t>
  </si>
  <si>
    <t>MELROSEGATE 132KV</t>
  </si>
  <si>
    <t>MELROSEGATE</t>
  </si>
  <si>
    <t>MELR3</t>
  </si>
  <si>
    <t>MELROSEGATE 33KV</t>
  </si>
  <si>
    <t>MENS1</t>
  </si>
  <si>
    <t>MENSTON 132KV</t>
  </si>
  <si>
    <t>MENSTON</t>
  </si>
  <si>
    <t>MERE1</t>
  </si>
  <si>
    <t>MERTHYR 132KV</t>
  </si>
  <si>
    <t>MERTHYR</t>
  </si>
  <si>
    <t>MERE5</t>
  </si>
  <si>
    <t>MERTHYR 11KV</t>
  </si>
  <si>
    <t>MEXB6</t>
  </si>
  <si>
    <t>MEXBOROUGH 66KV</t>
  </si>
  <si>
    <t>MEXBOROUGH</t>
  </si>
  <si>
    <t>MIDD1</t>
  </si>
  <si>
    <t>MIDDLEMARSH 132KV</t>
  </si>
  <si>
    <t>MIDDLEMARSH</t>
  </si>
  <si>
    <t>MIDL4</t>
  </si>
  <si>
    <t>MIDDLETON (ADJ TO HEYSHAM SUBSTATION) 400KV</t>
  </si>
  <si>
    <t>MIDDLETON (ADJ TO HEYSHAM SUBSTATION)</t>
  </si>
  <si>
    <t>MIFH1</t>
  </si>
  <si>
    <t>MILFORD HAVEN 132KV</t>
  </si>
  <si>
    <t>MILFORD HAVEN</t>
  </si>
  <si>
    <t>MIHW3</t>
  </si>
  <si>
    <t>MID HILL WINDFARM 33KV</t>
  </si>
  <si>
    <t>MIHW1</t>
  </si>
  <si>
    <t>MID HILL WINDFARM</t>
  </si>
  <si>
    <t>MIHW8</t>
  </si>
  <si>
    <t>MID HILL WINDFARM 6.6KV</t>
  </si>
  <si>
    <t>MILC1</t>
  </si>
  <si>
    <t>MILTON OF CRAIGIE 132KV</t>
  </si>
  <si>
    <t>MILTON OF CRAIGIE</t>
  </si>
  <si>
    <t>MILC3</t>
  </si>
  <si>
    <t>MILTON OF CRAIGIE 33KV</t>
  </si>
  <si>
    <t>MILC5</t>
  </si>
  <si>
    <t>MILTON OF CRAIGIE 11KV</t>
  </si>
  <si>
    <t>MILD5</t>
  </si>
  <si>
    <t>MILDMAY (KH WALK) 11KV</t>
  </si>
  <si>
    <t>MILDMAY (KH WALK)</t>
  </si>
  <si>
    <t>MILD6</t>
  </si>
  <si>
    <t>MILDMAY (KH WALK) 66KV</t>
  </si>
  <si>
    <t>MILE1</t>
  </si>
  <si>
    <t>MILEHOUSE 132KV</t>
  </si>
  <si>
    <t>MILEHOUSE</t>
  </si>
  <si>
    <t>MILE3</t>
  </si>
  <si>
    <t>MILEHOUSE 33KV</t>
  </si>
  <si>
    <t>MILL HILL 132KV</t>
  </si>
  <si>
    <t>MILL HILL</t>
  </si>
  <si>
    <t>MILL HILL 275KV</t>
  </si>
  <si>
    <t>MILL1</t>
  </si>
  <si>
    <t>MILLBROOK 132KV</t>
  </si>
  <si>
    <t>MILLBROOK</t>
  </si>
  <si>
    <t>MILT1</t>
  </si>
  <si>
    <t>MILTON 132KV</t>
  </si>
  <si>
    <t>MILTON</t>
  </si>
  <si>
    <t>MILT7</t>
  </si>
  <si>
    <t>MILTON 25KV</t>
  </si>
  <si>
    <t>MILW1</t>
  </si>
  <si>
    <t>MILLENNIUM WIND 132KV</t>
  </si>
  <si>
    <t>MILLENIUM WIND</t>
  </si>
  <si>
    <t>MILW1A</t>
  </si>
  <si>
    <t>MILLENIUM WIND 132KV</t>
  </si>
  <si>
    <t>MILW3</t>
  </si>
  <si>
    <t>MILLENNIUM WIND 33KV</t>
  </si>
  <si>
    <t>PS - Falck Renewables Limited</t>
  </si>
  <si>
    <t>MINN3</t>
  </si>
  <si>
    <t>MINNYGAP WIND FARM 33kV</t>
  </si>
  <si>
    <t>Location created by JXJ at the request of Colin Jennings</t>
  </si>
  <si>
    <t>MINNYGAP WIND FARM</t>
  </si>
  <si>
    <t>MINS3</t>
  </si>
  <si>
    <t>MINSCA 33KV</t>
  </si>
  <si>
    <t>MINSCA</t>
  </si>
  <si>
    <t>MINETY 132KV</t>
  </si>
  <si>
    <t>MINETY</t>
  </si>
  <si>
    <t>MINETY 400KV</t>
  </si>
  <si>
    <t>MITY8</t>
  </si>
  <si>
    <t>MINETY 6.6KV</t>
  </si>
  <si>
    <t>MODO4</t>
  </si>
  <si>
    <t>MOULSFORD DOWN 400KV</t>
  </si>
  <si>
    <t>MOULSFORD DOWN</t>
  </si>
  <si>
    <t>MOFF1</t>
  </si>
  <si>
    <t>MOFFAT 132KV</t>
  </si>
  <si>
    <t>MOFFAT</t>
  </si>
  <si>
    <t>MOFF3</t>
  </si>
  <si>
    <t>MOFFAT 33kV</t>
  </si>
  <si>
    <t>MOFF4</t>
  </si>
  <si>
    <t>MOFFAT 400KV</t>
  </si>
  <si>
    <t>MONK FRYSTON 275KV</t>
  </si>
  <si>
    <t>MONK FRYSTON</t>
  </si>
  <si>
    <t>MONF2T</t>
  </si>
  <si>
    <t>MONK FRYSTON 400KV</t>
  </si>
  <si>
    <t>MONK1</t>
  </si>
  <si>
    <t>MONKTON 132KV</t>
  </si>
  <si>
    <t>MONKTON</t>
  </si>
  <si>
    <t>MONK5</t>
  </si>
  <si>
    <t>MONKTON 11KV</t>
  </si>
  <si>
    <t>MONT1</t>
  </si>
  <si>
    <t>MONTPELLIER 132KV</t>
  </si>
  <si>
    <t>MONTPELLIER</t>
  </si>
  <si>
    <t>MONT5</t>
  </si>
  <si>
    <t>MONTPELLIER 11KV</t>
  </si>
  <si>
    <t>MOOR1</t>
  </si>
  <si>
    <t>MOORE 132KV</t>
  </si>
  <si>
    <t>MOORE</t>
  </si>
  <si>
    <t>MOOR3</t>
  </si>
  <si>
    <t>MOORE 33KV</t>
  </si>
  <si>
    <t>MORI1</t>
  </si>
  <si>
    <t>MORRISTON 132KV</t>
  </si>
  <si>
    <t>MORRISTON</t>
  </si>
  <si>
    <t>MORI1A</t>
  </si>
  <si>
    <t>MORI5</t>
  </si>
  <si>
    <t>MORRISTON 11KV</t>
  </si>
  <si>
    <t>MORT1</t>
  </si>
  <si>
    <t>MORETON STREET 132KV</t>
  </si>
  <si>
    <t>MORETON STREET</t>
  </si>
  <si>
    <t>MORT5</t>
  </si>
  <si>
    <t>MORETON STREET 11KV</t>
  </si>
  <si>
    <t>MOSE1</t>
  </si>
  <si>
    <t>MOSS MORRAN EAST 132KV</t>
  </si>
  <si>
    <t>MOSS MORRAN EAST</t>
  </si>
  <si>
    <t>MOSE5</t>
  </si>
  <si>
    <t>MOSS MORRAN EAST 11KV</t>
  </si>
  <si>
    <t>MOSH1</t>
  </si>
  <si>
    <t>MOSMORRAN SHELL 132KV</t>
  </si>
  <si>
    <t>MOSMORRAN SHELL</t>
  </si>
  <si>
    <t>MOSH5</t>
  </si>
  <si>
    <t>MOSMORRAN SHELL 11KV</t>
  </si>
  <si>
    <t>MOSM1</t>
  </si>
  <si>
    <t>MOSSMORRAN 132KV</t>
  </si>
  <si>
    <t>MOSSMORRAN</t>
  </si>
  <si>
    <t>MOSM2</t>
  </si>
  <si>
    <t>MOSSMORRAN 275KV</t>
  </si>
  <si>
    <t>MOSM3</t>
  </si>
  <si>
    <t>MOSSMORRAN 33KV</t>
  </si>
  <si>
    <t>MOSM5</t>
  </si>
  <si>
    <t>MOSSMORRAN 11KV</t>
  </si>
  <si>
    <t>MOSR1</t>
  </si>
  <si>
    <t>MOSS ROAD 132KV</t>
  </si>
  <si>
    <t>MOSS ROAD</t>
  </si>
  <si>
    <t>MOSR3</t>
  </si>
  <si>
    <t>MOSS ROAD 33KV</t>
  </si>
  <si>
    <t>MOSS1</t>
  </si>
  <si>
    <t>MOSSFORD 132KV</t>
  </si>
  <si>
    <t>MOSSFORD</t>
  </si>
  <si>
    <t>MOSS5</t>
  </si>
  <si>
    <t>MOSSFORD 11KV</t>
  </si>
  <si>
    <t>MOSW3</t>
  </si>
  <si>
    <t>MOSS MORRAN WEST 33KV</t>
  </si>
  <si>
    <t>EXON3</t>
  </si>
  <si>
    <t>MOSS MORRAN WEST</t>
  </si>
  <si>
    <t>MOSW5</t>
  </si>
  <si>
    <t>MOSS MORRAN WEST 11KV</t>
  </si>
  <si>
    <t>MOSX6</t>
  </si>
  <si>
    <t>MOSCOW RD 22 66KV</t>
  </si>
  <si>
    <t>MOSCOW RD 22</t>
  </si>
  <si>
    <t>MOSX7</t>
  </si>
  <si>
    <t>MOSCOW RD 22 22KV</t>
  </si>
  <si>
    <t>MOTA1</t>
  </si>
  <si>
    <t>MOULTAIVE 132KV</t>
  </si>
  <si>
    <t>MOULTAIVE</t>
  </si>
  <si>
    <t>MOTA1T</t>
  </si>
  <si>
    <t>MOUA1</t>
  </si>
  <si>
    <t>MOUNTAIN ASH 132KV</t>
  </si>
  <si>
    <t>MOUNTAIN ASH</t>
  </si>
  <si>
    <t>MOUA3</t>
  </si>
  <si>
    <t>MOUNTAIN ASH 33KV</t>
  </si>
  <si>
    <t>MOUL1</t>
  </si>
  <si>
    <t>MOULESCOOMB 132KV</t>
  </si>
  <si>
    <t>MOULESCOOMB</t>
  </si>
  <si>
    <t>MOUL3</t>
  </si>
  <si>
    <t>MOULESCOOMB 33KV</t>
  </si>
  <si>
    <t>MOUR3</t>
  </si>
  <si>
    <t>MOUNT ROAD 33KV</t>
  </si>
  <si>
    <t>MOUNT ROAD</t>
  </si>
  <si>
    <t>MOUR5</t>
  </si>
  <si>
    <t>MOUNT ROAD 11KV</t>
  </si>
  <si>
    <t>MOYLDC</t>
  </si>
  <si>
    <t>MOYLE - NORTHERN IRELAND END INTERCONNEC DC</t>
  </si>
  <si>
    <t>MOYLE - NORTHERN IRELAND END</t>
  </si>
  <si>
    <t>MTRE1</t>
  </si>
  <si>
    <t>MANNINGTREE 132KV</t>
  </si>
  <si>
    <t>MANNINGTREE</t>
  </si>
  <si>
    <t>MTRE7</t>
  </si>
  <si>
    <t>MANNINGTREE 25KV</t>
  </si>
  <si>
    <t>MULL3</t>
  </si>
  <si>
    <t>MULLARDOCH 33KV</t>
  </si>
  <si>
    <t>MULLARDOCH</t>
  </si>
  <si>
    <t>MULL8</t>
  </si>
  <si>
    <t>MULLARDOCH 6.6KV</t>
  </si>
  <si>
    <t>MYBS1</t>
  </si>
  <si>
    <t>MYBS3</t>
  </si>
  <si>
    <t>MYBSTER 33KV</t>
  </si>
  <si>
    <t>MYND3</t>
  </si>
  <si>
    <t>MYNYDD CLOGGAU 33KV</t>
  </si>
  <si>
    <t>MYNYDD CLOGGAU</t>
  </si>
  <si>
    <t>MYNN3</t>
  </si>
  <si>
    <t>MYNYDD GORDDU W/F 33KV</t>
  </si>
  <si>
    <t>MYNYDD GORDDU W/F</t>
  </si>
  <si>
    <t>NAIR1</t>
  </si>
  <si>
    <t>NAIRN 132KV</t>
  </si>
  <si>
    <t>NAIRN</t>
  </si>
  <si>
    <t>NAIR3</t>
  </si>
  <si>
    <t>NAIRN 33KV</t>
  </si>
  <si>
    <t>NAIR4</t>
  </si>
  <si>
    <t>NAIRN 400KV</t>
  </si>
  <si>
    <t>NAME1</t>
  </si>
  <si>
    <t>NORTHAMPTON EAST 132KV</t>
  </si>
  <si>
    <t>NORTHAMPTON EAST</t>
  </si>
  <si>
    <t>NAME3</t>
  </si>
  <si>
    <t>NORTHAMPTON EAST 33KV</t>
  </si>
  <si>
    <t>NAMP1</t>
  </si>
  <si>
    <t>NORTHAMPTON 132KV</t>
  </si>
  <si>
    <t>NORTHAMPTON</t>
  </si>
  <si>
    <t>NAMP3</t>
  </si>
  <si>
    <t>NORTHAMPTON 33KV</t>
  </si>
  <si>
    <t>NAMW1</t>
  </si>
  <si>
    <t>NORTHAMPTON WEST 132KV</t>
  </si>
  <si>
    <t>NORTHAMPTON WEST</t>
  </si>
  <si>
    <t>NAMW3</t>
  </si>
  <si>
    <t>NORTHAMPTON WEST 33KV</t>
  </si>
  <si>
    <t>NANG1</t>
  </si>
  <si>
    <t>NANTGARW 132KV</t>
  </si>
  <si>
    <t>NANTGARW</t>
  </si>
  <si>
    <t>NANG5</t>
  </si>
  <si>
    <t>NANTGARW 11KV</t>
  </si>
  <si>
    <t>NANT1</t>
  </si>
  <si>
    <t>NANT (LOCH NANT) 132KV</t>
  </si>
  <si>
    <t>NANT (LOCH NANT)</t>
  </si>
  <si>
    <t>NANT5</t>
  </si>
  <si>
    <t>NANT (LOCH NANT) 11KV</t>
  </si>
  <si>
    <t>NATL1</t>
  </si>
  <si>
    <t>NATLAND 132KV</t>
  </si>
  <si>
    <t>NATLAND</t>
  </si>
  <si>
    <t>NDRI3</t>
  </si>
  <si>
    <t>NORTH DRIVE 33KV</t>
  </si>
  <si>
    <t>NORTH DRIVE</t>
  </si>
  <si>
    <t>NDRI3A</t>
  </si>
  <si>
    <t>NDRI3B</t>
  </si>
  <si>
    <t>NEAN1</t>
  </si>
  <si>
    <t>NEART NA GAOITHE WIND FARM 132KV</t>
  </si>
  <si>
    <t>PS - MAINSTREAM RENEWABLE POWER</t>
  </si>
  <si>
    <t>NEART NA GAOITHE WIND FARM</t>
  </si>
  <si>
    <t>NEAR2</t>
  </si>
  <si>
    <t>NEWARTHILL 275KV</t>
  </si>
  <si>
    <t>NEWARTHILL</t>
  </si>
  <si>
    <t>NEAR3</t>
  </si>
  <si>
    <t>NEWARTHILL 33KV</t>
  </si>
  <si>
    <t>NEAS1</t>
  </si>
  <si>
    <t>NEASDEN 132KV</t>
  </si>
  <si>
    <t>NEASDEN</t>
  </si>
  <si>
    <t>NEAS7</t>
  </si>
  <si>
    <t>NEASDEN 22KV</t>
  </si>
  <si>
    <t>NECE1</t>
  </si>
  <si>
    <t>NECHELLS EAST 132KV</t>
  </si>
  <si>
    <t>NECHELLS EAST</t>
  </si>
  <si>
    <t>NECH1</t>
  </si>
  <si>
    <t>NECHELLS 132KV</t>
  </si>
  <si>
    <t>NECHELLS</t>
  </si>
  <si>
    <t>NECHELLS 275KV</t>
  </si>
  <si>
    <t>NECH5</t>
  </si>
  <si>
    <t>NECHELLS 11KV</t>
  </si>
  <si>
    <t>NECH8</t>
  </si>
  <si>
    <t>NECHELLS 6.6KV</t>
  </si>
  <si>
    <t>NECT4</t>
  </si>
  <si>
    <t>NECTON 400KV</t>
  </si>
  <si>
    <t>NECTON</t>
  </si>
  <si>
    <t>NECT4B</t>
  </si>
  <si>
    <t>NEW CUMNOCK 132KV</t>
  </si>
  <si>
    <t>NEW CUMNOCK</t>
  </si>
  <si>
    <t>NECU1B</t>
  </si>
  <si>
    <t>NECU2</t>
  </si>
  <si>
    <t>NEW CUMNOCK 275KV</t>
  </si>
  <si>
    <t>NECU2B</t>
  </si>
  <si>
    <t>NEDE2</t>
  </si>
  <si>
    <t>NEW DEER 275kV</t>
  </si>
  <si>
    <t>NEW DEER</t>
  </si>
  <si>
    <t>NEEPSEND 275KV</t>
  </si>
  <si>
    <t>NEEPSEND</t>
  </si>
  <si>
    <t>NEEP3</t>
  </si>
  <si>
    <t>NEEPSEND 33KV</t>
  </si>
  <si>
    <t>NEEPSEND 400KV</t>
  </si>
  <si>
    <t>NEHA1</t>
  </si>
  <si>
    <t>NEWBURN HAUGH 132KV</t>
  </si>
  <si>
    <t>NEWBURN HAUGH</t>
  </si>
  <si>
    <t>NEHA5</t>
  </si>
  <si>
    <t>NEWBURN HAUGH 11KV</t>
  </si>
  <si>
    <t>NEIL1</t>
  </si>
  <si>
    <t>NEILSTON 132KV</t>
  </si>
  <si>
    <t>NEILSTON</t>
  </si>
  <si>
    <t>NEIL2</t>
  </si>
  <si>
    <t>NEILSTON 275KV</t>
  </si>
  <si>
    <t>NEIL3</t>
  </si>
  <si>
    <t>NEILSTON 33KV</t>
  </si>
  <si>
    <t>NEIL4</t>
  </si>
  <si>
    <t>NEILSTON 400KV</t>
  </si>
  <si>
    <t>NEIW1</t>
  </si>
  <si>
    <t>NEILSTON WIND FARM 132KV</t>
  </si>
  <si>
    <t>NEILSTON WIND FARM</t>
  </si>
  <si>
    <t>NELS1</t>
  </si>
  <si>
    <t>NELSON 132KV</t>
  </si>
  <si>
    <t>NELSON</t>
  </si>
  <si>
    <t>NELS3</t>
  </si>
  <si>
    <t>NELSON 33KV</t>
  </si>
  <si>
    <t>NETC1</t>
  </si>
  <si>
    <t>NETLEY COMMON 132KV</t>
  </si>
  <si>
    <t>NETLEY COMMON</t>
  </si>
  <si>
    <t>NETC3</t>
  </si>
  <si>
    <t>NETLEY COMMON 33KV</t>
  </si>
  <si>
    <t>NETS1</t>
  </si>
  <si>
    <t>NEWTON STEWART 132KV</t>
  </si>
  <si>
    <t>NEWTON STEWART</t>
  </si>
  <si>
    <t>NETS3</t>
  </si>
  <si>
    <t>NEWTON STEWART 33KV</t>
  </si>
  <si>
    <t>NEVE1</t>
  </si>
  <si>
    <t>NEVEDON 132KV</t>
  </si>
  <si>
    <t>NEVEDON</t>
  </si>
  <si>
    <t>NEVE3</t>
  </si>
  <si>
    <t>NEVEDON 33KV</t>
  </si>
  <si>
    <t>NEWA1</t>
  </si>
  <si>
    <t>NEWTON ABBOT 132KV</t>
  </si>
  <si>
    <t>NEWTON ABBOT</t>
  </si>
  <si>
    <t>NEWA3</t>
  </si>
  <si>
    <t>NEWTON ABBOT 33KV</t>
  </si>
  <si>
    <t>NEWC1</t>
  </si>
  <si>
    <t>NEWCASTLE CABLE AND WIRELESS 132KV</t>
  </si>
  <si>
    <t>NEWCASTLE CABLE AND WIRELESS</t>
  </si>
  <si>
    <t>NEWC3</t>
  </si>
  <si>
    <t>NEWCASTLE CABLE AND WIRELESS 33KV</t>
  </si>
  <si>
    <t>NEWC5</t>
  </si>
  <si>
    <t>NEWCASTLE CABLE AND WIRELESS 11KV</t>
  </si>
  <si>
    <t>NEWE1</t>
  </si>
  <si>
    <t>NEWPORT EAST 132KV</t>
  </si>
  <si>
    <t>NEWPORT EAST</t>
  </si>
  <si>
    <t>NEWE5</t>
  </si>
  <si>
    <t>NEWPORT EAST 11KV</t>
  </si>
  <si>
    <t>NEWF1</t>
  </si>
  <si>
    <t>NEWFIELD WIND FARM 132KV</t>
  </si>
  <si>
    <t>PS - WIND ENERGY</t>
  </si>
  <si>
    <t>NEWFIELD WIND FARM</t>
  </si>
  <si>
    <t>NEWF3</t>
  </si>
  <si>
    <t>NEWFIELD WIND FARM 33KV</t>
  </si>
  <si>
    <t>NEWH1</t>
  </si>
  <si>
    <t>NEWHOUSE CABLE COMPOUND 132KV</t>
  </si>
  <si>
    <t>NEWHOUSE CABLE COMPOUND</t>
  </si>
  <si>
    <t>NEWH3</t>
  </si>
  <si>
    <t>NEWHOUSE CABLE COMPOUND 33KV</t>
  </si>
  <si>
    <t>NEWHOUSE CABLE COMPOUND 400KV</t>
  </si>
  <si>
    <t>NEWK4</t>
  </si>
  <si>
    <t>NEWARK 400KV</t>
  </si>
  <si>
    <t>NEWARK</t>
  </si>
  <si>
    <t>NEWM1</t>
  </si>
  <si>
    <t>NEW MILLS 132KV</t>
  </si>
  <si>
    <t>NEW MILLS</t>
  </si>
  <si>
    <t>NEWM3</t>
  </si>
  <si>
    <t>NEW MILLS 33KV</t>
  </si>
  <si>
    <t>NEWN1</t>
  </si>
  <si>
    <t>NEWTON NOYES AGI 132KV</t>
  </si>
  <si>
    <t>NEWTON NOYES AGI</t>
  </si>
  <si>
    <t>NEWN3</t>
  </si>
  <si>
    <t>NEWTON NOYES AGI 33KV</t>
  </si>
  <si>
    <t>NEWS1</t>
  </si>
  <si>
    <t>NEWPORT SOUTH 132KV</t>
  </si>
  <si>
    <t>NEWPORT SOUTH</t>
  </si>
  <si>
    <t>NEWS3</t>
  </si>
  <si>
    <t>NEWPORT SOUTH 33KV</t>
  </si>
  <si>
    <t>NEWS5</t>
  </si>
  <si>
    <t>NEWPORT SOUTH 11KV</t>
  </si>
  <si>
    <t>NEWT1</t>
  </si>
  <si>
    <t>NEWTOWN 132KV</t>
  </si>
  <si>
    <t>NEWTOWN</t>
  </si>
  <si>
    <t>NEWT3</t>
  </si>
  <si>
    <t>NEWTOWN 33KV</t>
  </si>
  <si>
    <t>NEWW1</t>
  </si>
  <si>
    <t>NEWPORT WEST 132KV</t>
  </si>
  <si>
    <t>NEWPORT WEST</t>
  </si>
  <si>
    <t>NEWW1A</t>
  </si>
  <si>
    <t>NEWW1B</t>
  </si>
  <si>
    <t>NEWW1C</t>
  </si>
  <si>
    <t>NEWW5</t>
  </si>
  <si>
    <t>NEWPORT WEST 11KV</t>
  </si>
  <si>
    <t>NEWX1</t>
  </si>
  <si>
    <t>NEW CROSS 132KV</t>
  </si>
  <si>
    <t>NEW CROSS</t>
  </si>
  <si>
    <t>NEW CROSS 275KV</t>
  </si>
  <si>
    <t>NEWX2A</t>
  </si>
  <si>
    <t>NEWX3R</t>
  </si>
  <si>
    <t>NEW CROSS 33KV</t>
  </si>
  <si>
    <t>NEWX6</t>
  </si>
  <si>
    <t>NEW CROSS 66KV</t>
  </si>
  <si>
    <t>NORTHFLEET EAST 132KV</t>
  </si>
  <si>
    <t>NORTHFLEET EAST</t>
  </si>
  <si>
    <t>NFLE3</t>
  </si>
  <si>
    <t>NORTHFLEET EAST 33KV</t>
  </si>
  <si>
    <t>NORTHFLEET EAST 400KV</t>
  </si>
  <si>
    <t>NFLW1</t>
  </si>
  <si>
    <t>NORTHFLEET WEST 132KV</t>
  </si>
  <si>
    <t>NORTHFLEET WEST</t>
  </si>
  <si>
    <t>NFLW1A</t>
  </si>
  <si>
    <t>NFLW1B</t>
  </si>
  <si>
    <t>NORTHFLEET WEST 275KV</t>
  </si>
  <si>
    <t>NORTHFLEET WEST 400KV</t>
  </si>
  <si>
    <t>NHOY3</t>
  </si>
  <si>
    <t>NORTH HOYLE OFFSHORE WIND FARM 33KV</t>
  </si>
  <si>
    <t>NORTH HOYLE OFFSHORE WIND FARM</t>
  </si>
  <si>
    <t>NORTH HYDE 275KV</t>
  </si>
  <si>
    <t>NORTH HYDE</t>
  </si>
  <si>
    <t>NHYD5</t>
  </si>
  <si>
    <t>NORTH HYDE 11KV</t>
  </si>
  <si>
    <t>NORTH HYDE 66KV</t>
  </si>
  <si>
    <t>NHYD7</t>
  </si>
  <si>
    <t>NORTH HYDE 22KV</t>
  </si>
  <si>
    <t>NINFIELD 132KV</t>
  </si>
  <si>
    <t>NINFIELD</t>
  </si>
  <si>
    <t>NINF3</t>
  </si>
  <si>
    <t>NINFIELD 33KV</t>
  </si>
  <si>
    <t>NINFIELD 400KV</t>
  </si>
  <si>
    <t>NINF8</t>
  </si>
  <si>
    <t>NINFIELD 6.6KV</t>
  </si>
  <si>
    <t>NOGR1</t>
  </si>
  <si>
    <t>NORTH GREETWELL 132KV</t>
  </si>
  <si>
    <t>NORTH GREETWELL</t>
  </si>
  <si>
    <t>NOHO5</t>
  </si>
  <si>
    <t>NORTHOLT 11KV</t>
  </si>
  <si>
    <t>NORTHOLT</t>
  </si>
  <si>
    <t>NOHO6</t>
  </si>
  <si>
    <t>NORTHOLT 66KV</t>
  </si>
  <si>
    <t>NOMR1</t>
  </si>
  <si>
    <t>NORMAN ROAD 132KV</t>
  </si>
  <si>
    <t>NORMAN ROAD</t>
  </si>
  <si>
    <t>NORTON LEES 275KV</t>
  </si>
  <si>
    <t>NORTON LEES</t>
  </si>
  <si>
    <t>NORL3</t>
  </si>
  <si>
    <t>NORTON LEES 33KV</t>
  </si>
  <si>
    <t>NORM1</t>
  </si>
  <si>
    <t>NORWICH MAIN 132KV</t>
  </si>
  <si>
    <t>NORWICH MAIN</t>
  </si>
  <si>
    <t>NORWICH MAIN 400KV</t>
  </si>
  <si>
    <t>NORR1</t>
  </si>
  <si>
    <t>NORRINGTON 132KV</t>
  </si>
  <si>
    <t>NORRINGTON</t>
  </si>
  <si>
    <t>NORR3</t>
  </si>
  <si>
    <t>NORRINGTON 33KV</t>
  </si>
  <si>
    <t>NORTON 132KV</t>
  </si>
  <si>
    <t>NORTON</t>
  </si>
  <si>
    <t>NORTON 275KV</t>
  </si>
  <si>
    <t>NORTON 400KV</t>
  </si>
  <si>
    <t>NORT5</t>
  </si>
  <si>
    <t>NORTON 11KV</t>
  </si>
  <si>
    <t>NORT8</t>
  </si>
  <si>
    <t>NORTON 6.6KV</t>
  </si>
  <si>
    <t>NORW1</t>
  </si>
  <si>
    <t>NORWICH 132KV</t>
  </si>
  <si>
    <t>NORWICH</t>
  </si>
  <si>
    <t>NORW4</t>
  </si>
  <si>
    <t>NORWICH 400KV</t>
  </si>
  <si>
    <t>NORW7</t>
  </si>
  <si>
    <t>NORWICH 25KV</t>
  </si>
  <si>
    <t>NOTE1</t>
  </si>
  <si>
    <t>NOTTINGHAM EAST 132KV</t>
  </si>
  <si>
    <t>NOTTINGHAM EAST</t>
  </si>
  <si>
    <t>NOTE3</t>
  </si>
  <si>
    <t>NOTTINGHAM EAST 33KV</t>
  </si>
  <si>
    <t>NOTH1</t>
  </si>
  <si>
    <t>NORWICH THORPE 132KV</t>
  </si>
  <si>
    <t>NORWICH THORPE</t>
  </si>
  <si>
    <t>NOTH3</t>
  </si>
  <si>
    <t>NORWICH THORPE 33KV</t>
  </si>
  <si>
    <t>NOTH5</t>
  </si>
  <si>
    <t>NORWICH THORPE 11KV</t>
  </si>
  <si>
    <t>NOTN1</t>
  </si>
  <si>
    <t>NOTTINGHAM NORTH 132KV</t>
  </si>
  <si>
    <t>NOTTINGHAM NORTH</t>
  </si>
  <si>
    <t>NOTN3</t>
  </si>
  <si>
    <t>NOTTINGHAM NORTH 33KV</t>
  </si>
  <si>
    <t>NOTN5</t>
  </si>
  <si>
    <t>NOTTINGHAM NORTH 11KV</t>
  </si>
  <si>
    <t>NORWICH TROWSE</t>
  </si>
  <si>
    <t>NOTR3</t>
  </si>
  <si>
    <t>NORWICH TROWSE 33KV</t>
  </si>
  <si>
    <t>NOTT1</t>
  </si>
  <si>
    <t>NOTTINGHAM EAST MIDLANDS ELECTRICITY 132KV</t>
  </si>
  <si>
    <t>NOTTINGHAM EAST MIDLANDS ELECTRICITY</t>
  </si>
  <si>
    <t>NOTT3</t>
  </si>
  <si>
    <t>NOTTINGHAM EAST MIDLANDS ELECTRICITY 33KV</t>
  </si>
  <si>
    <t>NOVA3</t>
  </si>
  <si>
    <t>NOVAR 33KV</t>
  </si>
  <si>
    <t>NOVW3</t>
  </si>
  <si>
    <t>NOVAR</t>
  </si>
  <si>
    <t>NTAW1</t>
  </si>
  <si>
    <t>NORTH TAWTON 132KV</t>
  </si>
  <si>
    <t>NORTH TAWTON</t>
  </si>
  <si>
    <t>NTAW3</t>
  </si>
  <si>
    <t>NORTH TAWTON 33KV</t>
  </si>
  <si>
    <t>NTEE1</t>
  </si>
  <si>
    <t>NORTH TEES 132KV</t>
  </si>
  <si>
    <t>NORTH TEES</t>
  </si>
  <si>
    <t>NTEE6</t>
  </si>
  <si>
    <t>NORTH TEES 66KV</t>
  </si>
  <si>
    <t>NUNE1</t>
  </si>
  <si>
    <t>NUNEATON 132KV</t>
  </si>
  <si>
    <t>NUNEATON</t>
  </si>
  <si>
    <t>NUNE3</t>
  </si>
  <si>
    <t>NUNEATON 33KV</t>
  </si>
  <si>
    <t>NUNTHORPE 400KV</t>
  </si>
  <si>
    <t>NUNTHORPE</t>
  </si>
  <si>
    <t>NURSLING 132KV</t>
  </si>
  <si>
    <t>NURSLING</t>
  </si>
  <si>
    <t>NURSLING 400KV</t>
  </si>
  <si>
    <t>NURS4T</t>
  </si>
  <si>
    <t>NUTM1</t>
  </si>
  <si>
    <t>NUTMEG LANE 132KV</t>
  </si>
  <si>
    <t>NUTMEG LANE</t>
  </si>
  <si>
    <t>NUTM5</t>
  </si>
  <si>
    <t>NUTMEG LANE 11KV</t>
  </si>
  <si>
    <t>NEWBY 400KV</t>
  </si>
  <si>
    <t>NEWBY</t>
  </si>
  <si>
    <t>OAKH1</t>
  </si>
  <si>
    <t>OAKHAM 132KV</t>
  </si>
  <si>
    <t>OAKHAM</t>
  </si>
  <si>
    <t>OAKH3</t>
  </si>
  <si>
    <t>OAKHAM 33KV</t>
  </si>
  <si>
    <t>OCKER HILL 132KV</t>
  </si>
  <si>
    <t>OCKER HILL</t>
  </si>
  <si>
    <t>OCKER HILL 275KV</t>
  </si>
  <si>
    <t>OCKH3</t>
  </si>
  <si>
    <t>OCKER HILL 33KV</t>
  </si>
  <si>
    <t>OCKH5</t>
  </si>
  <si>
    <t>OCKER HILL 11KV</t>
  </si>
  <si>
    <t>OFFERTON 275KV</t>
  </si>
  <si>
    <t>OFFERTON</t>
  </si>
  <si>
    <t>OFFE3</t>
  </si>
  <si>
    <t>OFFERTON 33KV</t>
  </si>
  <si>
    <t>OFFE5</t>
  </si>
  <si>
    <t>OFFERTON 11KV</t>
  </si>
  <si>
    <t>OGMO5</t>
  </si>
  <si>
    <t>OGMORE VALE 11KV</t>
  </si>
  <si>
    <t>OGMORE VALE</t>
  </si>
  <si>
    <t>OGMO6</t>
  </si>
  <si>
    <t>OGMORE VALE 66KV</t>
  </si>
  <si>
    <t>OLDBURY 132KV</t>
  </si>
  <si>
    <t>OLDBURY</t>
  </si>
  <si>
    <t>OLDBURY 275KV</t>
  </si>
  <si>
    <t>OLDBURY 400KV</t>
  </si>
  <si>
    <t>OLDSBURY ON SEVERN 132KV</t>
  </si>
  <si>
    <t>OLDSBURY ON SEVERN</t>
  </si>
  <si>
    <t>OLDS8</t>
  </si>
  <si>
    <t>OLDSBURY ON SEVERN 6.6KV</t>
  </si>
  <si>
    <t>ORMO1</t>
  </si>
  <si>
    <t>ORMONDE ONSHORE CONNECTION 132KV</t>
  </si>
  <si>
    <t>ORMONDE ONSHORE CONNECTION</t>
  </si>
  <si>
    <t>ORMO3</t>
  </si>
  <si>
    <t>ORMONDE ONSHORE CONNECTION 33KV</t>
  </si>
  <si>
    <t>ORMO8</t>
  </si>
  <si>
    <t>ORMONDE ONSHORE CONNECTION 6.6KV</t>
  </si>
  <si>
    <t>ORMW1</t>
  </si>
  <si>
    <t>ORMONDE OFFSHORE WIND FARM 132KV</t>
  </si>
  <si>
    <t>ORMONDE OFFSHORE WIND FARM</t>
  </si>
  <si>
    <t>ORMW3</t>
  </si>
  <si>
    <t>ORMONDE OFFSHORE WIND FARM 33KV</t>
  </si>
  <si>
    <t>ORRE1</t>
  </si>
  <si>
    <t>ORRELL 132KV</t>
  </si>
  <si>
    <t>ORRELL</t>
  </si>
  <si>
    <t>ORRE3</t>
  </si>
  <si>
    <t>ORRELL 33KV</t>
  </si>
  <si>
    <t>ORRI1</t>
  </si>
  <si>
    <t>ORRIN 132KV</t>
  </si>
  <si>
    <t>ORRIN</t>
  </si>
  <si>
    <t>ORRI3</t>
  </si>
  <si>
    <t>ORRIN 33KV</t>
  </si>
  <si>
    <t>ORRI5</t>
  </si>
  <si>
    <t>ORRIN 11KV</t>
  </si>
  <si>
    <t>OSBALDWICK 132KV</t>
  </si>
  <si>
    <t>OSBALDWICK</t>
  </si>
  <si>
    <t>OSBALDWICK 400KV</t>
  </si>
  <si>
    <t>OSGO1</t>
  </si>
  <si>
    <t>OSGODBY 132KV</t>
  </si>
  <si>
    <t>OSGODBY</t>
  </si>
  <si>
    <t>OSGO3</t>
  </si>
  <si>
    <t>OSGODBY 33KV</t>
  </si>
  <si>
    <t>OSWE1</t>
  </si>
  <si>
    <t>OSWESTRY 132KV</t>
  </si>
  <si>
    <t>OSWESTRY</t>
  </si>
  <si>
    <t>OSWE3</t>
  </si>
  <si>
    <t>OSWESTRY 33KV</t>
  </si>
  <si>
    <t>OXEN3R</t>
  </si>
  <si>
    <t>OXENHOLME 33KV</t>
  </si>
  <si>
    <t>OXENHOLME</t>
  </si>
  <si>
    <t>OXFO1</t>
  </si>
  <si>
    <t>OXFORD 132KV</t>
  </si>
  <si>
    <t>OXFORD</t>
  </si>
  <si>
    <t>OXFO3</t>
  </si>
  <si>
    <t>OXFORD 33KV</t>
  </si>
  <si>
    <t>PADIHAM 132KV</t>
  </si>
  <si>
    <t>PADIHAM</t>
  </si>
  <si>
    <t>PADI3</t>
  </si>
  <si>
    <t>PADIHAM 33KV</t>
  </si>
  <si>
    <t>PADIHAM 400KV</t>
  </si>
  <si>
    <t>PAFB3R</t>
  </si>
  <si>
    <t>PATFORD BRIDGE 33KV</t>
  </si>
  <si>
    <t>PATFORD BRIDGE</t>
  </si>
  <si>
    <t>PATFORD BRIDGE 400KV</t>
  </si>
  <si>
    <t>PAFB7</t>
  </si>
  <si>
    <t>PATFORD BRIDGE 22KV</t>
  </si>
  <si>
    <t>PAIG1</t>
  </si>
  <si>
    <t>PAIGNTON 132KV</t>
  </si>
  <si>
    <t>PAIGNTON</t>
  </si>
  <si>
    <t>PAIG3</t>
  </si>
  <si>
    <t>PAIGNTON 33KV</t>
  </si>
  <si>
    <t>PAIL1</t>
  </si>
  <si>
    <t>PAILTON SUBSTATION 132KV</t>
  </si>
  <si>
    <t>PAILTON SUBSTATION</t>
  </si>
  <si>
    <t>PAIL3</t>
  </si>
  <si>
    <t>PAILTON SUBSTATION 33KV</t>
  </si>
  <si>
    <t>PAIS1</t>
  </si>
  <si>
    <t>PAISLEY 132KV</t>
  </si>
  <si>
    <t>PAISLEY</t>
  </si>
  <si>
    <t>PAIS3</t>
  </si>
  <si>
    <t>PAISLEY 33KV</t>
  </si>
  <si>
    <t>PALL3</t>
  </si>
  <si>
    <t>PALLION TRADING 33KV</t>
  </si>
  <si>
    <t>PALLION TRADING</t>
  </si>
  <si>
    <t>PALL5</t>
  </si>
  <si>
    <t>PALLION TRADING 11KV</t>
  </si>
  <si>
    <t>PANT1</t>
  </si>
  <si>
    <t>PANTEG 132KV</t>
  </si>
  <si>
    <t>PANTEG</t>
  </si>
  <si>
    <t>PANT5</t>
  </si>
  <si>
    <t>PANTEG 11KV</t>
  </si>
  <si>
    <t>PANT6</t>
  </si>
  <si>
    <t>PANTEG 66KV</t>
  </si>
  <si>
    <t>PARA1</t>
  </si>
  <si>
    <t>PARADISE STREET 132KV</t>
  </si>
  <si>
    <t>PARADISE STREET</t>
  </si>
  <si>
    <t>PARA3</t>
  </si>
  <si>
    <t>PARADISE STREET 33KV</t>
  </si>
  <si>
    <t>PARH2</t>
  </si>
  <si>
    <t>PARKHEAD FEEDER STATION, OFF DUKE STREET 275KV</t>
  </si>
  <si>
    <t>PARKHEAD FEEDER STATION, OFF DUKE STREET</t>
  </si>
  <si>
    <t>PART1</t>
  </si>
  <si>
    <t>PARTICK 132KV</t>
  </si>
  <si>
    <t>PARTICK</t>
  </si>
  <si>
    <t>PART3</t>
  </si>
  <si>
    <t>PARTICK 33KV</t>
  </si>
  <si>
    <t>PAST1</t>
  </si>
  <si>
    <t>PARK STREET (SHEFFIELD) 132KV</t>
  </si>
  <si>
    <t>PARK STREET (SHEFFIELD)</t>
  </si>
  <si>
    <t>PAST5</t>
  </si>
  <si>
    <t>PARK STREET (SHEFFIELD) 11KV</t>
  </si>
  <si>
    <t>PATT8</t>
  </si>
  <si>
    <t>PARTINGTON AES POWER STATION 6.6KV</t>
  </si>
  <si>
    <t>PARTINGTON AES POWER STATION</t>
  </si>
  <si>
    <t>PAUL3</t>
  </si>
  <si>
    <t>PAUL'S HILL 33KV</t>
  </si>
  <si>
    <t>PAUL'S HILL</t>
  </si>
  <si>
    <t>PEEA1</t>
  </si>
  <si>
    <t>PETERBOROUGH EAST 132KV</t>
  </si>
  <si>
    <t>PETERBOROUGH EAST</t>
  </si>
  <si>
    <t>PEEA5</t>
  </si>
  <si>
    <t>PETERBOROUGH EAST 11KV</t>
  </si>
  <si>
    <t>PEEL1</t>
  </si>
  <si>
    <t>PEEL 132KV</t>
  </si>
  <si>
    <t>PEEL</t>
  </si>
  <si>
    <t>PEEL3</t>
  </si>
  <si>
    <t>PEEL 33KV</t>
  </si>
  <si>
    <t>PEER5</t>
  </si>
  <si>
    <t>PEER 11KV</t>
  </si>
  <si>
    <t>PEER</t>
  </si>
  <si>
    <t>PEES1</t>
  </si>
  <si>
    <t>PETERBOROUGH SOUTH 132KV</t>
  </si>
  <si>
    <t>PETERBOROUGH SOUTH</t>
  </si>
  <si>
    <t>PEES5</t>
  </si>
  <si>
    <t>PETERBOROUGH SOUTH 11KV</t>
  </si>
  <si>
    <t>PEHE1</t>
  </si>
  <si>
    <t>PETERHEAD 132KV</t>
  </si>
  <si>
    <t>PETERHEAD</t>
  </si>
  <si>
    <t>PEHE2</t>
  </si>
  <si>
    <t>PETERHEAD 275KV</t>
  </si>
  <si>
    <t>PEHE4</t>
  </si>
  <si>
    <t>PETERHEAD 400KV</t>
  </si>
  <si>
    <t>PEHE5</t>
  </si>
  <si>
    <t>PETERHEAD 11KV</t>
  </si>
  <si>
    <t>PEHE7</t>
  </si>
  <si>
    <t>PETERHEAD 22KV</t>
  </si>
  <si>
    <t>PEHE8</t>
  </si>
  <si>
    <t>PETERHEAD 6.6KV</t>
  </si>
  <si>
    <t>PEHE0</t>
  </si>
  <si>
    <t>PEHG1</t>
  </si>
  <si>
    <t>PETERHEAD GRANGE 132KV</t>
  </si>
  <si>
    <t>PETERHEAD GRANGE</t>
  </si>
  <si>
    <t>PEHG3</t>
  </si>
  <si>
    <t>PETERHEAD GRANGE 33KV</t>
  </si>
  <si>
    <t>PEHS5</t>
  </si>
  <si>
    <t>PETERHEAD SHELL 11KV</t>
  </si>
  <si>
    <t>PETERHEAD SHELL</t>
  </si>
  <si>
    <t>PELHAM 132KV</t>
  </si>
  <si>
    <t>PELHAM</t>
  </si>
  <si>
    <t>PELHAM 400KV</t>
  </si>
  <si>
    <t>PELH8</t>
  </si>
  <si>
    <t>PELHAM 6.6KV</t>
  </si>
  <si>
    <t>PEMBROKE 132KV</t>
  </si>
  <si>
    <t>PEMBROKE</t>
  </si>
  <si>
    <t>PEMBROKE 400KV</t>
  </si>
  <si>
    <t>PEMB8</t>
  </si>
  <si>
    <t>PEMBROKE 6.6KV</t>
  </si>
  <si>
    <t>PENC1</t>
  </si>
  <si>
    <t>PENCOED 132KV</t>
  </si>
  <si>
    <t>WIST1</t>
  </si>
  <si>
    <t>PENCOED</t>
  </si>
  <si>
    <t>PENC5</t>
  </si>
  <si>
    <t>PENCOED 11KV</t>
  </si>
  <si>
    <t>PENE1</t>
  </si>
  <si>
    <t>PENWORTHAM EAST 132KV</t>
  </si>
  <si>
    <t>PENWORTHAM EAST</t>
  </si>
  <si>
    <t>PENG1</t>
  </si>
  <si>
    <t>PENGAM 132KV</t>
  </si>
  <si>
    <t>PENGAM</t>
  </si>
  <si>
    <t>PENG5</t>
  </si>
  <si>
    <t>PENGAM 11KV</t>
  </si>
  <si>
    <t>PENH1</t>
  </si>
  <si>
    <t>PENRITH 132KV</t>
  </si>
  <si>
    <t>PENRITH</t>
  </si>
  <si>
    <t>PENH3</t>
  </si>
  <si>
    <t>PENRITH 33KV</t>
  </si>
  <si>
    <t>PENTRE-MAWR CABLE COMPOUND 400KV</t>
  </si>
  <si>
    <t>PENN 132KV</t>
  </si>
  <si>
    <t>PENN 275KV</t>
  </si>
  <si>
    <t>PENN 400KV</t>
  </si>
  <si>
    <t>PENTIR 132KV</t>
  </si>
  <si>
    <t>PENTIR</t>
  </si>
  <si>
    <t>PENTIR 400KV</t>
  </si>
  <si>
    <t>PENW1</t>
  </si>
  <si>
    <t>PENWORTHAM WEST 132KV</t>
  </si>
  <si>
    <t>PENWORTHAM WEST</t>
  </si>
  <si>
    <t>PENRHOS 132KV</t>
  </si>
  <si>
    <t>PENRHOS</t>
  </si>
  <si>
    <t>PERI5</t>
  </si>
  <si>
    <t>PERIVALE 11KV</t>
  </si>
  <si>
    <t>PERIVALE</t>
  </si>
  <si>
    <t>PERI6</t>
  </si>
  <si>
    <t>PERIVALE 66KV</t>
  </si>
  <si>
    <t>PERL1</t>
  </si>
  <si>
    <t>PERCIVAL LANE 132KV</t>
  </si>
  <si>
    <t>PERCIVAL LANE</t>
  </si>
  <si>
    <t>PERL3</t>
  </si>
  <si>
    <t>PERCIVAL LANE 33KV</t>
  </si>
  <si>
    <t>PERS1</t>
  </si>
  <si>
    <t>PERSLEY 132KV</t>
  </si>
  <si>
    <t>PERSLEY</t>
  </si>
  <si>
    <t>PERS2</t>
  </si>
  <si>
    <t>PERSLEY 275KV</t>
  </si>
  <si>
    <t>PERS3</t>
  </si>
  <si>
    <t>PERSLEY 33KV</t>
  </si>
  <si>
    <t>PERW3</t>
  </si>
  <si>
    <t>PENTLAND ROAD WIND 33KV</t>
  </si>
  <si>
    <t>PENTLAND ROAD WIND</t>
  </si>
  <si>
    <t>PETC1</t>
  </si>
  <si>
    <t>PETERBOROUGH CENTRAL 132KV</t>
  </si>
  <si>
    <t>PETERBOROUGH CENTRAL</t>
  </si>
  <si>
    <t>PETC3</t>
  </si>
  <si>
    <t>PETERBOROUGH CENTRAL 33KV</t>
  </si>
  <si>
    <t>PETC5</t>
  </si>
  <si>
    <t>PETERBOROUGH CENTRAL 11KV</t>
  </si>
  <si>
    <t>PETN1</t>
  </si>
  <si>
    <t>PETERBOROUGH NORTH 132KV</t>
  </si>
  <si>
    <t>PETERBOROUGH NORTH</t>
  </si>
  <si>
    <t>PETN5</t>
  </si>
  <si>
    <t>PETERBOROUGH NORTH 11KV</t>
  </si>
  <si>
    <t>PETP1</t>
  </si>
  <si>
    <t>PETERBOROUGH PS 132KV</t>
  </si>
  <si>
    <t>PETERBOROUGH PS</t>
  </si>
  <si>
    <t>PETP8</t>
  </si>
  <si>
    <t>PETERBOROUGH PS 6.6KV</t>
  </si>
  <si>
    <t>PETS1</t>
  </si>
  <si>
    <t>PETERSTOW 132KV</t>
  </si>
  <si>
    <t>UNKNOWN</t>
  </si>
  <si>
    <t>PEUR1</t>
  </si>
  <si>
    <t>PEMBURY 132KV</t>
  </si>
  <si>
    <t>PEMBURY</t>
  </si>
  <si>
    <t>PEUR3</t>
  </si>
  <si>
    <t>PEMBURY 33KV</t>
  </si>
  <si>
    <t>PEWO1</t>
  </si>
  <si>
    <t>PENWORTHAM 132KV</t>
  </si>
  <si>
    <t>PENWORTHAM</t>
  </si>
  <si>
    <t>PENWORTHAM 275KV</t>
  </si>
  <si>
    <t>PENWORTHAM 400KV</t>
  </si>
  <si>
    <t>PEWO8</t>
  </si>
  <si>
    <t>PENWORTHAM 6.6KV</t>
  </si>
  <si>
    <t>PICE1</t>
  </si>
  <si>
    <t>PICCOTTS END 132KV</t>
  </si>
  <si>
    <t>PICCOTTS END</t>
  </si>
  <si>
    <t>PICE3</t>
  </si>
  <si>
    <t>PICCOTTS END 33KV</t>
  </si>
  <si>
    <t>PINX1</t>
  </si>
  <si>
    <t>PINXTON (CONNECTED AT TEE ON CHESTERFIELD / ANNESLEY 132KV CIRCUITS) 132KV</t>
  </si>
  <si>
    <t>PINXTON (CONNECTED AT TEE ON CHESTERFIELD / ANNESLEY 132KV CIRCUITS)</t>
  </si>
  <si>
    <t>PINX5</t>
  </si>
  <si>
    <t>PINXTON (CONNECTED AT TEE ON CHESTERFIELD / ANNESLEY 132KV CIRCUITS) 11KV</t>
  </si>
  <si>
    <t>PITL5</t>
  </si>
  <si>
    <t>PITLOCHRY 11KV</t>
  </si>
  <si>
    <t>CLUN8</t>
  </si>
  <si>
    <t>PITLOCHRY</t>
  </si>
  <si>
    <t>PITSMOOR 275KV</t>
  </si>
  <si>
    <t>PITSMOOR</t>
  </si>
  <si>
    <t>PITS3</t>
  </si>
  <si>
    <t>PITSMOOR 33KV</t>
  </si>
  <si>
    <t>PLPT1</t>
  </si>
  <si>
    <t>PLYMPTON 132KV</t>
  </si>
  <si>
    <t>PLYMPTON</t>
  </si>
  <si>
    <t>PLPT3</t>
  </si>
  <si>
    <t>PLYMPTON 33KV</t>
  </si>
  <si>
    <t>PLYM1</t>
  </si>
  <si>
    <t>PLYMOUTH 132KV</t>
  </si>
  <si>
    <t>PLYMOUTH</t>
  </si>
  <si>
    <t>PLYM3</t>
  </si>
  <si>
    <t>PLYMOUTH 33KV</t>
  </si>
  <si>
    <t>POGB3</t>
  </si>
  <si>
    <t>POGBIE 33kV</t>
  </si>
  <si>
    <t>POGBIE</t>
  </si>
  <si>
    <t>POIS1</t>
  </si>
  <si>
    <t>PORTISHEAD 132KV</t>
  </si>
  <si>
    <t>PORTISHEAD</t>
  </si>
  <si>
    <t>POIS3</t>
  </si>
  <si>
    <t>PORTISHEAD 33KV</t>
  </si>
  <si>
    <t>POLE1</t>
  </si>
  <si>
    <t>POLEGATE 132KV</t>
  </si>
  <si>
    <t>POLEGATE</t>
  </si>
  <si>
    <t>POLE3</t>
  </si>
  <si>
    <t>POLEGATE 33KV</t>
  </si>
  <si>
    <t>PONT1</t>
  </si>
  <si>
    <t>PONTYPOOL 132KV</t>
  </si>
  <si>
    <t>PONTYPOOL</t>
  </si>
  <si>
    <t>PONT5</t>
  </si>
  <si>
    <t>PONTYPOOL 11KV</t>
  </si>
  <si>
    <t>PONT6</t>
  </si>
  <si>
    <t>PONTYPOOL 66KV</t>
  </si>
  <si>
    <t>POOB2</t>
  </si>
  <si>
    <t>PORTOBELLO 275KV</t>
  </si>
  <si>
    <t>PORTOBELLO</t>
  </si>
  <si>
    <t>POOB3</t>
  </si>
  <si>
    <t>PORTOBELLO 33KV</t>
  </si>
  <si>
    <t>POOB7</t>
  </si>
  <si>
    <t>PORTOBELLO 25KV</t>
  </si>
  <si>
    <t>POOL1</t>
  </si>
  <si>
    <t>POOLE 132KV</t>
  </si>
  <si>
    <t>POOLE</t>
  </si>
  <si>
    <t>POOL3</t>
  </si>
  <si>
    <t>POOLE 33KV</t>
  </si>
  <si>
    <t>POPPLETON 275KV</t>
  </si>
  <si>
    <t>POPPLETON</t>
  </si>
  <si>
    <t>POPP3</t>
  </si>
  <si>
    <t>POPPLETON 33KV</t>
  </si>
  <si>
    <t>POPP3R</t>
  </si>
  <si>
    <t>POPP7</t>
  </si>
  <si>
    <t>POPPLETON 22KV</t>
  </si>
  <si>
    <t>PORA1</t>
  </si>
  <si>
    <t>PORT ANN 132KV</t>
  </si>
  <si>
    <t>PORT ANN</t>
  </si>
  <si>
    <t>PORA3</t>
  </si>
  <si>
    <t>PORT ANN 33KV</t>
  </si>
  <si>
    <t>PORD2</t>
  </si>
  <si>
    <t>PORT DUNDAS 275KV</t>
  </si>
  <si>
    <t>PORT DUNDAS</t>
  </si>
  <si>
    <t>PORD3</t>
  </si>
  <si>
    <t>PORT DUNDAS 33KV</t>
  </si>
  <si>
    <t>PORG1</t>
  </si>
  <si>
    <t>PORT OF GLASGOW 132KV</t>
  </si>
  <si>
    <t>PORT OF GLASGOW</t>
  </si>
  <si>
    <t>PORG7</t>
  </si>
  <si>
    <t>PORT OF GLASGOW 25KV</t>
  </si>
  <si>
    <t>PORT HAM 132KV</t>
  </si>
  <si>
    <t>PORT HAM</t>
  </si>
  <si>
    <t>PORP1</t>
  </si>
  <si>
    <t>PORTSMOUTH 132KV</t>
  </si>
  <si>
    <t>PORTSMOUTH</t>
  </si>
  <si>
    <t>PORP3</t>
  </si>
  <si>
    <t>PORTSMOUTH 33KV</t>
  </si>
  <si>
    <t>POTG6</t>
  </si>
  <si>
    <t>POTTER GREEN G.GLASS 66KV</t>
  </si>
  <si>
    <t>POTTER GREEN G.GLASS</t>
  </si>
  <si>
    <t>PREE1</t>
  </si>
  <si>
    <t>PRESTON EAST 132KV</t>
  </si>
  <si>
    <t>PRESTON EAST</t>
  </si>
  <si>
    <t>PREE3</t>
  </si>
  <si>
    <t>PRESTON EAST 33KV</t>
  </si>
  <si>
    <t>PREN3</t>
  </si>
  <si>
    <t>PRENTON 33KV</t>
  </si>
  <si>
    <t>PRENTON</t>
  </si>
  <si>
    <t>PRES1</t>
  </si>
  <si>
    <t>PRESCOT 132KV</t>
  </si>
  <si>
    <t>PRESCOT</t>
  </si>
  <si>
    <t>PRES3</t>
  </si>
  <si>
    <t>PRESCOT 33KV</t>
  </si>
  <si>
    <t>PUDM4</t>
  </si>
  <si>
    <t>PUDDING MILL LANE 400KV</t>
  </si>
  <si>
    <t>PUDDING MILL LANE</t>
  </si>
  <si>
    <t>PUDM7</t>
  </si>
  <si>
    <t>PUDDING MILL LANE 22KV</t>
  </si>
  <si>
    <t>PURF1</t>
  </si>
  <si>
    <t>PURFLEET 132KV</t>
  </si>
  <si>
    <t>PURFLEET</t>
  </si>
  <si>
    <t>PURF3</t>
  </si>
  <si>
    <t>PURFLEET 33KV</t>
  </si>
  <si>
    <t>PURL1</t>
  </si>
  <si>
    <t>PURLEY 132KV</t>
  </si>
  <si>
    <t>PURLEY</t>
  </si>
  <si>
    <t>PURL3</t>
  </si>
  <si>
    <t>PURLEY 33KV</t>
  </si>
  <si>
    <t>PYCN1</t>
  </si>
  <si>
    <t>PONTYCLUN 132KV</t>
  </si>
  <si>
    <t>PONTYCLUN</t>
  </si>
  <si>
    <t>PYCN5</t>
  </si>
  <si>
    <t>PONTYCLUN 11KV</t>
  </si>
  <si>
    <t>PYES1</t>
  </si>
  <si>
    <t>PYESTOCK 132KV</t>
  </si>
  <si>
    <t>PYESTOCK</t>
  </si>
  <si>
    <t>PYES3</t>
  </si>
  <si>
    <t>PYESTOCK 33KV</t>
  </si>
  <si>
    <t>PYES5</t>
  </si>
  <si>
    <t>PYESTOCK 11KV</t>
  </si>
  <si>
    <t>PYLE1</t>
  </si>
  <si>
    <t>PYLE 132KV</t>
  </si>
  <si>
    <t>PYLE 275KV</t>
  </si>
  <si>
    <t>PYLE3</t>
  </si>
  <si>
    <t>PYLE 33KV</t>
  </si>
  <si>
    <t>PYLE6</t>
  </si>
  <si>
    <t>PYLE 66KV</t>
  </si>
  <si>
    <t>PYWO1</t>
  </si>
  <si>
    <t>PYEWORTHY 132KV</t>
  </si>
  <si>
    <t>PYEWORTHY</t>
  </si>
  <si>
    <t>PYWO3</t>
  </si>
  <si>
    <t>PYEWORTHY 33KV</t>
  </si>
  <si>
    <t>QUER4</t>
  </si>
  <si>
    <t>QUERNMOOR 400KV</t>
  </si>
  <si>
    <t>QUERNMOOR</t>
  </si>
  <si>
    <t>QUER4T</t>
  </si>
  <si>
    <t>QUOI1</t>
  </si>
  <si>
    <t>QUOICH 132KV</t>
  </si>
  <si>
    <t>QUOICH</t>
  </si>
  <si>
    <t>QUOI1T</t>
  </si>
  <si>
    <t>QUOI3</t>
  </si>
  <si>
    <t>QUOICH 33KV</t>
  </si>
  <si>
    <t>QUOI5</t>
  </si>
  <si>
    <t>QUOICH 11KV</t>
  </si>
  <si>
    <t>RADG1</t>
  </si>
  <si>
    <t>RADWAY GREEN 132KV</t>
  </si>
  <si>
    <t>RADWAY GREEN</t>
  </si>
  <si>
    <t>RADG3</t>
  </si>
  <si>
    <t>RADWAY GREEN 33KV</t>
  </si>
  <si>
    <t>RADS1</t>
  </si>
  <si>
    <t>RADSTOCK 132KV</t>
  </si>
  <si>
    <t>RADSTOCK</t>
  </si>
  <si>
    <t>RADS3</t>
  </si>
  <si>
    <t>RADSTOCK 33KV</t>
  </si>
  <si>
    <t>RAEB1</t>
  </si>
  <si>
    <t>R.A.E. BEDFORD 132KV</t>
  </si>
  <si>
    <t>R.A.E. BEDFORD</t>
  </si>
  <si>
    <t>RAEB1A</t>
  </si>
  <si>
    <t>RAEB3</t>
  </si>
  <si>
    <t>R.A.E. BEDFORD 33KV</t>
  </si>
  <si>
    <t>RAEB5</t>
  </si>
  <si>
    <t>R.A.E. BEDFORD 11KV</t>
  </si>
  <si>
    <t>RAEF1</t>
  </si>
  <si>
    <t>R.A.E. FARNBOROUGH 132KV</t>
  </si>
  <si>
    <t>R.A.E. FARNBOROUGH</t>
  </si>
  <si>
    <t>RAEF3</t>
  </si>
  <si>
    <t>R.A.E. FARNBOROUGH 33KV</t>
  </si>
  <si>
    <t>RAIL3</t>
  </si>
  <si>
    <t>RAINBOW LANE 33KV</t>
  </si>
  <si>
    <t>RAINBOW LANE</t>
  </si>
  <si>
    <t>RAINHILL 132KV</t>
  </si>
  <si>
    <t>RAINHILL</t>
  </si>
  <si>
    <t>RAINHILL 275KV</t>
  </si>
  <si>
    <t>RAME1</t>
  </si>
  <si>
    <t>RAME 132KV</t>
  </si>
  <si>
    <t>RAME</t>
  </si>
  <si>
    <t>RAME3</t>
  </si>
  <si>
    <t>RAME 33KV</t>
  </si>
  <si>
    <t>RANN1</t>
  </si>
  <si>
    <t>RANNOCH 132KV</t>
  </si>
  <si>
    <t>RANNOCH</t>
  </si>
  <si>
    <t>RANN3</t>
  </si>
  <si>
    <t>RANNOCH 33KV</t>
  </si>
  <si>
    <t>RANN5</t>
  </si>
  <si>
    <t>RANNOCH 11KV</t>
  </si>
  <si>
    <t>RASSAU 132KV</t>
  </si>
  <si>
    <t>RASSAU</t>
  </si>
  <si>
    <t>RASSAU 400KV</t>
  </si>
  <si>
    <t>RASW1</t>
  </si>
  <si>
    <t>RASSAU WEST 132KV</t>
  </si>
  <si>
    <t>RASSAU WEST</t>
  </si>
  <si>
    <t>RASW5</t>
  </si>
  <si>
    <t>RASSAU WEST 11KV</t>
  </si>
  <si>
    <t>RATCLIFFE-ON-SOAR 132KV</t>
  </si>
  <si>
    <t>RATCLIFFE-ON-SOAR</t>
  </si>
  <si>
    <t>RATS2</t>
  </si>
  <si>
    <t>RATCLIFFE-ON-SOAR 275KV</t>
  </si>
  <si>
    <t>RATS3</t>
  </si>
  <si>
    <t>RATCLIFFE-ON-SOAR 33KV</t>
  </si>
  <si>
    <t>RATCLIFFE-ON-SOAR 400KV</t>
  </si>
  <si>
    <t>RATS5</t>
  </si>
  <si>
    <t>RATCLIFFE-ON-SOAR 11KV</t>
  </si>
  <si>
    <t>RATS8</t>
  </si>
  <si>
    <t>RATCLIFFE-ON-SOAR 6.6KV</t>
  </si>
  <si>
    <t>RAVE2</t>
  </si>
  <si>
    <t>RAVENSCRAIG 275KV</t>
  </si>
  <si>
    <t>RAVENSCRAIG</t>
  </si>
  <si>
    <t>RAVE3</t>
  </si>
  <si>
    <t>RAVENSCRAIG 33KV</t>
  </si>
  <si>
    <t>RAVH1</t>
  </si>
  <si>
    <t>RAVENHEAD 132KV</t>
  </si>
  <si>
    <t>RAVENHEAD</t>
  </si>
  <si>
    <t>RAVH3</t>
  </si>
  <si>
    <t>RAVENHEAD 33KV</t>
  </si>
  <si>
    <t>RAVW1</t>
  </si>
  <si>
    <t>RAVENSWORTH - T POINT OFF STELLA WEST 132KV</t>
  </si>
  <si>
    <t>RAVENSWORTH - T POINT OFF STELLA WEST</t>
  </si>
  <si>
    <t>RAVW6</t>
  </si>
  <si>
    <t>RAVENSWORTH - T POINT OFF STELLA WEST 66KV</t>
  </si>
  <si>
    <t>RAWC6</t>
  </si>
  <si>
    <t>RAWCLIFFE 66KV</t>
  </si>
  <si>
    <t>RAWCLIFFE</t>
  </si>
  <si>
    <t>RAWR5</t>
  </si>
  <si>
    <t>RAWMARSH ROAD 11KV</t>
  </si>
  <si>
    <t>RAWMARSH ROAD</t>
  </si>
  <si>
    <t>RAYL1</t>
  </si>
  <si>
    <t>RAYLEIGH 132KV</t>
  </si>
  <si>
    <t>RAYLEIGH</t>
  </si>
  <si>
    <t>RAYL3</t>
  </si>
  <si>
    <t>RAYLEIGH 33KV</t>
  </si>
  <si>
    <t>RAYLEIGH 400KV</t>
  </si>
  <si>
    <t>RAYL7</t>
  </si>
  <si>
    <t>RAYLEIGH 25KV</t>
  </si>
  <si>
    <t>RAYL8</t>
  </si>
  <si>
    <t>RAYLEIGH 6.6KV</t>
  </si>
  <si>
    <t>RAYLEIGH MAIN 132KV</t>
  </si>
  <si>
    <t>RAYLEIGH MAIN</t>
  </si>
  <si>
    <t>READ1</t>
  </si>
  <si>
    <t>READING 132KV</t>
  </si>
  <si>
    <t>READING</t>
  </si>
  <si>
    <t>READ3</t>
  </si>
  <si>
    <t>READING 33KV</t>
  </si>
  <si>
    <t>REAT1</t>
  </si>
  <si>
    <t>READING TOWN 132KV</t>
  </si>
  <si>
    <t>READING TOWN</t>
  </si>
  <si>
    <t>REAT3</t>
  </si>
  <si>
    <t>READING TOWN 33KV</t>
  </si>
  <si>
    <t>REDBRIDGE 275KV</t>
  </si>
  <si>
    <t>REDBRIDGE</t>
  </si>
  <si>
    <t>REBR3</t>
  </si>
  <si>
    <t>REDBRIDGE 33KV</t>
  </si>
  <si>
    <t>REDC6</t>
  </si>
  <si>
    <t>REDCAR 66KV</t>
  </si>
  <si>
    <t>REDCAR</t>
  </si>
  <si>
    <t>REDD1</t>
  </si>
  <si>
    <t>REDDITCH 132KV</t>
  </si>
  <si>
    <t>REDDITCH</t>
  </si>
  <si>
    <t>REDH1</t>
  </si>
  <si>
    <t>REDHOUSE 132KV</t>
  </si>
  <si>
    <t>REDHOUSE</t>
  </si>
  <si>
    <t>REDH3</t>
  </si>
  <si>
    <t>REDHOUSE 33KV</t>
  </si>
  <si>
    <t>REDK6</t>
  </si>
  <si>
    <t>CORUS COKE / ORE 66KV</t>
  </si>
  <si>
    <t>CORUS COKE / ORE</t>
  </si>
  <si>
    <t>REDM1</t>
  </si>
  <si>
    <t>REDMOSS 132KV</t>
  </si>
  <si>
    <t>REDMOSS</t>
  </si>
  <si>
    <t>REDM3</t>
  </si>
  <si>
    <t>REDMOSS 33KV</t>
  </si>
  <si>
    <t>REDN5</t>
  </si>
  <si>
    <t>REDDITCH 11KV</t>
  </si>
  <si>
    <t>REDN6</t>
  </si>
  <si>
    <t>REDDITCH 66KV</t>
  </si>
  <si>
    <t>REDP6</t>
  </si>
  <si>
    <t>CORUS PELLET/SINTER 66KV</t>
  </si>
  <si>
    <t>CORUS PELLET/SINTER</t>
  </si>
  <si>
    <t>REHI1</t>
  </si>
  <si>
    <t>REDHILL 132KV</t>
  </si>
  <si>
    <t>REDHILL</t>
  </si>
  <si>
    <t>REHI3</t>
  </si>
  <si>
    <t>REDHILL 33KV</t>
  </si>
  <si>
    <t>RETF1</t>
  </si>
  <si>
    <t>RETFORD 132KV</t>
  </si>
  <si>
    <t>RETFORD</t>
  </si>
  <si>
    <t>RHEI1</t>
  </si>
  <si>
    <t>RHEIDOL 132KV</t>
  </si>
  <si>
    <t>RHEIDOL</t>
  </si>
  <si>
    <t>RHEI3</t>
  </si>
  <si>
    <t>RHEIDOL 33KV</t>
  </si>
  <si>
    <t>RHGO1</t>
  </si>
  <si>
    <t>RHOSGOCH SITE 132KV</t>
  </si>
  <si>
    <t>RHOSGOCH SITE</t>
  </si>
  <si>
    <t>RHIG4</t>
  </si>
  <si>
    <t>RHIGOS 400KV</t>
  </si>
  <si>
    <t>RHIGOS</t>
  </si>
  <si>
    <t>RHOS1</t>
  </si>
  <si>
    <t>RHOS 132KV</t>
  </si>
  <si>
    <t>RHOS</t>
  </si>
  <si>
    <t>RHOS3</t>
  </si>
  <si>
    <t>RHOS 33KV</t>
  </si>
  <si>
    <t>RHYD3</t>
  </si>
  <si>
    <t>RHYD-Y-GROES W/F 33KV</t>
  </si>
  <si>
    <t>RHYD-Y-GROES W/F</t>
  </si>
  <si>
    <t>RHYF1</t>
  </si>
  <si>
    <t>RHYL FLATS OFFSHORE WIND FARM 132KV</t>
  </si>
  <si>
    <t>RHYL FLATS OFFSHORE WIND FARM</t>
  </si>
  <si>
    <t>RHYF1A</t>
  </si>
  <si>
    <t>RHYL1</t>
  </si>
  <si>
    <t>RHYL 132KV</t>
  </si>
  <si>
    <t>RHYL</t>
  </si>
  <si>
    <t>RHYL3</t>
  </si>
  <si>
    <t>RHYL 33KV</t>
  </si>
  <si>
    <t>RIBB1</t>
  </si>
  <si>
    <t>RIBBLE 132KV</t>
  </si>
  <si>
    <t>RIBBLE</t>
  </si>
  <si>
    <t>RIBB3</t>
  </si>
  <si>
    <t>RIBBLE 33KV</t>
  </si>
  <si>
    <t>RICHBOROUGH 132KV</t>
  </si>
  <si>
    <t>RICHBOROUGH</t>
  </si>
  <si>
    <t>RICH3</t>
  </si>
  <si>
    <t>RICHBOROUGH 33KV</t>
  </si>
  <si>
    <t>RICHBOROUGH 400KV</t>
  </si>
  <si>
    <t>RICH8</t>
  </si>
  <si>
    <t>RICHBOROUGH 6.6KV</t>
  </si>
  <si>
    <t>RICK1</t>
  </si>
  <si>
    <t>RICKMANSWORTH 132KV</t>
  </si>
  <si>
    <t>RICKMANSWORTH</t>
  </si>
  <si>
    <t>RICK5</t>
  </si>
  <si>
    <t>RICKMANSWORTH 11KV</t>
  </si>
  <si>
    <t>RISL1</t>
  </si>
  <si>
    <t>RISLEY 132KV</t>
  </si>
  <si>
    <t>RISLEY</t>
  </si>
  <si>
    <t>RISL5</t>
  </si>
  <si>
    <t>RISLEY 11KV</t>
  </si>
  <si>
    <t>ROBE1</t>
  </si>
  <si>
    <t>ROBESTON 132KV</t>
  </si>
  <si>
    <t>ROBESTON</t>
  </si>
  <si>
    <t>ROBE5</t>
  </si>
  <si>
    <t>ROBESTON 11KV</t>
  </si>
  <si>
    <t>ROBP3</t>
  </si>
  <si>
    <t>ROTHES BIOPOWER 33KV</t>
  </si>
  <si>
    <t>ROTHES BIOPOWER</t>
  </si>
  <si>
    <t>ROBR1</t>
  </si>
  <si>
    <t>ROBIN RIGG OFFSHORE WIND FARM 132KV</t>
  </si>
  <si>
    <t>ROBIN RIGG OFFSHORE WIND FARM</t>
  </si>
  <si>
    <t>ROBR3</t>
  </si>
  <si>
    <t>ROBIN RIGG OFFSHORE WIND FARM 33KV</t>
  </si>
  <si>
    <t>ROBW3</t>
  </si>
  <si>
    <t>ROBIN RIGG WEST 33KV</t>
  </si>
  <si>
    <t>ROBIN RIGG WEST</t>
  </si>
  <si>
    <t>ROCF1</t>
  </si>
  <si>
    <t>ROCK FERRY 132KV</t>
  </si>
  <si>
    <t>ROCK FERRY</t>
  </si>
  <si>
    <t>ROCF3</t>
  </si>
  <si>
    <t>ROCK FERRY 33KV</t>
  </si>
  <si>
    <t>ROCHDALE 132KV</t>
  </si>
  <si>
    <t>ROCHDALE</t>
  </si>
  <si>
    <t>ROCHDALE 275KV</t>
  </si>
  <si>
    <t>ROCH4</t>
  </si>
  <si>
    <t>ROCHDALE 400KV</t>
  </si>
  <si>
    <t>ROCK1</t>
  </si>
  <si>
    <t>ROCKSAVAGE 132KV</t>
  </si>
  <si>
    <t>ROCKSAVAGE</t>
  </si>
  <si>
    <t>ROCKSAVAGE 400KV</t>
  </si>
  <si>
    <t>ROCK8</t>
  </si>
  <si>
    <t>ROCKSAVAGE 6.6KV</t>
  </si>
  <si>
    <t>ROCP3</t>
  </si>
  <si>
    <t>ROCKSAVAGE POWER STATION 33KV</t>
  </si>
  <si>
    <t>PS - Intergen Services, Inc.</t>
  </si>
  <si>
    <t>ROCKSAVAGE POWER STATION</t>
  </si>
  <si>
    <t>ROCP4</t>
  </si>
  <si>
    <t>ROCKSAVAGE POWER STATION 400KV</t>
  </si>
  <si>
    <t>ROCW6</t>
  </si>
  <si>
    <t>ROCKWARE 66KV</t>
  </si>
  <si>
    <t>ROCKWARE</t>
  </si>
  <si>
    <t>RODM1</t>
  </si>
  <si>
    <t>RODMILLS(GKN) 132KV</t>
  </si>
  <si>
    <t>RODMILLS(GKN)</t>
  </si>
  <si>
    <t>RODM5</t>
  </si>
  <si>
    <t>RODMILLS(GKN) 11KV</t>
  </si>
  <si>
    <t>ROLR1</t>
  </si>
  <si>
    <t>ROLLS ROYCE 132KV</t>
  </si>
  <si>
    <t>ROLLS ROYCE</t>
  </si>
  <si>
    <t>ROLR3</t>
  </si>
  <si>
    <t>ROLLS ROYCE 33KV</t>
  </si>
  <si>
    <t>ROLR5</t>
  </si>
  <si>
    <t>ROLLS ROYCE 11KV</t>
  </si>
  <si>
    <t>ROOS1</t>
  </si>
  <si>
    <t>ROOSECOTE 132KV</t>
  </si>
  <si>
    <t>ROOSECOTE</t>
  </si>
  <si>
    <t>ROOS8</t>
  </si>
  <si>
    <t>ROOSECOTE 6.6KV</t>
  </si>
  <si>
    <t>RORE1</t>
  </si>
  <si>
    <t>ROBIN RIGG EAST ONSHORE 132KV</t>
  </si>
  <si>
    <t>ROBIN RIGG EAST ONSHORE</t>
  </si>
  <si>
    <t>RORE3</t>
  </si>
  <si>
    <t>ROBIN RIGG EAST ONSHORE 33KV</t>
  </si>
  <si>
    <t>RORE8</t>
  </si>
  <si>
    <t>ROBIN RIGG EAST ONSHORE 6.6KV</t>
  </si>
  <si>
    <t>RORW1</t>
  </si>
  <si>
    <t>ROBIN RIGG WEST ONSHORE 132KV</t>
  </si>
  <si>
    <t>ROBIN RIGG WEST ONSHORE</t>
  </si>
  <si>
    <t>ROSE3</t>
  </si>
  <si>
    <t>ROSEHALL WIND FARM 33KV</t>
  </si>
  <si>
    <t>ROSEHALL WIND FARM</t>
  </si>
  <si>
    <t>ROSE5</t>
  </si>
  <si>
    <t>ROSEHALL WIND FARM 11KV</t>
  </si>
  <si>
    <t>ROSS1</t>
  </si>
  <si>
    <t>ROSSENDALE 132KV</t>
  </si>
  <si>
    <t>ROSSENDALE</t>
  </si>
  <si>
    <t>ROSS3</t>
  </si>
  <si>
    <t>ROSSENDALE 33KV</t>
  </si>
  <si>
    <t>ROTH1</t>
  </si>
  <si>
    <t>ROTHERHAM REPORT CEN 132KV</t>
  </si>
  <si>
    <t>ROTHERHAM REPORT CEN</t>
  </si>
  <si>
    <t>ROVW1</t>
  </si>
  <si>
    <t>ROVER WAY 132KV</t>
  </si>
  <si>
    <t>ROVER WAY</t>
  </si>
  <si>
    <t>ROVW5</t>
  </si>
  <si>
    <t>ROVER WAY 11KV</t>
  </si>
  <si>
    <t>ROWD2</t>
  </si>
  <si>
    <t>ROWDOWN 275KV</t>
  </si>
  <si>
    <t>ROWDOWN</t>
  </si>
  <si>
    <t>ROWDOWN 400KV</t>
  </si>
  <si>
    <t>ROWN1</t>
  </si>
  <si>
    <t>ROWNHAMS 132KV</t>
  </si>
  <si>
    <t>ROWNHAMS</t>
  </si>
  <si>
    <t>ROWN3</t>
  </si>
  <si>
    <t>ROWNHAMS 33KV</t>
  </si>
  <si>
    <t>RREW1</t>
  </si>
  <si>
    <t>ROBIN RIGG EAST BMU &amp; OFFSHORE 132KV</t>
  </si>
  <si>
    <t>ROBIN RIGG EAST BMU &amp; OFFSHORE</t>
  </si>
  <si>
    <t>RREW3</t>
  </si>
  <si>
    <t>ROBIN RIGG EAST BMU &amp; OFFSHORE 33KV</t>
  </si>
  <si>
    <t>RRGT5</t>
  </si>
  <si>
    <t>ROLLS ROYCE GT'S 11KV</t>
  </si>
  <si>
    <t>ROLLS ROYCE GT'S</t>
  </si>
  <si>
    <t>RRWW1</t>
  </si>
  <si>
    <t>ROBIN RIGG WEST BMU &amp; OFFSHORE 132KV</t>
  </si>
  <si>
    <t>ROBIN RIGG WEST BMU &amp; OFFSHORE</t>
  </si>
  <si>
    <t>RRWW3</t>
  </si>
  <si>
    <t>ROBIN RIGG WEST BMU &amp; OFFSHORE 33KV</t>
  </si>
  <si>
    <t>RUCK1</t>
  </si>
  <si>
    <t>RUCKINGE 132KV</t>
  </si>
  <si>
    <t>RUCKINGE</t>
  </si>
  <si>
    <t>RUCK3</t>
  </si>
  <si>
    <t>RUCKINGE 33KV</t>
  </si>
  <si>
    <t>RUGB1</t>
  </si>
  <si>
    <t>RUGBY CENTRAL 132KV</t>
  </si>
  <si>
    <t>RUGBY CENTRAL</t>
  </si>
  <si>
    <t>RUGB1A</t>
  </si>
  <si>
    <t>RUGB1B</t>
  </si>
  <si>
    <t>RUGB3</t>
  </si>
  <si>
    <t>RUGBY CENTRAL 33KV</t>
  </si>
  <si>
    <t>RUGELEY 132KV</t>
  </si>
  <si>
    <t>RUGELEY</t>
  </si>
  <si>
    <t>RUGE3R</t>
  </si>
  <si>
    <t>RUGELEY 33KV</t>
  </si>
  <si>
    <t>RUGELEY 400KV</t>
  </si>
  <si>
    <t>RUGE5</t>
  </si>
  <si>
    <t>RUGELEY 11KV</t>
  </si>
  <si>
    <t>RUGL8</t>
  </si>
  <si>
    <t>RUGELEY GEN 6.6KV</t>
  </si>
  <si>
    <t>RUGELEY GEN</t>
  </si>
  <si>
    <t>RUMB1</t>
  </si>
  <si>
    <t>RUMBURCH TEE 132KV</t>
  </si>
  <si>
    <t>RUMBURCH TEE</t>
  </si>
  <si>
    <t>RUTH3</t>
  </si>
  <si>
    <t>RUTHIN 33KV</t>
  </si>
  <si>
    <t>RUTHIN</t>
  </si>
  <si>
    <t>RYEF1</t>
  </si>
  <si>
    <t>RYEFORD 132KV</t>
  </si>
  <si>
    <t>RYEFORD</t>
  </si>
  <si>
    <t>RYEF3</t>
  </si>
  <si>
    <t>RYEFORD 33KV</t>
  </si>
  <si>
    <t>RYEG1</t>
  </si>
  <si>
    <t>RYE GRID 132KV</t>
  </si>
  <si>
    <t>RYE GRID</t>
  </si>
  <si>
    <t>RYEG3</t>
  </si>
  <si>
    <t>RYE GRID 33KV</t>
  </si>
  <si>
    <t>RYEG4</t>
  </si>
  <si>
    <t>RYE GRID 400KV</t>
  </si>
  <si>
    <t>RYEHOUSE 132KV</t>
  </si>
  <si>
    <t>RYEHOUSE</t>
  </si>
  <si>
    <t>RYEH3</t>
  </si>
  <si>
    <t>RYEHOUSE 33KV</t>
  </si>
  <si>
    <t>RYEHOUSE 400KV</t>
  </si>
  <si>
    <t>RYEH7</t>
  </si>
  <si>
    <t>RYEHOUSE 25KV</t>
  </si>
  <si>
    <t>RYEH8</t>
  </si>
  <si>
    <t>RYEHOUSE 6.6KV</t>
  </si>
  <si>
    <t>RYHA4</t>
  </si>
  <si>
    <t>RYHALL (NETWORK RAIL) 400KV</t>
  </si>
  <si>
    <t>RYHALL (NETWORK RAIL)</t>
  </si>
  <si>
    <t>RYHA4A</t>
  </si>
  <si>
    <t>RYHALL (NETWORK RAIL) 400kV</t>
  </si>
  <si>
    <t>SABA3</t>
  </si>
  <si>
    <t>SANDBACH CHP 33KV</t>
  </si>
  <si>
    <t>SANDBACH CHP</t>
  </si>
  <si>
    <t>SACO1</t>
  </si>
  <si>
    <t>SALTCOATS 132KV</t>
  </si>
  <si>
    <t>SALTCOATS</t>
  </si>
  <si>
    <t>SACO2</t>
  </si>
  <si>
    <t>SALTCOATS 275KV</t>
  </si>
  <si>
    <t>SACO3</t>
  </si>
  <si>
    <t>SALTCOATS 33KV</t>
  </si>
  <si>
    <t>SACO7</t>
  </si>
  <si>
    <t>SALTCOATS 25KV</t>
  </si>
  <si>
    <t>SACO0</t>
  </si>
  <si>
    <t>SALTEND NORTH S/STN 132KV</t>
  </si>
  <si>
    <t>SALTEND NORTH S/STN</t>
  </si>
  <si>
    <t>SALTEND NORTH S/STN 275KV</t>
  </si>
  <si>
    <t>SALT END SOUTH 275KV</t>
  </si>
  <si>
    <t>SALT END SOUTH</t>
  </si>
  <si>
    <t>SAES3</t>
  </si>
  <si>
    <t>SALT END SOUTH 33KV</t>
  </si>
  <si>
    <t>SAES8</t>
  </si>
  <si>
    <t>SALT END SOUTH 6.6KV</t>
  </si>
  <si>
    <t>SAGA3</t>
  </si>
  <si>
    <t>SANDGATE 33KV</t>
  </si>
  <si>
    <t>SANDGATE</t>
  </si>
  <si>
    <t>SAID1</t>
  </si>
  <si>
    <t>SAINT DENNIS 132kV</t>
  </si>
  <si>
    <t>Location created from WPD-SW 2017 submission. Connected to Indian Queens 132kV.</t>
  </si>
  <si>
    <t>Jeremy.Rawlings</t>
  </si>
  <si>
    <t>SAINT DENNIS</t>
  </si>
  <si>
    <t>SAIE1</t>
  </si>
  <si>
    <t>PALM PAPER (SADDLEBOW INDUSTRIAL ESTATES 132KV</t>
  </si>
  <si>
    <t>PALM PAPER (SADDLEBOW INDUSTRIAL ESTATES</t>
  </si>
  <si>
    <t>SALE1</t>
  </si>
  <si>
    <t>SALE 132KV</t>
  </si>
  <si>
    <t>SALE</t>
  </si>
  <si>
    <t>SALE3</t>
  </si>
  <si>
    <t>SALE 33KV</t>
  </si>
  <si>
    <t>SALH1</t>
  </si>
  <si>
    <t>SALTHOLME 132KV</t>
  </si>
  <si>
    <t>SALTHOLME</t>
  </si>
  <si>
    <t>SALTHOLME 275KV</t>
  </si>
  <si>
    <t>SALI1</t>
  </si>
  <si>
    <t>SALISBURY 132KV</t>
  </si>
  <si>
    <t>SALISBURY</t>
  </si>
  <si>
    <t>SALI3</t>
  </si>
  <si>
    <t>SALISBURY 33KV</t>
  </si>
  <si>
    <t>SALLE 132KV</t>
  </si>
  <si>
    <t>SALLE</t>
  </si>
  <si>
    <t>SALL3</t>
  </si>
  <si>
    <t>SALLE 33KV</t>
  </si>
  <si>
    <t>SALT1</t>
  </si>
  <si>
    <t>SALTNEY 132KV</t>
  </si>
  <si>
    <t>SALTNEY</t>
  </si>
  <si>
    <t>SALT3</t>
  </si>
  <si>
    <t>SALTNEY 33KV</t>
  </si>
  <si>
    <t>SAMP1</t>
  </si>
  <si>
    <t>SOUTHAMPTON 132KV</t>
  </si>
  <si>
    <t>SOUTHAMPTON</t>
  </si>
  <si>
    <t>SAMP3</t>
  </si>
  <si>
    <t>SOUTHAMPTON 33KV</t>
  </si>
  <si>
    <t>SANB1</t>
  </si>
  <si>
    <t>SANKEY BRIDGES 132KV</t>
  </si>
  <si>
    <t>SANKEY BRIDGES</t>
  </si>
  <si>
    <t>SANB3</t>
  </si>
  <si>
    <t>SANKEY BRIDGES 33KV</t>
  </si>
  <si>
    <t>SANT1</t>
  </si>
  <si>
    <t>SANTON 132KV</t>
  </si>
  <si>
    <t>SANTON</t>
  </si>
  <si>
    <t>SANT3</t>
  </si>
  <si>
    <t>SANTON 33KV</t>
  </si>
  <si>
    <t>SANX1</t>
  </si>
  <si>
    <t>ST ANDREW'S CROSS 132KV</t>
  </si>
  <si>
    <t>ST ANDREW'S CROSS</t>
  </si>
  <si>
    <t>SANX3</t>
  </si>
  <si>
    <t>ST ANDREW'S CROSS 33KV</t>
  </si>
  <si>
    <t>SANX7</t>
  </si>
  <si>
    <t>ST ANDREW'S CROSS 25KV</t>
  </si>
  <si>
    <t>SANX8</t>
  </si>
  <si>
    <t>ST ANDREW'S CROSS 6.6KV</t>
  </si>
  <si>
    <t>SANX0</t>
  </si>
  <si>
    <t>SAPP5</t>
  </si>
  <si>
    <t>SAPPI 11KV</t>
  </si>
  <si>
    <t>SAPPI</t>
  </si>
  <si>
    <t>SASA1</t>
  </si>
  <si>
    <t>ST ASAPH 132KV</t>
  </si>
  <si>
    <t>ST ASAPH</t>
  </si>
  <si>
    <t>SASA3</t>
  </si>
  <si>
    <t>ST ASAPH 33KV</t>
  </si>
  <si>
    <t>SAUS1</t>
  </si>
  <si>
    <t>ST AUSTELL 132KV</t>
  </si>
  <si>
    <t>ST AUSTELL</t>
  </si>
  <si>
    <t>SAUS3</t>
  </si>
  <si>
    <t>ST AUSTELL 33KV</t>
  </si>
  <si>
    <t>SBAR4</t>
  </si>
  <si>
    <t>STOKE BARDOLPH 400KV</t>
  </si>
  <si>
    <t>STOKE BARDOLPH</t>
  </si>
  <si>
    <t>SBEN1</t>
  </si>
  <si>
    <t>SOUTH BENFLEET 132KV</t>
  </si>
  <si>
    <t>SOUTH BENFLEET</t>
  </si>
  <si>
    <t>SBEN3</t>
  </si>
  <si>
    <t>SOUTH BENFLEET 33KV</t>
  </si>
  <si>
    <t>SBUR6</t>
  </si>
  <si>
    <t>SEATON BURN 66KV</t>
  </si>
  <si>
    <t>SEATON BURN</t>
  </si>
  <si>
    <t>SBUR7</t>
  </si>
  <si>
    <t>SEATON BURN 22KV</t>
  </si>
  <si>
    <t>SCAR1</t>
  </si>
  <si>
    <t>SCARBOROUGH 132KV</t>
  </si>
  <si>
    <t>SCARBOROUGH</t>
  </si>
  <si>
    <t>SCAR3</t>
  </si>
  <si>
    <t>SCARBOROUGH 33KV</t>
  </si>
  <si>
    <t>SCOU1</t>
  </si>
  <si>
    <t>SCOUTMOOR 132KV</t>
  </si>
  <si>
    <t>SCOUTMOOR</t>
  </si>
  <si>
    <t>SCOU3</t>
  </si>
  <si>
    <t>SCOUTMOOR 33KV</t>
  </si>
  <si>
    <t>SCUN1</t>
  </si>
  <si>
    <t>SCUNTHORPE 132KV</t>
  </si>
  <si>
    <t>SCUNTHORPE</t>
  </si>
  <si>
    <t>SCUN3</t>
  </si>
  <si>
    <t>SCUNTHORPE 33KV</t>
  </si>
  <si>
    <t>SCUS1</t>
  </si>
  <si>
    <t>SCUNTHORPE SOUTH 132KV</t>
  </si>
  <si>
    <t>SCUNTHORPE SOUTH</t>
  </si>
  <si>
    <t>SCUS3</t>
  </si>
  <si>
    <t>SCUNTHORPE SOUTH 33KV</t>
  </si>
  <si>
    <t>SEABANK 132KV</t>
  </si>
  <si>
    <t>SEAB3</t>
  </si>
  <si>
    <t>SEABANK 33KV</t>
  </si>
  <si>
    <t>SEABANK 400KV</t>
  </si>
  <si>
    <t>SEAB8</t>
  </si>
  <si>
    <t>SEABANK 6.6KV</t>
  </si>
  <si>
    <t>SEAL1</t>
  </si>
  <si>
    <t>SEALAND 132KV</t>
  </si>
  <si>
    <t>SEALAND</t>
  </si>
  <si>
    <t>SEAL3</t>
  </si>
  <si>
    <t>SEALAND 33KV</t>
  </si>
  <si>
    <t>SEAT1</t>
  </si>
  <si>
    <t>SEATON 132KV</t>
  </si>
  <si>
    <t>SEATON</t>
  </si>
  <si>
    <t>SEFI1</t>
  </si>
  <si>
    <t>SELLAFIELD 132KV</t>
  </si>
  <si>
    <t>SELLAFIELD</t>
  </si>
  <si>
    <t>SEFI8</t>
  </si>
  <si>
    <t>SELLAFIELD 6.6KV</t>
  </si>
  <si>
    <t>SEGH5</t>
  </si>
  <si>
    <t>SEGHILL 11KV</t>
  </si>
  <si>
    <t>SEGHILL</t>
  </si>
  <si>
    <t>SEGH6</t>
  </si>
  <si>
    <t>SEGHILL 66KV</t>
  </si>
  <si>
    <t>SELC1</t>
  </si>
  <si>
    <t>S.E. LONDON CHP 132KV</t>
  </si>
  <si>
    <t>S.E. LONDON CHP</t>
  </si>
  <si>
    <t>SELC5</t>
  </si>
  <si>
    <t>S.E. LONDON CHP 11KV</t>
  </si>
  <si>
    <t>SELLINDGE 132KV</t>
  </si>
  <si>
    <t>SELLINDGE</t>
  </si>
  <si>
    <t>SELL2</t>
  </si>
  <si>
    <t>SELLINDGE 275KV</t>
  </si>
  <si>
    <t>SELL3</t>
  </si>
  <si>
    <t>SELLINDGE 33KV</t>
  </si>
  <si>
    <t>SELLINDGE 400KV</t>
  </si>
  <si>
    <t>SELL8</t>
  </si>
  <si>
    <t>SELLINDGE 6.6KV</t>
  </si>
  <si>
    <t>SELO1</t>
  </si>
  <si>
    <t>SELLY OAK 132KV</t>
  </si>
  <si>
    <t>SELLY OAK</t>
  </si>
  <si>
    <t>SEND1</t>
  </si>
  <si>
    <t>SOUTHEND 132KV</t>
  </si>
  <si>
    <t>SOUTHEND</t>
  </si>
  <si>
    <t>SEND3</t>
  </si>
  <si>
    <t>SOUTHEND 33KV</t>
  </si>
  <si>
    <t>SEND5</t>
  </si>
  <si>
    <t>SOUTHEND 11KV</t>
  </si>
  <si>
    <t>SEND7</t>
  </si>
  <si>
    <t>SOUTHEND 25KV</t>
  </si>
  <si>
    <t>SERX1</t>
  </si>
  <si>
    <t>SOUTHERN CROSS 132KV</t>
  </si>
  <si>
    <t>SOUTHERN CROSS</t>
  </si>
  <si>
    <t>SEVE1</t>
  </si>
  <si>
    <t>SEVERNSIDE 132KV</t>
  </si>
  <si>
    <t>SEVERNSIDE</t>
  </si>
  <si>
    <t>SEVE5</t>
  </si>
  <si>
    <t>SEVERNSIDE 11KV</t>
  </si>
  <si>
    <t>SEVP8</t>
  </si>
  <si>
    <t>SEVERN POWER 6.6KV</t>
  </si>
  <si>
    <t>PS - Calon Energy Limited</t>
  </si>
  <si>
    <t>SEVERN POWER</t>
  </si>
  <si>
    <t>SFEG1</t>
  </si>
  <si>
    <t>ST FERGUS GAS TERMINAL 132KV</t>
  </si>
  <si>
    <t>ST FERGUS GAS TERMINAL</t>
  </si>
  <si>
    <t>SFEG5</t>
  </si>
  <si>
    <t>ST FERGUS GAS TERMINAL 11KV</t>
  </si>
  <si>
    <t>SFEM1</t>
  </si>
  <si>
    <t>ST FERGUS MOBIL 132KV</t>
  </si>
  <si>
    <t>ST FERGUS MOBIL</t>
  </si>
  <si>
    <t>SFEM5</t>
  </si>
  <si>
    <t>ST FERGUS MOBIL 11KV</t>
  </si>
  <si>
    <t>SFER1</t>
  </si>
  <si>
    <t>ST FERGUS 132KV</t>
  </si>
  <si>
    <t>ST FERGUS</t>
  </si>
  <si>
    <t>SFEV1</t>
  </si>
  <si>
    <t>ST FERGUS VSD 132KV</t>
  </si>
  <si>
    <t>ST FERGUS VSD</t>
  </si>
  <si>
    <t>SFEV3</t>
  </si>
  <si>
    <t>ST FERGUS VSD 33KV</t>
  </si>
  <si>
    <t>SFIL1</t>
  </si>
  <si>
    <t>ST FILLANS 132KV</t>
  </si>
  <si>
    <t>ST FILLANS</t>
  </si>
  <si>
    <t>SFIL3</t>
  </si>
  <si>
    <t>ST FILLANS 33KV</t>
  </si>
  <si>
    <t>SFIL5</t>
  </si>
  <si>
    <t>ST FILLANS 11KV</t>
  </si>
  <si>
    <t>SGER1</t>
  </si>
  <si>
    <t>ST GERMANS 132KV</t>
  </si>
  <si>
    <t>ST GERMANS</t>
  </si>
  <si>
    <t>SGER3</t>
  </si>
  <si>
    <t>ST GERMANS 33KV</t>
  </si>
  <si>
    <t>SHAF1</t>
  </si>
  <si>
    <t>SHAFTSBURY 132KV</t>
  </si>
  <si>
    <t>SHAFTSBURY</t>
  </si>
  <si>
    <t>SHAF3</t>
  </si>
  <si>
    <t>SHAFTSBURY 33KV</t>
  </si>
  <si>
    <t>SHAP1</t>
  </si>
  <si>
    <t>SHAP 132KV</t>
  </si>
  <si>
    <t>SHAP</t>
  </si>
  <si>
    <t>SHAP3</t>
  </si>
  <si>
    <t>SHAP 33KV</t>
  </si>
  <si>
    <t>SOUTH HUMBER BANK 400KV</t>
  </si>
  <si>
    <t>SOUTH HUMBER BANK</t>
  </si>
  <si>
    <t>SHBA8</t>
  </si>
  <si>
    <t>SOUTH HUMBER BANK 6.6KV</t>
  </si>
  <si>
    <t>SHCA3</t>
  </si>
  <si>
    <t>SHELL CARRINGTON 33KV</t>
  </si>
  <si>
    <t>SHELL CARRINGTON</t>
  </si>
  <si>
    <t>SHEFFIELD CITY 275KV</t>
  </si>
  <si>
    <t>SHEFFIELD CITY</t>
  </si>
  <si>
    <t>SHEC3</t>
  </si>
  <si>
    <t>SHEFFIELD CITY 33KV</t>
  </si>
  <si>
    <t>SHEE1</t>
  </si>
  <si>
    <t>SHEERNESS 132KV</t>
  </si>
  <si>
    <t>SHEERNESS</t>
  </si>
  <si>
    <t>SHEE3</t>
  </si>
  <si>
    <t>SHEERNESS 33KV</t>
  </si>
  <si>
    <t>SHEL1</t>
  </si>
  <si>
    <t>ST HELENS 132KV</t>
  </si>
  <si>
    <t>ST HELENS</t>
  </si>
  <si>
    <t>SHEL3</t>
  </si>
  <si>
    <t>ST HELENS 33KV</t>
  </si>
  <si>
    <t>SHER1</t>
  </si>
  <si>
    <t>FCDM - SHEERNESS 132KV</t>
  </si>
  <si>
    <t>FCDM - SHEERNESS</t>
  </si>
  <si>
    <t>SHER3</t>
  </si>
  <si>
    <t>FCDM - SHEERNESS 33KV</t>
  </si>
  <si>
    <t>SHHK3</t>
  </si>
  <si>
    <t>SOUTH HOOK (NR MILFORD HAVEN) 33KV</t>
  </si>
  <si>
    <t>SOUTH HOOK (NR MILFORD HAVEN)</t>
  </si>
  <si>
    <t>SHIN1</t>
  </si>
  <si>
    <t>SHIN 132KV</t>
  </si>
  <si>
    <t>SHIN3</t>
  </si>
  <si>
    <t>SHIN 33KV</t>
  </si>
  <si>
    <t>SHIN4</t>
  </si>
  <si>
    <t>SHIN 400KV</t>
  </si>
  <si>
    <t>SHIN5</t>
  </si>
  <si>
    <t>SHIN 11KV</t>
  </si>
  <si>
    <t>SHIR1</t>
  </si>
  <si>
    <t>SHIRLEY 132KV</t>
  </si>
  <si>
    <t>SHIRLEY</t>
  </si>
  <si>
    <t>SHIR5</t>
  </si>
  <si>
    <t>SHIRLEY 11KV</t>
  </si>
  <si>
    <t>SHLL1</t>
  </si>
  <si>
    <t>SHELL 132KV</t>
  </si>
  <si>
    <t>SHELL</t>
  </si>
  <si>
    <t>SHLL3</t>
  </si>
  <si>
    <t>SHELL 33KV</t>
  </si>
  <si>
    <t>SHOL1</t>
  </si>
  <si>
    <t>SOUTH HOLLAND 132KV</t>
  </si>
  <si>
    <t>SOUTH HOLLAND</t>
  </si>
  <si>
    <t>SHOL3</t>
  </si>
  <si>
    <t>SOUTH HOLLAND 33KV</t>
  </si>
  <si>
    <t>SHOR6</t>
  </si>
  <si>
    <t>SHOREDITCH 66KV</t>
  </si>
  <si>
    <t>SHOREDITCH</t>
  </si>
  <si>
    <t>SHOS1</t>
  </si>
  <si>
    <t>SHOREHAM BY SEA 132KV</t>
  </si>
  <si>
    <t>SHOREHAM BY SEA</t>
  </si>
  <si>
    <t>SHOS8</t>
  </si>
  <si>
    <t>SHOREHAM BY SEA 6.6KV</t>
  </si>
  <si>
    <t>SHOT1</t>
  </si>
  <si>
    <t>SHOTTON PAPER 132KV</t>
  </si>
  <si>
    <t>SHOTTON PAPER</t>
  </si>
  <si>
    <t>SHOT4</t>
  </si>
  <si>
    <t>SHOTTON PAPER 400KV</t>
  </si>
  <si>
    <t>SHOT5</t>
  </si>
  <si>
    <t>SHOTTON PAPER 11KV</t>
  </si>
  <si>
    <t>SHOT8</t>
  </si>
  <si>
    <t>SHOTTON PAPER 6.6KV</t>
  </si>
  <si>
    <t>SHREWSBURY 132KV</t>
  </si>
  <si>
    <t>SHREWSBURY</t>
  </si>
  <si>
    <t>SHRE3</t>
  </si>
  <si>
    <t>SHREWSBURY 33KV</t>
  </si>
  <si>
    <t>SHREWSBURY 400KV</t>
  </si>
  <si>
    <t>SHRE4C</t>
  </si>
  <si>
    <t>SHRH1</t>
  </si>
  <si>
    <t>SHERRIF HUTTON 132KV</t>
  </si>
  <si>
    <t>SHERRIF HUTTON</t>
  </si>
  <si>
    <t>SHRU2</t>
  </si>
  <si>
    <t>SHRUBSHILL 275KV</t>
  </si>
  <si>
    <t>SHRUBSHILL</t>
  </si>
  <si>
    <t>SHRU3</t>
  </si>
  <si>
    <t>SHRUBSHILL 33KV</t>
  </si>
  <si>
    <t>SHSO1</t>
  </si>
  <si>
    <t>SHERINGHAM SHOAL OFFSHORE WINDFARM 132KV</t>
  </si>
  <si>
    <t>SHERINGHAM SHOAL 132KV OFFSHORE</t>
  </si>
  <si>
    <t>SHSW1</t>
  </si>
  <si>
    <t>SHERINGHAM SHOAL OFFSHORE WIND FARM 132KV</t>
  </si>
  <si>
    <t>PS - STATKRAFT</t>
  </si>
  <si>
    <t>SHERRINGHAM SHOAL OFFSHORE WIND FARM</t>
  </si>
  <si>
    <t>SHSW3</t>
  </si>
  <si>
    <t>SHERINGHAM SHOAL OFFSHORE WIND FARM 33KV</t>
  </si>
  <si>
    <t>SHTH1</t>
  </si>
  <si>
    <t>SHELL THORNTON 132KV</t>
  </si>
  <si>
    <t>SHELL THORNTON</t>
  </si>
  <si>
    <t>SHTH3</t>
  </si>
  <si>
    <t>SHELL THORNTON 33KV</t>
  </si>
  <si>
    <t>SIDD1</t>
  </si>
  <si>
    <t>SIDDICK 132KV</t>
  </si>
  <si>
    <t>SIDDICK</t>
  </si>
  <si>
    <t>SIDD3</t>
  </si>
  <si>
    <t>SIDDICK 33KV</t>
  </si>
  <si>
    <t>SIGH2</t>
  </si>
  <si>
    <t>SIGHTHILL 275KV</t>
  </si>
  <si>
    <t>SIGHTHILL</t>
  </si>
  <si>
    <t>SIGH3</t>
  </si>
  <si>
    <t>SIGHTHILL 33KV</t>
  </si>
  <si>
    <t>SILS1</t>
  </si>
  <si>
    <t>SILSDEN 132KV</t>
  </si>
  <si>
    <t>SILSDEN</t>
  </si>
  <si>
    <t>SILVERLINK 11KV</t>
  </si>
  <si>
    <t>SILVERLINK</t>
  </si>
  <si>
    <t>SILV5A</t>
  </si>
  <si>
    <t>SILV5B</t>
  </si>
  <si>
    <t>SIMO1</t>
  </si>
  <si>
    <t>SIMONSWOOD 132KV</t>
  </si>
  <si>
    <t>SIMONSWOOD</t>
  </si>
  <si>
    <t>SIMO3</t>
  </si>
  <si>
    <t>SIMONSWOOD 33KV</t>
  </si>
  <si>
    <t>SIMP1</t>
  </si>
  <si>
    <t>SIMPSONS RD 132KV</t>
  </si>
  <si>
    <t>SIMPSONS RD</t>
  </si>
  <si>
    <t>SIMP5</t>
  </si>
  <si>
    <t>SIMPSONS RD 11KV</t>
  </si>
  <si>
    <t>SIMS1</t>
  </si>
  <si>
    <t>SIMS 132KV</t>
  </si>
  <si>
    <t>SIMS</t>
  </si>
  <si>
    <t>SIMS1A</t>
  </si>
  <si>
    <t>SING2</t>
  </si>
  <si>
    <t>SINGLEWELL 275KV</t>
  </si>
  <si>
    <t>SINGLEWELL</t>
  </si>
  <si>
    <t>SINGLEWELL 400KV</t>
  </si>
  <si>
    <t>SING7</t>
  </si>
  <si>
    <t>SINGLEWELL 22KV</t>
  </si>
  <si>
    <t>SITT1</t>
  </si>
  <si>
    <t>SITTINGBOURNE 132KV</t>
  </si>
  <si>
    <t>SITTINGBOURNE</t>
  </si>
  <si>
    <t>SITT3</t>
  </si>
  <si>
    <t>SITTINGBOURNE 33KV</t>
  </si>
  <si>
    <t>SIXA1</t>
  </si>
  <si>
    <t>SIXTH AVENUE 132KV</t>
  </si>
  <si>
    <t>SIXTH AVENUE</t>
  </si>
  <si>
    <t>SIXA3</t>
  </si>
  <si>
    <t>SIXTH AVENUE 33KV</t>
  </si>
  <si>
    <t>SIZB8</t>
  </si>
  <si>
    <t>SIZEWELL B *GENSET* 6.6KV</t>
  </si>
  <si>
    <t>SIZEWELL B *GENSET*</t>
  </si>
  <si>
    <t>SIZEWELL 132KV</t>
  </si>
  <si>
    <t>SIZEWELL</t>
  </si>
  <si>
    <t>SIZEWELL 400KV</t>
  </si>
  <si>
    <t>SIZE8</t>
  </si>
  <si>
    <t>SIZEWELL 6.6KV</t>
  </si>
  <si>
    <t>ST JOHNS WOOD 132KV</t>
  </si>
  <si>
    <t>ST JOHNS WOOD</t>
  </si>
  <si>
    <t>ST JOHNS WOOD 275KV</t>
  </si>
  <si>
    <t>ST JOHNS WOOD 400KV</t>
  </si>
  <si>
    <t>SJOW6</t>
  </si>
  <si>
    <t>ST JOHNS WOOD 66KV</t>
  </si>
  <si>
    <t>SJOW8</t>
  </si>
  <si>
    <t>ST JOHNS WOOD 6.6KV</t>
  </si>
  <si>
    <t>SKEG1</t>
  </si>
  <si>
    <t>SKEGNESS 132KV</t>
  </si>
  <si>
    <t>SKEGNESS</t>
  </si>
  <si>
    <t>SKEG3</t>
  </si>
  <si>
    <t>SKEGNESS 33KV</t>
  </si>
  <si>
    <t>SKEL1</t>
  </si>
  <si>
    <t>SKELMERSDALE 132KV</t>
  </si>
  <si>
    <t>SKELMERSDALE</t>
  </si>
  <si>
    <t>SKEL3</t>
  </si>
  <si>
    <t>SKELMERSDALE 33KV</t>
  </si>
  <si>
    <t>SKLG1</t>
  </si>
  <si>
    <t>SKELTON GRANGE 132KV</t>
  </si>
  <si>
    <t>SKELTON GRANGE</t>
  </si>
  <si>
    <t>SKLG1A</t>
  </si>
  <si>
    <t>SKLG1C</t>
  </si>
  <si>
    <t>SKLG2</t>
  </si>
  <si>
    <t>SKELTON GRANGE 275KV</t>
  </si>
  <si>
    <t>SLEA1</t>
  </si>
  <si>
    <t>SLEAFORD 132KV</t>
  </si>
  <si>
    <t>SLEAFORD</t>
  </si>
  <si>
    <t>SLEA3</t>
  </si>
  <si>
    <t>SLEAFORD 33KV</t>
  </si>
  <si>
    <t>SLOU1</t>
  </si>
  <si>
    <t>SLOUGH 132KV</t>
  </si>
  <si>
    <t>SLOUGH</t>
  </si>
  <si>
    <t>SLOU3</t>
  </si>
  <si>
    <t>SLOUGH 33KV</t>
  </si>
  <si>
    <t>SLOY1</t>
  </si>
  <si>
    <t>SLOY 132KV</t>
  </si>
  <si>
    <t>SLOY1E</t>
  </si>
  <si>
    <t>SLOY5</t>
  </si>
  <si>
    <t>SLOY 11KV</t>
  </si>
  <si>
    <t>SLOY8</t>
  </si>
  <si>
    <t>SLOY 6.6KV</t>
  </si>
  <si>
    <t>SMAL1</t>
  </si>
  <si>
    <t>SMALLFIELD 132KV</t>
  </si>
  <si>
    <t>SMALLFIELD</t>
  </si>
  <si>
    <t>SMAL3</t>
  </si>
  <si>
    <t>SMALLFIELD 33KV</t>
  </si>
  <si>
    <t>SOUTH MANCHESTER 132KV</t>
  </si>
  <si>
    <t>SOUTH MANCHESTER</t>
  </si>
  <si>
    <t>SOUTH MANCHESTER 275KV</t>
  </si>
  <si>
    <t>SMEA1</t>
  </si>
  <si>
    <t>SMEATON 132KV</t>
  </si>
  <si>
    <t>SMEA2</t>
  </si>
  <si>
    <t>SMEATON</t>
  </si>
  <si>
    <t>SMEATON 275KV</t>
  </si>
  <si>
    <t>SMEA4</t>
  </si>
  <si>
    <t>SMEATON 400KV</t>
  </si>
  <si>
    <t>SMIM1</t>
  </si>
  <si>
    <t>SOUTH MIMMS TEE 132KV</t>
  </si>
  <si>
    <t>SOUTH MIMMS TEE</t>
  </si>
  <si>
    <t>SNED3</t>
  </si>
  <si>
    <t>SNEDDON LAW WIND FARM 42MW 33KV</t>
  </si>
  <si>
    <t>SNEDDON LAW WIND FARM 42MW</t>
  </si>
  <si>
    <t>SNQR3</t>
  </si>
  <si>
    <t>SANQUHAR WIND FARM 33kV</t>
  </si>
  <si>
    <t>SANQUHAR WIND FARM</t>
  </si>
  <si>
    <t>SOLI1</t>
  </si>
  <si>
    <t>SOLIHULL 132KV</t>
  </si>
  <si>
    <t>SOLIHULL</t>
  </si>
  <si>
    <t>SOLI5</t>
  </si>
  <si>
    <t>SOLIHULL 11KV</t>
  </si>
  <si>
    <t>SOUI3</t>
  </si>
  <si>
    <t>SOUND OF ISLAY TIDAL ARRAY 33KV</t>
  </si>
  <si>
    <t>SOUND OF ISLAY TIDAL ARRAY</t>
  </si>
  <si>
    <t>SOUR5</t>
  </si>
  <si>
    <t>SOUTHFIELD ROAD 11KV</t>
  </si>
  <si>
    <t>SOUTHFIELD ROAD</t>
  </si>
  <si>
    <t>SOUR6</t>
  </si>
  <si>
    <t>SOUTHFIELD ROAD 66KV</t>
  </si>
  <si>
    <t>SOWT1</t>
  </si>
  <si>
    <t>SOWTON 132KV</t>
  </si>
  <si>
    <t>SOWTON</t>
  </si>
  <si>
    <t>SOWT3</t>
  </si>
  <si>
    <t>SOWTON 33KV</t>
  </si>
  <si>
    <t>SPAD1</t>
  </si>
  <si>
    <t>SPADEADAM 132KV</t>
  </si>
  <si>
    <t>SPADEADAM</t>
  </si>
  <si>
    <t>SPAD5</t>
  </si>
  <si>
    <t>SPADEADAM 11KV</t>
  </si>
  <si>
    <t>SPAL1</t>
  </si>
  <si>
    <t>SPALDING 132KV</t>
  </si>
  <si>
    <t>SPALDING</t>
  </si>
  <si>
    <t>SPAL1A</t>
  </si>
  <si>
    <t>SPAL1B</t>
  </si>
  <si>
    <t>SPAL3</t>
  </si>
  <si>
    <t>SPALDING 33KV</t>
  </si>
  <si>
    <t>SPAR1</t>
  </si>
  <si>
    <t>SPARKBROOK 132KV</t>
  </si>
  <si>
    <t>SPARKBROOK</t>
  </si>
  <si>
    <t>SPAR5</t>
  </si>
  <si>
    <t>SPARKBROOK 11KV</t>
  </si>
  <si>
    <t>SPAS1</t>
  </si>
  <si>
    <t>SPARLING STREET 132KV</t>
  </si>
  <si>
    <t>SPARLING STREET</t>
  </si>
  <si>
    <t>SPAS3</t>
  </si>
  <si>
    <t>SPARLING STREET 33KV</t>
  </si>
  <si>
    <t>SPAU1</t>
  </si>
  <si>
    <t>ST PAULS 132KV</t>
  </si>
  <si>
    <t>ST PAULS</t>
  </si>
  <si>
    <t>SPAU5</t>
  </si>
  <si>
    <t>ST PAULS 11KV</t>
  </si>
  <si>
    <t>SPAV1</t>
  </si>
  <si>
    <t>SPANGO VALLEY 132KV</t>
  </si>
  <si>
    <t>SPANGO VALLEY</t>
  </si>
  <si>
    <t>SPAV3</t>
  </si>
  <si>
    <t>SPANGO VALLEY 33KV</t>
  </si>
  <si>
    <t>SPEK1</t>
  </si>
  <si>
    <t>SPEKE 132KV</t>
  </si>
  <si>
    <t>SPEKE</t>
  </si>
  <si>
    <t>SPEK3</t>
  </si>
  <si>
    <t>SPEKE 33KV</t>
  </si>
  <si>
    <t>SPENNYMOOR 132KV</t>
  </si>
  <si>
    <t>SPENNYMOOR</t>
  </si>
  <si>
    <t>SPENNYMOOR 275KV</t>
  </si>
  <si>
    <t>SPENNYMOOR 400KV</t>
  </si>
  <si>
    <t>SPEN8</t>
  </si>
  <si>
    <t>SPENNYMOOR 6.6KV</t>
  </si>
  <si>
    <t>SPIT1</t>
  </si>
  <si>
    <t>SPITTAL 132KV</t>
  </si>
  <si>
    <t>SPITTAL</t>
  </si>
  <si>
    <t>SPIT2</t>
  </si>
  <si>
    <t>SPITTAL 275KV</t>
  </si>
  <si>
    <t>SPALDING 400KV</t>
  </si>
  <si>
    <t>SPLN8</t>
  </si>
  <si>
    <t>SPALDING 6.6KV</t>
  </si>
  <si>
    <t>SPON1</t>
  </si>
  <si>
    <t>SPONDON 132KV</t>
  </si>
  <si>
    <t>SPONDON</t>
  </si>
  <si>
    <t>SPON3</t>
  </si>
  <si>
    <t>SPONDON 33KV</t>
  </si>
  <si>
    <t>SPOR1</t>
  </si>
  <si>
    <t>SOUTHPORT 132KV</t>
  </si>
  <si>
    <t>SOUTHPORT</t>
  </si>
  <si>
    <t>SPOR3</t>
  </si>
  <si>
    <t>SOUTHPORT 33KV</t>
  </si>
  <si>
    <t>SPRF1</t>
  </si>
  <si>
    <t>SPRINGFIELD NR TEE (RAIL SUPPLY) 132KV</t>
  </si>
  <si>
    <t>SPRINGFIELD NR TEE (RAIL SUPPLY)</t>
  </si>
  <si>
    <t>SPRF7</t>
  </si>
  <si>
    <t>SPRINGFIELD NR TEE (RAIL SUPPLY) 25KV</t>
  </si>
  <si>
    <t>SPUR3</t>
  </si>
  <si>
    <t>SPURNESS WIND FARM 33KV</t>
  </si>
  <si>
    <t>SPURNESS WIND FARM</t>
  </si>
  <si>
    <t>SROM3</t>
  </si>
  <si>
    <t>SRON MHOR 33KV</t>
  </si>
  <si>
    <t>SRON MHOR</t>
  </si>
  <si>
    <t>SROM8</t>
  </si>
  <si>
    <t>SRON MHOR 6.6KV</t>
  </si>
  <si>
    <t>SSAW1</t>
  </si>
  <si>
    <t>SHERINGHAM SHOAL OFFSHORE PLATFORM 1 132KV</t>
  </si>
  <si>
    <t>SHERRINGHAM SHOAL OFFSHORE PLATFORM 1</t>
  </si>
  <si>
    <t>SSAW3</t>
  </si>
  <si>
    <t>SHERINGHAM SHOAL OFFSHORE PLATFORM 1 33KV</t>
  </si>
  <si>
    <t>SSBW1</t>
  </si>
  <si>
    <t>SHERINGHAM SHOAL OFFSHORE PLATFORM 2 132KV</t>
  </si>
  <si>
    <t>SHERRINGHAM SHOAL OFFSHORE PLATFORM 2</t>
  </si>
  <si>
    <t>SSBW3</t>
  </si>
  <si>
    <t>SHERINGHAM SHOAL OFFSHORE PLATFORM 2 33KV</t>
  </si>
  <si>
    <t>SOUTH SHIELDS 275KV</t>
  </si>
  <si>
    <t>SOUTH SHIELDS</t>
  </si>
  <si>
    <t>SOUTH SHIELDS 33KV</t>
  </si>
  <si>
    <t>STAF1</t>
  </si>
  <si>
    <t>STAFFORD 132KV</t>
  </si>
  <si>
    <t>STAFFORD</t>
  </si>
  <si>
    <t>STAF5</t>
  </si>
  <si>
    <t>STAFFORD 11KV</t>
  </si>
  <si>
    <t>STAG1</t>
  </si>
  <si>
    <t>STAGEFIELDS 132KV</t>
  </si>
  <si>
    <t>STAGEFIELDS</t>
  </si>
  <si>
    <t>STAG3</t>
  </si>
  <si>
    <t>STAGEFIELDS 33KV</t>
  </si>
  <si>
    <t>STAG5</t>
  </si>
  <si>
    <t>STAGEFIELDS 11KV</t>
  </si>
  <si>
    <t>STANAH 132KV</t>
  </si>
  <si>
    <t>STANAH</t>
  </si>
  <si>
    <t>STANAH 400KV</t>
  </si>
  <si>
    <t>STAH8</t>
  </si>
  <si>
    <t>STANAH 6.6KV</t>
  </si>
  <si>
    <t>STAI1</t>
  </si>
  <si>
    <t>STAINES 132KV</t>
  </si>
  <si>
    <t>STAINES</t>
  </si>
  <si>
    <t>STAI3</t>
  </si>
  <si>
    <t>STAINES 33KV</t>
  </si>
  <si>
    <t>STAL1</t>
  </si>
  <si>
    <t>STALYBRIDGE 132KV</t>
  </si>
  <si>
    <t>STALYBRIDGE</t>
  </si>
  <si>
    <t>STALYBRIDGE 275KV</t>
  </si>
  <si>
    <t>STALYBRIDGE 400KV</t>
  </si>
  <si>
    <t>STAL7</t>
  </si>
  <si>
    <t>STALYBRIDGE 22KV</t>
  </si>
  <si>
    <t>STAM1</t>
  </si>
  <si>
    <t>STAMFORD 132KV</t>
  </si>
  <si>
    <t>STAMFORD</t>
  </si>
  <si>
    <t>STAM3</t>
  </si>
  <si>
    <t>STAMFORD 33KV</t>
  </si>
  <si>
    <t>STAN1</t>
  </si>
  <si>
    <t>STANTON 132KV</t>
  </si>
  <si>
    <t>STANTON</t>
  </si>
  <si>
    <t>STAN3</t>
  </si>
  <si>
    <t>STANTON 33KV</t>
  </si>
  <si>
    <t>STAQ1</t>
  </si>
  <si>
    <t>STANGATE QUARRY 132KV</t>
  </si>
  <si>
    <t>STANGATE QUARRY</t>
  </si>
  <si>
    <t>STAS1</t>
  </si>
  <si>
    <t>STAFFORD SOUTH 132KV</t>
  </si>
  <si>
    <t>STAFFORD SOUTH</t>
  </si>
  <si>
    <t>STAS5</t>
  </si>
  <si>
    <t>STAFFORD SOUTH 11KV</t>
  </si>
  <si>
    <t>STAV1</t>
  </si>
  <si>
    <t>STAVELEY 132KV</t>
  </si>
  <si>
    <t>STAVELEY</t>
  </si>
  <si>
    <t>STAV3</t>
  </si>
  <si>
    <t>STAVELEY 33KV</t>
  </si>
  <si>
    <t>STAYTHORPE 132KV</t>
  </si>
  <si>
    <t>STAYTHORPE</t>
  </si>
  <si>
    <t>STAYTHORPE 400KV</t>
  </si>
  <si>
    <t>STAY8</t>
  </si>
  <si>
    <t>STAYTHORPE 6.6KV</t>
  </si>
  <si>
    <t>STBU1</t>
  </si>
  <si>
    <t>STAINBURN 132KV</t>
  </si>
  <si>
    <t>STAINBURN</t>
  </si>
  <si>
    <t>STBU3</t>
  </si>
  <si>
    <t>STAINBURN 33KV</t>
  </si>
  <si>
    <t>STCR3</t>
  </si>
  <si>
    <t>STEVENIS CROFT 33KV</t>
  </si>
  <si>
    <t>STEVENIS CROFT</t>
  </si>
  <si>
    <t>STELLA NORTH 132KV</t>
  </si>
  <si>
    <t>STELLA NORTH</t>
  </si>
  <si>
    <t>STELLA SOUTH 132KV</t>
  </si>
  <si>
    <t>STELLA SOUTH</t>
  </si>
  <si>
    <t>STEV1</t>
  </si>
  <si>
    <t>STEVENAGE 132KV</t>
  </si>
  <si>
    <t>STEVENAGE</t>
  </si>
  <si>
    <t>STEV3</t>
  </si>
  <si>
    <t>STEVENAGE 33KV</t>
  </si>
  <si>
    <t>STEW1</t>
  </si>
  <si>
    <t>STELLA WEST 132KV</t>
  </si>
  <si>
    <t>STELLA WEST</t>
  </si>
  <si>
    <t>STELLA WEST 275KV</t>
  </si>
  <si>
    <t>STELLA WEST 400KV</t>
  </si>
  <si>
    <t>STEY1</t>
  </si>
  <si>
    <t>STEYNING 132KV</t>
  </si>
  <si>
    <t>STEYNING</t>
  </si>
  <si>
    <t>STEY3</t>
  </si>
  <si>
    <t>STEYNING 33KV</t>
  </si>
  <si>
    <t>STHA2</t>
  </si>
  <si>
    <t>STRATHAVEN 275KV</t>
  </si>
  <si>
    <t>STRATHAVEN</t>
  </si>
  <si>
    <t>STHA3</t>
  </si>
  <si>
    <t>STRATHAVEN 33KV</t>
  </si>
  <si>
    <t>STHA4</t>
  </si>
  <si>
    <t>STRATHAVEN 400KV</t>
  </si>
  <si>
    <t>STIR1</t>
  </si>
  <si>
    <t>STIRLING 132KV</t>
  </si>
  <si>
    <t>STIRLING</t>
  </si>
  <si>
    <t>STIR3</t>
  </si>
  <si>
    <t>STIRLING 33KV</t>
  </si>
  <si>
    <t>STLE1</t>
  </si>
  <si>
    <t>STRATHLEVEN 132KV</t>
  </si>
  <si>
    <t>STRATHLEVEN</t>
  </si>
  <si>
    <t>STLE2</t>
  </si>
  <si>
    <t>STRATHLEVEN 275KV</t>
  </si>
  <si>
    <t>STLE3</t>
  </si>
  <si>
    <t>STRATHLEVEN 33KV</t>
  </si>
  <si>
    <t>STLB3</t>
  </si>
  <si>
    <t>STLE7</t>
  </si>
  <si>
    <t>STRATHLEVEN 25KV</t>
  </si>
  <si>
    <t>STMO1</t>
  </si>
  <si>
    <t>STANMORE 132KV</t>
  </si>
  <si>
    <t>STANMORE</t>
  </si>
  <si>
    <t>STMO3</t>
  </si>
  <si>
    <t>STANMORE 33KV</t>
  </si>
  <si>
    <t>STMO5</t>
  </si>
  <si>
    <t>STANMORE 11KV</t>
  </si>
  <si>
    <t>STNO1</t>
  </si>
  <si>
    <t>STRATHY NORTH (STRATHY WIND FARM) 132KV</t>
  </si>
  <si>
    <t>STRATHY NORTH (STRATHY WIND FARM)</t>
  </si>
  <si>
    <t>STNO3</t>
  </si>
  <si>
    <t>STRATHY NORTH (STRATHY WIND FARM) 33KV</t>
  </si>
  <si>
    <t>STOB1</t>
  </si>
  <si>
    <t>STOKE BARDOLPH 132KV</t>
  </si>
  <si>
    <t>STOM3</t>
  </si>
  <si>
    <t>STONEYWOOD MILLS 33KV</t>
  </si>
  <si>
    <t>STONEYWOOD MILLS</t>
  </si>
  <si>
    <t>STOR1</t>
  </si>
  <si>
    <t>STORNOWAY 132KV</t>
  </si>
  <si>
    <t>STORNOWAY</t>
  </si>
  <si>
    <t>STOR3</t>
  </si>
  <si>
    <t>STORNOWAY 33KV</t>
  </si>
  <si>
    <t>STOS1</t>
  </si>
  <si>
    <t>STONY STRAFFORD 132KV</t>
  </si>
  <si>
    <t>STONY STRAFFORD</t>
  </si>
  <si>
    <t>STOS3</t>
  </si>
  <si>
    <t>STONY STRAFFORD 33KV</t>
  </si>
  <si>
    <t>STOW1</t>
  </si>
  <si>
    <t>STOWMARKET 132KV</t>
  </si>
  <si>
    <t>STOWMARKET</t>
  </si>
  <si>
    <t>STOW3</t>
  </si>
  <si>
    <t>STOWMARKET 33KV</t>
  </si>
  <si>
    <t>STOW7</t>
  </si>
  <si>
    <t>STOWMARKET 25KV</t>
  </si>
  <si>
    <t>STRA1</t>
  </si>
  <si>
    <t>STRATTON 132KV</t>
  </si>
  <si>
    <t>STRATTON</t>
  </si>
  <si>
    <t>STRA3</t>
  </si>
  <si>
    <t>STRATTON 33KV</t>
  </si>
  <si>
    <t>STRB2</t>
  </si>
  <si>
    <t>STRATH BRORA WIND 275KV</t>
  </si>
  <si>
    <t>STRATH BRORA WIND</t>
  </si>
  <si>
    <t>STRB2A</t>
  </si>
  <si>
    <t>STRB3</t>
  </si>
  <si>
    <t>STRATH BRORA WIND 33KV</t>
  </si>
  <si>
    <t>STRD1</t>
  </si>
  <si>
    <t>STROOD 132KV</t>
  </si>
  <si>
    <t>STROOD</t>
  </si>
  <si>
    <t>STRD5</t>
  </si>
  <si>
    <t>STROOD 11KV</t>
  </si>
  <si>
    <t>STRE1</t>
  </si>
  <si>
    <t>STREET 132KV</t>
  </si>
  <si>
    <t>STREET</t>
  </si>
  <si>
    <t>STRE3</t>
  </si>
  <si>
    <t>STREET 33KV</t>
  </si>
  <si>
    <t>STRI1</t>
  </si>
  <si>
    <t>STRICHEN 132KV</t>
  </si>
  <si>
    <t>STRICHEN</t>
  </si>
  <si>
    <t>STRI3</t>
  </si>
  <si>
    <t>STRICHEN 33KV</t>
  </si>
  <si>
    <t>STRI-</t>
  </si>
  <si>
    <t>STRI5</t>
  </si>
  <si>
    <t>STRICHEN 11KV</t>
  </si>
  <si>
    <t>STRL1</t>
  </si>
  <si>
    <t>STRONELAIRG WIND FARM (SSE) 132KV</t>
  </si>
  <si>
    <t>STRONELAIRG WIND FARM (SSE)</t>
  </si>
  <si>
    <t>STRL3</t>
  </si>
  <si>
    <t>STRONELAIRG WIND FARM (SSE) 33KV</t>
  </si>
  <si>
    <t>STRM1</t>
  </si>
  <si>
    <t>WOKING SENTRUM 132KV</t>
  </si>
  <si>
    <t>WOKING SENTRUM</t>
  </si>
  <si>
    <t>STRM5</t>
  </si>
  <si>
    <t>WOKING SENTRUM 11KV</t>
  </si>
  <si>
    <t>STRO1</t>
  </si>
  <si>
    <t>STRS3</t>
  </si>
  <si>
    <t>STROUPSTER WIND FARM 33KV</t>
  </si>
  <si>
    <t>STROUPSTER WIND FARM</t>
  </si>
  <si>
    <t>STRW1</t>
  </si>
  <si>
    <t>STRATHY WIND 132KV</t>
  </si>
  <si>
    <t>STRATHY WIND</t>
  </si>
  <si>
    <t>STRW2</t>
  </si>
  <si>
    <t>STRATHY WIND 275KV</t>
  </si>
  <si>
    <t>STRW3</t>
  </si>
  <si>
    <t>STRATHY WIND 33KV</t>
  </si>
  <si>
    <t>STOCKSBRIDGE 400KV</t>
  </si>
  <si>
    <t>STOCKSBRIDGE</t>
  </si>
  <si>
    <t>STOCKSBRIDGE 66KV</t>
  </si>
  <si>
    <t>STUD1</t>
  </si>
  <si>
    <t>ST TUDY 132KV</t>
  </si>
  <si>
    <t>ST TUDY</t>
  </si>
  <si>
    <t>STUD3</t>
  </si>
  <si>
    <t>ST TUDY 33KV</t>
  </si>
  <si>
    <t>STVE3</t>
  </si>
  <si>
    <t>STRIVEN 33KV</t>
  </si>
  <si>
    <t>STRIVEN</t>
  </si>
  <si>
    <t>STVE5</t>
  </si>
  <si>
    <t>STRIVEN 11KV</t>
  </si>
  <si>
    <t>STVE7</t>
  </si>
  <si>
    <t>STRIVEN 22KV</t>
  </si>
  <si>
    <t>STWB4</t>
  </si>
  <si>
    <t>STELLA WEST BORDER 400KV</t>
  </si>
  <si>
    <t>STELLA WEST BORDER</t>
  </si>
  <si>
    <t>STYB1</t>
  </si>
  <si>
    <t>STAYTHORPE B (FOR USE IN OLTA) 132KV</t>
  </si>
  <si>
    <t>STAYTHORPE B (FOR USE IN OLTA)</t>
  </si>
  <si>
    <t>STYC1</t>
  </si>
  <si>
    <t>STAYTHORPE C (FOR USE IN OLTA) 132KV</t>
  </si>
  <si>
    <t>STAYTHORPE C (FOR USE IN OLTA)</t>
  </si>
  <si>
    <t>SUDB1</t>
  </si>
  <si>
    <t>SUDBROOK 132KV</t>
  </si>
  <si>
    <t>SUDBROOK</t>
  </si>
  <si>
    <t>SUDB3</t>
  </si>
  <si>
    <t>SUDBROOK 33KV</t>
  </si>
  <si>
    <t>SULG1</t>
  </si>
  <si>
    <t>SULLY GRID 132KV</t>
  </si>
  <si>
    <t>SULLY GRID</t>
  </si>
  <si>
    <t>SULG5</t>
  </si>
  <si>
    <t>SULLY GRID 11KV</t>
  </si>
  <si>
    <t>SUNDON 132KV</t>
  </si>
  <si>
    <t>SUNDON</t>
  </si>
  <si>
    <t>SUND3</t>
  </si>
  <si>
    <t>SUNDON 33KV</t>
  </si>
  <si>
    <t>SUNDON 400KV</t>
  </si>
  <si>
    <t>SUND8</t>
  </si>
  <si>
    <t>SUNDON 6.6KV</t>
  </si>
  <si>
    <t>SUTB4</t>
  </si>
  <si>
    <t>SUTTON BRIDGE 400KV</t>
  </si>
  <si>
    <t>SUTTON BRIDGE</t>
  </si>
  <si>
    <t>SUTB8</t>
  </si>
  <si>
    <t>SUTTON BRIDGE 6.6KV</t>
  </si>
  <si>
    <t>SUTC1</t>
  </si>
  <si>
    <t>SUTTON COLDFIELD 132KV</t>
  </si>
  <si>
    <t>SUTTON COLDFIELD</t>
  </si>
  <si>
    <t>SUTC5</t>
  </si>
  <si>
    <t>SUTTON COLDFIELD 11KV</t>
  </si>
  <si>
    <t>SUTT1</t>
  </si>
  <si>
    <t>SUTTON 132KV</t>
  </si>
  <si>
    <t>SUTTON</t>
  </si>
  <si>
    <t>SUTT3</t>
  </si>
  <si>
    <t>SUTTON 33KV</t>
  </si>
  <si>
    <t>SVRP8</t>
  </si>
  <si>
    <t>SEVERN POWER (POWER STATION) 6.6KV</t>
  </si>
  <si>
    <t>SEVERN POWER (POWER STATION)</t>
  </si>
  <si>
    <t>SWAF1</t>
  </si>
  <si>
    <t>SWAFFHAM 132KV</t>
  </si>
  <si>
    <t>SWAFFHAM</t>
  </si>
  <si>
    <t>SWAF3</t>
  </si>
  <si>
    <t>SWAFFHAM 33KV</t>
  </si>
  <si>
    <t>SWANSEA NORTH 132KV</t>
  </si>
  <si>
    <t>SWANSEA NORTH</t>
  </si>
  <si>
    <t>SWANSEA NORTH 275KV</t>
  </si>
  <si>
    <t>SWAN3</t>
  </si>
  <si>
    <t>SWANSEA NORTH 33KV</t>
  </si>
  <si>
    <t>SWANSEA NORTH 400KV</t>
  </si>
  <si>
    <t>SWAN4G</t>
  </si>
  <si>
    <t>SWAW1</t>
  </si>
  <si>
    <t>SWANSEA WEST 132KV</t>
  </si>
  <si>
    <t>SWANSEA WEST</t>
  </si>
  <si>
    <t>SWAW3</t>
  </si>
  <si>
    <t>SWANSEA WEST 33KV</t>
  </si>
  <si>
    <t>SWIN1</t>
  </si>
  <si>
    <t>SWINDON 132KV</t>
  </si>
  <si>
    <t>SWINDON</t>
  </si>
  <si>
    <t>SWIN3</t>
  </si>
  <si>
    <t>SWINDON 33KV</t>
  </si>
  <si>
    <t>SYDP1</t>
  </si>
  <si>
    <t>SYDENHAM PARK 132KV</t>
  </si>
  <si>
    <t>SYDENHAM PARK</t>
  </si>
  <si>
    <t>SYDP3</t>
  </si>
  <si>
    <t>SYDENHAM PARK 33KV</t>
  </si>
  <si>
    <t>SYDP5</t>
  </si>
  <si>
    <t>SYDENHAM PARK 11KV</t>
  </si>
  <si>
    <t>TAIM3</t>
  </si>
  <si>
    <t>TAITS MILLS 33KV</t>
  </si>
  <si>
    <t>TAITS MILLS</t>
  </si>
  <si>
    <t>TALG1</t>
  </si>
  <si>
    <t>TALBOT GREEN 132KV</t>
  </si>
  <si>
    <t>TALBOT GREEN</t>
  </si>
  <si>
    <t>TALG5</t>
  </si>
  <si>
    <t>TALBOT GREEN 11KV</t>
  </si>
  <si>
    <t>TAMT1</t>
  </si>
  <si>
    <t>TAMWORTH TOWN 132KV</t>
  </si>
  <si>
    <t>TAMWORTH TOWN</t>
  </si>
  <si>
    <t>TAMT3</t>
  </si>
  <si>
    <t>TAMWORTH TOWN 33KV</t>
  </si>
  <si>
    <t>TAMT5</t>
  </si>
  <si>
    <t>TAMWORTH TOWN 11KV</t>
  </si>
  <si>
    <t>TAMW1</t>
  </si>
  <si>
    <t>TAMWORTH 132KV</t>
  </si>
  <si>
    <t>TAMWORTH</t>
  </si>
  <si>
    <t>TAMW3</t>
  </si>
  <si>
    <t>TAMWORTH 33KV</t>
  </si>
  <si>
    <t>TANG3</t>
  </si>
  <si>
    <t>TANGY 33KV</t>
  </si>
  <si>
    <t>TANGY</t>
  </si>
  <si>
    <t>TARL1</t>
  </si>
  <si>
    <t>TARLAND 132KV</t>
  </si>
  <si>
    <t>TARLAND</t>
  </si>
  <si>
    <t>TARL3</t>
  </si>
  <si>
    <t>TARLAND 33KV</t>
  </si>
  <si>
    <t>TARL8</t>
  </si>
  <si>
    <t>TARLAND 6.6KV</t>
  </si>
  <si>
    <t>TAUNTON 132KV</t>
  </si>
  <si>
    <t>TAUNTON</t>
  </si>
  <si>
    <t>TAUN3</t>
  </si>
  <si>
    <t>TAUNTON 33KV</t>
  </si>
  <si>
    <t>TAUNTON 400KV</t>
  </si>
  <si>
    <t>TAYL1</t>
  </si>
  <si>
    <t>TAYLORS LANE 132KV</t>
  </si>
  <si>
    <t>TAYLORS LANE</t>
  </si>
  <si>
    <t>TAYL8</t>
  </si>
  <si>
    <t>TAYLORS LANE 6.6KV</t>
  </si>
  <si>
    <t>TAYN1</t>
  </si>
  <si>
    <t>TAYNUILT 132KV</t>
  </si>
  <si>
    <t>TAYNUILT</t>
  </si>
  <si>
    <t>TAYN3</t>
  </si>
  <si>
    <t>TAYNUILT 33KV</t>
  </si>
  <si>
    <t>TEAL1</t>
  </si>
  <si>
    <t>TEALING 132KV</t>
  </si>
  <si>
    <t>TEALING</t>
  </si>
  <si>
    <t>TEAL2</t>
  </si>
  <si>
    <t>TEALING 275KV</t>
  </si>
  <si>
    <t>ALYT2</t>
  </si>
  <si>
    <t>TEAL3</t>
  </si>
  <si>
    <t>TEALING 33KV</t>
  </si>
  <si>
    <t>TELR1</t>
  </si>
  <si>
    <t>TELFORD ROAD 132KV</t>
  </si>
  <si>
    <t>TELFORD ROAD</t>
  </si>
  <si>
    <t>TELR3</t>
  </si>
  <si>
    <t>TELFORD ROAD 33KV</t>
  </si>
  <si>
    <t>TEMPLEBOROUGH 275KV</t>
  </si>
  <si>
    <t>TEMPLEBOROUGH</t>
  </si>
  <si>
    <t>TEMP3</t>
  </si>
  <si>
    <t>TEMPLEBOROUGH 33KV</t>
  </si>
  <si>
    <t>TEMP5</t>
  </si>
  <si>
    <t>TEMPLEBOROUGH 11KV</t>
  </si>
  <si>
    <t>TENN1</t>
  </si>
  <si>
    <t>TENNANTS - STEELWORKS 132KV</t>
  </si>
  <si>
    <t>TENNANTS - STEELWORKS</t>
  </si>
  <si>
    <t>TENN3</t>
  </si>
  <si>
    <t>TENNANTS - STEELWORKS 33KV</t>
  </si>
  <si>
    <t>TENX1</t>
  </si>
  <si>
    <t>TENAX 132KV</t>
  </si>
  <si>
    <t>TENAX</t>
  </si>
  <si>
    <t>TENX5</t>
  </si>
  <si>
    <t>TENAX 11KV</t>
  </si>
  <si>
    <t>TEWK1</t>
  </si>
  <si>
    <t>TEWKESBURY 132KV</t>
  </si>
  <si>
    <t>TEWKESBURY</t>
  </si>
  <si>
    <t>TEWK1A</t>
  </si>
  <si>
    <t>TEWK1B</t>
  </si>
  <si>
    <t>TEWK5</t>
  </si>
  <si>
    <t>TEWKESBURY 11KV</t>
  </si>
  <si>
    <t>TEXA1</t>
  </si>
  <si>
    <t>TEXACO 132KV</t>
  </si>
  <si>
    <t>TEXACO</t>
  </si>
  <si>
    <t>TEXA5</t>
  </si>
  <si>
    <t>TEXACO 11KV</t>
  </si>
  <si>
    <t>THAN1</t>
  </si>
  <si>
    <t>THANET 132KV SUBSTATION 132KV</t>
  </si>
  <si>
    <t>THANET 132KV SUBSTATION</t>
  </si>
  <si>
    <t>THAN1A</t>
  </si>
  <si>
    <t>THAN1B</t>
  </si>
  <si>
    <t>THAN3</t>
  </si>
  <si>
    <t>THANET SUBSTATION 33KV</t>
  </si>
  <si>
    <t>THAT1</t>
  </si>
  <si>
    <t>THATCHAM 132KV</t>
  </si>
  <si>
    <t>THATCHAM</t>
  </si>
  <si>
    <t>THAT3</t>
  </si>
  <si>
    <t>THATCHAM 33KV</t>
  </si>
  <si>
    <t>THAW1</t>
  </si>
  <si>
    <t>THANET WIND ONSHORE SUBSTATION 132KV</t>
  </si>
  <si>
    <t>THANET WIND ONSHORE SUBSTATION</t>
  </si>
  <si>
    <t>THAW5</t>
  </si>
  <si>
    <t>THANET WIND ONSHORE SUBSTATION 11KV</t>
  </si>
  <si>
    <t>THAX1</t>
  </si>
  <si>
    <t>THAXTED 132KV</t>
  </si>
  <si>
    <t>THAXTED</t>
  </si>
  <si>
    <t>THAX3</t>
  </si>
  <si>
    <t>THAXTED 33KV</t>
  </si>
  <si>
    <t>THET1</t>
  </si>
  <si>
    <t>THETFORD 132KV</t>
  </si>
  <si>
    <t>THETFORD</t>
  </si>
  <si>
    <t>THET3</t>
  </si>
  <si>
    <t>THETFORD 33KV</t>
  </si>
  <si>
    <t>THND3</t>
  </si>
  <si>
    <t>THUNDERSLEY 33KV</t>
  </si>
  <si>
    <t>THUNDERSLEY</t>
  </si>
  <si>
    <t>THND3A</t>
  </si>
  <si>
    <t>THND3B</t>
  </si>
  <si>
    <t>THND3C</t>
  </si>
  <si>
    <t>THOB4</t>
  </si>
  <si>
    <t>THORNTON BRIDGE 400KV</t>
  </si>
  <si>
    <t>THORNTON BRIDGE</t>
  </si>
  <si>
    <t>THORPE MARSH 275KV</t>
  </si>
  <si>
    <t>THORPE MARSH</t>
  </si>
  <si>
    <t>THOM2B</t>
  </si>
  <si>
    <t>THORPE MARSH 400KV</t>
  </si>
  <si>
    <t>THORPE MARSH 66KV</t>
  </si>
  <si>
    <t>THOR3</t>
  </si>
  <si>
    <t>THORNHILL PS 33KV</t>
  </si>
  <si>
    <t>THORNHILL PS</t>
  </si>
  <si>
    <t>THOW1</t>
  </si>
  <si>
    <t>THANET WIND OFFSHORE SUBSTATION 132KV</t>
  </si>
  <si>
    <t>THANET WIND OFFSHORE SUBSTATION</t>
  </si>
  <si>
    <t>THOW3</t>
  </si>
  <si>
    <t>THANET WIND OFFSHORE SUBSTATION 33KV</t>
  </si>
  <si>
    <t>THRB1</t>
  </si>
  <si>
    <t>THREE BRIDGES MAIN 132KV</t>
  </si>
  <si>
    <t>THREE BRIDGES MAIN</t>
  </si>
  <si>
    <t>THRB3</t>
  </si>
  <si>
    <t>THREE BRIDGES MAIN 33KV</t>
  </si>
  <si>
    <t>THRO1</t>
  </si>
  <si>
    <t>THROCKINGTON TEE 132KV</t>
  </si>
  <si>
    <t>THROCKINGTON TEE</t>
  </si>
  <si>
    <t>THSO1</t>
  </si>
  <si>
    <t>THURSO 132KV</t>
  </si>
  <si>
    <t>BABW1</t>
  </si>
  <si>
    <t>THURSO</t>
  </si>
  <si>
    <t>THSO3</t>
  </si>
  <si>
    <t>THURSO 33KV</t>
  </si>
  <si>
    <t>THSO-</t>
  </si>
  <si>
    <t>THORNTON 400KV</t>
  </si>
  <si>
    <t>THORNTON</t>
  </si>
  <si>
    <t>THURCROFT 275KV</t>
  </si>
  <si>
    <t>THURCROFT</t>
  </si>
  <si>
    <t>THURCROFT 66KV</t>
  </si>
  <si>
    <t>THUS1</t>
  </si>
  <si>
    <t>THURSO SOUTH 132KV</t>
  </si>
  <si>
    <t>THURSO SOUTH</t>
  </si>
  <si>
    <t>THUS2</t>
  </si>
  <si>
    <t>THURSO SOUTH 275KV</t>
  </si>
  <si>
    <t>THUS3</t>
  </si>
  <si>
    <t>THURSO SOUTH 33kV</t>
  </si>
  <si>
    <t>Brian.katerere</t>
  </si>
  <si>
    <t>TILBURY 132KV</t>
  </si>
  <si>
    <t>TILBURY</t>
  </si>
  <si>
    <t>TILBURY 275KV</t>
  </si>
  <si>
    <t>TILB3</t>
  </si>
  <si>
    <t>TILBURY 33KV</t>
  </si>
  <si>
    <t>TILBURY 400KV</t>
  </si>
  <si>
    <t>TILB5</t>
  </si>
  <si>
    <t>TILBURY 11KV</t>
  </si>
  <si>
    <t>TILB8</t>
  </si>
  <si>
    <t>TILBURY 6.6KV</t>
  </si>
  <si>
    <t>TIMB1</t>
  </si>
  <si>
    <t>TIMBERDINE 132KV</t>
  </si>
  <si>
    <t>TIMBERDINE</t>
  </si>
  <si>
    <t>TIMB5</t>
  </si>
  <si>
    <t>TIMBERDINE 11KV</t>
  </si>
  <si>
    <t>TINSLEY PARK 275KV</t>
  </si>
  <si>
    <t>TINSLEY PARK</t>
  </si>
  <si>
    <t>TINP3</t>
  </si>
  <si>
    <t>TINSLEY PARK 33KV</t>
  </si>
  <si>
    <t>TIRG1</t>
  </si>
  <si>
    <t>TIR GWYNT 132kV</t>
  </si>
  <si>
    <t>2017 SP-Manweb node</t>
  </si>
  <si>
    <t>TIR GWYNT</t>
  </si>
  <si>
    <t>TIRJ1</t>
  </si>
  <si>
    <t>TIR JOHN 132KV</t>
  </si>
  <si>
    <t>TIR JOHN</t>
  </si>
  <si>
    <t>TIRJ3</t>
  </si>
  <si>
    <t>TIR JOHN 33KV</t>
  </si>
  <si>
    <t>TIVE1</t>
  </si>
  <si>
    <t>TIVERTON 132KV</t>
  </si>
  <si>
    <t>TIVERTON</t>
  </si>
  <si>
    <t>TIVE3</t>
  </si>
  <si>
    <t>TIVERTON 33KV</t>
  </si>
  <si>
    <t>TIVI1</t>
  </si>
  <si>
    <t>TIVIDALE 132KV</t>
  </si>
  <si>
    <t>TIVIDALE</t>
  </si>
  <si>
    <t>TIVI5</t>
  </si>
  <si>
    <t>TIVIDALE 11KV</t>
  </si>
  <si>
    <t>TODD1</t>
  </si>
  <si>
    <t>TODDLEBURN WIND FARM 132KV</t>
  </si>
  <si>
    <t>TODDLEBURN WIND FARM</t>
  </si>
  <si>
    <t>TODD3</t>
  </si>
  <si>
    <t>TODDLEBURN WIND FARM 33KV</t>
  </si>
  <si>
    <t>TOD POINT 275KV</t>
  </si>
  <si>
    <t>TOD POINT</t>
  </si>
  <si>
    <t>TODP4</t>
  </si>
  <si>
    <t>TOD POINT 400KV</t>
  </si>
  <si>
    <t>TOD POINT 66KV</t>
  </si>
  <si>
    <t>TOMW3</t>
  </si>
  <si>
    <t>TOMATIN WIND 33KV</t>
  </si>
  <si>
    <t>TOMATIN WIND</t>
  </si>
  <si>
    <t>TONG1</t>
  </si>
  <si>
    <t>TONGLAND 132KV</t>
  </si>
  <si>
    <t>TONGLAND</t>
  </si>
  <si>
    <t>TONG3</t>
  </si>
  <si>
    <t>TONGLAND 33KV</t>
  </si>
  <si>
    <t>TONG5</t>
  </si>
  <si>
    <t>TONGLAND 11KV</t>
  </si>
  <si>
    <t>TOOT1</t>
  </si>
  <si>
    <t>TOOTHILL 132KV</t>
  </si>
  <si>
    <t>TOOTHILL</t>
  </si>
  <si>
    <t>TOOT3</t>
  </si>
  <si>
    <t>TOOTHILL 33KV</t>
  </si>
  <si>
    <t>TORA3</t>
  </si>
  <si>
    <t>TORR ACHILTY 33KV</t>
  </si>
  <si>
    <t>TORR ACHILTY</t>
  </si>
  <si>
    <t>TORA5</t>
  </si>
  <si>
    <t>TORR ACHILTY 11KV</t>
  </si>
  <si>
    <t>TORN1</t>
  </si>
  <si>
    <t>TORNESS 132KV</t>
  </si>
  <si>
    <t>TORNESS</t>
  </si>
  <si>
    <t>TORN4</t>
  </si>
  <si>
    <t>TORNESS 400KV</t>
  </si>
  <si>
    <t>TORN8</t>
  </si>
  <si>
    <t>TORNESS 6.6KV</t>
  </si>
  <si>
    <t>TORN0</t>
  </si>
  <si>
    <t>TORQ1</t>
  </si>
  <si>
    <t>TORQUAY 132KV</t>
  </si>
  <si>
    <t>TORQUAY</t>
  </si>
  <si>
    <t>TORQ3</t>
  </si>
  <si>
    <t>TORQUAY 33KV</t>
  </si>
  <si>
    <t>TOTE2</t>
  </si>
  <si>
    <t>TOTTENHAM EAST 275KV</t>
  </si>
  <si>
    <t>TOTTENHAM EAST</t>
  </si>
  <si>
    <t>TOTN1</t>
  </si>
  <si>
    <t>TOTNES 132KV</t>
  </si>
  <si>
    <t>TOTNES</t>
  </si>
  <si>
    <t>TOTN3</t>
  </si>
  <si>
    <t>TOTNES 33KV</t>
  </si>
  <si>
    <t>TOTO1</t>
  </si>
  <si>
    <t>TOTON 132KV</t>
  </si>
  <si>
    <t>TOTON</t>
  </si>
  <si>
    <t>TOTO3</t>
  </si>
  <si>
    <t>TOTON 33KV</t>
  </si>
  <si>
    <t>TOTTENHAM 132KV</t>
  </si>
  <si>
    <t>TOTTENHAM</t>
  </si>
  <si>
    <t>TOTTENHAM 275KV</t>
  </si>
  <si>
    <t>TOTT3</t>
  </si>
  <si>
    <t>TOTTENHAM 33KV</t>
  </si>
  <si>
    <t>TOTT5</t>
  </si>
  <si>
    <t>TOTTENHAM 11KV</t>
  </si>
  <si>
    <t>TOTW2</t>
  </si>
  <si>
    <t>TOTTENHAM WEST 275KV</t>
  </si>
  <si>
    <t>TOTTENHAM WEST</t>
  </si>
  <si>
    <t>TOWH2</t>
  </si>
  <si>
    <t>TOWNHILL 275KV</t>
  </si>
  <si>
    <t>TOWNHILL</t>
  </si>
  <si>
    <t>TOWH3</t>
  </si>
  <si>
    <t>TOWNHILL 33KV</t>
  </si>
  <si>
    <t>TOWM5</t>
  </si>
  <si>
    <t>TOWNMEAD ROAD 11KV</t>
  </si>
  <si>
    <t>TOWNMEAD ROAD</t>
  </si>
  <si>
    <t>TOWM6</t>
  </si>
  <si>
    <t>TOWNMEAD ROAD 66KV</t>
  </si>
  <si>
    <t>TOYO1</t>
  </si>
  <si>
    <t>TOYOTA 132KV</t>
  </si>
  <si>
    <t>TOYOTA</t>
  </si>
  <si>
    <t>TOYO5</t>
  </si>
  <si>
    <t>TOYOTA 11KV</t>
  </si>
  <si>
    <t>TRAWSFYNYDD 132KV</t>
  </si>
  <si>
    <t>TRAWSFYNYDD</t>
  </si>
  <si>
    <t>TRAWSFYNYDD 275KV</t>
  </si>
  <si>
    <t>TRAWSFYNYDD 400KV</t>
  </si>
  <si>
    <t>TREMORFA 275KV</t>
  </si>
  <si>
    <t>TREMORFA</t>
  </si>
  <si>
    <t>TREMORFA 33KV</t>
  </si>
  <si>
    <t>TREP2</t>
  </si>
  <si>
    <t>Tees Renewable Energy Plant 275kV</t>
  </si>
  <si>
    <t>MGT Teesside Ltd.</t>
  </si>
  <si>
    <t>Tees Renewable Energy Plant</t>
  </si>
  <si>
    <t>TREU4</t>
  </si>
  <si>
    <t>TREUDDYN (PRON. TRITHIN) 400KV</t>
  </si>
  <si>
    <t>TREUDDYN (PRON. TRITHIN)</t>
  </si>
  <si>
    <t>TREU4T</t>
  </si>
  <si>
    <t>TRIM1</t>
  </si>
  <si>
    <t>TRIMPELL 132KV</t>
  </si>
  <si>
    <t>TRIMPELL</t>
  </si>
  <si>
    <t>TRIM5</t>
  </si>
  <si>
    <t>TRIMPELL 11KV</t>
  </si>
  <si>
    <t>TROS1</t>
  </si>
  <si>
    <t>TROSTRE 132KV</t>
  </si>
  <si>
    <t>TROSTRE</t>
  </si>
  <si>
    <t>TROS3</t>
  </si>
  <si>
    <t>TROSTRE 33KV</t>
  </si>
  <si>
    <t>TROW1</t>
  </si>
  <si>
    <t>TROWBRIDGE 132KV</t>
  </si>
  <si>
    <t>TROWBRIDGE</t>
  </si>
  <si>
    <t>TROW5</t>
  </si>
  <si>
    <t>TROWBRIDGE 11KV</t>
  </si>
  <si>
    <t>TRUR1</t>
  </si>
  <si>
    <t>TRURO 132KV</t>
  </si>
  <si>
    <t>TRURO</t>
  </si>
  <si>
    <t>TRUR3</t>
  </si>
  <si>
    <t>TRURO 33KV</t>
  </si>
  <si>
    <t>TRYS3</t>
  </si>
  <si>
    <t>TRYSGLWYN WINDFARM 33KV</t>
  </si>
  <si>
    <t>TRYSGLWYN WINDFARM</t>
  </si>
  <si>
    <t>TULW3</t>
  </si>
  <si>
    <t>TULLO WIND 33KV</t>
  </si>
  <si>
    <t>TULLO WIND</t>
  </si>
  <si>
    <t>TULW8</t>
  </si>
  <si>
    <t>TULLO WIND 6.6KV</t>
  </si>
  <si>
    <t>TULW2</t>
  </si>
  <si>
    <t>TUMB1</t>
  </si>
  <si>
    <t>TUMMEL BRIDGE 132KV</t>
  </si>
  <si>
    <t>TUMMEL BRIDGE</t>
  </si>
  <si>
    <t>TUMB1A</t>
  </si>
  <si>
    <t>TUMB1B</t>
  </si>
  <si>
    <t>TUMB2</t>
  </si>
  <si>
    <t>TUMMEL BRIDGE 275KV</t>
  </si>
  <si>
    <t>TUMB3</t>
  </si>
  <si>
    <t>TUMMEL BRIDGE 33KV</t>
  </si>
  <si>
    <t>TUMB5</t>
  </si>
  <si>
    <t>TUMMEL BRIDGE 11KV</t>
  </si>
  <si>
    <t>TUMM1</t>
  </si>
  <si>
    <t>TUMMEL 132KV</t>
  </si>
  <si>
    <t>TUMMEL</t>
  </si>
  <si>
    <t>TUMM2</t>
  </si>
  <si>
    <t>TUMMEL 275KV</t>
  </si>
  <si>
    <t>TUNW1</t>
  </si>
  <si>
    <t>TUNBRIDGE WELLS 132KV</t>
  </si>
  <si>
    <t>TUNBRIDGE WELLS</t>
  </si>
  <si>
    <t>TUNW3</t>
  </si>
  <si>
    <t>TUNBRIDGE WELLS 33KV</t>
  </si>
  <si>
    <t>TUNW5</t>
  </si>
  <si>
    <t>TUNBRIDGE WELLS 11KV</t>
  </si>
  <si>
    <t>TUNW7</t>
  </si>
  <si>
    <t>TUNBRIDGE WELLS 22KV</t>
  </si>
  <si>
    <t>TWIC1</t>
  </si>
  <si>
    <t>TWICKENHAM 132KV</t>
  </si>
  <si>
    <t>TWICKENHAM</t>
  </si>
  <si>
    <t>TWIC3</t>
  </si>
  <si>
    <t>TWICKENHAM 33KV</t>
  </si>
  <si>
    <t>TYNEMOUTH 132KV</t>
  </si>
  <si>
    <t>TYNEMOUTH</t>
  </si>
  <si>
    <t>TYNEMOUTH 275KV</t>
  </si>
  <si>
    <t>TYNE2T</t>
  </si>
  <si>
    <t>TYNEMOUTH 11KV</t>
  </si>
  <si>
    <t>TYSE1</t>
  </si>
  <si>
    <t>TYSELEY WASTE DISPOS 132KV</t>
  </si>
  <si>
    <t>TYSELEY WASTE DISPOS</t>
  </si>
  <si>
    <t>TYSE5</t>
  </si>
  <si>
    <t>TYSELEY WASTE DISPOS 11KV</t>
  </si>
  <si>
    <t>UGLE1</t>
  </si>
  <si>
    <t>UGLEY 132KV</t>
  </si>
  <si>
    <t>UGLEY</t>
  </si>
  <si>
    <t>UGLE7</t>
  </si>
  <si>
    <t>UGLEY 25KV</t>
  </si>
  <si>
    <t>UGRA3</t>
  </si>
  <si>
    <t>UGRAVE 33KV</t>
  </si>
  <si>
    <t>UGRAVE</t>
  </si>
  <si>
    <t>ULVE1</t>
  </si>
  <si>
    <t>ULVERSTON 132KV</t>
  </si>
  <si>
    <t>ULVERSTON</t>
  </si>
  <si>
    <t>ULVE3</t>
  </si>
  <si>
    <t>ULVERSTON 33KV</t>
  </si>
  <si>
    <t>UPPER BOAT 132KV</t>
  </si>
  <si>
    <t>UPPER BOAT</t>
  </si>
  <si>
    <t>UPPER BOAT 275KV</t>
  </si>
  <si>
    <t>UPPB3</t>
  </si>
  <si>
    <t>UPPER BOAT 33KV</t>
  </si>
  <si>
    <t>UPPB5</t>
  </si>
  <si>
    <t>UPPER BOAT 11KV</t>
  </si>
  <si>
    <t>UPTN1</t>
  </si>
  <si>
    <t>UPTN 132KV</t>
  </si>
  <si>
    <t>UPTN</t>
  </si>
  <si>
    <t>UPTO1</t>
  </si>
  <si>
    <t>UPTON 132KV</t>
  </si>
  <si>
    <t>UPTON</t>
  </si>
  <si>
    <t>UPTO7</t>
  </si>
  <si>
    <t>UPTON 22KV</t>
  </si>
  <si>
    <t>UPTW1</t>
  </si>
  <si>
    <t>UPTON WARREN 132KV</t>
  </si>
  <si>
    <t>UPTON WARREN</t>
  </si>
  <si>
    <t>UPTW5</t>
  </si>
  <si>
    <t>UPTON WARREN 11KV</t>
  </si>
  <si>
    <t>UPTW6</t>
  </si>
  <si>
    <t>UPTON WARREN 66KV</t>
  </si>
  <si>
    <t>USKMOUTH 132KV</t>
  </si>
  <si>
    <t>USKMOUTH 275KV</t>
  </si>
  <si>
    <t>USKM2T</t>
  </si>
  <si>
    <t>USKM3</t>
  </si>
  <si>
    <t>USKMOUTH 33KV</t>
  </si>
  <si>
    <t>USKM5</t>
  </si>
  <si>
    <t>USKMOUTH 11KV</t>
  </si>
  <si>
    <t>UTTO1</t>
  </si>
  <si>
    <t>UTTOXETER 132KV</t>
  </si>
  <si>
    <t>UTTOXETER</t>
  </si>
  <si>
    <t>UTTO3</t>
  </si>
  <si>
    <t>UTTOXETER 33KV</t>
  </si>
  <si>
    <t>UXBR5</t>
  </si>
  <si>
    <t>UXBRIDGE 11KV</t>
  </si>
  <si>
    <t>UXBRIDGE</t>
  </si>
  <si>
    <t>UXBR6</t>
  </si>
  <si>
    <t>UXBRIDGE 66KV</t>
  </si>
  <si>
    <t>VELM1</t>
  </si>
  <si>
    <t>VELMORE 132KV</t>
  </si>
  <si>
    <t>VELMORE</t>
  </si>
  <si>
    <t>VELM3</t>
  </si>
  <si>
    <t>VELMORE 33KV</t>
  </si>
  <si>
    <t>VICS1</t>
  </si>
  <si>
    <t>VICTORIA STREET 132KV</t>
  </si>
  <si>
    <t>VICTORIA STREET</t>
  </si>
  <si>
    <t>VIFR5</t>
  </si>
  <si>
    <t>VICARAGE FARM ROAD 11KV</t>
  </si>
  <si>
    <t>VICARAGE FARM ROAD</t>
  </si>
  <si>
    <t>VIFR6</t>
  </si>
  <si>
    <t>VICARAGE FARM ROAD 66KV</t>
  </si>
  <si>
    <t>VOLA5</t>
  </si>
  <si>
    <t>VOLT AVENUE 11KV</t>
  </si>
  <si>
    <t>VOLT AVENUE</t>
  </si>
  <si>
    <t>VOLA6</t>
  </si>
  <si>
    <t>VOLT AVENUE 66KV</t>
  </si>
  <si>
    <t>WAAO1</t>
  </si>
  <si>
    <t>WALNEY 1 ONSHORE SITE 132KV</t>
  </si>
  <si>
    <t>WALNEY 1 ONSHORE SITE</t>
  </si>
  <si>
    <t>WAAO3</t>
  </si>
  <si>
    <t>WALNEY 1 ONSHORE SITE 33KV</t>
  </si>
  <si>
    <t>WAAW1</t>
  </si>
  <si>
    <t>WALNEY 1 OFFSHORE SUBSTATION 132KV</t>
  </si>
  <si>
    <t>WALNEY 1 OFFSHORE SUBSTATION</t>
  </si>
  <si>
    <t>WAAW3</t>
  </si>
  <si>
    <t>WALNEY 1 OFFSHORE SUBSTATION 33KV</t>
  </si>
  <si>
    <t>WAAW8</t>
  </si>
  <si>
    <t>WALNEY 1 OFFSHORE SUBSTATION 6.6KV</t>
  </si>
  <si>
    <t>WABO1</t>
  </si>
  <si>
    <t>WALNEY 2 ONSHORE SITE 132KV</t>
  </si>
  <si>
    <t>WALNEY 2 ONSHORE SITE</t>
  </si>
  <si>
    <t>WABO3</t>
  </si>
  <si>
    <t>WALNEY 2 ONSHORE SITE 33KV</t>
  </si>
  <si>
    <t>WABW1</t>
  </si>
  <si>
    <t>WALNEY 2 OFFSHORE SUBSTATION 132KV</t>
  </si>
  <si>
    <t>WALNEY 2 OFFSHORE SUBSTATION</t>
  </si>
  <si>
    <t>WABW3</t>
  </si>
  <si>
    <t>WALNEY 2 OFFSHORE SUBSTATION 33KV</t>
  </si>
  <si>
    <t>WABW8</t>
  </si>
  <si>
    <t>WALNEY 2 OFFSHORE SUBSTATION 6.6KV</t>
  </si>
  <si>
    <t>WADE1</t>
  </si>
  <si>
    <t>WADE 132KV</t>
  </si>
  <si>
    <t>WADE</t>
  </si>
  <si>
    <t>WADE3</t>
  </si>
  <si>
    <t>WADE 33KV</t>
  </si>
  <si>
    <t>WALFORD 400KV</t>
  </si>
  <si>
    <t>WALFORD</t>
  </si>
  <si>
    <t>WALH1</t>
  </si>
  <si>
    <t>WALHAM 132KV</t>
  </si>
  <si>
    <t>WALHAM</t>
  </si>
  <si>
    <t>WALHAM 400KV</t>
  </si>
  <si>
    <t>WALH8</t>
  </si>
  <si>
    <t>WALHAM 6.6KV</t>
  </si>
  <si>
    <t>WALL1</t>
  </si>
  <si>
    <t>WALLASEY 132KV</t>
  </si>
  <si>
    <t>WALLASEY</t>
  </si>
  <si>
    <t>WALL3</t>
  </si>
  <si>
    <t>WALLASEY 33KV</t>
  </si>
  <si>
    <t>WALM1</t>
  </si>
  <si>
    <t>WALMSLEY 132KV</t>
  </si>
  <si>
    <t>WALMSLEY</t>
  </si>
  <si>
    <t>WALM5</t>
  </si>
  <si>
    <t>WALMSLEY 11KV</t>
  </si>
  <si>
    <t>WALPOLE 132KV</t>
  </si>
  <si>
    <t>WALPOLE</t>
  </si>
  <si>
    <t>WALPOLE 400KV</t>
  </si>
  <si>
    <t>WALP8</t>
  </si>
  <si>
    <t>WALPOLE 6.6KV</t>
  </si>
  <si>
    <t>WALS1</t>
  </si>
  <si>
    <t>WALSALL 132KV</t>
  </si>
  <si>
    <t>WALSALL</t>
  </si>
  <si>
    <t>WALS3</t>
  </si>
  <si>
    <t>WALSALL 33KV</t>
  </si>
  <si>
    <t>WALTHAM CROSS 275KV</t>
  </si>
  <si>
    <t>WALTHAM CROSS</t>
  </si>
  <si>
    <t>WALTHAM CROSS 400KV</t>
  </si>
  <si>
    <t>WAND1</t>
  </si>
  <si>
    <t>WANDSWORTH HEAD HOUSE 132KV</t>
  </si>
  <si>
    <t>WANDSWORTH HEAD HOUSE</t>
  </si>
  <si>
    <t>WAND6</t>
  </si>
  <si>
    <t>WANDSWORTH HEAD HOUSE 66KV</t>
  </si>
  <si>
    <t>WANS5</t>
  </si>
  <si>
    <t>WANDSWORTH STADIUM 11KV</t>
  </si>
  <si>
    <t>WANDSWORTH STADIUM</t>
  </si>
  <si>
    <t>WANS6</t>
  </si>
  <si>
    <t>WANDSWORTH STADIUM 66KV</t>
  </si>
  <si>
    <t>WAOK1</t>
  </si>
  <si>
    <t>WALSOKEN 132KV</t>
  </si>
  <si>
    <t>WALSOKEN</t>
  </si>
  <si>
    <t>WAOK3</t>
  </si>
  <si>
    <t>WALSOKEN 33KV</t>
  </si>
  <si>
    <t>WARE1</t>
  </si>
  <si>
    <t>WAREHAM 132KV</t>
  </si>
  <si>
    <t>WAREHAM</t>
  </si>
  <si>
    <t>WARE3</t>
  </si>
  <si>
    <t>WAREHAM 33KV</t>
  </si>
  <si>
    <t>WARL1</t>
  </si>
  <si>
    <t>WARLEY 132KV</t>
  </si>
  <si>
    <t>WARLEY</t>
  </si>
  <si>
    <t>WARLEY 275KV</t>
  </si>
  <si>
    <t>WARN1</t>
  </si>
  <si>
    <t>WARNDON 132KV</t>
  </si>
  <si>
    <t>WARNDON</t>
  </si>
  <si>
    <t>WARN5</t>
  </si>
  <si>
    <t>WARNDON 11KV</t>
  </si>
  <si>
    <t>WARR1</t>
  </si>
  <si>
    <t>WARRINGTON 132KV</t>
  </si>
  <si>
    <t>WARRINGTON</t>
  </si>
  <si>
    <t>WARR3</t>
  </si>
  <si>
    <t>WARRINGTON 33KV</t>
  </si>
  <si>
    <t>WARW1</t>
  </si>
  <si>
    <t>WARWICK 132KV</t>
  </si>
  <si>
    <t>WARWICK</t>
  </si>
  <si>
    <t>WARW3</t>
  </si>
  <si>
    <t>WARWICK 33KV</t>
  </si>
  <si>
    <t>WARW5</t>
  </si>
  <si>
    <t>WARWICK 11KV</t>
  </si>
  <si>
    <t>WASF1</t>
  </si>
  <si>
    <t>WASHWAY FARM 132KV</t>
  </si>
  <si>
    <t>WASHWAY FARM</t>
  </si>
  <si>
    <t>WASHWAY FARM 275KV</t>
  </si>
  <si>
    <t>WATE1</t>
  </si>
  <si>
    <t>WATERSTON 132KV</t>
  </si>
  <si>
    <t>WATERSTON</t>
  </si>
  <si>
    <t>WATE5</t>
  </si>
  <si>
    <t>WATERSTON 11KV</t>
  </si>
  <si>
    <t>WATN3</t>
  </si>
  <si>
    <t>WATSON 33KV</t>
  </si>
  <si>
    <t>WATSON</t>
  </si>
  <si>
    <t>WATO1</t>
  </si>
  <si>
    <t>WATERTON 132KV</t>
  </si>
  <si>
    <t>WATERTON</t>
  </si>
  <si>
    <t>WATO5</t>
  </si>
  <si>
    <t>WATERTON 11KV</t>
  </si>
  <si>
    <t>WATP1</t>
  </si>
  <si>
    <t>WALTHAM PARK 132KV</t>
  </si>
  <si>
    <t>WALTHAM PARK</t>
  </si>
  <si>
    <t>WATP5</t>
  </si>
  <si>
    <t>WALTHAM PARK 11KV</t>
  </si>
  <si>
    <t>WATFORD SOUTH 132KV</t>
  </si>
  <si>
    <t>WATFORD SOUTH</t>
  </si>
  <si>
    <t>WATFORD SOUTH 275KV</t>
  </si>
  <si>
    <t>WAVT1</t>
  </si>
  <si>
    <t>WAVERTREE 132KV</t>
  </si>
  <si>
    <t>WAVERTREE</t>
  </si>
  <si>
    <t>WAVT3</t>
  </si>
  <si>
    <t>WAVERTREE 33KV</t>
  </si>
  <si>
    <t>WEST BOLDON 275KV</t>
  </si>
  <si>
    <t>WEST BOLDON</t>
  </si>
  <si>
    <t>WBOL3</t>
  </si>
  <si>
    <t>WEST BOLDON 33KV</t>
  </si>
  <si>
    <t>WEST BOLDON 66KV</t>
  </si>
  <si>
    <t>WEST BURTON 132KV</t>
  </si>
  <si>
    <t>WEST BURTON</t>
  </si>
  <si>
    <t>WBUR3</t>
  </si>
  <si>
    <t>WEST BURTON 33KV</t>
  </si>
  <si>
    <t>WEST BURTON 400KV</t>
  </si>
  <si>
    <t>WBUR5</t>
  </si>
  <si>
    <t>WEST BURTON 11KV</t>
  </si>
  <si>
    <t>WBUR8</t>
  </si>
  <si>
    <t>WEST BURTON 6.6KV</t>
  </si>
  <si>
    <t>WDSO1</t>
  </si>
  <si>
    <t>WEST OF DUDDON SANDS ONSHORE SITE 132KV</t>
  </si>
  <si>
    <t>WEST OF DUDDON SANDS ONSHORE SITE</t>
  </si>
  <si>
    <t>WDSO4</t>
  </si>
  <si>
    <t>WEST OF DUDDON SANDS ONSHORE SITE 400KV</t>
  </si>
  <si>
    <t>WDSO8</t>
  </si>
  <si>
    <t>WEST OF DUDDON SANDS ONSHORE SITE 6.6KV</t>
  </si>
  <si>
    <t>WDSW1</t>
  </si>
  <si>
    <t>WEST OF DUDDON SANDS OFFSHORE SUBSTATION (SCADA) 132KV</t>
  </si>
  <si>
    <t>WEST OF DUDDON SANDS OFFSHORE SUBSTATION (SCADA)</t>
  </si>
  <si>
    <t>WDSW3</t>
  </si>
  <si>
    <t>WEST OF DUDDON SANDS OFFSHORE SUBSTATION (SCADA) 33KV</t>
  </si>
  <si>
    <t>WEAVER JUNCTION RAIL 33KV</t>
  </si>
  <si>
    <t>WEAVER JUNCTION RAIL</t>
  </si>
  <si>
    <t>WEAV4</t>
  </si>
  <si>
    <t>WEAVERHAM - PROSPECTIVE CONNECTION 400KV</t>
  </si>
  <si>
    <t>WEAVERHAM - PROSPECTIVE CONNECTION</t>
  </si>
  <si>
    <t>WEBB8</t>
  </si>
  <si>
    <t>WEST BURTON POWER STATION GENERATOR B 6.6KV</t>
  </si>
  <si>
    <t>WEST BURTON B POWER STATION (SEE ALSO WBUR)</t>
  </si>
  <si>
    <t>WEBU8</t>
  </si>
  <si>
    <t>WEST BURTON GEN 6.6KV</t>
  </si>
  <si>
    <t>WEST BURTON GEN</t>
  </si>
  <si>
    <t>WEDN1</t>
  </si>
  <si>
    <t>WEDNESFIELD 132KV</t>
  </si>
  <si>
    <t>WEDNESFIELD</t>
  </si>
  <si>
    <t>WEDN5</t>
  </si>
  <si>
    <t>WEDNESFIELD 11KV</t>
  </si>
  <si>
    <t>WELA6</t>
  </si>
  <si>
    <t>WEST END LANE 66KV</t>
  </si>
  <si>
    <t>WEST END LANE</t>
  </si>
  <si>
    <t>WELB1</t>
  </si>
  <si>
    <t>WELLINGBOROUGH 132KV</t>
  </si>
  <si>
    <t>WELLINGBOROUGH</t>
  </si>
  <si>
    <t>WELB3</t>
  </si>
  <si>
    <t>WELLINGBOROUGH 33KV</t>
  </si>
  <si>
    <t>WELB5</t>
  </si>
  <si>
    <t>WELLINGBOROUGH 11KV</t>
  </si>
  <si>
    <t>WELF1</t>
  </si>
  <si>
    <t>WELCOME FOUNDATION 132KV</t>
  </si>
  <si>
    <t>WELCOME FOUNDATION</t>
  </si>
  <si>
    <t>WELF5</t>
  </si>
  <si>
    <t>WELCOME FOUNDATION 11KV</t>
  </si>
  <si>
    <t>WELW1</t>
  </si>
  <si>
    <t>WELWYN 132KV</t>
  </si>
  <si>
    <t>WELWYN</t>
  </si>
  <si>
    <t>WELW3</t>
  </si>
  <si>
    <t>WELWYN 33KV</t>
  </si>
  <si>
    <t>WELW7</t>
  </si>
  <si>
    <t>WELWYN 25KV</t>
  </si>
  <si>
    <t>WEMP6</t>
  </si>
  <si>
    <t>WEST MOOR PARK 66KV</t>
  </si>
  <si>
    <t>WEST MOOR PARK</t>
  </si>
  <si>
    <t>WEND3</t>
  </si>
  <si>
    <t>WENDOVER 33KV</t>
  </si>
  <si>
    <t>WENDOVER</t>
  </si>
  <si>
    <t>WEND3A</t>
  </si>
  <si>
    <t>WEND3B</t>
  </si>
  <si>
    <t>WEND3C</t>
  </si>
  <si>
    <t>WEND3D</t>
  </si>
  <si>
    <t>WEND3E</t>
  </si>
  <si>
    <t>WEND3F</t>
  </si>
  <si>
    <t>WEPO1</t>
  </si>
  <si>
    <t>WELSHPOOL 132KV</t>
  </si>
  <si>
    <t>WELSHPOOL</t>
  </si>
  <si>
    <t>WEPO3</t>
  </si>
  <si>
    <t>WELSHPOOL 33KV</t>
  </si>
  <si>
    <t>WERO1</t>
  </si>
  <si>
    <t>WESTERNMOST ROUGH ONSHORE SITE 132KV</t>
  </si>
  <si>
    <t>WESTERNMOST ROUGH ONSHORE SITE</t>
  </si>
  <si>
    <t>WERO2</t>
  </si>
  <si>
    <t>WESTERNMOST ROUGH ONSHORE SITE 275KV</t>
  </si>
  <si>
    <t>OFTO - TC WESTERNMOST ROUGH OFTO LIMITED</t>
  </si>
  <si>
    <t>WERO3</t>
  </si>
  <si>
    <t>WESTERNMOST ROUGH ONSHORE SITE 33KV</t>
  </si>
  <si>
    <t>WERV3</t>
  </si>
  <si>
    <t>WERVIN 33KV</t>
  </si>
  <si>
    <t>WERVIN</t>
  </si>
  <si>
    <t>WERW1</t>
  </si>
  <si>
    <t>WESTERNMOST ROUGH OFFSHORE WIND FARM 132KV</t>
  </si>
  <si>
    <t>OFTO - TRANSMISSION CAPITAL SERVICES</t>
  </si>
  <si>
    <t>WESTERNMOST ROUGH OFFSHORE WIND FARM</t>
  </si>
  <si>
    <t>WERW3</t>
  </si>
  <si>
    <t>WESTERNMOST ROUGH OFFSHORE WIND FARM 33KV</t>
  </si>
  <si>
    <t>WERW8</t>
  </si>
  <si>
    <t>WESTERNMOST ROUGH OFFSHORE WIND FARM 6.6KV</t>
  </si>
  <si>
    <t>WESB3</t>
  </si>
  <si>
    <t>WEST BROWCASTLE WIND FARM CONNECTED TO EAST KILBRIDE SOTH 33KV 33KV</t>
  </si>
  <si>
    <t>WEST BROWCASTLE WIND FARM CONNECTED TO EAST KILBRIDE SOTH 33KV</t>
  </si>
  <si>
    <t>WESE1</t>
  </si>
  <si>
    <t>WESTERDOD (CONN POINT TO AIKENGALL WIND FARM, CRYSTAL RIG 132KV) 132KV</t>
  </si>
  <si>
    <t>WESTERDOD (CONN POINT TO AIKENGALL WIND FARM, CRYSTAL RIG 132KV)</t>
  </si>
  <si>
    <t>WESE3</t>
  </si>
  <si>
    <t>WESTERDOD (CONN POINT TO AIKENGALL WIND FARM, CRYSTAL RIG 132KV) 33KV</t>
  </si>
  <si>
    <t>WESO1</t>
  </si>
  <si>
    <t>WESTONING SUBSTATION 132KV</t>
  </si>
  <si>
    <t>WESTONING SUBSTATION</t>
  </si>
  <si>
    <t>WESO3</t>
  </si>
  <si>
    <t>WESTONING SUBSTATION 33KV</t>
  </si>
  <si>
    <t>WESR3</t>
  </si>
  <si>
    <t>WESTRAY 33KV</t>
  </si>
  <si>
    <t>WESTRAY</t>
  </si>
  <si>
    <t>WEST1</t>
  </si>
  <si>
    <t>WESTON 132KV</t>
  </si>
  <si>
    <t>WESTON</t>
  </si>
  <si>
    <t>WEST3</t>
  </si>
  <si>
    <t>WESTON 33KV</t>
  </si>
  <si>
    <t>WEST6</t>
  </si>
  <si>
    <t>WESTON 66KV</t>
  </si>
  <si>
    <t>WFIB2</t>
  </si>
  <si>
    <t>WESTFIELD BOUNDARY 275KV</t>
  </si>
  <si>
    <t>WESTFIELD BOUNDARY</t>
  </si>
  <si>
    <t>WFIE1</t>
  </si>
  <si>
    <t>WESTFIELD 132KV</t>
  </si>
  <si>
    <t>WESTFIELD</t>
  </si>
  <si>
    <t>WFIE1A</t>
  </si>
  <si>
    <t>WFIE2</t>
  </si>
  <si>
    <t>WESTFIELD 275KV</t>
  </si>
  <si>
    <t>WFIE2D</t>
  </si>
  <si>
    <t>WFIE3</t>
  </si>
  <si>
    <t>WESTFIELD 33KV</t>
  </si>
  <si>
    <t>WGEO2</t>
  </si>
  <si>
    <t>WEST GEORGE STREET 275KV</t>
  </si>
  <si>
    <t>WEST GEORGE STREET</t>
  </si>
  <si>
    <t>WGEO3</t>
  </si>
  <si>
    <t>WEST GEORGE STREET 33KV</t>
  </si>
  <si>
    <t>WGRA1</t>
  </si>
  <si>
    <t>WEST GRAFTON 132KV</t>
  </si>
  <si>
    <t>WEST GRAFTON</t>
  </si>
  <si>
    <t>WGRA3</t>
  </si>
  <si>
    <t>WEST GRAFTON 33KV</t>
  </si>
  <si>
    <t>WEST HAM 132KV</t>
  </si>
  <si>
    <t>WEST HAM</t>
  </si>
  <si>
    <t>WHAM2</t>
  </si>
  <si>
    <t>WEST HAM 275KV</t>
  </si>
  <si>
    <t>WEST HAM 400KV</t>
  </si>
  <si>
    <t>WHAR6</t>
  </si>
  <si>
    <t>WEST HARTFORD 66KV</t>
  </si>
  <si>
    <t>WEST HARTFORD</t>
  </si>
  <si>
    <t>WHCH1</t>
  </si>
  <si>
    <t>WHITCHURCH 132KV</t>
  </si>
  <si>
    <t>WHITCHURCH</t>
  </si>
  <si>
    <t>WHCH3</t>
  </si>
  <si>
    <t>WHITCHURCH 33KV</t>
  </si>
  <si>
    <t>WHEA6</t>
  </si>
  <si>
    <t>WHEATLEY PARK 66KV</t>
  </si>
  <si>
    <t>WHEATLEY PARK</t>
  </si>
  <si>
    <t>WHFI1</t>
  </si>
  <si>
    <t>WHITFIELD 132KV</t>
  </si>
  <si>
    <t>WHITFIELD</t>
  </si>
  <si>
    <t>WHFI3</t>
  </si>
  <si>
    <t>WHITFIELD 33KV</t>
  </si>
  <si>
    <t>WHITEGATE 132KV</t>
  </si>
  <si>
    <t>WHITEGATE</t>
  </si>
  <si>
    <t>WHITEGATE 275KV</t>
  </si>
  <si>
    <t>WHHO2</t>
  </si>
  <si>
    <t>WHITEHOUSE 275KV</t>
  </si>
  <si>
    <t>WHITEHOUSE</t>
  </si>
  <si>
    <t>WHHO3</t>
  </si>
  <si>
    <t>WHITEHOUSE 33KV</t>
  </si>
  <si>
    <t>WHIH3</t>
  </si>
  <si>
    <t>WHITESIDE HILL WIND FARM 33kV</t>
  </si>
  <si>
    <t>WHITESIDE HILL WIND FARM</t>
  </si>
  <si>
    <t>WHIL2</t>
  </si>
  <si>
    <t>WHITELEE 275KV</t>
  </si>
  <si>
    <t>WLEE2</t>
  </si>
  <si>
    <t>WHITELEE</t>
  </si>
  <si>
    <t>WHIL3</t>
  </si>
  <si>
    <t>WHITELEE 33KV</t>
  </si>
  <si>
    <t>WLEE3</t>
  </si>
  <si>
    <t>WHIL8</t>
  </si>
  <si>
    <t>WHITELEE 6.6KV</t>
  </si>
  <si>
    <t>WHLA3</t>
  </si>
  <si>
    <t>WHIN1</t>
  </si>
  <si>
    <t>WHINMOOR 132KV</t>
  </si>
  <si>
    <t>WHINMOOR</t>
  </si>
  <si>
    <t>WHIN3</t>
  </si>
  <si>
    <t>WHINMOOR 33KV</t>
  </si>
  <si>
    <t>WHIT1</t>
  </si>
  <si>
    <t>WHITLEY 132KV</t>
  </si>
  <si>
    <t>WHITLEY</t>
  </si>
  <si>
    <t>WHIT3</t>
  </si>
  <si>
    <t>WHITLEY 33KV</t>
  </si>
  <si>
    <t>WHITSON 275KV</t>
  </si>
  <si>
    <t>WHITSON</t>
  </si>
  <si>
    <t>WHSO3</t>
  </si>
  <si>
    <t>WHITSON 33KV</t>
  </si>
  <si>
    <t>WHITSON 400KV</t>
  </si>
  <si>
    <t>WHTB1</t>
  </si>
  <si>
    <t>WHISTLEFIELD BORDER 132KV</t>
  </si>
  <si>
    <t>WHISTLEFIELD BORDER</t>
  </si>
  <si>
    <t>WHTL1</t>
  </si>
  <si>
    <t>WHISTLEFIELD 132KV</t>
  </si>
  <si>
    <t>WHISTLEFIELD</t>
  </si>
  <si>
    <t>WHTL3</t>
  </si>
  <si>
    <t>WHISTLEFIELD 33KV</t>
  </si>
  <si>
    <t>WHWE1</t>
  </si>
  <si>
    <t>WHITWELL 132KV</t>
  </si>
  <si>
    <t>WHITWELL</t>
  </si>
  <si>
    <t>WHWE3</t>
  </si>
  <si>
    <t>WHITWELL 33KV</t>
  </si>
  <si>
    <t>WINCOBANK 275KV</t>
  </si>
  <si>
    <t>WINCOBANK</t>
  </si>
  <si>
    <t>WIBA3</t>
  </si>
  <si>
    <t>WINCOBANK 33KV</t>
  </si>
  <si>
    <t>WICM1</t>
  </si>
  <si>
    <t>WICKHAM MARKET 132KV</t>
  </si>
  <si>
    <t>WICKHAM MARKET</t>
  </si>
  <si>
    <t>WICM3</t>
  </si>
  <si>
    <t>WICKHAM MARKET 33KV</t>
  </si>
  <si>
    <t>WIDN1</t>
  </si>
  <si>
    <t>WIDNES 132KV</t>
  </si>
  <si>
    <t>WIDNES</t>
  </si>
  <si>
    <t>WIDN3</t>
  </si>
  <si>
    <t>WIDNES 33KV</t>
  </si>
  <si>
    <t>WILLENHALL 132KV</t>
  </si>
  <si>
    <t>WILLENHALL</t>
  </si>
  <si>
    <t>WILLENHALL 33KV</t>
  </si>
  <si>
    <t>WIEN5</t>
  </si>
  <si>
    <t>WILLENHALL 11KV</t>
  </si>
  <si>
    <t>WIFO1</t>
  </si>
  <si>
    <t>WINSFORD 132KV</t>
  </si>
  <si>
    <t>WINSFORD</t>
  </si>
  <si>
    <t>WIFO3</t>
  </si>
  <si>
    <t>WINSFORD 33KV</t>
  </si>
  <si>
    <t>WIGA1</t>
  </si>
  <si>
    <t>WIGAN 132KV</t>
  </si>
  <si>
    <t>WIGAN</t>
  </si>
  <si>
    <t>WIGA3</t>
  </si>
  <si>
    <t>WIGAN 33KV</t>
  </si>
  <si>
    <t>WILD1</t>
  </si>
  <si>
    <t>WILLINGDON TEE 132KV</t>
  </si>
  <si>
    <t>WILLINGDON TEE</t>
  </si>
  <si>
    <t>WILE1</t>
  </si>
  <si>
    <t>WILLINGTON EAST 132KV</t>
  </si>
  <si>
    <t>WILLINGTON EAST</t>
  </si>
  <si>
    <t>WILLINGTON EAST 400KV</t>
  </si>
  <si>
    <t>WILE8</t>
  </si>
  <si>
    <t>WILLINGTON EAST 6.6KV</t>
  </si>
  <si>
    <t>WILLINGTON 132KV</t>
  </si>
  <si>
    <t>WILLINGTON</t>
  </si>
  <si>
    <t>WILLINGTON 275KV</t>
  </si>
  <si>
    <t>WILL4</t>
  </si>
  <si>
    <t>WILLINGTON 400KV</t>
  </si>
  <si>
    <t>WILTON 275KV</t>
  </si>
  <si>
    <t>WILTON</t>
  </si>
  <si>
    <t>WILT6</t>
  </si>
  <si>
    <t>WILTON 66KV</t>
  </si>
  <si>
    <t>WIMBLEDON 132KV</t>
  </si>
  <si>
    <t>WIMBLEDON</t>
  </si>
  <si>
    <t>WIMB1N</t>
  </si>
  <si>
    <t>WIMB1S</t>
  </si>
  <si>
    <t>WIMBLEDON 275KV</t>
  </si>
  <si>
    <t>WIMB3</t>
  </si>
  <si>
    <t>WIMBLEDON 33KV</t>
  </si>
  <si>
    <t>WIMB4</t>
  </si>
  <si>
    <t>WIMBLEDON 400KV</t>
  </si>
  <si>
    <t>WIMC1</t>
  </si>
  <si>
    <t>WIMBLEDON C 132KV</t>
  </si>
  <si>
    <t>WIMBLEDON C</t>
  </si>
  <si>
    <t>WIMC3</t>
  </si>
  <si>
    <t>WIMBLEDON C 33KV</t>
  </si>
  <si>
    <t>WIMD1</t>
  </si>
  <si>
    <t>WIMBLEDON D 132KV</t>
  </si>
  <si>
    <t>WIMBLEDON D</t>
  </si>
  <si>
    <t>WIMD3</t>
  </si>
  <si>
    <t>WIMBLEDON D 33KV</t>
  </si>
  <si>
    <t>WINC1</t>
  </si>
  <si>
    <t>WINCHESTER 132KV</t>
  </si>
  <si>
    <t>WINCHESTER</t>
  </si>
  <si>
    <t>WINC3</t>
  </si>
  <si>
    <t>WINCHESTER 33KV</t>
  </si>
  <si>
    <t>WIND1</t>
  </si>
  <si>
    <t>WINDSCALE 132KV</t>
  </si>
  <si>
    <t>WINDSCALE</t>
  </si>
  <si>
    <t>WIND3</t>
  </si>
  <si>
    <t>WINDSCALE 33KV</t>
  </si>
  <si>
    <t>WINH1</t>
  </si>
  <si>
    <t>WINFRITH 132KV</t>
  </si>
  <si>
    <t>WINFRITH</t>
  </si>
  <si>
    <t>WINH5</t>
  </si>
  <si>
    <t>WINFRITH 11KV</t>
  </si>
  <si>
    <t>WINN1</t>
  </si>
  <si>
    <t>WINNINGTON 132KV</t>
  </si>
  <si>
    <t>WINNINGTON</t>
  </si>
  <si>
    <t>WINN3</t>
  </si>
  <si>
    <t>WINNINGTON 33KV</t>
  </si>
  <si>
    <t>WINS1</t>
  </si>
  <si>
    <t>WINSTER 132KV</t>
  </si>
  <si>
    <t>WINSTER</t>
  </si>
  <si>
    <t>WINS3</t>
  </si>
  <si>
    <t>WINSTER 33KV</t>
  </si>
  <si>
    <t>WIOU1</t>
  </si>
  <si>
    <t>WILLOUGHBY 132KV</t>
  </si>
  <si>
    <t>WILLOUGHBY</t>
  </si>
  <si>
    <t>WIOU3</t>
  </si>
  <si>
    <t>WILLOUGHBY 33KV</t>
  </si>
  <si>
    <t>WIOW1</t>
  </si>
  <si>
    <t>WILLOWDALE 132KV</t>
  </si>
  <si>
    <t>WILLOWDALE</t>
  </si>
  <si>
    <t>WIOW3</t>
  </si>
  <si>
    <t>WILLOWDALE 33KV</t>
  </si>
  <si>
    <t>WISC1</t>
  </si>
  <si>
    <t>WISC5</t>
  </si>
  <si>
    <t>WINDSCALE 11KV</t>
  </si>
  <si>
    <t>WILLESDEN 132KV</t>
  </si>
  <si>
    <t>WILLESDEN</t>
  </si>
  <si>
    <t>WILLESDEN 275KV</t>
  </si>
  <si>
    <t>WISD4</t>
  </si>
  <si>
    <t>WILLESDEN 400KV</t>
  </si>
  <si>
    <t>WISD5</t>
  </si>
  <si>
    <t>WILLESDEN 11KV</t>
  </si>
  <si>
    <t>WILLESDEN 66KV</t>
  </si>
  <si>
    <t>WISD7</t>
  </si>
  <si>
    <t>WILLESDEN 22KV</t>
  </si>
  <si>
    <t>WISD8</t>
  </si>
  <si>
    <t>WILLESDEN 6.6KV</t>
  </si>
  <si>
    <t>WISH1</t>
  </si>
  <si>
    <t>WISHAW 132KV</t>
  </si>
  <si>
    <t>WISHAW</t>
  </si>
  <si>
    <t>WISHAW 275KV</t>
  </si>
  <si>
    <t>WISH3</t>
  </si>
  <si>
    <t>WISHAW 33KV</t>
  </si>
  <si>
    <t>WISH3A</t>
  </si>
  <si>
    <t>WISH3B</t>
  </si>
  <si>
    <t>WISH4</t>
  </si>
  <si>
    <t>WISHAW 400KV</t>
  </si>
  <si>
    <t>WITN1</t>
  </si>
  <si>
    <t>WITNEY 132KV</t>
  </si>
  <si>
    <t>WITNEY</t>
  </si>
  <si>
    <t>WITN3</t>
  </si>
  <si>
    <t>WITNEY 33KV</t>
  </si>
  <si>
    <t>WIYH1</t>
  </si>
  <si>
    <t>WINDYHILL 132KV</t>
  </si>
  <si>
    <t>WINDYHILL</t>
  </si>
  <si>
    <t>WIYH2</t>
  </si>
  <si>
    <t>WINDYHILL 275KV</t>
  </si>
  <si>
    <t>WIYH3</t>
  </si>
  <si>
    <t>WINDYHILL 33KV</t>
  </si>
  <si>
    <t>WIYH4</t>
  </si>
  <si>
    <t>WINDYHILL 400KV</t>
  </si>
  <si>
    <t>WIYO1</t>
  </si>
  <si>
    <t>WINDYHILL 132KV GIS</t>
  </si>
  <si>
    <t>WLEX2</t>
  </si>
  <si>
    <t>WHITELEE EXTENSION WIND FARM 275KV</t>
  </si>
  <si>
    <t>WHITELEE EXTENSION WIND FARM</t>
  </si>
  <si>
    <t>WLEX3</t>
  </si>
  <si>
    <t>WHITELEE EXTENSION WIND FARM 33KV</t>
  </si>
  <si>
    <t>WLSD4</t>
  </si>
  <si>
    <t>WEST MELTON 132KV</t>
  </si>
  <si>
    <t>WEST MELTON</t>
  </si>
  <si>
    <t>WEST MELTON 275KV</t>
  </si>
  <si>
    <t>WOODCOTE 132KV</t>
  </si>
  <si>
    <t>WOODCOTE</t>
  </si>
  <si>
    <t>WOCO3</t>
  </si>
  <si>
    <t>WOODCOTE 33KV</t>
  </si>
  <si>
    <t>WODS1</t>
  </si>
  <si>
    <t>WEST OF DUDDON SANDS OFFSHORE WIND FARM 132KV</t>
  </si>
  <si>
    <t>WEST OF DUDDON SANDS OFFSHORE WIND FARM</t>
  </si>
  <si>
    <t>WODS3</t>
  </si>
  <si>
    <t>WEST OF DUDDON SANDS OFFSHORE WIND FARM 33KV</t>
  </si>
  <si>
    <t>WODS8</t>
  </si>
  <si>
    <t>WEST OF DUDDON SANDS OFFSHORE WIND FARM 6.6KV</t>
  </si>
  <si>
    <t>WOHI1</t>
  </si>
  <si>
    <t>WOODHILL 132KV</t>
  </si>
  <si>
    <t>WOODHILL</t>
  </si>
  <si>
    <t>WOHI3</t>
  </si>
  <si>
    <t>WOODHILL 33KV</t>
  </si>
  <si>
    <t>WOKI1</t>
  </si>
  <si>
    <t>WOKINGHAM 132KV</t>
  </si>
  <si>
    <t>WOKINGHAM</t>
  </si>
  <si>
    <t>WOKI3</t>
  </si>
  <si>
    <t>WOKINGHAM 33KV</t>
  </si>
  <si>
    <t>WOLN1</t>
  </si>
  <si>
    <t>WOLD NEWTON 132KV</t>
  </si>
  <si>
    <t>WOLD NEWTON</t>
  </si>
  <si>
    <t>WOLN3</t>
  </si>
  <si>
    <t>WOLD NEWTON 33KV</t>
  </si>
  <si>
    <t>WOMO1</t>
  </si>
  <si>
    <t>WOODHAM MORTIMER 132KV</t>
  </si>
  <si>
    <t>WOODHAM MORTIMER</t>
  </si>
  <si>
    <t>WOOC1</t>
  </si>
  <si>
    <t>WOOTTON COMMON 132KV</t>
  </si>
  <si>
    <t>WOOTTON COMMON</t>
  </si>
  <si>
    <t>WOOC3</t>
  </si>
  <si>
    <t>WOOTTON COMMON 33KV</t>
  </si>
  <si>
    <t>WORC1</t>
  </si>
  <si>
    <t>WORCESTER 132KV</t>
  </si>
  <si>
    <t>WORCESTER</t>
  </si>
  <si>
    <t>WORC5</t>
  </si>
  <si>
    <t>WORCESTER 11KV</t>
  </si>
  <si>
    <t>WORG1</t>
  </si>
  <si>
    <t>WORMALD GREEN 132KV</t>
  </si>
  <si>
    <t>WORMALD GREEN</t>
  </si>
  <si>
    <t>WORG3</t>
  </si>
  <si>
    <t>WORMALD GREEN 33KV</t>
  </si>
  <si>
    <t>WORG5</t>
  </si>
  <si>
    <t>WORMALD GREEN 11KV</t>
  </si>
  <si>
    <t>WORK1</t>
  </si>
  <si>
    <t>WORKSOP 132KV</t>
  </si>
  <si>
    <t>WORKSOP</t>
  </si>
  <si>
    <t>WORK3</t>
  </si>
  <si>
    <t>WORKSOP 33KV</t>
  </si>
  <si>
    <t>WORT1</t>
  </si>
  <si>
    <t>WORTHING 132KV</t>
  </si>
  <si>
    <t>WORTHING</t>
  </si>
  <si>
    <t>WORT3</t>
  </si>
  <si>
    <t>WORTHING 33KV</t>
  </si>
  <si>
    <t>WOSI1</t>
  </si>
  <si>
    <t>WOODSIDE CABLE SHAFT 132KV</t>
  </si>
  <si>
    <t>WOODSIDE CABLE SHAFT</t>
  </si>
  <si>
    <t>WOSI3</t>
  </si>
  <si>
    <t>WOODSIDE CABLE SHAFT 33KV</t>
  </si>
  <si>
    <t>WREX1</t>
  </si>
  <si>
    <t>WREXHAM 132KV</t>
  </si>
  <si>
    <t>WREXHAM</t>
  </si>
  <si>
    <t>WREX3</t>
  </si>
  <si>
    <t>WREXHAM 33KV</t>
  </si>
  <si>
    <t>WRIG1</t>
  </si>
  <si>
    <t>WRIGHTINGTON 132KV</t>
  </si>
  <si>
    <t>WRIGHTINGTON</t>
  </si>
  <si>
    <t>WRIG3</t>
  </si>
  <si>
    <t>WRIGHTINGTON 33KV</t>
  </si>
  <si>
    <t>WTHU2</t>
  </si>
  <si>
    <t>WEST THURROCK 275KV</t>
  </si>
  <si>
    <t>WEST THURROCK</t>
  </si>
  <si>
    <t>WTHU3</t>
  </si>
  <si>
    <t>WEST THURROCK 33KV</t>
  </si>
  <si>
    <t>WEST THURROCK 400KV</t>
  </si>
  <si>
    <t>WEST WEYBRIDGE 132KV</t>
  </si>
  <si>
    <t>WEST WEYBRIDGE</t>
  </si>
  <si>
    <t>WEST WEYBRIDGE 275KV</t>
  </si>
  <si>
    <t>WWEY2T</t>
  </si>
  <si>
    <t>WWEY3</t>
  </si>
  <si>
    <t>WEST WEYBRIDGE 33KV</t>
  </si>
  <si>
    <t>WEST WEYBRIDGE 400KV</t>
  </si>
  <si>
    <t>WWEY5</t>
  </si>
  <si>
    <t>WEST WEYBRIDGE 11KV</t>
  </si>
  <si>
    <t>WWEY8</t>
  </si>
  <si>
    <t>WEST WEYBRIDGE 6.6KV</t>
  </si>
  <si>
    <t>WYLF1</t>
  </si>
  <si>
    <t>WYLFA 132KV</t>
  </si>
  <si>
    <t>WYLFA</t>
  </si>
  <si>
    <t>WYLFA 400KV</t>
  </si>
  <si>
    <t>WYLF5</t>
  </si>
  <si>
    <t>WYLFA 11KV</t>
  </si>
  <si>
    <t>WYLF8</t>
  </si>
  <si>
    <t>WYLFA 6.6KV</t>
  </si>
  <si>
    <t>WYME1</t>
  </si>
  <si>
    <t>WYMERING 132KV</t>
  </si>
  <si>
    <t>WYMERING</t>
  </si>
  <si>
    <t>WYME3</t>
  </si>
  <si>
    <t>WYMERING 33KV</t>
  </si>
  <si>
    <t>WYMO1</t>
  </si>
  <si>
    <t>WYMONDLEY 132KV</t>
  </si>
  <si>
    <t>WYMONDLEY</t>
  </si>
  <si>
    <t>WYMO3</t>
  </si>
  <si>
    <t>WYMONDLEY 33KV</t>
  </si>
  <si>
    <t>WYMO3R</t>
  </si>
  <si>
    <t>WYMONDLEY 400KV</t>
  </si>
  <si>
    <t>WYMO8</t>
  </si>
  <si>
    <t>WYMONDLEY 6.6KV</t>
  </si>
  <si>
    <t>WYTC1</t>
  </si>
  <si>
    <t>WYTCH FARM 132KV</t>
  </si>
  <si>
    <t>WYTCH FARM</t>
  </si>
  <si>
    <t>WYTC5</t>
  </si>
  <si>
    <t>WYTCH FARM 11KV</t>
  </si>
  <si>
    <t>YARN1</t>
  </si>
  <si>
    <t>YARNTON 132KV</t>
  </si>
  <si>
    <t>YARNTON</t>
  </si>
  <si>
    <t>YARN3</t>
  </si>
  <si>
    <t>YARNTON 33KV</t>
  </si>
  <si>
    <t>YARR1</t>
  </si>
  <si>
    <t>YARBOROUGH ROAD 132KV</t>
  </si>
  <si>
    <t>YARBOROUGH ROAD</t>
  </si>
  <si>
    <t>YARR3</t>
  </si>
  <si>
    <t>YARBOROUGH ROAD 33KV</t>
  </si>
  <si>
    <t>YEAS1</t>
  </si>
  <si>
    <t>YEAMAN STREET 132KV</t>
  </si>
  <si>
    <t>YEAMAN STREET</t>
  </si>
  <si>
    <t>YEAS3</t>
  </si>
  <si>
    <t>YEAMAN STREET 33KV</t>
  </si>
  <si>
    <t>YEAS5</t>
  </si>
  <si>
    <t>YEAMAN STREET 11KV</t>
  </si>
  <si>
    <t>YEOV1</t>
  </si>
  <si>
    <t>YEOVIL 132KV</t>
  </si>
  <si>
    <t>YEOVIL</t>
  </si>
  <si>
    <t>YEOV3</t>
  </si>
  <si>
    <t>YEOVIL 33KV</t>
  </si>
  <si>
    <t>YIEW5</t>
  </si>
  <si>
    <t>YIEWSLEY 11KV</t>
  </si>
  <si>
    <t>YIEWSLEY</t>
  </si>
  <si>
    <t>YIEW6</t>
  </si>
  <si>
    <t>YIEWSLEY 66KV</t>
  </si>
  <si>
    <t>YSTR1</t>
  </si>
  <si>
    <t>YSTRADGYNLAIS 132KV</t>
  </si>
  <si>
    <t>YSTRADGYNLAIS</t>
  </si>
  <si>
    <t>YSTR3</t>
  </si>
  <si>
    <t>YSTRADGYNLAIS 33KV</t>
  </si>
  <si>
    <t>Market Participant IDs as at 2018</t>
  </si>
  <si>
    <t>Source: https://en.wikipedia.org/wiki/Meter_Point_Administration_Number</t>
  </si>
  <si>
    <t>Not currently used here.</t>
  </si>
  <si>
    <t>Mapping to Market Participant ID</t>
  </si>
  <si>
    <t>Operator</t>
  </si>
  <si>
    <t>Market Participant Id</t>
  </si>
  <si>
    <t>UK Power Networks</t>
  </si>
  <si>
    <t>Eastern England</t>
  </si>
  <si>
    <t>EELC</t>
  </si>
  <si>
    <t>Western Power Distribution</t>
  </si>
  <si>
    <t>EMEB</t>
  </si>
  <si>
    <t>LOND</t>
  </si>
  <si>
    <t>ScottishPower</t>
  </si>
  <si>
    <t>Merseyside and Northern Wales</t>
  </si>
  <si>
    <t>MANW</t>
  </si>
  <si>
    <t>West Midlands</t>
  </si>
  <si>
    <t>MIDE</t>
  </si>
  <si>
    <t>Northern Powergrid</t>
  </si>
  <si>
    <t>North Eastern England</t>
  </si>
  <si>
    <t>NEEB</t>
  </si>
  <si>
    <t>Electricity North West</t>
  </si>
  <si>
    <t>North Western England</t>
  </si>
  <si>
    <t>SSE Power Distribution</t>
  </si>
  <si>
    <t>Southern England</t>
  </si>
  <si>
    <t>SOUT</t>
  </si>
  <si>
    <t>South Eastern England</t>
  </si>
  <si>
    <t>SEEB</t>
  </si>
  <si>
    <t>Southern Wales</t>
  </si>
  <si>
    <t>SWAE</t>
  </si>
  <si>
    <t>South Western England</t>
  </si>
  <si>
    <t>SWEB</t>
  </si>
  <si>
    <t>YELG</t>
  </si>
  <si>
    <t>Southern Scotland</t>
  </si>
  <si>
    <t>SPOW</t>
  </si>
  <si>
    <t>Northern Scotland</t>
  </si>
  <si>
    <t>HYDE</t>
  </si>
  <si>
    <t>Alpha Steel (Uskmouth)</t>
  </si>
  <si>
    <t>Ravenscraig</t>
  </si>
  <si>
    <t>Walney 2</t>
  </si>
  <si>
    <t>Wimbledon North</t>
  </si>
  <si>
    <t>Wimbledon South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</si>
</sst>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0"/>
    <numFmt numFmtId="166" formatCode="#,##0_ ;[Red]\-#,##0\ "/>
  </numFmts>
  <fonts count="48" x14ac:knownFonts="1">
    <font>
      <sz val="11"/>
      <color theme="1"/>
      <name val="Calibri"/>
      <family val="2"/>
      <scheme val="minor"/>
    </font>
    <font>
      <b/>
      <sz val="15"/>
      <color theme="3"/>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1"/>
      <color rgb="FF000000"/>
      <name val="Calibri"/>
      <family val="2"/>
      <scheme val="minor"/>
    </font>
    <font>
      <sz val="11"/>
      <name val="Calibri"/>
      <family val="2"/>
      <scheme val="minor"/>
    </font>
    <font>
      <strike/>
      <sz val="11"/>
      <name val="Calibri"/>
      <family val="2"/>
      <scheme val="minor"/>
    </font>
    <font>
      <b/>
      <sz val="11"/>
      <name val="Calibri"/>
      <family val="2"/>
      <scheme val="minor"/>
    </font>
    <font>
      <b/>
      <sz val="11"/>
      <name val="Calibri"/>
      <family val="2"/>
    </font>
    <font>
      <sz val="11"/>
      <color rgb="FF00B050"/>
      <name val="Calibri"/>
      <family val="2"/>
      <scheme val="minor"/>
    </font>
    <font>
      <b/>
      <sz val="9"/>
      <color indexed="81"/>
      <name val="Tahoma"/>
      <family val="2"/>
    </font>
    <font>
      <sz val="9"/>
      <color indexed="81"/>
      <name val="Tahoma"/>
      <family val="2"/>
    </font>
    <font>
      <sz val="11"/>
      <color rgb="FF7030A0"/>
      <name val="Calibri"/>
      <family val="2"/>
      <scheme val="minor"/>
    </font>
    <font>
      <b/>
      <sz val="10"/>
      <color theme="1"/>
      <name val="Calibri"/>
      <family val="2"/>
      <scheme val="minor"/>
    </font>
    <font>
      <sz val="10"/>
      <color theme="1"/>
      <name val="Calibri"/>
      <family val="2"/>
      <scheme val="minor"/>
    </font>
    <font>
      <sz val="8"/>
      <color theme="0"/>
      <name val="Calibri"/>
      <family val="2"/>
      <scheme val="minor"/>
    </font>
    <font>
      <b/>
      <sz val="8"/>
      <color theme="1"/>
      <name val="Calibri"/>
      <family val="2"/>
      <scheme val="minor"/>
    </font>
    <font>
      <sz val="8"/>
      <color theme="1"/>
      <name val="Calibri"/>
      <family val="2"/>
      <scheme val="minor"/>
    </font>
    <font>
      <sz val="8"/>
      <name val="Calibri"/>
      <family val="2"/>
      <scheme val="minor"/>
    </font>
    <font>
      <sz val="10"/>
      <name val="Arial"/>
      <family val="2"/>
    </font>
    <font>
      <sz val="11"/>
      <color theme="1"/>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indexed="52"/>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sz val="11"/>
      <color indexed="52"/>
      <name val="Calibri"/>
      <family val="2"/>
      <scheme val="minor"/>
    </font>
    <font>
      <sz val="11"/>
      <color indexed="60"/>
      <name val="Calibri"/>
      <family val="2"/>
      <scheme val="minor"/>
    </font>
    <font>
      <sz val="11"/>
      <color indexed="8"/>
      <name val="Calibri"/>
      <family val="2"/>
    </font>
    <font>
      <b/>
      <sz val="18"/>
      <color indexed="56"/>
      <name val="Cambria"/>
      <family val="2"/>
      <scheme val="major"/>
    </font>
    <font>
      <sz val="11"/>
      <color theme="1"/>
      <name val="Calibri"/>
      <family val="2"/>
    </font>
    <font>
      <sz val="11"/>
      <color rgb="FFFF0000"/>
      <name val="Calibri"/>
      <family val="2"/>
    </font>
    <font>
      <i/>
      <sz val="11"/>
      <color rgb="FF7F7F7F"/>
      <name val="Calibri"/>
      <family val="2"/>
      <scheme val="minor"/>
    </font>
    <font>
      <sz val="11"/>
      <name val="Calibri"/>
      <family val="2"/>
    </font>
    <font>
      <b/>
      <sz val="16"/>
      <name val="Arial"/>
      <family val="2"/>
    </font>
    <font>
      <b/>
      <sz val="10"/>
      <color theme="0"/>
      <name val="Arial"/>
      <family val="2"/>
    </font>
    <font>
      <sz val="10"/>
      <color theme="1"/>
      <name val="Arial"/>
      <family val="2"/>
    </font>
    <font>
      <sz val="11"/>
      <color theme="1"/>
      <name val="Tahoma"/>
      <family val="2"/>
    </font>
    <font>
      <sz val="11"/>
      <color rgb="FF000000"/>
      <name val="Calibri"/>
      <family val="2"/>
      <scheme val="minor"/>
    </font>
    <font>
      <b/>
      <sz val="11"/>
      <color rgb="FFFF0000"/>
      <name val="Calibri"/>
      <family val="2"/>
      <scheme val="minor"/>
    </font>
    <font>
      <u/>
      <sz val="11"/>
      <color theme="10"/>
      <name val="Calibri"/>
      <family val="2"/>
      <scheme val="minor"/>
    </font>
    <font>
      <sz val="9"/>
      <color indexed="81"/>
      <name val="Tahoma"/>
      <charset val="1"/>
    </font>
    <font>
      <b/>
      <sz val="9"/>
      <color indexed="81"/>
      <name val="Tahoma"/>
      <charset val="1"/>
    </font>
  </fonts>
  <fills count="49">
    <fill>
      <patternFill patternType="none"/>
    </fill>
    <fill>
      <patternFill patternType="gray125"/>
    </fill>
    <fill>
      <patternFill patternType="solid">
        <fgColor theme="3"/>
        <bgColor indexed="64"/>
      </patternFill>
    </fill>
    <fill>
      <patternFill patternType="solid">
        <fgColor theme="9"/>
        <bgColor indexed="64"/>
      </patternFill>
    </fill>
    <fill>
      <patternFill patternType="solid">
        <fgColor theme="6"/>
        <bgColor indexed="64"/>
      </patternFill>
    </fill>
    <fill>
      <patternFill patternType="solid">
        <fgColor theme="0"/>
        <bgColor indexed="64"/>
      </patternFill>
    </fill>
    <fill>
      <patternFill patternType="solid">
        <fgColor theme="7"/>
        <bgColor indexed="64"/>
      </patternFill>
    </fill>
    <fill>
      <patternFill patternType="solid">
        <fgColor theme="5"/>
        <bgColor indexed="64"/>
      </patternFill>
    </fill>
    <fill>
      <patternFill patternType="solid">
        <fgColor theme="4"/>
        <bgColor theme="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FFEB9C"/>
      </patternFill>
    </fill>
    <fill>
      <patternFill patternType="solid">
        <fgColor rgb="FFFFFFCC"/>
      </patternFill>
    </fill>
    <fill>
      <patternFill patternType="solid">
        <fgColor theme="6" tint="0.79998168889431442"/>
        <bgColor theme="6" tint="0.79998168889431442"/>
      </patternFill>
    </fill>
    <fill>
      <patternFill patternType="solid">
        <fgColor theme="6"/>
        <bgColor theme="6"/>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2"/>
      </patternFill>
    </fill>
    <fill>
      <patternFill patternType="solid">
        <fgColor indexed="44"/>
      </patternFill>
    </fill>
    <fill>
      <patternFill patternType="solid">
        <fgColor indexed="11"/>
      </patternFill>
    </fill>
    <fill>
      <patternFill patternType="solid">
        <fgColor indexed="51"/>
      </patternFill>
    </fill>
    <fill>
      <patternFill patternType="solid">
        <fgColor indexed="30"/>
      </patternFill>
    </fill>
    <fill>
      <patternFill patternType="solid">
        <fgColor indexed="29"/>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13"/>
        <bgColor indexed="64"/>
      </patternFill>
    </fill>
    <fill>
      <patternFill patternType="solid">
        <fgColor theme="4" tint="0.79998168889431442"/>
        <bgColor theme="4" tint="0.79998168889431442"/>
      </patternFill>
    </fill>
    <fill>
      <patternFill patternType="solid">
        <fgColor theme="8"/>
        <bgColor indexed="64"/>
      </patternFill>
    </fill>
    <fill>
      <patternFill patternType="solid">
        <fgColor rgb="FFFFFF00"/>
        <bgColor indexed="64"/>
      </patternFill>
    </fill>
    <fill>
      <patternFill patternType="solid">
        <fgColor theme="0" tint="-0.14999847407452621"/>
        <bgColor theme="0" tint="-0.14999847407452621"/>
      </patternFill>
    </fill>
    <fill>
      <patternFill patternType="solid">
        <fgColor theme="1"/>
        <bgColor indexed="64"/>
      </patternFill>
    </fill>
    <fill>
      <patternFill patternType="solid">
        <fgColor theme="9" tint="0.59999389629810485"/>
        <bgColor theme="6" tint="0.79998168889431442"/>
      </patternFill>
    </fill>
    <fill>
      <patternFill patternType="solid">
        <fgColor theme="5"/>
        <bgColor theme="5"/>
      </patternFill>
    </fill>
    <fill>
      <patternFill patternType="solid">
        <fgColor theme="5" tint="0.79998168889431442"/>
        <bgColor theme="5" tint="0.79998168889431442"/>
      </patternFill>
    </fill>
    <fill>
      <patternFill patternType="solid">
        <fgColor theme="8"/>
        <bgColor theme="8"/>
      </patternFill>
    </fill>
    <fill>
      <patternFill patternType="solid">
        <fgColor theme="8" tint="0.79998168889431442"/>
        <bgColor theme="8" tint="0.79998168889431442"/>
      </patternFill>
    </fill>
    <fill>
      <patternFill patternType="solid">
        <fgColor theme="8" tint="0.59999389629810485"/>
        <bgColor indexed="64"/>
      </patternFill>
    </fill>
    <fill>
      <patternFill patternType="solid">
        <fgColor rgb="FFC00000"/>
        <bgColor indexed="64"/>
      </patternFill>
    </fill>
    <fill>
      <patternFill patternType="solid">
        <fgColor rgb="FFFFC000"/>
        <bgColor indexed="64"/>
      </patternFill>
    </fill>
    <fill>
      <patternFill patternType="solid">
        <fgColor rgb="FF92D050"/>
        <bgColor indexed="64"/>
      </patternFill>
    </fill>
    <fill>
      <patternFill patternType="solid">
        <fgColor theme="8" tint="0.39997558519241921"/>
        <bgColor indexed="64"/>
      </patternFill>
    </fill>
  </fills>
  <borders count="59">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C1C1C1"/>
      </left>
      <right style="medium">
        <color rgb="FF000000"/>
      </right>
      <top style="thin">
        <color rgb="FFC1C1C1"/>
      </top>
      <bottom style="medium">
        <color rgb="FF000000"/>
      </bottom>
      <diagonal/>
    </border>
    <border>
      <left style="thin">
        <color rgb="FFC1C1C1"/>
      </left>
      <right style="thin">
        <color rgb="FFC1C1C1"/>
      </right>
      <top style="thin">
        <color rgb="FFC1C1C1"/>
      </top>
      <bottom style="medium">
        <color rgb="FF000000"/>
      </bottom>
      <diagonal/>
    </border>
    <border>
      <left style="medium">
        <color rgb="FF000000"/>
      </left>
      <right style="thin">
        <color rgb="FFC1C1C1"/>
      </right>
      <top style="thin">
        <color rgb="FFC1C1C1"/>
      </top>
      <bottom style="medium">
        <color rgb="FF000000"/>
      </bottom>
      <diagonal/>
    </border>
    <border>
      <left style="thin">
        <color rgb="FFC1C1C1"/>
      </left>
      <right style="medium">
        <color rgb="FF000000"/>
      </right>
      <top style="thin">
        <color rgb="FFC1C1C1"/>
      </top>
      <bottom style="thin">
        <color rgb="FFC1C1C1"/>
      </bottom>
      <diagonal/>
    </border>
    <border>
      <left style="thin">
        <color rgb="FFC1C1C1"/>
      </left>
      <right style="thin">
        <color rgb="FFC1C1C1"/>
      </right>
      <top style="thin">
        <color rgb="FFC1C1C1"/>
      </top>
      <bottom style="thin">
        <color rgb="FFC1C1C1"/>
      </bottom>
      <diagonal/>
    </border>
    <border>
      <left style="medium">
        <color rgb="FF000000"/>
      </left>
      <right style="thin">
        <color rgb="FFC1C1C1"/>
      </right>
      <top style="thin">
        <color rgb="FFC1C1C1"/>
      </top>
      <bottom style="thin">
        <color rgb="FFC1C1C1"/>
      </bottom>
      <diagonal/>
    </border>
    <border>
      <left style="thin">
        <color rgb="FFC1C1C1"/>
      </left>
      <right style="medium">
        <color rgb="FF000000"/>
      </right>
      <top style="medium">
        <color rgb="FF000000"/>
      </top>
      <bottom style="thin">
        <color rgb="FFC1C1C1"/>
      </bottom>
      <diagonal/>
    </border>
    <border>
      <left style="thin">
        <color rgb="FFC1C1C1"/>
      </left>
      <right style="thin">
        <color rgb="FFC1C1C1"/>
      </right>
      <top style="medium">
        <color rgb="FF000000"/>
      </top>
      <bottom style="thin">
        <color rgb="FFC1C1C1"/>
      </bottom>
      <diagonal/>
    </border>
    <border>
      <left style="medium">
        <color rgb="FF000000"/>
      </left>
      <right style="thin">
        <color rgb="FFC1C1C1"/>
      </right>
      <top style="medium">
        <color rgb="FF000000"/>
      </top>
      <bottom style="thin">
        <color rgb="FFC1C1C1"/>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right/>
      <top style="thin">
        <color indexed="62"/>
      </top>
      <bottom style="double">
        <color indexed="62"/>
      </bottom>
      <diagonal/>
    </border>
    <border>
      <left/>
      <right/>
      <top style="thin">
        <color theme="4" tint="0.39997558519241921"/>
      </top>
      <bottom/>
      <diagonal/>
    </border>
    <border>
      <left style="thin">
        <color theme="4" tint="0.39997558519241921"/>
      </left>
      <right/>
      <top style="thin">
        <color theme="4" tint="0.39997558519241921"/>
      </top>
      <bottom/>
      <diagonal/>
    </border>
    <border>
      <left style="thin">
        <color theme="4" tint="0.39997558519241921"/>
      </left>
      <right/>
      <top/>
      <bottom/>
      <diagonal/>
    </border>
    <border>
      <left/>
      <right/>
      <top style="thin">
        <color theme="6" tint="0.39997558519241921"/>
      </top>
      <bottom/>
      <diagonal/>
    </border>
    <border>
      <left/>
      <right style="thin">
        <color theme="6" tint="0.39997558519241921"/>
      </right>
      <top style="thin">
        <color theme="6" tint="0.39997558519241921"/>
      </top>
      <bottom/>
      <diagonal/>
    </border>
    <border>
      <left style="thin">
        <color theme="1" tint="0.34998626667073579"/>
      </left>
      <right style="thin">
        <color theme="1" tint="0.34998626667073579"/>
      </right>
      <top style="thin">
        <color theme="1" tint="0.34998626667073579"/>
      </top>
      <bottom/>
      <diagonal/>
    </border>
    <border>
      <left style="thin">
        <color theme="1" tint="0.34998626667073579"/>
      </left>
      <right style="thin">
        <color theme="1" tint="0.34998626667073579"/>
      </right>
      <top style="thin">
        <color theme="1"/>
      </top>
      <bottom/>
      <diagonal/>
    </border>
    <border>
      <left style="thin">
        <color theme="1" tint="0.34998626667073579"/>
      </left>
      <right style="thin">
        <color theme="1" tint="0.34998626667073579"/>
      </right>
      <top/>
      <bottom/>
      <diagonal/>
    </border>
    <border>
      <left/>
      <right style="thin">
        <color theme="1" tint="0.34998626667073579"/>
      </right>
      <top style="thin">
        <color theme="4" tint="0.39997558519241921"/>
      </top>
      <bottom/>
      <diagonal/>
    </border>
    <border>
      <left/>
      <right style="thin">
        <color theme="1" tint="0.34998626667073579"/>
      </right>
      <top/>
      <bottom/>
      <diagonal/>
    </border>
    <border>
      <left style="thin">
        <color theme="4" tint="0.39997558519241921"/>
      </left>
      <right/>
      <top/>
      <bottom style="thin">
        <color theme="4" tint="0.39994506668294322"/>
      </bottom>
      <diagonal/>
    </border>
    <border>
      <left/>
      <right style="thin">
        <color theme="1" tint="0.34998626667073579"/>
      </right>
      <top/>
      <bottom style="thin">
        <color theme="4" tint="0.39994506668294322"/>
      </bottom>
      <diagonal/>
    </border>
    <border>
      <left style="thin">
        <color theme="1" tint="0.34998626667073579"/>
      </left>
      <right/>
      <top style="thin">
        <color theme="6" tint="0.39997558519241921"/>
      </top>
      <bottom/>
      <diagonal/>
    </border>
    <border>
      <left/>
      <right style="thin">
        <color theme="6" tint="0.39994506668294322"/>
      </right>
      <top style="thin">
        <color theme="6" tint="0.39997558519241921"/>
      </top>
      <bottom/>
      <diagonal/>
    </border>
    <border>
      <left style="thin">
        <color theme="1" tint="0.34998626667073579"/>
      </left>
      <right/>
      <top/>
      <bottom/>
      <diagonal/>
    </border>
    <border>
      <left/>
      <right style="thin">
        <color theme="6" tint="0.39994506668294322"/>
      </right>
      <top/>
      <bottom/>
      <diagonal/>
    </border>
    <border>
      <left style="thin">
        <color theme="1" tint="0.34998626667073579"/>
      </left>
      <right/>
      <top/>
      <bottom style="thin">
        <color theme="6" tint="0.39994506668294322"/>
      </bottom>
      <diagonal/>
    </border>
    <border>
      <left/>
      <right/>
      <top/>
      <bottom style="thin">
        <color theme="6" tint="0.39994506668294322"/>
      </bottom>
      <diagonal/>
    </border>
    <border>
      <left/>
      <right style="thin">
        <color theme="6" tint="0.39994506668294322"/>
      </right>
      <top/>
      <bottom style="thin">
        <color theme="6" tint="0.39994506668294322"/>
      </bottom>
      <diagonal/>
    </border>
    <border>
      <left/>
      <right/>
      <top style="thin">
        <color theme="6" tint="0.39997558519241921"/>
      </top>
      <bottom style="thin">
        <color theme="6" tint="0.39997558519241921"/>
      </bottom>
      <diagonal/>
    </border>
    <border>
      <left/>
      <right style="thin">
        <color theme="6" tint="0.39997558519241921"/>
      </right>
      <top style="thin">
        <color theme="6" tint="0.39997558519241921"/>
      </top>
      <bottom style="thin">
        <color theme="6" tint="0.39997558519241921"/>
      </bottom>
      <diagonal/>
    </border>
    <border>
      <left style="thin">
        <color theme="5" tint="0.39997558519241921"/>
      </left>
      <right/>
      <top style="thin">
        <color theme="5" tint="0.39997558519241921"/>
      </top>
      <bottom style="thin">
        <color theme="5" tint="0.39997558519241921"/>
      </bottom>
      <diagonal/>
    </border>
    <border>
      <left/>
      <right/>
      <top style="thin">
        <color theme="5" tint="0.39997558519241921"/>
      </top>
      <bottom style="thin">
        <color theme="5" tint="0.39997558519241921"/>
      </bottom>
      <diagonal/>
    </border>
    <border>
      <left/>
      <right style="thin">
        <color theme="5" tint="0.39997558519241921"/>
      </right>
      <top style="thin">
        <color theme="5" tint="0.39997558519241921"/>
      </top>
      <bottom style="thin">
        <color theme="5" tint="0.39997558519241921"/>
      </bottom>
      <diagonal/>
    </border>
    <border>
      <left style="thin">
        <color theme="8" tint="0.39997558519241921"/>
      </left>
      <right/>
      <top style="thin">
        <color theme="8" tint="0.39997558519241921"/>
      </top>
      <bottom style="thin">
        <color theme="8" tint="0.39997558519241921"/>
      </bottom>
      <diagonal/>
    </border>
    <border>
      <left/>
      <right/>
      <top style="thin">
        <color theme="8" tint="0.39997558519241921"/>
      </top>
      <bottom style="thin">
        <color theme="8" tint="0.39997558519241921"/>
      </bottom>
      <diagonal/>
    </border>
    <border>
      <left/>
      <right style="thin">
        <color theme="8" tint="0.39997558519241921"/>
      </right>
      <top style="thin">
        <color theme="8" tint="0.39997558519241921"/>
      </top>
      <bottom style="thin">
        <color theme="8" tint="0.39997558519241921"/>
      </bottom>
      <diagonal/>
    </border>
    <border>
      <left style="thin">
        <color theme="8" tint="0.39997558519241921"/>
      </left>
      <right/>
      <top style="thin">
        <color theme="8" tint="0.39997558519241921"/>
      </top>
      <bottom/>
      <diagonal/>
    </border>
    <border>
      <left/>
      <right/>
      <top style="thin">
        <color theme="8" tint="0.39997558519241921"/>
      </top>
      <bottom/>
      <diagonal/>
    </border>
    <border>
      <left/>
      <right style="thin">
        <color theme="8" tint="0.39997558519241921"/>
      </right>
      <top style="thin">
        <color theme="8" tint="0.39997558519241921"/>
      </top>
      <bottom/>
      <diagonal/>
    </border>
    <border>
      <left style="thin">
        <color theme="5" tint="0.39997558519241921"/>
      </left>
      <right/>
      <top style="thin">
        <color theme="5" tint="0.39997558519241921"/>
      </top>
      <bottom/>
      <diagonal/>
    </border>
    <border>
      <left/>
      <right/>
      <top style="thin">
        <color theme="5" tint="0.39997558519241921"/>
      </top>
      <bottom/>
      <diagonal/>
    </border>
    <border>
      <left/>
      <right style="thin">
        <color theme="5" tint="0.39997558519241921"/>
      </right>
      <top style="thin">
        <color theme="5" tint="0.39997558519241921"/>
      </top>
      <bottom/>
      <diagonal/>
    </border>
    <border>
      <left style="thin">
        <color theme="6" tint="0.39997558519241921"/>
      </left>
      <right/>
      <top style="thin">
        <color theme="6" tint="0.39997558519241921"/>
      </top>
      <bottom/>
      <diagonal/>
    </border>
    <border>
      <left style="thin">
        <color indexed="64"/>
      </left>
      <right style="thin">
        <color indexed="64"/>
      </right>
      <top/>
      <bottom style="thin">
        <color indexed="64"/>
      </bottom>
      <diagonal/>
    </border>
    <border>
      <left/>
      <right style="thin">
        <color theme="6" tint="0.39997558519241921"/>
      </right>
      <top style="thin">
        <color theme="6" tint="0.39997558519241921"/>
      </top>
      <bottom style="thin">
        <color theme="6" tint="0.39994506668294322"/>
      </bottom>
      <diagonal/>
    </border>
    <border>
      <left/>
      <right style="medium">
        <color rgb="FFD3D3D3"/>
      </right>
      <top/>
      <bottom style="medium">
        <color rgb="FFD3D3D3"/>
      </bottom>
      <diagonal/>
    </border>
    <border>
      <left style="medium">
        <color rgb="FFD3D3D3"/>
      </left>
      <right style="medium">
        <color rgb="FFD3D3D3"/>
      </right>
      <top/>
      <bottom style="medium">
        <color rgb="FFD3D3D3"/>
      </bottom>
      <diagonal/>
    </border>
    <border>
      <left/>
      <right style="thin">
        <color indexed="64"/>
      </right>
      <top/>
      <bottom/>
      <diagonal/>
    </border>
  </borders>
  <cellStyleXfs count="43">
    <xf numFmtId="0" fontId="0" fillId="0" borderId="0"/>
    <xf numFmtId="0" fontId="1" fillId="0" borderId="1" applyNumberFormat="0" applyFill="0" applyAlignment="0" applyProtection="0"/>
    <xf numFmtId="0" fontId="21" fillId="0" borderId="0"/>
    <xf numFmtId="0" fontId="22" fillId="16" borderId="0" applyNumberFormat="0" applyBorder="0" applyAlignment="0" applyProtection="0"/>
    <xf numFmtId="0" fontId="22" fillId="17" borderId="0" applyNumberFormat="0" applyBorder="0" applyAlignment="0" applyProtection="0"/>
    <xf numFmtId="0" fontId="22" fillId="18" borderId="0" applyNumberFormat="0" applyBorder="0" applyAlignment="0" applyProtection="0"/>
    <xf numFmtId="0" fontId="22" fillId="19" borderId="0" applyNumberFormat="0" applyBorder="0" applyAlignment="0" applyProtection="0"/>
    <xf numFmtId="0" fontId="22" fillId="20" borderId="0" applyNumberFormat="0" applyBorder="0" applyAlignment="0" applyProtection="0"/>
    <xf numFmtId="0" fontId="22" fillId="21" borderId="0" applyNumberFormat="0" applyBorder="0" applyAlignment="0" applyProtection="0"/>
    <xf numFmtId="0" fontId="22" fillId="22" borderId="0" applyNumberFormat="0" applyBorder="0" applyAlignment="0" applyProtection="0"/>
    <xf numFmtId="0" fontId="22" fillId="19" borderId="0" applyNumberFormat="0" applyBorder="0" applyAlignment="0" applyProtection="0"/>
    <xf numFmtId="0" fontId="22" fillId="21" borderId="0" applyNumberFormat="0" applyBorder="0" applyAlignment="0" applyProtection="0"/>
    <xf numFmtId="0" fontId="22"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2"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26" borderId="0" applyNumberFormat="0" applyBorder="0" applyAlignment="0" applyProtection="0"/>
    <xf numFmtId="0" fontId="5" fillId="32" borderId="0" applyNumberFormat="0" applyBorder="0" applyAlignment="0" applyProtection="0"/>
    <xf numFmtId="0" fontId="24" fillId="17" borderId="0" applyNumberFormat="0" applyBorder="0" applyAlignment="0" applyProtection="0"/>
    <xf numFmtId="0" fontId="27" fillId="20" borderId="3" applyNumberFormat="0" applyAlignment="0" applyProtection="0"/>
    <xf numFmtId="0" fontId="23" fillId="18" borderId="0" applyNumberFormat="0" applyBorder="0" applyAlignment="0" applyProtection="0"/>
    <xf numFmtId="0" fontId="28" fillId="0" borderId="15" applyNumberFormat="0" applyFill="0" applyAlignment="0" applyProtection="0"/>
    <xf numFmtId="0" fontId="29" fillId="0" borderId="16" applyNumberFormat="0" applyFill="0" applyAlignment="0" applyProtection="0"/>
    <xf numFmtId="0" fontId="30" fillId="0" borderId="17" applyNumberFormat="0" applyFill="0" applyAlignment="0" applyProtection="0"/>
    <xf numFmtId="0" fontId="30" fillId="0" borderId="0" applyNumberFormat="0" applyFill="0" applyBorder="0" applyAlignment="0" applyProtection="0"/>
    <xf numFmtId="0" fontId="25" fillId="20" borderId="3" applyNumberFormat="0" applyAlignment="0" applyProtection="0"/>
    <xf numFmtId="0" fontId="31" fillId="0" borderId="18" applyNumberFormat="0" applyFill="0" applyAlignment="0" applyProtection="0"/>
    <xf numFmtId="0" fontId="32" fillId="12" borderId="0" applyNumberFormat="0" applyBorder="0" applyAlignment="0" applyProtection="0"/>
    <xf numFmtId="0" fontId="33" fillId="13" borderId="5" applyNumberFormat="0" applyFont="0" applyAlignment="0" applyProtection="0"/>
    <xf numFmtId="0" fontId="26" fillId="20" borderId="4" applyNumberFormat="0" applyAlignment="0" applyProtection="0"/>
    <xf numFmtId="0" fontId="34" fillId="0" borderId="0" applyNumberFormat="0" applyFill="0" applyBorder="0" applyAlignment="0" applyProtection="0"/>
    <xf numFmtId="0" fontId="4" fillId="0" borderId="19" applyNumberFormat="0" applyFill="0" applyAlignment="0" applyProtection="0"/>
    <xf numFmtId="0" fontId="37" fillId="0" borderId="0" applyNumberFormat="0" applyFill="0" applyBorder="0" applyAlignment="0" applyProtection="0"/>
    <xf numFmtId="0" fontId="21" fillId="0" borderId="0"/>
    <xf numFmtId="0" fontId="41" fillId="0" borderId="0"/>
    <xf numFmtId="0" fontId="45" fillId="0" borderId="0" applyNumberFormat="0" applyFill="0" applyBorder="0" applyAlignment="0" applyProtection="0"/>
    <xf numFmtId="9" fontId="22" fillId="0" borderId="0" applyFont="0" applyFill="0" applyBorder="0" applyAlignment="0" applyProtection="0"/>
  </cellStyleXfs>
  <cellXfs count="214">
    <xf numFmtId="0" fontId="0" fillId="0" borderId="0" xfId="0"/>
    <xf numFmtId="0" fontId="5" fillId="2" borderId="0" xfId="0" applyFont="1" applyFill="1"/>
    <xf numFmtId="0" fontId="4" fillId="0" borderId="0" xfId="0" applyFont="1"/>
    <xf numFmtId="0" fontId="4" fillId="0" borderId="2" xfId="0" applyFont="1" applyBorder="1"/>
    <xf numFmtId="0" fontId="7" fillId="0" borderId="2" xfId="0" applyFont="1" applyBorder="1"/>
    <xf numFmtId="1" fontId="7" fillId="0" borderId="2" xfId="0" applyNumberFormat="1" applyFont="1" applyBorder="1" applyAlignment="1">
      <alignment horizontal="center"/>
    </xf>
    <xf numFmtId="0" fontId="7" fillId="0" borderId="2" xfId="0" applyFont="1" applyBorder="1" applyAlignment="1">
      <alignment wrapText="1"/>
    </xf>
    <xf numFmtId="0" fontId="0" fillId="3" borderId="0" xfId="0" applyFill="1"/>
    <xf numFmtId="0" fontId="7" fillId="0" borderId="2" xfId="0" applyFont="1" applyBorder="1" applyAlignment="1">
      <alignment horizontal="justify" vertical="center" wrapText="1"/>
    </xf>
    <xf numFmtId="0" fontId="7" fillId="0" borderId="2" xfId="0" applyFont="1" applyBorder="1" applyAlignment="1">
      <alignment horizontal="left" wrapText="1"/>
    </xf>
    <xf numFmtId="0" fontId="3" fillId="0" borderId="0" xfId="0" applyFont="1"/>
    <xf numFmtId="0" fontId="7" fillId="0" borderId="0" xfId="0" applyFont="1"/>
    <xf numFmtId="0" fontId="0" fillId="4" borderId="0" xfId="0" applyFill="1"/>
    <xf numFmtId="164" fontId="7" fillId="0" borderId="2" xfId="0" applyNumberFormat="1" applyFont="1" applyBorder="1" applyAlignment="1">
      <alignment horizontal="center"/>
    </xf>
    <xf numFmtId="0" fontId="7" fillId="5" borderId="2" xfId="0" applyFont="1" applyFill="1" applyBorder="1"/>
    <xf numFmtId="1" fontId="7" fillId="5" borderId="2" xfId="0" applyNumberFormat="1" applyFont="1" applyFill="1" applyBorder="1" applyAlignment="1">
      <alignment horizontal="center"/>
    </xf>
    <xf numFmtId="0" fontId="8" fillId="0" borderId="2" xfId="0" applyFont="1" applyBorder="1"/>
    <xf numFmtId="0" fontId="7" fillId="0" borderId="0" xfId="0" applyFont="1" applyAlignment="1">
      <alignment horizontal="center"/>
    </xf>
    <xf numFmtId="0" fontId="9" fillId="0" borderId="2" xfId="0" applyFont="1" applyBorder="1"/>
    <xf numFmtId="0" fontId="9" fillId="0" borderId="2" xfId="0" applyFont="1" applyBorder="1" applyAlignment="1">
      <alignment horizontal="center"/>
    </xf>
    <xf numFmtId="0" fontId="9" fillId="0" borderId="0" xfId="0" applyFont="1"/>
    <xf numFmtId="0" fontId="9" fillId="0" borderId="2" xfId="0" applyFont="1" applyBorder="1" applyAlignment="1">
      <alignment wrapText="1"/>
    </xf>
    <xf numFmtId="0" fontId="9" fillId="0" borderId="2" xfId="0" applyFont="1" applyBorder="1" applyAlignment="1">
      <alignment horizontal="center" wrapText="1"/>
    </xf>
    <xf numFmtId="0" fontId="9" fillId="0" borderId="0" xfId="0" applyFont="1" applyAlignment="1">
      <alignment wrapText="1"/>
    </xf>
    <xf numFmtId="0" fontId="7" fillId="0" borderId="0" xfId="0" applyFont="1" applyAlignment="1">
      <alignment wrapText="1"/>
    </xf>
    <xf numFmtId="0" fontId="7" fillId="0" borderId="2" xfId="0" applyFont="1" applyBorder="1" applyAlignment="1">
      <alignment horizontal="center"/>
    </xf>
    <xf numFmtId="0" fontId="7" fillId="0" borderId="2" xfId="0" applyFont="1" applyBorder="1" applyAlignment="1">
      <alignment horizontal="left" vertical="center" wrapText="1"/>
    </xf>
    <xf numFmtId="0" fontId="11" fillId="0" borderId="0" xfId="0" applyFont="1"/>
    <xf numFmtId="0" fontId="7" fillId="5" borderId="2" xfId="0" applyFont="1" applyFill="1" applyBorder="1" applyAlignment="1">
      <alignment horizontal="center"/>
    </xf>
    <xf numFmtId="0" fontId="4" fillId="0" borderId="0" xfId="0" applyFont="1" applyAlignment="1">
      <alignment horizontal="center"/>
    </xf>
    <xf numFmtId="0" fontId="1" fillId="0" borderId="1" xfId="1"/>
    <xf numFmtId="0" fontId="0" fillId="0" borderId="0" xfId="0" applyAlignment="1">
      <alignment horizontal="center"/>
    </xf>
    <xf numFmtId="0" fontId="4" fillId="0" borderId="2" xfId="0" applyFont="1" applyBorder="1" applyAlignment="1">
      <alignment horizontal="center"/>
    </xf>
    <xf numFmtId="0" fontId="4" fillId="0" borderId="2" xfId="0" applyFont="1" applyBorder="1" applyAlignment="1">
      <alignment horizontal="left"/>
    </xf>
    <xf numFmtId="0" fontId="0" fillId="0" borderId="2" xfId="0" applyBorder="1" applyAlignment="1">
      <alignment horizontal="center"/>
    </xf>
    <xf numFmtId="0" fontId="0" fillId="0" borderId="2" xfId="0" applyBorder="1" applyAlignment="1">
      <alignment horizontal="left"/>
    </xf>
    <xf numFmtId="0" fontId="14" fillId="0" borderId="0" xfId="0" applyFont="1"/>
    <xf numFmtId="0" fontId="0" fillId="0" borderId="2" xfId="0" applyBorder="1"/>
    <xf numFmtId="0" fontId="5" fillId="6" borderId="0" xfId="0" applyFont="1" applyFill="1"/>
    <xf numFmtId="0" fontId="15" fillId="0" borderId="0" xfId="0" applyFont="1" applyAlignment="1">
      <alignment horizontal="center" vertical="center" wrapText="1"/>
    </xf>
    <xf numFmtId="0" fontId="16" fillId="0" borderId="0" xfId="0" applyFont="1" applyAlignment="1">
      <alignment wrapText="1"/>
    </xf>
    <xf numFmtId="0" fontId="0" fillId="0" borderId="0" xfId="0" applyAlignment="1">
      <alignment wrapText="1"/>
    </xf>
    <xf numFmtId="14" fontId="16" fillId="0" borderId="0" xfId="0" applyNumberFormat="1" applyFont="1" applyAlignment="1">
      <alignment wrapText="1"/>
    </xf>
    <xf numFmtId="17" fontId="16" fillId="0" borderId="0" xfId="0" applyNumberFormat="1" applyFont="1" applyAlignment="1">
      <alignment wrapText="1"/>
    </xf>
    <xf numFmtId="0" fontId="17" fillId="7" borderId="0" xfId="0" applyFont="1" applyFill="1"/>
    <xf numFmtId="0" fontId="18" fillId="0" borderId="0" xfId="0" applyFont="1"/>
    <xf numFmtId="0" fontId="19" fillId="0" borderId="0" xfId="0" applyFont="1"/>
    <xf numFmtId="0" fontId="18" fillId="0" borderId="0" xfId="0" applyFont="1" applyAlignment="1">
      <alignment wrapText="1"/>
    </xf>
    <xf numFmtId="0" fontId="20" fillId="0" borderId="0" xfId="0" applyFont="1"/>
    <xf numFmtId="0" fontId="19" fillId="0" borderId="0" xfId="0" quotePrefix="1" applyFont="1"/>
    <xf numFmtId="0" fontId="0" fillId="2" borderId="0" xfId="0" applyFill="1"/>
    <xf numFmtId="0" fontId="5" fillId="4" borderId="0" xfId="0" applyFont="1" applyFill="1"/>
    <xf numFmtId="0" fontId="19" fillId="7" borderId="0" xfId="0" applyFont="1" applyFill="1"/>
    <xf numFmtId="0" fontId="4" fillId="0" borderId="2" xfId="0" applyFont="1" applyBorder="1" applyAlignment="1">
      <alignment vertical="top"/>
    </xf>
    <xf numFmtId="0" fontId="4" fillId="0" borderId="2" xfId="0" applyFont="1" applyBorder="1" applyAlignment="1">
      <alignment vertical="top" wrapText="1"/>
    </xf>
    <xf numFmtId="0" fontId="6" fillId="0" borderId="2" xfId="0" applyFont="1" applyBorder="1" applyAlignment="1">
      <alignment vertical="top" wrapText="1"/>
    </xf>
    <xf numFmtId="0" fontId="4" fillId="0" borderId="2" xfId="0" applyFont="1" applyBorder="1" applyAlignment="1">
      <alignment horizontal="center" vertical="top" wrapText="1"/>
    </xf>
    <xf numFmtId="0" fontId="10" fillId="0" borderId="2" xfId="0" applyFont="1" applyBorder="1" applyAlignment="1">
      <alignment wrapText="1"/>
    </xf>
    <xf numFmtId="0" fontId="10" fillId="0" borderId="0" xfId="0" applyFont="1" applyAlignment="1">
      <alignment wrapText="1"/>
    </xf>
    <xf numFmtId="2" fontId="7" fillId="0" borderId="0" xfId="0" applyNumberFormat="1" applyFont="1" applyAlignment="1">
      <alignment horizontal="center"/>
    </xf>
    <xf numFmtId="2" fontId="7" fillId="0" borderId="2" xfId="0" applyNumberFormat="1" applyFont="1" applyBorder="1" applyAlignment="1">
      <alignment horizontal="center"/>
    </xf>
    <xf numFmtId="0" fontId="18" fillId="9" borderId="0" xfId="0" applyFont="1" applyFill="1"/>
    <xf numFmtId="0" fontId="21" fillId="0" borderId="0" xfId="2"/>
    <xf numFmtId="0" fontId="4" fillId="11" borderId="0" xfId="0" applyFont="1" applyFill="1"/>
    <xf numFmtId="0" fontId="0" fillId="11" borderId="0" xfId="0" applyFill="1"/>
    <xf numFmtId="0" fontId="3" fillId="11" borderId="0" xfId="0" applyFont="1" applyFill="1"/>
    <xf numFmtId="3" fontId="0" fillId="0" borderId="6" xfId="0" applyNumberFormat="1" applyBorder="1" applyAlignment="1">
      <alignment vertical="top"/>
    </xf>
    <xf numFmtId="0" fontId="0" fillId="0" borderId="7" xfId="0" applyBorder="1" applyAlignment="1">
      <alignment vertical="top" wrapText="1"/>
    </xf>
    <xf numFmtId="0" fontId="0" fillId="0" borderId="8" xfId="0" applyBorder="1" applyAlignment="1">
      <alignment vertical="top" wrapText="1"/>
    </xf>
    <xf numFmtId="3" fontId="0" fillId="0" borderId="9" xfId="0" applyNumberFormat="1" applyBorder="1" applyAlignment="1">
      <alignment vertical="top"/>
    </xf>
    <xf numFmtId="0" fontId="0" fillId="0" borderId="10" xfId="0" applyBorder="1" applyAlignment="1">
      <alignment vertical="top" wrapText="1"/>
    </xf>
    <xf numFmtId="0" fontId="0" fillId="0" borderId="11" xfId="0" applyBorder="1" applyAlignment="1">
      <alignment vertical="top" wrapText="1"/>
    </xf>
    <xf numFmtId="0" fontId="0" fillId="0" borderId="11" xfId="0" applyBorder="1" applyAlignment="1">
      <alignment vertical="top"/>
    </xf>
    <xf numFmtId="3" fontId="0" fillId="0" borderId="9" xfId="0" applyNumberFormat="1" applyBorder="1" applyAlignment="1">
      <alignment vertical="top" wrapText="1"/>
    </xf>
    <xf numFmtId="0" fontId="4" fillId="0" borderId="0" xfId="0" applyFont="1" applyAlignment="1">
      <alignment horizontal="center" vertical="top" wrapText="1"/>
    </xf>
    <xf numFmtId="0" fontId="4" fillId="0" borderId="12" xfId="0" applyFont="1" applyBorder="1" applyAlignment="1">
      <alignment horizontal="center" vertical="top" wrapText="1"/>
    </xf>
    <xf numFmtId="0" fontId="4" fillId="0" borderId="13" xfId="0" applyFont="1" applyBorder="1" applyAlignment="1">
      <alignment horizontal="center" vertical="top" wrapText="1"/>
    </xf>
    <xf numFmtId="0" fontId="4" fillId="0" borderId="14" xfId="0" applyFont="1" applyBorder="1" applyAlignment="1">
      <alignment horizontal="center" vertical="top" wrapText="1"/>
    </xf>
    <xf numFmtId="0" fontId="0" fillId="0" borderId="0" xfId="0" applyAlignment="1">
      <alignment horizontal="left"/>
    </xf>
    <xf numFmtId="14" fontId="0" fillId="0" borderId="0" xfId="0" applyNumberFormat="1"/>
    <xf numFmtId="0" fontId="0" fillId="33" borderId="0" xfId="0" applyFill="1"/>
    <xf numFmtId="0" fontId="0" fillId="34" borderId="21" xfId="0" applyFill="1" applyBorder="1"/>
    <xf numFmtId="0" fontId="2" fillId="8" borderId="20" xfId="0" applyFont="1" applyFill="1" applyBorder="1"/>
    <xf numFmtId="0" fontId="2" fillId="8" borderId="21" xfId="0" applyFont="1" applyFill="1" applyBorder="1"/>
    <xf numFmtId="0" fontId="3" fillId="4" borderId="0" xfId="0" applyFont="1" applyFill="1"/>
    <xf numFmtId="0" fontId="2" fillId="2" borderId="0" xfId="0" applyFont="1" applyFill="1"/>
    <xf numFmtId="0" fontId="0" fillId="36" borderId="0" xfId="0" applyFill="1"/>
    <xf numFmtId="0" fontId="5" fillId="6" borderId="0" xfId="0" applyFont="1" applyFill="1" applyAlignment="1">
      <alignment horizontal="left" indent="2"/>
    </xf>
    <xf numFmtId="0" fontId="2" fillId="15" borderId="23" xfId="0" applyFont="1" applyFill="1" applyBorder="1"/>
    <xf numFmtId="0" fontId="2" fillId="15" borderId="24" xfId="0" applyFont="1" applyFill="1" applyBorder="1"/>
    <xf numFmtId="0" fontId="0" fillId="14" borderId="23" xfId="0" applyFill="1" applyBorder="1"/>
    <xf numFmtId="0" fontId="0" fillId="14" borderId="23" xfId="0" applyFill="1" applyBorder="1" applyAlignment="1">
      <alignment horizontal="center"/>
    </xf>
    <xf numFmtId="166" fontId="0" fillId="14" borderId="23" xfId="0" applyNumberFormat="1" applyFill="1" applyBorder="1" applyAlignment="1">
      <alignment horizontal="center"/>
    </xf>
    <xf numFmtId="0" fontId="4" fillId="38" borderId="25" xfId="0" applyFont="1" applyFill="1" applyBorder="1"/>
    <xf numFmtId="0" fontId="0" fillId="37" borderId="26" xfId="0" applyFill="1" applyBorder="1"/>
    <xf numFmtId="0" fontId="0" fillId="37" borderId="27" xfId="0" applyFill="1" applyBorder="1"/>
    <xf numFmtId="0" fontId="5" fillId="35" borderId="0" xfId="0" applyFont="1" applyFill="1" applyAlignment="1">
      <alignment horizontal="left" indent="1"/>
    </xf>
    <xf numFmtId="0" fontId="5" fillId="35" borderId="0" xfId="0" applyFont="1" applyFill="1"/>
    <xf numFmtId="0" fontId="2" fillId="35" borderId="0" xfId="0" applyFont="1" applyFill="1" applyAlignment="1">
      <alignment horizontal="left" indent="1"/>
    </xf>
    <xf numFmtId="0" fontId="0" fillId="34" borderId="28" xfId="0" applyFill="1" applyBorder="1"/>
    <xf numFmtId="0" fontId="0" fillId="34" borderId="22" xfId="0" applyFill="1" applyBorder="1"/>
    <xf numFmtId="0" fontId="0" fillId="34" borderId="29" xfId="0" applyFill="1" applyBorder="1"/>
    <xf numFmtId="0" fontId="0" fillId="34" borderId="30" xfId="0" applyFill="1" applyBorder="1"/>
    <xf numFmtId="0" fontId="0" fillId="34" borderId="31" xfId="0" applyFill="1" applyBorder="1"/>
    <xf numFmtId="0" fontId="0" fillId="14" borderId="32" xfId="0" applyFill="1" applyBorder="1"/>
    <xf numFmtId="0" fontId="0" fillId="14" borderId="34" xfId="0" applyFill="1" applyBorder="1"/>
    <xf numFmtId="0" fontId="0" fillId="14" borderId="0" xfId="0" applyFill="1" applyAlignment="1">
      <alignment horizontal="center"/>
    </xf>
    <xf numFmtId="166" fontId="0" fillId="14" borderId="0" xfId="0" applyNumberFormat="1" applyFill="1" applyAlignment="1">
      <alignment horizontal="center"/>
    </xf>
    <xf numFmtId="0" fontId="0" fillId="14" borderId="0" xfId="0" applyFill="1"/>
    <xf numFmtId="0" fontId="0" fillId="14" borderId="36" xfId="0" applyFill="1" applyBorder="1"/>
    <xf numFmtId="0" fontId="0" fillId="14" borderId="37" xfId="0" applyFill="1" applyBorder="1" applyAlignment="1">
      <alignment horizontal="center"/>
    </xf>
    <xf numFmtId="166" fontId="0" fillId="14" borderId="37" xfId="0" applyNumberFormat="1" applyFill="1" applyBorder="1" applyAlignment="1">
      <alignment horizontal="center"/>
    </xf>
    <xf numFmtId="0" fontId="0" fillId="14" borderId="37" xfId="0" applyFill="1" applyBorder="1"/>
    <xf numFmtId="0" fontId="0" fillId="14" borderId="33" xfId="0" applyFill="1" applyBorder="1" applyAlignment="1">
      <alignment horizontal="center"/>
    </xf>
    <xf numFmtId="0" fontId="0" fillId="14" borderId="35" xfId="0" applyFill="1" applyBorder="1" applyAlignment="1">
      <alignment horizontal="center"/>
    </xf>
    <xf numFmtId="0" fontId="0" fillId="14" borderId="38" xfId="0" applyFill="1" applyBorder="1" applyAlignment="1">
      <alignment horizontal="center"/>
    </xf>
    <xf numFmtId="0" fontId="7" fillId="11" borderId="0" xfId="0" applyFont="1" applyFill="1"/>
    <xf numFmtId="0" fontId="0" fillId="39" borderId="35" xfId="0" applyFill="1" applyBorder="1" applyAlignment="1">
      <alignment horizontal="center"/>
    </xf>
    <xf numFmtId="0" fontId="4" fillId="0" borderId="0" xfId="0" applyFont="1" applyAlignment="1">
      <alignment wrapText="1"/>
    </xf>
    <xf numFmtId="0" fontId="35" fillId="0" borderId="0" xfId="0" applyFont="1"/>
    <xf numFmtId="0" fontId="36" fillId="0" borderId="0" xfId="0" applyFont="1"/>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46" xfId="0" applyBorder="1"/>
    <xf numFmtId="0" fontId="2" fillId="42" borderId="47" xfId="0" applyFont="1" applyFill="1" applyBorder="1"/>
    <xf numFmtId="0" fontId="2" fillId="42" borderId="48" xfId="0" applyFont="1" applyFill="1" applyBorder="1"/>
    <xf numFmtId="0" fontId="2" fillId="42" borderId="49" xfId="0" applyFont="1" applyFill="1" applyBorder="1"/>
    <xf numFmtId="0" fontId="0" fillId="43" borderId="47" xfId="0" applyFill="1" applyBorder="1"/>
    <xf numFmtId="0" fontId="0" fillId="43" borderId="48" xfId="0" applyFill="1" applyBorder="1"/>
    <xf numFmtId="0" fontId="0" fillId="43" borderId="49" xfId="0" applyFill="1" applyBorder="1"/>
    <xf numFmtId="0" fontId="0" fillId="0" borderId="47" xfId="0" applyBorder="1"/>
    <xf numFmtId="0" fontId="0" fillId="0" borderId="48" xfId="0" applyBorder="1"/>
    <xf numFmtId="0" fontId="0" fillId="0" borderId="49" xfId="0" applyBorder="1"/>
    <xf numFmtId="0" fontId="0" fillId="10" borderId="48" xfId="0" applyFill="1" applyBorder="1"/>
    <xf numFmtId="0" fontId="2" fillId="40" borderId="50" xfId="0" applyFont="1" applyFill="1" applyBorder="1"/>
    <xf numFmtId="0" fontId="2" fillId="40" borderId="51" xfId="0" applyFont="1" applyFill="1" applyBorder="1"/>
    <xf numFmtId="0" fontId="2" fillId="40" borderId="52" xfId="0" applyFont="1" applyFill="1" applyBorder="1"/>
    <xf numFmtId="0" fontId="0" fillId="41" borderId="50" xfId="0" applyFill="1" applyBorder="1"/>
    <xf numFmtId="0" fontId="0" fillId="41" borderId="51" xfId="0" applyFill="1" applyBorder="1"/>
    <xf numFmtId="165" fontId="0" fillId="41" borderId="51" xfId="0" applyNumberFormat="1" applyFill="1" applyBorder="1" applyAlignment="1">
      <alignment horizontal="center"/>
    </xf>
    <xf numFmtId="0" fontId="0" fillId="41" borderId="52" xfId="0" applyFill="1" applyBorder="1"/>
    <xf numFmtId="0" fontId="0" fillId="0" borderId="50" xfId="0" applyBorder="1"/>
    <xf numFmtId="0" fontId="0" fillId="0" borderId="51" xfId="0" applyBorder="1"/>
    <xf numFmtId="165" fontId="0" fillId="0" borderId="51" xfId="0" applyNumberFormat="1" applyBorder="1" applyAlignment="1">
      <alignment horizontal="center"/>
    </xf>
    <xf numFmtId="0" fontId="0" fillId="0" borderId="52" xfId="0" applyBorder="1"/>
    <xf numFmtId="165" fontId="0" fillId="0" borderId="23" xfId="0" applyNumberFormat="1" applyBorder="1" applyAlignment="1">
      <alignment horizontal="center"/>
    </xf>
    <xf numFmtId="0" fontId="3" fillId="43" borderId="49" xfId="0" applyFont="1" applyFill="1" applyBorder="1"/>
    <xf numFmtId="0" fontId="3" fillId="0" borderId="46" xfId="0" applyFont="1" applyBorder="1"/>
    <xf numFmtId="0" fontId="3" fillId="0" borderId="49" xfId="0" applyFont="1" applyBorder="1"/>
    <xf numFmtId="0" fontId="0" fillId="3" borderId="0" xfId="0" applyFill="1" applyAlignment="1">
      <alignment horizontal="left" indent="1"/>
    </xf>
    <xf numFmtId="0" fontId="4" fillId="3" borderId="0" xfId="0" applyFont="1" applyFill="1" applyAlignment="1">
      <alignment horizontal="left" indent="1"/>
    </xf>
    <xf numFmtId="0" fontId="37" fillId="0" borderId="0" xfId="38"/>
    <xf numFmtId="0" fontId="7" fillId="0" borderId="2" xfId="0" applyFont="1" applyBorder="1" applyAlignment="1">
      <alignment horizontal="left"/>
    </xf>
    <xf numFmtId="0" fontId="7" fillId="0" borderId="54" xfId="0" applyFont="1" applyBorder="1"/>
    <xf numFmtId="0" fontId="3" fillId="0" borderId="2" xfId="0" applyFont="1" applyBorder="1"/>
    <xf numFmtId="0" fontId="3" fillId="0" borderId="0" xfId="0" applyFont="1" applyAlignment="1">
      <alignment vertical="center"/>
    </xf>
    <xf numFmtId="1" fontId="3" fillId="0" borderId="2" xfId="0" applyNumberFormat="1" applyFont="1" applyBorder="1" applyAlignment="1">
      <alignment horizontal="center"/>
    </xf>
    <xf numFmtId="0" fontId="3" fillId="0" borderId="2" xfId="0" applyFont="1" applyBorder="1" applyAlignment="1">
      <alignment vertical="center"/>
    </xf>
    <xf numFmtId="0" fontId="38" fillId="0" borderId="2" xfId="0" applyFont="1" applyBorder="1" applyAlignment="1">
      <alignment vertical="center"/>
    </xf>
    <xf numFmtId="0" fontId="3" fillId="0" borderId="2" xfId="0" applyFont="1" applyBorder="1" applyAlignment="1">
      <alignment horizontal="center"/>
    </xf>
    <xf numFmtId="0" fontId="7" fillId="0" borderId="54" xfId="0" applyFont="1" applyBorder="1" applyAlignment="1">
      <alignment horizontal="center"/>
    </xf>
    <xf numFmtId="0" fontId="3" fillId="5" borderId="2" xfId="0" applyFont="1" applyFill="1" applyBorder="1" applyAlignment="1">
      <alignment horizontal="left"/>
    </xf>
    <xf numFmtId="0" fontId="3" fillId="0" borderId="2" xfId="0" applyFont="1" applyBorder="1" applyAlignment="1">
      <alignment horizontal="left"/>
    </xf>
    <xf numFmtId="0" fontId="7" fillId="5" borderId="2" xfId="0" applyFont="1" applyFill="1" applyBorder="1" applyAlignment="1">
      <alignment horizontal="left"/>
    </xf>
    <xf numFmtId="0" fontId="3" fillId="5" borderId="0" xfId="0" applyFont="1" applyFill="1" applyAlignment="1">
      <alignment horizontal="left"/>
    </xf>
    <xf numFmtId="0" fontId="3" fillId="0" borderId="2" xfId="39" applyFont="1" applyBorder="1" applyAlignment="1">
      <alignment horizontal="left"/>
    </xf>
    <xf numFmtId="0" fontId="0" fillId="0" borderId="23" xfId="0" applyBorder="1"/>
    <xf numFmtId="0" fontId="2" fillId="0" borderId="0" xfId="0" applyFont="1"/>
    <xf numFmtId="0" fontId="0" fillId="0" borderId="23" xfId="0" applyBorder="1" applyAlignment="1">
      <alignment horizontal="center"/>
    </xf>
    <xf numFmtId="0" fontId="3" fillId="0" borderId="23" xfId="0" applyFont="1" applyBorder="1"/>
    <xf numFmtId="165" fontId="0" fillId="0" borderId="39" xfId="0" applyNumberFormat="1" applyBorder="1" applyAlignment="1">
      <alignment horizontal="center"/>
    </xf>
    <xf numFmtId="0" fontId="0" fillId="0" borderId="39" xfId="0" applyBorder="1"/>
    <xf numFmtId="165" fontId="3" fillId="0" borderId="23" xfId="0" applyNumberFormat="1" applyFont="1" applyBorder="1" applyAlignment="1">
      <alignment horizontal="center"/>
    </xf>
    <xf numFmtId="0" fontId="0" fillId="0" borderId="39" xfId="0" applyBorder="1" applyAlignment="1">
      <alignment horizontal="center"/>
    </xf>
    <xf numFmtId="0" fontId="0" fillId="3" borderId="48" xfId="0" applyFill="1" applyBorder="1"/>
    <xf numFmtId="0" fontId="39" fillId="44" borderId="0" xfId="0" applyFont="1" applyFill="1" applyAlignment="1">
      <alignment horizontal="left" vertical="center"/>
    </xf>
    <xf numFmtId="0" fontId="0" fillId="44" borderId="0" xfId="0" applyFill="1" applyAlignment="1">
      <alignment horizontal="left" vertical="center"/>
    </xf>
    <xf numFmtId="0" fontId="21" fillId="0" borderId="0" xfId="0" applyFont="1"/>
    <xf numFmtId="0" fontId="40" fillId="15" borderId="53" xfId="0" applyFont="1" applyFill="1" applyBorder="1"/>
    <xf numFmtId="0" fontId="40" fillId="15" borderId="23" xfId="0" applyFont="1" applyFill="1" applyBorder="1"/>
    <xf numFmtId="0" fontId="40" fillId="15" borderId="24" xfId="0" applyFont="1" applyFill="1" applyBorder="1"/>
    <xf numFmtId="0" fontId="41" fillId="0" borderId="53" xfId="0" applyFont="1" applyBorder="1"/>
    <xf numFmtId="0" fontId="41" fillId="0" borderId="24" xfId="0" applyFont="1" applyBorder="1"/>
    <xf numFmtId="0" fontId="41" fillId="0" borderId="40" xfId="0" applyFont="1" applyBorder="1"/>
    <xf numFmtId="0" fontId="41" fillId="0" borderId="55" xfId="0" applyFont="1" applyBorder="1"/>
    <xf numFmtId="2" fontId="41" fillId="0" borderId="53" xfId="0" applyNumberFormat="1" applyFont="1" applyBorder="1" applyAlignment="1">
      <alignment horizontal="center"/>
    </xf>
    <xf numFmtId="0" fontId="42" fillId="0" borderId="0" xfId="0" applyFont="1"/>
    <xf numFmtId="0" fontId="16" fillId="0" borderId="0" xfId="0" applyFont="1"/>
    <xf numFmtId="0" fontId="43" fillId="0" borderId="56" xfId="0" applyFont="1" applyBorder="1" applyAlignment="1">
      <alignment vertical="center" wrapText="1"/>
    </xf>
    <xf numFmtId="0" fontId="43" fillId="0" borderId="57" xfId="0" applyFont="1" applyBorder="1" applyAlignment="1">
      <alignment vertical="center" wrapText="1"/>
    </xf>
    <xf numFmtId="0" fontId="5" fillId="4" borderId="2" xfId="0" applyFont="1" applyFill="1" applyBorder="1"/>
    <xf numFmtId="0" fontId="7" fillId="36" borderId="2" xfId="0" applyFont="1" applyFill="1" applyBorder="1"/>
    <xf numFmtId="1" fontId="7" fillId="36" borderId="2" xfId="0" applyNumberFormat="1" applyFont="1" applyFill="1" applyBorder="1" applyAlignment="1">
      <alignment horizontal="center"/>
    </xf>
    <xf numFmtId="0" fontId="0" fillId="0" borderId="58" xfId="0" applyBorder="1"/>
    <xf numFmtId="0" fontId="5" fillId="45" borderId="0" xfId="0" applyFont="1" applyFill="1"/>
    <xf numFmtId="0" fontId="44" fillId="0" borderId="0" xfId="0" applyFont="1"/>
    <xf numFmtId="0" fontId="0" fillId="0" borderId="0" xfId="0" pivotButton="1"/>
    <xf numFmtId="0" fontId="0" fillId="46" borderId="0" xfId="0" applyFill="1"/>
    <xf numFmtId="0" fontId="45" fillId="0" borderId="0" xfId="41"/>
    <xf numFmtId="0" fontId="5" fillId="47" borderId="0" xfId="0" applyFont="1" applyFill="1"/>
    <xf numFmtId="0" fontId="0" fillId="47" borderId="0" xfId="0" applyFill="1"/>
    <xf numFmtId="0" fontId="0" fillId="48" borderId="2" xfId="0" applyFill="1" applyBorder="1"/>
    <xf numFmtId="0" fontId="0" fillId="46" borderId="2" xfId="0" applyFill="1" applyBorder="1"/>
    <xf numFmtId="20" fontId="0" fillId="0" borderId="0" xfId="0" applyNumberFormat="1"/>
    <xf numFmtId="0" fontId="45" fillId="0" borderId="0" xfId="41" applyFill="1"/>
    <xf numFmtId="9" fontId="0" fillId="0" borderId="0" xfId="0" applyNumberFormat="1"/>
    <xf numFmtId="0" fontId="0" fillId="0" borderId="42" xfId="0" applyBorder="1" applyAlignment="1">
      <alignment horizontal="left"/>
    </xf>
    <xf numFmtId="9" fontId="0" fillId="0" borderId="0" xfId="0" applyNumberFormat="1" applyAlignment="1">
      <alignment horizontal="left"/>
    </xf>
    <xf numFmtId="9" fontId="0" fillId="0" borderId="0" xfId="42" applyFont="1" applyFill="1"/>
    <xf numFmtId="0" fontId="4" fillId="0" borderId="0" xfId="0" applyFont="1" applyAlignment="1">
      <alignment horizontal="left"/>
    </xf>
    <xf numFmtId="0" fontId="0" fillId="46" borderId="42" xfId="0" applyFill="1" applyBorder="1"/>
  </cellXfs>
  <cellStyles count="43">
    <cellStyle name="20% - Accent1 2" xfId="3" xr:uid="{00000000-0005-0000-0000-000000000000}"/>
    <cellStyle name="20% - Accent2 2" xfId="4" xr:uid="{00000000-0005-0000-0000-000001000000}"/>
    <cellStyle name="20% - Accent3 2" xfId="5" xr:uid="{00000000-0005-0000-0000-000002000000}"/>
    <cellStyle name="20% - Accent4 2" xfId="6" xr:uid="{00000000-0005-0000-0000-000003000000}"/>
    <cellStyle name="20% - Accent6 2" xfId="7" xr:uid="{00000000-0005-0000-0000-000004000000}"/>
    <cellStyle name="40% - Accent1 2" xfId="8" xr:uid="{00000000-0005-0000-0000-000005000000}"/>
    <cellStyle name="40% - Accent3 2" xfId="9" xr:uid="{00000000-0005-0000-0000-000006000000}"/>
    <cellStyle name="40% - Accent4 2" xfId="10" xr:uid="{00000000-0005-0000-0000-000007000000}"/>
    <cellStyle name="40% - Accent5 2" xfId="11" xr:uid="{00000000-0005-0000-0000-000008000000}"/>
    <cellStyle name="40% - Accent6 2" xfId="12" xr:uid="{00000000-0005-0000-0000-000009000000}"/>
    <cellStyle name="60% - Accent1 2" xfId="13" xr:uid="{00000000-0005-0000-0000-00000A000000}"/>
    <cellStyle name="60% - Accent2 2" xfId="14" xr:uid="{00000000-0005-0000-0000-00000B000000}"/>
    <cellStyle name="60% - Accent3 2" xfId="15" xr:uid="{00000000-0005-0000-0000-00000C000000}"/>
    <cellStyle name="60% - Accent4 2" xfId="16" xr:uid="{00000000-0005-0000-0000-00000D000000}"/>
    <cellStyle name="60% - Accent5 2" xfId="17" xr:uid="{00000000-0005-0000-0000-00000E000000}"/>
    <cellStyle name="60% - Accent6 2" xfId="18" xr:uid="{00000000-0005-0000-0000-00000F000000}"/>
    <cellStyle name="Accent1 2" xfId="19" xr:uid="{00000000-0005-0000-0000-000010000000}"/>
    <cellStyle name="Accent2 2" xfId="20" xr:uid="{00000000-0005-0000-0000-000011000000}"/>
    <cellStyle name="Accent3 2" xfId="21" xr:uid="{00000000-0005-0000-0000-000012000000}"/>
    <cellStyle name="Accent4 2" xfId="22" xr:uid="{00000000-0005-0000-0000-000013000000}"/>
    <cellStyle name="Accent6 2" xfId="23" xr:uid="{00000000-0005-0000-0000-000014000000}"/>
    <cellStyle name="Bad 2" xfId="24" xr:uid="{00000000-0005-0000-0000-000015000000}"/>
    <cellStyle name="Calculation 2" xfId="25" xr:uid="{00000000-0005-0000-0000-000016000000}"/>
    <cellStyle name="Explanatory Text" xfId="38" builtinId="53"/>
    <cellStyle name="Good 2" xfId="26" xr:uid="{00000000-0005-0000-0000-000018000000}"/>
    <cellStyle name="Heading 1" xfId="1" builtinId="16"/>
    <cellStyle name="Heading 1 2" xfId="27" xr:uid="{00000000-0005-0000-0000-00001A000000}"/>
    <cellStyle name="Heading 2 2" xfId="28" xr:uid="{00000000-0005-0000-0000-00001B000000}"/>
    <cellStyle name="Heading 3 2" xfId="29" xr:uid="{00000000-0005-0000-0000-00001C000000}"/>
    <cellStyle name="Heading 4 2" xfId="30" xr:uid="{00000000-0005-0000-0000-00001D000000}"/>
    <cellStyle name="Hyperlink" xfId="41" builtinId="8"/>
    <cellStyle name="Input 2" xfId="31" xr:uid="{00000000-0005-0000-0000-00001F000000}"/>
    <cellStyle name="Linked Cell 2" xfId="32" xr:uid="{00000000-0005-0000-0000-000020000000}"/>
    <cellStyle name="Neutral 2" xfId="33" xr:uid="{00000000-0005-0000-0000-000021000000}"/>
    <cellStyle name="Normal" xfId="0" builtinId="0"/>
    <cellStyle name="Normal 2" xfId="39" xr:uid="{00000000-0005-0000-0000-000023000000}"/>
    <cellStyle name="Normal 3" xfId="40" xr:uid="{00000000-0005-0000-0000-000024000000}"/>
    <cellStyle name="Normal 5" xfId="2" xr:uid="{00000000-0005-0000-0000-000025000000}"/>
    <cellStyle name="Note 2" xfId="34" xr:uid="{00000000-0005-0000-0000-000026000000}"/>
    <cellStyle name="Output 2" xfId="35" xr:uid="{00000000-0005-0000-0000-000027000000}"/>
    <cellStyle name="Percent" xfId="42" builtinId="5"/>
    <cellStyle name="Title 2" xfId="36" xr:uid="{00000000-0005-0000-0000-000029000000}"/>
    <cellStyle name="Total 2" xfId="37" xr:uid="{00000000-0005-0000-0000-00002A000000}"/>
  </cellStyles>
  <dxfs count="15">
    <dxf>
      <font>
        <color rgb="FFFF0000"/>
      </font>
    </dxf>
    <dxf>
      <font>
        <color rgb="FFFF0000"/>
      </font>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6"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6" tint="0.39997558519241921"/>
        </top>
        <bottom/>
      </border>
    </dxf>
    <dxf>
      <font>
        <b val="0"/>
        <i val="0"/>
        <strike val="0"/>
        <condense val="0"/>
        <extend val="0"/>
        <outline val="0"/>
        <shadow val="0"/>
        <u val="none"/>
        <vertAlign val="baseline"/>
        <sz val="11"/>
        <color theme="1"/>
        <name val="Calibri"/>
        <family val="2"/>
        <scheme val="minor"/>
      </font>
      <numFmt numFmtId="165" formatCode="0.000"/>
      <fill>
        <patternFill patternType="none">
          <fgColor indexed="64"/>
          <bgColor auto="1"/>
        </patternFill>
      </fill>
      <alignment horizontal="center" vertical="bottom" textRotation="0" wrapText="0" indent="0" justifyLastLine="0" shrinkToFit="0" readingOrder="0"/>
      <border diagonalUp="0" diagonalDown="0" outline="0">
        <left/>
        <right/>
        <top style="thin">
          <color theme="6" tint="0.39997558519241921"/>
        </top>
        <bottom/>
      </border>
    </dxf>
    <dxf>
      <font>
        <b val="0"/>
        <i val="0"/>
        <strike val="0"/>
        <condense val="0"/>
        <extend val="0"/>
        <outline val="0"/>
        <shadow val="0"/>
        <u val="none"/>
        <vertAlign val="baseline"/>
        <sz val="11"/>
        <color theme="1"/>
        <name val="Calibri"/>
        <family val="2"/>
        <scheme val="minor"/>
      </font>
      <numFmt numFmtId="165" formatCode="0.000"/>
      <fill>
        <patternFill patternType="none">
          <fgColor indexed="64"/>
          <bgColor auto="1"/>
        </patternFill>
      </fill>
      <alignment horizontal="center" vertical="bottom" textRotation="0" wrapText="0" indent="0" justifyLastLine="0" shrinkToFit="0" readingOrder="0"/>
      <border diagonalUp="0" diagonalDown="0" outline="0">
        <left/>
        <right/>
        <top style="thin">
          <color theme="6"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6"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6"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6"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6" tint="0.39997558519241921"/>
        </top>
        <bottom/>
      </border>
    </dxf>
    <dxf>
      <border outline="0">
        <left style="thin">
          <color theme="6" tint="0.39997558519241921"/>
        </left>
        <right style="thin">
          <color theme="6" tint="0.39997558519241921"/>
        </right>
        <top style="thin">
          <color theme="6" tint="0.39997558519241921"/>
        </top>
        <bottom style="thin">
          <color theme="6" tint="0.39997558519241921"/>
        </bottom>
      </border>
    </dxf>
    <dxf>
      <fill>
        <patternFill patternType="none">
          <fgColor indexed="64"/>
          <bgColor auto="1"/>
        </patternFill>
      </fill>
    </dxf>
    <dxf>
      <font>
        <b/>
        <i val="0"/>
        <strike val="0"/>
        <condense val="0"/>
        <extend val="0"/>
        <outline val="0"/>
        <shadow val="0"/>
        <u val="none"/>
        <vertAlign val="baseline"/>
        <sz val="11"/>
        <color theme="0"/>
        <name val="Calibri"/>
        <family val="2"/>
        <scheme val="minor"/>
      </font>
      <fill>
        <patternFill patternType="none">
          <fgColor indexed="64"/>
          <bgColor auto="1"/>
        </patternFill>
      </fill>
    </dxf>
    <dxf>
      <font>
        <color rgb="FFFF0000"/>
      </font>
    </dxf>
    <dxf>
      <font>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1.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18</xdr:col>
          <xdr:colOff>127000</xdr:colOff>
          <xdr:row>9</xdr:row>
          <xdr:rowOff>184150</xdr:rowOff>
        </xdr:from>
        <xdr:to>
          <xdr:col>19</xdr:col>
          <xdr:colOff>419100</xdr:colOff>
          <xdr:row>12</xdr:row>
          <xdr:rowOff>127000</xdr:rowOff>
        </xdr:to>
        <xdr:sp macro="" textlink="">
          <xdr:nvSpPr>
            <xdr:cNvPr id="34817" name="Object 1" hidden="1">
              <a:extLst>
                <a:ext uri="{63B3BB69-23CF-44E3-9099-C40C66FF867C}">
                  <a14:compatExt spid="_x0000_s34817"/>
                </a:ext>
                <a:ext uri="{FF2B5EF4-FFF2-40B4-BE49-F238E27FC236}">
                  <a16:creationId xmlns:a16="http://schemas.microsoft.com/office/drawing/2014/main" id="{00000000-0008-0000-0000-0000018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13</xdr:row>
          <xdr:rowOff>0</xdr:rowOff>
        </xdr:from>
        <xdr:to>
          <xdr:col>10</xdr:col>
          <xdr:colOff>355600</xdr:colOff>
          <xdr:row>15</xdr:row>
          <xdr:rowOff>133350</xdr:rowOff>
        </xdr:to>
        <xdr:sp macro="" textlink="">
          <xdr:nvSpPr>
            <xdr:cNvPr id="34818" name="Object 2" hidden="1">
              <a:extLst>
                <a:ext uri="{63B3BB69-23CF-44E3-9099-C40C66FF867C}">
                  <a14:compatExt spid="_x0000_s34818"/>
                </a:ext>
                <a:ext uri="{FF2B5EF4-FFF2-40B4-BE49-F238E27FC236}">
                  <a16:creationId xmlns:a16="http://schemas.microsoft.com/office/drawing/2014/main" id="{00000000-0008-0000-0000-0000028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946150</xdr:colOff>
          <xdr:row>489</xdr:row>
          <xdr:rowOff>50800</xdr:rowOff>
        </xdr:from>
        <xdr:to>
          <xdr:col>14</xdr:col>
          <xdr:colOff>876300</xdr:colOff>
          <xdr:row>491</xdr:row>
          <xdr:rowOff>171450</xdr:rowOff>
        </xdr:to>
        <xdr:sp macro="" textlink="">
          <xdr:nvSpPr>
            <xdr:cNvPr id="26721" name="Object 97" hidden="1">
              <a:extLst>
                <a:ext uri="{63B3BB69-23CF-44E3-9099-C40C66FF867C}">
                  <a14:compatExt spid="_x0000_s26721"/>
                </a:ext>
                <a:ext uri="{FF2B5EF4-FFF2-40B4-BE49-F238E27FC236}">
                  <a16:creationId xmlns:a16="http://schemas.microsoft.com/office/drawing/2014/main" id="{00000000-0008-0000-0200-00006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164</xdr:row>
          <xdr:rowOff>0</xdr:rowOff>
        </xdr:from>
        <xdr:to>
          <xdr:col>11</xdr:col>
          <xdr:colOff>38100</xdr:colOff>
          <xdr:row>166</xdr:row>
          <xdr:rowOff>133350</xdr:rowOff>
        </xdr:to>
        <xdr:sp macro="" textlink="">
          <xdr:nvSpPr>
            <xdr:cNvPr id="26722" name="Object 98" hidden="1">
              <a:extLst>
                <a:ext uri="{63B3BB69-23CF-44E3-9099-C40C66FF867C}">
                  <a14:compatExt spid="_x0000_s26722"/>
                </a:ext>
                <a:ext uri="{FF2B5EF4-FFF2-40B4-BE49-F238E27FC236}">
                  <a16:creationId xmlns:a16="http://schemas.microsoft.com/office/drawing/2014/main" id="{00000000-0008-0000-0200-000062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313</xdr:row>
          <xdr:rowOff>0</xdr:rowOff>
        </xdr:from>
        <xdr:to>
          <xdr:col>11</xdr:col>
          <xdr:colOff>19050</xdr:colOff>
          <xdr:row>315</xdr:row>
          <xdr:rowOff>133350</xdr:rowOff>
        </xdr:to>
        <xdr:sp macro="" textlink="">
          <xdr:nvSpPr>
            <xdr:cNvPr id="26723" name="Object 99" hidden="1">
              <a:extLst>
                <a:ext uri="{63B3BB69-23CF-44E3-9099-C40C66FF867C}">
                  <a14:compatExt spid="_x0000_s26723"/>
                </a:ext>
                <a:ext uri="{FF2B5EF4-FFF2-40B4-BE49-F238E27FC236}">
                  <a16:creationId xmlns:a16="http://schemas.microsoft.com/office/drawing/2014/main" id="{00000000-0008-0000-0200-000063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127000</xdr:colOff>
          <xdr:row>279</xdr:row>
          <xdr:rowOff>114300</xdr:rowOff>
        </xdr:from>
        <xdr:to>
          <xdr:col>12</xdr:col>
          <xdr:colOff>152400</xdr:colOff>
          <xdr:row>282</xdr:row>
          <xdr:rowOff>57150</xdr:rowOff>
        </xdr:to>
        <xdr:sp macro="" textlink="">
          <xdr:nvSpPr>
            <xdr:cNvPr id="26724" name="Object 100" hidden="1">
              <a:extLst>
                <a:ext uri="{63B3BB69-23CF-44E3-9099-C40C66FF867C}">
                  <a14:compatExt spid="_x0000_s26724"/>
                </a:ext>
                <a:ext uri="{FF2B5EF4-FFF2-40B4-BE49-F238E27FC236}">
                  <a16:creationId xmlns:a16="http://schemas.microsoft.com/office/drawing/2014/main" id="{00000000-0008-0000-0200-000064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6</xdr:col>
      <xdr:colOff>76200</xdr:colOff>
      <xdr:row>9</xdr:row>
      <xdr:rowOff>12700</xdr:rowOff>
    </xdr:from>
    <xdr:to>
      <xdr:col>13</xdr:col>
      <xdr:colOff>25400</xdr:colOff>
      <xdr:row>19</xdr:row>
      <xdr:rowOff>50800</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8382000" y="1955800"/>
          <a:ext cx="4940300" cy="2387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In the 2018 version of this file I used this section to look at the reasons why the infered TFL Zone based on the Reference NMS data correlates</a:t>
          </a:r>
          <a:r>
            <a:rPr lang="en-GB" sz="1100" baseline="0"/>
            <a:t> to an incorrect GSP Group. I suggest how the TFL Zone could be changed.</a:t>
          </a:r>
        </a:p>
        <a:p>
          <a:endParaRPr lang="en-GB" sz="1100" baseline="0"/>
        </a:p>
        <a:p>
          <a:r>
            <a:rPr lang="en-GB" sz="1100" baseline="0"/>
            <a:t>There may be legitimate reasons for TFL Zones and GSP Groups not to match so this data may not be wrong.</a:t>
          </a:r>
        </a:p>
        <a:p>
          <a:endParaRPr lang="en-GB" sz="1100" baseline="0"/>
        </a:p>
        <a:p>
          <a:r>
            <a:rPr lang="en-GB" sz="1100" baseline="0"/>
            <a:t>Similarly on occasion two GSP IDs map to the same NodeID despite being in different GSP Groups. Again there may be legitimate reasons but at face value this seems odd.</a:t>
          </a:r>
        </a:p>
        <a:p>
          <a:endParaRPr lang="en-GB" sz="1100" baseline="0"/>
        </a:p>
        <a:p>
          <a:r>
            <a:rPr lang="en-GB" sz="1100" baseline="0"/>
            <a:t>Bottom line is that we rely on Elexon's GSP Groups rather than inferring GSP Group data via the TFL Zone.</a:t>
          </a:r>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209550</xdr:colOff>
      <xdr:row>7</xdr:row>
      <xdr:rowOff>152401</xdr:rowOff>
    </xdr:from>
    <xdr:to>
      <xdr:col>21</xdr:col>
      <xdr:colOff>581025</xdr:colOff>
      <xdr:row>11</xdr:row>
      <xdr:rowOff>1</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9772650" y="1152526"/>
          <a:ext cx="4029075" cy="704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There is</a:t>
          </a:r>
          <a:r>
            <a:rPr lang="en-GB" sz="1100" baseline="0"/>
            <a:t> an update of this ready for the ETYS/FES 2020 process. That updated file can be found in the email saved in T:\ESP\EM\Forecasting\2020\Spatial\Mapping</a:t>
          </a:r>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GSPs%20&amp;%20DCs_U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heetName val="Results -&gt;"/>
      <sheetName val="ETYS_Spatial_List"/>
      <sheetName val="Consolidated"/>
      <sheetName val="Source|Elexon -&gt;"/>
      <sheetName val="NMS"/>
      <sheetName val="Zone mapping"/>
      <sheetName val="Nodes list"/>
      <sheetName val="GSP to GSP Group"/>
      <sheetName val="GSP to GSP Group (2)"/>
      <sheetName val="OFTOs"/>
      <sheetName val="BMU_reg"/>
      <sheetName val="BMU_reg_C_filtered"/>
      <sheetName val="Source|NetaReports -&gt;"/>
      <sheetName val="NetaReports"/>
      <sheetName val="Source|NCE -&gt;"/>
      <sheetName val="FLOP Zones"/>
      <sheetName val="Supplementary -&gt;"/>
      <sheetName val="LatLon"/>
      <sheetName val="BMU Annuals"/>
      <sheetName val="RDBLocationList"/>
      <sheetName val="Particpant IDs"/>
    </sheetNames>
    <sheetDataSet>
      <sheetData sheetId="0"/>
      <sheetData sheetId="1"/>
      <sheetData sheetId="2"/>
      <sheetData sheetId="3"/>
      <sheetData sheetId="4"/>
      <sheetData sheetId="5">
        <row r="12">
          <cell r="B12" t="str">
            <v>ABHA1</v>
          </cell>
        </row>
        <row r="13">
          <cell r="B13" t="str">
            <v>ABNE_P</v>
          </cell>
        </row>
        <row r="14">
          <cell r="B14" t="str">
            <v>ABTH_1</v>
          </cell>
        </row>
        <row r="15">
          <cell r="B15" t="str">
            <v>ACTL_2</v>
          </cell>
        </row>
        <row r="16">
          <cell r="B16" t="str">
            <v>ACTL_C</v>
          </cell>
        </row>
        <row r="17">
          <cell r="B17" t="str">
            <v>ALNE_P</v>
          </cell>
        </row>
        <row r="18">
          <cell r="B18" t="str">
            <v>ALST_3</v>
          </cell>
        </row>
        <row r="19">
          <cell r="B19" t="str">
            <v>ALST_3</v>
          </cell>
        </row>
        <row r="20">
          <cell r="B20" t="str">
            <v>ALVE1</v>
          </cell>
        </row>
        <row r="21">
          <cell r="B21" t="str">
            <v>AMEM_1</v>
          </cell>
        </row>
        <row r="22">
          <cell r="B22" t="str">
            <v>ARBR_P</v>
          </cell>
        </row>
        <row r="23">
          <cell r="B23" t="str">
            <v>ARDK_P</v>
          </cell>
        </row>
        <row r="24">
          <cell r="B24" t="str">
            <v>ARMO_P</v>
          </cell>
        </row>
        <row r="25">
          <cell r="B25" t="str">
            <v>AXMI1</v>
          </cell>
        </row>
        <row r="26">
          <cell r="B26" t="str">
            <v>AYRR</v>
          </cell>
        </row>
        <row r="27">
          <cell r="B27" t="str">
            <v>BAGA</v>
          </cell>
        </row>
        <row r="28">
          <cell r="B28" t="str">
            <v>BAIN</v>
          </cell>
        </row>
        <row r="29">
          <cell r="B29" t="str">
            <v>BARKC1</v>
          </cell>
        </row>
        <row r="30">
          <cell r="B30" t="str">
            <v>BARKW3</v>
          </cell>
        </row>
        <row r="31">
          <cell r="B31" t="str">
            <v>BARKW3</v>
          </cell>
        </row>
        <row r="32">
          <cell r="B32" t="str">
            <v>BEAU_P</v>
          </cell>
        </row>
        <row r="33">
          <cell r="B33" t="str">
            <v>BEDD_1</v>
          </cell>
        </row>
        <row r="34">
          <cell r="B34" t="str">
            <v>BEDDT1</v>
          </cell>
        </row>
        <row r="35">
          <cell r="B35" t="str">
            <v>BERB_P</v>
          </cell>
        </row>
        <row r="36">
          <cell r="B36" t="str">
            <v>BERW</v>
          </cell>
        </row>
        <row r="37">
          <cell r="B37" t="str">
            <v>BESW_1</v>
          </cell>
        </row>
        <row r="38">
          <cell r="B38" t="str">
            <v>BICF_1</v>
          </cell>
        </row>
        <row r="39">
          <cell r="B39" t="str">
            <v>BIRK_1</v>
          </cell>
        </row>
        <row r="40">
          <cell r="B40" t="str">
            <v>BISW_1</v>
          </cell>
        </row>
        <row r="41">
          <cell r="B41" t="str">
            <v>BLYTB1</v>
          </cell>
        </row>
        <row r="42">
          <cell r="B42" t="str">
            <v>BLYTH132</v>
          </cell>
        </row>
        <row r="43">
          <cell r="B43" t="str">
            <v>BLYTH132</v>
          </cell>
        </row>
        <row r="44">
          <cell r="B44" t="str">
            <v>BOAG_P</v>
          </cell>
        </row>
        <row r="45">
          <cell r="B45" t="str">
            <v>BOLN_1</v>
          </cell>
        </row>
        <row r="46">
          <cell r="B46" t="str">
            <v>BONN</v>
          </cell>
        </row>
        <row r="47">
          <cell r="B47" t="str">
            <v>BOTW_1</v>
          </cell>
        </row>
        <row r="48">
          <cell r="B48" t="str">
            <v>BRAC_P</v>
          </cell>
        </row>
        <row r="49">
          <cell r="B49" t="str">
            <v>BRAI_1</v>
          </cell>
        </row>
        <row r="50">
          <cell r="B50" t="str">
            <v>BRAP</v>
          </cell>
        </row>
        <row r="51">
          <cell r="B51" t="str">
            <v>BRAW_1</v>
          </cell>
        </row>
        <row r="52">
          <cell r="B52" t="str">
            <v>BRED_1</v>
          </cell>
        </row>
        <row r="53">
          <cell r="B53" t="str">
            <v>BRFO_1</v>
          </cell>
        </row>
        <row r="54">
          <cell r="B54" t="str">
            <v>BRFO_1</v>
          </cell>
        </row>
        <row r="55">
          <cell r="B55" t="str">
            <v>BRID_P</v>
          </cell>
        </row>
        <row r="56">
          <cell r="B56" t="str">
            <v>BRIM_1</v>
          </cell>
        </row>
        <row r="57">
          <cell r="B57" t="str">
            <v>BRLE_1</v>
          </cell>
        </row>
        <row r="58">
          <cell r="B58" t="str">
            <v>BROA_P</v>
          </cell>
        </row>
        <row r="59">
          <cell r="B59" t="str">
            <v>BROR_P</v>
          </cell>
        </row>
        <row r="60">
          <cell r="B60" t="str">
            <v>BROX</v>
          </cell>
        </row>
        <row r="61">
          <cell r="B61" t="str">
            <v>BRWA1</v>
          </cell>
        </row>
        <row r="62">
          <cell r="B62" t="str">
            <v>BUMU_P</v>
          </cell>
        </row>
        <row r="63">
          <cell r="B63" t="str">
            <v>BURM_1</v>
          </cell>
        </row>
        <row r="64">
          <cell r="B64" t="str">
            <v>BUSH_1</v>
          </cell>
        </row>
        <row r="65">
          <cell r="B65" t="str">
            <v>BUST_1</v>
          </cell>
        </row>
        <row r="66">
          <cell r="B66" t="str">
            <v>CAAD_P</v>
          </cell>
        </row>
        <row r="67">
          <cell r="B67" t="str">
            <v>CAFA</v>
          </cell>
        </row>
        <row r="68">
          <cell r="B68" t="str">
            <v>CAIF_P</v>
          </cell>
        </row>
        <row r="69">
          <cell r="B69" t="str">
            <v>CAMB_01</v>
          </cell>
        </row>
        <row r="70">
          <cell r="B70" t="str">
            <v>CANTN1</v>
          </cell>
        </row>
        <row r="71">
          <cell r="B71" t="str">
            <v>CANTN1</v>
          </cell>
        </row>
        <row r="72">
          <cell r="B72" t="str">
            <v>CAPEA1</v>
          </cell>
        </row>
        <row r="73">
          <cell r="B73" t="str">
            <v>CARE_1</v>
          </cell>
        </row>
        <row r="74">
          <cell r="B74" t="str">
            <v>CARR_1</v>
          </cell>
        </row>
        <row r="75">
          <cell r="B75" t="str">
            <v>CASS_P</v>
          </cell>
        </row>
        <row r="76">
          <cell r="B76" t="str">
            <v>CATY</v>
          </cell>
        </row>
        <row r="77">
          <cell r="B77" t="str">
            <v>CBNK_H</v>
          </cell>
        </row>
        <row r="78">
          <cell r="B78" t="str">
            <v>CEAN_P</v>
          </cell>
        </row>
        <row r="79">
          <cell r="B79" t="str">
            <v>CELL_1</v>
          </cell>
        </row>
        <row r="80">
          <cell r="B80" t="str">
            <v>CHAP</v>
          </cell>
        </row>
        <row r="81">
          <cell r="B81" t="str">
            <v>CHAR_P</v>
          </cell>
        </row>
        <row r="82">
          <cell r="B82" t="str">
            <v>CHAS</v>
          </cell>
        </row>
        <row r="83">
          <cell r="B83" t="str">
            <v>CHIC_1</v>
          </cell>
        </row>
        <row r="84">
          <cell r="B84" t="str">
            <v>CHSI_1</v>
          </cell>
        </row>
        <row r="85">
          <cell r="B85" t="str">
            <v>CHTE_1</v>
          </cell>
        </row>
        <row r="86">
          <cell r="B86" t="str">
            <v>CITR_1</v>
          </cell>
        </row>
        <row r="87">
          <cell r="B87" t="str">
            <v>CLAC_P</v>
          </cell>
        </row>
        <row r="88">
          <cell r="B88" t="str">
            <v>CLAY_P</v>
          </cell>
        </row>
        <row r="89">
          <cell r="B89" t="str">
            <v>CLT03</v>
          </cell>
        </row>
        <row r="90">
          <cell r="B90" t="str">
            <v>CLT03</v>
          </cell>
        </row>
        <row r="91">
          <cell r="B91" t="str">
            <v>CLYM</v>
          </cell>
        </row>
        <row r="92">
          <cell r="B92" t="str">
            <v>COAT</v>
          </cell>
        </row>
        <row r="93">
          <cell r="B93" t="str">
            <v>COCK</v>
          </cell>
        </row>
        <row r="94">
          <cell r="B94" t="str">
            <v>CONQA1</v>
          </cell>
        </row>
        <row r="95">
          <cell r="B95" t="str">
            <v>COUA_P</v>
          </cell>
        </row>
        <row r="96">
          <cell r="B96" t="str">
            <v>COVE_1</v>
          </cell>
        </row>
        <row r="97">
          <cell r="B97" t="str">
            <v>COWL_1</v>
          </cell>
        </row>
        <row r="98">
          <cell r="B98" t="str">
            <v>COYL</v>
          </cell>
        </row>
        <row r="99">
          <cell r="B99" t="str">
            <v>CRAI_P</v>
          </cell>
        </row>
        <row r="100">
          <cell r="B100" t="str">
            <v>CREB_1</v>
          </cell>
        </row>
        <row r="101">
          <cell r="B101" t="str">
            <v>CROO</v>
          </cell>
        </row>
        <row r="102">
          <cell r="B102" t="str">
            <v>CROO</v>
          </cell>
        </row>
        <row r="103">
          <cell r="B103" t="str">
            <v>CUMB</v>
          </cell>
        </row>
        <row r="104">
          <cell r="B104" t="str">
            <v>CUPA</v>
          </cell>
        </row>
        <row r="105">
          <cell r="B105" t="str">
            <v>CURR</v>
          </cell>
        </row>
        <row r="106">
          <cell r="B106" t="str">
            <v>CURR</v>
          </cell>
        </row>
        <row r="107">
          <cell r="B107" t="str">
            <v>DALL_P</v>
          </cell>
        </row>
        <row r="108">
          <cell r="B108" t="str">
            <v>DALM3</v>
          </cell>
        </row>
        <row r="109">
          <cell r="B109" t="str">
            <v>DEVM</v>
          </cell>
        </row>
        <row r="110">
          <cell r="B110" t="str">
            <v>DEVO</v>
          </cell>
        </row>
        <row r="111">
          <cell r="B111" t="str">
            <v>DEWP</v>
          </cell>
        </row>
        <row r="112">
          <cell r="B112" t="str">
            <v>DOUN_P</v>
          </cell>
        </row>
        <row r="113">
          <cell r="B113" t="str">
            <v>DRAK_1</v>
          </cell>
        </row>
        <row r="114">
          <cell r="B114" t="str">
            <v>DRAX_1</v>
          </cell>
        </row>
        <row r="115">
          <cell r="B115" t="str">
            <v>DRCR</v>
          </cell>
        </row>
        <row r="116">
          <cell r="B116" t="str">
            <v>DRUM</v>
          </cell>
        </row>
        <row r="117">
          <cell r="B117" t="str">
            <v>DUBE_P</v>
          </cell>
        </row>
        <row r="118">
          <cell r="B118" t="str">
            <v>DUDH_P</v>
          </cell>
        </row>
        <row r="119">
          <cell r="B119" t="str">
            <v>DUGR_P</v>
          </cell>
        </row>
        <row r="120">
          <cell r="B120" t="str">
            <v>DUMF</v>
          </cell>
        </row>
        <row r="121">
          <cell r="B121" t="str">
            <v>DUMF</v>
          </cell>
        </row>
        <row r="122">
          <cell r="B122" t="str">
            <v>DUNB</v>
          </cell>
        </row>
        <row r="123">
          <cell r="B123" t="str">
            <v>DUNF</v>
          </cell>
        </row>
        <row r="124">
          <cell r="B124" t="str">
            <v>DUNO_P</v>
          </cell>
        </row>
        <row r="125">
          <cell r="B125" t="str">
            <v>DUNO_P</v>
          </cell>
        </row>
        <row r="126">
          <cell r="B126" t="str">
            <v>DYCE_P</v>
          </cell>
        </row>
        <row r="127">
          <cell r="B127" t="str">
            <v>EALI_6</v>
          </cell>
        </row>
        <row r="128">
          <cell r="B128" t="str">
            <v>EASO_1</v>
          </cell>
        </row>
        <row r="129">
          <cell r="B129" t="str">
            <v>EAST</v>
          </cell>
        </row>
        <row r="130">
          <cell r="B130" t="str">
            <v>ECCL</v>
          </cell>
        </row>
        <row r="131">
          <cell r="B131" t="str">
            <v>ECLA_1</v>
          </cell>
        </row>
        <row r="132">
          <cell r="B132" t="str">
            <v>ECLA_H</v>
          </cell>
        </row>
        <row r="133">
          <cell r="B133" t="str">
            <v>EERH</v>
          </cell>
        </row>
        <row r="134">
          <cell r="B134" t="str">
            <v>EKIL</v>
          </cell>
        </row>
        <row r="135">
          <cell r="B135" t="str">
            <v>EKIS</v>
          </cell>
        </row>
        <row r="136">
          <cell r="B136" t="str">
            <v>ELDE</v>
          </cell>
        </row>
        <row r="137">
          <cell r="B137" t="str">
            <v>ELGI_P</v>
          </cell>
        </row>
        <row r="138">
          <cell r="B138" t="str">
            <v>ELLA_1</v>
          </cell>
        </row>
        <row r="139">
          <cell r="B139" t="str">
            <v>ELST_1</v>
          </cell>
        </row>
        <row r="140">
          <cell r="B140" t="str">
            <v>ENDE_1</v>
          </cell>
        </row>
        <row r="141">
          <cell r="B141" t="str">
            <v>ERSK</v>
          </cell>
        </row>
        <row r="142">
          <cell r="B142" t="str">
            <v>EXET1</v>
          </cell>
        </row>
        <row r="143">
          <cell r="B143" t="str">
            <v>FASN_P</v>
          </cell>
        </row>
        <row r="144">
          <cell r="B144" t="str">
            <v>FAUG_P</v>
          </cell>
        </row>
        <row r="145">
          <cell r="B145" t="str">
            <v>FAWL_1</v>
          </cell>
        </row>
        <row r="146">
          <cell r="B146" t="str">
            <v>FECK_6</v>
          </cell>
        </row>
        <row r="147">
          <cell r="B147" t="str">
            <v>FERRA2</v>
          </cell>
        </row>
        <row r="148">
          <cell r="B148" t="str">
            <v>FERRB_M</v>
          </cell>
        </row>
        <row r="149">
          <cell r="B149" t="str">
            <v>FERRB1</v>
          </cell>
        </row>
        <row r="150">
          <cell r="B150" t="str">
            <v>FETT_P</v>
          </cell>
        </row>
        <row r="151">
          <cell r="B151" t="str">
            <v>FIDD_P</v>
          </cell>
        </row>
        <row r="152">
          <cell r="B152" t="str">
            <v>FIDF_1</v>
          </cell>
        </row>
        <row r="153">
          <cell r="B153" t="str">
            <v>FINN</v>
          </cell>
        </row>
        <row r="154">
          <cell r="B154" t="str">
            <v>FLEE_1</v>
          </cell>
        </row>
        <row r="155">
          <cell r="B155" t="str">
            <v>FOUR_1</v>
          </cell>
        </row>
        <row r="156">
          <cell r="B156" t="str">
            <v>FRAS_P</v>
          </cell>
        </row>
        <row r="157">
          <cell r="B157" t="str">
            <v>FROD_1</v>
          </cell>
        </row>
        <row r="158">
          <cell r="B158" t="str">
            <v>FWIL_P</v>
          </cell>
        </row>
        <row r="159">
          <cell r="B159" t="str">
            <v>GALA</v>
          </cell>
        </row>
        <row r="160">
          <cell r="B160" t="str">
            <v>GIFF</v>
          </cell>
        </row>
        <row r="161">
          <cell r="B161" t="str">
            <v>GLAG_P</v>
          </cell>
        </row>
        <row r="162">
          <cell r="B162" t="str">
            <v>GLAG_P</v>
          </cell>
        </row>
        <row r="163">
          <cell r="B163" t="str">
            <v>GLEF_P</v>
          </cell>
        </row>
        <row r="164">
          <cell r="B164" t="str">
            <v>GLLE</v>
          </cell>
        </row>
        <row r="165">
          <cell r="B165" t="str">
            <v>GLLU</v>
          </cell>
        </row>
        <row r="166">
          <cell r="B166" t="str">
            <v>GLNI</v>
          </cell>
        </row>
        <row r="167">
          <cell r="B167" t="str">
            <v>GLRO</v>
          </cell>
        </row>
        <row r="168">
          <cell r="B168" t="str">
            <v>GLRO</v>
          </cell>
        </row>
        <row r="169">
          <cell r="B169" t="str">
            <v>GORG</v>
          </cell>
        </row>
        <row r="170">
          <cell r="B170" t="str">
            <v>GOVA</v>
          </cell>
        </row>
        <row r="171">
          <cell r="B171" t="str">
            <v>GREE_H</v>
          </cell>
        </row>
        <row r="172">
          <cell r="B172" t="str">
            <v>GREN_1</v>
          </cell>
        </row>
        <row r="173">
          <cell r="B173" t="str">
            <v>GRIW_1</v>
          </cell>
        </row>
        <row r="174">
          <cell r="B174" t="str">
            <v>GRMO</v>
          </cell>
        </row>
        <row r="175">
          <cell r="B175" t="str">
            <v>GRUB_P</v>
          </cell>
        </row>
        <row r="176">
          <cell r="B176" t="str">
            <v>HACK_1</v>
          </cell>
        </row>
        <row r="177">
          <cell r="B177" t="str">
            <v>HACK_6</v>
          </cell>
        </row>
        <row r="178">
          <cell r="B178" t="str">
            <v>HAGR</v>
          </cell>
        </row>
        <row r="179">
          <cell r="B179" t="str">
            <v>HAMHC1</v>
          </cell>
        </row>
        <row r="180">
          <cell r="B180" t="str">
            <v>HAMHC1</v>
          </cell>
        </row>
        <row r="181">
          <cell r="B181" t="str">
            <v>HARG_P</v>
          </cell>
        </row>
        <row r="182">
          <cell r="B182" t="str">
            <v>HARK_1</v>
          </cell>
        </row>
        <row r="183">
          <cell r="B183" t="str">
            <v>HARM_6</v>
          </cell>
        </row>
        <row r="184">
          <cell r="B184" t="str">
            <v>HAWI</v>
          </cell>
        </row>
        <row r="185">
          <cell r="B185" t="str">
            <v>HAWP_6</v>
          </cell>
        </row>
        <row r="186">
          <cell r="B186" t="str">
            <v>HELE</v>
          </cell>
        </row>
        <row r="187">
          <cell r="B187" t="str">
            <v>HEYS_1</v>
          </cell>
        </row>
        <row r="188">
          <cell r="B188" t="str">
            <v>HEYS1</v>
          </cell>
        </row>
        <row r="189">
          <cell r="B189" t="str">
            <v>HUER</v>
          </cell>
        </row>
        <row r="190">
          <cell r="B190" t="str">
            <v>HURS_1</v>
          </cell>
        </row>
        <row r="191">
          <cell r="B191" t="str">
            <v>HURS_1</v>
          </cell>
        </row>
        <row r="192">
          <cell r="B192" t="str">
            <v>HURS_1</v>
          </cell>
        </row>
        <row r="193">
          <cell r="B193" t="str">
            <v>HUTT_1</v>
          </cell>
        </row>
        <row r="194">
          <cell r="B194" t="str">
            <v>IMPK_1</v>
          </cell>
        </row>
        <row r="195">
          <cell r="B195" t="str">
            <v>INDQ1</v>
          </cell>
        </row>
        <row r="196">
          <cell r="B196" t="str">
            <v>INKE</v>
          </cell>
        </row>
        <row r="197">
          <cell r="B197" t="str">
            <v>INNE_P</v>
          </cell>
        </row>
        <row r="198">
          <cell r="B198" t="str">
            <v>IROA1</v>
          </cell>
        </row>
        <row r="199">
          <cell r="B199" t="str">
            <v>IRONB1</v>
          </cell>
        </row>
        <row r="200">
          <cell r="B200" t="str">
            <v>ISLI_1</v>
          </cell>
        </row>
        <row r="201">
          <cell r="B201" t="str">
            <v>IVER_1</v>
          </cell>
        </row>
        <row r="202">
          <cell r="B202" t="str">
            <v>IVER_6</v>
          </cell>
        </row>
        <row r="203">
          <cell r="B203" t="str">
            <v>JOHN</v>
          </cell>
        </row>
        <row r="204">
          <cell r="B204" t="str">
            <v>JORD_3</v>
          </cell>
        </row>
        <row r="205">
          <cell r="B205" t="str">
            <v>KAIM</v>
          </cell>
        </row>
        <row r="206">
          <cell r="B206" t="str">
            <v>KAIM</v>
          </cell>
        </row>
        <row r="207">
          <cell r="B207" t="str">
            <v>KEAD_1</v>
          </cell>
        </row>
        <row r="208">
          <cell r="B208" t="str">
            <v>KEAR_1</v>
          </cell>
        </row>
        <row r="209">
          <cell r="B209" t="str">
            <v>KEAR_3</v>
          </cell>
        </row>
        <row r="210">
          <cell r="B210" t="str">
            <v>KEIT_P</v>
          </cell>
        </row>
        <row r="211">
          <cell r="B211" t="str">
            <v>KEMS_1</v>
          </cell>
        </row>
        <row r="212">
          <cell r="B212" t="str">
            <v>KEOO</v>
          </cell>
        </row>
        <row r="213">
          <cell r="B213" t="str">
            <v>KIBY_1</v>
          </cell>
        </row>
        <row r="214">
          <cell r="B214" t="str">
            <v>KIBY_1</v>
          </cell>
        </row>
        <row r="215">
          <cell r="B215" t="str">
            <v>KIBY_G</v>
          </cell>
        </row>
        <row r="216">
          <cell r="B216" t="str">
            <v>KIER</v>
          </cell>
        </row>
        <row r="217">
          <cell r="B217" t="str">
            <v>KIIN_P</v>
          </cell>
        </row>
        <row r="218">
          <cell r="B218" t="str">
            <v>KILB</v>
          </cell>
        </row>
        <row r="219">
          <cell r="B219" t="str">
            <v>KILS</v>
          </cell>
        </row>
        <row r="220">
          <cell r="B220" t="str">
            <v>KILT</v>
          </cell>
        </row>
        <row r="221">
          <cell r="B221" t="str">
            <v>KILW</v>
          </cell>
        </row>
        <row r="222">
          <cell r="B222" t="str">
            <v>KINL_P</v>
          </cell>
        </row>
        <row r="223">
          <cell r="B223" t="str">
            <v>KINO_1</v>
          </cell>
        </row>
        <row r="224">
          <cell r="B224" t="str">
            <v>KINT_P</v>
          </cell>
        </row>
        <row r="225">
          <cell r="B225" t="str">
            <v>KIRKB1</v>
          </cell>
        </row>
        <row r="226">
          <cell r="B226" t="str">
            <v>KITW_1</v>
          </cell>
        </row>
        <row r="227">
          <cell r="B227" t="str">
            <v>KNAR</v>
          </cell>
        </row>
        <row r="228">
          <cell r="B228" t="str">
            <v>LACK_6</v>
          </cell>
        </row>
        <row r="229">
          <cell r="B229" t="str">
            <v>LAIR_P</v>
          </cell>
        </row>
        <row r="230">
          <cell r="B230" t="str">
            <v>LALE1SG003</v>
          </cell>
        </row>
        <row r="231">
          <cell r="B231" t="str">
            <v>LAND1</v>
          </cell>
        </row>
        <row r="232">
          <cell r="B232" t="str">
            <v>LEGA_1</v>
          </cell>
        </row>
        <row r="233">
          <cell r="B233" t="str">
            <v>LEVE</v>
          </cell>
        </row>
        <row r="234">
          <cell r="B234" t="str">
            <v>LING</v>
          </cell>
        </row>
        <row r="235">
          <cell r="B235" t="str">
            <v>LINM</v>
          </cell>
        </row>
        <row r="236">
          <cell r="B236" t="str">
            <v>LISD_1</v>
          </cell>
        </row>
        <row r="237">
          <cell r="B237" t="str">
            <v>LITT_C</v>
          </cell>
        </row>
        <row r="238">
          <cell r="B238" t="str">
            <v>LITT_J</v>
          </cell>
        </row>
        <row r="239">
          <cell r="B239" t="str">
            <v>LODR_6</v>
          </cell>
        </row>
        <row r="240">
          <cell r="B240" t="str">
            <v>LOUD_H</v>
          </cell>
        </row>
        <row r="241">
          <cell r="B241" t="str">
            <v>LOVE_1</v>
          </cell>
        </row>
        <row r="242">
          <cell r="B242" t="str">
            <v>LUNA_P</v>
          </cell>
        </row>
        <row r="243">
          <cell r="B243" t="str">
            <v>LYND_P</v>
          </cell>
        </row>
        <row r="244">
          <cell r="B244" t="str">
            <v>MACC_3</v>
          </cell>
        </row>
        <row r="245">
          <cell r="B245" t="str">
            <v>MACD_P</v>
          </cell>
        </row>
        <row r="246">
          <cell r="B246" t="str">
            <v>MAGA_6</v>
          </cell>
        </row>
        <row r="247">
          <cell r="B247" t="str">
            <v>MANN_1</v>
          </cell>
        </row>
        <row r="248">
          <cell r="B248" t="str">
            <v>MAYB</v>
          </cell>
        </row>
        <row r="249">
          <cell r="B249" t="str">
            <v>MELK_1</v>
          </cell>
        </row>
        <row r="250">
          <cell r="B250" t="str">
            <v>MILC_P</v>
          </cell>
        </row>
        <row r="251">
          <cell r="B251" t="str">
            <v>MILH_1</v>
          </cell>
        </row>
        <row r="252">
          <cell r="B252" t="str">
            <v>MITY_1</v>
          </cell>
        </row>
        <row r="253">
          <cell r="B253" t="str">
            <v>MYBS_P</v>
          </cell>
        </row>
        <row r="254">
          <cell r="B254" t="str">
            <v>MYBS_P</v>
          </cell>
        </row>
        <row r="255">
          <cell r="B255" t="str">
            <v>NAIR_P</v>
          </cell>
        </row>
        <row r="256">
          <cell r="B256" t="str">
            <v>NEAR</v>
          </cell>
        </row>
        <row r="257">
          <cell r="B257" t="str">
            <v>NECE_1</v>
          </cell>
        </row>
        <row r="258">
          <cell r="B258" t="str">
            <v>NEEP_3</v>
          </cell>
        </row>
        <row r="259">
          <cell r="B259" t="str">
            <v>NETS</v>
          </cell>
        </row>
        <row r="260">
          <cell r="B260" t="str">
            <v>NEWX_6</v>
          </cell>
        </row>
        <row r="261">
          <cell r="B261" t="str">
            <v>NFLE</v>
          </cell>
        </row>
        <row r="262">
          <cell r="B262" t="str">
            <v>NHYD_6</v>
          </cell>
        </row>
        <row r="263">
          <cell r="B263" t="str">
            <v>NINF_1</v>
          </cell>
        </row>
        <row r="264">
          <cell r="B264" t="str">
            <v>NORL_3</v>
          </cell>
        </row>
        <row r="265">
          <cell r="B265" t="str">
            <v>NORM_1</v>
          </cell>
        </row>
        <row r="266">
          <cell r="B266" t="str">
            <v>NORM_1</v>
          </cell>
        </row>
        <row r="267">
          <cell r="B267" t="str">
            <v>NORM_1</v>
          </cell>
        </row>
        <row r="268">
          <cell r="B268" t="str">
            <v>NORM_1</v>
          </cell>
        </row>
        <row r="269">
          <cell r="B269" t="str">
            <v>NORT_1</v>
          </cell>
        </row>
        <row r="270">
          <cell r="B270" t="str">
            <v>NURS_1</v>
          </cell>
        </row>
        <row r="271">
          <cell r="B271" t="str">
            <v>OCKH_1</v>
          </cell>
        </row>
        <row r="272">
          <cell r="B272" t="str">
            <v>OFFE_3</v>
          </cell>
        </row>
        <row r="273">
          <cell r="B273" t="str">
            <v>OFFE_3</v>
          </cell>
        </row>
        <row r="274">
          <cell r="B274" t="str">
            <v>OLDB_1</v>
          </cell>
        </row>
        <row r="275">
          <cell r="B275" t="str">
            <v>ORMO</v>
          </cell>
        </row>
        <row r="276">
          <cell r="B276" t="str">
            <v>ORRI_P</v>
          </cell>
        </row>
        <row r="277">
          <cell r="B277" t="str">
            <v>OSBA_1</v>
          </cell>
        </row>
        <row r="278">
          <cell r="B278" t="str">
            <v>PADIB1</v>
          </cell>
        </row>
        <row r="279">
          <cell r="B279" t="str">
            <v>PAIS</v>
          </cell>
        </row>
        <row r="280">
          <cell r="B280" t="str">
            <v>PART</v>
          </cell>
        </row>
        <row r="281">
          <cell r="B281" t="str">
            <v>PEHG_P</v>
          </cell>
        </row>
        <row r="282">
          <cell r="B282" t="str">
            <v>PEHS_P</v>
          </cell>
        </row>
        <row r="283">
          <cell r="B283" t="str">
            <v>PELH_1</v>
          </cell>
        </row>
        <row r="284">
          <cell r="B284" t="str">
            <v>PEMB_1</v>
          </cell>
        </row>
        <row r="285">
          <cell r="B285" t="str">
            <v>PENE_1</v>
          </cell>
        </row>
        <row r="286">
          <cell r="B286" t="str">
            <v>PENN_1</v>
          </cell>
        </row>
        <row r="287">
          <cell r="B287" t="str">
            <v>PENT_1</v>
          </cell>
        </row>
        <row r="288">
          <cell r="B288" t="str">
            <v>PENW_1</v>
          </cell>
        </row>
        <row r="289">
          <cell r="B289" t="str">
            <v>PERI_H</v>
          </cell>
        </row>
        <row r="290">
          <cell r="B290" t="str">
            <v>PERS_P</v>
          </cell>
        </row>
        <row r="291">
          <cell r="B291" t="str">
            <v>PITS_3</v>
          </cell>
        </row>
        <row r="292">
          <cell r="B292" t="str">
            <v>PITS_3</v>
          </cell>
        </row>
        <row r="293">
          <cell r="B293" t="str">
            <v>POOB</v>
          </cell>
        </row>
        <row r="294">
          <cell r="B294" t="str">
            <v>POPP_3</v>
          </cell>
        </row>
        <row r="295">
          <cell r="B295" t="str">
            <v>PORA_P</v>
          </cell>
        </row>
        <row r="296">
          <cell r="B296" t="str">
            <v>PORD</v>
          </cell>
        </row>
        <row r="297">
          <cell r="B297" t="str">
            <v>PYLE_1</v>
          </cell>
        </row>
        <row r="298">
          <cell r="B298" t="str">
            <v>QUOI_P</v>
          </cell>
        </row>
        <row r="299">
          <cell r="B299" t="str">
            <v>RAIN_1</v>
          </cell>
        </row>
        <row r="300">
          <cell r="B300" t="str">
            <v>RANN_P</v>
          </cell>
        </row>
        <row r="301">
          <cell r="B301" t="str">
            <v>RANN_P</v>
          </cell>
        </row>
        <row r="302">
          <cell r="B302" t="str">
            <v>RASS_1</v>
          </cell>
        </row>
        <row r="303">
          <cell r="B303" t="str">
            <v>RATS_1</v>
          </cell>
        </row>
        <row r="304">
          <cell r="B304" t="str">
            <v>RAVE</v>
          </cell>
        </row>
        <row r="305">
          <cell r="B305" t="str">
            <v>RAVE</v>
          </cell>
        </row>
        <row r="306">
          <cell r="B306" t="str">
            <v>RAYL_1</v>
          </cell>
        </row>
        <row r="307">
          <cell r="B307" t="str">
            <v>REBR_3</v>
          </cell>
        </row>
        <row r="308">
          <cell r="B308" t="str">
            <v>REBR_3</v>
          </cell>
        </row>
        <row r="309">
          <cell r="B309" t="str">
            <v>REDH</v>
          </cell>
        </row>
        <row r="310">
          <cell r="B310" t="str">
            <v>REDM_P</v>
          </cell>
        </row>
        <row r="311">
          <cell r="B311" t="str">
            <v>RICH_J</v>
          </cell>
        </row>
        <row r="312">
          <cell r="B312" t="str">
            <v>RICH_J</v>
          </cell>
        </row>
        <row r="313">
          <cell r="B313" t="str">
            <v>RICH1</v>
          </cell>
        </row>
        <row r="314">
          <cell r="B314" t="str">
            <v>RICH1</v>
          </cell>
        </row>
        <row r="315">
          <cell r="B315" t="str">
            <v>ROCH_1</v>
          </cell>
        </row>
        <row r="316">
          <cell r="B316" t="str">
            <v>RRIG</v>
          </cell>
        </row>
        <row r="317">
          <cell r="B317" t="str">
            <v>RRIG</v>
          </cell>
        </row>
        <row r="318">
          <cell r="B318" t="str">
            <v>RUGEB1</v>
          </cell>
        </row>
        <row r="319">
          <cell r="B319" t="str">
            <v>RYEH_1</v>
          </cell>
        </row>
        <row r="320">
          <cell r="B320" t="str">
            <v>SACO</v>
          </cell>
        </row>
        <row r="321">
          <cell r="B321" t="str">
            <v>SACO</v>
          </cell>
        </row>
        <row r="322">
          <cell r="B322" t="str">
            <v>SALH_1</v>
          </cell>
        </row>
        <row r="323">
          <cell r="B323" t="str">
            <v>SALL1</v>
          </cell>
        </row>
        <row r="324">
          <cell r="B324" t="str">
            <v>SALL1</v>
          </cell>
        </row>
        <row r="325">
          <cell r="B325" t="str">
            <v>SALL1</v>
          </cell>
        </row>
        <row r="326">
          <cell r="B326" t="str">
            <v>SALT_1</v>
          </cell>
        </row>
        <row r="327">
          <cell r="B327" t="str">
            <v>SANX</v>
          </cell>
        </row>
        <row r="328">
          <cell r="B328" t="str">
            <v>SASA</v>
          </cell>
        </row>
        <row r="329">
          <cell r="B329" t="str">
            <v>SBAR</v>
          </cell>
        </row>
        <row r="330">
          <cell r="B330" t="str">
            <v>SEAB1</v>
          </cell>
        </row>
        <row r="331">
          <cell r="B331" t="str">
            <v>SELL_1</v>
          </cell>
        </row>
        <row r="332">
          <cell r="B332" t="str">
            <v>SFEG_P</v>
          </cell>
        </row>
        <row r="333">
          <cell r="B333" t="str">
            <v>SFEG_P</v>
          </cell>
        </row>
        <row r="334">
          <cell r="B334" t="str">
            <v>SFIL_P</v>
          </cell>
        </row>
        <row r="335">
          <cell r="B335" t="str">
            <v>SHEC_3</v>
          </cell>
        </row>
        <row r="336">
          <cell r="B336" t="str">
            <v>SHIN_P</v>
          </cell>
        </row>
        <row r="337">
          <cell r="B337" t="str">
            <v>SHRU</v>
          </cell>
        </row>
        <row r="338">
          <cell r="B338" t="str">
            <v>SHRW_1</v>
          </cell>
        </row>
        <row r="339">
          <cell r="B339" t="str">
            <v>SIGH</v>
          </cell>
        </row>
        <row r="340">
          <cell r="B340" t="str">
            <v>SJOW_1</v>
          </cell>
        </row>
        <row r="341">
          <cell r="B341" t="str">
            <v>SKLGB1</v>
          </cell>
        </row>
        <row r="342">
          <cell r="B342" t="str">
            <v>SLOY_P</v>
          </cell>
        </row>
        <row r="343">
          <cell r="B343" t="str">
            <v>SLOY_P</v>
          </cell>
        </row>
        <row r="344">
          <cell r="B344" t="str">
            <v>SMAN_1</v>
          </cell>
        </row>
        <row r="345">
          <cell r="B345" t="str">
            <v>SPAV</v>
          </cell>
        </row>
        <row r="346">
          <cell r="B346" t="str">
            <v>SPEN_1</v>
          </cell>
        </row>
        <row r="347">
          <cell r="B347" t="str">
            <v>SSHI_3</v>
          </cell>
        </row>
        <row r="348">
          <cell r="B348" t="str">
            <v>STAH_1</v>
          </cell>
        </row>
        <row r="349">
          <cell r="B349" t="str">
            <v>STAL_1</v>
          </cell>
        </row>
        <row r="350">
          <cell r="B350" t="str">
            <v>STAY_1</v>
          </cell>
        </row>
        <row r="351">
          <cell r="B351" t="str">
            <v>STEN_1</v>
          </cell>
        </row>
        <row r="352">
          <cell r="B352" t="str">
            <v>STES_1</v>
          </cell>
        </row>
        <row r="353">
          <cell r="B353" t="str">
            <v>STHA</v>
          </cell>
        </row>
        <row r="354">
          <cell r="B354" t="str">
            <v>STIR</v>
          </cell>
        </row>
        <row r="355">
          <cell r="B355" t="str">
            <v>STLE</v>
          </cell>
        </row>
        <row r="356">
          <cell r="B356" t="str">
            <v>STOR_P</v>
          </cell>
        </row>
        <row r="357">
          <cell r="B357" t="str">
            <v>STRI_P</v>
          </cell>
        </row>
        <row r="358">
          <cell r="B358" t="str">
            <v>SUND_1</v>
          </cell>
        </row>
        <row r="359">
          <cell r="B359" t="str">
            <v>SWAN_1</v>
          </cell>
        </row>
        <row r="360">
          <cell r="B360" t="str">
            <v>TARL_P</v>
          </cell>
        </row>
        <row r="361">
          <cell r="B361" t="str">
            <v>TAUN1</v>
          </cell>
        </row>
        <row r="362">
          <cell r="B362" t="str">
            <v>TAYN_P</v>
          </cell>
        </row>
        <row r="363">
          <cell r="B363" t="str">
            <v>TELR</v>
          </cell>
        </row>
        <row r="364">
          <cell r="B364" t="str">
            <v>TEMP_3</v>
          </cell>
        </row>
        <row r="365">
          <cell r="B365" t="str">
            <v>THOM_6</v>
          </cell>
        </row>
        <row r="366">
          <cell r="B366" t="str">
            <v>THSO_P</v>
          </cell>
        </row>
        <row r="367">
          <cell r="B367" t="str">
            <v>THUR_6</v>
          </cell>
        </row>
        <row r="368">
          <cell r="B368" t="str">
            <v>TILBB_1</v>
          </cell>
        </row>
        <row r="369">
          <cell r="B369" t="str">
            <v>TONG</v>
          </cell>
        </row>
        <row r="370">
          <cell r="B370" t="str">
            <v>TOTT_1</v>
          </cell>
        </row>
        <row r="371">
          <cell r="B371" t="str">
            <v>TOWH</v>
          </cell>
        </row>
        <row r="372">
          <cell r="B372" t="str">
            <v>TRAW_1</v>
          </cell>
        </row>
        <row r="373">
          <cell r="B373" t="str">
            <v>TUMB_P</v>
          </cell>
        </row>
        <row r="374">
          <cell r="B374" t="str">
            <v>TUMB_P</v>
          </cell>
        </row>
        <row r="375">
          <cell r="B375" t="str">
            <v>TYNE_1</v>
          </cell>
        </row>
        <row r="376">
          <cell r="B376" t="str">
            <v>TYNE_2</v>
          </cell>
        </row>
        <row r="377">
          <cell r="B377" t="str">
            <v>UPPB_1</v>
          </cell>
        </row>
        <row r="378">
          <cell r="B378" t="str">
            <v>UPPB_3</v>
          </cell>
        </row>
        <row r="379">
          <cell r="B379" t="str">
            <v>USKM_1</v>
          </cell>
        </row>
        <row r="380">
          <cell r="B380" t="str">
            <v>WABO</v>
          </cell>
        </row>
        <row r="381">
          <cell r="B381" t="str">
            <v>WALH_1</v>
          </cell>
        </row>
        <row r="382">
          <cell r="B382" t="str">
            <v>WALP_1</v>
          </cell>
        </row>
        <row r="383">
          <cell r="B383" t="str">
            <v>WALP_B</v>
          </cell>
        </row>
        <row r="384">
          <cell r="B384" t="str">
            <v>WARL_1</v>
          </cell>
        </row>
        <row r="385">
          <cell r="B385" t="str">
            <v>WASF_1</v>
          </cell>
        </row>
        <row r="386">
          <cell r="B386" t="str">
            <v>WATFS_1</v>
          </cell>
        </row>
        <row r="387">
          <cell r="B387" t="str">
            <v>WBOL_6</v>
          </cell>
        </row>
        <row r="388">
          <cell r="B388" t="str">
            <v>WBUR_1</v>
          </cell>
        </row>
        <row r="389">
          <cell r="B389" t="str">
            <v>WFIE</v>
          </cell>
        </row>
        <row r="390">
          <cell r="B390" t="str">
            <v>WGEO</v>
          </cell>
        </row>
        <row r="391">
          <cell r="B391" t="str">
            <v>WHAM_1</v>
          </cell>
        </row>
        <row r="392">
          <cell r="B392" t="str">
            <v>WHGA_1</v>
          </cell>
        </row>
        <row r="393">
          <cell r="B393" t="str">
            <v>WHHO</v>
          </cell>
        </row>
        <row r="394">
          <cell r="B394" t="str">
            <v>WIBA_3</v>
          </cell>
        </row>
        <row r="395">
          <cell r="B395" t="str">
            <v>WIEN_1</v>
          </cell>
        </row>
        <row r="396">
          <cell r="B396" t="str">
            <v>WILL_1</v>
          </cell>
        </row>
        <row r="397">
          <cell r="B397" t="str">
            <v>WIMBN1</v>
          </cell>
        </row>
        <row r="398">
          <cell r="B398" t="str">
            <v>WIMBS1</v>
          </cell>
        </row>
        <row r="399">
          <cell r="B399" t="str">
            <v>WIMBS1</v>
          </cell>
        </row>
        <row r="400">
          <cell r="B400" t="str">
            <v>WIOW_P</v>
          </cell>
        </row>
        <row r="401">
          <cell r="B401" t="str">
            <v>WISD_1</v>
          </cell>
        </row>
        <row r="402">
          <cell r="B402" t="str">
            <v>WISD_6</v>
          </cell>
        </row>
        <row r="403">
          <cell r="B403" t="str">
            <v>WISH</v>
          </cell>
        </row>
        <row r="404">
          <cell r="B404" t="str">
            <v>WMEL_1</v>
          </cell>
        </row>
        <row r="405">
          <cell r="B405" t="str">
            <v>WOHI_P</v>
          </cell>
        </row>
        <row r="406">
          <cell r="B406" t="str">
            <v>WTHU31</v>
          </cell>
        </row>
        <row r="407">
          <cell r="B407" t="str">
            <v>WWEY_1</v>
          </cell>
        </row>
        <row r="408">
          <cell r="B408" t="str">
            <v>WWEY_1</v>
          </cell>
        </row>
        <row r="409">
          <cell r="B409" t="str">
            <v>WYLF_1</v>
          </cell>
        </row>
        <row r="410">
          <cell r="B410" t="str">
            <v>WYMOM_1</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ional Grid" refreshedDate="43920.982193634256" createdVersion="6" refreshedVersion="6" minRefreshableVersion="3" recordCount="399" xr:uid="{00000000-000A-0000-FFFF-FFFF00000000}">
  <cacheSource type="worksheet">
    <worksheetSource ref="B11:E410" sheet="NMS"/>
  </cacheSource>
  <cacheFields count="4">
    <cacheField name="GSP Id" numFmtId="0">
      <sharedItems count="362">
        <s v="ABHA1"/>
        <s v="ABNE_P"/>
        <s v="ABTH_1"/>
        <s v="ACTL_2"/>
        <s v="ACTL_C"/>
        <s v="ALNE_P"/>
        <s v="ALST_3"/>
        <s v="ALVE1"/>
        <s v="AMEM_1"/>
        <s v="ARBR_P"/>
        <s v="ARDK_P"/>
        <s v="ARMO_P"/>
        <s v="AXMI1"/>
        <s v="AYRR"/>
        <s v="BAGA"/>
        <s v="BAIN"/>
        <s v="BARKC1"/>
        <s v="BARKW3"/>
        <s v="BEAU_P"/>
        <s v="BEDD_1"/>
        <s v="BEDDT1"/>
        <s v="BERB_P"/>
        <s v="BERW"/>
        <s v="BESW_1"/>
        <s v="BICF_1"/>
        <s v="BIRK_1"/>
        <s v="BISW_1"/>
        <s v="BLYTB1"/>
        <s v="BLYTH132"/>
        <s v="BOAG_P"/>
        <s v="BOLN_1"/>
        <s v="BONN"/>
        <s v="BOTW_1"/>
        <s v="BRAC_P"/>
        <s v="BRAI_1"/>
        <s v="BRAP"/>
        <s v="BRAW_1"/>
        <s v="BRED_1"/>
        <s v="BRFO_1"/>
        <s v="BRID_P"/>
        <s v="BRIM_1"/>
        <s v="BRLE_1"/>
        <s v="BROA_P"/>
        <s v="BROR_P"/>
        <s v="BROX"/>
        <s v="BRWA1"/>
        <s v="BUMU_P"/>
        <s v="BURM_1"/>
        <s v="BUSH_1"/>
        <s v="BUST_1"/>
        <s v="CAAD_P"/>
        <s v="CAFA"/>
        <s v="CAIF_P"/>
        <s v="CAMB_01"/>
        <s v="CANTN1"/>
        <s v="CAPEA1"/>
        <s v="CARE_1"/>
        <s v="CARR_1"/>
        <s v="CASS_P"/>
        <s v="CATY"/>
        <s v="CBNK_H"/>
        <s v="CEAN_P"/>
        <s v="CELL_1"/>
        <s v="CHAP"/>
        <s v="CHAR_P"/>
        <s v="CHAS"/>
        <s v="CHIC_1"/>
        <s v="CHSI_1"/>
        <s v="CHTE_1"/>
        <s v="CITR_1"/>
        <s v="CLAC_P"/>
        <s v="CLAY_P"/>
        <s v="CLT03"/>
        <s v="CLYM"/>
        <s v="COAT"/>
        <s v="COCK"/>
        <s v="CONQA1"/>
        <s v="COUA_P"/>
        <s v="COVE_1"/>
        <s v="COWL_1"/>
        <s v="COYL"/>
        <s v="CRAI_P"/>
        <s v="CREB_1"/>
        <s v="CROO"/>
        <s v="CUMB"/>
        <s v="CUPA"/>
        <s v="CURR"/>
        <s v="DALL_P"/>
        <s v="DALM3"/>
        <s v="DEVM"/>
        <s v="DEVO"/>
        <s v="DEWP"/>
        <s v="DOUN_P"/>
        <s v="DRAK_1"/>
        <s v="DRAX_1"/>
        <s v="DRCR"/>
        <s v="DRUM"/>
        <s v="DUBE_P"/>
        <s v="DUDH_P"/>
        <s v="DUGR_P"/>
        <s v="DUMF"/>
        <s v="DUNB"/>
        <s v="DUNF"/>
        <s v="DUNO_P"/>
        <s v="DYCE_P"/>
        <s v="EALI_6"/>
        <s v="EASO_1"/>
        <s v="EAST"/>
        <s v="ECCL"/>
        <s v="ECLA_1"/>
        <s v="ECLA_H"/>
        <s v="EERH"/>
        <s v="EKIL"/>
        <s v="EKIS"/>
        <s v="ELDE"/>
        <s v="ELGI_P"/>
        <s v="ELLA_1"/>
        <s v="ELST_1"/>
        <s v="ENDE_1"/>
        <s v="ERSK"/>
        <s v="EXET1"/>
        <s v="FASN_P"/>
        <s v="FAUG_P"/>
        <s v="FAWL_1"/>
        <s v="FECK_6"/>
        <s v="FERRA2"/>
        <s v="FERRB_M"/>
        <s v="FERRB1"/>
        <s v="FETT_P"/>
        <s v="FIDD_P"/>
        <s v="FIDF_1"/>
        <s v="FINN"/>
        <s v="FLEE_1"/>
        <s v="FOUR_1"/>
        <s v="FRAS_P"/>
        <s v="FROD_1"/>
        <s v="FWIL_P"/>
        <s v="GALA"/>
        <s v="GIFF"/>
        <s v="GLAG_P"/>
        <s v="GLEF_P"/>
        <s v="GLLE"/>
        <s v="GLLU"/>
        <s v="GLNI"/>
        <s v="GLRO"/>
        <s v="GORG"/>
        <s v="GOVA"/>
        <s v="GREE_H"/>
        <s v="GREN_1"/>
        <s v="GRIW_1"/>
        <s v="GRMO"/>
        <s v="GRUB_P"/>
        <s v="HACK_1"/>
        <s v="HACK_6"/>
        <s v="HAGR"/>
        <s v="HAMHC1"/>
        <s v="HARG_P"/>
        <s v="HARK_1"/>
        <s v="HARM_6"/>
        <s v="HAWI"/>
        <s v="HAWP_6"/>
        <s v="HELE"/>
        <s v="HEYS_1"/>
        <s v="HEYS1"/>
        <s v="HUER"/>
        <s v="HURS_1"/>
        <s v="HUTT_1"/>
        <s v="IMPK_1"/>
        <s v="INDQ1"/>
        <s v="INKE"/>
        <s v="INNE_P"/>
        <s v="IROA1"/>
        <s v="IRONB1"/>
        <s v="ISLI_1"/>
        <s v="IVER_1"/>
        <s v="IVER_6"/>
        <s v="JOHN"/>
        <s v="JORD_3"/>
        <s v="KAIM"/>
        <s v="KEAD_1"/>
        <s v="KEAR_1"/>
        <s v="KEAR_3"/>
        <s v="KEIT_P"/>
        <s v="KEMS_1"/>
        <s v="KEOO"/>
        <s v="KIBY_1"/>
        <s v="KIBY_G"/>
        <s v="KIER"/>
        <s v="KIIN_P"/>
        <s v="KILB"/>
        <s v="KILS"/>
        <s v="KILT"/>
        <s v="KILW"/>
        <s v="KINL_P"/>
        <s v="KINO_1"/>
        <s v="KINT_P"/>
        <s v="KIRKB1"/>
        <s v="KITW_1"/>
        <s v="KNAR"/>
        <s v="LACK_6"/>
        <s v="LAIR_P"/>
        <s v="LALE1SG003"/>
        <s v="LAND1"/>
        <s v="LEGA_1"/>
        <s v="LEVE"/>
        <s v="LING"/>
        <s v="LINM"/>
        <s v="LISD_1"/>
        <s v="LITT_C"/>
        <s v="LITT_J"/>
        <s v="LODR_6"/>
        <s v="LOUD_H"/>
        <s v="LOVE_1"/>
        <s v="LUNA_P"/>
        <s v="LYND_P"/>
        <s v="MACC_3"/>
        <s v="MACD_P"/>
        <s v="MAGA_6"/>
        <s v="MANN_1"/>
        <s v="MAYB"/>
        <s v="MELK_1"/>
        <s v="MILC_P"/>
        <s v="MILH_1"/>
        <s v="MITY_1"/>
        <s v="MYBS_P"/>
        <s v="NAIR_P"/>
        <s v="NEAR"/>
        <s v="NECE_1"/>
        <s v="NEEP_3"/>
        <s v="NETS"/>
        <s v="NEWX_6"/>
        <s v="NFLE"/>
        <s v="NHYD_6"/>
        <s v="NINF_1"/>
        <s v="NORL_3"/>
        <s v="NORM_1"/>
        <s v="NORT_1"/>
        <s v="NURS_1"/>
        <s v="OCKH_1"/>
        <s v="OFFE_3"/>
        <s v="OLDB_1"/>
        <s v="ORMO"/>
        <s v="ORRI_P"/>
        <s v="OSBA_1"/>
        <s v="PADIB1"/>
        <s v="PAIS"/>
        <s v="PART"/>
        <s v="PEHG_P"/>
        <s v="PEHS_P"/>
        <s v="PELH_1"/>
        <s v="PEMB_1"/>
        <s v="PENE_1"/>
        <s v="PENN_1"/>
        <s v="PENT_1"/>
        <s v="PENW_1"/>
        <s v="PERI_H"/>
        <s v="PERS_P"/>
        <s v="PITS_3"/>
        <s v="POOB"/>
        <s v="POPP_3"/>
        <s v="PORA_P"/>
        <s v="PORD"/>
        <s v="PYLE_1"/>
        <s v="QUOI_P"/>
        <s v="RAIN_1"/>
        <s v="RANN_P"/>
        <s v="RASS_1"/>
        <s v="RATS_1"/>
        <s v="RAVE"/>
        <s v="RAYL_1"/>
        <s v="REBR_3"/>
        <s v="REDH"/>
        <s v="REDM_P"/>
        <s v="RICH_J"/>
        <s v="RICH1"/>
        <s v="ROCH_1"/>
        <s v="RRIG"/>
        <s v="RUGEB1"/>
        <s v="RYEH_1"/>
        <s v="SACO"/>
        <s v="SALH_1"/>
        <s v="SALL1"/>
        <s v="SALT_1"/>
        <s v="SANX"/>
        <s v="SASA"/>
        <s v="SBAR"/>
        <s v="SEAB1"/>
        <s v="SELL_1"/>
        <s v="SFEG_P"/>
        <s v="SFIL_P"/>
        <s v="SHEC_3"/>
        <s v="SHIN_P"/>
        <s v="SHRU"/>
        <s v="SHRW_1"/>
        <s v="SIGH"/>
        <s v="SJOW_1"/>
        <s v="SKLGB1"/>
        <s v="SLOY_P"/>
        <s v="SMAN_1"/>
        <s v="SPAV"/>
        <s v="SPEN_1"/>
        <s v="SSHI_3"/>
        <s v="STAH_1"/>
        <s v="STAL_1"/>
        <s v="STAY_1"/>
        <s v="STEN_1"/>
        <s v="STES_1"/>
        <s v="STHA"/>
        <s v="STIR"/>
        <s v="STLE"/>
        <s v="STOR_P"/>
        <s v="STRI_P"/>
        <s v="SUND_1"/>
        <s v="SWAN_1"/>
        <s v="TARL_P"/>
        <s v="TAUN1"/>
        <s v="TAYN_P"/>
        <s v="TELR"/>
        <s v="TEMP_3"/>
        <s v="THOM_6"/>
        <s v="THSO_P"/>
        <s v="THUR_6"/>
        <s v="TILBB_1"/>
        <s v="TONG"/>
        <s v="TOTT_1"/>
        <s v="TOWH"/>
        <s v="TRAW_1"/>
        <s v="TUMB_P"/>
        <s v="TYNE_1"/>
        <s v="TYNE_2"/>
        <s v="UPPB_1"/>
        <s v="UPPB_3"/>
        <s v="USKM_1"/>
        <s v="WABO"/>
        <s v="WALH_1"/>
        <s v="WALP_1"/>
        <s v="WALP_B"/>
        <s v="WARL_1"/>
        <s v="WASF_1"/>
        <s v="WATFS_1"/>
        <s v="WBOL_6"/>
        <s v="WBUR_1"/>
        <s v="WFIE"/>
        <s v="WGEO"/>
        <s v="WHAM_1"/>
        <s v="WHGA_1"/>
        <s v="WHHO"/>
        <s v="WIBA_3"/>
        <s v="WIEN_1"/>
        <s v="WILL_1"/>
        <s v="WIMBN1"/>
        <s v="WIMBS1"/>
        <s v="WIOW_P"/>
        <s v="WISD_1"/>
        <s v="WISD_6"/>
        <s v="WISH"/>
        <s v="WMEL_1"/>
        <s v="WOHI_P"/>
        <s v="WTHU31"/>
        <s v="WWEY_1"/>
        <s v="WYLF_1"/>
        <s v="WYMOM_1"/>
      </sharedItems>
    </cacheField>
    <cacheField name="Node Id" numFmtId="0">
      <sharedItems/>
    </cacheField>
    <cacheField name="% of Metered Volume" numFmtId="1">
      <sharedItems containsSemiMixedTypes="0" containsString="0" containsNumber="1" minValue="25" maxValue="100"/>
    </cacheField>
    <cacheField name="GSP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
  <r>
    <x v="0"/>
    <s v="ABHA11"/>
    <n v="100"/>
    <s v="Abham"/>
  </r>
  <r>
    <x v="1"/>
    <s v="ABNE3-"/>
    <n v="100"/>
    <s v="Abernethy"/>
  </r>
  <r>
    <x v="2"/>
    <s v="ABTH11"/>
    <n v="100"/>
    <s v="Aberthaw"/>
  </r>
  <r>
    <x v="3"/>
    <s v="WISD61"/>
    <n v="100"/>
    <s v="Acton Lane"/>
  </r>
  <r>
    <x v="4"/>
    <s v="WISD61"/>
    <n v="100"/>
    <s v="Acton Lane"/>
  </r>
  <r>
    <x v="5"/>
    <s v="ALNE3J"/>
    <n v="100"/>
    <s v="Alness"/>
  </r>
  <r>
    <x v="6"/>
    <s v="ALST31"/>
    <n v="50"/>
    <s v="Alpha Steel  (Uskmouth)"/>
  </r>
  <r>
    <x v="6"/>
    <s v="ALST32"/>
    <n v="50"/>
    <s v="Alpha Steel  (Uskmouth)"/>
  </r>
  <r>
    <x v="7"/>
    <s v="ALVE11"/>
    <n v="100"/>
    <s v="Alverdiscott"/>
  </r>
  <r>
    <x v="8"/>
    <s v="AMEM11"/>
    <n v="100"/>
    <s v="Amersham Main"/>
  </r>
  <r>
    <x v="9"/>
    <s v="ARBR3-"/>
    <n v="100"/>
    <s v="Arbroath"/>
  </r>
  <r>
    <x v="10"/>
    <s v="ARDK3K"/>
    <n v="100"/>
    <s v="Ardkinglass"/>
  </r>
  <r>
    <x v="11"/>
    <s v="ARMO3-"/>
    <n v="100"/>
    <s v="Ardmore"/>
  </r>
  <r>
    <x v="12"/>
    <s v="AXMI11"/>
    <n v="100"/>
    <s v="Axminster"/>
  </r>
  <r>
    <x v="13"/>
    <s v="AYR-3-"/>
    <n v="100"/>
    <s v="Ayr"/>
  </r>
  <r>
    <x v="14"/>
    <s v="BAGA3-"/>
    <n v="100"/>
    <s v="Bathgate"/>
  </r>
  <r>
    <x v="15"/>
    <s v="BAIN3-"/>
    <n v="100"/>
    <s v="Bainsford"/>
  </r>
  <r>
    <x v="16"/>
    <s v="BARK11"/>
    <n v="100"/>
    <s v="Barking"/>
  </r>
  <r>
    <x v="17"/>
    <s v="BARW31"/>
    <n v="50"/>
    <s v="Barking West"/>
  </r>
  <r>
    <x v="17"/>
    <s v="BARW32"/>
    <n v="50"/>
    <s v="Barking West"/>
  </r>
  <r>
    <x v="18"/>
    <s v="BEAU3-"/>
    <n v="100"/>
    <s v="Beauly"/>
  </r>
  <r>
    <x v="19"/>
    <s v="BEDD11"/>
    <n v="100"/>
    <s v="Beddington"/>
  </r>
  <r>
    <x v="20"/>
    <s v="BEDD11"/>
    <n v="100"/>
    <s v="Beddington"/>
  </r>
  <r>
    <x v="21"/>
    <s v="BERB3-"/>
    <n v="100"/>
    <s v="Berryburn"/>
  </r>
  <r>
    <x v="22"/>
    <s v="BERW3-"/>
    <n v="100"/>
    <s v="Berwick"/>
  </r>
  <r>
    <x v="23"/>
    <s v="BESW11"/>
    <n v="100"/>
    <s v="Berkswell"/>
  </r>
  <r>
    <x v="24"/>
    <s v="BICF11"/>
    <n v="100"/>
    <s v="Bicker Fen"/>
  </r>
  <r>
    <x v="25"/>
    <s v="BIRK11"/>
    <n v="100"/>
    <s v="Birkenhead"/>
  </r>
  <r>
    <x v="26"/>
    <s v="BISW11"/>
    <n v="100"/>
    <s v="Bishops Wood"/>
  </r>
  <r>
    <x v="27"/>
    <s v="BLYT61"/>
    <n v="100"/>
    <s v="Blyth "/>
  </r>
  <r>
    <x v="28"/>
    <s v="BLYT1A"/>
    <n v="50"/>
    <s v="Blyth "/>
  </r>
  <r>
    <x v="28"/>
    <s v="BLYT1B"/>
    <n v="50"/>
    <s v="Blyth "/>
  </r>
  <r>
    <x v="29"/>
    <s v="BOAG3-"/>
    <n v="100"/>
    <s v="Boat of Garten"/>
  </r>
  <r>
    <x v="30"/>
    <s v="BOLN11"/>
    <n v="100"/>
    <s v="Bolney"/>
  </r>
  <r>
    <x v="31"/>
    <s v="BONN3-"/>
    <n v="100"/>
    <s v="Bonnybridge"/>
  </r>
  <r>
    <x v="32"/>
    <s v="BOTW11"/>
    <n v="100"/>
    <s v="Botley Wood"/>
  </r>
  <r>
    <x v="33"/>
    <s v="BRCW3-"/>
    <n v="100"/>
    <s v="Braco West"/>
  </r>
  <r>
    <x v="34"/>
    <s v="BRAI11"/>
    <n v="100"/>
    <s v="Braintree"/>
  </r>
  <r>
    <x v="35"/>
    <s v="BRAP3-"/>
    <n v="100"/>
    <s v="Braehead Park"/>
  </r>
  <r>
    <x v="36"/>
    <s v="BRAW11"/>
    <n v="100"/>
    <s v="Bradford West"/>
  </r>
  <r>
    <x v="37"/>
    <s v="BRED11"/>
    <n v="100"/>
    <s v="Bredbury"/>
  </r>
  <r>
    <x v="38"/>
    <s v="BRFO11"/>
    <n v="50"/>
    <s v="Bramford"/>
  </r>
  <r>
    <x v="38"/>
    <s v="BRFO12"/>
    <n v="50"/>
    <s v="Bramford"/>
  </r>
  <r>
    <x v="39"/>
    <s v="BRID3-"/>
    <n v="100"/>
    <s v="Bridge of Dun"/>
  </r>
  <r>
    <x v="40"/>
    <s v="BRIM11"/>
    <n v="100"/>
    <s v="Brimsdown"/>
  </r>
  <r>
    <x v="41"/>
    <s v="BRLE11"/>
    <n v="100"/>
    <s v="Bramley"/>
  </r>
  <r>
    <x v="42"/>
    <s v="BROA3-"/>
    <n v="100"/>
    <s v="Broadford -Skye"/>
  </r>
  <r>
    <x v="43"/>
    <s v="BROR3-"/>
    <n v="100"/>
    <s v="Brora"/>
  </r>
  <r>
    <x v="44"/>
    <s v="BROX3-"/>
    <n v="100"/>
    <s v="Broxburn Grid"/>
  </r>
  <r>
    <x v="45"/>
    <s v="BRWA11"/>
    <n v="100"/>
    <s v="Bridgewater"/>
  </r>
  <r>
    <x v="46"/>
    <s v="BUMU3-"/>
    <n v="100"/>
    <s v="Burghmuir"/>
  </r>
  <r>
    <x v="47"/>
    <s v="BURW11"/>
    <n v="100"/>
    <s v="Burwell Main"/>
  </r>
  <r>
    <x v="48"/>
    <s v="BUSH11"/>
    <n v="100"/>
    <s v="Bushbury"/>
  </r>
  <r>
    <x v="49"/>
    <s v="BUST11"/>
    <n v="100"/>
    <s v="Bustleholme"/>
  </r>
  <r>
    <x v="50"/>
    <s v="CAAD3-"/>
    <n v="100"/>
    <s v="Carradale"/>
  </r>
  <r>
    <x v="51"/>
    <s v="CAFA1Q"/>
    <n v="100"/>
    <s v="Carsfad"/>
  </r>
  <r>
    <x v="52"/>
    <s v="CAIN3J"/>
    <n v="100"/>
    <s v="Cairnford"/>
  </r>
  <r>
    <x v="53"/>
    <s v="CAML61"/>
    <n v="100"/>
    <s v="Camblesforth"/>
  </r>
  <r>
    <x v="54"/>
    <s v="CANT13"/>
    <n v="50"/>
    <s v="Canterbury"/>
  </r>
  <r>
    <x v="54"/>
    <s v="CANT14"/>
    <n v="50"/>
    <s v="Canterbury"/>
  </r>
  <r>
    <x v="55"/>
    <s v="CAPE11"/>
    <n v="100"/>
    <s v="Capenhurst"/>
  </r>
  <r>
    <x v="56"/>
    <s v="CARE11"/>
    <n v="100"/>
    <s v="Cardiff East"/>
  </r>
  <r>
    <x v="57"/>
    <s v="CARR11"/>
    <n v="100"/>
    <s v="Carrington"/>
  </r>
  <r>
    <x v="58"/>
    <s v="CASS3-"/>
    <n v="100"/>
    <s v="Cassley"/>
  </r>
  <r>
    <x v="59"/>
    <s v="CATY3-"/>
    <n v="100"/>
    <s v="Carntyne "/>
  </r>
  <r>
    <x v="60"/>
    <s v="WISD61"/>
    <n v="100"/>
    <s v="Canal Bank"/>
  </r>
  <r>
    <x v="61"/>
    <s v="CEAN1Q"/>
    <n v="100"/>
    <s v="Ceannacroc"/>
  </r>
  <r>
    <x v="62"/>
    <s v="CELL11"/>
    <n v="100"/>
    <s v="Cellarhead"/>
  </r>
  <r>
    <x v="63"/>
    <s v="CHAP3-"/>
    <n v="100"/>
    <s v="Chapelcross"/>
  </r>
  <r>
    <x v="64"/>
    <s v="CHAR3-"/>
    <n v="100"/>
    <s v="Charleston"/>
  </r>
  <r>
    <x v="65"/>
    <s v="CHAS3-"/>
    <n v="100"/>
    <s v="Charlotte Street"/>
  </r>
  <r>
    <x v="66"/>
    <s v="CHIC11"/>
    <n v="100"/>
    <s v="Chickerell"/>
  </r>
  <r>
    <x v="67"/>
    <s v="CHSI11"/>
    <n v="100"/>
    <s v="Chessington"/>
  </r>
  <r>
    <x v="68"/>
    <s v="CHTE11"/>
    <n v="100"/>
    <s v="Chesterfield"/>
  </r>
  <r>
    <x v="69"/>
    <s v="CITR11"/>
    <n v="100"/>
    <s v="City Road"/>
  </r>
  <r>
    <x v="70"/>
    <s v="CLAC1Q"/>
    <n v="100"/>
    <s v="Clachan 33"/>
  </r>
  <r>
    <x v="71"/>
    <s v="CLAY3-"/>
    <n v="100"/>
    <s v="Clayhills"/>
  </r>
  <r>
    <x v="72"/>
    <s v="BRFO11"/>
    <n v="50"/>
    <s v="Clacton "/>
  </r>
  <r>
    <x v="72"/>
    <s v="BRFO12"/>
    <n v="50"/>
    <s v="Clacton "/>
  </r>
  <r>
    <x v="73"/>
    <s v="CLYM3-"/>
    <n v="100"/>
    <s v="Clydesmill"/>
  </r>
  <r>
    <x v="74"/>
    <s v="COAT3-"/>
    <n v="100"/>
    <s v="Coatbridge"/>
  </r>
  <r>
    <x v="75"/>
    <s v="COCK3-"/>
    <n v="100"/>
    <s v="Cockenzie"/>
  </r>
  <r>
    <x v="76"/>
    <s v="CONQ11"/>
    <n v="100"/>
    <s v="Connah's Quay"/>
  </r>
  <r>
    <x v="77"/>
    <s v="COUA3-"/>
    <n v="100"/>
    <s v="Coupar Angas"/>
  </r>
  <r>
    <x v="78"/>
    <s v="COVE11"/>
    <n v="100"/>
    <s v="Coventry"/>
  </r>
  <r>
    <x v="79"/>
    <s v="COWL11"/>
    <n v="100"/>
    <s v="Cowley"/>
  </r>
  <r>
    <x v="80"/>
    <s v="COYL3-"/>
    <n v="100"/>
    <s v="Coylton"/>
  </r>
  <r>
    <x v="81"/>
    <s v="CRAI3-"/>
    <n v="100"/>
    <s v="Craigiebuckler"/>
  </r>
  <r>
    <x v="82"/>
    <s v="CREB11"/>
    <n v="100"/>
    <s v="Creyke Beck"/>
  </r>
  <r>
    <x v="83"/>
    <s v="CROO3J"/>
    <n v="50"/>
    <s v="Crookston"/>
  </r>
  <r>
    <x v="83"/>
    <s v="CROO3K"/>
    <n v="50"/>
    <s v="Crookston"/>
  </r>
  <r>
    <x v="84"/>
    <s v="CUMB3-"/>
    <n v="100"/>
    <s v="Cumbernald"/>
  </r>
  <r>
    <x v="85"/>
    <s v="CUPA3-"/>
    <n v="100"/>
    <s v="Cupar"/>
  </r>
  <r>
    <x v="86"/>
    <s v="CURR1A"/>
    <n v="50"/>
    <s v="Currie Grid"/>
  </r>
  <r>
    <x v="86"/>
    <s v="CURR1B"/>
    <n v="50"/>
    <s v="Currie Grid"/>
  </r>
  <r>
    <x v="87"/>
    <s v="DAAS3-"/>
    <n v="100"/>
    <s v="Dallas "/>
  </r>
  <r>
    <x v="88"/>
    <s v="DALM3-"/>
    <n v="100"/>
    <s v="Dalmarnock"/>
  </r>
  <r>
    <x v="89"/>
    <s v="DEVM3-"/>
    <n v="100"/>
    <s v="Devol Moor"/>
  </r>
  <r>
    <x v="90"/>
    <s v="DEVO3-"/>
    <n v="100"/>
    <s v="Devonside"/>
  </r>
  <r>
    <x v="91"/>
    <s v="DEWP3-"/>
    <n v="100"/>
    <s v="Dewar Place"/>
  </r>
  <r>
    <x v="92"/>
    <s v="DOUN3-"/>
    <n v="100"/>
    <s v="Dounreay"/>
  </r>
  <r>
    <x v="93"/>
    <s v="DRAK11"/>
    <n v="100"/>
    <s v="Drakelow"/>
  </r>
  <r>
    <x v="94"/>
    <s v="DRAX11"/>
    <n v="100"/>
    <s v="Drax"/>
  </r>
  <r>
    <x v="95"/>
    <s v="DRCR3-"/>
    <n v="100"/>
    <s v="Drumcross"/>
  </r>
  <r>
    <x v="96"/>
    <s v="DRUM3-"/>
    <n v="100"/>
    <s v="Drumchapel"/>
  </r>
  <r>
    <x v="97"/>
    <s v="DUBE3-"/>
    <n v="100"/>
    <s v="Dunbeath"/>
  </r>
  <r>
    <x v="98"/>
    <s v="DUDH3-"/>
    <n v="100"/>
    <s v="Dudhope"/>
  </r>
  <r>
    <x v="99"/>
    <s v="DUGR3-"/>
    <n v="100"/>
    <s v="Dunvegan "/>
  </r>
  <r>
    <x v="100"/>
    <s v="DUMF3-"/>
    <n v="50"/>
    <s v="Dumfries"/>
  </r>
  <r>
    <x v="100"/>
    <s v="DUMF3I"/>
    <n v="50"/>
    <s v="Dumfries"/>
  </r>
  <r>
    <x v="101"/>
    <s v="DUNB3-"/>
    <n v="100"/>
    <s v="Dunbar"/>
  </r>
  <r>
    <x v="102"/>
    <s v="DUNF3-"/>
    <n v="100"/>
    <s v="Dunfermline"/>
  </r>
  <r>
    <x v="103"/>
    <s v="DUNO1Q"/>
    <n v="50"/>
    <s v="Dunoon"/>
  </r>
  <r>
    <x v="103"/>
    <s v="DUNO1R"/>
    <n v="50"/>
    <s v="Dunoon"/>
  </r>
  <r>
    <x v="104"/>
    <s v="DYCE3-"/>
    <n v="100"/>
    <s v="Dyce"/>
  </r>
  <r>
    <x v="105"/>
    <s v="EALI61"/>
    <n v="100"/>
    <s v="Ealing"/>
  </r>
  <r>
    <x v="106"/>
    <s v="EASO11"/>
    <n v="100"/>
    <s v="Eaton Socon"/>
  </r>
  <r>
    <x v="107"/>
    <s v="EAST1Q"/>
    <n v="100"/>
    <s v="Earlstoun"/>
  </r>
  <r>
    <x v="108"/>
    <s v="ECCL3-"/>
    <n v="100"/>
    <s v="Eccles"/>
  </r>
  <r>
    <x v="109"/>
    <s v="ECLA11"/>
    <n v="100"/>
    <s v="East Claydon"/>
  </r>
  <r>
    <x v="110"/>
    <s v="ECLA11"/>
    <n v="100"/>
    <s v="East Claydon"/>
  </r>
  <r>
    <x v="111"/>
    <s v="EERH3-"/>
    <n v="100"/>
    <s v="Easterhouse"/>
  </r>
  <r>
    <x v="112"/>
    <s v="EKIL3-"/>
    <n v="100"/>
    <s v="East Kilbride"/>
  </r>
  <r>
    <x v="113"/>
    <s v="EKIS3-"/>
    <n v="100"/>
    <s v="East Kilbride South"/>
  </r>
  <r>
    <x v="114"/>
    <s v="ELDE3-"/>
    <n v="100"/>
    <s v="Elderslie"/>
  </r>
  <r>
    <x v="115"/>
    <s v="ELGI3-"/>
    <n v="100"/>
    <s v="Elgin"/>
  </r>
  <r>
    <x v="116"/>
    <s v="ELLA11"/>
    <n v="100"/>
    <s v="Elland"/>
  </r>
  <r>
    <x v="117"/>
    <s v="ELST11"/>
    <n v="100"/>
    <s v="Elstree"/>
  </r>
  <r>
    <x v="118"/>
    <s v="ENDE11"/>
    <n v="100"/>
    <s v="Enderby"/>
  </r>
  <r>
    <x v="119"/>
    <s v="ERSK3-"/>
    <n v="100"/>
    <s v="Erskine"/>
  </r>
  <r>
    <x v="120"/>
    <s v="EXET11"/>
    <n v="100"/>
    <s v="Exeter"/>
  </r>
  <r>
    <x v="121"/>
    <s v="FASN3-"/>
    <n v="100"/>
    <s v="Fasnakyle"/>
  </r>
  <r>
    <x v="122"/>
    <s v="FAUG3-"/>
    <n v="100"/>
    <s v="Fort Augustus"/>
  </r>
  <r>
    <x v="123"/>
    <s v="FAWL11"/>
    <n v="100"/>
    <s v="Fawley"/>
  </r>
  <r>
    <x v="124"/>
    <s v="FECK61"/>
    <n v="100"/>
    <s v="Feckenham"/>
  </r>
  <r>
    <x v="125"/>
    <s v="FERR61"/>
    <n v="100"/>
    <s v="Ferrybridge A"/>
  </r>
  <r>
    <x v="126"/>
    <s v="FERR11"/>
    <n v="100"/>
    <s v="Ferrybridge B"/>
  </r>
  <r>
    <x v="127"/>
    <s v="FERR11"/>
    <n v="100"/>
    <s v="Ferrybridge B"/>
  </r>
  <r>
    <x v="128"/>
    <s v="FETT3S"/>
    <n v="100"/>
    <s v="Fetteresso "/>
  </r>
  <r>
    <x v="129"/>
    <s v="FIDD3-"/>
    <n v="100"/>
    <s v="Fiddes"/>
  </r>
  <r>
    <x v="130"/>
    <s v="FIDF11"/>
    <n v="100"/>
    <s v="Fiddlers Ferry"/>
  </r>
  <r>
    <x v="131"/>
    <s v="FINN3-"/>
    <n v="100"/>
    <s v="Finnieston "/>
  </r>
  <r>
    <x v="132"/>
    <s v="FLEE11"/>
    <n v="100"/>
    <s v="Fleet"/>
  </r>
  <r>
    <x v="133"/>
    <s v="FOUR71"/>
    <n v="100"/>
    <s v="Fourstones"/>
  </r>
  <r>
    <x v="134"/>
    <s v="FRAS3-"/>
    <n v="100"/>
    <s v="Fraserburgh"/>
  </r>
  <r>
    <x v="135"/>
    <s v="FROD11"/>
    <n v="100"/>
    <s v="Frodsham"/>
  </r>
  <r>
    <x v="136"/>
    <s v="FWIL3-"/>
    <n v="100"/>
    <s v="Fort William"/>
  </r>
  <r>
    <x v="137"/>
    <s v="GALA3-"/>
    <n v="100"/>
    <s v="Galashiels"/>
  </r>
  <r>
    <x v="138"/>
    <s v="GIFF3-"/>
    <n v="100"/>
    <s v="Giffnock"/>
  </r>
  <r>
    <x v="139"/>
    <s v="GLAG1Q"/>
    <n v="50"/>
    <s v="Glenagnes"/>
  </r>
  <r>
    <x v="139"/>
    <s v="GLAG1R"/>
    <n v="50"/>
    <s v="Glenagnes"/>
  </r>
  <r>
    <x v="140"/>
    <s v="GLFA3-"/>
    <n v="100"/>
    <s v="Glenfarclas"/>
  </r>
  <r>
    <x v="141"/>
    <s v="GLLE1-"/>
    <n v="100"/>
    <s v="Glenlee"/>
  </r>
  <r>
    <x v="142"/>
    <s v="GLLU3-"/>
    <n v="100"/>
    <s v="Glenluce"/>
  </r>
  <r>
    <x v="143"/>
    <s v="GLNI3-"/>
    <n v="100"/>
    <s v="Glenniston"/>
  </r>
  <r>
    <x v="144"/>
    <s v="GLRO3A"/>
    <n v="50"/>
    <s v="Glenrothes"/>
  </r>
  <r>
    <x v="144"/>
    <s v="GLRO3B"/>
    <n v="50"/>
    <s v="Glenrothes"/>
  </r>
  <r>
    <x v="145"/>
    <s v="GORG3-"/>
    <n v="100"/>
    <s v="Gorgie"/>
  </r>
  <r>
    <x v="146"/>
    <s v="GOVA3-"/>
    <n v="100"/>
    <s v="Govan"/>
  </r>
  <r>
    <x v="147"/>
    <s v="WISD61"/>
    <n v="100"/>
    <s v="Greenford"/>
  </r>
  <r>
    <x v="148"/>
    <s v="GREN11"/>
    <n v="100"/>
    <s v="Grendon"/>
  </r>
  <r>
    <x v="149"/>
    <s v="GRIW11"/>
    <n v="100"/>
    <s v="Grimsby West"/>
  </r>
  <r>
    <x v="150"/>
    <s v="GRMO3C"/>
    <n v="100"/>
    <s v="Grangemouth"/>
  </r>
  <r>
    <x v="151"/>
    <s v="GRUB3-"/>
    <n v="100"/>
    <s v="Grudie Bridge"/>
  </r>
  <r>
    <x v="152"/>
    <s v="HACK11"/>
    <n v="100"/>
    <s v="Hackney"/>
  </r>
  <r>
    <x v="153"/>
    <s v="HACK61"/>
    <n v="100"/>
    <s v="Hackney"/>
  </r>
  <r>
    <x v="154"/>
    <s v="HAGR3-"/>
    <n v="100"/>
    <s v="Haggs Road"/>
  </r>
  <r>
    <x v="155"/>
    <s v="LEMR11"/>
    <n v="50"/>
    <s v="Hams Hall"/>
  </r>
  <r>
    <x v="155"/>
    <s v="LEMR12"/>
    <n v="50"/>
    <s v="Hams Hall"/>
  </r>
  <r>
    <x v="156"/>
    <s v="KYPE1- "/>
    <n v="100"/>
    <s v="Harris"/>
  </r>
  <r>
    <x v="157"/>
    <s v="HARK11"/>
    <n v="100"/>
    <s v="Harker"/>
  </r>
  <r>
    <x v="158"/>
    <s v="HARM61"/>
    <n v="100"/>
    <s v="Hart Moor"/>
  </r>
  <r>
    <x v="159"/>
    <s v="HAWI3-"/>
    <n v="100"/>
    <s v="Hawick"/>
  </r>
  <r>
    <x v="160"/>
    <s v="HAWP61"/>
    <n v="100"/>
    <s v="Hawthorn Pit"/>
  </r>
  <r>
    <x v="161"/>
    <s v="HELE3-"/>
    <n v="100"/>
    <s v="Helensborough"/>
  </r>
  <r>
    <x v="162"/>
    <s v="HEYS11"/>
    <n v="100"/>
    <s v="Heysham"/>
  </r>
  <r>
    <x v="163"/>
    <s v="HEYS11"/>
    <n v="100"/>
    <s v="Heysham"/>
  </r>
  <r>
    <x v="164"/>
    <s v="HUER1-"/>
    <n v="100"/>
    <s v="Hunterston"/>
  </r>
  <r>
    <x v="165"/>
    <s v="HURS1B"/>
    <n v="33.333329999999997"/>
    <s v="Hurst"/>
  </r>
  <r>
    <x v="165"/>
    <s v="HURS1C"/>
    <n v="33.333329999999997"/>
    <s v="Hurst"/>
  </r>
  <r>
    <x v="165"/>
    <s v="HURS1D"/>
    <n v="33.33334"/>
    <s v="Hurst"/>
  </r>
  <r>
    <x v="166"/>
    <s v="HUTT11"/>
    <n v="100"/>
    <s v="Hutton"/>
  </r>
  <r>
    <x v="167"/>
    <s v="IMPP31"/>
    <n v="100"/>
    <s v="Imperial Park"/>
  </r>
  <r>
    <x v="168"/>
    <s v="INDQ11"/>
    <n v="100"/>
    <s v="Indian Queens"/>
  </r>
  <r>
    <x v="169"/>
    <s v="INKE3-"/>
    <n v="100"/>
    <s v="Inverkeithing"/>
  </r>
  <r>
    <x v="170"/>
    <s v="INNE3-"/>
    <n v="100"/>
    <s v="Inverness"/>
  </r>
  <r>
    <x v="171"/>
    <s v="IROA11"/>
    <n v="100"/>
    <s v="Iron Acton"/>
  </r>
  <r>
    <x v="172"/>
    <s v="IRON11"/>
    <n v="100"/>
    <s v="Ironbridge"/>
  </r>
  <r>
    <x v="173"/>
    <s v="ISLI11"/>
    <n v="100"/>
    <s v="Islington "/>
  </r>
  <r>
    <x v="174"/>
    <s v="IVER11"/>
    <n v="100"/>
    <s v="Iver "/>
  </r>
  <r>
    <x v="175"/>
    <s v="IVER61"/>
    <n v="100"/>
    <s v="Iver "/>
  </r>
  <r>
    <x v="176"/>
    <s v="JOHN3-"/>
    <n v="100"/>
    <s v="Johnstone"/>
  </r>
  <r>
    <x v="177"/>
    <s v="JORD31"/>
    <n v="100"/>
    <s v="Jordanthorpe"/>
  </r>
  <r>
    <x v="178"/>
    <s v="KAIM3A"/>
    <n v="50"/>
    <s v="Kaimes"/>
  </r>
  <r>
    <x v="178"/>
    <s v="KAIM3B"/>
    <n v="50"/>
    <s v="Kaimes"/>
  </r>
  <r>
    <x v="179"/>
    <s v="KEAD11"/>
    <n v="100"/>
    <s v="Keadby"/>
  </r>
  <r>
    <x v="180"/>
    <s v="KEAR11"/>
    <n v="100"/>
    <s v="Kearsley "/>
  </r>
  <r>
    <x v="181"/>
    <s v="KEAR31"/>
    <n v="100"/>
    <s v="Kearsley "/>
  </r>
  <r>
    <x v="182"/>
    <s v="KEIT3-"/>
    <n v="100"/>
    <s v="Keith"/>
  </r>
  <r>
    <x v="183"/>
    <s v="KEMS11"/>
    <n v="100"/>
    <s v="Kemsley"/>
  </r>
  <r>
    <x v="184"/>
    <s v="KEOO1-"/>
    <n v="100"/>
    <s v="Kendoon"/>
  </r>
  <r>
    <x v="185"/>
    <s v="KIBY11"/>
    <n v="50"/>
    <s v="Kirkby"/>
  </r>
  <r>
    <x v="185"/>
    <s v="KIBY12"/>
    <n v="50"/>
    <s v="Kirkby"/>
  </r>
  <r>
    <x v="186"/>
    <s v="KIBY11"/>
    <n v="100"/>
    <s v="Kirkby"/>
  </r>
  <r>
    <x v="187"/>
    <s v="KIER3-"/>
    <n v="100"/>
    <s v="Killermont"/>
  </r>
  <r>
    <x v="188"/>
    <s v="KIIN3-"/>
    <n v="100"/>
    <s v="Killin"/>
  </r>
  <r>
    <x v="189"/>
    <s v="KILB3-"/>
    <n v="100"/>
    <s v="Kilbowie"/>
  </r>
  <r>
    <x v="190"/>
    <s v="KILS3-"/>
    <n v="100"/>
    <s v="Killmarnock South"/>
  </r>
  <r>
    <x v="191"/>
    <s v="KILT3-"/>
    <n v="100"/>
    <s v="Killmarnock Town"/>
  </r>
  <r>
    <x v="192"/>
    <s v="KILW3-"/>
    <n v="100"/>
    <s v="Killwinning"/>
  </r>
  <r>
    <x v="193"/>
    <s v="KILO3-"/>
    <n v="100"/>
    <s v="Kinlochleven "/>
  </r>
  <r>
    <x v="194"/>
    <s v="KINO11"/>
    <n v="100"/>
    <s v="Kingsnorth"/>
  </r>
  <r>
    <x v="195"/>
    <s v="KINT3-"/>
    <n v="100"/>
    <s v="Kintore"/>
  </r>
  <r>
    <x v="196"/>
    <s v="KIRK11"/>
    <n v="100"/>
    <s v="Kirkstall B"/>
  </r>
  <r>
    <x v="197"/>
    <s v="KITW11"/>
    <n v="100"/>
    <s v="Kitwell"/>
  </r>
  <r>
    <x v="198"/>
    <s v="KNAR11"/>
    <n v="100"/>
    <s v="Knaresborough"/>
  </r>
  <r>
    <x v="199"/>
    <s v="LACK61"/>
    <n v="100"/>
    <s v="Lackenby "/>
  </r>
  <r>
    <x v="200"/>
    <s v="LAIR3-"/>
    <n v="100"/>
    <s v="Lairg"/>
  </r>
  <r>
    <x v="201"/>
    <s v="LALE11"/>
    <n v="100"/>
    <s v="Laleham"/>
  </r>
  <r>
    <x v="202"/>
    <s v="LAND11"/>
    <n v="100"/>
    <s v="Landulph"/>
  </r>
  <r>
    <x v="203"/>
    <s v="LEGA11"/>
    <n v="100"/>
    <s v="Legacy"/>
  </r>
  <r>
    <x v="204"/>
    <s v="LEVE3-"/>
    <n v="100"/>
    <s v="Leven"/>
  </r>
  <r>
    <x v="205"/>
    <s v="LING3-"/>
    <n v="100"/>
    <s v="Livingstone"/>
  </r>
  <r>
    <x v="206"/>
    <s v="LINM3-"/>
    <n v="100"/>
    <s v="Linmill"/>
  </r>
  <r>
    <x v="207"/>
    <s v="LISD11"/>
    <n v="100"/>
    <s v="Lister Drive"/>
  </r>
  <r>
    <x v="208"/>
    <s v="LITT11"/>
    <n v="100"/>
    <s v="Littlebrook"/>
  </r>
  <r>
    <x v="209"/>
    <s v="LITT11"/>
    <n v="100"/>
    <s v="Littlebrook"/>
  </r>
  <r>
    <x v="210"/>
    <s v="LODR61"/>
    <n v="100"/>
    <s v="Lodge Road "/>
  </r>
  <r>
    <x v="211"/>
    <s v="AMEM11"/>
    <n v="100"/>
    <s v="Loudwater"/>
  </r>
  <r>
    <x v="212"/>
    <s v="LOVE11"/>
    <n v="100"/>
    <s v="Lovedean"/>
  </r>
  <r>
    <x v="213"/>
    <s v="LUNA3-"/>
    <n v="100"/>
    <s v="Lunanhead"/>
  </r>
  <r>
    <x v="214"/>
    <s v="LYND3-"/>
    <n v="100"/>
    <s v="Lyndhurst"/>
  </r>
  <r>
    <x v="215"/>
    <s v="MACC31"/>
    <n v="100"/>
    <s v="Macclesfield"/>
  </r>
  <r>
    <x v="216"/>
    <s v="MACD3-"/>
    <n v="100"/>
    <s v="Macduff"/>
  </r>
  <r>
    <x v="217"/>
    <s v="GRAN61"/>
    <n v="100"/>
    <s v="Margam "/>
  </r>
  <r>
    <x v="218"/>
    <s v="MANN11"/>
    <n v="100"/>
    <s v="Mannington"/>
  </r>
  <r>
    <x v="219"/>
    <s v="MAYB3-"/>
    <n v="100"/>
    <s v="Maybole"/>
  </r>
  <r>
    <x v="220"/>
    <s v="MELK11"/>
    <n v="100"/>
    <s v="Melksham"/>
  </r>
  <r>
    <x v="221"/>
    <s v="MILC3-"/>
    <n v="100"/>
    <s v="Milton of Craigie"/>
  </r>
  <r>
    <x v="222"/>
    <s v="MILH11"/>
    <n v="100"/>
    <s v="Mill Hill"/>
  </r>
  <r>
    <x v="223"/>
    <s v="MITY11"/>
    <n v="100"/>
    <s v="Minety"/>
  </r>
  <r>
    <x v="224"/>
    <s v="MYBS3J"/>
    <n v="50"/>
    <s v="Mybster"/>
  </r>
  <r>
    <x v="224"/>
    <s v="MYBS3K"/>
    <n v="50"/>
    <s v="Mybster"/>
  </r>
  <r>
    <x v="225"/>
    <s v="NAIR3-"/>
    <n v="100"/>
    <s v="Nairn"/>
  </r>
  <r>
    <x v="226"/>
    <s v="NEAR3-"/>
    <n v="100"/>
    <s v="Newarthill"/>
  </r>
  <r>
    <x v="227"/>
    <s v="NECH11"/>
    <n v="100"/>
    <s v="Nechells"/>
  </r>
  <r>
    <x v="228"/>
    <s v="NEEP31"/>
    <n v="100"/>
    <s v="Neepsend"/>
  </r>
  <r>
    <x v="229"/>
    <s v="NETS3-"/>
    <n v="100"/>
    <s v="Newton Stewart"/>
  </r>
  <r>
    <x v="230"/>
    <s v="NEWX61"/>
    <n v="100"/>
    <s v="New Cross"/>
  </r>
  <r>
    <x v="231"/>
    <s v="NFLE11"/>
    <n v="100"/>
    <s v="Northfleet East"/>
  </r>
  <r>
    <x v="232"/>
    <s v="NHYD61"/>
    <n v="100"/>
    <s v="North Hyde "/>
  </r>
  <r>
    <x v="233"/>
    <s v="NINF11"/>
    <n v="100"/>
    <s v="Ninfield"/>
  </r>
  <r>
    <x v="234"/>
    <s v="NORL31"/>
    <n v="100"/>
    <s v="Norton Lees"/>
  </r>
  <r>
    <x v="235"/>
    <s v="NORM11"/>
    <n v="25"/>
    <s v="Norwich Main"/>
  </r>
  <r>
    <x v="235"/>
    <s v="NORM13"/>
    <n v="25"/>
    <s v="Norwich Main"/>
  </r>
  <r>
    <x v="235"/>
    <s v="NORM14"/>
    <n v="25"/>
    <s v="Norwich Main"/>
  </r>
  <r>
    <x v="235"/>
    <s v="NORM15"/>
    <n v="25"/>
    <s v="Norwich Main"/>
  </r>
  <r>
    <x v="236"/>
    <s v="NORT11"/>
    <n v="100"/>
    <s v="Norton"/>
  </r>
  <r>
    <x v="237"/>
    <s v="NURS11"/>
    <n v="100"/>
    <s v="Nursling"/>
  </r>
  <r>
    <x v="238"/>
    <s v="OCKH11"/>
    <n v="100"/>
    <s v="Ocker Hill"/>
  </r>
  <r>
    <x v="239"/>
    <s v="OFFE31"/>
    <n v="50"/>
    <s v="Offerton"/>
  </r>
  <r>
    <x v="239"/>
    <s v="OFFE32"/>
    <n v="50"/>
    <s v="Offerton"/>
  </r>
  <r>
    <x v="240"/>
    <s v="OLDB11"/>
    <n v="100"/>
    <s v="Oldbury"/>
  </r>
  <r>
    <x v="241"/>
    <s v="HEYS11"/>
    <n v="100"/>
    <s v="Ormonde"/>
  </r>
  <r>
    <x v="242"/>
    <s v="ORRI3-"/>
    <n v="100"/>
    <s v="Orrin"/>
  </r>
  <r>
    <x v="243"/>
    <s v="OSBA11"/>
    <n v="100"/>
    <s v="Osbaldwick"/>
  </r>
  <r>
    <x v="244"/>
    <s v="PADI11"/>
    <n v="100"/>
    <s v="Padiham"/>
  </r>
  <r>
    <x v="245"/>
    <s v="PAIS3-"/>
    <n v="100"/>
    <s v="Paisley"/>
  </r>
  <r>
    <x v="246"/>
    <s v="PART3-"/>
    <n v="100"/>
    <s v="Partick"/>
  </r>
  <r>
    <x v="247"/>
    <s v="PEHG3-"/>
    <n v="100"/>
    <s v="Peterhead Grange"/>
  </r>
  <r>
    <x v="248"/>
    <s v="PEHE1-"/>
    <n v="100"/>
    <s v="Peterhead Shell"/>
  </r>
  <r>
    <x v="249"/>
    <s v="PELH11"/>
    <n v="100"/>
    <s v="Pelham"/>
  </r>
  <r>
    <x v="250"/>
    <s v="PEMB11"/>
    <n v="100"/>
    <s v="Pembroke"/>
  </r>
  <r>
    <x v="251"/>
    <s v="PENE11"/>
    <n v="100"/>
    <s v="Penwortham East"/>
  </r>
  <r>
    <x v="252"/>
    <s v="PENN11"/>
    <n v="100"/>
    <s v="Penn"/>
  </r>
  <r>
    <x v="253"/>
    <s v="PENT11"/>
    <n v="100"/>
    <s v="Pentir"/>
  </r>
  <r>
    <x v="254"/>
    <s v="PENW11"/>
    <n v="100"/>
    <s v="Penwortham West"/>
  </r>
  <r>
    <x v="255"/>
    <s v="WISD61"/>
    <n v="100"/>
    <s v="Perivale"/>
  </r>
  <r>
    <x v="256"/>
    <s v="PERS3-"/>
    <n v="100"/>
    <s v="Persley"/>
  </r>
  <r>
    <x v="257"/>
    <s v="PITS31"/>
    <n v="50"/>
    <s v="Pitsmoor"/>
  </r>
  <r>
    <x v="257"/>
    <s v="PITS32"/>
    <n v="50"/>
    <s v="Pitsmoor"/>
  </r>
  <r>
    <x v="258"/>
    <s v="POOB3-"/>
    <n v="100"/>
    <s v="Portobello"/>
  </r>
  <r>
    <x v="259"/>
    <s v="POPP31"/>
    <n v="100"/>
    <s v="Poppleton"/>
  </r>
  <r>
    <x v="260"/>
    <s v="PORA3-"/>
    <n v="100"/>
    <s v="Port Ann"/>
  </r>
  <r>
    <x v="261"/>
    <s v="PORD3-"/>
    <n v="100"/>
    <s v="Port Dundas"/>
  </r>
  <r>
    <x v="262"/>
    <s v="PYLE11"/>
    <n v="100"/>
    <s v="Pyle"/>
  </r>
  <r>
    <x v="263"/>
    <s v="QUOI1-"/>
    <n v="100"/>
    <s v="Quoich"/>
  </r>
  <r>
    <x v="264"/>
    <s v="RAIN11"/>
    <n v="100"/>
    <s v="Rainhill"/>
  </r>
  <r>
    <x v="265"/>
    <s v="RANN1Q"/>
    <n v="50"/>
    <s v="Rannoch"/>
  </r>
  <r>
    <x v="265"/>
    <s v="RANN1R"/>
    <n v="50"/>
    <s v="Rannoch"/>
  </r>
  <r>
    <x v="266"/>
    <s v="RASS11"/>
    <n v="100"/>
    <s v="Rassau"/>
  </r>
  <r>
    <x v="267"/>
    <s v="RATS11"/>
    <n v="100"/>
    <s v="Ratcliffe"/>
  </r>
  <r>
    <x v="268"/>
    <s v="WISH3S"/>
    <n v="50"/>
    <s v="Ravenscraig "/>
  </r>
  <r>
    <x v="268"/>
    <s v="WISH3T"/>
    <n v="50"/>
    <s v="Ravenscraig "/>
  </r>
  <r>
    <x v="269"/>
    <s v="RAYM11"/>
    <n v="100"/>
    <s v="Rayleigh"/>
  </r>
  <r>
    <x v="270"/>
    <s v="REBR31"/>
    <n v="50"/>
    <s v="Redbridge"/>
  </r>
  <r>
    <x v="270"/>
    <s v="REBR32"/>
    <n v="50"/>
    <s v="Redbridge"/>
  </r>
  <r>
    <x v="271"/>
    <s v="REDH3-"/>
    <n v="100"/>
    <s v="Redhouse"/>
  </r>
  <r>
    <x v="272"/>
    <s v="REDM3-"/>
    <n v="100"/>
    <s v="Redmoss"/>
  </r>
  <r>
    <x v="273"/>
    <s v="CANT13"/>
    <n v="50"/>
    <s v="Richborough"/>
  </r>
  <r>
    <x v="273"/>
    <s v="CANT14"/>
    <n v="50"/>
    <s v="Richborough"/>
  </r>
  <r>
    <x v="274"/>
    <s v="CANT13"/>
    <n v="50"/>
    <s v="Richborough "/>
  </r>
  <r>
    <x v="274"/>
    <s v="CANT14"/>
    <n v="50"/>
    <s v="Richborough "/>
  </r>
  <r>
    <x v="275"/>
    <s v="ROCH11"/>
    <n v="100"/>
    <s v="Rochdale"/>
  </r>
  <r>
    <x v="276"/>
    <s v="HARK11"/>
    <n v="50"/>
    <s v="Robin Rigg"/>
  </r>
  <r>
    <x v="276"/>
    <s v="HARK12"/>
    <n v="50"/>
    <s v="Robin Rigg"/>
  </r>
  <r>
    <x v="277"/>
    <s v="RUGE11"/>
    <n v="100"/>
    <s v="Rugeley"/>
  </r>
  <r>
    <x v="278"/>
    <s v="RYEH11"/>
    <n v="100"/>
    <s v="Rye House"/>
  </r>
  <r>
    <x v="279"/>
    <s v="SACO3J"/>
    <n v="50"/>
    <s v="Saltcoats"/>
  </r>
  <r>
    <x v="279"/>
    <s v="SACO3K"/>
    <n v="50"/>
    <s v="Saltcoats"/>
  </r>
  <r>
    <x v="280"/>
    <s v="SALH11"/>
    <n v="100"/>
    <s v="Saltholme"/>
  </r>
  <r>
    <x v="281"/>
    <s v="NORM11"/>
    <n v="33.333329999999997"/>
    <s v="Sall (Sheringham Shoal)"/>
  </r>
  <r>
    <x v="281"/>
    <s v="NORM12"/>
    <n v="33.333329999999997"/>
    <s v="Sall (Sheringham Shoal)"/>
  </r>
  <r>
    <x v="281"/>
    <s v="NORM13"/>
    <n v="33.33334"/>
    <s v="Sall (Sheringham Shoal)"/>
  </r>
  <r>
    <x v="282"/>
    <s v="SAEN11"/>
    <n v="100"/>
    <s v="Saltend North"/>
  </r>
  <r>
    <x v="283"/>
    <s v="SANX3-"/>
    <n v="100"/>
    <s v="St Andrews Cross"/>
  </r>
  <r>
    <x v="284"/>
    <s v="SASA11"/>
    <n v="100"/>
    <s v="St. Asaph"/>
  </r>
  <r>
    <x v="285"/>
    <s v="STOB11"/>
    <n v="100"/>
    <s v="Stoke Bardolph"/>
  </r>
  <r>
    <x v="286"/>
    <s v="SEAB11"/>
    <n v="100"/>
    <s v="Seabank"/>
  </r>
  <r>
    <x v="287"/>
    <s v="SELL11"/>
    <n v="100"/>
    <s v="Sellindge"/>
  </r>
  <r>
    <x v="288"/>
    <s v="SFEG1S"/>
    <n v="50"/>
    <s v="St Fergus Gas Terminal"/>
  </r>
  <r>
    <x v="288"/>
    <s v="SFEG1T"/>
    <n v="50"/>
    <s v="St Fergus Gas Terminal"/>
  </r>
  <r>
    <x v="289"/>
    <s v="SFIL1Q"/>
    <n v="100"/>
    <s v="St Fillians"/>
  </r>
  <r>
    <x v="290"/>
    <s v="SHEC31"/>
    <n v="100"/>
    <s v="Sheffield City"/>
  </r>
  <r>
    <x v="291"/>
    <s v="SHIN3-"/>
    <n v="100"/>
    <s v="Shin"/>
  </r>
  <r>
    <x v="292"/>
    <s v="SHRU3-"/>
    <n v="100"/>
    <s v="Shrubhill"/>
  </r>
  <r>
    <x v="293"/>
    <s v="SHRE11"/>
    <n v="100"/>
    <s v="Shrewsbury"/>
  </r>
  <r>
    <x v="294"/>
    <s v="SIGH3A"/>
    <n v="100"/>
    <s v="Sighthill"/>
  </r>
  <r>
    <x v="295"/>
    <s v="SJOW11"/>
    <n v="100"/>
    <s v="St John's Wood"/>
  </r>
  <r>
    <x v="296"/>
    <s v="SKLG11"/>
    <n v="100"/>
    <s v="Skelton Grange"/>
  </r>
  <r>
    <x v="297"/>
    <s v="SLOY1L"/>
    <n v="50"/>
    <s v="Sloy"/>
  </r>
  <r>
    <x v="297"/>
    <s v="SLOY1P"/>
    <n v="50"/>
    <s v="Sloy"/>
  </r>
  <r>
    <x v="298"/>
    <s v="SMAN11"/>
    <n v="100"/>
    <s v="South Manchester"/>
  </r>
  <r>
    <x v="299"/>
    <s v="SPAV3-"/>
    <n v="100"/>
    <s v="Spango Valley"/>
  </r>
  <r>
    <x v="300"/>
    <s v="SPEN11"/>
    <n v="100"/>
    <s v="Spennymoor"/>
  </r>
  <r>
    <x v="301"/>
    <s v="SSHI31"/>
    <n v="100"/>
    <s v="South Shields"/>
  </r>
  <r>
    <x v="302"/>
    <s v="STAH11"/>
    <n v="100"/>
    <s v="Stanah"/>
  </r>
  <r>
    <x v="303"/>
    <s v="STAL11"/>
    <n v="100"/>
    <s v="Stalybridge"/>
  </r>
  <r>
    <x v="304"/>
    <s v="STYC11"/>
    <n v="100"/>
    <s v="Staythorpe"/>
  </r>
  <r>
    <x v="305"/>
    <s v="STEN11"/>
    <n v="100"/>
    <s v="Stella North"/>
  </r>
  <r>
    <x v="306"/>
    <s v="STES11"/>
    <n v="100"/>
    <s v="Stella South"/>
  </r>
  <r>
    <x v="307"/>
    <s v="STHA3-"/>
    <n v="100"/>
    <s v="Strathaven"/>
  </r>
  <r>
    <x v="308"/>
    <s v="STIR3-"/>
    <n v="100"/>
    <s v="Stirling"/>
  </r>
  <r>
    <x v="309"/>
    <s v="STLE3S"/>
    <n v="100"/>
    <s v="Strathleven"/>
  </r>
  <r>
    <x v="310"/>
    <s v="STOR11"/>
    <n v="100"/>
    <s v="Stornoway"/>
  </r>
  <r>
    <x v="311"/>
    <s v="STRI3-"/>
    <n v="100"/>
    <s v="Strichen"/>
  </r>
  <r>
    <x v="312"/>
    <s v="SUND11"/>
    <n v="100"/>
    <s v="Sundon"/>
  </r>
  <r>
    <x v="313"/>
    <s v="SWAN11"/>
    <n v="100"/>
    <s v="Swansea North"/>
  </r>
  <r>
    <x v="314"/>
    <s v="TARL3-"/>
    <n v="100"/>
    <s v="Tarland"/>
  </r>
  <r>
    <x v="315"/>
    <s v="TAUN11"/>
    <n v="100"/>
    <s v="Taunton"/>
  </r>
  <r>
    <x v="316"/>
    <s v="TAYN3-"/>
    <n v="100"/>
    <s v="Taynuilt"/>
  </r>
  <r>
    <x v="317"/>
    <s v="TELR3-"/>
    <n v="100"/>
    <s v="Telford Road"/>
  </r>
  <r>
    <x v="318"/>
    <s v="TEMP31"/>
    <n v="100"/>
    <s v="Templeborough"/>
  </r>
  <r>
    <x v="319"/>
    <s v="THOM61"/>
    <n v="100"/>
    <s v="Thorpe Marsh"/>
  </r>
  <r>
    <x v="320"/>
    <s v="THUS3-"/>
    <n v="100"/>
    <s v="Thurso South"/>
  </r>
  <r>
    <x v="321"/>
    <s v="THUR61"/>
    <n v="100"/>
    <s v="Thurcroft"/>
  </r>
  <r>
    <x v="322"/>
    <s v="TILB11"/>
    <n v="100"/>
    <s v="Tilbury"/>
  </r>
  <r>
    <x v="323"/>
    <s v="TONG1-"/>
    <n v="100"/>
    <s v="Tongland"/>
  </r>
  <r>
    <x v="324"/>
    <s v="TOTT11"/>
    <n v="100"/>
    <s v="Tottenham"/>
  </r>
  <r>
    <x v="325"/>
    <s v="WFIE3-"/>
    <n v="100"/>
    <s v="Townhill"/>
  </r>
  <r>
    <x v="326"/>
    <s v="TRAW11"/>
    <n v="100"/>
    <s v="Trawsfynydd"/>
  </r>
  <r>
    <x v="327"/>
    <s v="TUMB1Q"/>
    <n v="50"/>
    <s v="Tummel Bridge"/>
  </r>
  <r>
    <x v="327"/>
    <s v="TUMB1R"/>
    <n v="50"/>
    <s v="Tummel Bridge"/>
  </r>
  <r>
    <x v="328"/>
    <s v="TYNE11"/>
    <n v="100"/>
    <s v="Tynemouth"/>
  </r>
  <r>
    <x v="329"/>
    <s v="TYNE11"/>
    <n v="100"/>
    <s v="Tynemouth"/>
  </r>
  <r>
    <x v="330"/>
    <s v="UPPB11"/>
    <n v="100"/>
    <s v="Upper Boat "/>
  </r>
  <r>
    <x v="331"/>
    <s v="UPPB31"/>
    <n v="100"/>
    <s v="Upper Boat "/>
  </r>
  <r>
    <x v="332"/>
    <s v="USKM11"/>
    <n v="100"/>
    <s v="Uskmouth"/>
  </r>
  <r>
    <x v="333"/>
    <s v="STAH11"/>
    <n v="100"/>
    <s v="Walney 2 "/>
  </r>
  <r>
    <x v="334"/>
    <s v="PORH11"/>
    <n v="100"/>
    <s v="Walham"/>
  </r>
  <r>
    <x v="335"/>
    <s v="WALP11"/>
    <n v="100"/>
    <s v="Walpole"/>
  </r>
  <r>
    <x v="336"/>
    <s v="WALP11"/>
    <n v="100"/>
    <s v="Walpole"/>
  </r>
  <r>
    <x v="337"/>
    <s v="WARL11"/>
    <n v="100"/>
    <s v="Warley"/>
  </r>
  <r>
    <x v="338"/>
    <s v="WASF11"/>
    <n v="100"/>
    <s v="Washway Farm"/>
  </r>
  <r>
    <x v="339"/>
    <s v="WATS11"/>
    <n v="100"/>
    <s v="Watford South"/>
  </r>
  <r>
    <x v="340"/>
    <s v="WBOL61"/>
    <n v="100"/>
    <s v="West Boldon"/>
  </r>
  <r>
    <x v="341"/>
    <s v="WBUR11"/>
    <n v="100"/>
    <s v="West Burton"/>
  </r>
  <r>
    <x v="342"/>
    <s v="WFIE3-"/>
    <n v="100"/>
    <s v="Westfield"/>
  </r>
  <r>
    <x v="343"/>
    <s v="WGEO3-"/>
    <n v="100"/>
    <s v="West George Street"/>
  </r>
  <r>
    <x v="344"/>
    <s v="WHAM11"/>
    <n v="100"/>
    <s v="West Ham"/>
  </r>
  <r>
    <x v="345"/>
    <s v="WHGA11"/>
    <n v="100"/>
    <s v="Whitegate"/>
  </r>
  <r>
    <x v="346"/>
    <s v="WHHO3-"/>
    <n v="100"/>
    <s v="Whitehouse"/>
  </r>
  <r>
    <x v="347"/>
    <s v="WIBA31"/>
    <n v="100"/>
    <s v="Wincobank"/>
  </r>
  <r>
    <x v="348"/>
    <s v="WIEN11"/>
    <n v="100"/>
    <s v="Willenhall"/>
  </r>
  <r>
    <x v="349"/>
    <s v="WILL11"/>
    <n v="100"/>
    <s v="Willington"/>
  </r>
  <r>
    <x v="350"/>
    <s v="WIMB14"/>
    <n v="100"/>
    <s v="Wimbledon North "/>
  </r>
  <r>
    <x v="351"/>
    <s v="WIMB12"/>
    <n v="50"/>
    <s v="Wimbledon South "/>
  </r>
  <r>
    <x v="351"/>
    <s v="WIMB13"/>
    <n v="50"/>
    <s v="Wimbledon South "/>
  </r>
  <r>
    <x v="352"/>
    <s v="WIOW3-"/>
    <n v="100"/>
    <s v="Willowdale"/>
  </r>
  <r>
    <x v="353"/>
    <s v="WISD11"/>
    <n v="100"/>
    <s v="Willesden "/>
  </r>
  <r>
    <x v="354"/>
    <s v="WISD61"/>
    <n v="100"/>
    <s v="Willesden "/>
  </r>
  <r>
    <x v="355"/>
    <s v="WISH3-"/>
    <n v="100"/>
    <s v="Wishaw"/>
  </r>
  <r>
    <x v="356"/>
    <s v="WMEL11"/>
    <n v="100"/>
    <s v="West Melton"/>
  </r>
  <r>
    <x v="357"/>
    <s v="WOHI3-"/>
    <n v="100"/>
    <s v="Woodhill"/>
  </r>
  <r>
    <x v="358"/>
    <s v="WTHU31"/>
    <n v="100"/>
    <s v="West Thurrock"/>
  </r>
  <r>
    <x v="359"/>
    <s v="WWEY11"/>
    <n v="50"/>
    <s v="West Weybridge"/>
  </r>
  <r>
    <x v="359"/>
    <s v="WWEY12"/>
    <n v="50"/>
    <s v="West Weybridge"/>
  </r>
  <r>
    <x v="360"/>
    <s v="WYLF11"/>
    <n v="100"/>
    <s v="Wylfa"/>
  </r>
  <r>
    <x v="361"/>
    <s v="WYMO11"/>
    <n v="100"/>
    <s v="Wymondle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366" firstHeaderRow="1" firstDataRow="1" firstDataCol="1"/>
  <pivotFields count="4">
    <pivotField axis="axisRow" subtotalTop="0" showAll="0">
      <items count="3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subtotalTop="0" showAll="0"/>
    <pivotField numFmtId="1" subtotalTop="0" showAll="0"/>
    <pivotField subtotalTop="0" showAll="0"/>
  </pivotFields>
  <rowFields count="1">
    <field x="0"/>
  </rowFields>
  <rowItems count="36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B503:I565" totalsRowShown="0">
  <autoFilter ref="B503:I565" xr:uid="{00000000-0009-0000-0100-000003000000}"/>
  <tableColumns count="8">
    <tableColumn id="1" xr3:uid="{00000000-0010-0000-0000-000001000000}" name="BMU ID"/>
    <tableColumn id="2" xr3:uid="{00000000-0010-0000-0000-000002000000}" name="GSP Group"/>
    <tableColumn id="3" xr3:uid="{00000000-0010-0000-0000-000003000000}" name="Minor FLOP"/>
    <tableColumn id="4" xr3:uid="{00000000-0010-0000-0000-000004000000}" name="Name (RefNMS)">
      <calculatedColumnFormula>TRIM(VLOOKUP(ETYS_Spatial_List!$B504,NMS!#REF!,4,FALSE))</calculatedColumnFormula>
    </tableColumn>
    <tableColumn id="5" xr3:uid="{00000000-0010-0000-0000-000005000000}" name="Sector"/>
    <tableColumn id="6" xr3:uid="{00000000-0010-0000-0000-000006000000}" name="Include?"/>
    <tableColumn id="7" xr3:uid="{00000000-0010-0000-0000-000007000000}" name="Alt name"/>
    <tableColumn id="8" xr3:uid="{00000000-0010-0000-0000-000008000000}" name="Comments"/>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B10:I372" totalsRowShown="0" headerRowDxfId="12" dataDxfId="11" tableBorderDxfId="10">
  <autoFilter ref="B10:I372" xr:uid="{00000000-0009-0000-0100-000001000000}"/>
  <tableColumns count="8">
    <tableColumn id="1" xr3:uid="{00000000-0010-0000-0100-000001000000}" name="GSP ID" dataDxfId="9"/>
    <tableColumn id="2" xr3:uid="{00000000-0010-0000-0100-000002000000}" name="GSP Group" dataDxfId="8"/>
    <tableColumn id="3" xr3:uid="{00000000-0010-0000-0100-000003000000}" name="Minor FLOP" dataDxfId="7">
      <calculatedColumnFormula>VLOOKUP(B11,'FLOP Zones'!$A$8:$B$380,2,FALSE)</calculatedColumnFormula>
    </tableColumn>
    <tableColumn id="4" xr3:uid="{00000000-0010-0000-0100-000004000000}" name="Name" dataDxfId="6">
      <calculatedColumnFormula>TRIM(VLOOKUP(B11,NMS!#REF!,4,FALSE))</calculatedColumnFormula>
    </tableColumn>
    <tableColumn id="5" xr3:uid="{00000000-0010-0000-0100-000005000000}" name="Best_Lat" dataDxfId="5"/>
    <tableColumn id="6" xr3:uid="{00000000-0010-0000-0100-000006000000}" name="Best_Lon" dataDxfId="4"/>
    <tableColumn id="7" xr3:uid="{00000000-0010-0000-0100-000007000000}" name="Inclusion in ETYS 2020" dataDxfId="3"/>
    <tableColumn id="8" xr3:uid="{00000000-0010-0000-0100-000008000000}" name="Comments" dataDxfId="2"/>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4.bin"/><Relationship Id="rId13" Type="http://schemas.openxmlformats.org/officeDocument/2006/relationships/image" Target="../media/image6.emf"/><Relationship Id="rId3" Type="http://schemas.openxmlformats.org/officeDocument/2006/relationships/printerSettings" Target="../printerSettings/printerSettings2.bin"/><Relationship Id="rId7" Type="http://schemas.openxmlformats.org/officeDocument/2006/relationships/image" Target="../media/image3.emf"/><Relationship Id="rId12" Type="http://schemas.openxmlformats.org/officeDocument/2006/relationships/oleObject" Target="../embeddings/oleObject6.bin"/><Relationship Id="rId2" Type="http://schemas.openxmlformats.org/officeDocument/2006/relationships/hyperlink" Target="New%20GSP%20Workings.xlsx" TargetMode="External"/><Relationship Id="rId16" Type="http://schemas.openxmlformats.org/officeDocument/2006/relationships/comments" Target="../comments1.xml"/><Relationship Id="rId1" Type="http://schemas.openxmlformats.org/officeDocument/2006/relationships/hyperlink" Target="New%20GSP%20Workings.xlsx" TargetMode="External"/><Relationship Id="rId6" Type="http://schemas.openxmlformats.org/officeDocument/2006/relationships/oleObject" Target="../embeddings/oleObject3.bin"/><Relationship Id="rId11" Type="http://schemas.openxmlformats.org/officeDocument/2006/relationships/image" Target="../media/image5.emf"/><Relationship Id="rId5" Type="http://schemas.openxmlformats.org/officeDocument/2006/relationships/vmlDrawing" Target="../drawings/vmlDrawing2.vml"/><Relationship Id="rId15" Type="http://schemas.openxmlformats.org/officeDocument/2006/relationships/table" Target="../tables/table2.xml"/><Relationship Id="rId10" Type="http://schemas.openxmlformats.org/officeDocument/2006/relationships/oleObject" Target="../embeddings/oleObject5.bin"/><Relationship Id="rId4" Type="http://schemas.openxmlformats.org/officeDocument/2006/relationships/drawing" Target="../drawings/drawing2.xml"/><Relationship Id="rId9" Type="http://schemas.openxmlformats.org/officeDocument/2006/relationships/image" Target="../media/image4.emf"/><Relationship Id="rId14"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hyperlink" Target="https://www.elexon.co.uk/wp-content/uploads/2018/02/GSP-Consultation-for-Allocation-of-New-Grid-Supply-Points-to-GSP-Groups-Harris-Stornoway-26Feb2018.pdf" TargetMode="Externa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omments" Target="../comments2.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4.vml"/></Relationships>
</file>

<file path=xl/worksheets/_rels/sheet16.xml.rels><?xml version="1.0" encoding="UTF-8" standalone="yes"?>
<Relationships xmlns="http://schemas.openxmlformats.org/package/2006/relationships"><Relationship Id="rId13" Type="http://schemas.openxmlformats.org/officeDocument/2006/relationships/hyperlink" Target="http://www.netareports.com/data/elexon/bmu.jsp?id=4" TargetMode="External"/><Relationship Id="rId18" Type="http://schemas.openxmlformats.org/officeDocument/2006/relationships/hyperlink" Target="http://www.netareports.com/data/elexon/bmu.jsp?id=2035" TargetMode="External"/><Relationship Id="rId26" Type="http://schemas.openxmlformats.org/officeDocument/2006/relationships/hyperlink" Target="http://www.netareports.com/data/elexon/bmu.jsp?id=1348" TargetMode="External"/><Relationship Id="rId39" Type="http://schemas.openxmlformats.org/officeDocument/2006/relationships/hyperlink" Target="http://www.netareports.com/data/elexon/bmu.jsp?id=209" TargetMode="External"/><Relationship Id="rId21" Type="http://schemas.openxmlformats.org/officeDocument/2006/relationships/hyperlink" Target="http://www.netareports.com/data/elexon/bmu.jsp?id=1329" TargetMode="External"/><Relationship Id="rId34" Type="http://schemas.openxmlformats.org/officeDocument/2006/relationships/hyperlink" Target="http://www.netareports.com/data/elexon/bmu.jsp?id=1516" TargetMode="External"/><Relationship Id="rId42" Type="http://schemas.openxmlformats.org/officeDocument/2006/relationships/hyperlink" Target="http://www.netareports.com/data/elexon/bmu.jsp?id=216" TargetMode="External"/><Relationship Id="rId47" Type="http://schemas.openxmlformats.org/officeDocument/2006/relationships/hyperlink" Target="http://www.netareports.com/data/elexon/bmu.jsp?id=267" TargetMode="External"/><Relationship Id="rId50" Type="http://schemas.openxmlformats.org/officeDocument/2006/relationships/hyperlink" Target="http://www.netareports.com/data/elexon/bmu.jsp?id=63" TargetMode="External"/><Relationship Id="rId55" Type="http://schemas.openxmlformats.org/officeDocument/2006/relationships/hyperlink" Target="http://www.netareports.com/data/elexon/bmu.jsp?id=280" TargetMode="External"/><Relationship Id="rId7" Type="http://schemas.openxmlformats.org/officeDocument/2006/relationships/hyperlink" Target="http://www.netareports.com/data/elexon/bmu.jsp?id=1312" TargetMode="External"/><Relationship Id="rId2" Type="http://schemas.openxmlformats.org/officeDocument/2006/relationships/hyperlink" Target="http://www.netareports.com/data/elexon/bmu.jsp?id=211" TargetMode="External"/><Relationship Id="rId16" Type="http://schemas.openxmlformats.org/officeDocument/2006/relationships/hyperlink" Target="http://www.netareports.com/data/elexon/bmu.jsp?id=1305" TargetMode="External"/><Relationship Id="rId20" Type="http://schemas.openxmlformats.org/officeDocument/2006/relationships/hyperlink" Target="http://www.netareports.com/data/elexon/bmu.jsp?id=1321" TargetMode="External"/><Relationship Id="rId29" Type="http://schemas.openxmlformats.org/officeDocument/2006/relationships/hyperlink" Target="http://www.netareports.com/data/elexon/bmu.jsp?id=1133" TargetMode="External"/><Relationship Id="rId41" Type="http://schemas.openxmlformats.org/officeDocument/2006/relationships/hyperlink" Target="http://www.netareports.com/data/elexon/bmu.jsp?id=215" TargetMode="External"/><Relationship Id="rId54" Type="http://schemas.openxmlformats.org/officeDocument/2006/relationships/hyperlink" Target="http://www.netareports.com/data/elexon/bmu.jsp?id=1493" TargetMode="External"/><Relationship Id="rId1" Type="http://schemas.openxmlformats.org/officeDocument/2006/relationships/hyperlink" Target="http://www.netareports.com/data/elexon/bmu.jsp?id=78" TargetMode="External"/><Relationship Id="rId6" Type="http://schemas.openxmlformats.org/officeDocument/2006/relationships/hyperlink" Target="http://www.netareports.com/data/elexon/bmu.jsp?id=1338" TargetMode="External"/><Relationship Id="rId11" Type="http://schemas.openxmlformats.org/officeDocument/2006/relationships/hyperlink" Target="http://www.netareports.com/data/elexon/bmu.jsp?id=2434" TargetMode="External"/><Relationship Id="rId24" Type="http://schemas.openxmlformats.org/officeDocument/2006/relationships/hyperlink" Target="http://www.netareports.com/data/elexon/bmu.jsp?id=1341" TargetMode="External"/><Relationship Id="rId32" Type="http://schemas.openxmlformats.org/officeDocument/2006/relationships/hyperlink" Target="http://www.netareports.com/data/elexon/bmu.jsp?id=2931" TargetMode="External"/><Relationship Id="rId37" Type="http://schemas.openxmlformats.org/officeDocument/2006/relationships/hyperlink" Target="http://www.netareports.com/data/elexon/bmu.jsp?id=1733" TargetMode="External"/><Relationship Id="rId40" Type="http://schemas.openxmlformats.org/officeDocument/2006/relationships/hyperlink" Target="http://www.netareports.com/data/elexon/bmu.jsp?id=1718" TargetMode="External"/><Relationship Id="rId45" Type="http://schemas.openxmlformats.org/officeDocument/2006/relationships/hyperlink" Target="http://www.netareports.com/data/elexon/bmu.jsp?id=1454" TargetMode="External"/><Relationship Id="rId53" Type="http://schemas.openxmlformats.org/officeDocument/2006/relationships/hyperlink" Target="http://www.netareports.com/data/elexon/bmu.jsp?id=1512" TargetMode="External"/><Relationship Id="rId58" Type="http://schemas.openxmlformats.org/officeDocument/2006/relationships/hyperlink" Target="http://www.netareports.com/data/elexon/bmu.jsp?id=259" TargetMode="External"/><Relationship Id="rId5" Type="http://schemas.openxmlformats.org/officeDocument/2006/relationships/hyperlink" Target="http://www.netareports.com/data/elexon/bmu.jsp?id=1289" TargetMode="External"/><Relationship Id="rId15" Type="http://schemas.openxmlformats.org/officeDocument/2006/relationships/hyperlink" Target="http://www.netareports.com/data/elexon/bmu.jsp?id=1302" TargetMode="External"/><Relationship Id="rId23" Type="http://schemas.openxmlformats.org/officeDocument/2006/relationships/hyperlink" Target="http://www.netareports.com/data/elexon/bmu.jsp?id=1339" TargetMode="External"/><Relationship Id="rId28" Type="http://schemas.openxmlformats.org/officeDocument/2006/relationships/hyperlink" Target="http://www.netareports.com/data/elexon/bmu.jsp?id=57" TargetMode="External"/><Relationship Id="rId36" Type="http://schemas.openxmlformats.org/officeDocument/2006/relationships/hyperlink" Target="http://www.netareports.com/data/elexon/bmu.jsp?id=91" TargetMode="External"/><Relationship Id="rId49" Type="http://schemas.openxmlformats.org/officeDocument/2006/relationships/hyperlink" Target="http://www.netareports.com/data/elexon/bmu.jsp?id=1349" TargetMode="External"/><Relationship Id="rId57" Type="http://schemas.openxmlformats.org/officeDocument/2006/relationships/hyperlink" Target="http://www.netareports.com/data/elexon/bmu.jsp?id=258" TargetMode="External"/><Relationship Id="rId61" Type="http://schemas.openxmlformats.org/officeDocument/2006/relationships/comments" Target="../comments4.xml"/><Relationship Id="rId10" Type="http://schemas.openxmlformats.org/officeDocument/2006/relationships/hyperlink" Target="http://www.netareports.com/data/elexon/bmu.jsp?id=2433" TargetMode="External"/><Relationship Id="rId19" Type="http://schemas.openxmlformats.org/officeDocument/2006/relationships/hyperlink" Target="http://www.netareports.com/data/elexon/bmu.jsp?id=1308" TargetMode="External"/><Relationship Id="rId31" Type="http://schemas.openxmlformats.org/officeDocument/2006/relationships/hyperlink" Target="http://www.netareports.com/data/elexon/bmu.jsp?id=1067" TargetMode="External"/><Relationship Id="rId44" Type="http://schemas.openxmlformats.org/officeDocument/2006/relationships/hyperlink" Target="http://www.netareports.com/data/elexon/bmu.jsp?id=238" TargetMode="External"/><Relationship Id="rId52" Type="http://schemas.openxmlformats.org/officeDocument/2006/relationships/hyperlink" Target="http://www.netareports.com/data/elexon/bmu.jsp?id=790" TargetMode="External"/><Relationship Id="rId60" Type="http://schemas.openxmlformats.org/officeDocument/2006/relationships/vmlDrawing" Target="../drawings/vmlDrawing5.vml"/><Relationship Id="rId4" Type="http://schemas.openxmlformats.org/officeDocument/2006/relationships/hyperlink" Target="http://www.netareports.com/data/elexon/bmu.jsp?id=1288" TargetMode="External"/><Relationship Id="rId9" Type="http://schemas.openxmlformats.org/officeDocument/2006/relationships/hyperlink" Target="http://www.netareports.com/data/elexon/bmu.jsp?id=1360" TargetMode="External"/><Relationship Id="rId14" Type="http://schemas.openxmlformats.org/officeDocument/2006/relationships/hyperlink" Target="http://www.netareports.com/data/elexon/bmu.jsp?id=2100" TargetMode="External"/><Relationship Id="rId22" Type="http://schemas.openxmlformats.org/officeDocument/2006/relationships/hyperlink" Target="http://www.netareports.com/data/elexon/bmu.jsp?id=1337" TargetMode="External"/><Relationship Id="rId27" Type="http://schemas.openxmlformats.org/officeDocument/2006/relationships/hyperlink" Target="http://www.netareports.com/data/elexon/bmu.jsp?id=1350" TargetMode="External"/><Relationship Id="rId30" Type="http://schemas.openxmlformats.org/officeDocument/2006/relationships/hyperlink" Target="http://www.netareports.com/data/elexon/bmu.jsp?id=1520" TargetMode="External"/><Relationship Id="rId35" Type="http://schemas.openxmlformats.org/officeDocument/2006/relationships/hyperlink" Target="http://www.netareports.com/data/elexon/bmu.jsp?id=84" TargetMode="External"/><Relationship Id="rId43" Type="http://schemas.openxmlformats.org/officeDocument/2006/relationships/hyperlink" Target="http://www.netareports.com/data/elexon/bmu.jsp?id=235" TargetMode="External"/><Relationship Id="rId48" Type="http://schemas.openxmlformats.org/officeDocument/2006/relationships/hyperlink" Target="http://www.netareports.com/data/elexon/bmu.jsp?id=279" TargetMode="External"/><Relationship Id="rId56" Type="http://schemas.openxmlformats.org/officeDocument/2006/relationships/hyperlink" Target="http://www.netareports.com/data/elexon/bmu.jsp?id=70" TargetMode="External"/><Relationship Id="rId8" Type="http://schemas.openxmlformats.org/officeDocument/2006/relationships/hyperlink" Target="http://www.netareports.com/data/elexon/bmu.jsp?id=1366" TargetMode="External"/><Relationship Id="rId51" Type="http://schemas.openxmlformats.org/officeDocument/2006/relationships/hyperlink" Target="http://www.netareports.com/data/elexon/bmu.jsp?id=208" TargetMode="External"/><Relationship Id="rId3" Type="http://schemas.openxmlformats.org/officeDocument/2006/relationships/hyperlink" Target="http://www.netareports.com/data/elexon/bmu.jsp?id=1658" TargetMode="External"/><Relationship Id="rId12" Type="http://schemas.openxmlformats.org/officeDocument/2006/relationships/hyperlink" Target="http://www.netareports.com/data/elexon/bmu.jsp?id=1356" TargetMode="External"/><Relationship Id="rId17" Type="http://schemas.openxmlformats.org/officeDocument/2006/relationships/hyperlink" Target="http://www.netareports.com/data/elexon/bmu.jsp?id=1307" TargetMode="External"/><Relationship Id="rId25" Type="http://schemas.openxmlformats.org/officeDocument/2006/relationships/hyperlink" Target="http://www.netareports.com/data/elexon/bmu.jsp?id=1347" TargetMode="External"/><Relationship Id="rId33" Type="http://schemas.openxmlformats.org/officeDocument/2006/relationships/hyperlink" Target="http://www.netareports.com/data/elexon/bmu.jsp?id=2932" TargetMode="External"/><Relationship Id="rId38" Type="http://schemas.openxmlformats.org/officeDocument/2006/relationships/hyperlink" Target="http://www.netareports.com/data/elexon/bmu.jsp?id=200" TargetMode="External"/><Relationship Id="rId46" Type="http://schemas.openxmlformats.org/officeDocument/2006/relationships/hyperlink" Target="http://www.netareports.com/data/elexon/bmu.jsp?id=85" TargetMode="External"/><Relationship Id="rId59" Type="http://schemas.openxmlformats.org/officeDocument/2006/relationships/hyperlink" Target="http://www.netareports.com/data/elexon/bmu.jsp?id=278"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7.v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B2:E18"/>
  <sheetViews>
    <sheetView zoomScale="85" zoomScaleNormal="85" workbookViewId="0">
      <selection activeCell="B20" sqref="B20"/>
    </sheetView>
  </sheetViews>
  <sheetFormatPr defaultRowHeight="14.5" x14ac:dyDescent="0.35"/>
  <cols>
    <col min="1" max="1" width="2.1796875" customWidth="1"/>
    <col min="2" max="2" width="17" customWidth="1"/>
    <col min="3" max="3" width="32.453125" customWidth="1"/>
    <col min="4" max="4" width="24" customWidth="1"/>
  </cols>
  <sheetData>
    <row r="2" spans="2:5" ht="20" thickBot="1" x14ac:dyDescent="0.5">
      <c r="B2" s="30" t="s">
        <v>0</v>
      </c>
    </row>
    <row r="3" spans="2:5" ht="15" thickTop="1" x14ac:dyDescent="0.35">
      <c r="B3" s="154" t="s">
        <v>1</v>
      </c>
    </row>
    <row r="5" spans="2:5" x14ac:dyDescent="0.35">
      <c r="B5" s="3" t="s">
        <v>2</v>
      </c>
      <c r="C5" s="3" t="s">
        <v>3</v>
      </c>
      <c r="D5" s="3" t="s">
        <v>4</v>
      </c>
    </row>
    <row r="6" spans="2:5" x14ac:dyDescent="0.35">
      <c r="B6" s="37" t="s">
        <v>5</v>
      </c>
      <c r="C6" s="37" t="s">
        <v>6</v>
      </c>
      <c r="D6" s="193" t="s">
        <v>7</v>
      </c>
    </row>
    <row r="7" spans="2:5" x14ac:dyDescent="0.35">
      <c r="B7" s="37" t="s">
        <v>8</v>
      </c>
      <c r="C7" s="37" t="s">
        <v>6</v>
      </c>
      <c r="D7" s="193" t="s">
        <v>7</v>
      </c>
    </row>
    <row r="8" spans="2:5" x14ac:dyDescent="0.35">
      <c r="B8" s="37" t="s">
        <v>9</v>
      </c>
      <c r="C8" s="37" t="s">
        <v>6</v>
      </c>
      <c r="D8" s="193" t="s">
        <v>7</v>
      </c>
      <c r="E8" s="196" t="s">
        <v>10</v>
      </c>
    </row>
    <row r="9" spans="2:5" x14ac:dyDescent="0.35">
      <c r="B9" s="37" t="s">
        <v>11</v>
      </c>
      <c r="C9" s="37" t="s">
        <v>12</v>
      </c>
      <c r="D9" s="193" t="s">
        <v>7</v>
      </c>
    </row>
    <row r="10" spans="2:5" x14ac:dyDescent="0.35">
      <c r="B10" s="37" t="s">
        <v>13</v>
      </c>
      <c r="C10" s="37" t="s">
        <v>14</v>
      </c>
      <c r="D10" s="193" t="s">
        <v>7</v>
      </c>
    </row>
    <row r="11" spans="2:5" x14ac:dyDescent="0.35">
      <c r="B11" s="37" t="s">
        <v>15</v>
      </c>
      <c r="C11" s="37" t="s">
        <v>16</v>
      </c>
      <c r="D11" s="193" t="s">
        <v>7</v>
      </c>
      <c r="E11" s="196" t="s">
        <v>17</v>
      </c>
    </row>
    <row r="12" spans="2:5" x14ac:dyDescent="0.35">
      <c r="B12" s="37" t="s">
        <v>18</v>
      </c>
      <c r="C12" s="37"/>
      <c r="D12" s="193" t="s">
        <v>7</v>
      </c>
      <c r="E12" t="s">
        <v>19</v>
      </c>
    </row>
    <row r="13" spans="2:5" x14ac:dyDescent="0.35">
      <c r="B13" s="37" t="s">
        <v>20</v>
      </c>
      <c r="C13" s="37" t="s">
        <v>21</v>
      </c>
      <c r="D13" s="37" t="s">
        <v>22</v>
      </c>
    </row>
    <row r="14" spans="2:5" x14ac:dyDescent="0.35">
      <c r="B14" s="37" t="s">
        <v>23</v>
      </c>
      <c r="C14" s="37" t="s">
        <v>24</v>
      </c>
      <c r="D14" s="193" t="s">
        <v>7</v>
      </c>
      <c r="E14" s="196" t="s">
        <v>25</v>
      </c>
    </row>
    <row r="15" spans="2:5" x14ac:dyDescent="0.35">
      <c r="B15" s="37" t="s">
        <v>26</v>
      </c>
      <c r="C15" s="37" t="s">
        <v>24</v>
      </c>
      <c r="D15" s="37" t="s">
        <v>22</v>
      </c>
    </row>
    <row r="16" spans="2:5" x14ac:dyDescent="0.35">
      <c r="B16" s="37" t="s">
        <v>27</v>
      </c>
      <c r="C16" s="37" t="s">
        <v>21</v>
      </c>
      <c r="D16" s="37" t="s">
        <v>22</v>
      </c>
    </row>
    <row r="17" spans="2:4" x14ac:dyDescent="0.35">
      <c r="B17" s="37" t="s">
        <v>28</v>
      </c>
      <c r="C17" s="37" t="s">
        <v>14</v>
      </c>
      <c r="D17" s="37" t="s">
        <v>22</v>
      </c>
    </row>
    <row r="18" spans="2:4" x14ac:dyDescent="0.35">
      <c r="B18" s="37" t="s">
        <v>29</v>
      </c>
      <c r="C18" s="37" t="s">
        <v>14</v>
      </c>
      <c r="D18" s="37" t="s">
        <v>22</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34817" r:id="rId4">
          <objectPr defaultSize="0" r:id="rId5">
            <anchor moveWithCells="1">
              <from>
                <xdr:col>18</xdr:col>
                <xdr:colOff>127000</xdr:colOff>
                <xdr:row>9</xdr:row>
                <xdr:rowOff>184150</xdr:rowOff>
              </from>
              <to>
                <xdr:col>19</xdr:col>
                <xdr:colOff>419100</xdr:colOff>
                <xdr:row>12</xdr:row>
                <xdr:rowOff>127000</xdr:rowOff>
              </to>
            </anchor>
          </objectPr>
        </oleObject>
      </mc:Choice>
      <mc:Fallback>
        <oleObject progId="Packager Shell Object" shapeId="34817" r:id="rId4"/>
      </mc:Fallback>
    </mc:AlternateContent>
    <mc:AlternateContent xmlns:mc="http://schemas.openxmlformats.org/markup-compatibility/2006">
      <mc:Choice Requires="x14">
        <oleObject progId="Packager Shell Object" shapeId="34818" r:id="rId6">
          <objectPr defaultSize="0" r:id="rId7">
            <anchor moveWithCells="1">
              <from>
                <xdr:col>9</xdr:col>
                <xdr:colOff>0</xdr:colOff>
                <xdr:row>13</xdr:row>
                <xdr:rowOff>0</xdr:rowOff>
              </from>
              <to>
                <xdr:col>10</xdr:col>
                <xdr:colOff>355600</xdr:colOff>
                <xdr:row>15</xdr:row>
                <xdr:rowOff>133350</xdr:rowOff>
              </to>
            </anchor>
          </objectPr>
        </oleObject>
      </mc:Choice>
      <mc:Fallback>
        <oleObject progId="Packager Shell Object" shapeId="34818" r:id="rId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1"/>
  </sheetPr>
  <dimension ref="A1"/>
  <sheetViews>
    <sheetView workbookViewId="0">
      <selection activeCell="D27" sqref="D27"/>
    </sheetView>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FF00"/>
  </sheetPr>
  <dimension ref="A2:S565"/>
  <sheetViews>
    <sheetView zoomScale="85" zoomScaleNormal="85" workbookViewId="0">
      <selection activeCell="D2" sqref="D2"/>
    </sheetView>
  </sheetViews>
  <sheetFormatPr defaultRowHeight="14.5" x14ac:dyDescent="0.35"/>
  <cols>
    <col min="2" max="2" width="14" customWidth="1"/>
    <col min="3" max="3" width="12.7265625" customWidth="1"/>
    <col min="4" max="4" width="13.453125" customWidth="1"/>
    <col min="5" max="5" width="22.81640625" bestFit="1" customWidth="1"/>
    <col min="6" max="6" width="10.54296875" customWidth="1"/>
    <col min="7" max="7" width="11.1796875" customWidth="1"/>
    <col min="8" max="8" width="29.7265625" customWidth="1"/>
    <col min="9" max="9" width="46.453125" customWidth="1"/>
    <col min="11" max="11" width="13" customWidth="1"/>
    <col min="12" max="13" width="14" customWidth="1"/>
    <col min="14" max="14" width="14.81640625" customWidth="1"/>
    <col min="15" max="15" width="13.81640625" customWidth="1"/>
    <col min="16" max="16" width="10.54296875" bestFit="1" customWidth="1"/>
    <col min="17" max="17" width="11.26953125" bestFit="1" customWidth="1"/>
    <col min="18" max="18" width="13.54296875" bestFit="1" customWidth="1"/>
    <col min="19" max="19" width="12.26953125" bestFit="1" customWidth="1"/>
    <col min="20" max="20" width="12.81640625" bestFit="1" customWidth="1"/>
  </cols>
  <sheetData>
    <row r="2" spans="1:9" ht="20" thickBot="1" x14ac:dyDescent="0.5">
      <c r="A2" s="30" t="s">
        <v>30</v>
      </c>
    </row>
    <row r="3" spans="1:9" ht="15" thickTop="1" x14ac:dyDescent="0.35"/>
    <row r="4" spans="1:9" x14ac:dyDescent="0.35">
      <c r="B4" s="63" t="s">
        <v>31</v>
      </c>
      <c r="C4" s="64"/>
      <c r="D4" s="64"/>
      <c r="E4" s="64"/>
      <c r="F4" s="64"/>
      <c r="G4" s="64"/>
      <c r="H4" s="64"/>
      <c r="I4" s="64"/>
    </row>
    <row r="5" spans="1:9" x14ac:dyDescent="0.35">
      <c r="B5" s="64" t="s">
        <v>32</v>
      </c>
      <c r="C5" s="64"/>
      <c r="D5" s="64"/>
      <c r="E5" s="64"/>
      <c r="F5" s="64"/>
      <c r="G5" s="64"/>
      <c r="H5" s="64"/>
      <c r="I5" s="64"/>
    </row>
    <row r="6" spans="1:9" x14ac:dyDescent="0.35">
      <c r="B6" s="64" t="s">
        <v>33</v>
      </c>
      <c r="C6" s="64"/>
      <c r="D6" s="64"/>
      <c r="E6" s="64"/>
      <c r="F6" s="64"/>
      <c r="G6" s="64"/>
      <c r="H6" s="64"/>
      <c r="I6" s="64"/>
    </row>
    <row r="7" spans="1:9" x14ac:dyDescent="0.35">
      <c r="B7" s="64" t="s">
        <v>34</v>
      </c>
      <c r="C7" s="64"/>
      <c r="D7" s="64"/>
      <c r="E7" s="64"/>
      <c r="F7" s="64"/>
      <c r="G7" s="64"/>
      <c r="H7" s="64"/>
      <c r="I7" s="64"/>
    </row>
    <row r="8" spans="1:9" x14ac:dyDescent="0.35">
      <c r="B8" s="64" t="s">
        <v>35</v>
      </c>
      <c r="C8" s="64"/>
      <c r="D8" s="64"/>
      <c r="E8" s="64"/>
      <c r="F8" s="64"/>
      <c r="G8" s="64"/>
      <c r="H8" s="64"/>
      <c r="I8" s="64"/>
    </row>
    <row r="10" spans="1:9" x14ac:dyDescent="0.35">
      <c r="B10" s="170" t="s">
        <v>36</v>
      </c>
      <c r="C10" s="170" t="s">
        <v>37</v>
      </c>
      <c r="D10" s="170" t="s">
        <v>38</v>
      </c>
      <c r="E10" s="170" t="s">
        <v>2</v>
      </c>
      <c r="F10" s="170" t="s">
        <v>39</v>
      </c>
      <c r="G10" s="170" t="s">
        <v>40</v>
      </c>
      <c r="H10" s="170" t="s">
        <v>41</v>
      </c>
      <c r="I10" s="170" t="s">
        <v>42</v>
      </c>
    </row>
    <row r="11" spans="1:9" x14ac:dyDescent="0.35">
      <c r="B11" s="169" t="s">
        <v>43</v>
      </c>
      <c r="C11" s="169" t="s">
        <v>44</v>
      </c>
      <c r="D11" s="169" t="str">
        <f>VLOOKUP(B11,'FLOP Zones'!$A$8:$B$380,2,FALSE)</f>
        <v>T4</v>
      </c>
      <c r="E11" s="169" t="str">
        <f>TRIM(VLOOKUP(B11,NMS!$B$12:$E$410,4,FALSE))</f>
        <v>Abernethy</v>
      </c>
      <c r="F11" s="148">
        <v>56.33945602</v>
      </c>
      <c r="G11" s="148">
        <v>-3.2937509330000001</v>
      </c>
      <c r="H11" s="171" t="s">
        <v>7</v>
      </c>
      <c r="I11" s="169"/>
    </row>
    <row r="12" spans="1:9" x14ac:dyDescent="0.35">
      <c r="B12" s="169" t="s">
        <v>45</v>
      </c>
      <c r="C12" s="169" t="s">
        <v>46</v>
      </c>
      <c r="D12" s="169" t="str">
        <f>VLOOKUP(B12,'FLOP Zones'!$A$8:$B$380,2,FALSE)</f>
        <v>H2</v>
      </c>
      <c r="E12" s="169" t="str">
        <f>TRIM(VLOOKUP(B12,NMS!$B$12:$E$410,4,FALSE))</f>
        <v>Aberthaw</v>
      </c>
      <c r="F12" s="148">
        <v>51.385209590649602</v>
      </c>
      <c r="G12" s="148">
        <v>-3.40331839781902</v>
      </c>
      <c r="H12" s="171" t="s">
        <v>7</v>
      </c>
      <c r="I12" s="169"/>
    </row>
    <row r="13" spans="1:9" x14ac:dyDescent="0.35">
      <c r="B13" s="169" t="s">
        <v>47</v>
      </c>
      <c r="C13" s="169" t="s">
        <v>48</v>
      </c>
      <c r="D13" s="169" t="str">
        <f>VLOOKUP(B13,'FLOP Zones'!$A$8:$B$380,2,FALSE)</f>
        <v>F6</v>
      </c>
      <c r="E13" s="169" t="str">
        <f>TRIM(VLOOKUP(B13,NMS!$B$12:$E$410,4,FALSE))</f>
        <v>Abham</v>
      </c>
      <c r="F13" s="148">
        <v>50.471558645562503</v>
      </c>
      <c r="G13" s="148">
        <v>-3.7294886910253102</v>
      </c>
      <c r="H13" s="171" t="s">
        <v>7</v>
      </c>
      <c r="I13" s="169"/>
    </row>
    <row r="14" spans="1:9" x14ac:dyDescent="0.35">
      <c r="B14" s="169" t="s">
        <v>49</v>
      </c>
      <c r="C14" s="169" t="s">
        <v>50</v>
      </c>
      <c r="D14" s="169" t="str">
        <f>VLOOKUP(B14,'FLOP Zones'!$A$8:$B$380,2,FALSE)</f>
        <v>A7</v>
      </c>
      <c r="E14" s="169" t="s">
        <v>51</v>
      </c>
      <c r="F14" s="148">
        <v>51.534950510661702</v>
      </c>
      <c r="G14" s="148">
        <v>-0.25705026387638202</v>
      </c>
      <c r="H14" s="171" t="s">
        <v>7</v>
      </c>
      <c r="I14" s="169"/>
    </row>
    <row r="15" spans="1:9" x14ac:dyDescent="0.35">
      <c r="B15" s="169" t="s">
        <v>52</v>
      </c>
      <c r="C15" s="169" t="s">
        <v>53</v>
      </c>
      <c r="D15" s="169" t="str">
        <f>VLOOKUP(B15,'FLOP Zones'!$A$8:$B$380,2,FALSE)</f>
        <v>A7</v>
      </c>
      <c r="E15" s="169" t="s">
        <v>54</v>
      </c>
      <c r="F15" s="148">
        <v>51.534950510661702</v>
      </c>
      <c r="G15" s="148">
        <v>-0.25705026387638202</v>
      </c>
      <c r="H15" s="171" t="s">
        <v>7</v>
      </c>
      <c r="I15" s="169"/>
    </row>
    <row r="16" spans="1:9" x14ac:dyDescent="0.35">
      <c r="B16" s="169" t="s">
        <v>55</v>
      </c>
      <c r="C16" s="169" t="s">
        <v>44</v>
      </c>
      <c r="D16" s="169" t="str">
        <f>VLOOKUP(B16,'FLOP Zones'!$A$8:$B$380,2,FALSE)</f>
        <v>T5</v>
      </c>
      <c r="E16" s="169" t="str">
        <f>TRIM(VLOOKUP(B16,NMS!$B$12:$E$410,4,FALSE))</f>
        <v>Alness</v>
      </c>
      <c r="F16" s="148">
        <v>57.708129730000003</v>
      </c>
      <c r="G16" s="148">
        <v>-4.27420198</v>
      </c>
      <c r="H16" s="171" t="s">
        <v>7</v>
      </c>
      <c r="I16" s="169"/>
    </row>
    <row r="17" spans="2:9" x14ac:dyDescent="0.35">
      <c r="B17" s="169" t="s">
        <v>56</v>
      </c>
      <c r="C17" s="169" t="s">
        <v>46</v>
      </c>
      <c r="D17" s="169" t="str">
        <f>VLOOKUP(B17,'FLOP Zones'!$A$8:$B$380,2,FALSE)</f>
        <v>H2</v>
      </c>
      <c r="E17" s="169" t="str">
        <f>TRIM(VLOOKUP(B17,NMS!$B$12:$E$410,4,FALSE))</f>
        <v>Alpha Steel (Uskmouth)</v>
      </c>
      <c r="F17" s="148">
        <v>51.548687450103401</v>
      </c>
      <c r="G17" s="148">
        <v>-2.9755399392321902</v>
      </c>
      <c r="H17" s="171" t="s">
        <v>7</v>
      </c>
      <c r="I17" s="169"/>
    </row>
    <row r="18" spans="2:9" x14ac:dyDescent="0.35">
      <c r="B18" s="169" t="s">
        <v>57</v>
      </c>
      <c r="C18" s="169" t="s">
        <v>48</v>
      </c>
      <c r="D18" s="169" t="str">
        <f>VLOOKUP(B18,'FLOP Zones'!$A$8:$B$380,2,FALSE)</f>
        <v>F6</v>
      </c>
      <c r="E18" s="169" t="str">
        <f>TRIM(VLOOKUP(B18,NMS!$B$12:$E$410,4,FALSE))</f>
        <v>Alverdiscott</v>
      </c>
      <c r="F18" s="148">
        <v>51.005691126424402</v>
      </c>
      <c r="G18" s="148">
        <v>-4.13745511885055</v>
      </c>
      <c r="H18" s="171" t="s">
        <v>7</v>
      </c>
      <c r="I18" s="169"/>
    </row>
    <row r="19" spans="2:9" x14ac:dyDescent="0.35">
      <c r="B19" s="169" t="s">
        <v>58</v>
      </c>
      <c r="C19" s="169" t="s">
        <v>59</v>
      </c>
      <c r="D19" s="169" t="str">
        <f>VLOOKUP(B19,'FLOP Zones'!$A$8:$B$380,2,FALSE)</f>
        <v>A6</v>
      </c>
      <c r="E19" s="169" t="str">
        <f>TRIM(VLOOKUP(B19,NMS!$B$12:$E$410,4,FALSE))</f>
        <v>Amersham Main</v>
      </c>
      <c r="F19" s="148">
        <v>51.664249418894798</v>
      </c>
      <c r="G19" s="148">
        <v>-0.65511620847658503</v>
      </c>
      <c r="H19" s="171" t="s">
        <v>7</v>
      </c>
      <c r="I19" s="169"/>
    </row>
    <row r="20" spans="2:9" x14ac:dyDescent="0.35">
      <c r="B20" s="169" t="s">
        <v>60</v>
      </c>
      <c r="C20" s="169" t="s">
        <v>44</v>
      </c>
      <c r="D20" s="169" t="str">
        <f>VLOOKUP(B20,'FLOP Zones'!$A$8:$B$380,2,FALSE)</f>
        <v>T4</v>
      </c>
      <c r="E20" s="169" t="str">
        <f>TRIM(VLOOKUP(B20,NMS!$B$12:$E$410,4,FALSE))</f>
        <v>Arbroath</v>
      </c>
      <c r="F20" s="148">
        <v>56.56385676</v>
      </c>
      <c r="G20" s="148">
        <v>-2.619040477</v>
      </c>
      <c r="H20" s="171" t="s">
        <v>7</v>
      </c>
      <c r="I20" s="169"/>
    </row>
    <row r="21" spans="2:9" x14ac:dyDescent="0.35">
      <c r="B21" s="169" t="s">
        <v>61</v>
      </c>
      <c r="C21" s="169" t="s">
        <v>44</v>
      </c>
      <c r="D21" s="169" t="str">
        <f>VLOOKUP(B21,'FLOP Zones'!$A$8:$B$380,2,FALSE)</f>
        <v>T3</v>
      </c>
      <c r="E21" s="169" t="s">
        <v>62</v>
      </c>
      <c r="F21" s="148">
        <v>56.287165999999999</v>
      </c>
      <c r="G21" s="148">
        <v>-4.9555040000000004</v>
      </c>
      <c r="H21" s="171" t="s">
        <v>7</v>
      </c>
      <c r="I21" s="169" t="s">
        <v>63</v>
      </c>
    </row>
    <row r="22" spans="2:9" x14ac:dyDescent="0.35">
      <c r="B22" s="169" t="s">
        <v>64</v>
      </c>
      <c r="C22" s="169" t="s">
        <v>44</v>
      </c>
      <c r="D22" s="169" t="str">
        <f>VLOOKUP(B22,'FLOP Zones'!$A$8:$B$380,2,FALSE)</f>
        <v>T1</v>
      </c>
      <c r="E22" s="169" t="str">
        <f>TRIM(VLOOKUP(B22,NMS!$B$12:$E$410,4,FALSE))</f>
        <v>Ardmore</v>
      </c>
      <c r="F22" s="148">
        <v>57.554428649999998</v>
      </c>
      <c r="G22" s="148">
        <v>-6.645004363</v>
      </c>
      <c r="H22" s="171" t="s">
        <v>7</v>
      </c>
      <c r="I22" s="169"/>
    </row>
    <row r="23" spans="2:9" x14ac:dyDescent="0.35">
      <c r="B23" s="169" t="s">
        <v>65</v>
      </c>
      <c r="C23" s="169" t="s">
        <v>48</v>
      </c>
      <c r="D23" s="169" t="str">
        <f>VLOOKUP(B23,'FLOP Zones'!$A$8:$B$380,2,FALSE)</f>
        <v>E1</v>
      </c>
      <c r="E23" s="169" t="str">
        <f>TRIM(VLOOKUP(B23,NMS!$B$12:$E$410,4,FALSE))</f>
        <v>Axminster</v>
      </c>
      <c r="F23" s="148">
        <v>50.787070093277201</v>
      </c>
      <c r="G23" s="148">
        <v>-2.9244075382194699</v>
      </c>
      <c r="H23" s="171" t="s">
        <v>7</v>
      </c>
      <c r="I23" s="169"/>
    </row>
    <row r="24" spans="2:9" x14ac:dyDescent="0.35">
      <c r="B24" s="169" t="s">
        <v>66</v>
      </c>
      <c r="C24" s="169" t="s">
        <v>67</v>
      </c>
      <c r="D24" s="169" t="str">
        <f>VLOOKUP(B24,'FLOP Zones'!$A$8:$B$380,2,FALSE)</f>
        <v>S6</v>
      </c>
      <c r="E24" s="169" t="str">
        <f>TRIM(VLOOKUP(B24,NMS!$B$12:$E$410,4,FALSE))</f>
        <v>Ayr</v>
      </c>
      <c r="F24" s="148">
        <v>55.45688294</v>
      </c>
      <c r="G24" s="148">
        <v>-4.5873916650000002</v>
      </c>
      <c r="H24" s="171" t="s">
        <v>7</v>
      </c>
      <c r="I24" s="169"/>
    </row>
    <row r="25" spans="2:9" x14ac:dyDescent="0.35">
      <c r="B25" s="169" t="s">
        <v>68</v>
      </c>
      <c r="C25" s="169" t="s">
        <v>67</v>
      </c>
      <c r="D25" s="169" t="str">
        <f>VLOOKUP(B25,'FLOP Zones'!$A$8:$B$380,2,FALSE)</f>
        <v>S5</v>
      </c>
      <c r="E25" s="169" t="str">
        <f>TRIM(VLOOKUP(B25,NMS!$B$12:$E$410,4,FALSE))</f>
        <v>Bainsford</v>
      </c>
      <c r="F25" s="148">
        <v>56.013839930000003</v>
      </c>
      <c r="G25" s="148">
        <v>-3.7677112149999998</v>
      </c>
      <c r="H25" s="171" t="s">
        <v>7</v>
      </c>
      <c r="I25" s="169"/>
    </row>
    <row r="26" spans="2:9" x14ac:dyDescent="0.35">
      <c r="B26" s="169" t="s">
        <v>69</v>
      </c>
      <c r="C26" s="169" t="s">
        <v>50</v>
      </c>
      <c r="D26" s="169" t="str">
        <f>VLOOKUP(B26,'FLOP Zones'!$A$8:$B$380,2,FALSE)</f>
        <v>A1</v>
      </c>
      <c r="E26" s="169" t="str">
        <f>TRIM(VLOOKUP(B26,NMS!$B$12:$E$410,4,FALSE))</f>
        <v>Barking</v>
      </c>
      <c r="F26" s="148">
        <v>51.518154907929201</v>
      </c>
      <c r="G26" s="148">
        <v>0.113163451807943</v>
      </c>
      <c r="H26" s="171" t="s">
        <v>7</v>
      </c>
      <c r="I26" s="169"/>
    </row>
    <row r="27" spans="2:9" x14ac:dyDescent="0.35">
      <c r="B27" s="169" t="s">
        <v>70</v>
      </c>
      <c r="C27" s="169" t="s">
        <v>50</v>
      </c>
      <c r="D27" s="169" t="str">
        <f>VLOOKUP(B27,'FLOP Zones'!$A$8:$B$380,2,FALSE)</f>
        <v>A1</v>
      </c>
      <c r="E27" s="169" t="str">
        <f>TRIM(VLOOKUP(B27,NMS!$B$12:$E$410,4,FALSE))</f>
        <v>Barking West</v>
      </c>
      <c r="F27" s="148">
        <v>51.516466015002301</v>
      </c>
      <c r="G27" s="148">
        <v>0.106957791886323</v>
      </c>
      <c r="H27" s="171" t="s">
        <v>7</v>
      </c>
      <c r="I27" s="169"/>
    </row>
    <row r="28" spans="2:9" x14ac:dyDescent="0.35">
      <c r="B28" s="169" t="s">
        <v>71</v>
      </c>
      <c r="C28" s="169" t="s">
        <v>67</v>
      </c>
      <c r="D28" s="169" t="str">
        <f>VLOOKUP(B28,'FLOP Zones'!$A$8:$B$380,2,FALSE)</f>
        <v>S5</v>
      </c>
      <c r="E28" s="169" t="str">
        <f>TRIM(VLOOKUP(B28,NMS!$B$12:$E$410,4,FALSE))</f>
        <v>Bathgate</v>
      </c>
      <c r="F28" s="148">
        <v>55.900424579999999</v>
      </c>
      <c r="G28" s="148">
        <v>-3.6738811290000002</v>
      </c>
      <c r="H28" s="171" t="s">
        <v>7</v>
      </c>
      <c r="I28" s="169"/>
    </row>
    <row r="29" spans="2:9" x14ac:dyDescent="0.35">
      <c r="B29" s="169" t="s">
        <v>72</v>
      </c>
      <c r="C29" s="169" t="s">
        <v>44</v>
      </c>
      <c r="D29" s="169" t="str">
        <f>VLOOKUP(B29,'FLOP Zones'!$A$8:$B$380,2,FALSE)</f>
        <v>T1</v>
      </c>
      <c r="E29" s="169" t="str">
        <f>TRIM(VLOOKUP(B29,NMS!$B$12:$E$410,4,FALSE))</f>
        <v>Beauly</v>
      </c>
      <c r="F29" s="148">
        <v>57.467599069999999</v>
      </c>
      <c r="G29" s="148">
        <v>-4.4898021190000001</v>
      </c>
      <c r="H29" s="171" t="s">
        <v>7</v>
      </c>
      <c r="I29" s="169"/>
    </row>
    <row r="30" spans="2:9" x14ac:dyDescent="0.35">
      <c r="B30" s="169" t="s">
        <v>73</v>
      </c>
      <c r="C30" s="169" t="s">
        <v>50</v>
      </c>
      <c r="D30" s="169" t="str">
        <f>VLOOKUP(B30,'FLOP Zones'!$A$8:$B$380,2,FALSE)</f>
        <v>A8</v>
      </c>
      <c r="E30" s="169" t="s">
        <v>74</v>
      </c>
      <c r="F30" s="148">
        <v>51.374029999999998</v>
      </c>
      <c r="G30" s="148">
        <v>-0.12917999999999999</v>
      </c>
      <c r="H30" s="171" t="s">
        <v>7</v>
      </c>
      <c r="I30" s="169" t="s">
        <v>75</v>
      </c>
    </row>
    <row r="31" spans="2:9" x14ac:dyDescent="0.35">
      <c r="B31" s="169" t="s">
        <v>76</v>
      </c>
      <c r="C31" s="169" t="s">
        <v>77</v>
      </c>
      <c r="D31" s="169" t="str">
        <f>VLOOKUP(B31,'FLOP Zones'!$A$8:$B$380,2,FALSE)</f>
        <v>A8</v>
      </c>
      <c r="E31" s="169" t="s">
        <v>78</v>
      </c>
      <c r="F31" s="148">
        <v>51.374029999999998</v>
      </c>
      <c r="G31" s="148">
        <v>-0.12917999999999999</v>
      </c>
      <c r="H31" s="171" t="s">
        <v>7</v>
      </c>
      <c r="I31" s="169"/>
    </row>
    <row r="32" spans="2:9" x14ac:dyDescent="0.35">
      <c r="B32" s="169" t="s">
        <v>79</v>
      </c>
      <c r="C32" s="169" t="s">
        <v>80</v>
      </c>
      <c r="D32" s="169" t="str">
        <f>VLOOKUP(B32,'FLOP Zones'!$A$8:$B$380,2,FALSE)</f>
        <v>L3</v>
      </c>
      <c r="E32" s="169" t="str">
        <f>TRIM(VLOOKUP(B32,NMS!$B$12:$E$410,4,FALSE))</f>
        <v>Berkswell</v>
      </c>
      <c r="F32" s="148">
        <v>52.386634952854102</v>
      </c>
      <c r="G32" s="148">
        <v>-1.6139450123313399</v>
      </c>
      <c r="H32" s="171" t="s">
        <v>7</v>
      </c>
      <c r="I32" s="169"/>
    </row>
    <row r="33" spans="2:9" x14ac:dyDescent="0.35">
      <c r="B33" s="169" t="s">
        <v>81</v>
      </c>
      <c r="C33" s="169" t="s">
        <v>44</v>
      </c>
      <c r="D33" s="169" t="str">
        <f>VLOOKUP(B33,'FLOP Zones'!$A$8:$B$380,2,FALSE)</f>
        <v>T1</v>
      </c>
      <c r="E33" s="169" t="str">
        <f>TRIM(VLOOKUP(B33,NMS!$B$12:$E$410,4,FALSE))</f>
        <v>Berryburn</v>
      </c>
      <c r="F33" s="148">
        <v>57.504052000000001</v>
      </c>
      <c r="G33" s="148">
        <v>-3.5994130000000002</v>
      </c>
      <c r="H33" s="171" t="s">
        <v>7</v>
      </c>
      <c r="I33" s="169" t="s">
        <v>63</v>
      </c>
    </row>
    <row r="34" spans="2:9" x14ac:dyDescent="0.35">
      <c r="B34" s="169" t="s">
        <v>82</v>
      </c>
      <c r="C34" s="169" t="s">
        <v>67</v>
      </c>
      <c r="D34" s="169" t="str">
        <f>VLOOKUP(B34,'FLOP Zones'!$A$8:$B$380,2,FALSE)</f>
        <v>S6</v>
      </c>
      <c r="E34" s="169" t="str">
        <f>TRIM(VLOOKUP(B34,NMS!$B$12:$E$410,4,FALSE))</f>
        <v>Berwick</v>
      </c>
      <c r="F34" s="148">
        <v>55.777424289999999</v>
      </c>
      <c r="G34" s="148">
        <v>-2.0787000870000001</v>
      </c>
      <c r="H34" s="171" t="s">
        <v>7</v>
      </c>
      <c r="I34" s="169"/>
    </row>
    <row r="35" spans="2:9" x14ac:dyDescent="0.35">
      <c r="B35" s="169" t="s">
        <v>83</v>
      </c>
      <c r="C35" s="169" t="s">
        <v>80</v>
      </c>
      <c r="D35" s="169" t="str">
        <f>VLOOKUP(B35,'FLOP Zones'!$A$8:$B$380,2,FALSE)</f>
        <v>K4</v>
      </c>
      <c r="E35" s="169" t="str">
        <f>TRIM(VLOOKUP(B35,NMS!$B$12:$E$410,4,FALSE))</f>
        <v>Bicker Fen</v>
      </c>
      <c r="F35" s="148">
        <v>52.930800379562399</v>
      </c>
      <c r="G35" s="148">
        <v>-0.22116384581281701</v>
      </c>
      <c r="H35" s="171" t="s">
        <v>7</v>
      </c>
      <c r="I35" s="169"/>
    </row>
    <row r="36" spans="2:9" x14ac:dyDescent="0.35">
      <c r="B36" s="169" t="s">
        <v>84</v>
      </c>
      <c r="C36" s="169" t="s">
        <v>85</v>
      </c>
      <c r="D36" s="169" t="str">
        <f>VLOOKUP(B36,'FLOP Zones'!$A$8:$B$380,2,FALSE)</f>
        <v>N3</v>
      </c>
      <c r="E36" s="169" t="str">
        <f>TRIM(VLOOKUP(B36,NMS!$B$12:$E$410,4,FALSE))</f>
        <v>Birkenhead</v>
      </c>
      <c r="F36" s="148">
        <v>53.365905372453497</v>
      </c>
      <c r="G36" s="148">
        <v>-3.0612959206555002</v>
      </c>
      <c r="H36" s="171" t="s">
        <v>7</v>
      </c>
      <c r="I36" s="169"/>
    </row>
    <row r="37" spans="2:9" x14ac:dyDescent="0.35">
      <c r="B37" s="169" t="s">
        <v>86</v>
      </c>
      <c r="C37" s="169" t="s">
        <v>87</v>
      </c>
      <c r="D37" s="169" t="str">
        <f>VLOOKUP(B37,'FLOP Zones'!$A$8:$B$380,2,FALSE)</f>
        <v>L2</v>
      </c>
      <c r="E37" s="169" t="str">
        <f>TRIM(VLOOKUP(B37,NMS!$B$12:$E$410,4,FALSE))</f>
        <v>Bishops Wood</v>
      </c>
      <c r="F37" s="148">
        <v>52.312496891654703</v>
      </c>
      <c r="G37" s="148">
        <v>-2.2427354483667101</v>
      </c>
      <c r="H37" s="171" t="s">
        <v>7</v>
      </c>
      <c r="I37" s="169"/>
    </row>
    <row r="38" spans="2:9" x14ac:dyDescent="0.35">
      <c r="B38" s="169" t="s">
        <v>88</v>
      </c>
      <c r="C38" s="169" t="s">
        <v>89</v>
      </c>
      <c r="D38" s="169" t="str">
        <f>VLOOKUP(B38,'FLOP Zones'!$A$8:$B$380,2,FALSE)</f>
        <v>Q6</v>
      </c>
      <c r="E38" s="169" t="s">
        <v>90</v>
      </c>
      <c r="F38" s="148">
        <v>55.1411409076686</v>
      </c>
      <c r="G38" s="148">
        <v>-1.53071263313482</v>
      </c>
      <c r="H38" s="171" t="s">
        <v>7</v>
      </c>
      <c r="I38" s="169"/>
    </row>
    <row r="39" spans="2:9" x14ac:dyDescent="0.35">
      <c r="B39" s="169" t="s">
        <v>91</v>
      </c>
      <c r="C39" s="169" t="s">
        <v>89</v>
      </c>
      <c r="D39" s="169" t="str">
        <f>VLOOKUP(B39,'FLOP Zones'!$A$8:$B$380,2,FALSE)</f>
        <v>Q6</v>
      </c>
      <c r="E39" s="169" t="s">
        <v>92</v>
      </c>
      <c r="F39" s="148">
        <v>55.1411409076686</v>
      </c>
      <c r="G39" s="148">
        <v>-1.53071263313482</v>
      </c>
      <c r="H39" s="171" t="s">
        <v>7</v>
      </c>
      <c r="I39" s="169"/>
    </row>
    <row r="40" spans="2:9" x14ac:dyDescent="0.35">
      <c r="B40" s="169" t="s">
        <v>93</v>
      </c>
      <c r="C40" s="169" t="s">
        <v>44</v>
      </c>
      <c r="D40" s="169" t="str">
        <f>VLOOKUP(B40,'FLOP Zones'!$A$8:$B$380,2,FALSE)</f>
        <v>T1</v>
      </c>
      <c r="E40" s="169" t="str">
        <f>TRIM(VLOOKUP(B40,NMS!$B$12:$E$410,4,FALSE))</f>
        <v>Boat of Garten</v>
      </c>
      <c r="F40" s="148">
        <v>57.24932862</v>
      </c>
      <c r="G40" s="148">
        <v>-3.723001408</v>
      </c>
      <c r="H40" s="171" t="s">
        <v>7</v>
      </c>
      <c r="I40" s="169"/>
    </row>
    <row r="41" spans="2:9" x14ac:dyDescent="0.35">
      <c r="B41" s="169" t="s">
        <v>94</v>
      </c>
      <c r="C41" s="169" t="s">
        <v>77</v>
      </c>
      <c r="D41" s="169" t="str">
        <f>VLOOKUP(B41,'FLOP Zones'!$A$8:$B$380,2,FALSE)</f>
        <v>B1</v>
      </c>
      <c r="E41" s="169" t="str">
        <f>TRIM(VLOOKUP(B41,NMS!$B$12:$E$410,4,FALSE))</f>
        <v>Bolney</v>
      </c>
      <c r="F41" s="148">
        <v>50.974373065395497</v>
      </c>
      <c r="G41" s="148">
        <v>-0.23648575665413299</v>
      </c>
      <c r="H41" s="171" t="s">
        <v>7</v>
      </c>
      <c r="I41" s="169"/>
    </row>
    <row r="42" spans="2:9" x14ac:dyDescent="0.35">
      <c r="B42" s="169" t="s">
        <v>95</v>
      </c>
      <c r="C42" s="169" t="s">
        <v>67</v>
      </c>
      <c r="D42" s="169" t="str">
        <f>VLOOKUP(B42,'FLOP Zones'!$A$8:$B$380,2,FALSE)</f>
        <v>S5</v>
      </c>
      <c r="E42" s="169" t="str">
        <f>TRIM(VLOOKUP(B42,NMS!$B$12:$E$410,4,FALSE))</f>
        <v>Bonnybridge</v>
      </c>
      <c r="F42" s="148">
        <v>56.007104900000002</v>
      </c>
      <c r="G42" s="148">
        <v>-3.8603012790000002</v>
      </c>
      <c r="H42" s="171" t="s">
        <v>7</v>
      </c>
      <c r="I42" s="169"/>
    </row>
    <row r="43" spans="2:9" x14ac:dyDescent="0.35">
      <c r="B43" s="169" t="s">
        <v>96</v>
      </c>
      <c r="C43" s="169" t="s">
        <v>53</v>
      </c>
      <c r="D43" s="169" t="str">
        <f>VLOOKUP(B43,'FLOP Zones'!$A$8:$B$380,2,FALSE)</f>
        <v>B2</v>
      </c>
      <c r="E43" s="169" t="str">
        <f>TRIM(VLOOKUP(B43,NMS!$B$12:$E$410,4,FALSE))</f>
        <v>Botley Wood</v>
      </c>
      <c r="F43" s="148">
        <v>50.884971958810702</v>
      </c>
      <c r="G43" s="148">
        <v>-1.2330034387387601</v>
      </c>
      <c r="H43" s="171" t="s">
        <v>7</v>
      </c>
      <c r="I43" s="169"/>
    </row>
    <row r="44" spans="2:9" x14ac:dyDescent="0.35">
      <c r="B44" s="169" t="s">
        <v>97</v>
      </c>
      <c r="C44" s="169" t="s">
        <v>44</v>
      </c>
      <c r="D44" s="169" t="str">
        <f>VLOOKUP(B44,'FLOP Zones'!$A$8:$B$380,2,FALSE)</f>
        <v>T4</v>
      </c>
      <c r="E44" s="169" t="str">
        <f>TRIM(VLOOKUP(B44,NMS!$B$12:$E$410,4,FALSE))</f>
        <v>Braco West</v>
      </c>
      <c r="F44" s="148">
        <v>56.276125749999999</v>
      </c>
      <c r="G44" s="148">
        <v>-3.877741345</v>
      </c>
      <c r="H44" s="171" t="s">
        <v>7</v>
      </c>
      <c r="I44" s="169"/>
    </row>
    <row r="45" spans="2:9" x14ac:dyDescent="0.35">
      <c r="B45" s="169" t="s">
        <v>98</v>
      </c>
      <c r="C45" s="169" t="s">
        <v>99</v>
      </c>
      <c r="D45" s="169" t="str">
        <f>VLOOKUP(B45,'FLOP Zones'!$A$8:$B$380,2,FALSE)</f>
        <v>P1</v>
      </c>
      <c r="E45" s="169" t="str">
        <f>TRIM(VLOOKUP(B45,NMS!$B$12:$E$410,4,FALSE))</f>
        <v>Bradford West</v>
      </c>
      <c r="F45" s="148">
        <v>53.810099723147701</v>
      </c>
      <c r="G45" s="148">
        <v>-1.86698606768366</v>
      </c>
      <c r="H45" s="171" t="s">
        <v>7</v>
      </c>
      <c r="I45" s="169"/>
    </row>
    <row r="46" spans="2:9" x14ac:dyDescent="0.35">
      <c r="B46" s="169" t="s">
        <v>100</v>
      </c>
      <c r="C46" s="169" t="s">
        <v>67</v>
      </c>
      <c r="D46" s="169" t="str">
        <f>VLOOKUP(B46,'FLOP Zones'!$A$8:$B$380,2,FALSE)</f>
        <v>S6</v>
      </c>
      <c r="E46" s="169" t="str">
        <f>TRIM(VLOOKUP(B46,NMS!$B$12:$E$410,4,FALSE))</f>
        <v>Braehead Park</v>
      </c>
      <c r="F46" s="148">
        <v>55.880724389999997</v>
      </c>
      <c r="G46" s="148">
        <v>-4.3810016269999998</v>
      </c>
      <c r="H46" s="171" t="s">
        <v>7</v>
      </c>
      <c r="I46" s="169"/>
    </row>
    <row r="47" spans="2:9" x14ac:dyDescent="0.35">
      <c r="B47" s="169" t="s">
        <v>101</v>
      </c>
      <c r="C47" s="169" t="s">
        <v>59</v>
      </c>
      <c r="D47" s="169" t="str">
        <f>VLOOKUP(B47,'FLOP Zones'!$A$8:$B$380,2,FALSE)</f>
        <v>J8</v>
      </c>
      <c r="E47" s="169" t="str">
        <f>TRIM(VLOOKUP(B47,NMS!$B$12:$E$410,4,FALSE))</f>
        <v>Braintree</v>
      </c>
      <c r="F47" s="148">
        <v>51.865363492649699</v>
      </c>
      <c r="G47" s="148">
        <v>0.57604329999272197</v>
      </c>
      <c r="H47" s="171" t="s">
        <v>7</v>
      </c>
      <c r="I47" s="169"/>
    </row>
    <row r="48" spans="2:9" x14ac:dyDescent="0.35">
      <c r="B48" s="169" t="s">
        <v>102</v>
      </c>
      <c r="C48" s="169" t="s">
        <v>59</v>
      </c>
      <c r="D48" s="169" t="str">
        <f>VLOOKUP(B48,'FLOP Zones'!$A$8:$B$380,2,FALSE)</f>
        <v>J5</v>
      </c>
      <c r="E48" s="169" t="str">
        <f>TRIM(VLOOKUP(B48,NMS!$B$12:$E$410,4,FALSE))</f>
        <v>Bramford</v>
      </c>
      <c r="F48" s="148">
        <v>52.070181865662299</v>
      </c>
      <c r="G48" s="148">
        <v>1.0628225733950301</v>
      </c>
      <c r="H48" s="171" t="s">
        <v>7</v>
      </c>
      <c r="I48" s="169"/>
    </row>
    <row r="49" spans="2:9" x14ac:dyDescent="0.35">
      <c r="B49" s="169" t="s">
        <v>103</v>
      </c>
      <c r="C49" s="169" t="s">
        <v>53</v>
      </c>
      <c r="D49" s="169" t="str">
        <f>VLOOKUP(B49,'FLOP Zones'!$A$8:$B$380,2,FALSE)</f>
        <v>B4</v>
      </c>
      <c r="E49" s="169" t="str">
        <f>TRIM(VLOOKUP(B49,NMS!$B$12:$E$410,4,FALSE))</f>
        <v>Bramley</v>
      </c>
      <c r="F49" s="148">
        <v>51.335450000000002</v>
      </c>
      <c r="G49" s="148">
        <v>-1.0769500000000001</v>
      </c>
      <c r="H49" s="171" t="s">
        <v>7</v>
      </c>
      <c r="I49" s="169"/>
    </row>
    <row r="50" spans="2:9" x14ac:dyDescent="0.35">
      <c r="B50" s="169" t="s">
        <v>104</v>
      </c>
      <c r="C50" s="169" t="s">
        <v>105</v>
      </c>
      <c r="D50" s="169" t="str">
        <f>VLOOKUP(B50,'FLOP Zones'!$A$8:$B$380,2,FALSE)</f>
        <v>N2</v>
      </c>
      <c r="E50" s="169" t="str">
        <f>TRIM(VLOOKUP(B50,NMS!$B$12:$E$410,4,FALSE))</f>
        <v>Bredbury</v>
      </c>
      <c r="F50" s="148">
        <v>53.415231770616799</v>
      </c>
      <c r="G50" s="148">
        <v>-2.1312757196390901</v>
      </c>
      <c r="H50" s="171" t="s">
        <v>7</v>
      </c>
      <c r="I50" s="169"/>
    </row>
    <row r="51" spans="2:9" x14ac:dyDescent="0.35">
      <c r="B51" s="169" t="s">
        <v>106</v>
      </c>
      <c r="C51" s="169" t="s">
        <v>44</v>
      </c>
      <c r="D51" s="169" t="str">
        <f>VLOOKUP(B51,'FLOP Zones'!$A$8:$B$380,2,FALSE)</f>
        <v>T4</v>
      </c>
      <c r="E51" s="169" t="str">
        <f>TRIM(VLOOKUP(B51,NMS!$B$12:$E$410,4,FALSE))</f>
        <v>Bridge of Dun</v>
      </c>
      <c r="F51" s="148">
        <v>56.720407229999999</v>
      </c>
      <c r="G51" s="148">
        <v>-2.5565504419999998</v>
      </c>
      <c r="H51" s="171" t="s">
        <v>7</v>
      </c>
      <c r="I51" s="169"/>
    </row>
    <row r="52" spans="2:9" x14ac:dyDescent="0.35">
      <c r="B52" s="169" t="s">
        <v>107</v>
      </c>
      <c r="C52" s="169" t="s">
        <v>48</v>
      </c>
      <c r="D52" s="169" t="str">
        <f>VLOOKUP(B52,'FLOP Zones'!$A$8:$B$380,2,FALSE)</f>
        <v>E7</v>
      </c>
      <c r="E52" s="169" t="str">
        <f>TRIM(VLOOKUP(B52,NMS!$B$12:$E$410,4,FALSE))</f>
        <v>Bridgewater</v>
      </c>
      <c r="F52" s="148">
        <v>51.117315958031803</v>
      </c>
      <c r="G52" s="148">
        <v>-2.9688394640832101</v>
      </c>
      <c r="H52" s="171" t="s">
        <v>7</v>
      </c>
      <c r="I52" s="169"/>
    </row>
    <row r="53" spans="2:9" x14ac:dyDescent="0.35">
      <c r="B53" s="169" t="s">
        <v>108</v>
      </c>
      <c r="C53" s="169" t="s">
        <v>59</v>
      </c>
      <c r="D53" s="169" t="str">
        <f>VLOOKUP(B53,'FLOP Zones'!$A$8:$B$380,2,FALSE)</f>
        <v>A3</v>
      </c>
      <c r="E53" s="169" t="str">
        <f>TRIM(VLOOKUP(B53,NMS!$B$12:$E$410,4,FALSE))</f>
        <v>Brimsdown</v>
      </c>
      <c r="F53" s="148">
        <v>51.663503834951001</v>
      </c>
      <c r="G53" s="148">
        <v>-2.4884614353775002E-2</v>
      </c>
      <c r="H53" s="171" t="s">
        <v>7</v>
      </c>
      <c r="I53" s="169"/>
    </row>
    <row r="54" spans="2:9" x14ac:dyDescent="0.35">
      <c r="B54" s="169" t="s">
        <v>109</v>
      </c>
      <c r="C54" s="169" t="s">
        <v>44</v>
      </c>
      <c r="D54" s="169" t="str">
        <f>VLOOKUP(B54,'FLOP Zones'!$A$8:$B$380,2,FALSE)</f>
        <v>T1</v>
      </c>
      <c r="E54" s="169" t="s">
        <v>110</v>
      </c>
      <c r="F54" s="148">
        <v>57.247928100000003</v>
      </c>
      <c r="G54" s="148">
        <v>-5.9358034499999999</v>
      </c>
      <c r="H54" s="171" t="s">
        <v>7</v>
      </c>
      <c r="I54" s="169"/>
    </row>
    <row r="55" spans="2:9" x14ac:dyDescent="0.35">
      <c r="B55" s="169" t="s">
        <v>111</v>
      </c>
      <c r="C55" s="169" t="s">
        <v>44</v>
      </c>
      <c r="D55" s="169" t="str">
        <f>VLOOKUP(B55,'FLOP Zones'!$A$8:$B$380,2,FALSE)</f>
        <v>T5</v>
      </c>
      <c r="E55" s="169" t="str">
        <f>TRIM(VLOOKUP(B55,NMS!$B$12:$E$410,4,FALSE))</f>
        <v>Brora</v>
      </c>
      <c r="F55" s="148">
        <v>58.019930549999998</v>
      </c>
      <c r="G55" s="148">
        <v>-3.8747016799999998</v>
      </c>
      <c r="H55" s="171" t="s">
        <v>7</v>
      </c>
      <c r="I55" s="169"/>
    </row>
    <row r="56" spans="2:9" x14ac:dyDescent="0.35">
      <c r="B56" s="169" t="s">
        <v>112</v>
      </c>
      <c r="C56" s="169" t="s">
        <v>67</v>
      </c>
      <c r="D56" s="169" t="str">
        <f>VLOOKUP(B56,'FLOP Zones'!$A$8:$B$380,2,FALSE)</f>
        <v>S6</v>
      </c>
      <c r="E56" s="169" t="s">
        <v>113</v>
      </c>
      <c r="F56" s="148">
        <v>55.919324670000002</v>
      </c>
      <c r="G56" s="148">
        <v>-3.4534009819999998</v>
      </c>
      <c r="H56" s="171" t="s">
        <v>7</v>
      </c>
      <c r="I56" s="169"/>
    </row>
    <row r="57" spans="2:9" x14ac:dyDescent="0.35">
      <c r="B57" s="169" t="s">
        <v>114</v>
      </c>
      <c r="C57" s="169" t="s">
        <v>44</v>
      </c>
      <c r="D57" s="169" t="str">
        <f>VLOOKUP(B57,'FLOP Zones'!$A$8:$B$380,2,FALSE)</f>
        <v>T4</v>
      </c>
      <c r="E57" s="169" t="str">
        <f>TRIM(VLOOKUP(B57,NMS!$B$12:$E$410,4,FALSE))</f>
        <v>Burghmuir</v>
      </c>
      <c r="F57" s="148">
        <v>56.396696169999998</v>
      </c>
      <c r="G57" s="148">
        <v>-3.487501081</v>
      </c>
      <c r="H57" s="171" t="s">
        <v>7</v>
      </c>
      <c r="I57" s="169"/>
    </row>
    <row r="58" spans="2:9" x14ac:dyDescent="0.35">
      <c r="B58" s="169" t="s">
        <v>115</v>
      </c>
      <c r="C58" s="169" t="s">
        <v>59</v>
      </c>
      <c r="D58" s="169" t="str">
        <f>VLOOKUP(B58,'FLOP Zones'!$A$8:$B$380,2,FALSE)</f>
        <v>J7</v>
      </c>
      <c r="E58" s="169" t="str">
        <f>TRIM(VLOOKUP(B58,NMS!$B$12:$E$410,4,FALSE))</f>
        <v>Burwell Main</v>
      </c>
      <c r="F58" s="148">
        <v>52.280053088948002</v>
      </c>
      <c r="G58" s="148">
        <v>0.312061035588173</v>
      </c>
      <c r="H58" s="171" t="s">
        <v>7</v>
      </c>
      <c r="I58" s="169"/>
    </row>
    <row r="59" spans="2:9" x14ac:dyDescent="0.35">
      <c r="B59" s="169" t="s">
        <v>116</v>
      </c>
      <c r="C59" s="169" t="s">
        <v>87</v>
      </c>
      <c r="D59" s="169" t="str">
        <f>VLOOKUP(B59,'FLOP Zones'!$A$8:$B$380,2,FALSE)</f>
        <v>L2</v>
      </c>
      <c r="E59" s="169" t="str">
        <f>TRIM(VLOOKUP(B59,NMS!$B$12:$E$410,4,FALSE))</f>
        <v>Bushbury</v>
      </c>
      <c r="F59" s="148">
        <v>52.636223915464299</v>
      </c>
      <c r="G59" s="148">
        <v>-2.1147552786977899</v>
      </c>
      <c r="H59" s="171" t="s">
        <v>7</v>
      </c>
      <c r="I59" s="169"/>
    </row>
    <row r="60" spans="2:9" x14ac:dyDescent="0.35">
      <c r="B60" s="169" t="s">
        <v>117</v>
      </c>
      <c r="C60" s="169" t="s">
        <v>87</v>
      </c>
      <c r="D60" s="169" t="str">
        <f>VLOOKUP(B60,'FLOP Zones'!$A$8:$B$380,2,FALSE)</f>
        <v>L3</v>
      </c>
      <c r="E60" s="169" t="str">
        <f>TRIM(VLOOKUP(B60,NMS!$B$12:$E$410,4,FALSE))</f>
        <v>Bustleholme</v>
      </c>
      <c r="F60" s="148">
        <v>52.552951166408597</v>
      </c>
      <c r="G60" s="148">
        <v>-1.9640234798663401</v>
      </c>
      <c r="H60" s="171" t="s">
        <v>7</v>
      </c>
      <c r="I60" s="169"/>
    </row>
    <row r="61" spans="2:9" x14ac:dyDescent="0.35">
      <c r="B61" s="169" t="s">
        <v>118</v>
      </c>
      <c r="C61" s="169" t="s">
        <v>44</v>
      </c>
      <c r="D61" s="169" t="str">
        <f>VLOOKUP(B61,'FLOP Zones'!$A$8:$B$380,2,FALSE)</f>
        <v>T2</v>
      </c>
      <c r="E61" s="169" t="str">
        <f>TRIM(VLOOKUP(B61,NMS!$B$12:$E$410,4,FALSE))</f>
        <v>Cairnford</v>
      </c>
      <c r="F61" s="148">
        <v>57.451749</v>
      </c>
      <c r="G61" s="148">
        <v>-2.84971</v>
      </c>
      <c r="H61" s="171" t="s">
        <v>7</v>
      </c>
      <c r="I61" s="169" t="s">
        <v>119</v>
      </c>
    </row>
    <row r="62" spans="2:9" x14ac:dyDescent="0.35">
      <c r="B62" s="169" t="s">
        <v>120</v>
      </c>
      <c r="C62" s="169" t="s">
        <v>99</v>
      </c>
      <c r="D62" s="169" t="str">
        <f>VLOOKUP(B62,'FLOP Zones'!$A$8:$B$380,2,FALSE)</f>
        <v>P4</v>
      </c>
      <c r="E62" s="169" t="str">
        <f>TRIM(VLOOKUP(B62,NMS!$B$12:$E$410,4,FALSE))</f>
        <v>Camblesforth</v>
      </c>
      <c r="F62" s="148">
        <v>53.729460431834397</v>
      </c>
      <c r="G62" s="148">
        <v>-1.00084877866135</v>
      </c>
      <c r="H62" s="171" t="s">
        <v>7</v>
      </c>
      <c r="I62" s="169"/>
    </row>
    <row r="63" spans="2:9" x14ac:dyDescent="0.35">
      <c r="B63" s="169" t="s">
        <v>121</v>
      </c>
      <c r="C63" s="169" t="s">
        <v>53</v>
      </c>
      <c r="D63" s="169" t="str">
        <f>VLOOKUP(B63,'FLOP Zones'!$A$8:$B$380,2,FALSE)</f>
        <v>A7</v>
      </c>
      <c r="E63" s="169" t="str">
        <f>TRIM(VLOOKUP(B63,NMS!$B$12:$E$410,4,FALSE))</f>
        <v>Canal Bank</v>
      </c>
      <c r="F63" s="148">
        <v>51.534950510661702</v>
      </c>
      <c r="G63" s="148">
        <v>-0.25705026387638202</v>
      </c>
      <c r="H63" s="171" t="s">
        <v>7</v>
      </c>
      <c r="I63" s="169"/>
    </row>
    <row r="64" spans="2:9" x14ac:dyDescent="0.35">
      <c r="B64" s="169" t="s">
        <v>122</v>
      </c>
      <c r="C64" s="169" t="s">
        <v>77</v>
      </c>
      <c r="D64" s="169" t="str">
        <f>VLOOKUP(B64,'FLOP Zones'!$A$8:$B$380,2,FALSE)</f>
        <v>C7</v>
      </c>
      <c r="E64" s="169" t="str">
        <f>TRIM(VLOOKUP(B64,NMS!$B$12:$E$410,4,FALSE))</f>
        <v>Canterbury</v>
      </c>
      <c r="F64" s="148">
        <v>51.292335186480798</v>
      </c>
      <c r="G64" s="148">
        <v>1.0941761170554101</v>
      </c>
      <c r="H64" s="171" t="s">
        <v>7</v>
      </c>
      <c r="I64" s="169"/>
    </row>
    <row r="65" spans="2:9" x14ac:dyDescent="0.35">
      <c r="B65" s="169" t="s">
        <v>123</v>
      </c>
      <c r="C65" s="169" t="s">
        <v>85</v>
      </c>
      <c r="D65" s="169" t="str">
        <f>VLOOKUP(B65,'FLOP Zones'!$A$8:$B$380,2,FALSE)</f>
        <v>N3</v>
      </c>
      <c r="E65" s="169" t="str">
        <f>TRIM(VLOOKUP(B65,NMS!$B$12:$E$410,4,FALSE))</f>
        <v>Capenhurst</v>
      </c>
      <c r="F65" s="148">
        <v>53.266210000000001</v>
      </c>
      <c r="G65" s="148">
        <v>-2.948</v>
      </c>
      <c r="H65" s="171" t="s">
        <v>7</v>
      </c>
      <c r="I65" s="169"/>
    </row>
    <row r="66" spans="2:9" x14ac:dyDescent="0.35">
      <c r="B66" s="169" t="s">
        <v>124</v>
      </c>
      <c r="C66" s="169" t="s">
        <v>46</v>
      </c>
      <c r="D66" s="169" t="str">
        <f>VLOOKUP(B66,'FLOP Zones'!$A$8:$B$380,2,FALSE)</f>
        <v>H2</v>
      </c>
      <c r="E66" s="169" t="str">
        <f>TRIM(VLOOKUP(B66,NMS!$B$12:$E$410,4,FALSE))</f>
        <v>Cardiff East</v>
      </c>
      <c r="F66" s="148">
        <v>51.495472026951902</v>
      </c>
      <c r="G66" s="148">
        <v>-3.1447279061140598</v>
      </c>
      <c r="H66" s="171" t="s">
        <v>7</v>
      </c>
      <c r="I66" s="169"/>
    </row>
    <row r="67" spans="2:9" x14ac:dyDescent="0.35">
      <c r="B67" s="169" t="s">
        <v>125</v>
      </c>
      <c r="C67" s="169" t="s">
        <v>67</v>
      </c>
      <c r="D67" s="169" t="str">
        <f>VLOOKUP(B67,'FLOP Zones'!$A$8:$B$380,2,FALSE)</f>
        <v>S6</v>
      </c>
      <c r="E67" s="169" t="str">
        <f>TRIM(VLOOKUP(B67,NMS!$B$12:$E$410,4,FALSE))</f>
        <v>Carntyne</v>
      </c>
      <c r="F67" s="148">
        <v>55.856984349999998</v>
      </c>
      <c r="G67" s="148">
        <v>-4.1966114870000002</v>
      </c>
      <c r="H67" s="171" t="s">
        <v>7</v>
      </c>
      <c r="I67" s="169"/>
    </row>
    <row r="68" spans="2:9" x14ac:dyDescent="0.35">
      <c r="B68" s="169" t="s">
        <v>126</v>
      </c>
      <c r="C68" s="169" t="s">
        <v>44</v>
      </c>
      <c r="D68" s="169" t="str">
        <f>VLOOKUP(B68,'FLOP Zones'!$A$8:$B$380,2,FALSE)</f>
        <v>T3</v>
      </c>
      <c r="E68" s="169" t="str">
        <f>TRIM(VLOOKUP(B68,NMS!$B$12:$E$410,4,FALSE))</f>
        <v>Carradale</v>
      </c>
      <c r="F68" s="148">
        <v>55.590263149999998</v>
      </c>
      <c r="G68" s="148">
        <v>-5.5023124140000004</v>
      </c>
      <c r="H68" s="171" t="s">
        <v>7</v>
      </c>
      <c r="I68" s="169"/>
    </row>
    <row r="69" spans="2:9" x14ac:dyDescent="0.35">
      <c r="B69" s="169" t="s">
        <v>127</v>
      </c>
      <c r="C69" s="169" t="s">
        <v>105</v>
      </c>
      <c r="D69" s="169" t="str">
        <f>VLOOKUP(B69,'FLOP Zones'!$A$8:$B$380,2,FALSE)</f>
        <v>N2</v>
      </c>
      <c r="E69" s="169" t="str">
        <f>TRIM(VLOOKUP(B69,NMS!$B$12:$E$410,4,FALSE))</f>
        <v>Carrington</v>
      </c>
      <c r="F69" s="148">
        <v>53.434910000000002</v>
      </c>
      <c r="G69" s="148">
        <v>-2.40035</v>
      </c>
      <c r="H69" s="171" t="s">
        <v>7</v>
      </c>
      <c r="I69" s="169"/>
    </row>
    <row r="70" spans="2:9" x14ac:dyDescent="0.35">
      <c r="B70" s="169" t="s">
        <v>128</v>
      </c>
      <c r="C70" s="169" t="s">
        <v>67</v>
      </c>
      <c r="D70" s="169" t="str">
        <f>VLOOKUP(B70,'FLOP Zones'!$A$8:$B$380,2,FALSE)</f>
        <v>S6</v>
      </c>
      <c r="E70" s="169" t="str">
        <f>TRIM(VLOOKUP(B70,NMS!$B$12:$E$410,4,FALSE))</f>
        <v>Carsfad</v>
      </c>
      <c r="F70" s="148">
        <v>55.14350194</v>
      </c>
      <c r="G70" s="148">
        <v>-4.1892913150000002</v>
      </c>
      <c r="H70" s="171" t="s">
        <v>7</v>
      </c>
      <c r="I70" s="169" t="s">
        <v>129</v>
      </c>
    </row>
    <row r="71" spans="2:9" x14ac:dyDescent="0.35">
      <c r="B71" s="169" t="s">
        <v>130</v>
      </c>
      <c r="C71" s="169" t="s">
        <v>44</v>
      </c>
      <c r="D71" s="169" t="str">
        <f>VLOOKUP(B71,'FLOP Zones'!$A$8:$B$380,2,FALSE)</f>
        <v>T5</v>
      </c>
      <c r="E71" s="169" t="str">
        <f>TRIM(VLOOKUP(B71,NMS!$B$12:$E$410,4,FALSE))</f>
        <v>Cassley</v>
      </c>
      <c r="F71" s="148">
        <v>56.542132449999997</v>
      </c>
      <c r="G71" s="148">
        <v>-4.5166969029999997</v>
      </c>
      <c r="H71" s="171" t="s">
        <v>7</v>
      </c>
      <c r="I71" s="169"/>
    </row>
    <row r="72" spans="2:9" x14ac:dyDescent="0.35">
      <c r="B72" s="169" t="s">
        <v>131</v>
      </c>
      <c r="C72" s="169" t="s">
        <v>44</v>
      </c>
      <c r="D72" s="169" t="str">
        <f>VLOOKUP(B72,'FLOP Zones'!$A$8:$B$380,2,FALSE)</f>
        <v>T1</v>
      </c>
      <c r="E72" s="169" t="str">
        <f>TRIM(VLOOKUP(B72,NMS!$B$12:$E$410,4,FALSE))</f>
        <v>Ceannacroc</v>
      </c>
      <c r="F72" s="148">
        <v>57.154018129999997</v>
      </c>
      <c r="G72" s="148">
        <v>-4.9367024400000004</v>
      </c>
      <c r="H72" s="171" t="s">
        <v>7</v>
      </c>
      <c r="I72" s="169" t="s">
        <v>132</v>
      </c>
    </row>
    <row r="73" spans="2:9" x14ac:dyDescent="0.35">
      <c r="B73" s="169" t="s">
        <v>133</v>
      </c>
      <c r="C73" s="169" t="s">
        <v>87</v>
      </c>
      <c r="D73" s="169" t="str">
        <f>VLOOKUP(B73,'FLOP Zones'!$A$8:$B$380,2,FALSE)</f>
        <v>L5</v>
      </c>
      <c r="E73" s="169" t="str">
        <f>TRIM(VLOOKUP(B73,NMS!$B$12:$E$410,4,FALSE))</f>
        <v>Cellarhead</v>
      </c>
      <c r="F73" s="148">
        <v>53.041142555853497</v>
      </c>
      <c r="G73" s="148">
        <v>-2.0857590007644098</v>
      </c>
      <c r="H73" s="171" t="s">
        <v>7</v>
      </c>
      <c r="I73" s="169"/>
    </row>
    <row r="74" spans="2:9" x14ac:dyDescent="0.35">
      <c r="B74" s="169" t="s">
        <v>134</v>
      </c>
      <c r="C74" s="169" t="s">
        <v>67</v>
      </c>
      <c r="D74" s="169" t="str">
        <f>VLOOKUP(B74,'FLOP Zones'!$A$8:$B$380,2,FALSE)</f>
        <v>S6</v>
      </c>
      <c r="E74" s="169" t="str">
        <f>TRIM(VLOOKUP(B74,NMS!$B$12:$E$410,4,FALSE))</f>
        <v>Chapelcross</v>
      </c>
      <c r="F74" s="148">
        <v>55.01352163</v>
      </c>
      <c r="G74" s="148">
        <v>-3.2211007070000002</v>
      </c>
      <c r="H74" s="171" t="s">
        <v>7</v>
      </c>
      <c r="I74" s="169"/>
    </row>
    <row r="75" spans="2:9" x14ac:dyDescent="0.35">
      <c r="B75" s="169" t="s">
        <v>135</v>
      </c>
      <c r="C75" s="169" t="s">
        <v>44</v>
      </c>
      <c r="D75" s="169" t="str">
        <f>VLOOKUP(B75,'FLOP Zones'!$A$8:$B$380,2,FALSE)</f>
        <v>T4</v>
      </c>
      <c r="E75" s="169" t="str">
        <f>TRIM(VLOOKUP(B75,NMS!$B$12:$E$410,4,FALSE))</f>
        <v>Charleston</v>
      </c>
      <c r="F75" s="148">
        <v>56.473826459999998</v>
      </c>
      <c r="G75" s="148">
        <v>-3.044800773</v>
      </c>
      <c r="H75" s="171" t="s">
        <v>7</v>
      </c>
      <c r="I75" s="169"/>
    </row>
    <row r="76" spans="2:9" x14ac:dyDescent="0.35">
      <c r="B76" s="169" t="s">
        <v>136</v>
      </c>
      <c r="C76" s="169" t="s">
        <v>67</v>
      </c>
      <c r="D76" s="169" t="str">
        <f>VLOOKUP(B76,'FLOP Zones'!$A$8:$B$380,2,FALSE)</f>
        <v>S6</v>
      </c>
      <c r="E76" s="169" t="str">
        <f>TRIM(VLOOKUP(B76,NMS!$B$12:$E$410,4,FALSE))</f>
        <v>Charlotte Street</v>
      </c>
      <c r="F76" s="148">
        <v>55.855054340000002</v>
      </c>
      <c r="G76" s="148">
        <v>-4.2390115169999998</v>
      </c>
      <c r="H76" s="171" t="s">
        <v>7</v>
      </c>
      <c r="I76" s="169"/>
    </row>
    <row r="77" spans="2:9" x14ac:dyDescent="0.35">
      <c r="B77" s="169" t="s">
        <v>137</v>
      </c>
      <c r="C77" s="169" t="s">
        <v>77</v>
      </c>
      <c r="D77" s="169" t="str">
        <f>VLOOKUP(B77,'FLOP Zones'!$A$8:$B$380,2,FALSE)</f>
        <v>A8</v>
      </c>
      <c r="E77" s="169" t="str">
        <f>TRIM(VLOOKUP(B77,NMS!$B$12:$E$410,4,FALSE))</f>
        <v>Chessington</v>
      </c>
      <c r="F77" s="148">
        <v>51.343425918697903</v>
      </c>
      <c r="G77" s="148">
        <v>-0.32334875941477298</v>
      </c>
      <c r="H77" s="171" t="s">
        <v>7</v>
      </c>
      <c r="I77" s="169"/>
    </row>
    <row r="78" spans="2:9" x14ac:dyDescent="0.35">
      <c r="B78" s="169" t="s">
        <v>138</v>
      </c>
      <c r="C78" s="169" t="s">
        <v>80</v>
      </c>
      <c r="D78" s="169" t="str">
        <f>VLOOKUP(B78,'FLOP Zones'!$A$8:$B$380,2,FALSE)</f>
        <v>P3</v>
      </c>
      <c r="E78" s="169" t="str">
        <f>TRIM(VLOOKUP(B78,NMS!$B$12:$E$410,4,FALSE))</f>
        <v>Chesterfield</v>
      </c>
      <c r="F78" s="148">
        <v>53.224282489469502</v>
      </c>
      <c r="G78" s="148">
        <v>-1.3874859633021299</v>
      </c>
      <c r="H78" s="171" t="s">
        <v>7</v>
      </c>
      <c r="I78" s="169"/>
    </row>
    <row r="79" spans="2:9" x14ac:dyDescent="0.35">
      <c r="B79" s="169" t="s">
        <v>139</v>
      </c>
      <c r="C79" s="169" t="s">
        <v>53</v>
      </c>
      <c r="D79" s="169" t="str">
        <f>VLOOKUP(B79,'FLOP Zones'!$A$8:$B$380,2,FALSE)</f>
        <v>E1</v>
      </c>
      <c r="E79" s="169" t="str">
        <f>TRIM(VLOOKUP(B79,NMS!$B$12:$E$410,4,FALSE))</f>
        <v>Chickerell</v>
      </c>
      <c r="F79" s="148">
        <v>50.624372200497099</v>
      </c>
      <c r="G79" s="148">
        <v>-2.4892612239175498</v>
      </c>
      <c r="H79" s="171" t="s">
        <v>7</v>
      </c>
      <c r="I79" s="169"/>
    </row>
    <row r="80" spans="2:9" x14ac:dyDescent="0.35">
      <c r="B80" s="169" t="s">
        <v>140</v>
      </c>
      <c r="C80" s="169" t="s">
        <v>50</v>
      </c>
      <c r="D80" s="169" t="str">
        <f>VLOOKUP(B80,'FLOP Zones'!$A$8:$B$380,2,FALSE)</f>
        <v>A7</v>
      </c>
      <c r="E80" s="169" t="str">
        <f>TRIM(VLOOKUP(B80,NMS!$B$12:$E$410,4,FALSE))</f>
        <v>City Road</v>
      </c>
      <c r="F80" s="148">
        <v>51.53069</v>
      </c>
      <c r="G80" s="148">
        <v>-9.5799999999999996E-2</v>
      </c>
      <c r="H80" s="171" t="s">
        <v>7</v>
      </c>
      <c r="I80" s="169"/>
    </row>
    <row r="81" spans="2:9" x14ac:dyDescent="0.35">
      <c r="B81" s="169" t="s">
        <v>141</v>
      </c>
      <c r="C81" s="169" t="s">
        <v>44</v>
      </c>
      <c r="D81" s="169" t="str">
        <f>VLOOKUP(B81,'FLOP Zones'!$A$8:$B$380,2,FALSE)</f>
        <v>T3</v>
      </c>
      <c r="E81" s="169" t="s">
        <v>142</v>
      </c>
      <c r="F81" s="148">
        <v>56.27712554</v>
      </c>
      <c r="G81" s="148">
        <v>-4.9220021620000001</v>
      </c>
      <c r="H81" s="171" t="s">
        <v>7</v>
      </c>
      <c r="I81" s="169" t="s">
        <v>132</v>
      </c>
    </row>
    <row r="82" spans="2:9" x14ac:dyDescent="0.35">
      <c r="B82" s="169" t="s">
        <v>143</v>
      </c>
      <c r="C82" s="169" t="s">
        <v>59</v>
      </c>
      <c r="D82" s="169" t="str">
        <f>VLOOKUP(B82,'FLOP Zones'!$A$8:$B$380,2,FALSE)</f>
        <v>J5</v>
      </c>
      <c r="E82" s="169" t="str">
        <f>TRIM(VLOOKUP(B82,NMS!$B$12:$E$410,4,FALSE))</f>
        <v>Clacton</v>
      </c>
      <c r="F82" s="148">
        <v>51.825997999999998</v>
      </c>
      <c r="G82" s="148">
        <v>1.1794199999999999</v>
      </c>
      <c r="H82" s="171" t="s">
        <v>7</v>
      </c>
      <c r="I82" s="169" t="s">
        <v>144</v>
      </c>
    </row>
    <row r="83" spans="2:9" x14ac:dyDescent="0.35">
      <c r="B83" s="169" t="s">
        <v>145</v>
      </c>
      <c r="C83" s="169" t="s">
        <v>44</v>
      </c>
      <c r="D83" s="169" t="str">
        <f>VLOOKUP(B83,'FLOP Zones'!$A$8:$B$380,2,FALSE)</f>
        <v>T2</v>
      </c>
      <c r="E83" s="169" t="str">
        <f>TRIM(VLOOKUP(B83,NMS!$B$12:$E$410,4,FALSE))</f>
        <v>Clayhills</v>
      </c>
      <c r="F83" s="148">
        <v>57.140228440000001</v>
      </c>
      <c r="G83" s="148">
        <v>-2.0986001160000001</v>
      </c>
      <c r="H83" s="171" t="s">
        <v>7</v>
      </c>
      <c r="I83" s="169"/>
    </row>
    <row r="84" spans="2:9" x14ac:dyDescent="0.35">
      <c r="B84" s="169" t="s">
        <v>146</v>
      </c>
      <c r="C84" s="169" t="s">
        <v>67</v>
      </c>
      <c r="D84" s="169" t="str">
        <f>VLOOKUP(B84,'FLOP Zones'!$A$8:$B$380,2,FALSE)</f>
        <v>S6</v>
      </c>
      <c r="E84" s="169" t="s">
        <v>147</v>
      </c>
      <c r="F84" s="148">
        <v>55.822417000000002</v>
      </c>
      <c r="G84" s="148">
        <v>-4.1492781000000001</v>
      </c>
      <c r="H84" s="171" t="s">
        <v>7</v>
      </c>
      <c r="I84" s="169" t="s">
        <v>148</v>
      </c>
    </row>
    <row r="85" spans="2:9" x14ac:dyDescent="0.35">
      <c r="B85" s="169" t="s">
        <v>149</v>
      </c>
      <c r="C85" s="169" t="s">
        <v>67</v>
      </c>
      <c r="D85" s="169" t="str">
        <f>VLOOKUP(B85,'FLOP Zones'!$A$8:$B$380,2,FALSE)</f>
        <v>S6</v>
      </c>
      <c r="E85" s="169" t="str">
        <f>TRIM(VLOOKUP(B85,NMS!$B$12:$E$410,4,FALSE))</f>
        <v>Coatbridge</v>
      </c>
      <c r="F85" s="148">
        <v>55.851444370000003</v>
      </c>
      <c r="G85" s="148">
        <v>-4.0134413550000003</v>
      </c>
      <c r="H85" s="171" t="s">
        <v>7</v>
      </c>
      <c r="I85" s="169"/>
    </row>
    <row r="86" spans="2:9" x14ac:dyDescent="0.35">
      <c r="B86" s="169" t="s">
        <v>150</v>
      </c>
      <c r="C86" s="169" t="s">
        <v>67</v>
      </c>
      <c r="D86" s="169" t="str">
        <f>VLOOKUP(B86,'FLOP Zones'!$A$8:$B$380,2,FALSE)</f>
        <v>S6</v>
      </c>
      <c r="E86" s="169" t="str">
        <f>TRIM(VLOOKUP(B86,NMS!$B$12:$E$410,4,FALSE))</f>
        <v>Cockenzie</v>
      </c>
      <c r="F86" s="148">
        <v>55.966624869999997</v>
      </c>
      <c r="G86" s="148">
        <v>-2.967000664</v>
      </c>
      <c r="H86" s="171" t="s">
        <v>7</v>
      </c>
      <c r="I86" s="169"/>
    </row>
    <row r="87" spans="2:9" x14ac:dyDescent="0.35">
      <c r="B87" s="169" t="s">
        <v>151</v>
      </c>
      <c r="C87" s="169" t="s">
        <v>85</v>
      </c>
      <c r="D87" s="169" t="str">
        <f>VLOOKUP(B87,'FLOP Zones'!$A$8:$B$380,2,FALSE)</f>
        <v>M5</v>
      </c>
      <c r="E87" s="169" t="str">
        <f>TRIM(VLOOKUP(B87,NMS!$B$12:$E$410,4,FALSE))</f>
        <v>Connah's Quay</v>
      </c>
      <c r="F87" s="148">
        <v>53.227549494602997</v>
      </c>
      <c r="G87" s="148">
        <v>-3.07266269828474</v>
      </c>
      <c r="H87" s="171" t="s">
        <v>7</v>
      </c>
      <c r="I87" s="169"/>
    </row>
    <row r="88" spans="2:9" x14ac:dyDescent="0.35">
      <c r="B88" s="169" t="s">
        <v>152</v>
      </c>
      <c r="C88" s="169" t="s">
        <v>44</v>
      </c>
      <c r="D88" s="169" t="str">
        <f>VLOOKUP(B88,'FLOP Zones'!$A$8:$B$380,2,FALSE)</f>
        <v>T4</v>
      </c>
      <c r="E88" s="169" t="s">
        <v>153</v>
      </c>
      <c r="F88" s="148">
        <v>56.538126630000001</v>
      </c>
      <c r="G88" s="148">
        <v>-3.2730009450000002</v>
      </c>
      <c r="H88" s="171" t="s">
        <v>7</v>
      </c>
      <c r="I88" s="169"/>
    </row>
    <row r="89" spans="2:9" x14ac:dyDescent="0.35">
      <c r="B89" s="169" t="s">
        <v>154</v>
      </c>
      <c r="C89" s="169" t="s">
        <v>80</v>
      </c>
      <c r="D89" s="169" t="str">
        <f>VLOOKUP(B89,'FLOP Zones'!$A$8:$B$380,2,FALSE)</f>
        <v>L3</v>
      </c>
      <c r="E89" s="169" t="str">
        <f>TRIM(VLOOKUP(B89,NMS!$B$12:$E$410,4,FALSE))</f>
        <v>Coventry</v>
      </c>
      <c r="F89" s="148">
        <v>52.4555290226171</v>
      </c>
      <c r="G89" s="148">
        <v>-1.4639574818088801</v>
      </c>
      <c r="H89" s="171" t="s">
        <v>7</v>
      </c>
      <c r="I89" s="169"/>
    </row>
    <row r="90" spans="2:9" x14ac:dyDescent="0.35">
      <c r="B90" s="169" t="s">
        <v>155</v>
      </c>
      <c r="C90" s="169" t="s">
        <v>53</v>
      </c>
      <c r="D90" s="169" t="str">
        <f>VLOOKUP(B90,'FLOP Zones'!$A$8:$B$380,2,FALSE)</f>
        <v>D6</v>
      </c>
      <c r="E90" s="169" t="str">
        <f>TRIM(VLOOKUP(B90,NMS!$B$12:$E$410,4,FALSE))</f>
        <v>Cowley</v>
      </c>
      <c r="F90" s="148">
        <v>51.710349999999998</v>
      </c>
      <c r="G90" s="148">
        <v>-1.1909099999999999</v>
      </c>
      <c r="H90" s="171" t="s">
        <v>7</v>
      </c>
      <c r="I90" s="169"/>
    </row>
    <row r="91" spans="2:9" x14ac:dyDescent="0.35">
      <c r="B91" s="169" t="s">
        <v>156</v>
      </c>
      <c r="C91" s="169" t="s">
        <v>67</v>
      </c>
      <c r="D91" s="169" t="str">
        <f>VLOOKUP(B91,'FLOP Zones'!$A$8:$B$380,2,FALSE)</f>
        <v>S6</v>
      </c>
      <c r="E91" s="169" t="str">
        <f>TRIM(VLOOKUP(B91,NMS!$B$12:$E$410,4,FALSE))</f>
        <v>Coylton</v>
      </c>
      <c r="F91" s="148">
        <v>55.44712294</v>
      </c>
      <c r="G91" s="148">
        <v>-4.4290015509999998</v>
      </c>
      <c r="H91" s="171" t="s">
        <v>7</v>
      </c>
      <c r="I91" s="169"/>
    </row>
    <row r="92" spans="2:9" x14ac:dyDescent="0.35">
      <c r="B92" s="169" t="s">
        <v>157</v>
      </c>
      <c r="C92" s="169" t="s">
        <v>44</v>
      </c>
      <c r="D92" s="169" t="str">
        <f>VLOOKUP(B92,'FLOP Zones'!$A$8:$B$380,2,FALSE)</f>
        <v>T2</v>
      </c>
      <c r="E92" s="169" t="str">
        <f>TRIM(VLOOKUP(B92,NMS!$B$12:$E$410,4,FALSE))</f>
        <v>Craigiebuckler</v>
      </c>
      <c r="F92" s="148">
        <v>57.131128410000002</v>
      </c>
      <c r="G92" s="148">
        <v>-2.1530001570000001</v>
      </c>
      <c r="H92" s="171" t="s">
        <v>7</v>
      </c>
      <c r="I92" s="169"/>
    </row>
    <row r="93" spans="2:9" x14ac:dyDescent="0.35">
      <c r="B93" s="169" t="s">
        <v>158</v>
      </c>
      <c r="C93" s="169" t="s">
        <v>99</v>
      </c>
      <c r="D93" s="169" t="str">
        <f>VLOOKUP(B93,'FLOP Zones'!$A$8:$B$380,2,FALSE)</f>
        <v>P8</v>
      </c>
      <c r="E93" s="169" t="str">
        <f>TRIM(VLOOKUP(B93,NMS!$B$12:$E$410,4,FALSE))</f>
        <v>Creyke Beck</v>
      </c>
      <c r="F93" s="148">
        <v>53.800973104626799</v>
      </c>
      <c r="G93" s="148">
        <v>-0.41449140040276</v>
      </c>
      <c r="H93" s="171" t="s">
        <v>7</v>
      </c>
      <c r="I93" s="169"/>
    </row>
    <row r="94" spans="2:9" x14ac:dyDescent="0.35">
      <c r="B94" s="169" t="s">
        <v>159</v>
      </c>
      <c r="C94" s="169" t="s">
        <v>67</v>
      </c>
      <c r="D94" s="169" t="str">
        <f>VLOOKUP(B94,'FLOP Zones'!$A$8:$B$380,2,FALSE)</f>
        <v>S5</v>
      </c>
      <c r="E94" s="169" t="s">
        <v>160</v>
      </c>
      <c r="F94" s="148">
        <v>55.946977689999997</v>
      </c>
      <c r="G94" s="148">
        <v>-3.9637953399999999</v>
      </c>
      <c r="H94" s="171" t="s">
        <v>7</v>
      </c>
      <c r="I94" s="169"/>
    </row>
    <row r="95" spans="2:9" x14ac:dyDescent="0.35">
      <c r="B95" s="169" t="s">
        <v>161</v>
      </c>
      <c r="C95" s="169" t="s">
        <v>67</v>
      </c>
      <c r="D95" s="169" t="str">
        <f>VLOOKUP(B95,'FLOP Zones'!$A$8:$B$380,2,FALSE)</f>
        <v>S5</v>
      </c>
      <c r="E95" s="169" t="str">
        <f>TRIM(VLOOKUP(B95,NMS!$B$12:$E$410,4,FALSE))</f>
        <v>Cupar</v>
      </c>
      <c r="F95" s="148">
        <v>56.314225970000003</v>
      </c>
      <c r="G95" s="148">
        <v>-3.0350007479999999</v>
      </c>
      <c r="H95" s="171" t="s">
        <v>7</v>
      </c>
      <c r="I95" s="169"/>
    </row>
    <row r="96" spans="2:9" x14ac:dyDescent="0.35">
      <c r="B96" s="169" t="s">
        <v>162</v>
      </c>
      <c r="C96" s="169" t="s">
        <v>67</v>
      </c>
      <c r="D96" s="169" t="str">
        <f>VLOOKUP(B96,'FLOP Zones'!$A$8:$B$380,2,FALSE)</f>
        <v>S6</v>
      </c>
      <c r="E96" s="169" t="s">
        <v>163</v>
      </c>
      <c r="F96" s="148">
        <v>55.902224629999999</v>
      </c>
      <c r="G96" s="148">
        <v>-3.3087008820000001</v>
      </c>
      <c r="H96" s="171" t="s">
        <v>7</v>
      </c>
      <c r="I96" s="169"/>
    </row>
    <row r="97" spans="2:9" x14ac:dyDescent="0.35">
      <c r="B97" s="169" t="s">
        <v>164</v>
      </c>
      <c r="C97" s="169" t="s">
        <v>44</v>
      </c>
      <c r="D97" s="169" t="str">
        <f>VLOOKUP(B97,'FLOP Zones'!$A$8:$B$380,2,FALSE)</f>
        <v>T1</v>
      </c>
      <c r="E97" s="169" t="str">
        <f>TRIM(VLOOKUP(B97,NMS!$B$12:$E$410,4,FALSE))</f>
        <v>Dallas</v>
      </c>
      <c r="F97" s="148">
        <v>57.556815</v>
      </c>
      <c r="G97" s="148">
        <v>-3.420461</v>
      </c>
      <c r="H97" s="171" t="s">
        <v>7</v>
      </c>
      <c r="I97" s="169" t="s">
        <v>119</v>
      </c>
    </row>
    <row r="98" spans="2:9" x14ac:dyDescent="0.35">
      <c r="B98" s="169" t="s">
        <v>165</v>
      </c>
      <c r="C98" s="169" t="s">
        <v>67</v>
      </c>
      <c r="D98" s="169" t="str">
        <f>VLOOKUP(B98,'FLOP Zones'!$A$8:$B$380,2,FALSE)</f>
        <v>S6</v>
      </c>
      <c r="E98" s="169" t="str">
        <f>TRIM(VLOOKUP(B98,NMS!$B$12:$E$410,4,FALSE))</f>
        <v>Dalmarnock</v>
      </c>
      <c r="F98" s="148">
        <v>55.835349000000001</v>
      </c>
      <c r="G98" s="148">
        <v>-4.2035400000000003</v>
      </c>
      <c r="H98" s="171" t="s">
        <v>7</v>
      </c>
      <c r="I98" s="169"/>
    </row>
    <row r="99" spans="2:9" x14ac:dyDescent="0.35">
      <c r="B99" s="169" t="s">
        <v>166</v>
      </c>
      <c r="C99" s="169" t="s">
        <v>67</v>
      </c>
      <c r="D99" s="169" t="str">
        <f>VLOOKUP(B99,'FLOP Zones'!$A$8:$B$380,2,FALSE)</f>
        <v>S6</v>
      </c>
      <c r="E99" s="169" t="str">
        <f>TRIM(VLOOKUP(B99,NMS!$B$12:$E$410,4,FALSE))</f>
        <v>Devol Moor</v>
      </c>
      <c r="F99" s="148">
        <v>55.927380479999997</v>
      </c>
      <c r="G99" s="148">
        <v>-4.6768178630000001</v>
      </c>
      <c r="H99" s="171" t="s">
        <v>7</v>
      </c>
      <c r="I99" s="169"/>
    </row>
    <row r="100" spans="2:9" x14ac:dyDescent="0.35">
      <c r="B100" s="169" t="s">
        <v>167</v>
      </c>
      <c r="C100" s="169" t="s">
        <v>67</v>
      </c>
      <c r="D100" s="169" t="str">
        <f>VLOOKUP(B100,'FLOP Zones'!$A$8:$B$380,2,FALSE)</f>
        <v>S5</v>
      </c>
      <c r="E100" s="169" t="str">
        <f>TRIM(VLOOKUP(B100,NMS!$B$12:$E$410,4,FALSE))</f>
        <v>Devonside</v>
      </c>
      <c r="F100" s="148">
        <v>56.137325320000002</v>
      </c>
      <c r="G100" s="148">
        <v>-3.779201246</v>
      </c>
      <c r="H100" s="171" t="s">
        <v>7</v>
      </c>
      <c r="I100" s="169"/>
    </row>
    <row r="101" spans="2:9" x14ac:dyDescent="0.35">
      <c r="B101" s="169" t="s">
        <v>168</v>
      </c>
      <c r="C101" s="169" t="s">
        <v>67</v>
      </c>
      <c r="D101" s="169" t="str">
        <f>VLOOKUP(B101,'FLOP Zones'!$A$8:$B$380,2,FALSE)</f>
        <v>S6</v>
      </c>
      <c r="E101" s="169" t="str">
        <f>TRIM(VLOOKUP(B101,NMS!$B$12:$E$410,4,FALSE))</f>
        <v>Dewar Place</v>
      </c>
      <c r="F101" s="148">
        <v>55.947194789999998</v>
      </c>
      <c r="G101" s="148">
        <v>-3.2090008220000001</v>
      </c>
      <c r="H101" s="171" t="s">
        <v>7</v>
      </c>
      <c r="I101" s="169"/>
    </row>
    <row r="102" spans="2:9" x14ac:dyDescent="0.35">
      <c r="B102" s="169" t="s">
        <v>169</v>
      </c>
      <c r="C102" s="169" t="s">
        <v>44</v>
      </c>
      <c r="D102" s="169" t="str">
        <f>VLOOKUP(B102,'FLOP Zones'!$A$8:$B$380,2,FALSE)</f>
        <v>T5</v>
      </c>
      <c r="E102" s="169" t="str">
        <f>TRIM(VLOOKUP(B102,NMS!$B$12:$E$410,4,FALSE))</f>
        <v>Dounreay</v>
      </c>
      <c r="F102" s="148">
        <v>58.575921790000002</v>
      </c>
      <c r="G102" s="148">
        <v>-3.7535016639999998</v>
      </c>
      <c r="H102" s="171" t="s">
        <v>7</v>
      </c>
      <c r="I102" s="169"/>
    </row>
    <row r="103" spans="2:9" x14ac:dyDescent="0.35">
      <c r="B103" s="169" t="s">
        <v>170</v>
      </c>
      <c r="C103" s="169" t="s">
        <v>80</v>
      </c>
      <c r="D103" s="169" t="str">
        <f>VLOOKUP(B103,'FLOP Zones'!$A$8:$B$380,2,FALSE)</f>
        <v>L2</v>
      </c>
      <c r="E103" s="169" t="str">
        <f>TRIM(VLOOKUP(B103,NMS!$B$12:$E$410,4,FALSE))</f>
        <v>Drakelow</v>
      </c>
      <c r="F103" s="148">
        <v>52.773204333119899</v>
      </c>
      <c r="G103" s="148">
        <v>-1.64946033250986</v>
      </c>
      <c r="H103" s="171" t="s">
        <v>7</v>
      </c>
      <c r="I103" s="169"/>
    </row>
    <row r="104" spans="2:9" x14ac:dyDescent="0.35">
      <c r="B104" s="169" t="s">
        <v>171</v>
      </c>
      <c r="C104" s="169" t="s">
        <v>99</v>
      </c>
      <c r="D104" s="169" t="str">
        <f>VLOOKUP(B104,'FLOP Zones'!$A$8:$B$380,2,FALSE)</f>
        <v>P4</v>
      </c>
      <c r="E104" s="169" t="str">
        <f>TRIM(VLOOKUP(B104,NMS!$B$12:$E$410,4,FALSE))</f>
        <v>Drax</v>
      </c>
      <c r="F104" s="148">
        <v>53.732477832358803</v>
      </c>
      <c r="G104" s="148">
        <v>-0.99256706174979004</v>
      </c>
      <c r="H104" s="171" t="s">
        <v>7</v>
      </c>
      <c r="I104" s="169"/>
    </row>
    <row r="105" spans="2:9" x14ac:dyDescent="0.35">
      <c r="B105" s="169" t="s">
        <v>172</v>
      </c>
      <c r="C105" s="169" t="s">
        <v>67</v>
      </c>
      <c r="D105" s="169" t="str">
        <f>VLOOKUP(B105,'FLOP Zones'!$A$8:$B$380,2,FALSE)</f>
        <v>S5</v>
      </c>
      <c r="E105" s="169" t="str">
        <f>TRIM(VLOOKUP(B105,NMS!$B$12:$E$410,4,FALSE))</f>
        <v>Drumchapel</v>
      </c>
      <c r="F105" s="148">
        <v>55.915724519999998</v>
      </c>
      <c r="G105" s="148">
        <v>-4.3489016119999997</v>
      </c>
      <c r="H105" s="171" t="s">
        <v>7</v>
      </c>
      <c r="I105" s="169"/>
    </row>
    <row r="106" spans="2:9" x14ac:dyDescent="0.35">
      <c r="B106" s="169" t="s">
        <v>173</v>
      </c>
      <c r="C106" s="169" t="s">
        <v>67</v>
      </c>
      <c r="D106" s="169" t="str">
        <f>VLOOKUP(B106,'FLOP Zones'!$A$8:$B$380,2,FALSE)</f>
        <v>S5</v>
      </c>
      <c r="E106" s="169" t="str">
        <f>TRIM(VLOOKUP(B106,NMS!$B$12:$E$410,4,FALSE))</f>
        <v>Drumcross</v>
      </c>
      <c r="F106" s="148">
        <v>55.906477610000003</v>
      </c>
      <c r="G106" s="148">
        <v>-3.5876010709999999</v>
      </c>
      <c r="H106" s="171" t="s">
        <v>7</v>
      </c>
      <c r="I106" s="169"/>
    </row>
    <row r="107" spans="2:9" x14ac:dyDescent="0.35">
      <c r="B107" s="169" t="s">
        <v>174</v>
      </c>
      <c r="C107" s="169" t="s">
        <v>44</v>
      </c>
      <c r="D107" s="169" t="str">
        <f>VLOOKUP(B107,'FLOP Zones'!$A$8:$B$380,2,FALSE)</f>
        <v>T4</v>
      </c>
      <c r="E107" s="169" t="str">
        <f>TRIM(VLOOKUP(B107,NMS!$B$12:$E$410,4,FALSE))</f>
        <v>Dudhope</v>
      </c>
      <c r="F107" s="148">
        <v>56.461726429999999</v>
      </c>
      <c r="G107" s="148">
        <v>-2.9500007039999998</v>
      </c>
      <c r="H107" s="171" t="s">
        <v>7</v>
      </c>
      <c r="I107" s="169"/>
    </row>
    <row r="108" spans="2:9" x14ac:dyDescent="0.35">
      <c r="B108" s="169" t="s">
        <v>175</v>
      </c>
      <c r="C108" s="169" t="s">
        <v>67</v>
      </c>
      <c r="D108" s="169" t="str">
        <f>VLOOKUP(B108,'FLOP Zones'!$A$8:$B$380,2,FALSE)</f>
        <v>S6</v>
      </c>
      <c r="E108" s="169" t="str">
        <f>TRIM(VLOOKUP(B108,NMS!$B$12:$E$410,4,FALSE))</f>
        <v>Dunbar</v>
      </c>
      <c r="F108" s="148">
        <v>55.976604930000001</v>
      </c>
      <c r="G108" s="148">
        <v>-2.5727004080000002</v>
      </c>
      <c r="H108" s="171" t="s">
        <v>7</v>
      </c>
      <c r="I108" s="169" t="s">
        <v>176</v>
      </c>
    </row>
    <row r="109" spans="2:9" x14ac:dyDescent="0.35">
      <c r="B109" s="169" t="s">
        <v>177</v>
      </c>
      <c r="C109" s="169" t="s">
        <v>44</v>
      </c>
      <c r="D109" s="169" t="str">
        <f>VLOOKUP(B109,'FLOP Zones'!$A$8:$B$380,2,FALSE)</f>
        <v>T5</v>
      </c>
      <c r="E109" s="169" t="str">
        <f>TRIM(VLOOKUP(B109,NMS!$B$12:$E$410,4,FALSE))</f>
        <v>Dunbeath</v>
      </c>
      <c r="F109" s="148">
        <v>58.252931140000001</v>
      </c>
      <c r="G109" s="148">
        <v>-3.429801313</v>
      </c>
      <c r="H109" s="171" t="s">
        <v>7</v>
      </c>
      <c r="I109" s="169"/>
    </row>
    <row r="110" spans="2:9" x14ac:dyDescent="0.35">
      <c r="B110" s="169" t="s">
        <v>178</v>
      </c>
      <c r="C110" s="169" t="s">
        <v>67</v>
      </c>
      <c r="D110" s="169" t="str">
        <f>VLOOKUP(B110,'FLOP Zones'!$A$8:$B$380,2,FALSE)</f>
        <v>S5</v>
      </c>
      <c r="E110" s="169" t="str">
        <f>TRIM(VLOOKUP(B110,NMS!$B$12:$E$410,4,FALSE))</f>
        <v>Dunfermline</v>
      </c>
      <c r="F110" s="148">
        <v>56.089555220000001</v>
      </c>
      <c r="G110" s="148">
        <v>-3.4489010050000002</v>
      </c>
      <c r="H110" s="171" t="s">
        <v>7</v>
      </c>
      <c r="I110" s="169"/>
    </row>
    <row r="111" spans="2:9" x14ac:dyDescent="0.35">
      <c r="B111" s="169" t="s">
        <v>179</v>
      </c>
      <c r="C111" s="169" t="s">
        <v>44</v>
      </c>
      <c r="D111" s="169" t="str">
        <f>VLOOKUP(B111,'FLOP Zones'!$A$8:$B$380,2,FALSE)</f>
        <v>S5</v>
      </c>
      <c r="E111" s="169" t="str">
        <f>TRIM(VLOOKUP(B111,NMS!$B$12:$E$410,4,FALSE))</f>
        <v>Dunoon</v>
      </c>
      <c r="F111" s="148">
        <v>55.974624570000003</v>
      </c>
      <c r="G111" s="148">
        <v>-4.9400020839999996</v>
      </c>
      <c r="H111" s="171" t="s">
        <v>7</v>
      </c>
      <c r="I111" s="169" t="s">
        <v>180</v>
      </c>
    </row>
    <row r="112" spans="2:9" x14ac:dyDescent="0.35">
      <c r="B112" s="169" t="s">
        <v>181</v>
      </c>
      <c r="C112" s="169" t="s">
        <v>44</v>
      </c>
      <c r="D112" s="169" t="str">
        <f>VLOOKUP(B112,'FLOP Zones'!$A$8:$B$380,2,FALSE)</f>
        <v>T1</v>
      </c>
      <c r="E112" s="169" t="str">
        <f>TRIM(VLOOKUP(B112,NMS!$B$12:$E$410,4,FALSE))</f>
        <v>Dunvegan</v>
      </c>
      <c r="F112" s="148">
        <v>57.427928369999997</v>
      </c>
      <c r="G112" s="148">
        <v>-6.5310041759999997</v>
      </c>
      <c r="H112" s="171" t="s">
        <v>7</v>
      </c>
      <c r="I112" s="169"/>
    </row>
    <row r="113" spans="2:14" x14ac:dyDescent="0.35">
      <c r="B113" s="169" t="s">
        <v>182</v>
      </c>
      <c r="C113" s="169" t="s">
        <v>44</v>
      </c>
      <c r="D113" s="169" t="str">
        <f>VLOOKUP(B113,'FLOP Zones'!$A$8:$B$380,2,FALSE)</f>
        <v>T2</v>
      </c>
      <c r="E113" s="169" t="str">
        <f>TRIM(VLOOKUP(B113,NMS!$B$12:$E$410,4,FALSE))</f>
        <v>Dyce</v>
      </c>
      <c r="F113" s="148">
        <v>57.21142863</v>
      </c>
      <c r="G113" s="148">
        <v>-2.1810001799999998</v>
      </c>
      <c r="H113" s="171" t="s">
        <v>7</v>
      </c>
      <c r="I113" s="169"/>
    </row>
    <row r="114" spans="2:14" x14ac:dyDescent="0.35">
      <c r="B114" s="169" t="s">
        <v>183</v>
      </c>
      <c r="C114" s="169" t="s">
        <v>53</v>
      </c>
      <c r="D114" s="169" t="str">
        <f>VLOOKUP(B114,'FLOP Zones'!$A$8:$B$380,2,FALSE)</f>
        <v>A7</v>
      </c>
      <c r="E114" s="169" t="str">
        <f>TRIM(VLOOKUP(B114,NMS!$B$12:$E$410,4,FALSE))</f>
        <v>Ealing</v>
      </c>
      <c r="F114" s="148">
        <v>51.501600702978003</v>
      </c>
      <c r="G114" s="148">
        <v>-0.296757437853786</v>
      </c>
      <c r="H114" s="171" t="s">
        <v>7</v>
      </c>
      <c r="I114" s="169"/>
    </row>
    <row r="115" spans="2:14" x14ac:dyDescent="0.35">
      <c r="B115" s="169" t="s">
        <v>184</v>
      </c>
      <c r="C115" s="169" t="s">
        <v>67</v>
      </c>
      <c r="D115" s="169" t="str">
        <f>VLOOKUP(B115,'FLOP Zones'!$A$8:$B$380,2,FALSE)</f>
        <v>S6</v>
      </c>
      <c r="E115" s="169" t="s">
        <v>185</v>
      </c>
      <c r="F115" s="148">
        <v>55.11022183</v>
      </c>
      <c r="G115" s="148">
        <v>-4.1693012940000003</v>
      </c>
      <c r="H115" s="171" t="s">
        <v>7</v>
      </c>
      <c r="I115" s="169" t="s">
        <v>186</v>
      </c>
    </row>
    <row r="116" spans="2:14" x14ac:dyDescent="0.35">
      <c r="B116" s="169" t="s">
        <v>187</v>
      </c>
      <c r="C116" s="169" t="s">
        <v>80</v>
      </c>
      <c r="D116" s="169" t="str">
        <f>VLOOKUP(B116,'FLOP Zones'!$A$8:$B$380,2,FALSE)</f>
        <v>D4</v>
      </c>
      <c r="E116" s="169" t="str">
        <f>TRIM(VLOOKUP(B116,NMS!$B$12:$E$410,4,FALSE))</f>
        <v>East Claydon</v>
      </c>
      <c r="F116" s="148">
        <v>51.927172477648803</v>
      </c>
      <c r="G116" s="148">
        <v>-0.90826357765338805</v>
      </c>
      <c r="H116" s="171" t="s">
        <v>7</v>
      </c>
      <c r="I116" s="169"/>
    </row>
    <row r="117" spans="2:14" x14ac:dyDescent="0.35">
      <c r="B117" s="169" t="s">
        <v>188</v>
      </c>
      <c r="C117" s="169" t="s">
        <v>53</v>
      </c>
      <c r="D117" s="169" t="str">
        <f>VLOOKUP(B117,'FLOP Zones'!$A$8:$B$380,2,FALSE)</f>
        <v>D4</v>
      </c>
      <c r="E117" s="169" t="str">
        <f>TRIM(VLOOKUP(B117,NMS!$B$12:$E$410,4,FALSE))</f>
        <v>East Claydon</v>
      </c>
      <c r="F117" s="148">
        <v>51.927172477648803</v>
      </c>
      <c r="G117" s="148">
        <v>-0.90826357765338805</v>
      </c>
      <c r="H117" s="171" t="s">
        <v>7</v>
      </c>
      <c r="I117" s="172" t="s">
        <v>189</v>
      </c>
      <c r="N117" t="s">
        <v>190</v>
      </c>
    </row>
    <row r="118" spans="2:14" x14ac:dyDescent="0.35">
      <c r="B118" s="169" t="s">
        <v>191</v>
      </c>
      <c r="C118" s="169" t="s">
        <v>67</v>
      </c>
      <c r="D118" s="169" t="str">
        <f>VLOOKUP(B118,'FLOP Zones'!$A$8:$B$380,2,FALSE)</f>
        <v>S6</v>
      </c>
      <c r="E118" s="169" t="str">
        <f>TRIM(VLOOKUP(B118,NMS!$B$12:$E$410,4,FALSE))</f>
        <v>East Kilbride</v>
      </c>
      <c r="F118" s="148">
        <v>55.784924119999999</v>
      </c>
      <c r="G118" s="148">
        <v>-4.1916014659999998</v>
      </c>
      <c r="H118" s="171" t="s">
        <v>7</v>
      </c>
      <c r="I118" s="169"/>
      <c r="N118" s="207" t="s">
        <v>192</v>
      </c>
    </row>
    <row r="119" spans="2:14" x14ac:dyDescent="0.35">
      <c r="B119" s="169" t="s">
        <v>193</v>
      </c>
      <c r="C119" s="169" t="s">
        <v>67</v>
      </c>
      <c r="D119" s="169" t="str">
        <f>VLOOKUP(B119,'FLOP Zones'!$A$8:$B$380,2,FALSE)</f>
        <v>S6</v>
      </c>
      <c r="E119" s="169" t="str">
        <f>TRIM(VLOOKUP(B119,NMS!$B$12:$E$410,4,FALSE))</f>
        <v>East Kilbride South</v>
      </c>
      <c r="F119" s="148">
        <v>55.73952397</v>
      </c>
      <c r="G119" s="148">
        <v>-4.1611014339999999</v>
      </c>
      <c r="H119" s="171" t="s">
        <v>7</v>
      </c>
      <c r="I119" s="169"/>
    </row>
    <row r="120" spans="2:14" x14ac:dyDescent="0.35">
      <c r="B120" s="169" t="s">
        <v>194</v>
      </c>
      <c r="C120" s="169" t="s">
        <v>67</v>
      </c>
      <c r="D120" s="169" t="str">
        <f>VLOOKUP(B120,'FLOP Zones'!$A$8:$B$380,2,FALSE)</f>
        <v>S6</v>
      </c>
      <c r="E120" s="169" t="str">
        <f>TRIM(VLOOKUP(B120,NMS!$B$12:$E$410,4,FALSE))</f>
        <v>Easterhouse</v>
      </c>
      <c r="F120" s="148">
        <v>55.878604449999997</v>
      </c>
      <c r="G120" s="148">
        <v>-4.0730014030000001</v>
      </c>
      <c r="H120" s="171" t="s">
        <v>7</v>
      </c>
      <c r="I120" s="169"/>
    </row>
    <row r="121" spans="2:14" x14ac:dyDescent="0.35">
      <c r="B121" s="169" t="s">
        <v>195</v>
      </c>
      <c r="C121" s="169" t="s">
        <v>59</v>
      </c>
      <c r="D121" s="169" t="str">
        <f>VLOOKUP(B121,'FLOP Zones'!$A$8:$B$380,2,FALSE)</f>
        <v>J4</v>
      </c>
      <c r="E121" s="169" t="str">
        <f>TRIM(VLOOKUP(B121,NMS!$B$12:$E$410,4,FALSE))</f>
        <v>Eaton Socon</v>
      </c>
      <c r="F121" s="148">
        <v>52.2149399443026</v>
      </c>
      <c r="G121" s="148">
        <v>-0.30253289916264497</v>
      </c>
      <c r="H121" s="171" t="s">
        <v>7</v>
      </c>
      <c r="I121" s="169"/>
    </row>
    <row r="122" spans="2:14" x14ac:dyDescent="0.35">
      <c r="B122" s="169" t="s">
        <v>196</v>
      </c>
      <c r="C122" s="169" t="s">
        <v>67</v>
      </c>
      <c r="D122" s="169" t="str">
        <f>VLOOKUP(B122,'FLOP Zones'!$A$8:$B$380,2,FALSE)</f>
        <v>S6</v>
      </c>
      <c r="E122" s="169" t="str">
        <f>TRIM(VLOOKUP(B122,NMS!$B$12:$E$410,4,FALSE))</f>
        <v>Eccles</v>
      </c>
      <c r="F122" s="148">
        <v>55.66812393</v>
      </c>
      <c r="G122" s="148">
        <v>-2.3277002379999998</v>
      </c>
      <c r="H122" s="171" t="s">
        <v>7</v>
      </c>
      <c r="I122" s="169"/>
    </row>
    <row r="123" spans="2:14" x14ac:dyDescent="0.35">
      <c r="B123" s="169" t="s">
        <v>197</v>
      </c>
      <c r="C123" s="169" t="s">
        <v>67</v>
      </c>
      <c r="D123" s="169" t="str">
        <f>VLOOKUP(B123,'FLOP Zones'!$A$8:$B$380,2,FALSE)</f>
        <v>S6</v>
      </c>
      <c r="E123" s="169" t="str">
        <f>TRIM(VLOOKUP(B123,NMS!$B$12:$E$410,4,FALSE))</f>
        <v>Elderslie</v>
      </c>
      <c r="F123" s="148">
        <v>55.839524240000003</v>
      </c>
      <c r="G123" s="148">
        <v>-4.4629016769999996</v>
      </c>
      <c r="H123" s="171" t="s">
        <v>7</v>
      </c>
      <c r="I123" s="169"/>
    </row>
    <row r="124" spans="2:14" x14ac:dyDescent="0.35">
      <c r="B124" s="169" t="s">
        <v>198</v>
      </c>
      <c r="C124" s="169" t="s">
        <v>44</v>
      </c>
      <c r="D124" s="169" t="str">
        <f>VLOOKUP(B124,'FLOP Zones'!$A$8:$B$380,2,FALSE)</f>
        <v>T1</v>
      </c>
      <c r="E124" s="169" t="str">
        <f>TRIM(VLOOKUP(B124,NMS!$B$12:$E$410,4,FALSE))</f>
        <v>Elgin</v>
      </c>
      <c r="F124" s="148">
        <v>57.662329749999998</v>
      </c>
      <c r="G124" s="148">
        <v>-3.3172011330000002</v>
      </c>
      <c r="H124" s="171" t="s">
        <v>7</v>
      </c>
      <c r="I124" s="169"/>
    </row>
    <row r="125" spans="2:14" x14ac:dyDescent="0.35">
      <c r="B125" s="169" t="s">
        <v>199</v>
      </c>
      <c r="C125" s="169" t="s">
        <v>99</v>
      </c>
      <c r="D125" s="169" t="str">
        <f>VLOOKUP(B125,'FLOP Zones'!$A$8:$B$380,2,FALSE)</f>
        <v>P1</v>
      </c>
      <c r="E125" s="169" t="str">
        <f>TRIM(VLOOKUP(B125,NMS!$B$12:$E$410,4,FALSE))</f>
        <v>Elland</v>
      </c>
      <c r="F125" s="148">
        <v>53.694923047392599</v>
      </c>
      <c r="G125" s="148">
        <v>-1.8226103308305499</v>
      </c>
      <c r="H125" s="171" t="s">
        <v>7</v>
      </c>
      <c r="I125" s="169"/>
    </row>
    <row r="126" spans="2:14" x14ac:dyDescent="0.35">
      <c r="B126" s="169" t="s">
        <v>200</v>
      </c>
      <c r="C126" s="169" t="s">
        <v>59</v>
      </c>
      <c r="D126" s="169" t="str">
        <f>VLOOKUP(B126,'FLOP Zones'!$A$8:$B$380,2,FALSE)</f>
        <v>A6</v>
      </c>
      <c r="E126" s="169" t="str">
        <f>TRIM(VLOOKUP(B126,NMS!$B$12:$E$410,4,FALSE))</f>
        <v>Elstree</v>
      </c>
      <c r="F126" s="148">
        <v>51.660005000982302</v>
      </c>
      <c r="G126" s="148">
        <v>-0.34229799645570602</v>
      </c>
      <c r="H126" s="171" t="s">
        <v>7</v>
      </c>
      <c r="I126" s="169"/>
    </row>
    <row r="127" spans="2:14" x14ac:dyDescent="0.35">
      <c r="B127" s="169" t="s">
        <v>201</v>
      </c>
      <c r="C127" s="169" t="s">
        <v>80</v>
      </c>
      <c r="D127" s="169" t="str">
        <f>VLOOKUP(B127,'FLOP Zones'!$A$8:$B$380,2,FALSE)</f>
        <v>L8</v>
      </c>
      <c r="E127" s="169" t="str">
        <f>TRIM(VLOOKUP(B127,NMS!$B$12:$E$410,4,FALSE))</f>
        <v>Enderby</v>
      </c>
      <c r="F127" s="148">
        <v>52.598056680424897</v>
      </c>
      <c r="G127" s="148">
        <v>-1.2148353996263801</v>
      </c>
      <c r="H127" s="171" t="s">
        <v>7</v>
      </c>
      <c r="I127" s="169"/>
    </row>
    <row r="128" spans="2:14" x14ac:dyDescent="0.35">
      <c r="B128" s="169" t="s">
        <v>202</v>
      </c>
      <c r="C128" s="169" t="s">
        <v>67</v>
      </c>
      <c r="D128" s="169" t="str">
        <f>VLOOKUP(B128,'FLOP Zones'!$A$8:$B$380,2,FALSE)</f>
        <v>S6</v>
      </c>
      <c r="E128" s="169" t="str">
        <f>TRIM(VLOOKUP(B128,NMS!$B$12:$E$410,4,FALSE))</f>
        <v>Erskine</v>
      </c>
      <c r="F128" s="148">
        <v>55.903624450000002</v>
      </c>
      <c r="G128" s="148">
        <v>-4.4810017069999999</v>
      </c>
      <c r="H128" s="171" t="s">
        <v>7</v>
      </c>
      <c r="I128" s="169"/>
    </row>
    <row r="129" spans="2:9" x14ac:dyDescent="0.35">
      <c r="B129" s="169" t="s">
        <v>203</v>
      </c>
      <c r="C129" s="169" t="s">
        <v>48</v>
      </c>
      <c r="D129" s="169" t="str">
        <f>VLOOKUP(B129,'FLOP Zones'!$A$8:$B$380,2,FALSE)</f>
        <v>F6</v>
      </c>
      <c r="E129" s="169" t="str">
        <f>TRIM(VLOOKUP(B129,NMS!$B$12:$E$410,4,FALSE))</f>
        <v>Exeter</v>
      </c>
      <c r="F129" s="148">
        <v>50.7665385326492</v>
      </c>
      <c r="G129" s="148">
        <v>-3.4059357727538102</v>
      </c>
      <c r="H129" s="171" t="s">
        <v>7</v>
      </c>
      <c r="I129" s="169"/>
    </row>
    <row r="130" spans="2:9" x14ac:dyDescent="0.35">
      <c r="B130" s="169" t="s">
        <v>204</v>
      </c>
      <c r="C130" s="169" t="s">
        <v>44</v>
      </c>
      <c r="D130" s="169" t="str">
        <f>VLOOKUP(B130,'FLOP Zones'!$A$8:$B$380,2,FALSE)</f>
        <v>T1</v>
      </c>
      <c r="E130" s="169" t="str">
        <f>TRIM(VLOOKUP(B130,NMS!$B$12:$E$410,4,FALSE))</f>
        <v>Fasnakyle</v>
      </c>
      <c r="F130" s="148">
        <v>57.322828620000003</v>
      </c>
      <c r="G130" s="148">
        <v>-4.7894023539999999</v>
      </c>
      <c r="H130" s="171" t="s">
        <v>7</v>
      </c>
      <c r="I130" s="169"/>
    </row>
    <row r="131" spans="2:9" x14ac:dyDescent="0.35">
      <c r="B131" s="169" t="s">
        <v>205</v>
      </c>
      <c r="C131" s="169" t="s">
        <v>53</v>
      </c>
      <c r="D131" s="169" t="str">
        <f>VLOOKUP(B131,'FLOP Zones'!$A$8:$B$380,2,FALSE)</f>
        <v>B2</v>
      </c>
      <c r="E131" s="169" t="str">
        <f>TRIM(VLOOKUP(B131,NMS!$B$12:$E$410,4,FALSE))</f>
        <v>Fawley</v>
      </c>
      <c r="F131" s="148">
        <v>50.821020617792797</v>
      </c>
      <c r="G131" s="148">
        <v>-1.3297329894065899</v>
      </c>
      <c r="H131" s="171" t="s">
        <v>7</v>
      </c>
      <c r="I131" s="169"/>
    </row>
    <row r="132" spans="2:9" x14ac:dyDescent="0.35">
      <c r="B132" s="169" t="s">
        <v>206</v>
      </c>
      <c r="C132" s="169" t="s">
        <v>87</v>
      </c>
      <c r="D132" s="169" t="str">
        <f>VLOOKUP(B132,'FLOP Zones'!$A$8:$B$380,2,FALSE)</f>
        <v>L3</v>
      </c>
      <c r="E132" s="169" t="str">
        <f>TRIM(VLOOKUP(B132,NMS!$B$12:$E$410,4,FALSE))</f>
        <v>Feckenham</v>
      </c>
      <c r="F132" s="148">
        <v>52.252412224971302</v>
      </c>
      <c r="G132" s="148">
        <v>-1.97214992680696</v>
      </c>
      <c r="H132" s="171" t="s">
        <v>7</v>
      </c>
      <c r="I132" s="169"/>
    </row>
    <row r="133" spans="2:9" x14ac:dyDescent="0.35">
      <c r="B133" s="169" t="s">
        <v>207</v>
      </c>
      <c r="C133" s="169" t="s">
        <v>99</v>
      </c>
      <c r="D133" s="169" t="str">
        <f>VLOOKUP(B133,'FLOP Zones'!$A$8:$B$380,2,FALSE)</f>
        <v>P5</v>
      </c>
      <c r="E133" s="169" t="str">
        <f>TRIM(VLOOKUP(B133,NMS!$B$12:$E$410,4,FALSE))</f>
        <v>Ferrybridge A</v>
      </c>
      <c r="F133" s="148">
        <v>53.720100000000002</v>
      </c>
      <c r="G133" s="148">
        <v>-1.27258</v>
      </c>
      <c r="H133" s="171" t="s">
        <v>7</v>
      </c>
      <c r="I133" s="169"/>
    </row>
    <row r="134" spans="2:9" x14ac:dyDescent="0.35">
      <c r="B134" s="169" t="s">
        <v>208</v>
      </c>
      <c r="C134" s="169" t="s">
        <v>89</v>
      </c>
      <c r="D134" s="169" t="str">
        <f>VLOOKUP(B134,'FLOP Zones'!$A$8:$B$380,2,FALSE)</f>
        <v>P5</v>
      </c>
      <c r="E134" s="169" t="str">
        <f>TRIM(VLOOKUP(B134,NMS!$B$12:$E$410,4,FALSE))</f>
        <v>Ferrybridge B</v>
      </c>
      <c r="F134" s="148">
        <v>53.722145241683499</v>
      </c>
      <c r="G134" s="148">
        <v>-1.2781773950312001</v>
      </c>
      <c r="H134" s="171" t="s">
        <v>7</v>
      </c>
      <c r="I134" s="169"/>
    </row>
    <row r="135" spans="2:9" x14ac:dyDescent="0.35">
      <c r="B135" s="169" t="s">
        <v>209</v>
      </c>
      <c r="C135" s="169" t="s">
        <v>99</v>
      </c>
      <c r="D135" s="169" t="str">
        <f>VLOOKUP(B135,'FLOP Zones'!$A$8:$B$380,2,FALSE)</f>
        <v>P6</v>
      </c>
      <c r="E135" s="169" t="str">
        <f>TRIM(VLOOKUP(B135,NMS!$B$12:$E$410,4,FALSE))</f>
        <v>Ferrybridge B</v>
      </c>
      <c r="F135" s="148">
        <v>53.722145241683499</v>
      </c>
      <c r="G135" s="148">
        <v>-1.2781773950312001</v>
      </c>
      <c r="H135" s="171" t="s">
        <v>7</v>
      </c>
      <c r="I135" s="172" t="s">
        <v>210</v>
      </c>
    </row>
    <row r="136" spans="2:9" x14ac:dyDescent="0.35">
      <c r="B136" s="169" t="s">
        <v>211</v>
      </c>
      <c r="C136" s="169" t="s">
        <v>44</v>
      </c>
      <c r="D136" s="169" t="str">
        <f>VLOOKUP(B136,'FLOP Zones'!$A$8:$B$380,2,FALSE)</f>
        <v>T2</v>
      </c>
      <c r="E136" s="169" t="str">
        <f>TRIM(VLOOKUP(B136,NMS!$B$12:$E$410,4,FALSE))</f>
        <v>Fetteresso</v>
      </c>
      <c r="F136" s="148">
        <v>56.964638000000001</v>
      </c>
      <c r="G136" s="148">
        <v>-2.3473730000000002</v>
      </c>
      <c r="H136" s="171" t="s">
        <v>7</v>
      </c>
      <c r="I136" s="169" t="s">
        <v>63</v>
      </c>
    </row>
    <row r="137" spans="2:9" x14ac:dyDescent="0.35">
      <c r="B137" s="169" t="s">
        <v>212</v>
      </c>
      <c r="C137" s="169" t="s">
        <v>44</v>
      </c>
      <c r="D137" s="169" t="str">
        <f>VLOOKUP(B137,'FLOP Zones'!$A$8:$B$380,2,FALSE)</f>
        <v>T2</v>
      </c>
      <c r="E137" s="169" t="str">
        <f>TRIM(VLOOKUP(B137,NMS!$B$12:$E$410,4,FALSE))</f>
        <v>Fiddes</v>
      </c>
      <c r="F137" s="148">
        <v>56.921027819999999</v>
      </c>
      <c r="G137" s="148">
        <v>-2.2920002570000002</v>
      </c>
      <c r="H137" s="171" t="s">
        <v>7</v>
      </c>
      <c r="I137" s="169"/>
    </row>
    <row r="138" spans="2:9" x14ac:dyDescent="0.35">
      <c r="B138" s="169" t="s">
        <v>213</v>
      </c>
      <c r="C138" s="169" t="s">
        <v>85</v>
      </c>
      <c r="D138" s="169" t="str">
        <f>VLOOKUP(B138,'FLOP Zones'!$A$8:$B$380,2,FALSE)</f>
        <v>N1</v>
      </c>
      <c r="E138" s="169" t="str">
        <f>TRIM(VLOOKUP(B138,NMS!$B$12:$E$410,4,FALSE))</f>
        <v>Fiddlers Ferry</v>
      </c>
      <c r="F138" s="148">
        <v>53.371569999999998</v>
      </c>
      <c r="G138" s="148">
        <v>-2.6883300000000001</v>
      </c>
      <c r="H138" s="171" t="s">
        <v>7</v>
      </c>
      <c r="I138" s="169"/>
    </row>
    <row r="139" spans="2:9" x14ac:dyDescent="0.35">
      <c r="B139" s="169" t="s">
        <v>214</v>
      </c>
      <c r="C139" s="169" t="s">
        <v>67</v>
      </c>
      <c r="D139" s="169" t="str">
        <f>VLOOKUP(B139,'FLOP Zones'!$A$8:$B$380,2,FALSE)</f>
        <v>S5</v>
      </c>
      <c r="E139" s="169" t="str">
        <f>TRIM(VLOOKUP(B139,NMS!$B$12:$E$410,4,FALSE))</f>
        <v>Finnieston</v>
      </c>
      <c r="F139" s="148">
        <v>55.863397999999997</v>
      </c>
      <c r="G139" s="148">
        <v>-4.2860860000000001</v>
      </c>
      <c r="H139" s="171" t="s">
        <v>7</v>
      </c>
      <c r="I139" s="169"/>
    </row>
    <row r="140" spans="2:9" x14ac:dyDescent="0.35">
      <c r="B140" s="169" t="s">
        <v>215</v>
      </c>
      <c r="C140" s="169" t="s">
        <v>53</v>
      </c>
      <c r="D140" s="169" t="str">
        <f>VLOOKUP(B140,'FLOP Zones'!$A$8:$B$380,2,FALSE)</f>
        <v>B3</v>
      </c>
      <c r="E140" s="169" t="str">
        <f>TRIM(VLOOKUP(B140,NMS!$B$12:$E$410,4,FALSE))</f>
        <v>Fleet</v>
      </c>
      <c r="F140" s="148">
        <v>51.2502357571882</v>
      </c>
      <c r="G140" s="148">
        <v>-0.88102926970242901</v>
      </c>
      <c r="H140" s="171" t="s">
        <v>7</v>
      </c>
      <c r="I140" s="169"/>
    </row>
    <row r="141" spans="2:9" x14ac:dyDescent="0.35">
      <c r="B141" s="169" t="s">
        <v>216</v>
      </c>
      <c r="C141" s="169" t="s">
        <v>44</v>
      </c>
      <c r="D141" s="169" t="str">
        <f>VLOOKUP(B141,'FLOP Zones'!$A$8:$B$380,2,FALSE)</f>
        <v>T1</v>
      </c>
      <c r="E141" s="169" t="str">
        <f>TRIM(VLOOKUP(B141,NMS!$B$12:$E$410,4,FALSE))</f>
        <v>Fort Augustus</v>
      </c>
      <c r="F141" s="148">
        <v>57.136628129999998</v>
      </c>
      <c r="G141" s="148">
        <v>-4.7145022340000002</v>
      </c>
      <c r="H141" s="171" t="s">
        <v>7</v>
      </c>
      <c r="I141" s="169"/>
    </row>
    <row r="142" spans="2:9" x14ac:dyDescent="0.35">
      <c r="B142" s="169" t="s">
        <v>217</v>
      </c>
      <c r="C142" s="169" t="s">
        <v>44</v>
      </c>
      <c r="D142" s="169" t="str">
        <f>VLOOKUP(B142,'FLOP Zones'!$A$8:$B$380,2,FALSE)</f>
        <v>T1</v>
      </c>
      <c r="E142" s="169" t="str">
        <f>TRIM(VLOOKUP(B142,NMS!$B$12:$E$410,4,FALSE))</f>
        <v>Fort William</v>
      </c>
      <c r="F142" s="148">
        <v>56.819327139999999</v>
      </c>
      <c r="G142" s="148">
        <v>-5.0743024620000003</v>
      </c>
      <c r="H142" s="171" t="s">
        <v>7</v>
      </c>
      <c r="I142" s="169"/>
    </row>
    <row r="143" spans="2:9" x14ac:dyDescent="0.35">
      <c r="B143" s="169" t="s">
        <v>218</v>
      </c>
      <c r="C143" s="169" t="s">
        <v>89</v>
      </c>
      <c r="D143" s="169" t="str">
        <f>VLOOKUP(B143,'FLOP Zones'!$A$8:$B$380,2,FALSE)</f>
        <v>Q8</v>
      </c>
      <c r="E143" s="169" t="str">
        <f>TRIM(VLOOKUP(B143,NMS!$B$12:$E$410,4,FALSE))</f>
        <v>Fourstones</v>
      </c>
      <c r="F143" s="148">
        <v>55.012320000000003</v>
      </c>
      <c r="G143" s="148">
        <v>-2.1633900000000001</v>
      </c>
      <c r="H143" s="171" t="s">
        <v>7</v>
      </c>
      <c r="I143" s="169"/>
    </row>
    <row r="144" spans="2:9" x14ac:dyDescent="0.35">
      <c r="B144" s="169" t="s">
        <v>219</v>
      </c>
      <c r="C144" s="169" t="s">
        <v>44</v>
      </c>
      <c r="D144" s="169" t="str">
        <f>VLOOKUP(B144,'FLOP Zones'!$A$8:$B$380,2,FALSE)</f>
        <v>T2</v>
      </c>
      <c r="E144" s="169" t="str">
        <f>TRIM(VLOOKUP(B144,NMS!$B$12:$E$410,4,FALSE))</f>
        <v>Fraserburgh</v>
      </c>
      <c r="F144" s="148">
        <v>57.686249879999998</v>
      </c>
      <c r="G144" s="148">
        <v>-2.023970061</v>
      </c>
      <c r="H144" s="171" t="s">
        <v>7</v>
      </c>
      <c r="I144" s="169"/>
    </row>
    <row r="145" spans="2:9" x14ac:dyDescent="0.35">
      <c r="B145" s="169" t="s">
        <v>220</v>
      </c>
      <c r="C145" s="169" t="s">
        <v>85</v>
      </c>
      <c r="D145" s="169" t="str">
        <f>VLOOKUP(B145,'FLOP Zones'!$A$8:$B$380,2,FALSE)</f>
        <v>N3</v>
      </c>
      <c r="E145" s="169" t="str">
        <f>TRIM(VLOOKUP(B145,NMS!$B$12:$E$410,4,FALSE))</f>
        <v>Frodsham</v>
      </c>
      <c r="F145" s="148">
        <v>53.309379999999997</v>
      </c>
      <c r="G145" s="148">
        <v>-2.7173400000000001</v>
      </c>
      <c r="H145" s="171" t="s">
        <v>7</v>
      </c>
      <c r="I145" s="169"/>
    </row>
    <row r="146" spans="2:9" x14ac:dyDescent="0.35">
      <c r="B146" s="169" t="s">
        <v>221</v>
      </c>
      <c r="C146" s="169" t="s">
        <v>67</v>
      </c>
      <c r="D146" s="169" t="str">
        <f>VLOOKUP(B146,'FLOP Zones'!$A$8:$B$380,2,FALSE)</f>
        <v>S6</v>
      </c>
      <c r="E146" s="169" t="str">
        <f>TRIM(VLOOKUP(B146,NMS!$B$12:$E$410,4,FALSE))</f>
        <v>Galashiels</v>
      </c>
      <c r="F146" s="148">
        <v>55.607823709999998</v>
      </c>
      <c r="G146" s="148">
        <v>-2.7665005030000001</v>
      </c>
      <c r="H146" s="171" t="s">
        <v>7</v>
      </c>
      <c r="I146" s="169"/>
    </row>
    <row r="147" spans="2:9" x14ac:dyDescent="0.35">
      <c r="B147" s="169" t="s">
        <v>222</v>
      </c>
      <c r="C147" s="169" t="s">
        <v>67</v>
      </c>
      <c r="D147" s="169" t="str">
        <f>VLOOKUP(B147,'FLOP Zones'!$A$8:$B$380,2,FALSE)</f>
        <v>S6</v>
      </c>
      <c r="E147" s="169" t="str">
        <f>TRIM(VLOOKUP(B147,NMS!$B$12:$E$410,4,FALSE))</f>
        <v>Giffnock</v>
      </c>
      <c r="F147" s="148">
        <v>55.798024140000003</v>
      </c>
      <c r="G147" s="148">
        <v>-4.2977015449999998</v>
      </c>
      <c r="H147" s="171" t="s">
        <v>7</v>
      </c>
      <c r="I147" s="169"/>
    </row>
    <row r="148" spans="2:9" x14ac:dyDescent="0.35">
      <c r="B148" s="169" t="s">
        <v>223</v>
      </c>
      <c r="C148" s="169" t="s">
        <v>44</v>
      </c>
      <c r="D148" s="169" t="str">
        <f>VLOOKUP(B148,'FLOP Zones'!$A$8:$B$380,2,FALSE)</f>
        <v>T1</v>
      </c>
      <c r="E148" s="169" t="str">
        <f>TRIM(VLOOKUP(B148,NMS!$B$12:$E$410,4,FALSE))</f>
        <v>Glenfarclas</v>
      </c>
      <c r="F148" s="148">
        <v>57.415992000000003</v>
      </c>
      <c r="G148" s="148">
        <v>-3.3159879999999999</v>
      </c>
      <c r="H148" s="171" t="s">
        <v>7</v>
      </c>
      <c r="I148" s="169" t="s">
        <v>63</v>
      </c>
    </row>
    <row r="149" spans="2:9" x14ac:dyDescent="0.35">
      <c r="B149" s="169" t="s">
        <v>224</v>
      </c>
      <c r="C149" s="169" t="s">
        <v>67</v>
      </c>
      <c r="D149" s="169" t="str">
        <f>VLOOKUP(B149,'FLOP Zones'!$A$8:$B$380,2,FALSE)</f>
        <v>S6</v>
      </c>
      <c r="E149" s="169" t="str">
        <f>TRIM(VLOOKUP(B149,NMS!$B$12:$E$410,4,FALSE))</f>
        <v>Glenlee</v>
      </c>
      <c r="F149" s="148">
        <v>55.097221779999998</v>
      </c>
      <c r="G149" s="148">
        <v>-4.1810012990000001</v>
      </c>
      <c r="H149" s="171" t="s">
        <v>7</v>
      </c>
      <c r="I149" s="169" t="s">
        <v>129</v>
      </c>
    </row>
    <row r="150" spans="2:9" x14ac:dyDescent="0.35">
      <c r="B150" s="169" t="s">
        <v>225</v>
      </c>
      <c r="C150" s="169" t="s">
        <v>67</v>
      </c>
      <c r="D150" s="169" t="str">
        <f>VLOOKUP(B150,'FLOP Zones'!$A$8:$B$380,2,FALSE)</f>
        <v>S6</v>
      </c>
      <c r="E150" s="169" t="str">
        <f>TRIM(VLOOKUP(B150,NMS!$B$12:$E$410,4,FALSE))</f>
        <v>Glenluce</v>
      </c>
      <c r="F150" s="148">
        <v>54.876620879999997</v>
      </c>
      <c r="G150" s="148">
        <v>-4.7980016470000004</v>
      </c>
      <c r="H150" s="171" t="s">
        <v>7</v>
      </c>
      <c r="I150" s="169"/>
    </row>
    <row r="151" spans="2:9" x14ac:dyDescent="0.35">
      <c r="B151" s="169" t="s">
        <v>226</v>
      </c>
      <c r="C151" s="169" t="s">
        <v>67</v>
      </c>
      <c r="D151" s="169" t="str">
        <f>VLOOKUP(B151,'FLOP Zones'!$A$8:$B$380,2,FALSE)</f>
        <v>S5</v>
      </c>
      <c r="E151" s="169" t="str">
        <f>TRIM(VLOOKUP(B151,NMS!$B$12:$E$410,4,FALSE))</f>
        <v>Glenniston</v>
      </c>
      <c r="F151" s="148">
        <v>56.1084253</v>
      </c>
      <c r="G151" s="148">
        <v>-3.2671008829999999</v>
      </c>
      <c r="H151" s="171" t="s">
        <v>7</v>
      </c>
      <c r="I151" s="169"/>
    </row>
    <row r="152" spans="2:9" x14ac:dyDescent="0.35">
      <c r="B152" s="169" t="s">
        <v>227</v>
      </c>
      <c r="C152" s="169" t="s">
        <v>67</v>
      </c>
      <c r="D152" s="169" t="str">
        <f>VLOOKUP(B152,'FLOP Zones'!$A$8:$B$380,2,FALSE)</f>
        <v>S5</v>
      </c>
      <c r="E152" s="169" t="str">
        <f>TRIM(VLOOKUP(B152,NMS!$B$12:$E$410,4,FALSE))</f>
        <v>Glenrothes</v>
      </c>
      <c r="F152" s="148">
        <v>56.204025610000002</v>
      </c>
      <c r="G152" s="148">
        <v>-3.1963008469999998</v>
      </c>
      <c r="H152" s="171" t="s">
        <v>7</v>
      </c>
      <c r="I152" s="169"/>
    </row>
    <row r="153" spans="2:9" x14ac:dyDescent="0.35">
      <c r="B153" s="169" t="s">
        <v>228</v>
      </c>
      <c r="C153" s="169" t="s">
        <v>67</v>
      </c>
      <c r="D153" s="169" t="str">
        <f>VLOOKUP(B153,'FLOP Zones'!$A$8:$B$380,2,FALSE)</f>
        <v>S6</v>
      </c>
      <c r="E153" s="169" t="str">
        <f>TRIM(VLOOKUP(B153,NMS!$B$12:$E$410,4,FALSE))</f>
        <v>Gorgie</v>
      </c>
      <c r="F153" s="148">
        <v>55.935024740000003</v>
      </c>
      <c r="G153" s="148">
        <v>-3.2348008369999999</v>
      </c>
      <c r="H153" s="171" t="s">
        <v>7</v>
      </c>
      <c r="I153" s="169"/>
    </row>
    <row r="154" spans="2:9" x14ac:dyDescent="0.35">
      <c r="B154" s="169" t="s">
        <v>229</v>
      </c>
      <c r="C154" s="169" t="s">
        <v>67</v>
      </c>
      <c r="D154" s="169" t="str">
        <f>VLOOKUP(B154,'FLOP Zones'!$A$8:$B$380,2,FALSE)</f>
        <v>S6</v>
      </c>
      <c r="E154" s="169" t="str">
        <f>TRIM(VLOOKUP(B154,NMS!$B$12:$E$410,4,FALSE))</f>
        <v>Govan</v>
      </c>
      <c r="F154" s="148">
        <v>55.853524319999998</v>
      </c>
      <c r="G154" s="148">
        <v>-4.3142015709999999</v>
      </c>
      <c r="H154" s="171" t="s">
        <v>7</v>
      </c>
      <c r="I154" s="169"/>
    </row>
    <row r="155" spans="2:9" x14ac:dyDescent="0.35">
      <c r="B155" s="169" t="s">
        <v>230</v>
      </c>
      <c r="C155" s="169" t="s">
        <v>53</v>
      </c>
      <c r="D155" s="169" t="str">
        <f>VLOOKUP(B155,'FLOP Zones'!$A$8:$B$380,2,FALSE)</f>
        <v>A7</v>
      </c>
      <c r="E155" s="169" t="str">
        <f>TRIM(VLOOKUP(B155,NMS!$B$12:$E$410,4,FALSE))</f>
        <v>Greenford</v>
      </c>
      <c r="F155" s="148">
        <v>51.534950510661702</v>
      </c>
      <c r="G155" s="148">
        <v>-0.25705026387638202</v>
      </c>
      <c r="H155" s="171" t="s">
        <v>7</v>
      </c>
      <c r="I155" s="169"/>
    </row>
    <row r="156" spans="2:9" x14ac:dyDescent="0.35">
      <c r="B156" s="169" t="s">
        <v>231</v>
      </c>
      <c r="C156" s="169" t="s">
        <v>80</v>
      </c>
      <c r="D156" s="169" t="str">
        <f>VLOOKUP(B156,'FLOP Zones'!$A$8:$B$380,2,FALSE)</f>
        <v>J6</v>
      </c>
      <c r="E156" s="169" t="str">
        <f>TRIM(VLOOKUP(B156,NMS!$B$12:$E$410,4,FALSE))</f>
        <v>Grendon</v>
      </c>
      <c r="F156" s="148">
        <v>52.243364036254299</v>
      </c>
      <c r="G156" s="148">
        <v>-0.725684495076799</v>
      </c>
      <c r="H156" s="171" t="s">
        <v>7</v>
      </c>
      <c r="I156" s="169"/>
    </row>
    <row r="157" spans="2:9" x14ac:dyDescent="0.35">
      <c r="B157" s="169" t="s">
        <v>232</v>
      </c>
      <c r="C157" s="169" t="s">
        <v>99</v>
      </c>
      <c r="D157" s="169" t="str">
        <f>VLOOKUP(B157,'FLOP Zones'!$A$8:$B$380,2,FALSE)</f>
        <v>P7</v>
      </c>
      <c r="E157" s="169" t="str">
        <f>TRIM(VLOOKUP(B157,NMS!$B$12:$E$410,4,FALSE))</f>
        <v>Grimsby West</v>
      </c>
      <c r="F157" s="148">
        <v>53.565963490349802</v>
      </c>
      <c r="G157" s="148">
        <v>-0.15076043000502701</v>
      </c>
      <c r="H157" s="171" t="s">
        <v>7</v>
      </c>
      <c r="I157" s="169"/>
    </row>
    <row r="158" spans="2:9" x14ac:dyDescent="0.35">
      <c r="B158" s="169" t="s">
        <v>233</v>
      </c>
      <c r="C158" s="169" t="s">
        <v>44</v>
      </c>
      <c r="D158" s="169" t="str">
        <f>VLOOKUP(B158,'FLOP Zones'!$A$8:$B$380,2,FALSE)</f>
        <v>T1</v>
      </c>
      <c r="E158" s="169" t="str">
        <f>TRIM(VLOOKUP(B158,NMS!$B$12:$E$410,4,FALSE))</f>
        <v>Grudie Bridge</v>
      </c>
      <c r="F158" s="148">
        <v>57.61452938</v>
      </c>
      <c r="G158" s="148">
        <v>-4.8299024729999998</v>
      </c>
      <c r="H158" s="171" t="s">
        <v>7</v>
      </c>
      <c r="I158" s="169"/>
    </row>
    <row r="159" spans="2:9" x14ac:dyDescent="0.35">
      <c r="B159" s="169" t="s">
        <v>234</v>
      </c>
      <c r="C159" s="169" t="s">
        <v>50</v>
      </c>
      <c r="D159" s="169" t="str">
        <f>VLOOKUP(B159,'FLOP Zones'!$A$8:$B$380,2,FALSE)</f>
        <v>A1</v>
      </c>
      <c r="E159" s="169" t="s">
        <v>235</v>
      </c>
      <c r="F159" s="148">
        <v>51.559463905481103</v>
      </c>
      <c r="G159" s="148">
        <v>-4.0783844142257997E-2</v>
      </c>
      <c r="H159" s="171" t="s">
        <v>7</v>
      </c>
      <c r="I159" s="169"/>
    </row>
    <row r="160" spans="2:9" x14ac:dyDescent="0.35">
      <c r="B160" s="169" t="s">
        <v>236</v>
      </c>
      <c r="C160" s="169" t="s">
        <v>50</v>
      </c>
      <c r="D160" s="169" t="str">
        <f>VLOOKUP(B160,'FLOP Zones'!$A$8:$B$380,2,FALSE)</f>
        <v>A1</v>
      </c>
      <c r="E160" s="169" t="s">
        <v>237</v>
      </c>
      <c r="F160" s="148">
        <v>51.5595261634233</v>
      </c>
      <c r="G160" s="148">
        <v>-4.4431146715644999E-2</v>
      </c>
      <c r="H160" s="171" t="s">
        <v>7</v>
      </c>
      <c r="I160" s="169"/>
    </row>
    <row r="161" spans="2:9" x14ac:dyDescent="0.35">
      <c r="B161" s="169" t="s">
        <v>238</v>
      </c>
      <c r="C161" s="169" t="s">
        <v>67</v>
      </c>
      <c r="D161" s="169" t="str">
        <f>VLOOKUP(B161,'FLOP Zones'!$A$8:$B$380,2,FALSE)</f>
        <v>S6</v>
      </c>
      <c r="E161" s="169" t="str">
        <f>TRIM(VLOOKUP(B161,NMS!$B$12:$E$410,4,FALSE))</f>
        <v>Haggs Road</v>
      </c>
      <c r="F161" s="148">
        <v>55.830024250000001</v>
      </c>
      <c r="G161" s="148">
        <v>-4.2964765519999997</v>
      </c>
      <c r="H161" s="171" t="s">
        <v>7</v>
      </c>
      <c r="I161" s="169"/>
    </row>
    <row r="162" spans="2:9" x14ac:dyDescent="0.35">
      <c r="B162" s="169" t="s">
        <v>239</v>
      </c>
      <c r="C162" s="169" t="s">
        <v>87</v>
      </c>
      <c r="D162" s="169" t="str">
        <f>VLOOKUP(B162,'FLOP Zones'!$A$8:$B$380,2,FALSE)</f>
        <v>L3</v>
      </c>
      <c r="E162" s="169" t="str">
        <f>TRIM(VLOOKUP(B162,NMS!$B$12:$E$410,4,FALSE))</f>
        <v>Hams Hall</v>
      </c>
      <c r="F162" s="148">
        <v>52.528660929603497</v>
      </c>
      <c r="G162" s="148">
        <v>-1.70874539818555</v>
      </c>
      <c r="H162" s="171" t="s">
        <v>7</v>
      </c>
      <c r="I162" s="169"/>
    </row>
    <row r="163" spans="2:9" x14ac:dyDescent="0.35">
      <c r="B163" s="169" t="s">
        <v>240</v>
      </c>
      <c r="C163" s="169" t="s">
        <v>44</v>
      </c>
      <c r="D163" s="169" t="str">
        <f>VLOOKUP(B163,'FLOP Zones'!$A$8:$B$380,2,FALSE)</f>
        <v>T1</v>
      </c>
      <c r="E163" s="169" t="str">
        <f>TRIM(VLOOKUP(B163,NMS!$B$12:$E$410,4,FALSE))</f>
        <v>Harris</v>
      </c>
      <c r="F163" s="148"/>
      <c r="G163" s="148"/>
      <c r="H163" s="171" t="s">
        <v>22</v>
      </c>
      <c r="I163" s="172" t="s">
        <v>241</v>
      </c>
    </row>
    <row r="164" spans="2:9" x14ac:dyDescent="0.35">
      <c r="B164" s="169" t="s">
        <v>242</v>
      </c>
      <c r="C164" s="169" t="s">
        <v>105</v>
      </c>
      <c r="D164" s="169" t="str">
        <f>VLOOKUP(B164,'FLOP Zones'!$A$8:$B$380,2,FALSE)</f>
        <v>Q8</v>
      </c>
      <c r="E164" s="169" t="str">
        <f>TRIM(VLOOKUP(B164,NMS!$B$12:$E$410,4,FALSE))</f>
        <v>Harker</v>
      </c>
      <c r="F164" s="148">
        <v>54.941525567155999</v>
      </c>
      <c r="G164" s="148">
        <v>-2.9644165442561201</v>
      </c>
      <c r="H164" s="171" t="s">
        <v>7</v>
      </c>
      <c r="I164" s="169"/>
    </row>
    <row r="165" spans="2:9" x14ac:dyDescent="0.35">
      <c r="B165" s="169" t="s">
        <v>243</v>
      </c>
      <c r="C165" s="169" t="s">
        <v>89</v>
      </c>
      <c r="D165" s="169" t="str">
        <f>VLOOKUP(B165,'FLOP Zones'!$A$8:$B$380,2,FALSE)</f>
        <v>Q4</v>
      </c>
      <c r="E165" s="169" t="str">
        <f>TRIM(VLOOKUP(B165,NMS!$B$12:$E$410,4,FALSE))</f>
        <v>Hart Moor</v>
      </c>
      <c r="F165" s="148">
        <v>54.701236464015999</v>
      </c>
      <c r="G165" s="148">
        <v>-1.29057983701158</v>
      </c>
      <c r="H165" s="171" t="s">
        <v>7</v>
      </c>
      <c r="I165" s="169"/>
    </row>
    <row r="166" spans="2:9" x14ac:dyDescent="0.35">
      <c r="B166" s="169" t="s">
        <v>244</v>
      </c>
      <c r="C166" s="169" t="s">
        <v>67</v>
      </c>
      <c r="D166" s="169" t="str">
        <f>VLOOKUP(B166,'FLOP Zones'!$A$8:$B$380,2,FALSE)</f>
        <v>S6</v>
      </c>
      <c r="E166" s="169" t="str">
        <f>TRIM(VLOOKUP(B166,NMS!$B$12:$E$410,4,FALSE))</f>
        <v>Hawick</v>
      </c>
      <c r="F166" s="148">
        <v>55.428223099999997</v>
      </c>
      <c r="G166" s="148">
        <v>-2.7910005020000002</v>
      </c>
      <c r="H166" s="171" t="s">
        <v>7</v>
      </c>
      <c r="I166" s="169"/>
    </row>
    <row r="167" spans="2:9" x14ac:dyDescent="0.35">
      <c r="B167" s="169" t="s">
        <v>245</v>
      </c>
      <c r="C167" s="169" t="s">
        <v>89</v>
      </c>
      <c r="D167" s="169" t="str">
        <f>VLOOKUP(B167,'FLOP Zones'!$A$8:$B$380,2,FALSE)</f>
        <v>Q4</v>
      </c>
      <c r="E167" s="169" t="str">
        <f>TRIM(VLOOKUP(B167,NMS!$B$12:$E$410,4,FALSE))</f>
        <v>Hawthorn Pit</v>
      </c>
      <c r="F167" s="148">
        <v>54.806251794134504</v>
      </c>
      <c r="G167" s="148">
        <v>-1.4016064925959799</v>
      </c>
      <c r="H167" s="171" t="s">
        <v>7</v>
      </c>
      <c r="I167" s="169"/>
    </row>
    <row r="168" spans="2:9" x14ac:dyDescent="0.35">
      <c r="B168" s="169" t="s">
        <v>246</v>
      </c>
      <c r="C168" s="169" t="s">
        <v>67</v>
      </c>
      <c r="D168" s="169" t="str">
        <f>VLOOKUP(B168,'FLOP Zones'!$A$8:$B$380,2,FALSE)</f>
        <v>S5</v>
      </c>
      <c r="E168" s="169" t="s">
        <v>247</v>
      </c>
      <c r="F168" s="148">
        <v>56.019924779999997</v>
      </c>
      <c r="G168" s="148">
        <v>-4.7010019080000003</v>
      </c>
      <c r="H168" s="171" t="s">
        <v>7</v>
      </c>
      <c r="I168" s="169"/>
    </row>
    <row r="169" spans="2:9" x14ac:dyDescent="0.35">
      <c r="B169" s="169" t="s">
        <v>248</v>
      </c>
      <c r="C169" s="169" t="s">
        <v>105</v>
      </c>
      <c r="D169" s="169" t="str">
        <f>VLOOKUP(B169,'FLOP Zones'!$A$8:$B$380,2,FALSE)</f>
        <v>R5</v>
      </c>
      <c r="E169" s="169" t="s">
        <v>249</v>
      </c>
      <c r="F169" s="148">
        <v>54.032691683698999</v>
      </c>
      <c r="G169" s="148">
        <v>-2.8889586639543601</v>
      </c>
      <c r="H169" s="171" t="s">
        <v>7</v>
      </c>
      <c r="I169" s="169"/>
    </row>
    <row r="170" spans="2:9" x14ac:dyDescent="0.35">
      <c r="B170" s="169" t="s">
        <v>250</v>
      </c>
      <c r="C170" s="169" t="s">
        <v>105</v>
      </c>
      <c r="D170" s="169" t="str">
        <f>VLOOKUP(B170,'FLOP Zones'!$A$8:$B$380,2,FALSE)</f>
        <v>R5</v>
      </c>
      <c r="E170" s="169" t="s">
        <v>251</v>
      </c>
      <c r="F170" s="148">
        <v>54.032691683698999</v>
      </c>
      <c r="G170" s="148">
        <v>-2.8889586639543601</v>
      </c>
      <c r="H170" s="171" t="s">
        <v>7</v>
      </c>
      <c r="I170" s="169"/>
    </row>
    <row r="171" spans="2:9" x14ac:dyDescent="0.35">
      <c r="B171" s="169" t="s">
        <v>252</v>
      </c>
      <c r="C171" s="169" t="s">
        <v>67</v>
      </c>
      <c r="D171" s="169" t="str">
        <f>VLOOKUP(B171,'FLOP Zones'!$A$8:$B$380,2,FALSE)</f>
        <v>S6</v>
      </c>
      <c r="E171" s="169" t="s">
        <v>253</v>
      </c>
      <c r="F171" s="148">
        <v>55.743223839999999</v>
      </c>
      <c r="G171" s="148">
        <v>-4.8635019530000001</v>
      </c>
      <c r="H171" s="171" t="s">
        <v>7</v>
      </c>
      <c r="I171" s="169"/>
    </row>
    <row r="172" spans="2:9" x14ac:dyDescent="0.35">
      <c r="B172" s="169" t="s">
        <v>254</v>
      </c>
      <c r="C172" s="169" t="s">
        <v>50</v>
      </c>
      <c r="D172" s="169" t="str">
        <f>VLOOKUP(B172,'FLOP Zones'!$A$8:$B$380,2,FALSE)</f>
        <v>A8</v>
      </c>
      <c r="E172" s="169" t="str">
        <f>TRIM(VLOOKUP(B172,NMS!$B$12:$E$410,4,FALSE))</f>
        <v>Hurst</v>
      </c>
      <c r="F172" s="148">
        <v>51.435769999999998</v>
      </c>
      <c r="G172" s="148">
        <v>0.15361</v>
      </c>
      <c r="H172" s="171" t="s">
        <v>7</v>
      </c>
      <c r="I172" s="169"/>
    </row>
    <row r="173" spans="2:9" x14ac:dyDescent="0.35">
      <c r="B173" s="169" t="s">
        <v>255</v>
      </c>
      <c r="C173" s="169" t="s">
        <v>105</v>
      </c>
      <c r="D173" s="169" t="str">
        <f>VLOOKUP(B173,'FLOP Zones'!$A$8:$B$380,2,FALSE)</f>
        <v>R6</v>
      </c>
      <c r="E173" s="169" t="str">
        <f>TRIM(VLOOKUP(B173,NMS!$B$12:$E$410,4,FALSE))</f>
        <v>Hutton</v>
      </c>
      <c r="F173" s="148">
        <v>54.297810872159999</v>
      </c>
      <c r="G173" s="148">
        <v>-2.67214957404209</v>
      </c>
      <c r="H173" s="171" t="s">
        <v>7</v>
      </c>
      <c r="I173" s="169"/>
    </row>
    <row r="174" spans="2:9" x14ac:dyDescent="0.35">
      <c r="B174" s="169" t="s">
        <v>256</v>
      </c>
      <c r="C174" s="169" t="s">
        <v>85</v>
      </c>
      <c r="D174" s="169" t="str">
        <f>VLOOKUP(B174,'FLOP Zones'!$A$8:$B$380,2,FALSE)</f>
        <v>H6</v>
      </c>
      <c r="E174" s="169" t="str">
        <f>TRIM(VLOOKUP(B174,NMS!$B$12:$E$410,4,FALSE))</f>
        <v>Imperial Park</v>
      </c>
      <c r="F174" s="148">
        <v>51.547422485144203</v>
      </c>
      <c r="G174" s="148">
        <v>-3.0314998375003301</v>
      </c>
      <c r="H174" s="171" t="s">
        <v>7</v>
      </c>
      <c r="I174" s="169"/>
    </row>
    <row r="175" spans="2:9" x14ac:dyDescent="0.35">
      <c r="B175" s="169" t="s">
        <v>257</v>
      </c>
      <c r="C175" s="169" t="s">
        <v>48</v>
      </c>
      <c r="D175" s="169" t="str">
        <f>VLOOKUP(B175,'FLOP Zones'!$A$8:$B$380,2,FALSE)</f>
        <v>F6</v>
      </c>
      <c r="E175" s="169" t="str">
        <f>TRIM(VLOOKUP(B175,NMS!$B$12:$E$410,4,FALSE))</f>
        <v>Indian Queens</v>
      </c>
      <c r="F175" s="148">
        <v>50.3948954616802</v>
      </c>
      <c r="G175" s="148">
        <v>-4.9008111884064496</v>
      </c>
      <c r="H175" s="171" t="s">
        <v>7</v>
      </c>
      <c r="I175" s="169"/>
    </row>
    <row r="176" spans="2:9" x14ac:dyDescent="0.35">
      <c r="B176" s="169" t="s">
        <v>258</v>
      </c>
      <c r="C176" s="169" t="s">
        <v>67</v>
      </c>
      <c r="D176" s="169" t="str">
        <f>VLOOKUP(B176,'FLOP Zones'!$A$8:$B$380,2,FALSE)</f>
        <v>S5</v>
      </c>
      <c r="E176" s="169" t="str">
        <f>TRIM(VLOOKUP(B176,NMS!$B$12:$E$410,4,FALSE))</f>
        <v>Inverkeithing</v>
      </c>
      <c r="F176" s="148">
        <v>56.042175069999999</v>
      </c>
      <c r="G176" s="148">
        <v>-3.3895209569999998</v>
      </c>
      <c r="H176" s="171" t="s">
        <v>7</v>
      </c>
      <c r="I176" s="169"/>
    </row>
    <row r="177" spans="2:11" x14ac:dyDescent="0.35">
      <c r="B177" s="169" t="s">
        <v>259</v>
      </c>
      <c r="C177" s="169" t="s">
        <v>44</v>
      </c>
      <c r="D177" s="169" t="str">
        <f>VLOOKUP(B177,'FLOP Zones'!$A$8:$B$380,2,FALSE)</f>
        <v>T1</v>
      </c>
      <c r="E177" s="169" t="str">
        <f>TRIM(VLOOKUP(B177,NMS!$B$12:$E$410,4,FALSE))</f>
        <v>Inverness</v>
      </c>
      <c r="F177" s="148">
        <v>57.452029080000003</v>
      </c>
      <c r="G177" s="148">
        <v>-4.2414018929999999</v>
      </c>
      <c r="H177" s="171" t="s">
        <v>7</v>
      </c>
      <c r="I177" s="169"/>
    </row>
    <row r="178" spans="2:11" x14ac:dyDescent="0.35">
      <c r="B178" s="169" t="s">
        <v>260</v>
      </c>
      <c r="C178" s="169" t="s">
        <v>48</v>
      </c>
      <c r="D178" s="169" t="str">
        <f>VLOOKUP(B178,'FLOP Zones'!$A$8:$B$380,2,FALSE)</f>
        <v>G5</v>
      </c>
      <c r="E178" s="169" t="str">
        <f>TRIM(VLOOKUP(B178,NMS!$B$12:$E$410,4,FALSE))</f>
        <v>Iron Acton</v>
      </c>
      <c r="F178" s="148">
        <v>51.5689827903254</v>
      </c>
      <c r="G178" s="148">
        <v>-2.4812699250880401</v>
      </c>
      <c r="H178" s="171" t="s">
        <v>7</v>
      </c>
      <c r="I178" s="169"/>
    </row>
    <row r="179" spans="2:11" x14ac:dyDescent="0.35">
      <c r="B179" s="169" t="s">
        <v>261</v>
      </c>
      <c r="C179" s="169" t="s">
        <v>87</v>
      </c>
      <c r="D179" s="169" t="str">
        <f>VLOOKUP(B179,'FLOP Zones'!$A$8:$B$380,2,FALSE)</f>
        <v>L5</v>
      </c>
      <c r="E179" s="169" t="str">
        <f>TRIM(VLOOKUP(B179,NMS!$B$12:$E$410,4,FALSE))</f>
        <v>Ironbridge</v>
      </c>
      <c r="F179" s="148">
        <v>52.6324841883131</v>
      </c>
      <c r="G179" s="148">
        <v>-2.5099705810146302</v>
      </c>
      <c r="H179" s="171" t="s">
        <v>7</v>
      </c>
      <c r="I179" s="169"/>
    </row>
    <row r="180" spans="2:11" x14ac:dyDescent="0.35">
      <c r="B180" s="169" t="s">
        <v>262</v>
      </c>
      <c r="C180" s="169" t="s">
        <v>50</v>
      </c>
      <c r="D180" s="169" t="str">
        <f>VLOOKUP(B180,'FLOP Zones'!$A$8:$B$380,2,FALSE)</f>
        <v>A7</v>
      </c>
      <c r="E180" s="169" t="str">
        <f>TRIM(VLOOKUP(B180,NMS!$B$12:$E$410,4,FALSE))</f>
        <v>Islington</v>
      </c>
      <c r="F180" s="148">
        <v>51.561380999999997</v>
      </c>
      <c r="G180" s="148">
        <v>-0.113443</v>
      </c>
      <c r="H180" s="171" t="s">
        <v>7</v>
      </c>
      <c r="I180" s="172" t="s">
        <v>263</v>
      </c>
      <c r="K180" t="s">
        <v>264</v>
      </c>
    </row>
    <row r="181" spans="2:11" x14ac:dyDescent="0.35">
      <c r="B181" s="169" t="s">
        <v>265</v>
      </c>
      <c r="C181" s="169" t="s">
        <v>53</v>
      </c>
      <c r="D181" s="169" t="str">
        <f>VLOOKUP(B181,'FLOP Zones'!$A$8:$B$380,2,FALSE)</f>
        <v>A6</v>
      </c>
      <c r="E181" s="169" t="s">
        <v>266</v>
      </c>
      <c r="F181" s="148">
        <v>51.5418358172316</v>
      </c>
      <c r="G181" s="148">
        <v>-0.49764055605733298</v>
      </c>
      <c r="H181" s="171" t="s">
        <v>7</v>
      </c>
      <c r="I181" s="169"/>
      <c r="K181" s="207" t="s">
        <v>192</v>
      </c>
    </row>
    <row r="182" spans="2:11" x14ac:dyDescent="0.35">
      <c r="B182" s="169" t="s">
        <v>267</v>
      </c>
      <c r="C182" s="169" t="s">
        <v>53</v>
      </c>
      <c r="D182" s="169" t="str">
        <f>VLOOKUP(B182,'FLOP Zones'!$A$8:$B$380,2,FALSE)</f>
        <v>A6</v>
      </c>
      <c r="E182" s="169" t="s">
        <v>268</v>
      </c>
      <c r="F182" s="148">
        <v>51.541346458066698</v>
      </c>
      <c r="G182" s="148">
        <v>-0.49650675906667502</v>
      </c>
      <c r="H182" s="171" t="s">
        <v>7</v>
      </c>
      <c r="I182" s="169"/>
    </row>
    <row r="183" spans="2:11" x14ac:dyDescent="0.35">
      <c r="B183" s="169" t="s">
        <v>269</v>
      </c>
      <c r="C183" s="169" t="s">
        <v>67</v>
      </c>
      <c r="D183" s="169" t="str">
        <f>VLOOKUP(B183,'FLOP Zones'!$A$8:$B$380,2,FALSE)</f>
        <v>S6</v>
      </c>
      <c r="E183" s="169" t="str">
        <f>TRIM(VLOOKUP(B183,NMS!$B$12:$E$410,4,FALSE))</f>
        <v>Johnstone</v>
      </c>
      <c r="F183" s="148">
        <v>55.84432425</v>
      </c>
      <c r="G183" s="148">
        <v>-4.5041017090000004</v>
      </c>
      <c r="H183" s="171" t="s">
        <v>7</v>
      </c>
      <c r="I183" s="169"/>
    </row>
    <row r="184" spans="2:11" x14ac:dyDescent="0.35">
      <c r="B184" s="169" t="s">
        <v>270</v>
      </c>
      <c r="C184" s="169" t="s">
        <v>99</v>
      </c>
      <c r="D184" s="169" t="str">
        <f>VLOOKUP(B184,'FLOP Zones'!$A$8:$B$380,2,FALSE)</f>
        <v>P3</v>
      </c>
      <c r="E184" s="169" t="str">
        <f>TRIM(VLOOKUP(B184,NMS!$B$12:$E$410,4,FALSE))</f>
        <v>Jordanthorpe</v>
      </c>
      <c r="F184" s="148">
        <v>53.330060000000003</v>
      </c>
      <c r="G184" s="148">
        <v>-1.4534100000000001</v>
      </c>
      <c r="H184" s="171" t="s">
        <v>7</v>
      </c>
      <c r="I184" s="169"/>
    </row>
    <row r="185" spans="2:11" x14ac:dyDescent="0.35">
      <c r="B185" s="169" t="s">
        <v>271</v>
      </c>
      <c r="C185" s="169" t="s">
        <v>67</v>
      </c>
      <c r="D185" s="169" t="str">
        <f>VLOOKUP(B185,'FLOP Zones'!$A$8:$B$380,2,FALSE)</f>
        <v>S6</v>
      </c>
      <c r="E185" s="169" t="str">
        <f>TRIM(VLOOKUP(B185,NMS!$B$12:$E$410,4,FALSE))</f>
        <v>Kaimes</v>
      </c>
      <c r="F185" s="148">
        <v>55.89052461</v>
      </c>
      <c r="G185" s="148">
        <v>-3.1634007839999998</v>
      </c>
      <c r="H185" s="171" t="s">
        <v>7</v>
      </c>
      <c r="I185" s="169"/>
    </row>
    <row r="186" spans="2:11" x14ac:dyDescent="0.35">
      <c r="B186" s="169" t="s">
        <v>272</v>
      </c>
      <c r="C186" s="169" t="s">
        <v>99</v>
      </c>
      <c r="D186" s="169" t="str">
        <f>VLOOKUP(B186,'FLOP Zones'!$A$8:$B$380,2,FALSE)</f>
        <v>P8</v>
      </c>
      <c r="E186" s="169" t="str">
        <f>TRIM(VLOOKUP(B186,NMS!$B$12:$E$410,4,FALSE))</f>
        <v>Keadby</v>
      </c>
      <c r="F186" s="148">
        <v>53.59722</v>
      </c>
      <c r="G186" s="148">
        <v>-0.75792000000000004</v>
      </c>
      <c r="H186" s="171" t="s">
        <v>7</v>
      </c>
      <c r="I186" s="169"/>
    </row>
    <row r="187" spans="2:11" x14ac:dyDescent="0.35">
      <c r="B187" s="169" t="s">
        <v>273</v>
      </c>
      <c r="C187" s="169" t="s">
        <v>105</v>
      </c>
      <c r="D187" s="169" t="str">
        <f>VLOOKUP(B187,'FLOP Zones'!$A$8:$B$380,2,FALSE)</f>
        <v>N4</v>
      </c>
      <c r="E187" s="169" t="s">
        <v>274</v>
      </c>
      <c r="F187" s="148">
        <v>53.538159999999998</v>
      </c>
      <c r="G187" s="148">
        <v>-2.3590300000000002</v>
      </c>
      <c r="H187" s="171" t="s">
        <v>7</v>
      </c>
      <c r="I187" s="169"/>
    </row>
    <row r="188" spans="2:11" x14ac:dyDescent="0.35">
      <c r="B188" s="169" t="s">
        <v>275</v>
      </c>
      <c r="C188" s="169" t="s">
        <v>105</v>
      </c>
      <c r="D188" s="169" t="str">
        <f>VLOOKUP(B188,'FLOP Zones'!$A$8:$B$380,2,FALSE)</f>
        <v>N4</v>
      </c>
      <c r="E188" s="169" t="s">
        <v>276</v>
      </c>
      <c r="F188" s="148">
        <v>53.538159999999998</v>
      </c>
      <c r="G188" s="148">
        <v>-2.3590300000000002</v>
      </c>
      <c r="H188" s="171" t="s">
        <v>7</v>
      </c>
      <c r="I188" s="169"/>
    </row>
    <row r="189" spans="2:11" x14ac:dyDescent="0.35">
      <c r="B189" s="169" t="s">
        <v>277</v>
      </c>
      <c r="C189" s="169" t="s">
        <v>44</v>
      </c>
      <c r="D189" s="169" t="str">
        <f>VLOOKUP(B189,'FLOP Zones'!$A$8:$B$380,2,FALSE)</f>
        <v>T1</v>
      </c>
      <c r="E189" s="169" t="str">
        <f>TRIM(VLOOKUP(B189,NMS!$B$12:$E$410,4,FALSE))</f>
        <v>Keith</v>
      </c>
      <c r="F189" s="148">
        <v>57.537629469999999</v>
      </c>
      <c r="G189" s="148">
        <v>-2.9327007979999999</v>
      </c>
      <c r="H189" s="171" t="s">
        <v>7</v>
      </c>
      <c r="I189" s="169"/>
    </row>
    <row r="190" spans="2:11" x14ac:dyDescent="0.35">
      <c r="B190" s="169" t="s">
        <v>278</v>
      </c>
      <c r="C190" s="169" t="s">
        <v>77</v>
      </c>
      <c r="D190" s="169" t="str">
        <f>VLOOKUP(B190,'FLOP Zones'!$A$8:$B$380,2,FALSE)</f>
        <v>C3</v>
      </c>
      <c r="E190" s="169" t="str">
        <f>TRIM(VLOOKUP(B190,NMS!$B$12:$E$410,4,FALSE))</f>
        <v>Kemsley</v>
      </c>
      <c r="F190" s="148">
        <v>51.367289360194498</v>
      </c>
      <c r="G190" s="148">
        <v>0.740639339817038</v>
      </c>
      <c r="H190" s="171" t="s">
        <v>7</v>
      </c>
      <c r="I190" s="169"/>
    </row>
    <row r="191" spans="2:11" x14ac:dyDescent="0.35">
      <c r="B191" s="169" t="s">
        <v>279</v>
      </c>
      <c r="C191" s="169" t="s">
        <v>67</v>
      </c>
      <c r="D191" s="169" t="str">
        <f>VLOOKUP(B191,'FLOP Zones'!$A$8:$B$380,2,FALSE)</f>
        <v>S6</v>
      </c>
      <c r="E191" s="169" t="str">
        <f>TRIM(VLOOKUP(B191,NMS!$B$12:$E$410,4,FALSE))</f>
        <v>Kendoon</v>
      </c>
      <c r="F191" s="148">
        <v>55.160822009999997</v>
      </c>
      <c r="G191" s="148">
        <v>-4.1805013129999997</v>
      </c>
      <c r="H191" s="171" t="s">
        <v>7</v>
      </c>
      <c r="I191" s="169" t="s">
        <v>129</v>
      </c>
    </row>
    <row r="192" spans="2:11" x14ac:dyDescent="0.35">
      <c r="B192" s="169" t="s">
        <v>280</v>
      </c>
      <c r="C192" s="169" t="s">
        <v>67</v>
      </c>
      <c r="D192" s="169" t="str">
        <f>VLOOKUP(B192,'FLOP Zones'!$A$8:$B$380,2,FALSE)</f>
        <v>S5</v>
      </c>
      <c r="E192" s="169" t="str">
        <f>TRIM(VLOOKUP(B192,NMS!$B$12:$E$410,4,FALSE))</f>
        <v>Killermont</v>
      </c>
      <c r="F192" s="148">
        <v>55.903324480000002</v>
      </c>
      <c r="G192" s="148">
        <v>-4.30990158</v>
      </c>
      <c r="H192" s="171" t="s">
        <v>7</v>
      </c>
      <c r="I192" s="169"/>
    </row>
    <row r="193" spans="2:9" x14ac:dyDescent="0.35">
      <c r="B193" s="169" t="s">
        <v>281</v>
      </c>
      <c r="C193" s="169" t="s">
        <v>44</v>
      </c>
      <c r="D193" s="169" t="str">
        <f>VLOOKUP(B193,'FLOP Zones'!$A$8:$B$380,2,FALSE)</f>
        <v>T4</v>
      </c>
      <c r="E193" s="169" t="str">
        <f>TRIM(VLOOKUP(B193,NMS!$B$12:$E$410,4,FALSE))</f>
        <v>Killin</v>
      </c>
      <c r="F193" s="148">
        <v>56.475426280000001</v>
      </c>
      <c r="G193" s="148">
        <v>-4.3245017319999999</v>
      </c>
      <c r="H193" s="171" t="s">
        <v>7</v>
      </c>
      <c r="I193" s="169"/>
    </row>
    <row r="194" spans="2:9" x14ac:dyDescent="0.35">
      <c r="B194" s="169" t="s">
        <v>282</v>
      </c>
      <c r="C194" s="169" t="s">
        <v>67</v>
      </c>
      <c r="D194" s="169" t="str">
        <f>VLOOKUP(B194,'FLOP Zones'!$A$8:$B$380,2,FALSE)</f>
        <v>S6</v>
      </c>
      <c r="E194" s="169" t="s">
        <v>283</v>
      </c>
      <c r="F194" s="148">
        <v>55.579623380000001</v>
      </c>
      <c r="G194" s="148">
        <v>-4.4560016039999999</v>
      </c>
      <c r="H194" s="171" t="s">
        <v>7</v>
      </c>
      <c r="I194" s="169"/>
    </row>
    <row r="195" spans="2:9" x14ac:dyDescent="0.35">
      <c r="B195" s="169" t="s">
        <v>284</v>
      </c>
      <c r="C195" s="169" t="s">
        <v>67</v>
      </c>
      <c r="D195" s="169" t="str">
        <f>VLOOKUP(B195,'FLOP Zones'!$A$8:$B$380,2,FALSE)</f>
        <v>S6</v>
      </c>
      <c r="E195" s="169" t="s">
        <v>285</v>
      </c>
      <c r="F195" s="148">
        <v>55.593123419999998</v>
      </c>
      <c r="G195" s="148">
        <v>-4.48700163</v>
      </c>
      <c r="H195" s="171" t="s">
        <v>7</v>
      </c>
      <c r="I195" s="169"/>
    </row>
    <row r="196" spans="2:9" x14ac:dyDescent="0.35">
      <c r="B196" s="169" t="s">
        <v>286</v>
      </c>
      <c r="C196" s="169" t="s">
        <v>67</v>
      </c>
      <c r="D196" s="169" t="str">
        <f>VLOOKUP(B196,'FLOP Zones'!$A$8:$B$380,2,FALSE)</f>
        <v>S6</v>
      </c>
      <c r="E196" s="169" t="s">
        <v>287</v>
      </c>
      <c r="F196" s="148">
        <v>55.664023620000002</v>
      </c>
      <c r="G196" s="148">
        <v>-4.6781017890000003</v>
      </c>
      <c r="H196" s="171" t="s">
        <v>7</v>
      </c>
      <c r="I196" s="169"/>
    </row>
    <row r="197" spans="2:9" x14ac:dyDescent="0.35">
      <c r="B197" s="169" t="s">
        <v>288</v>
      </c>
      <c r="C197" s="169" t="s">
        <v>77</v>
      </c>
      <c r="D197" s="169" t="str">
        <f>VLOOKUP(B197,'FLOP Zones'!$A$8:$B$380,2,FALSE)</f>
        <v>C2</v>
      </c>
      <c r="E197" s="169" t="str">
        <f>TRIM(VLOOKUP(B197,NMS!$B$12:$E$410,4,FALSE))</f>
        <v>Kingsnorth</v>
      </c>
      <c r="F197" s="148">
        <v>51.420019770669001</v>
      </c>
      <c r="G197" s="148">
        <v>0.59621744062309601</v>
      </c>
      <c r="H197" s="171" t="s">
        <v>7</v>
      </c>
      <c r="I197" s="169"/>
    </row>
    <row r="198" spans="2:9" x14ac:dyDescent="0.35">
      <c r="B198" s="169" t="s">
        <v>289</v>
      </c>
      <c r="C198" s="169" t="s">
        <v>44</v>
      </c>
      <c r="D198" s="169" t="str">
        <f>VLOOKUP(B198,'FLOP Zones'!$A$8:$B$380,2,FALSE)</f>
        <v>T1</v>
      </c>
      <c r="E198" s="169" t="str">
        <f>TRIM(VLOOKUP(B198,NMS!$B$12:$E$410,4,FALSE))</f>
        <v>Kinlochleven</v>
      </c>
      <c r="F198" s="148">
        <v>56.713626859999998</v>
      </c>
      <c r="G198" s="148">
        <v>-4.9500023190000002</v>
      </c>
      <c r="H198" s="171" t="s">
        <v>7</v>
      </c>
      <c r="I198" s="169"/>
    </row>
    <row r="199" spans="2:9" x14ac:dyDescent="0.35">
      <c r="B199" s="169" t="s">
        <v>290</v>
      </c>
      <c r="C199" s="169" t="s">
        <v>44</v>
      </c>
      <c r="D199" s="169" t="str">
        <f>VLOOKUP(B199,'FLOP Zones'!$A$8:$B$380,2,FALSE)</f>
        <v>T2</v>
      </c>
      <c r="E199" s="169" t="str">
        <f>TRIM(VLOOKUP(B199,NMS!$B$12:$E$410,4,FALSE))</f>
        <v>Kintore</v>
      </c>
      <c r="F199" s="148">
        <v>57.21292863</v>
      </c>
      <c r="G199" s="148">
        <v>-2.3740003299999999</v>
      </c>
      <c r="H199" s="171" t="s">
        <v>7</v>
      </c>
      <c r="I199" s="169"/>
    </row>
    <row r="200" spans="2:9" x14ac:dyDescent="0.35">
      <c r="B200" s="169" t="s">
        <v>291</v>
      </c>
      <c r="C200" s="169" t="s">
        <v>85</v>
      </c>
      <c r="D200" s="169" t="str">
        <f>VLOOKUP(B200,'FLOP Zones'!$A$8:$B$380,2,FALSE)</f>
        <v>N1</v>
      </c>
      <c r="E200" s="169" t="s">
        <v>292</v>
      </c>
      <c r="F200" s="148">
        <v>53.4693383312189</v>
      </c>
      <c r="G200" s="148">
        <v>-2.8494751383713899</v>
      </c>
      <c r="H200" s="171" t="s">
        <v>7</v>
      </c>
      <c r="I200" s="169"/>
    </row>
    <row r="201" spans="2:9" x14ac:dyDescent="0.35">
      <c r="B201" s="169" t="s">
        <v>293</v>
      </c>
      <c r="C201" s="169" t="s">
        <v>105</v>
      </c>
      <c r="D201" s="169" t="str">
        <f>VLOOKUP(B201,'FLOP Zones'!$A$8:$B$380,2,FALSE)</f>
        <v>N1</v>
      </c>
      <c r="E201" s="169" t="s">
        <v>294</v>
      </c>
      <c r="F201" s="148">
        <v>53.4693383312189</v>
      </c>
      <c r="G201" s="148">
        <v>-2.8494751383713899</v>
      </c>
      <c r="H201" s="171" t="s">
        <v>7</v>
      </c>
      <c r="I201" s="169"/>
    </row>
    <row r="202" spans="2:9" x14ac:dyDescent="0.35">
      <c r="B202" s="169" t="s">
        <v>295</v>
      </c>
      <c r="C202" s="169" t="s">
        <v>99</v>
      </c>
      <c r="D202" s="169" t="str">
        <f>VLOOKUP(B202,'FLOP Zones'!$A$8:$B$380,2,FALSE)</f>
        <v>P1</v>
      </c>
      <c r="E202" s="169" t="str">
        <f>TRIM(VLOOKUP(B202,NMS!$B$12:$E$410,4,FALSE))</f>
        <v>Kirkstall B</v>
      </c>
      <c r="F202" s="148">
        <v>53.80583</v>
      </c>
      <c r="G202" s="148">
        <v>-1.59684</v>
      </c>
      <c r="H202" s="171" t="s">
        <v>7</v>
      </c>
      <c r="I202" s="169"/>
    </row>
    <row r="203" spans="2:9" x14ac:dyDescent="0.35">
      <c r="B203" s="169" t="s">
        <v>296</v>
      </c>
      <c r="C203" s="169" t="s">
        <v>87</v>
      </c>
      <c r="D203" s="169" t="str">
        <f>VLOOKUP(B203,'FLOP Zones'!$A$8:$B$380,2,FALSE)</f>
        <v>L2</v>
      </c>
      <c r="E203" s="169" t="str">
        <f>TRIM(VLOOKUP(B203,NMS!$B$12:$E$410,4,FALSE))</f>
        <v>Kitwell</v>
      </c>
      <c r="F203" s="148">
        <v>52.431275745476597</v>
      </c>
      <c r="G203" s="148">
        <v>-2.0132248291024899</v>
      </c>
      <c r="H203" s="171" t="s">
        <v>7</v>
      </c>
      <c r="I203" s="169"/>
    </row>
    <row r="204" spans="2:9" x14ac:dyDescent="0.35">
      <c r="B204" s="169" t="s">
        <v>297</v>
      </c>
      <c r="C204" s="169" t="s">
        <v>89</v>
      </c>
      <c r="D204" s="169" t="str">
        <f>VLOOKUP(B204,'FLOP Zones'!$A$8:$B$380,2,FALSE)</f>
        <v>P2</v>
      </c>
      <c r="E204" s="169" t="str">
        <f>TRIM(VLOOKUP(B204,NMS!$B$12:$E$410,4,FALSE))</f>
        <v>Knaresborough</v>
      </c>
      <c r="F204" s="148">
        <v>54.031210627930697</v>
      </c>
      <c r="G204" s="148">
        <v>-1.4878437658314201</v>
      </c>
      <c r="H204" s="171" t="s">
        <v>7</v>
      </c>
      <c r="I204" s="169"/>
    </row>
    <row r="205" spans="2:9" x14ac:dyDescent="0.35">
      <c r="B205" s="169" t="s">
        <v>298</v>
      </c>
      <c r="C205" s="169" t="s">
        <v>89</v>
      </c>
      <c r="D205" s="169" t="str">
        <f>VLOOKUP(B205,'FLOP Zones'!$A$8:$B$380,2,FALSE)</f>
        <v>Q2</v>
      </c>
      <c r="E205" s="169" t="str">
        <f>TRIM(VLOOKUP(B205,NMS!$B$12:$E$410,4,FALSE))</f>
        <v>Lackenby</v>
      </c>
      <c r="F205" s="148">
        <v>54.5676700530259</v>
      </c>
      <c r="G205" s="148">
        <v>-1.1333907428799599</v>
      </c>
      <c r="H205" s="171" t="s">
        <v>7</v>
      </c>
      <c r="I205" s="169"/>
    </row>
    <row r="206" spans="2:9" x14ac:dyDescent="0.35">
      <c r="B206" s="169" t="s">
        <v>299</v>
      </c>
      <c r="C206" s="169" t="s">
        <v>44</v>
      </c>
      <c r="D206" s="169" t="str">
        <f>VLOOKUP(B206,'FLOP Zones'!$A$8:$B$380,2,FALSE)</f>
        <v>T5</v>
      </c>
      <c r="E206" s="169" t="str">
        <f>TRIM(VLOOKUP(B206,NMS!$B$12:$E$410,4,FALSE))</f>
        <v>Lairg</v>
      </c>
      <c r="F206" s="148">
        <v>58.008130430000001</v>
      </c>
      <c r="G206" s="148">
        <v>-4.3950021619999999</v>
      </c>
      <c r="H206" s="171" t="s">
        <v>7</v>
      </c>
      <c r="I206" s="169"/>
    </row>
    <row r="207" spans="2:9" x14ac:dyDescent="0.35">
      <c r="B207" s="169" t="s">
        <v>300</v>
      </c>
      <c r="C207" s="169" t="s">
        <v>53</v>
      </c>
      <c r="D207" s="169" t="str">
        <f>VLOOKUP(B207,'FLOP Zones'!$A$8:$B$380,2,FALSE)</f>
        <v>A6</v>
      </c>
      <c r="E207" s="169" t="str">
        <f>TRIM(VLOOKUP(B207,NMS!$B$12:$E$410,4,FALSE))</f>
        <v>Laleham</v>
      </c>
      <c r="F207" s="148">
        <v>51.424441335660298</v>
      </c>
      <c r="G207" s="148">
        <v>-0.469384552311846</v>
      </c>
      <c r="H207" s="171" t="s">
        <v>7</v>
      </c>
      <c r="I207" s="169"/>
    </row>
    <row r="208" spans="2:9" x14ac:dyDescent="0.35">
      <c r="B208" s="169" t="s">
        <v>301</v>
      </c>
      <c r="C208" s="169" t="s">
        <v>48</v>
      </c>
      <c r="D208" s="169" t="str">
        <f>VLOOKUP(B208,'FLOP Zones'!$A$8:$B$380,2,FALSE)</f>
        <v>F6</v>
      </c>
      <c r="E208" s="169" t="str">
        <f>TRIM(VLOOKUP(B208,NMS!$B$12:$E$410,4,FALSE))</f>
        <v>Landulph</v>
      </c>
      <c r="F208" s="148">
        <v>50.444279510106703</v>
      </c>
      <c r="G208" s="148">
        <v>-4.2420626915012001</v>
      </c>
      <c r="H208" s="171" t="s">
        <v>7</v>
      </c>
      <c r="I208" s="169"/>
    </row>
    <row r="209" spans="2:9" x14ac:dyDescent="0.35">
      <c r="B209" s="169" t="s">
        <v>302</v>
      </c>
      <c r="C209" s="169" t="s">
        <v>85</v>
      </c>
      <c r="D209" s="169" t="str">
        <f>VLOOKUP(B209,'FLOP Zones'!$A$8:$B$380,2,FALSE)</f>
        <v>M4</v>
      </c>
      <c r="E209" s="169" t="str">
        <f>TRIM(VLOOKUP(B209,NMS!$B$12:$E$410,4,FALSE))</f>
        <v>Legacy</v>
      </c>
      <c r="F209" s="148">
        <v>53.028871432385898</v>
      </c>
      <c r="G209" s="148">
        <v>-3.0520357117317798</v>
      </c>
      <c r="H209" s="171" t="s">
        <v>7</v>
      </c>
      <c r="I209" s="169"/>
    </row>
    <row r="210" spans="2:9" x14ac:dyDescent="0.35">
      <c r="B210" s="169" t="s">
        <v>303</v>
      </c>
      <c r="C210" s="169" t="s">
        <v>67</v>
      </c>
      <c r="D210" s="169" t="str">
        <f>VLOOKUP(B210,'FLOP Zones'!$A$8:$B$380,2,FALSE)</f>
        <v>S5</v>
      </c>
      <c r="E210" s="169" t="str">
        <f>TRIM(VLOOKUP(B210,NMS!$B$12:$E$410,4,FALSE))</f>
        <v>Leven</v>
      </c>
      <c r="F210" s="148">
        <v>56.207825640000003</v>
      </c>
      <c r="G210" s="148">
        <v>-2.99720071</v>
      </c>
      <c r="H210" s="171" t="s">
        <v>7</v>
      </c>
      <c r="I210" s="169"/>
    </row>
    <row r="211" spans="2:9" x14ac:dyDescent="0.35">
      <c r="B211" s="169" t="s">
        <v>304</v>
      </c>
      <c r="C211" s="169" t="s">
        <v>67</v>
      </c>
      <c r="D211" s="169" t="str">
        <f>VLOOKUP(B211,'FLOP Zones'!$A$8:$B$380,2,FALSE)</f>
        <v>S6</v>
      </c>
      <c r="E211" s="169" t="s">
        <v>305</v>
      </c>
      <c r="F211" s="148">
        <v>55.903092489999999</v>
      </c>
      <c r="G211" s="148">
        <v>-4.2568105410000001</v>
      </c>
      <c r="H211" s="171" t="s">
        <v>7</v>
      </c>
      <c r="I211" s="169"/>
    </row>
    <row r="212" spans="2:9" x14ac:dyDescent="0.35">
      <c r="B212" s="169" t="s">
        <v>306</v>
      </c>
      <c r="C212" s="169" t="s">
        <v>85</v>
      </c>
      <c r="D212" s="169" t="str">
        <f>VLOOKUP(B212,'FLOP Zones'!$A$8:$B$380,2,FALSE)</f>
        <v>N1</v>
      </c>
      <c r="E212" s="169" t="str">
        <f>TRIM(VLOOKUP(B212,NMS!$B$12:$E$410,4,FALSE))</f>
        <v>Lister Drive</v>
      </c>
      <c r="F212" s="148">
        <v>53.419420000000002</v>
      </c>
      <c r="G212" s="148">
        <v>-2.9238300000000002</v>
      </c>
      <c r="H212" s="171" t="s">
        <v>7</v>
      </c>
      <c r="I212" s="169"/>
    </row>
    <row r="213" spans="2:9" x14ac:dyDescent="0.35">
      <c r="B213" s="169" t="s">
        <v>307</v>
      </c>
      <c r="C213" s="169" t="s">
        <v>50</v>
      </c>
      <c r="D213" s="169" t="str">
        <f>VLOOKUP(B213,'FLOP Zones'!$A$8:$B$380,2,FALSE)</f>
        <v>A8</v>
      </c>
      <c r="E213" s="169" t="s">
        <v>308</v>
      </c>
      <c r="F213" s="173">
        <v>51.460620614015902</v>
      </c>
      <c r="G213" s="173">
        <v>0.244394453575423</v>
      </c>
      <c r="H213" s="171" t="s">
        <v>7</v>
      </c>
      <c r="I213" s="169"/>
    </row>
    <row r="214" spans="2:9" x14ac:dyDescent="0.35">
      <c r="B214" s="169" t="s">
        <v>309</v>
      </c>
      <c r="C214" s="169" t="s">
        <v>77</v>
      </c>
      <c r="D214" s="169" t="str">
        <f>VLOOKUP(B214,'FLOP Zones'!$A$8:$B$380,2,FALSE)</f>
        <v>A8</v>
      </c>
      <c r="E214" s="169" t="s">
        <v>310</v>
      </c>
      <c r="F214" s="173">
        <v>51.460620614015902</v>
      </c>
      <c r="G214" s="173">
        <v>0.244394453575423</v>
      </c>
      <c r="H214" s="171" t="s">
        <v>7</v>
      </c>
      <c r="I214" s="169"/>
    </row>
    <row r="215" spans="2:9" x14ac:dyDescent="0.35">
      <c r="B215" s="169" t="s">
        <v>311</v>
      </c>
      <c r="C215" s="169" t="s">
        <v>67</v>
      </c>
      <c r="D215" s="169" t="str">
        <f>VLOOKUP(B215,'FLOP Zones'!$A$8:$B$380,2,FALSE)</f>
        <v>S6</v>
      </c>
      <c r="E215" s="169" t="s">
        <v>312</v>
      </c>
      <c r="F215" s="148">
        <v>55.907425619999998</v>
      </c>
      <c r="G215" s="148">
        <v>-3.506793016</v>
      </c>
      <c r="H215" s="171" t="s">
        <v>7</v>
      </c>
      <c r="I215" s="169"/>
    </row>
    <row r="216" spans="2:9" x14ac:dyDescent="0.35">
      <c r="B216" s="169" t="s">
        <v>313</v>
      </c>
      <c r="C216" s="169" t="s">
        <v>50</v>
      </c>
      <c r="D216" s="169" t="str">
        <f>VLOOKUP(B216,'FLOP Zones'!$A$8:$B$380,2,FALSE)</f>
        <v>A7</v>
      </c>
      <c r="E216" s="169" t="str">
        <f>TRIM(VLOOKUP(B216,NMS!$B$12:$E$410,4,FALSE))</f>
        <v>Lodge Road</v>
      </c>
      <c r="F216" s="148">
        <v>51.5284427641569</v>
      </c>
      <c r="G216" s="148">
        <v>-0.17052549053285801</v>
      </c>
      <c r="H216" s="171" t="s">
        <v>7</v>
      </c>
      <c r="I216" s="169"/>
    </row>
    <row r="217" spans="2:9" x14ac:dyDescent="0.35">
      <c r="B217" s="169" t="s">
        <v>314</v>
      </c>
      <c r="C217" s="169" t="s">
        <v>53</v>
      </c>
      <c r="D217" s="169" t="str">
        <f>VLOOKUP(B217,'FLOP Zones'!$A$8:$B$380,2,FALSE)</f>
        <v>A6</v>
      </c>
      <c r="E217" s="169" t="str">
        <f>TRIM(VLOOKUP(B217,NMS!$B$12:$E$410,4,FALSE))</f>
        <v>Loudwater</v>
      </c>
      <c r="F217" s="148">
        <v>51.664249418894798</v>
      </c>
      <c r="G217" s="148">
        <v>-0.65511620847658503</v>
      </c>
      <c r="H217" s="171" t="s">
        <v>7</v>
      </c>
      <c r="I217" s="169"/>
    </row>
    <row r="218" spans="2:9" x14ac:dyDescent="0.35">
      <c r="B218" s="169" t="s">
        <v>315</v>
      </c>
      <c r="C218" s="169" t="s">
        <v>53</v>
      </c>
      <c r="D218" s="169" t="str">
        <f>VLOOKUP(B218,'FLOP Zones'!$A$8:$B$380,2,FALSE)</f>
        <v>B2</v>
      </c>
      <c r="E218" s="169" t="str">
        <f>TRIM(VLOOKUP(B218,NMS!$B$12:$E$410,4,FALSE))</f>
        <v>Lovedean</v>
      </c>
      <c r="F218" s="148">
        <v>50.916215679862603</v>
      </c>
      <c r="G218" s="148">
        <v>-1.0402263012301101</v>
      </c>
      <c r="H218" s="171" t="s">
        <v>7</v>
      </c>
      <c r="I218" s="169"/>
    </row>
    <row r="219" spans="2:9" x14ac:dyDescent="0.35">
      <c r="B219" s="169" t="s">
        <v>316</v>
      </c>
      <c r="C219" s="169" t="s">
        <v>44</v>
      </c>
      <c r="D219" s="169" t="str">
        <f>VLOOKUP(B219,'FLOP Zones'!$A$8:$B$380,2,FALSE)</f>
        <v>T4</v>
      </c>
      <c r="E219" s="169" t="str">
        <f>TRIM(VLOOKUP(B219,NMS!$B$12:$E$410,4,FALSE))</f>
        <v>Lunanhead</v>
      </c>
      <c r="F219" s="148">
        <v>56.654427009999999</v>
      </c>
      <c r="G219" s="148">
        <v>-2.8650006609999998</v>
      </c>
      <c r="H219" s="171" t="s">
        <v>7</v>
      </c>
      <c r="I219" s="169"/>
    </row>
    <row r="220" spans="2:9" x14ac:dyDescent="0.35">
      <c r="B220" s="169" t="s">
        <v>317</v>
      </c>
      <c r="C220" s="169" t="s">
        <v>44</v>
      </c>
      <c r="D220" s="169" t="str">
        <f>VLOOKUP(B220,'FLOP Zones'!$A$8:$B$380,2,FALSE)</f>
        <v>T4</v>
      </c>
      <c r="E220" s="169" t="str">
        <f>TRIM(VLOOKUP(B220,NMS!$B$12:$E$410,4,FALSE))</f>
        <v>Lyndhurst</v>
      </c>
      <c r="F220" s="148">
        <v>56.481089480000001</v>
      </c>
      <c r="G220" s="148">
        <v>-3.017000753</v>
      </c>
      <c r="H220" s="171" t="s">
        <v>7</v>
      </c>
      <c r="I220" s="169"/>
    </row>
    <row r="221" spans="2:9" x14ac:dyDescent="0.35">
      <c r="B221" s="169" t="s">
        <v>318</v>
      </c>
      <c r="C221" s="169" t="s">
        <v>105</v>
      </c>
      <c r="D221" s="169" t="str">
        <f>VLOOKUP(B221,'FLOP Zones'!$A$8:$B$380,2,FALSE)</f>
        <v>N6</v>
      </c>
      <c r="E221" s="169" t="str">
        <f>TRIM(VLOOKUP(B221,NMS!$B$12:$E$410,4,FALSE))</f>
        <v>Macclesfield</v>
      </c>
      <c r="F221" s="148">
        <v>53.26858</v>
      </c>
      <c r="G221" s="148">
        <v>-2.1205500000000002</v>
      </c>
      <c r="H221" s="171" t="s">
        <v>7</v>
      </c>
      <c r="I221" s="169"/>
    </row>
    <row r="222" spans="2:9" x14ac:dyDescent="0.35">
      <c r="B222" s="169" t="s">
        <v>319</v>
      </c>
      <c r="C222" s="169" t="s">
        <v>44</v>
      </c>
      <c r="D222" s="169" t="str">
        <f>VLOOKUP(B222,'FLOP Zones'!$A$8:$B$380,2,FALSE)</f>
        <v>T1</v>
      </c>
      <c r="E222" s="169" t="str">
        <f>TRIM(VLOOKUP(B222,NMS!$B$12:$E$410,4,FALSE))</f>
        <v>Macduff</v>
      </c>
      <c r="F222" s="148">
        <v>57.659429809999999</v>
      </c>
      <c r="G222" s="148">
        <v>-2.491000444</v>
      </c>
      <c r="H222" s="171" t="s">
        <v>7</v>
      </c>
      <c r="I222" s="169"/>
    </row>
    <row r="223" spans="2:9" x14ac:dyDescent="0.35">
      <c r="B223" s="169" t="s">
        <v>320</v>
      </c>
      <c r="C223" s="169" t="s">
        <v>53</v>
      </c>
      <c r="D223" s="169" t="str">
        <f>VLOOKUP(B223,'FLOP Zones'!$A$8:$B$380,2,FALSE)</f>
        <v>E1</v>
      </c>
      <c r="E223" s="169" t="str">
        <f>TRIM(VLOOKUP(B223,NMS!$B$12:$E$410,4,FALSE))</f>
        <v>Mannington</v>
      </c>
      <c r="F223" s="148">
        <v>50.847169999999998</v>
      </c>
      <c r="G223" s="148">
        <v>-1.8948400000000001</v>
      </c>
      <c r="H223" s="171" t="s">
        <v>7</v>
      </c>
      <c r="I223" s="169"/>
    </row>
    <row r="224" spans="2:9" x14ac:dyDescent="0.35">
      <c r="B224" s="169" t="s">
        <v>321</v>
      </c>
      <c r="C224" s="169" t="s">
        <v>46</v>
      </c>
      <c r="D224" s="169" t="str">
        <f>VLOOKUP(B224,'FLOP Zones'!$A$8:$B$380,2,FALSE)</f>
        <v>H1</v>
      </c>
      <c r="E224" s="169" t="str">
        <f>TRIM(VLOOKUP(B224,NMS!$B$12:$E$410,4,FALSE))</f>
        <v>Margam</v>
      </c>
      <c r="F224" s="148">
        <v>51.560015258165002</v>
      </c>
      <c r="G224" s="148">
        <v>-3.7540637432743602</v>
      </c>
      <c r="H224" s="171" t="s">
        <v>7</v>
      </c>
      <c r="I224" s="169"/>
    </row>
    <row r="225" spans="2:9" x14ac:dyDescent="0.35">
      <c r="B225" s="169" t="s">
        <v>322</v>
      </c>
      <c r="C225" s="169" t="s">
        <v>67</v>
      </c>
      <c r="D225" s="169" t="str">
        <f>VLOOKUP(B225,'FLOP Zones'!$A$8:$B$380,2,FALSE)</f>
        <v>S6</v>
      </c>
      <c r="E225" s="169" t="str">
        <f>TRIM(VLOOKUP(B225,NMS!$B$12:$E$410,4,FALSE))</f>
        <v>Maybole</v>
      </c>
      <c r="F225" s="148">
        <v>55.337022509999997</v>
      </c>
      <c r="G225" s="148">
        <v>-4.6770016959999996</v>
      </c>
      <c r="H225" s="171" t="s">
        <v>7</v>
      </c>
      <c r="I225" s="169"/>
    </row>
    <row r="226" spans="2:9" x14ac:dyDescent="0.35">
      <c r="B226" s="169" t="s">
        <v>323</v>
      </c>
      <c r="C226" s="169" t="s">
        <v>53</v>
      </c>
      <c r="D226" s="169" t="str">
        <f>VLOOKUP(B226,'FLOP Zones'!$A$8:$B$380,2,FALSE)</f>
        <v>G6</v>
      </c>
      <c r="E226" s="169" t="str">
        <f>TRIM(VLOOKUP(B226,NMS!$B$12:$E$410,4,FALSE))</f>
        <v>Melksham</v>
      </c>
      <c r="F226" s="148">
        <v>51.391814647867903</v>
      </c>
      <c r="G226" s="148">
        <v>-2.1503834771722699</v>
      </c>
      <c r="H226" s="171" t="s">
        <v>7</v>
      </c>
      <c r="I226" s="169"/>
    </row>
    <row r="227" spans="2:9" x14ac:dyDescent="0.35">
      <c r="B227" s="169" t="s">
        <v>324</v>
      </c>
      <c r="C227" s="169" t="s">
        <v>59</v>
      </c>
      <c r="D227" s="169" t="str">
        <f>VLOOKUP(B227,'FLOP Zones'!$A$8:$B$380,2,FALSE)</f>
        <v>A6</v>
      </c>
      <c r="E227" s="169" t="str">
        <f>TRIM(VLOOKUP(B227,NMS!$B$12:$E$410,4,FALSE))</f>
        <v>Mill Hill</v>
      </c>
      <c r="F227" s="148">
        <v>51.618032705311002</v>
      </c>
      <c r="G227" s="148">
        <v>-0.209537732548296</v>
      </c>
      <c r="H227" s="171" t="s">
        <v>7</v>
      </c>
      <c r="I227" s="169"/>
    </row>
    <row r="228" spans="2:9" x14ac:dyDescent="0.35">
      <c r="B228" s="169" t="s">
        <v>325</v>
      </c>
      <c r="C228" s="169" t="s">
        <v>44</v>
      </c>
      <c r="D228" s="169" t="str">
        <f>VLOOKUP(B228,'FLOP Zones'!$A$8:$B$380,2,FALSE)</f>
        <v>T4</v>
      </c>
      <c r="E228" s="169" t="str">
        <f>TRIM(VLOOKUP(B228,NMS!$B$12:$E$410,4,FALSE))</f>
        <v>Milton of Craigie</v>
      </c>
      <c r="F228" s="148">
        <v>56.468626450000002</v>
      </c>
      <c r="G228" s="148">
        <v>-2.9170006810000002</v>
      </c>
      <c r="H228" s="171" t="s">
        <v>7</v>
      </c>
      <c r="I228" s="169"/>
    </row>
    <row r="229" spans="2:9" x14ac:dyDescent="0.35">
      <c r="B229" s="169" t="s">
        <v>326</v>
      </c>
      <c r="C229" s="169" t="s">
        <v>53</v>
      </c>
      <c r="D229" s="169" t="str">
        <f>VLOOKUP(B229,'FLOP Zones'!$A$8:$B$380,2,FALSE)</f>
        <v>G6</v>
      </c>
      <c r="E229" s="169" t="str">
        <f>TRIM(VLOOKUP(B229,NMS!$B$12:$E$410,4,FALSE))</f>
        <v>Minety</v>
      </c>
      <c r="F229" s="148">
        <v>51.607484035197302</v>
      </c>
      <c r="G229" s="148">
        <v>-2.0012338919372898</v>
      </c>
      <c r="H229" s="171" t="s">
        <v>7</v>
      </c>
      <c r="I229" s="169"/>
    </row>
    <row r="230" spans="2:9" x14ac:dyDescent="0.35">
      <c r="B230" s="169" t="s">
        <v>327</v>
      </c>
      <c r="C230" s="169" t="s">
        <v>44</v>
      </c>
      <c r="D230" s="169" t="str">
        <f>VLOOKUP(B230,'FLOP Zones'!$A$8:$B$380,2,FALSE)</f>
        <v>T5</v>
      </c>
      <c r="E230" s="169" t="str">
        <f>TRIM(VLOOKUP(B230,NMS!$B$12:$E$410,4,FALSE))</f>
        <v>Mybster</v>
      </c>
      <c r="F230" s="148">
        <v>58.444931560000001</v>
      </c>
      <c r="G230" s="148">
        <v>-3.421901332</v>
      </c>
      <c r="H230" s="171" t="s">
        <v>7</v>
      </c>
      <c r="I230" s="169"/>
    </row>
    <row r="231" spans="2:9" x14ac:dyDescent="0.35">
      <c r="B231" s="169" t="s">
        <v>328</v>
      </c>
      <c r="C231" s="169" t="s">
        <v>44</v>
      </c>
      <c r="D231" s="169" t="str">
        <f>VLOOKUP(B231,'FLOP Zones'!$A$8:$B$380,2,FALSE)</f>
        <v>T1</v>
      </c>
      <c r="E231" s="169" t="str">
        <f>TRIM(VLOOKUP(B231,NMS!$B$12:$E$410,4,FALSE))</f>
        <v>Nairn</v>
      </c>
      <c r="F231" s="148">
        <v>57.574029459999998</v>
      </c>
      <c r="G231" s="148">
        <v>-3.8445015709999999</v>
      </c>
      <c r="H231" s="171" t="s">
        <v>7</v>
      </c>
      <c r="I231" s="169"/>
    </row>
    <row r="232" spans="2:9" x14ac:dyDescent="0.35">
      <c r="B232" s="169" t="s">
        <v>329</v>
      </c>
      <c r="C232" s="169" t="s">
        <v>87</v>
      </c>
      <c r="D232" s="169" t="str">
        <f>VLOOKUP(B232,'FLOP Zones'!$A$8:$B$380,2,FALSE)</f>
        <v>L3</v>
      </c>
      <c r="E232" s="169" t="str">
        <f>TRIM(VLOOKUP(B232,NMS!$B$12:$E$410,4,FALSE))</f>
        <v>Nechells</v>
      </c>
      <c r="F232" s="148">
        <v>52.507019999999997</v>
      </c>
      <c r="G232" s="148">
        <v>-1.85117</v>
      </c>
      <c r="H232" s="171" t="s">
        <v>7</v>
      </c>
      <c r="I232" s="169"/>
    </row>
    <row r="233" spans="2:9" x14ac:dyDescent="0.35">
      <c r="B233" s="169" t="s">
        <v>330</v>
      </c>
      <c r="C233" s="169" t="s">
        <v>99</v>
      </c>
      <c r="D233" s="169" t="str">
        <f>VLOOKUP(B233,'FLOP Zones'!$A$8:$B$380,2,FALSE)</f>
        <v>P3</v>
      </c>
      <c r="E233" s="169" t="str">
        <f>TRIM(VLOOKUP(B233,NMS!$B$12:$E$410,4,FALSE))</f>
        <v>Neepsend</v>
      </c>
      <c r="F233" s="148">
        <v>53.40605</v>
      </c>
      <c r="G233" s="148">
        <v>-1.4892399999999999</v>
      </c>
      <c r="H233" s="171" t="s">
        <v>7</v>
      </c>
      <c r="I233" s="169"/>
    </row>
    <row r="234" spans="2:9" x14ac:dyDescent="0.35">
      <c r="B234" s="169" t="s">
        <v>331</v>
      </c>
      <c r="C234" s="169" t="s">
        <v>50</v>
      </c>
      <c r="D234" s="169" t="str">
        <f>VLOOKUP(B234,'FLOP Zones'!$A$8:$B$380,2,FALSE)</f>
        <v>A4</v>
      </c>
      <c r="E234" s="169" t="str">
        <f>TRIM(VLOOKUP(B234,NMS!$B$12:$E$410,4,FALSE))</f>
        <v>New Cross</v>
      </c>
      <c r="F234" s="148">
        <v>51.483809999999998</v>
      </c>
      <c r="G234" s="148">
        <v>-6.132E-2</v>
      </c>
      <c r="H234" s="171" t="s">
        <v>7</v>
      </c>
      <c r="I234" s="169"/>
    </row>
    <row r="235" spans="2:9" x14ac:dyDescent="0.35">
      <c r="B235" s="169" t="s">
        <v>332</v>
      </c>
      <c r="C235" s="169" t="s">
        <v>67</v>
      </c>
      <c r="D235" s="169" t="str">
        <f>VLOOKUP(B235,'FLOP Zones'!$A$8:$B$380,2,FALSE)</f>
        <v>S6</v>
      </c>
      <c r="E235" s="169" t="str">
        <f>TRIM(VLOOKUP(B235,NMS!$B$12:$E$410,4,FALSE))</f>
        <v>Newarthill</v>
      </c>
      <c r="F235" s="148">
        <v>55.821324279999999</v>
      </c>
      <c r="G235" s="148">
        <v>-3.936001294</v>
      </c>
      <c r="H235" s="171" t="s">
        <v>7</v>
      </c>
      <c r="I235" s="169"/>
    </row>
    <row r="236" spans="2:9" x14ac:dyDescent="0.35">
      <c r="B236" s="169" t="s">
        <v>333</v>
      </c>
      <c r="C236" s="169" t="s">
        <v>67</v>
      </c>
      <c r="D236" s="169" t="str">
        <f>VLOOKUP(B236,'FLOP Zones'!$A$8:$B$380,2,FALSE)</f>
        <v>S6</v>
      </c>
      <c r="E236" s="169" t="str">
        <f>TRIM(VLOOKUP(B236,NMS!$B$12:$E$410,4,FALSE))</f>
        <v>Newton Stewart</v>
      </c>
      <c r="F236" s="148">
        <v>54.948421199999999</v>
      </c>
      <c r="G236" s="148">
        <v>-4.4910014619999998</v>
      </c>
      <c r="H236" s="171" t="s">
        <v>7</v>
      </c>
      <c r="I236" s="169"/>
    </row>
    <row r="237" spans="2:9" x14ac:dyDescent="0.35">
      <c r="B237" s="169" t="s">
        <v>334</v>
      </c>
      <c r="C237" s="169" t="s">
        <v>77</v>
      </c>
      <c r="D237" s="169" t="str">
        <f>VLOOKUP(B237,'FLOP Zones'!$A$8:$B$380,2,FALSE)</f>
        <v>B1</v>
      </c>
      <c r="E237" s="169" t="str">
        <f>TRIM(VLOOKUP(B237,NMS!$B$12:$E$410,4,FALSE))</f>
        <v>Ninfield</v>
      </c>
      <c r="F237" s="148">
        <v>50.880694687426498</v>
      </c>
      <c r="G237" s="148">
        <v>0.44950181012006601</v>
      </c>
      <c r="H237" s="171" t="s">
        <v>7</v>
      </c>
      <c r="I237" s="169"/>
    </row>
    <row r="238" spans="2:9" x14ac:dyDescent="0.35">
      <c r="B238" s="169" t="s">
        <v>335</v>
      </c>
      <c r="C238" s="169" t="s">
        <v>53</v>
      </c>
      <c r="D238" s="169" t="str">
        <f>VLOOKUP(B238,'FLOP Zones'!$A$8:$B$380,2,FALSE)</f>
        <v>A6</v>
      </c>
      <c r="E238" s="169" t="str">
        <f>TRIM(VLOOKUP(B238,NMS!$B$12:$E$410,4,FALSE))</f>
        <v>North Hyde</v>
      </c>
      <c r="F238" s="148">
        <v>51.4992286928277</v>
      </c>
      <c r="G238" s="148">
        <v>-0.411422633225696</v>
      </c>
      <c r="H238" s="171" t="s">
        <v>7</v>
      </c>
      <c r="I238" s="169"/>
    </row>
    <row r="239" spans="2:9" x14ac:dyDescent="0.35">
      <c r="B239" s="169" t="s">
        <v>336</v>
      </c>
      <c r="C239" s="169" t="s">
        <v>77</v>
      </c>
      <c r="D239" s="169" t="str">
        <f>VLOOKUP(B239,'FLOP Zones'!$A$8:$B$380,2,FALSE)</f>
        <v>C2</v>
      </c>
      <c r="E239" s="169" t="str">
        <f>TRIM(VLOOKUP(B239,NMS!$B$12:$E$410,4,FALSE))</f>
        <v>Northfleet East</v>
      </c>
      <c r="F239" s="148">
        <v>51.427952184880802</v>
      </c>
      <c r="G239" s="148">
        <v>0.32973163858502402</v>
      </c>
      <c r="H239" s="171" t="s">
        <v>7</v>
      </c>
      <c r="I239" s="169"/>
    </row>
    <row r="240" spans="2:9" x14ac:dyDescent="0.35">
      <c r="B240" s="169" t="s">
        <v>337</v>
      </c>
      <c r="C240" s="169" t="s">
        <v>89</v>
      </c>
      <c r="D240" s="169" t="str">
        <f>VLOOKUP(B240,'FLOP Zones'!$A$8:$B$380,2,FALSE)</f>
        <v>Q4</v>
      </c>
      <c r="E240" s="169" t="str">
        <f>TRIM(VLOOKUP(B240,NMS!$B$12:$E$410,4,FALSE))</f>
        <v>Norton</v>
      </c>
      <c r="F240" s="148">
        <v>54.592156341116997</v>
      </c>
      <c r="G240" s="148">
        <v>-1.36280152878165</v>
      </c>
      <c r="H240" s="171" t="s">
        <v>7</v>
      </c>
      <c r="I240" s="169"/>
    </row>
    <row r="241" spans="2:9" x14ac:dyDescent="0.35">
      <c r="B241" s="169" t="s">
        <v>338</v>
      </c>
      <c r="C241" s="169" t="s">
        <v>99</v>
      </c>
      <c r="D241" s="169" t="str">
        <f>VLOOKUP(B241,'FLOP Zones'!$A$8:$B$380,2,FALSE)</f>
        <v>P3</v>
      </c>
      <c r="E241" s="169" t="str">
        <f>TRIM(VLOOKUP(B241,NMS!$B$12:$E$410,4,FALSE))</f>
        <v>Norton Lees</v>
      </c>
      <c r="F241" s="148">
        <v>53.349870000000003</v>
      </c>
      <c r="G241" s="148">
        <v>-1.46993</v>
      </c>
      <c r="H241" s="171" t="s">
        <v>7</v>
      </c>
      <c r="I241" s="169"/>
    </row>
    <row r="242" spans="2:9" x14ac:dyDescent="0.35">
      <c r="B242" s="169" t="s">
        <v>339</v>
      </c>
      <c r="C242" s="169" t="s">
        <v>59</v>
      </c>
      <c r="D242" s="169" t="str">
        <f>VLOOKUP(B242,'FLOP Zones'!$A$8:$B$380,2,FALSE)</f>
        <v>J3</v>
      </c>
      <c r="E242" s="169" t="str">
        <f>TRIM(VLOOKUP(B242,NMS!$B$12:$E$410,4,FALSE))</f>
        <v>Norwich Main</v>
      </c>
      <c r="F242" s="148">
        <v>52.573270000000001</v>
      </c>
      <c r="G242" s="148">
        <v>1.27176</v>
      </c>
      <c r="H242" s="171" t="s">
        <v>7</v>
      </c>
      <c r="I242" s="169"/>
    </row>
    <row r="243" spans="2:9" x14ac:dyDescent="0.35">
      <c r="B243" s="169" t="s">
        <v>340</v>
      </c>
      <c r="C243" s="169" t="s">
        <v>53</v>
      </c>
      <c r="D243" s="169" t="str">
        <f>VLOOKUP(B243,'FLOP Zones'!$A$8:$B$380,2,FALSE)</f>
        <v>B2</v>
      </c>
      <c r="E243" s="169" t="str">
        <f>TRIM(VLOOKUP(B243,NMS!$B$12:$E$410,4,FALSE))</f>
        <v>Nursling</v>
      </c>
      <c r="F243" s="148">
        <v>50.940893160083903</v>
      </c>
      <c r="G243" s="148">
        <v>-1.4879388924788799</v>
      </c>
      <c r="H243" s="171" t="s">
        <v>7</v>
      </c>
      <c r="I243" s="169"/>
    </row>
    <row r="244" spans="2:9" x14ac:dyDescent="0.35">
      <c r="B244" s="169" t="s">
        <v>341</v>
      </c>
      <c r="C244" s="169" t="s">
        <v>87</v>
      </c>
      <c r="D244" s="169" t="str">
        <f>VLOOKUP(B244,'FLOP Zones'!$A$8:$B$380,2,FALSE)</f>
        <v>L2</v>
      </c>
      <c r="E244" s="169" t="str">
        <f>TRIM(VLOOKUP(B244,NMS!$B$12:$E$410,4,FALSE))</f>
        <v>Ocker Hill</v>
      </c>
      <c r="F244" s="148">
        <v>52.541005849111997</v>
      </c>
      <c r="G244" s="148">
        <v>-2.0331130461238498</v>
      </c>
      <c r="H244" s="171" t="s">
        <v>7</v>
      </c>
      <c r="I244" s="169"/>
    </row>
    <row r="245" spans="2:9" x14ac:dyDescent="0.35">
      <c r="B245" s="169" t="s">
        <v>342</v>
      </c>
      <c r="C245" s="169" t="s">
        <v>89</v>
      </c>
      <c r="D245" s="169" t="str">
        <f>VLOOKUP(B245,'FLOP Zones'!$A$8:$B$380,2,FALSE)</f>
        <v>Q4</v>
      </c>
      <c r="E245" s="169" t="str">
        <f>TRIM(VLOOKUP(B245,NMS!$B$12:$E$410,4,FALSE))</f>
        <v>Offerton</v>
      </c>
      <c r="F245" s="148">
        <v>54.881230000000002</v>
      </c>
      <c r="G245" s="148">
        <v>-1.4576100000000001</v>
      </c>
      <c r="H245" s="171" t="s">
        <v>7</v>
      </c>
      <c r="I245" s="169"/>
    </row>
    <row r="246" spans="2:9" x14ac:dyDescent="0.35">
      <c r="B246" s="169" t="s">
        <v>343</v>
      </c>
      <c r="C246" s="169" t="s">
        <v>87</v>
      </c>
      <c r="D246" s="169" t="str">
        <f>VLOOKUP(B246,'FLOP Zones'!$A$8:$B$380,2,FALSE)</f>
        <v>L2</v>
      </c>
      <c r="E246" s="169" t="str">
        <f>TRIM(VLOOKUP(B246,NMS!$B$12:$E$410,4,FALSE))</f>
        <v>Oldbury</v>
      </c>
      <c r="F246" s="148">
        <v>52.498548547636901</v>
      </c>
      <c r="G246" s="148">
        <v>-2.0223497236076402</v>
      </c>
      <c r="H246" s="171" t="s">
        <v>7</v>
      </c>
      <c r="I246" s="169"/>
    </row>
    <row r="247" spans="2:9" x14ac:dyDescent="0.35">
      <c r="B247" s="169" t="s">
        <v>344</v>
      </c>
      <c r="C247" s="169" t="s">
        <v>105</v>
      </c>
      <c r="D247" s="169" t="str">
        <f>VLOOKUP(B247,'FLOP Zones'!$A$8:$B$380,2,FALSE)</f>
        <v>R5</v>
      </c>
      <c r="E247" s="169" t="str">
        <f>TRIM(VLOOKUP(B247,NMS!$B$12:$E$410,4,FALSE))</f>
        <v>Ormonde</v>
      </c>
      <c r="F247" s="148">
        <v>54.032691683698999</v>
      </c>
      <c r="G247" s="148">
        <v>-2.8889586639543601</v>
      </c>
      <c r="H247" s="171" t="s">
        <v>7</v>
      </c>
      <c r="I247" s="169" t="s">
        <v>345</v>
      </c>
    </row>
    <row r="248" spans="2:9" x14ac:dyDescent="0.35">
      <c r="B248" s="169" t="s">
        <v>346</v>
      </c>
      <c r="C248" s="169" t="s">
        <v>44</v>
      </c>
      <c r="D248" s="169" t="str">
        <f>VLOOKUP(B248,'FLOP Zones'!$A$8:$B$380,2,FALSE)</f>
        <v>T1</v>
      </c>
      <c r="E248" s="169" t="str">
        <f>TRIM(VLOOKUP(B248,NMS!$B$12:$E$410,4,FALSE))</f>
        <v>Orrin</v>
      </c>
      <c r="F248" s="148">
        <v>57.553719000000001</v>
      </c>
      <c r="G248" s="148">
        <v>-4.6162539999999996</v>
      </c>
      <c r="H248" s="171" t="s">
        <v>7</v>
      </c>
      <c r="I248" s="169" t="s">
        <v>63</v>
      </c>
    </row>
    <row r="249" spans="2:9" x14ac:dyDescent="0.35">
      <c r="B249" s="169" t="s">
        <v>347</v>
      </c>
      <c r="C249" s="169" t="s">
        <v>89</v>
      </c>
      <c r="D249" s="169" t="str">
        <f>VLOOKUP(B249,'FLOP Zones'!$A$8:$B$380,2,FALSE)</f>
        <v>P6</v>
      </c>
      <c r="E249" s="169" t="str">
        <f>TRIM(VLOOKUP(B249,NMS!$B$12:$E$410,4,FALSE))</f>
        <v>Osbaldwick</v>
      </c>
      <c r="F249" s="148">
        <v>53.956423470777203</v>
      </c>
      <c r="G249" s="148">
        <v>-1.02433922600574</v>
      </c>
      <c r="H249" s="171" t="s">
        <v>7</v>
      </c>
      <c r="I249" s="169"/>
    </row>
    <row r="250" spans="2:9" x14ac:dyDescent="0.35">
      <c r="B250" s="169" t="s">
        <v>348</v>
      </c>
      <c r="C250" s="169" t="s">
        <v>105</v>
      </c>
      <c r="D250" s="169" t="str">
        <f>VLOOKUP(B250,'FLOP Zones'!$A$8:$B$380,2,FALSE)</f>
        <v>N5</v>
      </c>
      <c r="E250" s="169" t="str">
        <f>TRIM(VLOOKUP(B250,NMS!$B$12:$E$410,4,FALSE))</f>
        <v>Padiham</v>
      </c>
      <c r="F250" s="148">
        <v>53.794526873616498</v>
      </c>
      <c r="G250" s="148">
        <v>-2.3274365593794202</v>
      </c>
      <c r="H250" s="171" t="s">
        <v>7</v>
      </c>
      <c r="I250" s="169"/>
    </row>
    <row r="251" spans="2:9" x14ac:dyDescent="0.35">
      <c r="B251" s="169" t="s">
        <v>349</v>
      </c>
      <c r="C251" s="169" t="s">
        <v>67</v>
      </c>
      <c r="D251" s="169" t="str">
        <f>VLOOKUP(B251,'FLOP Zones'!$A$8:$B$380,2,FALSE)</f>
        <v>S6</v>
      </c>
      <c r="E251" s="169" t="str">
        <f>TRIM(VLOOKUP(B251,NMS!$B$12:$E$410,4,FALSE))</f>
        <v>Paisley</v>
      </c>
      <c r="F251" s="148">
        <v>55.839124249999998</v>
      </c>
      <c r="G251" s="148">
        <v>-4.4107016379999999</v>
      </c>
      <c r="H251" s="171" t="s">
        <v>7</v>
      </c>
      <c r="I251" s="169"/>
    </row>
    <row r="252" spans="2:9" x14ac:dyDescent="0.35">
      <c r="B252" s="169" t="s">
        <v>350</v>
      </c>
      <c r="C252" s="169" t="s">
        <v>67</v>
      </c>
      <c r="D252" s="169" t="str">
        <f>VLOOKUP(B252,'FLOP Zones'!$A$8:$B$380,2,FALSE)</f>
        <v>S5</v>
      </c>
      <c r="E252" s="169" t="str">
        <f>TRIM(VLOOKUP(B252,NMS!$B$12:$E$410,4,FALSE))</f>
        <v>Partick</v>
      </c>
      <c r="F252" s="148">
        <v>55.869524370000001</v>
      </c>
      <c r="G252" s="148">
        <v>-4.3161015760000003</v>
      </c>
      <c r="H252" s="171" t="s">
        <v>7</v>
      </c>
      <c r="I252" s="169"/>
    </row>
    <row r="253" spans="2:9" x14ac:dyDescent="0.35">
      <c r="B253" s="169" t="s">
        <v>351</v>
      </c>
      <c r="C253" s="169" t="s">
        <v>59</v>
      </c>
      <c r="D253" s="169" t="str">
        <f>VLOOKUP(B253,'FLOP Zones'!$A$8:$B$380,2,FALSE)</f>
        <v>D5</v>
      </c>
      <c r="E253" s="169" t="str">
        <f>TRIM(VLOOKUP(B253,NMS!$B$12:$E$410,4,FALSE))</f>
        <v>Pelham</v>
      </c>
      <c r="F253" s="148">
        <v>51.935138402009002</v>
      </c>
      <c r="G253" s="148">
        <v>0.116788355260503</v>
      </c>
      <c r="H253" s="171" t="s">
        <v>7</v>
      </c>
      <c r="I253" s="169"/>
    </row>
    <row r="254" spans="2:9" x14ac:dyDescent="0.35">
      <c r="B254" s="169" t="s">
        <v>352</v>
      </c>
      <c r="C254" s="169" t="s">
        <v>46</v>
      </c>
      <c r="D254" s="169" t="str">
        <f>VLOOKUP(B254,'FLOP Zones'!$A$8:$B$380,2,FALSE)</f>
        <v>H6</v>
      </c>
      <c r="E254" s="169" t="str">
        <f>TRIM(VLOOKUP(B254,NMS!$B$12:$E$410,4,FALSE))</f>
        <v>Pembroke</v>
      </c>
      <c r="F254" s="148">
        <v>51.682164624954098</v>
      </c>
      <c r="G254" s="148">
        <v>-4.9872516447336004</v>
      </c>
      <c r="H254" s="171" t="s">
        <v>7</v>
      </c>
      <c r="I254" s="169"/>
    </row>
    <row r="255" spans="2:9" x14ac:dyDescent="0.35">
      <c r="B255" s="169" t="s">
        <v>353</v>
      </c>
      <c r="C255" s="169" t="s">
        <v>87</v>
      </c>
      <c r="D255" s="169" t="str">
        <f>VLOOKUP(B255,'FLOP Zones'!$A$8:$B$380,2,FALSE)</f>
        <v>L1</v>
      </c>
      <c r="E255" s="169" t="str">
        <f>TRIM(VLOOKUP(B255,NMS!$B$12:$E$410,4,FALSE))</f>
        <v>Penn</v>
      </c>
      <c r="F255" s="148">
        <v>52.556484130602598</v>
      </c>
      <c r="G255" s="148">
        <v>-2.2083447889073899</v>
      </c>
      <c r="H255" s="171" t="s">
        <v>7</v>
      </c>
      <c r="I255" s="169"/>
    </row>
    <row r="256" spans="2:9" x14ac:dyDescent="0.35">
      <c r="B256" s="169" t="s">
        <v>354</v>
      </c>
      <c r="C256" s="169" t="s">
        <v>85</v>
      </c>
      <c r="D256" s="169" t="str">
        <f>VLOOKUP(B256,'FLOP Zones'!$A$8:$B$380,2,FALSE)</f>
        <v>M6</v>
      </c>
      <c r="E256" s="169" t="str">
        <f>TRIM(VLOOKUP(B256,NMS!$B$12:$E$410,4,FALSE))</f>
        <v>Pentir</v>
      </c>
      <c r="F256" s="148">
        <v>53.187012418507997</v>
      </c>
      <c r="G256" s="148">
        <v>-4.1595641192355499</v>
      </c>
      <c r="H256" s="171" t="s">
        <v>7</v>
      </c>
      <c r="I256" s="169"/>
    </row>
    <row r="257" spans="2:9" x14ac:dyDescent="0.35">
      <c r="B257" s="169" t="s">
        <v>355</v>
      </c>
      <c r="C257" s="169" t="s">
        <v>105</v>
      </c>
      <c r="D257" s="169" t="str">
        <f>VLOOKUP(B257,'FLOP Zones'!$A$8:$B$380,2,FALSE)</f>
        <v>R4</v>
      </c>
      <c r="E257" s="169" t="str">
        <f>TRIM(VLOOKUP(B257,NMS!$B$12:$E$410,4,FALSE))</f>
        <v>Penwortham East</v>
      </c>
      <c r="F257" s="148">
        <v>53.744309999999999</v>
      </c>
      <c r="G257" s="148">
        <v>-2.7551100000000002</v>
      </c>
      <c r="H257" s="171" t="s">
        <v>7</v>
      </c>
      <c r="I257" s="169"/>
    </row>
    <row r="258" spans="2:9" x14ac:dyDescent="0.35">
      <c r="B258" s="169" t="s">
        <v>356</v>
      </c>
      <c r="C258" s="169" t="s">
        <v>105</v>
      </c>
      <c r="D258" s="169" t="str">
        <f>VLOOKUP(B258,'FLOP Zones'!$A$8:$B$380,2,FALSE)</f>
        <v>R4</v>
      </c>
      <c r="E258" s="169" t="str">
        <f>TRIM(VLOOKUP(B258,NMS!$B$12:$E$410,4,FALSE))</f>
        <v>Penwortham West</v>
      </c>
      <c r="F258" s="148">
        <v>53.744309999999999</v>
      </c>
      <c r="G258" s="148">
        <v>-2.7551100000000002</v>
      </c>
      <c r="H258" s="171" t="s">
        <v>7</v>
      </c>
      <c r="I258" s="169"/>
    </row>
    <row r="259" spans="2:9" x14ac:dyDescent="0.35">
      <c r="B259" s="169" t="s">
        <v>357</v>
      </c>
      <c r="C259" s="169" t="s">
        <v>53</v>
      </c>
      <c r="D259" s="169" t="str">
        <f>VLOOKUP(B259,'FLOP Zones'!$A$8:$B$380,2,FALSE)</f>
        <v>A7</v>
      </c>
      <c r="E259" s="169" t="str">
        <f>TRIM(VLOOKUP(B259,NMS!$B$12:$E$410,4,FALSE))</f>
        <v>Perivale</v>
      </c>
      <c r="F259" s="148">
        <v>51.534950510661702</v>
      </c>
      <c r="G259" s="148">
        <v>-0.25705026387638202</v>
      </c>
      <c r="H259" s="171" t="s">
        <v>7</v>
      </c>
      <c r="I259" s="169"/>
    </row>
    <row r="260" spans="2:9" x14ac:dyDescent="0.35">
      <c r="B260" s="169" t="s">
        <v>358</v>
      </c>
      <c r="C260" s="169" t="s">
        <v>44</v>
      </c>
      <c r="D260" s="169" t="str">
        <f>VLOOKUP(B260,'FLOP Zones'!$A$8:$B$380,2,FALSE)</f>
        <v>T2</v>
      </c>
      <c r="E260" s="169" t="str">
        <f>TRIM(VLOOKUP(B260,NMS!$B$12:$E$410,4,FALSE))</f>
        <v>Persley</v>
      </c>
      <c r="F260" s="148">
        <v>57.174128529999997</v>
      </c>
      <c r="G260" s="148">
        <v>-2.138400147</v>
      </c>
      <c r="H260" s="171" t="s">
        <v>7</v>
      </c>
      <c r="I260" s="169"/>
    </row>
    <row r="261" spans="2:9" x14ac:dyDescent="0.35">
      <c r="B261" s="169" t="s">
        <v>359</v>
      </c>
      <c r="C261" s="169" t="s">
        <v>44</v>
      </c>
      <c r="D261" s="169" t="str">
        <f>VLOOKUP(B261,'FLOP Zones'!$A$8:$B$380,2,FALSE)</f>
        <v>T2</v>
      </c>
      <c r="E261" s="169" t="str">
        <f>TRIM(VLOOKUP(B261,NMS!$B$12:$E$410,4,FALSE))</f>
        <v>Peterhead Grange</v>
      </c>
      <c r="F261" s="148">
        <v>57.504561420000002</v>
      </c>
      <c r="G261" s="148">
        <v>-1.7841248679999999</v>
      </c>
      <c r="H261" s="171" t="s">
        <v>7</v>
      </c>
      <c r="I261" s="169"/>
    </row>
    <row r="262" spans="2:9" x14ac:dyDescent="0.35">
      <c r="B262" s="169" t="s">
        <v>360</v>
      </c>
      <c r="C262" s="169" t="s">
        <v>44</v>
      </c>
      <c r="D262" s="169" t="str">
        <f>VLOOKUP(B262,'FLOP Zones'!$A$8:$B$380,2,FALSE)</f>
        <v>T2</v>
      </c>
      <c r="E262" s="169" t="str">
        <f>TRIM(VLOOKUP(B262,NMS!$B$12:$E$410,4,FALSE))</f>
        <v>Peterhead Shell</v>
      </c>
      <c r="F262" s="148">
        <v>57.507898429999997</v>
      </c>
      <c r="G262" s="148">
        <v>-1.784285868</v>
      </c>
      <c r="H262" s="171" t="s">
        <v>7</v>
      </c>
      <c r="I262" s="169"/>
    </row>
    <row r="263" spans="2:9" x14ac:dyDescent="0.35">
      <c r="B263" s="169" t="s">
        <v>361</v>
      </c>
      <c r="C263" s="169" t="s">
        <v>99</v>
      </c>
      <c r="D263" s="169" t="str">
        <f>VLOOKUP(B263,'FLOP Zones'!$A$8:$B$380,2,FALSE)</f>
        <v>P3</v>
      </c>
      <c r="E263" s="169" t="str">
        <f>TRIM(VLOOKUP(B263,NMS!$B$12:$E$410,4,FALSE))</f>
        <v>Pitsmoor</v>
      </c>
      <c r="F263" s="148">
        <v>53.399749999999997</v>
      </c>
      <c r="G263" s="148">
        <v>-1.4462999999999999</v>
      </c>
      <c r="H263" s="171" t="s">
        <v>7</v>
      </c>
      <c r="I263" s="169"/>
    </row>
    <row r="264" spans="2:9" x14ac:dyDescent="0.35">
      <c r="B264" s="169" t="s">
        <v>362</v>
      </c>
      <c r="C264" s="169" t="s">
        <v>89</v>
      </c>
      <c r="D264" s="169" t="str">
        <f>VLOOKUP(B264,'FLOP Zones'!$A$8:$B$380,2,FALSE)</f>
        <v>P2</v>
      </c>
      <c r="E264" s="169" t="str">
        <f>TRIM(VLOOKUP(B264,NMS!$B$12:$E$410,4,FALSE))</f>
        <v>Poppleton</v>
      </c>
      <c r="F264" s="148">
        <v>53.974420000000002</v>
      </c>
      <c r="G264" s="148">
        <v>-1.1328800000000001</v>
      </c>
      <c r="H264" s="171" t="s">
        <v>7</v>
      </c>
      <c r="I264" s="169"/>
    </row>
    <row r="265" spans="2:9" x14ac:dyDescent="0.35">
      <c r="B265" s="169" t="s">
        <v>363</v>
      </c>
      <c r="C265" s="169" t="s">
        <v>44</v>
      </c>
      <c r="D265" s="169" t="str">
        <f>VLOOKUP(B265,'FLOP Zones'!$A$8:$B$380,2,FALSE)</f>
        <v>T3</v>
      </c>
      <c r="E265" s="169" t="str">
        <f>TRIM(VLOOKUP(B265,NMS!$B$12:$E$410,4,FALSE))</f>
        <v>Port Ann</v>
      </c>
      <c r="F265" s="148">
        <v>56.026024630000002</v>
      </c>
      <c r="G265" s="148">
        <v>-5.350002441</v>
      </c>
      <c r="H265" s="171" t="s">
        <v>7</v>
      </c>
      <c r="I265" s="169"/>
    </row>
    <row r="266" spans="2:9" x14ac:dyDescent="0.35">
      <c r="B266" s="169" t="s">
        <v>364</v>
      </c>
      <c r="C266" s="169" t="s">
        <v>67</v>
      </c>
      <c r="D266" s="169" t="str">
        <f>VLOOKUP(B266,'FLOP Zones'!$A$8:$B$380,2,FALSE)</f>
        <v>S5</v>
      </c>
      <c r="E266" s="169" t="str">
        <f>TRIM(VLOOKUP(B266,NMS!$B$12:$E$410,4,FALSE))</f>
        <v>Port Dundas</v>
      </c>
      <c r="F266" s="148">
        <v>55.873124390000001</v>
      </c>
      <c r="G266" s="148">
        <v>-4.2538015319999998</v>
      </c>
      <c r="H266" s="171" t="s">
        <v>7</v>
      </c>
      <c r="I266" s="169"/>
    </row>
    <row r="267" spans="2:9" x14ac:dyDescent="0.35">
      <c r="B267" s="169" t="s">
        <v>365</v>
      </c>
      <c r="C267" s="169" t="s">
        <v>67</v>
      </c>
      <c r="D267" s="169" t="str">
        <f>VLOOKUP(B267,'FLOP Zones'!$A$8:$B$380,2,FALSE)</f>
        <v>S6</v>
      </c>
      <c r="E267" s="169" t="str">
        <f>TRIM(VLOOKUP(B267,NMS!$B$12:$E$410,4,FALSE))</f>
        <v>Portobello</v>
      </c>
      <c r="F267" s="148">
        <v>55.95232481</v>
      </c>
      <c r="G267" s="148">
        <v>-3.1225007649999998</v>
      </c>
      <c r="H267" s="171" t="s">
        <v>7</v>
      </c>
      <c r="I267" s="169"/>
    </row>
    <row r="268" spans="2:9" x14ac:dyDescent="0.35">
      <c r="B268" s="169" t="s">
        <v>366</v>
      </c>
      <c r="C268" s="169" t="s">
        <v>46</v>
      </c>
      <c r="D268" s="169" t="str">
        <f>VLOOKUP(B268,'FLOP Zones'!$A$8:$B$380,2,FALSE)</f>
        <v>H1</v>
      </c>
      <c r="E268" s="169" t="str">
        <f>TRIM(VLOOKUP(B268,NMS!$B$12:$E$410,4,FALSE))</f>
        <v>Pyle</v>
      </c>
      <c r="F268" s="148">
        <v>51.535822203220903</v>
      </c>
      <c r="G268" s="148">
        <v>-3.6876940460943102</v>
      </c>
      <c r="H268" s="171" t="s">
        <v>7</v>
      </c>
      <c r="I268" s="169"/>
    </row>
    <row r="269" spans="2:9" x14ac:dyDescent="0.35">
      <c r="B269" s="169" t="s">
        <v>367</v>
      </c>
      <c r="C269" s="169" t="s">
        <v>44</v>
      </c>
      <c r="D269" s="169" t="str">
        <f>VLOOKUP(B269,'FLOP Zones'!$A$8:$B$380,2,FALSE)</f>
        <v>T1</v>
      </c>
      <c r="E269" s="169" t="str">
        <f>TRIM(VLOOKUP(B269,NMS!$B$12:$E$410,4,FALSE))</f>
        <v>Quoich</v>
      </c>
      <c r="F269" s="148">
        <v>57.069516999999998</v>
      </c>
      <c r="G269" s="148">
        <v>-5.1076519999999999</v>
      </c>
      <c r="H269" s="171" t="s">
        <v>7</v>
      </c>
      <c r="I269" s="169" t="s">
        <v>63</v>
      </c>
    </row>
    <row r="270" spans="2:9" x14ac:dyDescent="0.35">
      <c r="B270" s="169" t="s">
        <v>368</v>
      </c>
      <c r="C270" s="169" t="s">
        <v>85</v>
      </c>
      <c r="D270" s="169" t="str">
        <f>VLOOKUP(B270,'FLOP Zones'!$A$8:$B$380,2,FALSE)</f>
        <v>N1</v>
      </c>
      <c r="E270" s="169" t="str">
        <f>TRIM(VLOOKUP(B270,NMS!$B$12:$E$410,4,FALSE))</f>
        <v>Rainhill</v>
      </c>
      <c r="F270" s="148">
        <v>53.421064590724598</v>
      </c>
      <c r="G270" s="148">
        <v>-2.7377593600129502</v>
      </c>
      <c r="H270" s="171" t="s">
        <v>7</v>
      </c>
      <c r="I270" s="169"/>
    </row>
    <row r="271" spans="2:9" x14ac:dyDescent="0.35">
      <c r="B271" s="169" t="s">
        <v>369</v>
      </c>
      <c r="C271" s="169" t="s">
        <v>44</v>
      </c>
      <c r="D271" s="169" t="str">
        <f>VLOOKUP(B271,'FLOP Zones'!$A$8:$B$380,2,FALSE)</f>
        <v>T4</v>
      </c>
      <c r="E271" s="169" t="str">
        <f>TRIM(VLOOKUP(B271,NMS!$B$12:$E$410,4,FALSE))</f>
        <v>Rannoch</v>
      </c>
      <c r="F271" s="148">
        <v>56.69022691</v>
      </c>
      <c r="G271" s="148">
        <v>-4.3987018449999997</v>
      </c>
      <c r="H271" s="171" t="s">
        <v>7</v>
      </c>
      <c r="I271" s="169"/>
    </row>
    <row r="272" spans="2:9" x14ac:dyDescent="0.35">
      <c r="B272" s="169" t="s">
        <v>370</v>
      </c>
      <c r="C272" s="169" t="s">
        <v>46</v>
      </c>
      <c r="D272" s="169" t="str">
        <f>VLOOKUP(B272,'FLOP Zones'!$A$8:$B$380,2,FALSE)</f>
        <v>H6</v>
      </c>
      <c r="E272" s="169" t="str">
        <f>TRIM(VLOOKUP(B272,NMS!$B$12:$E$410,4,FALSE))</f>
        <v>Rassau</v>
      </c>
      <c r="F272" s="148">
        <v>51.808688623778799</v>
      </c>
      <c r="G272" s="148">
        <v>-3.22573232493373</v>
      </c>
      <c r="H272" s="171" t="s">
        <v>7</v>
      </c>
      <c r="I272" s="169"/>
    </row>
    <row r="273" spans="2:12" x14ac:dyDescent="0.35">
      <c r="B273" s="169" t="s">
        <v>371</v>
      </c>
      <c r="C273" s="169" t="s">
        <v>80</v>
      </c>
      <c r="D273" s="169" t="str">
        <f>VLOOKUP(B273,'FLOP Zones'!$A$8:$B$380,2,FALSE)</f>
        <v>L7</v>
      </c>
      <c r="E273" s="169" t="str">
        <f>TRIM(VLOOKUP(B273,NMS!$B$12:$E$410,4,FALSE))</f>
        <v>Ratcliffe</v>
      </c>
      <c r="F273" s="148">
        <v>52.8632993254963</v>
      </c>
      <c r="G273" s="148">
        <v>-1.2527048576488899</v>
      </c>
      <c r="H273" s="171" t="s">
        <v>7</v>
      </c>
      <c r="I273" s="169"/>
    </row>
    <row r="274" spans="2:12" x14ac:dyDescent="0.35">
      <c r="B274" s="169" t="s">
        <v>372</v>
      </c>
      <c r="C274" s="169" t="s">
        <v>67</v>
      </c>
      <c r="D274" s="169" t="str">
        <f>VLOOKUP(B274,'FLOP Zones'!$A$8:$B$380,2,FALSE)</f>
        <v>S6</v>
      </c>
      <c r="E274" s="169" t="str">
        <f>TRIM(VLOOKUP(B274,NMS!$B$12:$E$410,4,FALSE))</f>
        <v>Ravenscraig</v>
      </c>
      <c r="F274" s="148">
        <v>55.764168089999998</v>
      </c>
      <c r="G274" s="148">
        <v>-3.9287942779999998</v>
      </c>
      <c r="H274" s="171" t="s">
        <v>7</v>
      </c>
      <c r="I274" s="169"/>
    </row>
    <row r="275" spans="2:12" x14ac:dyDescent="0.35">
      <c r="B275" s="169" t="s">
        <v>373</v>
      </c>
      <c r="C275" s="169" t="s">
        <v>59</v>
      </c>
      <c r="D275" s="169" t="str">
        <f>VLOOKUP(B275,'FLOP Zones'!$A$8:$B$380,2,FALSE)</f>
        <v>C5</v>
      </c>
      <c r="E275" s="169" t="str">
        <f>TRIM(VLOOKUP(B275,NMS!$B$12:$E$410,4,FALSE))</f>
        <v>Rayleigh</v>
      </c>
      <c r="F275" s="148">
        <v>51.593641850558903</v>
      </c>
      <c r="G275" s="148">
        <v>0.56851544501698703</v>
      </c>
      <c r="H275" s="171" t="s">
        <v>7</v>
      </c>
      <c r="I275" s="169"/>
    </row>
    <row r="276" spans="2:12" x14ac:dyDescent="0.35">
      <c r="B276" s="169" t="s">
        <v>374</v>
      </c>
      <c r="C276" s="169" t="s">
        <v>50</v>
      </c>
      <c r="D276" s="169" t="str">
        <f>VLOOKUP(B276,'FLOP Zones'!$A$8:$B$380,2,FALSE)</f>
        <v>A1</v>
      </c>
      <c r="E276" s="169" t="str">
        <f>TRIM(VLOOKUP(B276,NMS!$B$12:$E$410,4,FALSE))</f>
        <v>Redbridge</v>
      </c>
      <c r="F276" s="148">
        <v>51.589239999999997</v>
      </c>
      <c r="G276" s="148">
        <v>4.4049999999999999E-2</v>
      </c>
      <c r="H276" s="171" t="s">
        <v>7</v>
      </c>
      <c r="I276" s="169"/>
    </row>
    <row r="277" spans="2:12" x14ac:dyDescent="0.35">
      <c r="B277" s="169" t="s">
        <v>375</v>
      </c>
      <c r="C277" s="169" t="s">
        <v>67</v>
      </c>
      <c r="D277" s="169" t="str">
        <f>VLOOKUP(B277,'FLOP Zones'!$A$8:$B$380,2,FALSE)</f>
        <v>S5</v>
      </c>
      <c r="E277" s="169" t="str">
        <f>TRIM(VLOOKUP(B277,NMS!$B$12:$E$410,4,FALSE))</f>
        <v>Redhouse</v>
      </c>
      <c r="F277" s="148">
        <v>56.14532543</v>
      </c>
      <c r="G277" s="148">
        <v>-3.1480008060000002</v>
      </c>
      <c r="H277" s="171" t="s">
        <v>7</v>
      </c>
      <c r="I277" s="169"/>
    </row>
    <row r="278" spans="2:12" x14ac:dyDescent="0.35">
      <c r="B278" s="169" t="s">
        <v>376</v>
      </c>
      <c r="C278" s="169" t="s">
        <v>44</v>
      </c>
      <c r="D278" s="169" t="str">
        <f>VLOOKUP(B278,'FLOP Zones'!$A$8:$B$380,2,FALSE)</f>
        <v>T2</v>
      </c>
      <c r="E278" s="169" t="str">
        <f>TRIM(VLOOKUP(B278,NMS!$B$12:$E$410,4,FALSE))</f>
        <v>Redmoss</v>
      </c>
      <c r="F278" s="148">
        <v>57.108428349999997</v>
      </c>
      <c r="G278" s="148">
        <v>-2.0916001099999999</v>
      </c>
      <c r="H278" s="171" t="s">
        <v>7</v>
      </c>
      <c r="I278" s="169"/>
    </row>
    <row r="279" spans="2:12" x14ac:dyDescent="0.35">
      <c r="B279" s="169" t="s">
        <v>377</v>
      </c>
      <c r="C279" s="169" t="s">
        <v>77</v>
      </c>
      <c r="D279" s="169" t="str">
        <f>VLOOKUP(B279,'FLOP Zones'!$A$8:$B$380,2,FALSE)</f>
        <v>C7</v>
      </c>
      <c r="E279" s="169" t="str">
        <f>TRIM(VLOOKUP(B279,NMS!$B$12:$E$410,4,FALSE))</f>
        <v>Richborough</v>
      </c>
      <c r="F279" s="148">
        <v>51.308729999999997</v>
      </c>
      <c r="G279" s="148">
        <v>1.3459000000000001</v>
      </c>
      <c r="H279" s="171" t="s">
        <v>7</v>
      </c>
      <c r="I279" s="172" t="s">
        <v>378</v>
      </c>
      <c r="L279" t="s">
        <v>379</v>
      </c>
    </row>
    <row r="280" spans="2:12" x14ac:dyDescent="0.35">
      <c r="B280" s="169" t="s">
        <v>380</v>
      </c>
      <c r="C280" s="169" t="s">
        <v>77</v>
      </c>
      <c r="D280" s="169" t="str">
        <f>VLOOKUP(B280,'FLOP Zones'!$A$8:$B$380,2,FALSE)</f>
        <v>C7</v>
      </c>
      <c r="E280" s="169" t="str">
        <f>TRIM(VLOOKUP(B280,NMS!$B$12:$E$410,4,FALSE))</f>
        <v>Richborough</v>
      </c>
      <c r="F280" s="148">
        <v>51.308729999999997</v>
      </c>
      <c r="G280" s="148">
        <v>1.3459000000000001</v>
      </c>
      <c r="H280" s="171" t="s">
        <v>22</v>
      </c>
      <c r="I280" s="169" t="s">
        <v>381</v>
      </c>
    </row>
    <row r="281" spans="2:12" x14ac:dyDescent="0.35">
      <c r="B281" s="169" t="s">
        <v>382</v>
      </c>
      <c r="C281" s="169" t="s">
        <v>105</v>
      </c>
      <c r="D281" s="169" t="str">
        <f>VLOOKUP(B281,'FLOP Zones'!$A$8:$B$380,2,FALSE)</f>
        <v>Q8</v>
      </c>
      <c r="E281" s="169" t="str">
        <f>TRIM(VLOOKUP(B281,NMS!$B$12:$E$410,4,FALSE))</f>
        <v>Robin Rigg</v>
      </c>
      <c r="F281" s="148">
        <v>54.941525567155999</v>
      </c>
      <c r="G281" s="148">
        <v>-2.9644165442561201</v>
      </c>
      <c r="H281" s="171" t="s">
        <v>7</v>
      </c>
      <c r="I281" s="174" t="s">
        <v>383</v>
      </c>
    </row>
    <row r="282" spans="2:12" x14ac:dyDescent="0.35">
      <c r="B282" s="169" t="s">
        <v>384</v>
      </c>
      <c r="C282" s="169" t="s">
        <v>105</v>
      </c>
      <c r="D282" s="169" t="str">
        <f>VLOOKUP(B282,'FLOP Zones'!$A$8:$B$380,2,FALSE)</f>
        <v>N4</v>
      </c>
      <c r="E282" s="169" t="str">
        <f>TRIM(VLOOKUP(B282,NMS!$B$12:$E$410,4,FALSE))</f>
        <v>Rochdale</v>
      </c>
      <c r="F282" s="148">
        <v>53.621671633726798</v>
      </c>
      <c r="G282" s="148">
        <v>-2.2154610209454901</v>
      </c>
      <c r="H282" s="171" t="s">
        <v>7</v>
      </c>
      <c r="I282" s="169"/>
    </row>
    <row r="283" spans="2:12" x14ac:dyDescent="0.35">
      <c r="B283" s="169" t="s">
        <v>385</v>
      </c>
      <c r="C283" s="169" t="s">
        <v>87</v>
      </c>
      <c r="D283" s="169" t="str">
        <f>VLOOKUP(B283,'FLOP Zones'!$A$8:$B$380,2,FALSE)</f>
        <v>L5</v>
      </c>
      <c r="E283" s="169" t="str">
        <f>TRIM(VLOOKUP(B283,NMS!$B$12:$E$410,4,FALSE))</f>
        <v>Rugeley</v>
      </c>
      <c r="F283" s="148">
        <v>52.753784183321002</v>
      </c>
      <c r="G283" s="148">
        <v>-1.91262533505471</v>
      </c>
      <c r="H283" s="171" t="s">
        <v>7</v>
      </c>
      <c r="I283" s="169"/>
    </row>
    <row r="284" spans="2:12" x14ac:dyDescent="0.35">
      <c r="B284" s="169" t="s">
        <v>386</v>
      </c>
      <c r="C284" s="169" t="s">
        <v>59</v>
      </c>
      <c r="D284" s="169" t="str">
        <f>VLOOKUP(B284,'FLOP Zones'!$A$8:$B$380,2,FALSE)</f>
        <v>A9</v>
      </c>
      <c r="E284" s="169" t="str">
        <f>TRIM(VLOOKUP(B284,NMS!$B$12:$E$410,4,FALSE))</f>
        <v>Rye House</v>
      </c>
      <c r="F284" s="148">
        <v>51.7581482690426</v>
      </c>
      <c r="G284" s="148">
        <v>3.4607780126389999E-3</v>
      </c>
      <c r="H284" s="171" t="s">
        <v>7</v>
      </c>
      <c r="I284" s="169"/>
    </row>
    <row r="285" spans="2:12" x14ac:dyDescent="0.35">
      <c r="B285" s="169" t="s">
        <v>387</v>
      </c>
      <c r="C285" s="169" t="s">
        <v>99</v>
      </c>
      <c r="D285" s="169" t="str">
        <f>VLOOKUP(B285,'FLOP Zones'!$A$8:$B$380,2,FALSE)</f>
        <v>P8</v>
      </c>
      <c r="E285" s="169" t="str">
        <f>TRIM(VLOOKUP(B285,NMS!$B$12:$E$410,4,FALSE))</f>
        <v>Saltend North</v>
      </c>
      <c r="F285" s="148">
        <v>53.742767343930502</v>
      </c>
      <c r="G285" s="148">
        <v>-0.23807769867564901</v>
      </c>
      <c r="H285" s="171" t="s">
        <v>7</v>
      </c>
      <c r="I285" s="169"/>
    </row>
    <row r="286" spans="2:12" x14ac:dyDescent="0.35">
      <c r="B286" s="169" t="s">
        <v>388</v>
      </c>
      <c r="C286" s="169" t="s">
        <v>89</v>
      </c>
      <c r="D286" s="169" t="str">
        <f>VLOOKUP(B286,'FLOP Zones'!$A$8:$B$380,2,FALSE)</f>
        <v>Q2</v>
      </c>
      <c r="E286" s="169" t="str">
        <f>TRIM(VLOOKUP(B286,NMS!$B$12:$E$410,4,FALSE))</f>
        <v>Saltholme</v>
      </c>
      <c r="F286" s="148">
        <v>54.606969999999997</v>
      </c>
      <c r="G286" s="148">
        <v>-1.23828</v>
      </c>
      <c r="H286" s="171" t="s">
        <v>7</v>
      </c>
      <c r="I286" s="169"/>
    </row>
    <row r="287" spans="2:12" x14ac:dyDescent="0.35">
      <c r="B287" s="169" t="s">
        <v>389</v>
      </c>
      <c r="C287" s="169" t="s">
        <v>48</v>
      </c>
      <c r="D287" s="169" t="str">
        <f>VLOOKUP(B287,'FLOP Zones'!$A$8:$B$380,2,FALSE)</f>
        <v>G7</v>
      </c>
      <c r="E287" s="169" t="str">
        <f>TRIM(VLOOKUP(B287,NMS!$B$12:$E$410,4,FALSE))</f>
        <v>Seabank</v>
      </c>
      <c r="F287" s="148">
        <v>51.536286258093497</v>
      </c>
      <c r="G287" s="148">
        <v>-2.67048621544359</v>
      </c>
      <c r="H287" s="171" t="s">
        <v>7</v>
      </c>
      <c r="I287" s="169"/>
    </row>
    <row r="288" spans="2:12" x14ac:dyDescent="0.35">
      <c r="B288" s="169" t="s">
        <v>390</v>
      </c>
      <c r="C288" s="169" t="s">
        <v>77</v>
      </c>
      <c r="D288" s="169" t="str">
        <f>VLOOKUP(B288,'FLOP Zones'!$A$8:$B$380,2,FALSE)</f>
        <v>C4</v>
      </c>
      <c r="E288" s="169" t="str">
        <f>TRIM(VLOOKUP(B288,NMS!$B$12:$E$410,4,FALSE))</f>
        <v>Sellindge</v>
      </c>
      <c r="F288" s="148">
        <v>51.106172824648702</v>
      </c>
      <c r="G288" s="148">
        <v>0.97755368604807102</v>
      </c>
      <c r="H288" s="171" t="s">
        <v>7</v>
      </c>
      <c r="I288" s="169"/>
    </row>
    <row r="289" spans="2:9" x14ac:dyDescent="0.35">
      <c r="B289" s="169" t="s">
        <v>391</v>
      </c>
      <c r="C289" s="169" t="s">
        <v>99</v>
      </c>
      <c r="D289" s="169" t="str">
        <f>VLOOKUP(B289,'FLOP Zones'!$A$8:$B$380,2,FALSE)</f>
        <v>P3</v>
      </c>
      <c r="E289" s="169" t="str">
        <f>TRIM(VLOOKUP(B289,NMS!$B$12:$E$410,4,FALSE))</f>
        <v>Sheffield City</v>
      </c>
      <c r="F289" s="148">
        <v>53.375259999999997</v>
      </c>
      <c r="G289" s="148">
        <v>-1.47706</v>
      </c>
      <c r="H289" s="171" t="s">
        <v>7</v>
      </c>
      <c r="I289" s="169"/>
    </row>
    <row r="290" spans="2:9" x14ac:dyDescent="0.35">
      <c r="B290" s="169" t="s">
        <v>392</v>
      </c>
      <c r="C290" s="169" t="s">
        <v>59</v>
      </c>
      <c r="D290" s="169" t="str">
        <f>VLOOKUP(B290,'FLOP Zones'!$A$8:$B$380,2,FALSE)</f>
        <v>J3</v>
      </c>
      <c r="E290" s="169" t="s">
        <v>393</v>
      </c>
      <c r="F290" s="148">
        <v>52.573270000000001</v>
      </c>
      <c r="G290" s="148">
        <v>1.27176</v>
      </c>
      <c r="H290" s="171" t="s">
        <v>7</v>
      </c>
      <c r="I290" s="174" t="s">
        <v>394</v>
      </c>
    </row>
    <row r="291" spans="2:9" x14ac:dyDescent="0.35">
      <c r="B291" s="169" t="s">
        <v>395</v>
      </c>
      <c r="C291" s="169" t="s">
        <v>44</v>
      </c>
      <c r="D291" s="169" t="str">
        <f>VLOOKUP(B291,'FLOP Zones'!$A$8:$B$380,2,FALSE)</f>
        <v>T5</v>
      </c>
      <c r="E291" s="169" t="str">
        <f>TRIM(VLOOKUP(B291,NMS!$B$12:$E$410,4,FALSE))</f>
        <v>Shin</v>
      </c>
      <c r="F291" s="148">
        <v>57.938230269999998</v>
      </c>
      <c r="G291" s="148">
        <v>-4.4040021539999996</v>
      </c>
      <c r="H291" s="171" t="s">
        <v>7</v>
      </c>
      <c r="I291" s="169"/>
    </row>
    <row r="292" spans="2:9" x14ac:dyDescent="0.35">
      <c r="B292" s="169" t="s">
        <v>396</v>
      </c>
      <c r="C292" s="169" t="s">
        <v>87</v>
      </c>
      <c r="D292" s="169" t="str">
        <f>VLOOKUP(B292,'FLOP Zones'!$A$8:$B$380,2,FALSE)</f>
        <v>L5</v>
      </c>
      <c r="E292" s="169" t="str">
        <f>TRIM(VLOOKUP(B292,NMS!$B$12:$E$410,4,FALSE))</f>
        <v>Shrewsbury</v>
      </c>
      <c r="F292" s="148">
        <v>52.709665608497197</v>
      </c>
      <c r="G292" s="148">
        <v>-2.6926811762307201</v>
      </c>
      <c r="H292" s="171" t="s">
        <v>7</v>
      </c>
      <c r="I292" s="169"/>
    </row>
    <row r="293" spans="2:9" x14ac:dyDescent="0.35">
      <c r="B293" s="169" t="s">
        <v>397</v>
      </c>
      <c r="C293" s="169" t="s">
        <v>67</v>
      </c>
      <c r="D293" s="169" t="str">
        <f>VLOOKUP(B293,'FLOP Zones'!$A$8:$B$380,2,FALSE)</f>
        <v>S6</v>
      </c>
      <c r="E293" s="169" t="str">
        <f>TRIM(VLOOKUP(B293,NMS!$B$12:$E$410,4,FALSE))</f>
        <v>Shrubhill</v>
      </c>
      <c r="F293" s="148">
        <v>55.965324850000002</v>
      </c>
      <c r="G293" s="148">
        <v>-3.1849008080000001</v>
      </c>
      <c r="H293" s="171" t="s">
        <v>7</v>
      </c>
      <c r="I293" s="169"/>
    </row>
    <row r="294" spans="2:9" x14ac:dyDescent="0.35">
      <c r="B294" s="169" t="s">
        <v>398</v>
      </c>
      <c r="C294" s="169" t="s">
        <v>67</v>
      </c>
      <c r="D294" s="169" t="str">
        <f>VLOOKUP(B294,'FLOP Zones'!$A$8:$B$380,2,FALSE)</f>
        <v>S6</v>
      </c>
      <c r="E294" s="169" t="str">
        <f>TRIM(VLOOKUP(B294,NMS!$B$12:$E$410,4,FALSE))</f>
        <v>Sighthill</v>
      </c>
      <c r="F294" s="148">
        <v>55.925724709999997</v>
      </c>
      <c r="G294" s="148">
        <v>-3.3000008799999998</v>
      </c>
      <c r="H294" s="171" t="s">
        <v>7</v>
      </c>
      <c r="I294" s="169"/>
    </row>
    <row r="295" spans="2:9" x14ac:dyDescent="0.35">
      <c r="B295" s="169" t="s">
        <v>399</v>
      </c>
      <c r="C295" s="169" t="s">
        <v>99</v>
      </c>
      <c r="D295" s="169" t="str">
        <f>VLOOKUP(B295,'FLOP Zones'!$A$8:$B$380,2,FALSE)</f>
        <v>P1</v>
      </c>
      <c r="E295" s="169" t="str">
        <f>TRIM(VLOOKUP(B295,NMS!$B$12:$E$410,4,FALSE))</f>
        <v>Skelton Grange</v>
      </c>
      <c r="F295" s="148">
        <v>53.77561</v>
      </c>
      <c r="G295" s="148">
        <v>-1.4964500000000001</v>
      </c>
      <c r="H295" s="171" t="s">
        <v>7</v>
      </c>
      <c r="I295" s="169"/>
    </row>
    <row r="296" spans="2:9" x14ac:dyDescent="0.35">
      <c r="B296" s="169" t="s">
        <v>400</v>
      </c>
      <c r="C296" s="169" t="s">
        <v>44</v>
      </c>
      <c r="D296" s="169" t="str">
        <f>VLOOKUP(B296,'FLOP Zones'!$A$8:$B$380,2,FALSE)</f>
        <v>T3</v>
      </c>
      <c r="E296" s="169" t="str">
        <f>TRIM(VLOOKUP(B296,NMS!$B$12:$E$410,4,FALSE))</f>
        <v>Sloy</v>
      </c>
      <c r="F296" s="148">
        <v>56.246425500000001</v>
      </c>
      <c r="G296" s="148">
        <v>-4.7040019739999996</v>
      </c>
      <c r="H296" s="171" t="s">
        <v>7</v>
      </c>
      <c r="I296" s="169"/>
    </row>
    <row r="297" spans="2:9" x14ac:dyDescent="0.35">
      <c r="B297" s="169" t="s">
        <v>401</v>
      </c>
      <c r="C297" s="169" t="s">
        <v>105</v>
      </c>
      <c r="D297" s="169" t="str">
        <f>VLOOKUP(B297,'FLOP Zones'!$A$8:$B$380,2,FALSE)</f>
        <v>N2</v>
      </c>
      <c r="E297" s="169" t="str">
        <f>TRIM(VLOOKUP(B297,NMS!$B$12:$E$410,4,FALSE))</f>
        <v>South Manchester</v>
      </c>
      <c r="F297" s="148">
        <v>53.422068132722003</v>
      </c>
      <c r="G297" s="148">
        <v>-2.2751159070032498</v>
      </c>
      <c r="H297" s="171" t="s">
        <v>7</v>
      </c>
      <c r="I297" s="169"/>
    </row>
    <row r="298" spans="2:9" x14ac:dyDescent="0.35">
      <c r="B298" s="169" t="s">
        <v>402</v>
      </c>
      <c r="C298" s="169" t="s">
        <v>89</v>
      </c>
      <c r="D298" s="169" t="str">
        <f>VLOOKUP(B298,'FLOP Zones'!$A$8:$B$380,2,FALSE)</f>
        <v>Q4</v>
      </c>
      <c r="E298" s="169" t="str">
        <f>TRIM(VLOOKUP(B298,NMS!$B$12:$E$410,4,FALSE))</f>
        <v>South Shields</v>
      </c>
      <c r="F298" s="148">
        <v>54.973294716793198</v>
      </c>
      <c r="G298" s="148">
        <v>-1.45010039106732</v>
      </c>
      <c r="H298" s="171" t="s">
        <v>7</v>
      </c>
      <c r="I298" s="169"/>
    </row>
    <row r="299" spans="2:9" x14ac:dyDescent="0.35">
      <c r="B299" s="169" t="s">
        <v>403</v>
      </c>
      <c r="C299" s="169" t="s">
        <v>67</v>
      </c>
      <c r="D299" s="169" t="str">
        <f>VLOOKUP(B299,'FLOP Zones'!$A$8:$B$380,2,FALSE)</f>
        <v>S6</v>
      </c>
      <c r="E299" s="169" t="str">
        <f>TRIM(VLOOKUP(B299,NMS!$B$12:$E$410,4,FALSE))</f>
        <v>Spango Valley</v>
      </c>
      <c r="F299" s="148">
        <v>55.935524479999998</v>
      </c>
      <c r="G299" s="148">
        <v>-4.8113019699999997</v>
      </c>
      <c r="H299" s="171" t="s">
        <v>7</v>
      </c>
      <c r="I299" s="169"/>
    </row>
    <row r="300" spans="2:9" x14ac:dyDescent="0.35">
      <c r="B300" s="169" t="s">
        <v>404</v>
      </c>
      <c r="C300" s="169" t="s">
        <v>89</v>
      </c>
      <c r="D300" s="169" t="str">
        <f>VLOOKUP(B300,'FLOP Zones'!$A$8:$B$380,2,FALSE)</f>
        <v>Q7</v>
      </c>
      <c r="E300" s="169" t="str">
        <f>TRIM(VLOOKUP(B300,NMS!$B$12:$E$410,4,FALSE))</f>
        <v>Spennymoor</v>
      </c>
      <c r="F300" s="148">
        <v>54.7048395441197</v>
      </c>
      <c r="G300" s="148">
        <v>-1.55440830707092</v>
      </c>
      <c r="H300" s="171" t="s">
        <v>7</v>
      </c>
      <c r="I300" s="169"/>
    </row>
    <row r="301" spans="2:9" x14ac:dyDescent="0.35">
      <c r="B301" s="169" t="s">
        <v>405</v>
      </c>
      <c r="C301" s="169" t="s">
        <v>67</v>
      </c>
      <c r="D301" s="169" t="str">
        <f>VLOOKUP(B301,'FLOP Zones'!$A$8:$B$380,2,FALSE)</f>
        <v>S6</v>
      </c>
      <c r="E301" s="169" t="str">
        <f>TRIM(VLOOKUP(B301,NMS!$B$12:$E$410,4,FALSE))</f>
        <v>St Andrews Cross</v>
      </c>
      <c r="F301" s="148">
        <v>56.340687070000001</v>
      </c>
      <c r="G301" s="148">
        <v>-2.795897584</v>
      </c>
      <c r="H301" s="171" t="s">
        <v>7</v>
      </c>
      <c r="I301" s="169"/>
    </row>
    <row r="302" spans="2:9" x14ac:dyDescent="0.35">
      <c r="B302" s="169" t="s">
        <v>406</v>
      </c>
      <c r="C302" s="169" t="s">
        <v>44</v>
      </c>
      <c r="D302" s="169" t="str">
        <f>VLOOKUP(B302,'FLOP Zones'!$A$8:$B$380,2,FALSE)</f>
        <v>T2</v>
      </c>
      <c r="E302" s="169" t="str">
        <f>TRIM(VLOOKUP(B302,NMS!$B$12:$E$410,4,FALSE))</f>
        <v>St Fergus Gas Terminal</v>
      </c>
      <c r="F302" s="148">
        <v>57.578779609999998</v>
      </c>
      <c r="G302" s="148">
        <v>-1.841299912</v>
      </c>
      <c r="H302" s="171" t="s">
        <v>7</v>
      </c>
      <c r="I302" s="169"/>
    </row>
    <row r="303" spans="2:9" x14ac:dyDescent="0.35">
      <c r="B303" s="169" t="s">
        <v>407</v>
      </c>
      <c r="C303" s="169" t="s">
        <v>44</v>
      </c>
      <c r="D303" s="169" t="str">
        <f>VLOOKUP(B303,'FLOP Zones'!$A$8:$B$380,2,FALSE)</f>
        <v>T4</v>
      </c>
      <c r="E303" s="169" t="s">
        <v>408</v>
      </c>
      <c r="F303" s="148">
        <v>56.434592209999998</v>
      </c>
      <c r="G303" s="148">
        <v>-4.0653475200000004</v>
      </c>
      <c r="H303" s="171" t="s">
        <v>7</v>
      </c>
      <c r="I303" s="169"/>
    </row>
    <row r="304" spans="2:9" x14ac:dyDescent="0.35">
      <c r="B304" s="169" t="s">
        <v>409</v>
      </c>
      <c r="C304" s="169" t="s">
        <v>50</v>
      </c>
      <c r="D304" s="169" t="str">
        <f>VLOOKUP(B304,'FLOP Zones'!$A$8:$B$380,2,FALSE)</f>
        <v>A7</v>
      </c>
      <c r="E304" s="169" t="str">
        <f>TRIM(VLOOKUP(B304,NMS!$B$12:$E$410,4,FALSE))</f>
        <v>St John's Wood</v>
      </c>
      <c r="F304" s="148">
        <v>51.527100470334702</v>
      </c>
      <c r="G304" s="148">
        <v>-0.17175157041547401</v>
      </c>
      <c r="H304" s="171" t="s">
        <v>7</v>
      </c>
      <c r="I304" s="169"/>
    </row>
    <row r="305" spans="2:9" x14ac:dyDescent="0.35">
      <c r="B305" s="169" t="s">
        <v>410</v>
      </c>
      <c r="C305" s="169" t="s">
        <v>85</v>
      </c>
      <c r="D305" s="169" t="str">
        <f>VLOOKUP(B305,'FLOP Zones'!$A$8:$B$380,2,FALSE)</f>
        <v>M6</v>
      </c>
      <c r="E305" s="169" t="str">
        <f>TRIM(VLOOKUP(B305,NMS!$B$12:$E$410,4,FALSE))</f>
        <v>St. Asaph</v>
      </c>
      <c r="F305" s="148">
        <v>53.256681999999998</v>
      </c>
      <c r="G305" s="148">
        <v>-3.4691489999999998</v>
      </c>
      <c r="H305" s="171" t="s">
        <v>7</v>
      </c>
      <c r="I305" s="169" t="s">
        <v>411</v>
      </c>
    </row>
    <row r="306" spans="2:9" x14ac:dyDescent="0.35">
      <c r="B306" s="169" t="s">
        <v>412</v>
      </c>
      <c r="C306" s="169" t="s">
        <v>105</v>
      </c>
      <c r="D306" s="169" t="str">
        <f>VLOOKUP(B306,'FLOP Zones'!$A$8:$B$380,2,FALSE)</f>
        <v>N7</v>
      </c>
      <c r="E306" s="169" t="str">
        <f>TRIM(VLOOKUP(B306,NMS!$B$12:$E$410,4,FALSE))</f>
        <v>Stalybridge</v>
      </c>
      <c r="F306" s="148">
        <v>53.492199999999997</v>
      </c>
      <c r="G306" s="148">
        <v>-2.0436700000000001</v>
      </c>
      <c r="H306" s="171" t="s">
        <v>7</v>
      </c>
      <c r="I306" s="169"/>
    </row>
    <row r="307" spans="2:9" x14ac:dyDescent="0.35">
      <c r="B307" s="169" t="s">
        <v>413</v>
      </c>
      <c r="C307" s="169" t="s">
        <v>105</v>
      </c>
      <c r="D307" s="169" t="str">
        <f>VLOOKUP(B307,'FLOP Zones'!$A$8:$B$380,2,FALSE)</f>
        <v>R4</v>
      </c>
      <c r="E307" s="169" t="str">
        <f>TRIM(VLOOKUP(B307,NMS!$B$12:$E$410,4,FALSE))</f>
        <v>Stanah</v>
      </c>
      <c r="F307" s="148">
        <v>53.879662005801102</v>
      </c>
      <c r="G307" s="148">
        <v>-2.9897742077937299</v>
      </c>
      <c r="H307" s="171" t="s">
        <v>7</v>
      </c>
      <c r="I307" s="169"/>
    </row>
    <row r="308" spans="2:9" x14ac:dyDescent="0.35">
      <c r="B308" s="169" t="s">
        <v>414</v>
      </c>
      <c r="C308" s="169" t="s">
        <v>80</v>
      </c>
      <c r="D308" s="169" t="str">
        <f>VLOOKUP(B308,'FLOP Zones'!$A$8:$B$380,2,FALSE)</f>
        <v>K5</v>
      </c>
      <c r="E308" s="169" t="str">
        <f>TRIM(VLOOKUP(B308,NMS!$B$12:$E$410,4,FALSE))</f>
        <v>Staythorpe</v>
      </c>
      <c r="F308" s="148">
        <v>53.077480614588303</v>
      </c>
      <c r="G308" s="148">
        <v>-0.86896657906553298</v>
      </c>
      <c r="H308" s="171" t="s">
        <v>7</v>
      </c>
      <c r="I308" s="169"/>
    </row>
    <row r="309" spans="2:9" x14ac:dyDescent="0.35">
      <c r="B309" s="169" t="s">
        <v>415</v>
      </c>
      <c r="C309" s="169" t="s">
        <v>89</v>
      </c>
      <c r="D309" s="169" t="str">
        <f>VLOOKUP(B309,'FLOP Zones'!$A$8:$B$380,2,FALSE)</f>
        <v>Q5</v>
      </c>
      <c r="E309" s="169" t="str">
        <f>TRIM(VLOOKUP(B309,NMS!$B$12:$E$410,4,FALSE))</f>
        <v>Stella North</v>
      </c>
      <c r="F309" s="148">
        <v>54.978057290375403</v>
      </c>
      <c r="G309" s="148">
        <v>-1.7244882637810599</v>
      </c>
      <c r="H309" s="171" t="s">
        <v>7</v>
      </c>
      <c r="I309" s="169"/>
    </row>
    <row r="310" spans="2:9" x14ac:dyDescent="0.35">
      <c r="B310" s="169" t="s">
        <v>416</v>
      </c>
      <c r="C310" s="169" t="s">
        <v>89</v>
      </c>
      <c r="D310" s="169" t="str">
        <f>VLOOKUP(B310,'FLOP Zones'!$A$8:$B$380,2,FALSE)</f>
        <v>Q5</v>
      </c>
      <c r="E310" s="169" t="str">
        <f>TRIM(VLOOKUP(B310,NMS!$B$12:$E$410,4,FALSE))</f>
        <v>Stella South</v>
      </c>
      <c r="F310" s="148">
        <v>54.974352172039097</v>
      </c>
      <c r="G310" s="148">
        <v>-1.7325101965645899</v>
      </c>
      <c r="H310" s="171" t="s">
        <v>7</v>
      </c>
      <c r="I310" s="169"/>
    </row>
    <row r="311" spans="2:9" x14ac:dyDescent="0.35">
      <c r="B311" s="169" t="s">
        <v>417</v>
      </c>
      <c r="C311" s="169" t="s">
        <v>67</v>
      </c>
      <c r="D311" s="169" t="str">
        <f>VLOOKUP(B311,'FLOP Zones'!$A$8:$B$380,2,FALSE)</f>
        <v>S5</v>
      </c>
      <c r="E311" s="169" t="str">
        <f>TRIM(VLOOKUP(B311,NMS!$B$12:$E$410,4,FALSE))</f>
        <v>Stirling</v>
      </c>
      <c r="F311" s="148">
        <v>56.115725240000003</v>
      </c>
      <c r="G311" s="148">
        <v>-3.9146013399999999</v>
      </c>
      <c r="H311" s="171" t="s">
        <v>7</v>
      </c>
      <c r="I311" s="169"/>
    </row>
    <row r="312" spans="2:9" x14ac:dyDescent="0.35">
      <c r="B312" s="169" t="s">
        <v>418</v>
      </c>
      <c r="C312" s="169" t="s">
        <v>44</v>
      </c>
      <c r="D312" s="169" t="str">
        <f>VLOOKUP(B312,'FLOP Zones'!$A$8:$B$380,2,FALSE)</f>
        <v>T1</v>
      </c>
      <c r="E312" s="169" t="str">
        <f>TRIM(VLOOKUP(B312,NMS!$B$12:$E$410,4,FALSE))</f>
        <v>Stornoway</v>
      </c>
      <c r="F312" s="148"/>
      <c r="G312" s="148"/>
      <c r="H312" s="171" t="s">
        <v>22</v>
      </c>
      <c r="I312" s="172" t="s">
        <v>419</v>
      </c>
    </row>
    <row r="313" spans="2:9" x14ac:dyDescent="0.35">
      <c r="B313" s="169" t="s">
        <v>420</v>
      </c>
      <c r="C313" s="169" t="s">
        <v>80</v>
      </c>
      <c r="D313" s="169" t="str">
        <f>VLOOKUP(B313,'FLOP Zones'!$A$8:$B$380,2,FALSE)</f>
        <v>L7</v>
      </c>
      <c r="E313" s="169" t="str">
        <f>TRIM(VLOOKUP(B313,NMS!$B$12:$E$410,4,FALSE))</f>
        <v>Stoke Bardolph</v>
      </c>
      <c r="F313" s="148">
        <v>52.959758093000602</v>
      </c>
      <c r="G313" s="148">
        <v>-1.0506165455844001</v>
      </c>
      <c r="H313" s="171" t="s">
        <v>7</v>
      </c>
      <c r="I313" s="169"/>
    </row>
    <row r="314" spans="2:9" x14ac:dyDescent="0.35">
      <c r="B314" s="169" t="s">
        <v>421</v>
      </c>
      <c r="C314" s="169" t="s">
        <v>67</v>
      </c>
      <c r="D314" s="169" t="str">
        <f>VLOOKUP(B314,'FLOP Zones'!$A$8:$B$380,2,FALSE)</f>
        <v>S6</v>
      </c>
      <c r="E314" s="169" t="str">
        <f>TRIM(VLOOKUP(B314,NMS!$B$12:$E$410,4,FALSE))</f>
        <v>Strathaven</v>
      </c>
      <c r="F314" s="148">
        <v>55.75262403</v>
      </c>
      <c r="G314" s="148">
        <v>-4.0802013800000001</v>
      </c>
      <c r="H314" s="171" t="s">
        <v>7</v>
      </c>
      <c r="I314" s="169"/>
    </row>
    <row r="315" spans="2:9" x14ac:dyDescent="0.35">
      <c r="B315" s="169" t="s">
        <v>422</v>
      </c>
      <c r="C315" s="169" t="s">
        <v>67</v>
      </c>
      <c r="D315" s="169" t="str">
        <f>VLOOKUP(B315,'FLOP Zones'!$A$8:$B$380,2,FALSE)</f>
        <v>S5</v>
      </c>
      <c r="E315" s="169" t="str">
        <f>TRIM(VLOOKUP(B315,NMS!$B$12:$E$410,4,FALSE))</f>
        <v>Strathleven</v>
      </c>
      <c r="F315" s="148">
        <v>55.94692457</v>
      </c>
      <c r="G315" s="148">
        <v>-4.5761017910000001</v>
      </c>
      <c r="H315" s="171" t="s">
        <v>7</v>
      </c>
      <c r="I315" s="169"/>
    </row>
    <row r="316" spans="2:9" x14ac:dyDescent="0.35">
      <c r="B316" s="169" t="s">
        <v>423</v>
      </c>
      <c r="C316" s="169" t="s">
        <v>44</v>
      </c>
      <c r="D316" s="169" t="str">
        <f>VLOOKUP(B316,'FLOP Zones'!$A$8:$B$380,2,FALSE)</f>
        <v>T2</v>
      </c>
      <c r="E316" s="169" t="str">
        <f>TRIM(VLOOKUP(B316,NMS!$B$12:$E$410,4,FALSE))</f>
        <v>Strichen</v>
      </c>
      <c r="F316" s="148">
        <v>57.586229629999998</v>
      </c>
      <c r="G316" s="148">
        <v>-2.070000098</v>
      </c>
      <c r="H316" s="171" t="s">
        <v>7</v>
      </c>
      <c r="I316" s="169"/>
    </row>
    <row r="317" spans="2:9" x14ac:dyDescent="0.35">
      <c r="B317" s="169" t="s">
        <v>424</v>
      </c>
      <c r="C317" s="169" t="s">
        <v>59</v>
      </c>
      <c r="D317" s="169" t="str">
        <f>VLOOKUP(B317,'FLOP Zones'!$A$8:$B$380,2,FALSE)</f>
        <v>D4</v>
      </c>
      <c r="E317" s="169" t="str">
        <f>TRIM(VLOOKUP(B317,NMS!$B$12:$E$410,4,FALSE))</f>
        <v>Sundon</v>
      </c>
      <c r="F317" s="148">
        <v>51.933278304742203</v>
      </c>
      <c r="G317" s="148">
        <v>-0.50157469872129101</v>
      </c>
      <c r="H317" s="171" t="s">
        <v>7</v>
      </c>
      <c r="I317" s="169"/>
    </row>
    <row r="318" spans="2:9" x14ac:dyDescent="0.35">
      <c r="B318" s="169" t="s">
        <v>425</v>
      </c>
      <c r="C318" s="169" t="s">
        <v>46</v>
      </c>
      <c r="D318" s="169" t="str">
        <f>VLOOKUP(B318,'FLOP Zones'!$A$8:$B$380,2,FALSE)</f>
        <v>H6</v>
      </c>
      <c r="E318" s="169" t="str">
        <f>TRIM(VLOOKUP(B318,NMS!$B$12:$E$410,4,FALSE))</f>
        <v>Swansea North</v>
      </c>
      <c r="F318" s="148">
        <v>51.682718259644403</v>
      </c>
      <c r="G318" s="148">
        <v>-3.9609725070014501</v>
      </c>
      <c r="H318" s="171" t="s">
        <v>7</v>
      </c>
      <c r="I318" s="169"/>
    </row>
    <row r="319" spans="2:9" x14ac:dyDescent="0.35">
      <c r="B319" s="169" t="s">
        <v>426</v>
      </c>
      <c r="C319" s="169" t="s">
        <v>44</v>
      </c>
      <c r="D319" s="169" t="str">
        <f>VLOOKUP(B319,'FLOP Zones'!$A$8:$B$380,2,FALSE)</f>
        <v>T2</v>
      </c>
      <c r="E319" s="169" t="str">
        <f>TRIM(VLOOKUP(B319,NMS!$B$12:$E$410,4,FALSE))</f>
        <v>Tarland</v>
      </c>
      <c r="F319" s="148">
        <v>57.151528450000001</v>
      </c>
      <c r="G319" s="148">
        <v>-2.7880006470000001</v>
      </c>
      <c r="H319" s="171" t="s">
        <v>7</v>
      </c>
      <c r="I319" s="169"/>
    </row>
    <row r="320" spans="2:9" x14ac:dyDescent="0.35">
      <c r="B320" s="169" t="s">
        <v>427</v>
      </c>
      <c r="C320" s="169" t="s">
        <v>48</v>
      </c>
      <c r="D320" s="169" t="str">
        <f>VLOOKUP(B320,'FLOP Zones'!$A$8:$B$380,2,FALSE)</f>
        <v>E8</v>
      </c>
      <c r="E320" s="169" t="str">
        <f>TRIM(VLOOKUP(B320,NMS!$B$12:$E$410,4,FALSE))</f>
        <v>Taunton</v>
      </c>
      <c r="F320" s="148">
        <v>51.016886615519098</v>
      </c>
      <c r="G320" s="148">
        <v>-3.15281345742416</v>
      </c>
      <c r="H320" s="171" t="s">
        <v>7</v>
      </c>
      <c r="I320" s="169"/>
    </row>
    <row r="321" spans="2:9" x14ac:dyDescent="0.35">
      <c r="B321" s="169" t="s">
        <v>428</v>
      </c>
      <c r="C321" s="169" t="s">
        <v>44</v>
      </c>
      <c r="D321" s="169" t="str">
        <f>VLOOKUP(B321,'FLOP Zones'!$A$8:$B$380,2,FALSE)</f>
        <v>T3</v>
      </c>
      <c r="E321" s="169" t="str">
        <f>TRIM(VLOOKUP(B321,NMS!$B$12:$E$410,4,FALSE))</f>
        <v>Taynuilt</v>
      </c>
      <c r="F321" s="148">
        <v>56.430078940000001</v>
      </c>
      <c r="G321" s="148">
        <v>-5.2140024599999997</v>
      </c>
      <c r="H321" s="171" t="s">
        <v>7</v>
      </c>
      <c r="I321" s="169"/>
    </row>
    <row r="322" spans="2:9" x14ac:dyDescent="0.35">
      <c r="B322" s="169" t="s">
        <v>429</v>
      </c>
      <c r="C322" s="169" t="s">
        <v>67</v>
      </c>
      <c r="D322" s="169" t="str">
        <f>VLOOKUP(B322,'FLOP Zones'!$A$8:$B$380,2,FALSE)</f>
        <v>S6</v>
      </c>
      <c r="E322" s="169" t="str">
        <f>TRIM(VLOOKUP(B322,NMS!$B$12:$E$410,4,FALSE))</f>
        <v>Telford Road</v>
      </c>
      <c r="F322" s="148">
        <v>55.961524830000002</v>
      </c>
      <c r="G322" s="148">
        <v>-3.241300845</v>
      </c>
      <c r="H322" s="171" t="s">
        <v>7</v>
      </c>
      <c r="I322" s="169"/>
    </row>
    <row r="323" spans="2:9" x14ac:dyDescent="0.35">
      <c r="B323" s="169" t="s">
        <v>430</v>
      </c>
      <c r="C323" s="169" t="s">
        <v>99</v>
      </c>
      <c r="D323" s="169" t="str">
        <f>VLOOKUP(B323,'FLOP Zones'!$A$8:$B$380,2,FALSE)</f>
        <v>P3</v>
      </c>
      <c r="E323" s="169" t="str">
        <f>TRIM(VLOOKUP(B323,NMS!$B$12:$E$410,4,FALSE))</f>
        <v>Templeborough</v>
      </c>
      <c r="F323" s="148">
        <v>53.412080000000003</v>
      </c>
      <c r="G323" s="148">
        <v>-1.3849899999999999</v>
      </c>
      <c r="H323" s="171" t="s">
        <v>7</v>
      </c>
      <c r="I323" s="169"/>
    </row>
    <row r="324" spans="2:9" x14ac:dyDescent="0.35">
      <c r="B324" s="169" t="s">
        <v>431</v>
      </c>
      <c r="C324" s="169" t="s">
        <v>99</v>
      </c>
      <c r="D324" s="169" t="str">
        <f>VLOOKUP(B324,'FLOP Zones'!$A$8:$B$380,2,FALSE)</f>
        <v>P6</v>
      </c>
      <c r="E324" s="169" t="str">
        <f>TRIM(VLOOKUP(B324,NMS!$B$12:$E$410,4,FALSE))</f>
        <v>Thorpe Marsh</v>
      </c>
      <c r="F324" s="148">
        <v>53.579186387605702</v>
      </c>
      <c r="G324" s="148">
        <v>-1.08704167047602</v>
      </c>
      <c r="H324" s="171" t="s">
        <v>7</v>
      </c>
      <c r="I324" s="169"/>
    </row>
    <row r="325" spans="2:9" x14ac:dyDescent="0.35">
      <c r="B325" s="169" t="s">
        <v>432</v>
      </c>
      <c r="C325" s="169" t="s">
        <v>99</v>
      </c>
      <c r="D325" s="169" t="str">
        <f>VLOOKUP(B325,'FLOP Zones'!$A$8:$B$380,2,FALSE)</f>
        <v>P3</v>
      </c>
      <c r="E325" s="169" t="str">
        <f>TRIM(VLOOKUP(B325,NMS!$B$12:$E$410,4,FALSE))</f>
        <v>Thurcroft</v>
      </c>
      <c r="F325" s="148">
        <v>53.404847309485298</v>
      </c>
      <c r="G325" s="148">
        <v>-1.26659030986776</v>
      </c>
      <c r="H325" s="171" t="s">
        <v>7</v>
      </c>
      <c r="I325" s="169"/>
    </row>
    <row r="326" spans="2:9" x14ac:dyDescent="0.35">
      <c r="B326" s="169" t="s">
        <v>433</v>
      </c>
      <c r="C326" s="169" t="s">
        <v>44</v>
      </c>
      <c r="D326" s="169" t="str">
        <f>VLOOKUP(B326,'FLOP Zones'!$A$8:$B$380,2,FALSE)</f>
        <v>T5</v>
      </c>
      <c r="E326" s="169" t="s">
        <v>434</v>
      </c>
      <c r="F326" s="148">
        <v>58.572231809999998</v>
      </c>
      <c r="G326" s="148">
        <v>-3.5094014310000001</v>
      </c>
      <c r="H326" s="171" t="s">
        <v>7</v>
      </c>
      <c r="I326" s="169"/>
    </row>
    <row r="327" spans="2:9" x14ac:dyDescent="0.35">
      <c r="B327" s="169" t="s">
        <v>435</v>
      </c>
      <c r="C327" s="169" t="s">
        <v>59</v>
      </c>
      <c r="D327" s="169" t="str">
        <f>VLOOKUP(B327,'FLOP Zones'!$A$8:$B$380,2,FALSE)</f>
        <v>C1</v>
      </c>
      <c r="E327" s="169" t="str">
        <f>TRIM(VLOOKUP(B327,NMS!$B$12:$E$410,4,FALSE))</f>
        <v>Tilbury</v>
      </c>
      <c r="F327" s="148">
        <v>51.461078788446599</v>
      </c>
      <c r="G327" s="148">
        <v>0.39161089666933302</v>
      </c>
      <c r="H327" s="171" t="s">
        <v>7</v>
      </c>
      <c r="I327" s="169"/>
    </row>
    <row r="328" spans="2:9" x14ac:dyDescent="0.35">
      <c r="B328" s="169" t="s">
        <v>436</v>
      </c>
      <c r="C328" s="169" t="s">
        <v>67</v>
      </c>
      <c r="D328" s="169" t="str">
        <f>VLOOKUP(B328,'FLOP Zones'!$A$8:$B$380,2,FALSE)</f>
        <v>S6</v>
      </c>
      <c r="E328" s="169" t="str">
        <f>TRIM(VLOOKUP(B328,NMS!$B$12:$E$410,4,FALSE))</f>
        <v>Tongland</v>
      </c>
      <c r="F328" s="148">
        <v>54.854520960000002</v>
      </c>
      <c r="G328" s="148">
        <v>-4.0260011479999998</v>
      </c>
      <c r="H328" s="171" t="s">
        <v>7</v>
      </c>
      <c r="I328" s="169"/>
    </row>
    <row r="329" spans="2:9" x14ac:dyDescent="0.35">
      <c r="B329" s="169" t="s">
        <v>437</v>
      </c>
      <c r="C329" s="169" t="s">
        <v>59</v>
      </c>
      <c r="D329" s="169" t="str">
        <f>VLOOKUP(B329,'FLOP Zones'!$A$8:$B$380,2,FALSE)</f>
        <v>A1</v>
      </c>
      <c r="E329" s="169" t="str">
        <f>TRIM(VLOOKUP(B329,NMS!$B$12:$E$410,4,FALSE))</f>
        <v>Tottenham</v>
      </c>
      <c r="F329" s="148">
        <v>51.603780160840003</v>
      </c>
      <c r="G329" s="148">
        <v>-4.8684300656885997E-2</v>
      </c>
      <c r="H329" s="171" t="s">
        <v>7</v>
      </c>
      <c r="I329" s="169"/>
    </row>
    <row r="330" spans="2:9" x14ac:dyDescent="0.35">
      <c r="B330" s="169" t="s">
        <v>438</v>
      </c>
      <c r="C330" s="169" t="s">
        <v>67</v>
      </c>
      <c r="D330" s="169" t="str">
        <f>VLOOKUP(B330,'FLOP Zones'!$A$8:$B$380,2,FALSE)</f>
        <v>S5</v>
      </c>
      <c r="E330" s="169" t="str">
        <f>TRIM(VLOOKUP(B330,NMS!$B$12:$E$410,4,FALSE))</f>
        <v>Townhill</v>
      </c>
      <c r="F330" s="175">
        <v>56.162825470000001</v>
      </c>
      <c r="G330" s="175">
        <v>-3.2959009099999999</v>
      </c>
      <c r="H330" s="176" t="s">
        <v>22</v>
      </c>
      <c r="I330" s="174" t="s">
        <v>439</v>
      </c>
    </row>
    <row r="331" spans="2:9" x14ac:dyDescent="0.35">
      <c r="B331" s="169" t="s">
        <v>440</v>
      </c>
      <c r="C331" s="169" t="s">
        <v>85</v>
      </c>
      <c r="D331" s="169" t="str">
        <f>VLOOKUP(B331,'FLOP Zones'!$A$8:$B$380,2,FALSE)</f>
        <v>M7</v>
      </c>
      <c r="E331" s="169" t="str">
        <f>TRIM(VLOOKUP(B331,NMS!$B$12:$E$410,4,FALSE))</f>
        <v>Trawsfynydd</v>
      </c>
      <c r="F331" s="148">
        <v>52.928928204449598</v>
      </c>
      <c r="G331" s="148">
        <v>-3.95062815699155</v>
      </c>
      <c r="H331" s="171" t="s">
        <v>7</v>
      </c>
      <c r="I331" s="169"/>
    </row>
    <row r="332" spans="2:9" x14ac:dyDescent="0.35">
      <c r="B332" s="169" t="s">
        <v>441</v>
      </c>
      <c r="C332" s="169" t="s">
        <v>44</v>
      </c>
      <c r="D332" s="169" t="str">
        <f>VLOOKUP(B332,'FLOP Zones'!$A$8:$B$380,2,FALSE)</f>
        <v>T4</v>
      </c>
      <c r="E332" s="169" t="str">
        <f>TRIM(VLOOKUP(B332,NMS!$B$12:$E$410,4,FALSE))</f>
        <v>Tummel Bridge</v>
      </c>
      <c r="F332" s="148">
        <v>56.70642703</v>
      </c>
      <c r="G332" s="148">
        <v>-4.01620154</v>
      </c>
      <c r="H332" s="171" t="s">
        <v>7</v>
      </c>
      <c r="I332" s="169"/>
    </row>
    <row r="333" spans="2:9" x14ac:dyDescent="0.35">
      <c r="B333" s="169" t="s">
        <v>442</v>
      </c>
      <c r="C333" s="169" t="s">
        <v>89</v>
      </c>
      <c r="D333" s="169" t="str">
        <f>VLOOKUP(B333,'FLOP Zones'!$A$8:$B$380,2,FALSE)</f>
        <v>Q4</v>
      </c>
      <c r="E333" s="169" t="s">
        <v>443</v>
      </c>
      <c r="F333" s="148">
        <v>55.023809669813303</v>
      </c>
      <c r="G333" s="148">
        <v>-1.4992885617896801</v>
      </c>
      <c r="H333" s="171" t="s">
        <v>7</v>
      </c>
      <c r="I333" s="169"/>
    </row>
    <row r="334" spans="2:9" x14ac:dyDescent="0.35">
      <c r="B334" s="169" t="s">
        <v>444</v>
      </c>
      <c r="C334" s="169" t="s">
        <v>89</v>
      </c>
      <c r="D334" s="169" t="str">
        <f>VLOOKUP(B334,'FLOP Zones'!$A$8:$B$380,2,FALSE)</f>
        <v>Q4</v>
      </c>
      <c r="E334" s="169" t="s">
        <v>445</v>
      </c>
      <c r="F334" s="148">
        <v>55.023809669813303</v>
      </c>
      <c r="G334" s="148">
        <v>-1.4992885617896801</v>
      </c>
      <c r="H334" s="171" t="s">
        <v>7</v>
      </c>
      <c r="I334" s="169"/>
    </row>
    <row r="335" spans="2:9" x14ac:dyDescent="0.35">
      <c r="B335" s="169" t="s">
        <v>446</v>
      </c>
      <c r="C335" s="169" t="s">
        <v>46</v>
      </c>
      <c r="D335" s="169" t="str">
        <f>VLOOKUP(B335,'FLOP Zones'!$A$8:$B$380,2,FALSE)</f>
        <v>H2</v>
      </c>
      <c r="E335" s="169" t="s">
        <v>447</v>
      </c>
      <c r="F335" s="148">
        <v>51.575174144598101</v>
      </c>
      <c r="G335" s="148">
        <v>-3.2975097029439602</v>
      </c>
      <c r="H335" s="171" t="s">
        <v>7</v>
      </c>
      <c r="I335" s="169"/>
    </row>
    <row r="336" spans="2:9" x14ac:dyDescent="0.35">
      <c r="B336" s="169" t="s">
        <v>448</v>
      </c>
      <c r="C336" s="169" t="s">
        <v>46</v>
      </c>
      <c r="D336" s="169" t="str">
        <f>VLOOKUP(B336,'FLOP Zones'!$A$8:$B$380,2,FALSE)</f>
        <v>H2</v>
      </c>
      <c r="E336" s="169" t="s">
        <v>449</v>
      </c>
      <c r="F336" s="148">
        <v>51.575749999999999</v>
      </c>
      <c r="G336" s="148">
        <v>-3.2995999999999999</v>
      </c>
      <c r="H336" s="171" t="s">
        <v>7</v>
      </c>
      <c r="I336" s="169"/>
    </row>
    <row r="337" spans="2:9" x14ac:dyDescent="0.35">
      <c r="B337" s="169" t="s">
        <v>450</v>
      </c>
      <c r="C337" s="169" t="s">
        <v>46</v>
      </c>
      <c r="D337" s="169" t="str">
        <f>VLOOKUP(B337,'FLOP Zones'!$A$8:$B$380,2,FALSE)</f>
        <v>H2</v>
      </c>
      <c r="E337" s="169" t="str">
        <f>TRIM(VLOOKUP(B337,NMS!$B$12:$E$410,4,FALSE))</f>
        <v>Uskmouth</v>
      </c>
      <c r="F337" s="148">
        <v>51.548687450103401</v>
      </c>
      <c r="G337" s="148">
        <v>-2.9755399392321902</v>
      </c>
      <c r="H337" s="171" t="s">
        <v>7</v>
      </c>
      <c r="I337" s="169"/>
    </row>
    <row r="338" spans="2:9" x14ac:dyDescent="0.35">
      <c r="B338" s="169" t="s">
        <v>451</v>
      </c>
      <c r="C338" s="169" t="s">
        <v>87</v>
      </c>
      <c r="D338" s="169" t="str">
        <f>VLOOKUP(B338,'FLOP Zones'!$A$8:$B$380,2,FALSE)</f>
        <v>G1</v>
      </c>
      <c r="E338" s="169" t="str">
        <f>TRIM(VLOOKUP(B338,NMS!$B$12:$E$410,4,FALSE))</f>
        <v>Walham</v>
      </c>
      <c r="F338" s="148">
        <v>51.871634667015996</v>
      </c>
      <c r="G338" s="148">
        <v>-2.2662059107341301</v>
      </c>
      <c r="H338" s="171" t="s">
        <v>7</v>
      </c>
      <c r="I338" s="169"/>
    </row>
    <row r="339" spans="2:9" x14ac:dyDescent="0.35">
      <c r="B339" s="169" t="s">
        <v>452</v>
      </c>
      <c r="C339" s="169" t="s">
        <v>105</v>
      </c>
      <c r="D339" s="169" t="str">
        <f>VLOOKUP(B339,'FLOP Zones'!$A$8:$B$380,2,FALSE)</f>
        <v>R4</v>
      </c>
      <c r="E339" s="169" t="str">
        <f>TRIM(VLOOKUP(B339,NMS!$B$12:$E$410,4,FALSE))</f>
        <v>Walney 2</v>
      </c>
      <c r="F339" s="148">
        <v>53.879662005801102</v>
      </c>
      <c r="G339" s="148">
        <v>-2.9897742077937299</v>
      </c>
      <c r="H339" s="171" t="s">
        <v>7</v>
      </c>
      <c r="I339" s="169" t="s">
        <v>411</v>
      </c>
    </row>
    <row r="340" spans="2:9" x14ac:dyDescent="0.35">
      <c r="B340" s="169" t="s">
        <v>453</v>
      </c>
      <c r="C340" s="169" t="s">
        <v>59</v>
      </c>
      <c r="D340" s="169" t="str">
        <f>VLOOKUP(B340,'FLOP Zones'!$A$8:$B$380,2,FALSE)</f>
        <v>J1</v>
      </c>
      <c r="E340" s="169" t="s">
        <v>454</v>
      </c>
      <c r="F340" s="148">
        <v>52.727748112031001</v>
      </c>
      <c r="G340" s="148">
        <v>0.198926176327788</v>
      </c>
      <c r="H340" s="171" t="s">
        <v>7</v>
      </c>
      <c r="I340" s="169"/>
    </row>
    <row r="341" spans="2:9" x14ac:dyDescent="0.35">
      <c r="B341" s="169" t="s">
        <v>455</v>
      </c>
      <c r="C341" s="169" t="s">
        <v>80</v>
      </c>
      <c r="D341" s="169" t="str">
        <f>VLOOKUP(B341,'FLOP Zones'!$A$8:$B$380,2,FALSE)</f>
        <v>J1</v>
      </c>
      <c r="E341" s="169" t="s">
        <v>456</v>
      </c>
      <c r="F341" s="148">
        <v>52.727748112031001</v>
      </c>
      <c r="G341" s="148">
        <v>0.198926176327788</v>
      </c>
      <c r="H341" s="171" t="s">
        <v>7</v>
      </c>
      <c r="I341" s="169"/>
    </row>
    <row r="342" spans="2:9" x14ac:dyDescent="0.35">
      <c r="B342" s="169" t="s">
        <v>457</v>
      </c>
      <c r="C342" s="169" t="s">
        <v>59</v>
      </c>
      <c r="D342" s="169" t="str">
        <f>VLOOKUP(B342,'FLOP Zones'!$A$8:$B$380,2,FALSE)</f>
        <v>C6</v>
      </c>
      <c r="E342" s="169" t="str">
        <f>TRIM(VLOOKUP(B342,NMS!$B$12:$E$410,4,FALSE))</f>
        <v>Warley</v>
      </c>
      <c r="F342" s="148">
        <v>51.553019999999997</v>
      </c>
      <c r="G342" s="148">
        <v>0.30064000000000002</v>
      </c>
      <c r="H342" s="171" t="s">
        <v>7</v>
      </c>
      <c r="I342" s="169"/>
    </row>
    <row r="343" spans="2:9" x14ac:dyDescent="0.35">
      <c r="B343" s="169" t="s">
        <v>458</v>
      </c>
      <c r="C343" s="169" t="s">
        <v>105</v>
      </c>
      <c r="D343" s="169" t="str">
        <f>VLOOKUP(B343,'FLOP Zones'!$A$8:$B$380,2,FALSE)</f>
        <v>N1</v>
      </c>
      <c r="E343" s="169" t="str">
        <f>TRIM(VLOOKUP(B343,NMS!$B$12:$E$410,4,FALSE))</f>
        <v>Washway Farm</v>
      </c>
      <c r="F343" s="148">
        <v>53.562199999999997</v>
      </c>
      <c r="G343" s="148">
        <v>-2.81975</v>
      </c>
      <c r="H343" s="171" t="s">
        <v>7</v>
      </c>
      <c r="I343" s="169"/>
    </row>
    <row r="344" spans="2:9" x14ac:dyDescent="0.35">
      <c r="B344" s="169" t="s">
        <v>459</v>
      </c>
      <c r="C344" s="169" t="s">
        <v>59</v>
      </c>
      <c r="D344" s="169" t="str">
        <f>VLOOKUP(B344,'FLOP Zones'!$A$8:$B$380,2,FALSE)</f>
        <v>A6</v>
      </c>
      <c r="E344" s="169" t="str">
        <f>TRIM(VLOOKUP(B344,NMS!$B$12:$E$410,4,FALSE))</f>
        <v>Watford South</v>
      </c>
      <c r="F344" s="148">
        <v>51.642275563441402</v>
      </c>
      <c r="G344" s="148">
        <v>-0.40509463369660698</v>
      </c>
      <c r="H344" s="171" t="s">
        <v>7</v>
      </c>
      <c r="I344" s="169"/>
    </row>
    <row r="345" spans="2:9" x14ac:dyDescent="0.35">
      <c r="B345" s="169" t="s">
        <v>460</v>
      </c>
      <c r="C345" s="169" t="s">
        <v>89</v>
      </c>
      <c r="D345" s="169" t="str">
        <f>VLOOKUP(B345,'FLOP Zones'!$A$8:$B$380,2,FALSE)</f>
        <v>Q4</v>
      </c>
      <c r="E345" s="169" t="str">
        <f>TRIM(VLOOKUP(B345,NMS!$B$12:$E$410,4,FALSE))</f>
        <v>West Boldon</v>
      </c>
      <c r="F345" s="148">
        <v>54.940060200899701</v>
      </c>
      <c r="G345" s="148">
        <v>-1.4719663703924</v>
      </c>
      <c r="H345" s="171" t="s">
        <v>7</v>
      </c>
      <c r="I345" s="169"/>
    </row>
    <row r="346" spans="2:9" x14ac:dyDescent="0.35">
      <c r="B346" s="169" t="s">
        <v>461</v>
      </c>
      <c r="C346" s="169" t="s">
        <v>80</v>
      </c>
      <c r="D346" s="169" t="str">
        <f>VLOOKUP(B346,'FLOP Zones'!$A$8:$B$380,2,FALSE)</f>
        <v>K6</v>
      </c>
      <c r="E346" s="169" t="str">
        <f>TRIM(VLOOKUP(B346,NMS!$B$12:$E$410,4,FALSE))</f>
        <v>West Burton</v>
      </c>
      <c r="F346" s="148">
        <v>53.360384502107202</v>
      </c>
      <c r="G346" s="148">
        <v>-0.807174594665659</v>
      </c>
      <c r="H346" s="171" t="s">
        <v>7</v>
      </c>
      <c r="I346" s="169"/>
    </row>
    <row r="347" spans="2:9" x14ac:dyDescent="0.35">
      <c r="B347" s="169" t="s">
        <v>462</v>
      </c>
      <c r="C347" s="169" t="s">
        <v>67</v>
      </c>
      <c r="D347" s="169" t="str">
        <f>VLOOKUP(B347,'FLOP Zones'!$A$8:$B$380,2,FALSE)</f>
        <v>S5</v>
      </c>
      <c r="E347" s="169" t="str">
        <f>TRIM(VLOOKUP(B347,NMS!$B$12:$E$410,4,FALSE))</f>
        <v>West George Street</v>
      </c>
      <c r="F347" s="148">
        <v>55.862624359999998</v>
      </c>
      <c r="G347" s="148">
        <v>-4.2641015370000002</v>
      </c>
      <c r="H347" s="171" t="s">
        <v>7</v>
      </c>
      <c r="I347" s="169"/>
    </row>
    <row r="348" spans="2:9" x14ac:dyDescent="0.35">
      <c r="B348" s="169" t="s">
        <v>463</v>
      </c>
      <c r="C348" s="169" t="s">
        <v>50</v>
      </c>
      <c r="D348" s="169" t="str">
        <f>VLOOKUP(B348,'FLOP Zones'!$A$8:$B$380,2,FALSE)</f>
        <v>A1</v>
      </c>
      <c r="E348" s="169" t="str">
        <f>TRIM(VLOOKUP(B348,NMS!$B$12:$E$410,4,FALSE))</f>
        <v>West Ham</v>
      </c>
      <c r="F348" s="148">
        <v>51.519588890397799</v>
      </c>
      <c r="G348" s="148">
        <v>1.8434471461940001E-3</v>
      </c>
      <c r="H348" s="171" t="s">
        <v>7</v>
      </c>
      <c r="I348" s="169"/>
    </row>
    <row r="349" spans="2:9" x14ac:dyDescent="0.35">
      <c r="B349" s="169" t="s">
        <v>464</v>
      </c>
      <c r="C349" s="169" t="s">
        <v>99</v>
      </c>
      <c r="D349" s="169" t="str">
        <f>VLOOKUP(B349,'FLOP Zones'!$A$8:$B$380,2,FALSE)</f>
        <v>P3</v>
      </c>
      <c r="E349" s="169" t="str">
        <f>TRIM(VLOOKUP(B349,NMS!$B$12:$E$410,4,FALSE))</f>
        <v>West Melton</v>
      </c>
      <c r="F349" s="148">
        <v>53.501866169268197</v>
      </c>
      <c r="G349" s="148">
        <v>-1.3784743116373399</v>
      </c>
      <c r="H349" s="171" t="s">
        <v>7</v>
      </c>
      <c r="I349" s="169"/>
    </row>
    <row r="350" spans="2:9" x14ac:dyDescent="0.35">
      <c r="B350" s="169" t="s">
        <v>465</v>
      </c>
      <c r="C350" s="169" t="s">
        <v>59</v>
      </c>
      <c r="D350" s="169" t="str">
        <f>VLOOKUP(B350,'FLOP Zones'!$A$8:$B$380,2,FALSE)</f>
        <v>A1</v>
      </c>
      <c r="E350" s="169" t="str">
        <f>TRIM(VLOOKUP(B350,NMS!$B$12:$E$410,4,FALSE))</f>
        <v>West Thurrock</v>
      </c>
      <c r="F350" s="148">
        <v>51.472299999999997</v>
      </c>
      <c r="G350" s="148">
        <v>0.28938000000000003</v>
      </c>
      <c r="H350" s="171" t="s">
        <v>7</v>
      </c>
      <c r="I350" s="169"/>
    </row>
    <row r="351" spans="2:9" x14ac:dyDescent="0.35">
      <c r="B351" s="169" t="s">
        <v>466</v>
      </c>
      <c r="C351" s="169" t="s">
        <v>77</v>
      </c>
      <c r="D351" s="169" t="str">
        <f>VLOOKUP(B351,'FLOP Zones'!$A$8:$B$380,2,FALSE)</f>
        <v>A8</v>
      </c>
      <c r="E351" s="169" t="str">
        <f>TRIM(VLOOKUP(B351,NMS!$B$12:$E$410,4,FALSE))</f>
        <v>West Weybridge</v>
      </c>
      <c r="F351" s="148">
        <v>51.348047090025702</v>
      </c>
      <c r="G351" s="148">
        <v>-0.48907881113426699</v>
      </c>
      <c r="H351" s="171" t="s">
        <v>7</v>
      </c>
      <c r="I351" s="169"/>
    </row>
    <row r="352" spans="2:9" x14ac:dyDescent="0.35">
      <c r="B352" s="169" t="s">
        <v>467</v>
      </c>
      <c r="C352" s="169" t="s">
        <v>67</v>
      </c>
      <c r="D352" s="169" t="str">
        <f>VLOOKUP(B352,'FLOP Zones'!$A$8:$B$380,2,FALSE)</f>
        <v>S5</v>
      </c>
      <c r="E352" s="169" t="str">
        <f>TRIM(VLOOKUP(B352,NMS!$B$12:$E$410,4,FALSE))</f>
        <v>Westfield</v>
      </c>
      <c r="F352" s="148">
        <v>56.162825470000001</v>
      </c>
      <c r="G352" s="148">
        <v>-3.2959009099999999</v>
      </c>
      <c r="H352" s="171" t="s">
        <v>7</v>
      </c>
      <c r="I352" s="169"/>
    </row>
    <row r="353" spans="2:9" x14ac:dyDescent="0.35">
      <c r="B353" s="169" t="s">
        <v>468</v>
      </c>
      <c r="C353" s="169" t="s">
        <v>105</v>
      </c>
      <c r="D353" s="169" t="str">
        <f>VLOOKUP(B353,'FLOP Zones'!$A$8:$B$380,2,FALSE)</f>
        <v>N4</v>
      </c>
      <c r="E353" s="169" t="str">
        <f>TRIM(VLOOKUP(B353,NMS!$B$12:$E$410,4,FALSE))</f>
        <v>Whitegate</v>
      </c>
      <c r="F353" s="148">
        <v>53.529601761798801</v>
      </c>
      <c r="G353" s="148">
        <v>-2.1635429320239301</v>
      </c>
      <c r="H353" s="171" t="s">
        <v>7</v>
      </c>
      <c r="I353" s="169"/>
    </row>
    <row r="354" spans="2:9" x14ac:dyDescent="0.35">
      <c r="B354" s="169" t="s">
        <v>469</v>
      </c>
      <c r="C354" s="169" t="s">
        <v>67</v>
      </c>
      <c r="D354" s="169" t="str">
        <f>VLOOKUP(B354,'FLOP Zones'!$A$8:$B$380,2,FALSE)</f>
        <v>S6</v>
      </c>
      <c r="E354" s="169" t="str">
        <f>TRIM(VLOOKUP(B354,NMS!$B$12:$E$410,4,FALSE))</f>
        <v>Whitehouse</v>
      </c>
      <c r="F354" s="148">
        <v>55.930224729999999</v>
      </c>
      <c r="G354" s="148">
        <v>-3.199400813</v>
      </c>
      <c r="H354" s="171" t="s">
        <v>7</v>
      </c>
      <c r="I354" s="169"/>
    </row>
    <row r="355" spans="2:9" x14ac:dyDescent="0.35">
      <c r="B355" s="169" t="s">
        <v>470</v>
      </c>
      <c r="C355" s="169" t="s">
        <v>87</v>
      </c>
      <c r="D355" s="169" t="str">
        <f>VLOOKUP(B355,'FLOP Zones'!$A$8:$B$380,2,FALSE)</f>
        <v>L2</v>
      </c>
      <c r="E355" s="169" t="str">
        <f>TRIM(VLOOKUP(B355,NMS!$B$12:$E$410,4,FALSE))</f>
        <v>Willenhall</v>
      </c>
      <c r="F355" s="148">
        <v>52.576788222038303</v>
      </c>
      <c r="G355" s="148">
        <v>-2.0597575298728898</v>
      </c>
      <c r="H355" s="171" t="s">
        <v>7</v>
      </c>
      <c r="I355" s="169"/>
    </row>
    <row r="356" spans="2:9" x14ac:dyDescent="0.35">
      <c r="B356" s="169" t="s">
        <v>471</v>
      </c>
      <c r="C356" s="169" t="s">
        <v>50</v>
      </c>
      <c r="D356" s="169" t="str">
        <f>VLOOKUP(B356,'FLOP Zones'!$A$8:$B$380,2,FALSE)</f>
        <v>A7</v>
      </c>
      <c r="E356" s="169" t="s">
        <v>472</v>
      </c>
      <c r="F356" s="148">
        <v>51.534610902326797</v>
      </c>
      <c r="G356" s="148">
        <v>-0.25715122753811998</v>
      </c>
      <c r="H356" s="171" t="s">
        <v>7</v>
      </c>
      <c r="I356" s="169"/>
    </row>
    <row r="357" spans="2:9" x14ac:dyDescent="0.35">
      <c r="B357" s="169" t="s">
        <v>473</v>
      </c>
      <c r="C357" s="169" t="s">
        <v>50</v>
      </c>
      <c r="D357" s="169" t="str">
        <f>VLOOKUP(B357,'FLOP Zones'!$A$8:$B$380,2,FALSE)</f>
        <v>A7</v>
      </c>
      <c r="E357" s="169" t="s">
        <v>474</v>
      </c>
      <c r="F357" s="148">
        <v>51.534950510661702</v>
      </c>
      <c r="G357" s="148">
        <v>-0.25705026387638202</v>
      </c>
      <c r="H357" s="171" t="s">
        <v>7</v>
      </c>
      <c r="I357" s="169"/>
    </row>
    <row r="358" spans="2:9" x14ac:dyDescent="0.35">
      <c r="B358" s="169" t="s">
        <v>475</v>
      </c>
      <c r="C358" s="169" t="s">
        <v>80</v>
      </c>
      <c r="D358" s="169" t="str">
        <f>VLOOKUP(B358,'FLOP Zones'!$A$8:$B$380,2,FALSE)</f>
        <v>L5</v>
      </c>
      <c r="E358" s="169" t="str">
        <f>TRIM(VLOOKUP(B358,NMS!$B$12:$E$410,4,FALSE))</f>
        <v>Willington</v>
      </c>
      <c r="F358" s="148">
        <v>52.856120106284799</v>
      </c>
      <c r="G358" s="148">
        <v>-1.5487808399966401</v>
      </c>
      <c r="H358" s="171" t="s">
        <v>7</v>
      </c>
      <c r="I358" s="169"/>
    </row>
    <row r="359" spans="2:9" x14ac:dyDescent="0.35">
      <c r="B359" s="169" t="s">
        <v>476</v>
      </c>
      <c r="C359" s="169" t="s">
        <v>44</v>
      </c>
      <c r="D359" s="169" t="str">
        <f>VLOOKUP(B359,'FLOP Zones'!$A$8:$B$380,2,FALSE)</f>
        <v>T2</v>
      </c>
      <c r="E359" s="169" t="str">
        <f>TRIM(VLOOKUP(B359,NMS!$B$12:$E$410,4,FALSE))</f>
        <v>Willowdale</v>
      </c>
      <c r="F359" s="148">
        <v>57.153828480000001</v>
      </c>
      <c r="G359" s="148">
        <v>-2.0971001149999999</v>
      </c>
      <c r="H359" s="171" t="s">
        <v>7</v>
      </c>
      <c r="I359" s="169"/>
    </row>
    <row r="360" spans="2:9" x14ac:dyDescent="0.35">
      <c r="B360" s="169" t="s">
        <v>477</v>
      </c>
      <c r="C360" s="169" t="s">
        <v>50</v>
      </c>
      <c r="D360" s="169" t="str">
        <f>VLOOKUP(B360,'FLOP Zones'!$A$8:$B$380,2,FALSE)</f>
        <v>A4</v>
      </c>
      <c r="E360" s="169" t="str">
        <f>TRIM(VLOOKUP(B360,NMS!$B$12:$E$410,4,FALSE))</f>
        <v>Wimbledon North</v>
      </c>
      <c r="F360" s="148">
        <v>51.430996645544397</v>
      </c>
      <c r="G360" s="148">
        <v>-0.188030020090066</v>
      </c>
      <c r="H360" s="171" t="s">
        <v>7</v>
      </c>
      <c r="I360" s="169" t="s">
        <v>478</v>
      </c>
    </row>
    <row r="361" spans="2:9" x14ac:dyDescent="0.35">
      <c r="B361" s="169" t="s">
        <v>479</v>
      </c>
      <c r="C361" s="169" t="s">
        <v>50</v>
      </c>
      <c r="D361" s="169" t="str">
        <f>VLOOKUP(B361,'FLOP Zones'!$A$8:$B$380,2,FALSE)</f>
        <v>A4</v>
      </c>
      <c r="E361" s="169" t="str">
        <f>TRIM(VLOOKUP(B361,NMS!$B$12:$E$410,4,FALSE))</f>
        <v>Wimbledon South</v>
      </c>
      <c r="F361" s="148">
        <v>51.430996645544397</v>
      </c>
      <c r="G361" s="148">
        <v>-0.188030020090066</v>
      </c>
      <c r="H361" s="171" t="s">
        <v>7</v>
      </c>
      <c r="I361" s="169" t="s">
        <v>480</v>
      </c>
    </row>
    <row r="362" spans="2:9" x14ac:dyDescent="0.35">
      <c r="B362" s="169" t="s">
        <v>481</v>
      </c>
      <c r="C362" s="169" t="s">
        <v>99</v>
      </c>
      <c r="D362" s="169" t="str">
        <f>VLOOKUP(B362,'FLOP Zones'!$A$8:$B$380,2,FALSE)</f>
        <v>P3</v>
      </c>
      <c r="E362" s="169" t="str">
        <f>TRIM(VLOOKUP(B362,NMS!$B$12:$E$410,4,FALSE))</f>
        <v>Wincobank</v>
      </c>
      <c r="F362" s="148">
        <v>53.413319999999999</v>
      </c>
      <c r="G362" s="148">
        <v>-1.4176899999999999</v>
      </c>
      <c r="H362" s="171" t="s">
        <v>7</v>
      </c>
      <c r="I362" s="169"/>
    </row>
    <row r="363" spans="2:9" x14ac:dyDescent="0.35">
      <c r="B363" s="169" t="s">
        <v>482</v>
      </c>
      <c r="C363" s="169" t="s">
        <v>67</v>
      </c>
      <c r="D363" s="169" t="str">
        <f>VLOOKUP(B363,'FLOP Zones'!$A$8:$B$380,2,FALSE)</f>
        <v>S6</v>
      </c>
      <c r="E363" s="169" t="str">
        <f>TRIM(VLOOKUP(B363,NMS!$B$12:$E$410,4,FALSE))</f>
        <v>Wishaw</v>
      </c>
      <c r="F363" s="148">
        <v>55.764168089999998</v>
      </c>
      <c r="G363" s="148">
        <v>-3.9287942779999998</v>
      </c>
      <c r="H363" s="171" t="s">
        <v>7</v>
      </c>
      <c r="I363" s="169"/>
    </row>
    <row r="364" spans="2:9" x14ac:dyDescent="0.35">
      <c r="B364" s="169" t="s">
        <v>483</v>
      </c>
      <c r="C364" s="169" t="s">
        <v>44</v>
      </c>
      <c r="D364" s="169" t="str">
        <f>VLOOKUP(B364,'FLOP Zones'!$A$8:$B$380,2,FALSE)</f>
        <v>T2</v>
      </c>
      <c r="E364" s="169" t="str">
        <f>TRIM(VLOOKUP(B364,NMS!$B$12:$E$410,4,FALSE))</f>
        <v>Woodhill</v>
      </c>
      <c r="F364" s="148">
        <v>57.15422848</v>
      </c>
      <c r="G364" s="148">
        <v>-2.1463001529999999</v>
      </c>
      <c r="H364" s="171" t="s">
        <v>7</v>
      </c>
      <c r="I364" s="169"/>
    </row>
    <row r="365" spans="2:9" x14ac:dyDescent="0.35">
      <c r="B365" s="169" t="s">
        <v>484</v>
      </c>
      <c r="C365" s="169" t="s">
        <v>85</v>
      </c>
      <c r="D365" s="169" t="str">
        <f>VLOOKUP(B365,'FLOP Zones'!$A$8:$B$380,2,FALSE)</f>
        <v>M8</v>
      </c>
      <c r="E365" s="169" t="str">
        <f>TRIM(VLOOKUP(B365,NMS!$B$12:$E$410,4,FALSE))</f>
        <v>Wylfa</v>
      </c>
      <c r="F365" s="148">
        <v>53.413643999999998</v>
      </c>
      <c r="G365" s="148">
        <v>-4.4822790000000001</v>
      </c>
      <c r="H365" s="171" t="s">
        <v>7</v>
      </c>
      <c r="I365" s="169" t="s">
        <v>485</v>
      </c>
    </row>
    <row r="366" spans="2:9" x14ac:dyDescent="0.35">
      <c r="B366" s="169" t="s">
        <v>486</v>
      </c>
      <c r="C366" s="169" t="s">
        <v>59</v>
      </c>
      <c r="D366" s="169" t="str">
        <f>VLOOKUP(B366,'FLOP Zones'!$A$8:$B$380,2,FALSE)</f>
        <v>D5</v>
      </c>
      <c r="E366" s="169" t="str">
        <f>TRIM(VLOOKUP(B366,NMS!$B$12:$E$410,4,FALSE))</f>
        <v>Wymondley</v>
      </c>
      <c r="F366" s="148">
        <v>51.9285</v>
      </c>
      <c r="G366" s="148">
        <v>-0.25036999999999998</v>
      </c>
      <c r="H366" s="171" t="s">
        <v>7</v>
      </c>
      <c r="I366" s="169"/>
    </row>
    <row r="367" spans="2:9" x14ac:dyDescent="0.35">
      <c r="B367" s="169" t="s">
        <v>487</v>
      </c>
      <c r="C367" s="169" t="s">
        <v>67</v>
      </c>
      <c r="D367" s="169" t="str">
        <f>VLOOKUP(B367,'FLOP Zones'!$A$8:$B$380,2,FALSE)</f>
        <v>S6</v>
      </c>
      <c r="E367" s="169" t="str">
        <f>TRIM(VLOOKUP(B367,NMS!$B$12:$E$410,4,FALSE))</f>
        <v>Crookston</v>
      </c>
      <c r="F367" s="148">
        <v>55.8211242</v>
      </c>
      <c r="G367" s="148">
        <v>-4.3643016000000001</v>
      </c>
      <c r="H367" s="171" t="s">
        <v>22</v>
      </c>
      <c r="I367" s="169" t="s">
        <v>488</v>
      </c>
    </row>
    <row r="368" spans="2:9" x14ac:dyDescent="0.35">
      <c r="B368" s="169" t="s">
        <v>489</v>
      </c>
      <c r="C368" s="169" t="s">
        <v>67</v>
      </c>
      <c r="D368" s="169" t="str">
        <f>VLOOKUP(B368,'FLOP Zones'!$A$8:$B$380,2,FALSE)</f>
        <v>S6</v>
      </c>
      <c r="E368" s="169" t="str">
        <f>TRIM(VLOOKUP(B368,NMS!$B$12:$E$410,4,FALSE))</f>
        <v>Dumfries</v>
      </c>
      <c r="F368" s="148">
        <v>55.061921759999997</v>
      </c>
      <c r="G368" s="148">
        <v>-3.5830009239999998</v>
      </c>
      <c r="H368" s="171" t="s">
        <v>22</v>
      </c>
      <c r="I368" s="169" t="s">
        <v>488</v>
      </c>
    </row>
    <row r="369" spans="1:12" x14ac:dyDescent="0.35">
      <c r="B369" s="169" t="s">
        <v>490</v>
      </c>
      <c r="C369" s="169" t="s">
        <v>44</v>
      </c>
      <c r="D369" s="169" t="str">
        <f>VLOOKUP(B369,'FLOP Zones'!$A$8:$B$380,2,FALSE)</f>
        <v>T4</v>
      </c>
      <c r="E369" s="169" t="str">
        <f>TRIM(VLOOKUP(B369,NMS!$B$12:$E$410,4,FALSE))</f>
        <v>Glenagnes</v>
      </c>
      <c r="F369" s="148">
        <v>56.457226409999997</v>
      </c>
      <c r="G369" s="148">
        <v>-2.9900007319999999</v>
      </c>
      <c r="H369" s="171" t="s">
        <v>22</v>
      </c>
      <c r="I369" s="169" t="s">
        <v>491</v>
      </c>
    </row>
    <row r="370" spans="1:12" x14ac:dyDescent="0.35">
      <c r="B370" s="169" t="s">
        <v>492</v>
      </c>
      <c r="C370" s="169" t="s">
        <v>67</v>
      </c>
      <c r="D370" s="169" t="str">
        <f>VLOOKUP(B370,'FLOP Zones'!$A$8:$B$380,2,FALSE)</f>
        <v>S6</v>
      </c>
      <c r="E370" s="169" t="str">
        <f>TRIM(VLOOKUP(B370,NMS!$B$12:$E$410,4,FALSE))</f>
        <v>Grangemouth</v>
      </c>
      <c r="F370" s="148">
        <v>56.001824900000003</v>
      </c>
      <c r="G370" s="148">
        <v>-3.6893011580000001</v>
      </c>
      <c r="H370" s="171" t="s">
        <v>22</v>
      </c>
      <c r="I370" s="169" t="s">
        <v>488</v>
      </c>
    </row>
    <row r="371" spans="1:12" x14ac:dyDescent="0.35">
      <c r="B371" s="169" t="s">
        <v>493</v>
      </c>
      <c r="C371" s="169" t="s">
        <v>67</v>
      </c>
      <c r="D371" s="169" t="str">
        <f>VLOOKUP(B371,'FLOP Zones'!$A$8:$B$380,2,FALSE)</f>
        <v>S6</v>
      </c>
      <c r="E371" s="169" t="str">
        <f>TRIM(VLOOKUP(B371,NMS!$B$12:$E$410,4,FALSE))</f>
        <v>Kilbowie</v>
      </c>
      <c r="F371" s="148">
        <v>55.904724469999998</v>
      </c>
      <c r="G371" s="148">
        <v>-4.4121016559999999</v>
      </c>
      <c r="H371" s="171" t="s">
        <v>22</v>
      </c>
      <c r="I371" s="169" t="s">
        <v>488</v>
      </c>
    </row>
    <row r="372" spans="1:12" x14ac:dyDescent="0.35">
      <c r="B372" s="169" t="s">
        <v>494</v>
      </c>
      <c r="C372" s="169" t="s">
        <v>67</v>
      </c>
      <c r="D372" s="169" t="str">
        <f>VLOOKUP(B372,'FLOP Zones'!$A$8:$B$380,2,FALSE)</f>
        <v>S6</v>
      </c>
      <c r="E372" s="169" t="str">
        <f>TRIM(VLOOKUP(B372,NMS!$B$12:$E$410,4,FALSE))</f>
        <v>Saltcoats</v>
      </c>
      <c r="F372" s="148">
        <v>55.646023530000001</v>
      </c>
      <c r="G372" s="148">
        <v>-4.7938018710000003</v>
      </c>
      <c r="H372" s="171" t="s">
        <v>22</v>
      </c>
      <c r="I372" s="169" t="s">
        <v>488</v>
      </c>
    </row>
    <row r="375" spans="1:12" ht="20" thickBot="1" x14ac:dyDescent="0.5">
      <c r="A375" s="30" t="s">
        <v>495</v>
      </c>
    </row>
    <row r="376" spans="1:12" ht="15" thickTop="1" x14ac:dyDescent="0.35"/>
    <row r="377" spans="1:12" x14ac:dyDescent="0.35">
      <c r="B377" s="63" t="s">
        <v>31</v>
      </c>
      <c r="C377" s="64"/>
      <c r="D377" s="64"/>
      <c r="E377" s="64"/>
      <c r="F377" s="64"/>
      <c r="G377" s="64"/>
      <c r="H377" s="64"/>
      <c r="I377" s="64"/>
    </row>
    <row r="378" spans="1:12" x14ac:dyDescent="0.35">
      <c r="B378" s="64" t="s">
        <v>496</v>
      </c>
      <c r="C378" s="64"/>
      <c r="D378" s="64"/>
      <c r="E378" s="64"/>
      <c r="F378" s="64"/>
      <c r="G378" s="64"/>
      <c r="H378" s="64"/>
      <c r="I378" s="64"/>
    </row>
    <row r="379" spans="1:12" x14ac:dyDescent="0.35">
      <c r="B379" s="64" t="s">
        <v>497</v>
      </c>
      <c r="C379" s="64"/>
      <c r="D379" s="64"/>
      <c r="E379" s="64"/>
      <c r="F379" s="64"/>
      <c r="G379" s="64"/>
      <c r="H379" s="64"/>
      <c r="I379" s="64"/>
      <c r="L379" s="211"/>
    </row>
    <row r="380" spans="1:12" x14ac:dyDescent="0.35">
      <c r="B380" s="64" t="s">
        <v>498</v>
      </c>
      <c r="C380" s="64"/>
      <c r="D380" s="64"/>
      <c r="E380" s="64"/>
      <c r="F380" s="64"/>
      <c r="G380" s="64"/>
      <c r="H380" s="64"/>
      <c r="I380" s="64"/>
      <c r="L380" s="211"/>
    </row>
    <row r="381" spans="1:12" x14ac:dyDescent="0.35">
      <c r="B381" s="64"/>
      <c r="C381" s="64"/>
      <c r="D381" s="64"/>
      <c r="E381" s="64"/>
      <c r="F381" s="64"/>
      <c r="G381" s="64"/>
      <c r="H381" s="64"/>
      <c r="I381" s="64"/>
    </row>
    <row r="383" spans="1:12" x14ac:dyDescent="0.35">
      <c r="B383" s="137" t="s">
        <v>499</v>
      </c>
      <c r="C383" s="138" t="s">
        <v>37</v>
      </c>
      <c r="D383" s="138" t="s">
        <v>38</v>
      </c>
      <c r="E383" s="138" t="s">
        <v>2</v>
      </c>
      <c r="F383" s="138" t="s">
        <v>39</v>
      </c>
      <c r="G383" s="138" t="s">
        <v>40</v>
      </c>
      <c r="H383" s="138" t="s">
        <v>500</v>
      </c>
      <c r="I383" s="139" t="s">
        <v>42</v>
      </c>
    </row>
    <row r="384" spans="1:12" x14ac:dyDescent="0.35">
      <c r="B384" s="140" t="s">
        <v>501</v>
      </c>
      <c r="C384" s="141" t="s">
        <v>67</v>
      </c>
      <c r="D384" s="141" t="str">
        <f>VLOOKUP(B384,'FLOP Zones'!$A$8:$B$380,2,FALSE)</f>
        <v>S6</v>
      </c>
      <c r="E384" s="141" t="s">
        <v>502</v>
      </c>
      <c r="F384" s="142">
        <v>55.061921759999997</v>
      </c>
      <c r="G384" s="142">
        <v>-3.5830009239999998</v>
      </c>
      <c r="H384" s="141" t="s">
        <v>503</v>
      </c>
      <c r="I384" s="143" t="s">
        <v>504</v>
      </c>
    </row>
    <row r="385" spans="2:19" x14ac:dyDescent="0.35">
      <c r="B385" s="144" t="s">
        <v>505</v>
      </c>
      <c r="C385" s="145" t="s">
        <v>67</v>
      </c>
      <c r="D385" s="145" t="str">
        <f>VLOOKUP(B385,'FLOP Zones'!$A$8:$B$380,2,FALSE)</f>
        <v>S6</v>
      </c>
      <c r="E385" s="145" t="s">
        <v>506</v>
      </c>
      <c r="F385" s="146">
        <v>55.061921759999997</v>
      </c>
      <c r="G385" s="146">
        <v>-3.5830009239999998</v>
      </c>
      <c r="H385" s="145" t="s">
        <v>503</v>
      </c>
      <c r="I385" s="147" t="s">
        <v>504</v>
      </c>
    </row>
    <row r="386" spans="2:19" x14ac:dyDescent="0.35">
      <c r="B386" s="140" t="s">
        <v>507</v>
      </c>
      <c r="C386" s="141" t="s">
        <v>67</v>
      </c>
      <c r="D386" s="141" t="str">
        <f>VLOOKUP(B386,'FLOP Zones'!$A$8:$B$380,2,FALSE)</f>
        <v>S6</v>
      </c>
      <c r="E386" s="141" t="s">
        <v>508</v>
      </c>
      <c r="F386" s="142">
        <v>55.061921759999997</v>
      </c>
      <c r="G386" s="142">
        <v>-3.5830009239999998</v>
      </c>
      <c r="H386" s="141" t="s">
        <v>503</v>
      </c>
      <c r="I386" s="143" t="s">
        <v>504</v>
      </c>
      <c r="K386" s="212" t="s">
        <v>499</v>
      </c>
      <c r="L386" s="212" t="s">
        <v>37</v>
      </c>
      <c r="M386" s="212" t="s">
        <v>38</v>
      </c>
      <c r="N386" s="212" t="s">
        <v>2</v>
      </c>
      <c r="O386" s="212" t="s">
        <v>509</v>
      </c>
      <c r="P386" s="212" t="s">
        <v>510</v>
      </c>
      <c r="Q386" s="212" t="s">
        <v>511</v>
      </c>
      <c r="R386" s="212" t="s">
        <v>512</v>
      </c>
      <c r="S386" s="212" t="s">
        <v>513</v>
      </c>
    </row>
    <row r="387" spans="2:19" x14ac:dyDescent="0.35">
      <c r="B387" s="144" t="s">
        <v>514</v>
      </c>
      <c r="C387" s="145" t="s">
        <v>67</v>
      </c>
      <c r="D387" s="145" t="str">
        <f>VLOOKUP(B387,'FLOP Zones'!$A$8:$B$380,2,FALSE)</f>
        <v>S6</v>
      </c>
      <c r="E387" s="145" t="s">
        <v>515</v>
      </c>
      <c r="F387" s="146">
        <v>56.001824900000003</v>
      </c>
      <c r="G387" s="146">
        <v>-3.6893011580000001</v>
      </c>
      <c r="H387" s="145" t="s">
        <v>503</v>
      </c>
      <c r="I387" s="147" t="s">
        <v>516</v>
      </c>
      <c r="K387" s="78" t="s">
        <v>517</v>
      </c>
      <c r="L387" s="78" t="s">
        <v>67</v>
      </c>
      <c r="M387" s="78" t="s">
        <v>518</v>
      </c>
      <c r="N387" s="209" t="s">
        <v>519</v>
      </c>
      <c r="O387" s="78">
        <v>2025</v>
      </c>
      <c r="P387" s="78" t="s">
        <v>304</v>
      </c>
      <c r="Q387" s="78" t="s">
        <v>304</v>
      </c>
      <c r="R387" s="210">
        <v>0.13</v>
      </c>
      <c r="S387" s="210">
        <v>0.33</v>
      </c>
    </row>
    <row r="388" spans="2:19" x14ac:dyDescent="0.35">
      <c r="B388" s="140" t="s">
        <v>520</v>
      </c>
      <c r="C388" s="141" t="s">
        <v>67</v>
      </c>
      <c r="D388" s="141" t="str">
        <f>VLOOKUP(B388,'FLOP Zones'!$A$8:$B$380,2,FALSE)</f>
        <v>S6</v>
      </c>
      <c r="E388" s="141" t="s">
        <v>521</v>
      </c>
      <c r="F388" s="142">
        <v>56.001824900000003</v>
      </c>
      <c r="G388" s="142">
        <v>-3.6893011580000001</v>
      </c>
      <c r="H388" s="141" t="s">
        <v>503</v>
      </c>
      <c r="I388" s="143" t="s">
        <v>516</v>
      </c>
      <c r="K388" t="s">
        <v>522</v>
      </c>
      <c r="L388" t="s">
        <v>67</v>
      </c>
      <c r="M388" t="s">
        <v>518</v>
      </c>
      <c r="N388" t="s">
        <v>523</v>
      </c>
      <c r="O388">
        <v>2023</v>
      </c>
      <c r="P388" t="s">
        <v>524</v>
      </c>
      <c r="Q388" t="s">
        <v>524</v>
      </c>
      <c r="R388" s="208">
        <v>0.42</v>
      </c>
      <c r="S388" s="208">
        <v>0</v>
      </c>
    </row>
    <row r="389" spans="2:19" x14ac:dyDescent="0.35">
      <c r="B389" s="144" t="s">
        <v>525</v>
      </c>
      <c r="C389" s="145" t="s">
        <v>67</v>
      </c>
      <c r="D389" s="145" t="str">
        <f>VLOOKUP(B389,'FLOP Zones'!$A$8:$B$380,2,FALSE)</f>
        <v>S5</v>
      </c>
      <c r="E389" s="145" t="s">
        <v>526</v>
      </c>
      <c r="F389" s="146">
        <v>55.904724469999998</v>
      </c>
      <c r="G389" s="146">
        <v>-4.4121016559999999</v>
      </c>
      <c r="H389" s="145" t="s">
        <v>503</v>
      </c>
      <c r="I389" s="147" t="s">
        <v>527</v>
      </c>
      <c r="K389" t="s">
        <v>528</v>
      </c>
      <c r="L389" t="s">
        <v>67</v>
      </c>
      <c r="M389" t="s">
        <v>518</v>
      </c>
      <c r="N389" t="s">
        <v>529</v>
      </c>
      <c r="O389">
        <v>2020</v>
      </c>
      <c r="P389" t="s">
        <v>175</v>
      </c>
      <c r="Q389" t="s">
        <v>175</v>
      </c>
      <c r="R389" s="208">
        <v>0.71</v>
      </c>
      <c r="S389" s="208">
        <v>0</v>
      </c>
    </row>
    <row r="390" spans="2:19" x14ac:dyDescent="0.35">
      <c r="B390" s="140" t="s">
        <v>530</v>
      </c>
      <c r="C390" s="141" t="s">
        <v>67</v>
      </c>
      <c r="D390" s="141" t="str">
        <f>VLOOKUP(B390,'FLOP Zones'!$A$8:$B$380,2,FALSE)</f>
        <v>S5</v>
      </c>
      <c r="E390" s="141" t="s">
        <v>531</v>
      </c>
      <c r="F390" s="142">
        <v>55.904724469999998</v>
      </c>
      <c r="G390" s="142">
        <v>-4.4121016559999999</v>
      </c>
      <c r="H390" s="141" t="s">
        <v>503</v>
      </c>
      <c r="I390" s="143" t="s">
        <v>527</v>
      </c>
      <c r="K390" t="s">
        <v>532</v>
      </c>
      <c r="L390" t="s">
        <v>67</v>
      </c>
      <c r="M390" t="s">
        <v>518</v>
      </c>
      <c r="N390" t="s">
        <v>533</v>
      </c>
      <c r="O390">
        <v>2020</v>
      </c>
      <c r="P390" t="s">
        <v>175</v>
      </c>
      <c r="Q390" t="s">
        <v>175</v>
      </c>
      <c r="R390" s="208">
        <v>0.28999999999999998</v>
      </c>
      <c r="S390" s="208">
        <v>1</v>
      </c>
    </row>
    <row r="391" spans="2:19" x14ac:dyDescent="0.35">
      <c r="B391" s="144" t="s">
        <v>534</v>
      </c>
      <c r="C391" s="145" t="s">
        <v>67</v>
      </c>
      <c r="D391" s="145" t="str">
        <f>VLOOKUP(B391,'FLOP Zones'!$A$8:$B$380,2,FALSE)</f>
        <v>S6</v>
      </c>
      <c r="E391" s="145" t="s">
        <v>535</v>
      </c>
      <c r="F391" s="146">
        <v>55.646023530000001</v>
      </c>
      <c r="G391" s="146">
        <v>-4.7938018710000003</v>
      </c>
      <c r="H391" s="145" t="s">
        <v>503</v>
      </c>
      <c r="I391" s="147" t="s">
        <v>536</v>
      </c>
      <c r="K391" t="s">
        <v>262</v>
      </c>
      <c r="L391" t="s">
        <v>50</v>
      </c>
      <c r="M391" t="s">
        <v>537</v>
      </c>
      <c r="N391" t="s">
        <v>538</v>
      </c>
      <c r="O391">
        <v>2022</v>
      </c>
      <c r="P391" t="s">
        <v>313</v>
      </c>
      <c r="Q391" t="s">
        <v>313</v>
      </c>
      <c r="R391" s="208">
        <v>0.2505184296563398</v>
      </c>
      <c r="S391" s="208">
        <v>0</v>
      </c>
    </row>
    <row r="392" spans="2:19" x14ac:dyDescent="0.35">
      <c r="B392" s="140" t="s">
        <v>539</v>
      </c>
      <c r="C392" s="141" t="s">
        <v>67</v>
      </c>
      <c r="D392" s="141" t="str">
        <f>VLOOKUP(B392,'FLOP Zones'!$A$8:$B$380,2,FALSE)</f>
        <v>S6</v>
      </c>
      <c r="E392" s="141" t="s">
        <v>540</v>
      </c>
      <c r="F392" s="142">
        <v>55.646023530000001</v>
      </c>
      <c r="G392" s="142">
        <v>-4.7938018710000003</v>
      </c>
      <c r="H392" s="141" t="s">
        <v>503</v>
      </c>
      <c r="I392" s="143" t="s">
        <v>536</v>
      </c>
      <c r="K392" t="s">
        <v>262</v>
      </c>
      <c r="L392" t="s">
        <v>50</v>
      </c>
      <c r="M392" t="s">
        <v>537</v>
      </c>
      <c r="N392" t="s">
        <v>538</v>
      </c>
      <c r="O392">
        <v>2022</v>
      </c>
      <c r="P392" t="s">
        <v>463</v>
      </c>
      <c r="Q392" t="s">
        <v>463</v>
      </c>
      <c r="R392" s="211">
        <v>0.45012854609272751</v>
      </c>
      <c r="S392" s="208">
        <v>0</v>
      </c>
    </row>
    <row r="393" spans="2:19" x14ac:dyDescent="0.35">
      <c r="B393" s="144" t="s">
        <v>541</v>
      </c>
      <c r="C393" s="145" t="s">
        <v>67</v>
      </c>
      <c r="D393" s="145" t="str">
        <f>VLOOKUP(B393,'FLOP Zones'!$A$8:$B$380,2,FALSE)</f>
        <v>S6</v>
      </c>
      <c r="E393" s="145" t="s">
        <v>542</v>
      </c>
      <c r="F393" s="146">
        <v>55.8211242</v>
      </c>
      <c r="G393" s="146">
        <v>-4.3643016000000001</v>
      </c>
      <c r="H393" s="145" t="s">
        <v>503</v>
      </c>
      <c r="I393" s="147" t="s">
        <v>543</v>
      </c>
      <c r="K393" t="s">
        <v>377</v>
      </c>
      <c r="L393" t="s">
        <v>77</v>
      </c>
      <c r="M393" t="s">
        <v>544</v>
      </c>
      <c r="N393" t="s">
        <v>545</v>
      </c>
      <c r="O393">
        <v>2020</v>
      </c>
      <c r="P393" t="s">
        <v>380</v>
      </c>
      <c r="Q393" t="s">
        <v>380</v>
      </c>
      <c r="R393" s="211">
        <v>1</v>
      </c>
      <c r="S393" s="208">
        <v>1</v>
      </c>
    </row>
    <row r="394" spans="2:19" x14ac:dyDescent="0.35">
      <c r="B394" s="140" t="s">
        <v>546</v>
      </c>
      <c r="C394" s="141" t="s">
        <v>67</v>
      </c>
      <c r="D394" s="141" t="str">
        <f>VLOOKUP(B394,'FLOP Zones'!$A$8:$B$380,2,FALSE)</f>
        <v>S6</v>
      </c>
      <c r="E394" s="141" t="s">
        <v>547</v>
      </c>
      <c r="F394" s="142">
        <v>55.8211242</v>
      </c>
      <c r="G394" s="142">
        <v>-4.3643016000000001</v>
      </c>
      <c r="H394" s="141" t="s">
        <v>503</v>
      </c>
      <c r="I394" s="143" t="s">
        <v>543</v>
      </c>
    </row>
    <row r="395" spans="2:19" x14ac:dyDescent="0.35">
      <c r="B395" s="144" t="s">
        <v>548</v>
      </c>
      <c r="C395" s="145" t="s">
        <v>44</v>
      </c>
      <c r="D395" s="145" t="e">
        <f>VLOOKUP(B395,'FLOP Zones'!$A$8:$B$380,2,FALSE)</f>
        <v>#N/A</v>
      </c>
      <c r="E395" s="145" t="s">
        <v>549</v>
      </c>
      <c r="F395" s="146">
        <v>60.275830999999997</v>
      </c>
      <c r="G395" s="146">
        <v>-1.275884</v>
      </c>
      <c r="H395" s="145" t="s">
        <v>550</v>
      </c>
      <c r="I395" s="147" t="s">
        <v>551</v>
      </c>
    </row>
    <row r="396" spans="2:19" x14ac:dyDescent="0.35">
      <c r="B396" s="140" t="s">
        <v>552</v>
      </c>
      <c r="C396" s="141" t="s">
        <v>44</v>
      </c>
      <c r="D396" s="141" t="s">
        <v>553</v>
      </c>
      <c r="E396" s="141" t="s">
        <v>554</v>
      </c>
      <c r="F396" s="141" t="e">
        <v>#N/A</v>
      </c>
      <c r="G396" s="141" t="e">
        <v>#N/A</v>
      </c>
      <c r="H396" s="141" t="s">
        <v>555</v>
      </c>
      <c r="I396" s="143" t="s">
        <v>556</v>
      </c>
      <c r="K396" s="2" t="s">
        <v>557</v>
      </c>
      <c r="L396" s="2" t="s">
        <v>558</v>
      </c>
    </row>
    <row r="397" spans="2:19" x14ac:dyDescent="0.35">
      <c r="B397" s="121" t="s">
        <v>559</v>
      </c>
      <c r="C397" s="122" t="s">
        <v>44</v>
      </c>
      <c r="D397" s="122" t="e">
        <f>VLOOKUP(B397,'FLOP Zones'!$A$8:$B$380,2,FALSE)</f>
        <v>#N/A</v>
      </c>
      <c r="E397" s="122" t="s">
        <v>560</v>
      </c>
      <c r="F397" s="122" t="e">
        <v>#N/A</v>
      </c>
      <c r="G397" s="122" t="e">
        <v>#N/A</v>
      </c>
      <c r="H397" s="122" t="s">
        <v>555</v>
      </c>
      <c r="I397" s="123" t="s">
        <v>561</v>
      </c>
      <c r="K397" t="s">
        <v>562</v>
      </c>
      <c r="L397">
        <v>2020</v>
      </c>
    </row>
    <row r="398" spans="2:19" x14ac:dyDescent="0.35">
      <c r="B398" s="121" t="s">
        <v>517</v>
      </c>
      <c r="C398" s="213" t="s">
        <v>67</v>
      </c>
      <c r="D398" s="213" t="s">
        <v>518</v>
      </c>
      <c r="E398" s="213" t="s">
        <v>519</v>
      </c>
      <c r="F398" s="122"/>
      <c r="G398" s="122"/>
      <c r="H398" s="122" t="s">
        <v>555</v>
      </c>
      <c r="I398" s="123" t="s">
        <v>563</v>
      </c>
      <c r="K398" t="s">
        <v>380</v>
      </c>
      <c r="L398">
        <v>2020</v>
      </c>
    </row>
    <row r="399" spans="2:19" x14ac:dyDescent="0.35">
      <c r="B399" s="121" t="s">
        <v>522</v>
      </c>
      <c r="C399" s="213" t="s">
        <v>67</v>
      </c>
      <c r="D399" s="213" t="s">
        <v>518</v>
      </c>
      <c r="E399" s="200" t="s">
        <v>523</v>
      </c>
      <c r="F399" s="122"/>
      <c r="G399" s="122"/>
      <c r="H399" s="122" t="s">
        <v>555</v>
      </c>
      <c r="I399" s="123" t="s">
        <v>563</v>
      </c>
    </row>
    <row r="400" spans="2:19" x14ac:dyDescent="0.35">
      <c r="B400" t="s">
        <v>528</v>
      </c>
      <c r="C400" s="213" t="s">
        <v>67</v>
      </c>
      <c r="D400" s="213" t="s">
        <v>518</v>
      </c>
      <c r="E400" s="200" t="s">
        <v>529</v>
      </c>
      <c r="F400" s="122"/>
      <c r="G400" s="122"/>
      <c r="H400" s="122" t="s">
        <v>555</v>
      </c>
      <c r="I400" s="123" t="s">
        <v>564</v>
      </c>
    </row>
    <row r="401" spans="1:9" x14ac:dyDescent="0.35">
      <c r="B401" t="s">
        <v>532</v>
      </c>
      <c r="C401" s="200" t="s">
        <v>67</v>
      </c>
      <c r="D401" s="200" t="s">
        <v>518</v>
      </c>
      <c r="E401" s="200" t="s">
        <v>533</v>
      </c>
      <c r="F401" s="122"/>
      <c r="G401" s="122"/>
      <c r="H401" s="122" t="s">
        <v>555</v>
      </c>
      <c r="I401" s="123" t="s">
        <v>564</v>
      </c>
    </row>
    <row r="405" spans="1:9" ht="20" thickBot="1" x14ac:dyDescent="0.5">
      <c r="A405" s="30" t="s">
        <v>565</v>
      </c>
    </row>
    <row r="406" spans="1:9" ht="15" thickTop="1" x14ac:dyDescent="0.35"/>
    <row r="407" spans="1:9" x14ac:dyDescent="0.35">
      <c r="B407" s="63" t="s">
        <v>31</v>
      </c>
      <c r="C407" s="64"/>
      <c r="D407" s="64"/>
      <c r="E407" s="64"/>
      <c r="F407" s="64"/>
      <c r="G407" s="64"/>
      <c r="H407" s="64"/>
      <c r="I407" s="64"/>
    </row>
    <row r="408" spans="1:9" x14ac:dyDescent="0.35">
      <c r="B408" s="64" t="s">
        <v>566</v>
      </c>
      <c r="C408" s="64"/>
      <c r="D408" s="64"/>
      <c r="E408" s="64"/>
      <c r="F408" s="64"/>
      <c r="G408" s="64"/>
      <c r="H408" s="64"/>
      <c r="I408" s="64"/>
    </row>
    <row r="409" spans="1:9" x14ac:dyDescent="0.35">
      <c r="B409" s="64" t="s">
        <v>567</v>
      </c>
      <c r="C409" s="64"/>
      <c r="D409" s="64"/>
      <c r="E409" s="64"/>
      <c r="F409" s="64"/>
      <c r="G409" s="64"/>
      <c r="H409" s="64"/>
      <c r="I409" s="64"/>
    </row>
    <row r="410" spans="1:9" x14ac:dyDescent="0.35">
      <c r="B410" s="116" t="s">
        <v>568</v>
      </c>
      <c r="C410" s="64"/>
      <c r="D410" s="64"/>
      <c r="E410" s="64"/>
      <c r="F410" s="64"/>
      <c r="G410" s="64"/>
      <c r="H410" s="64"/>
      <c r="I410" s="64"/>
    </row>
    <row r="411" spans="1:9" x14ac:dyDescent="0.35">
      <c r="B411" s="65"/>
      <c r="C411" s="64"/>
      <c r="D411" s="64"/>
      <c r="E411" s="64"/>
      <c r="F411" s="64"/>
      <c r="G411" s="64"/>
      <c r="H411" s="64"/>
      <c r="I411" s="64"/>
    </row>
    <row r="413" spans="1:9" x14ac:dyDescent="0.35">
      <c r="B413" s="127" t="s">
        <v>569</v>
      </c>
      <c r="C413" s="128" t="s">
        <v>37</v>
      </c>
      <c r="D413" s="128" t="s">
        <v>38</v>
      </c>
      <c r="E413" s="128" t="s">
        <v>570</v>
      </c>
      <c r="F413" s="128" t="s">
        <v>571</v>
      </c>
      <c r="G413" s="128" t="s">
        <v>572</v>
      </c>
      <c r="H413" s="128" t="s">
        <v>573</v>
      </c>
      <c r="I413" s="129" t="s">
        <v>42</v>
      </c>
    </row>
    <row r="414" spans="1:9" x14ac:dyDescent="0.35">
      <c r="B414" s="130" t="s">
        <v>574</v>
      </c>
      <c r="C414" s="131" t="str">
        <f>VLOOKUP(VLOOKUP($B414,NMS!$B$1519:$C$6337,2,FALSE),'Zone mapping'!$B$11:$C$24,2,FALSE)</f>
        <v>_D</v>
      </c>
      <c r="D414" s="131" t="s">
        <v>575</v>
      </c>
      <c r="E414" s="131" t="str">
        <f>TRIM(VLOOKUP($B414,NMS!$B$414:$E$878,4,FALSE))</f>
        <v>Anglesey Aluminium Demand</v>
      </c>
      <c r="F414" s="131" t="str">
        <f>INDEX(NetaReports!$A$8:$D$66,MATCH($B414,NetaReports!$D$8:$D$66,0),1)</f>
        <v>DEMAND</v>
      </c>
      <c r="G414" s="131" t="s">
        <v>7</v>
      </c>
      <c r="H414" s="131"/>
      <c r="I414" s="132"/>
    </row>
    <row r="415" spans="1:9" x14ac:dyDescent="0.35">
      <c r="B415" s="133" t="s">
        <v>576</v>
      </c>
      <c r="C415" s="134" t="str">
        <f>VLOOKUP(VLOOKUP($B415,NMS!$B$1519:$C$6337,2,FALSE),'Zone mapping'!$B$11:$C$24,2,FALSE)</f>
        <v>_K</v>
      </c>
      <c r="D415" s="134" t="s">
        <v>577</v>
      </c>
      <c r="E415" s="134" t="str">
        <f>TRIM(VLOOKUP($B415,NMS!$B$414:$E$878,4,FALSE))</f>
        <v>Baglan Energy Park</v>
      </c>
      <c r="F415" s="134" t="str">
        <f>INDEX(NetaReports!$A$8:$D$66,MATCH($B415,NetaReports!$D$8:$D$66,0),1)</f>
        <v>DEMAND</v>
      </c>
      <c r="G415" s="134" t="s">
        <v>7</v>
      </c>
      <c r="H415" s="134"/>
      <c r="I415" s="135"/>
    </row>
    <row r="416" spans="1:9" x14ac:dyDescent="0.35">
      <c r="B416" s="130" t="s">
        <v>578</v>
      </c>
      <c r="C416" s="131" t="str">
        <f>VLOOKUP(VLOOKUP($B416,NMS!$B$1519:$C$6337,2,FALSE),'Zone mapping'!$B$11:$C$24,2,FALSE)</f>
        <v>_N</v>
      </c>
      <c r="D416" s="131" t="s">
        <v>518</v>
      </c>
      <c r="E416" s="131" t="s">
        <v>579</v>
      </c>
      <c r="F416" s="131" t="str">
        <f>INDEX(NetaReports!$A$8:$D$66,MATCH($B416,NetaReports!$D$8:$D$66,0),1)</f>
        <v>DEMAND</v>
      </c>
      <c r="G416" s="131" t="s">
        <v>7</v>
      </c>
      <c r="H416" s="136" t="s">
        <v>580</v>
      </c>
      <c r="I416" s="132"/>
    </row>
    <row r="417" spans="2:9" x14ac:dyDescent="0.35">
      <c r="B417" s="133" t="s">
        <v>581</v>
      </c>
      <c r="C417" s="134" t="str">
        <f>VLOOKUP(VLOOKUP($B417,NMS!$B$1519:$C$6337,2,FALSE),'Zone mapping'!$B$11:$C$24,2,FALSE)</f>
        <v>_N</v>
      </c>
      <c r="D417" s="134" t="s">
        <v>518</v>
      </c>
      <c r="E417" s="134" t="s">
        <v>582</v>
      </c>
      <c r="F417" s="134" t="str">
        <f>INDEX(NetaReports!$A$8:$D$66,MATCH($B417,NetaReports!$D$8:$D$66,0),1)</f>
        <v>DEMAND</v>
      </c>
      <c r="G417" s="134" t="s">
        <v>7</v>
      </c>
      <c r="H417" s="136" t="s">
        <v>580</v>
      </c>
      <c r="I417" s="135"/>
    </row>
    <row r="418" spans="2:9" x14ac:dyDescent="0.35">
      <c r="B418" s="130" t="s">
        <v>583</v>
      </c>
      <c r="C418" s="131" t="str">
        <f>VLOOKUP(VLOOKUP($B418,NMS!$B$1519:$C$6337,2,FALSE),'Zone mapping'!$B$11:$C$24,2,FALSE)</f>
        <v>_N</v>
      </c>
      <c r="D418" s="131" t="s">
        <v>518</v>
      </c>
      <c r="E418" s="131" t="str">
        <f>TRIM(VLOOKUP($B418,NMS!$B$414:$E$878,4,FALSE))</f>
        <v>Caledonian Paper</v>
      </c>
      <c r="F418" s="131" t="str">
        <f>INDEX(NetaReports!$A$8:$D$66,MATCH($B418,NetaReports!$D$8:$D$66,0),1)</f>
        <v>DEMAND</v>
      </c>
      <c r="G418" s="131" t="s">
        <v>7</v>
      </c>
      <c r="H418" s="131" t="s">
        <v>584</v>
      </c>
      <c r="I418" s="132"/>
    </row>
    <row r="419" spans="2:9" x14ac:dyDescent="0.35">
      <c r="B419" s="133" t="s">
        <v>585</v>
      </c>
      <c r="C419" s="134" t="str">
        <f>VLOOKUP(VLOOKUP($B419,NMS!$B$1519:$C$6337,2,FALSE),'Zone mapping'!$B$11:$C$24,2,FALSE)</f>
        <v>_N</v>
      </c>
      <c r="D419" s="134" t="s">
        <v>586</v>
      </c>
      <c r="E419" s="134" t="str">
        <f>TRIM(VLOOKUP($B419,NMS!$B$414:$E$878,4,FALSE))</f>
        <v>Exxon Mossmoran</v>
      </c>
      <c r="F419" s="134" t="str">
        <f>INDEX(NetaReports!$A$8:$D$66,MATCH($B419,NetaReports!$D$8:$D$66,0),1)</f>
        <v>DEMAND</v>
      </c>
      <c r="G419" s="134" t="s">
        <v>7</v>
      </c>
      <c r="H419" s="134" t="s">
        <v>587</v>
      </c>
      <c r="I419" s="135"/>
    </row>
    <row r="420" spans="2:9" x14ac:dyDescent="0.35">
      <c r="B420" s="130" t="s">
        <v>588</v>
      </c>
      <c r="C420" s="131" t="str">
        <f>VLOOKUP(VLOOKUP($B420,NMS!$B$1519:$C$6337,2,FALSE),'Zone mapping'!$B$11:$C$24,2,FALSE)</f>
        <v>_J</v>
      </c>
      <c r="D420" s="131" t="s">
        <v>589</v>
      </c>
      <c r="E420" s="131" t="str">
        <f>TRIM(VLOOKUP($B420,NMS!$B$414:$E$878,4,FALSE))</f>
        <v>Grain LNG Terminal</v>
      </c>
      <c r="F420" s="131" t="str">
        <f>INDEX(NetaReports!$A$8:$D$66,MATCH($B420,NetaReports!$D$8:$D$66,0),1)</f>
        <v>DEMAND</v>
      </c>
      <c r="G420" s="131" t="s">
        <v>7</v>
      </c>
      <c r="H420" s="131"/>
      <c r="I420" s="132"/>
    </row>
    <row r="421" spans="2:9" x14ac:dyDescent="0.35">
      <c r="B421" s="133" t="s">
        <v>590</v>
      </c>
      <c r="C421" s="177" t="s">
        <v>67</v>
      </c>
      <c r="D421" s="134" t="s">
        <v>586</v>
      </c>
      <c r="E421" s="134" t="str">
        <f>TRIM(VLOOKUP($B421,NMS!$B$414:$E$878,4,FALSE))</f>
        <v>HMNB Whistlefield</v>
      </c>
      <c r="F421" s="134" t="str">
        <f>INDEX(NetaReports!$A$8:$D$66,MATCH($B421,NetaReports!$D$8:$D$66,0),1)</f>
        <v>DEMAND</v>
      </c>
      <c r="G421" s="134" t="s">
        <v>7</v>
      </c>
      <c r="H421" s="134" t="s">
        <v>591</v>
      </c>
      <c r="I421" s="135"/>
    </row>
    <row r="422" spans="2:9" x14ac:dyDescent="0.35">
      <c r="B422" s="130" t="s">
        <v>592</v>
      </c>
      <c r="C422" s="131" t="str">
        <f>VLOOKUP(VLOOKUP($B422,NMS!$B$1519:$C$6337,2,FALSE),'Zone mapping'!$B$11:$C$24,2,FALSE)</f>
        <v>_P</v>
      </c>
      <c r="D422" s="131" t="s">
        <v>553</v>
      </c>
      <c r="E422" s="131" t="str">
        <f>TRIM(VLOOKUP($B422,NMS!$B$414:$E$878,4,FALSE))</f>
        <v>St Fergus Compressor</v>
      </c>
      <c r="F422" s="131" t="str">
        <f>INDEX(NetaReports!$A$8:$D$66,MATCH($B422,NetaReports!$D$8:$D$66,0),1)</f>
        <v>DEMAND</v>
      </c>
      <c r="G422" s="131" t="s">
        <v>7</v>
      </c>
      <c r="H422" s="131"/>
      <c r="I422" s="132"/>
    </row>
    <row r="423" spans="2:9" x14ac:dyDescent="0.35">
      <c r="B423" s="133" t="s">
        <v>593</v>
      </c>
      <c r="C423" s="134" t="str">
        <f>VLOOKUP(VLOOKUP($B423,NMS!$B$1519:$C$6337,2,FALSE),'Zone mapping'!$B$11:$C$24,2,FALSE)</f>
        <v>_P</v>
      </c>
      <c r="D423" s="134" t="s">
        <v>553</v>
      </c>
      <c r="E423" s="134" t="str">
        <f>TRIM(VLOOKUP($B423,NMS!$B$414:$E$878,4,FALSE))</f>
        <v>St Fergus Compressor</v>
      </c>
      <c r="F423" s="134" t="str">
        <f>INDEX(NetaReports!$A$8:$D$66,MATCH($B423,NetaReports!$D$8:$D$66,0),1)</f>
        <v>DEMAND</v>
      </c>
      <c r="G423" s="134" t="s">
        <v>7</v>
      </c>
      <c r="H423" s="134"/>
      <c r="I423" s="135"/>
    </row>
    <row r="424" spans="2:9" x14ac:dyDescent="0.35">
      <c r="B424" s="130" t="s">
        <v>594</v>
      </c>
      <c r="C424" s="131" t="str">
        <f>VLOOKUP(VLOOKUP($B424,NMS!$B$1519:$C$6337,2,FALSE),'Zone mapping'!$B$11:$C$24,2,FALSE)</f>
        <v>_P</v>
      </c>
      <c r="D424" s="131" t="s">
        <v>553</v>
      </c>
      <c r="E424" s="131" t="str">
        <f>TRIM(VLOOKUP($B424,NMS!$B$414:$E$878,4,FALSE))</f>
        <v>St. Fergus Mobil</v>
      </c>
      <c r="F424" s="131" t="str">
        <f>INDEX(NetaReports!$A$8:$D$66,MATCH($B424,NetaReports!$D$8:$D$66,0),1)</f>
        <v>DEMAND</v>
      </c>
      <c r="G424" s="131" t="s">
        <v>7</v>
      </c>
      <c r="H424" s="131"/>
      <c r="I424" s="132"/>
    </row>
    <row r="425" spans="2:9" x14ac:dyDescent="0.35">
      <c r="B425" s="133" t="s">
        <v>595</v>
      </c>
      <c r="C425" s="134" t="str">
        <f>VLOOKUP(VLOOKUP($B425,NMS!$B$1519:$C$6337,2,FALSE),'Zone mapping'!$B$11:$C$24,2,FALSE)</f>
        <v>_N</v>
      </c>
      <c r="D425" s="134" t="s">
        <v>586</v>
      </c>
      <c r="E425" s="134" t="str">
        <f>TRIM(VLOOKUP($B425,NMS!$B$414:$E$878,4,FALSE))</f>
        <v>Railtrack Bathgate</v>
      </c>
      <c r="F425" s="134" t="str">
        <f>INDEX(NetaReports!$A$8:$D$66,MATCH($B425,NetaReports!$D$8:$D$66,0),1)</f>
        <v>DEMAND</v>
      </c>
      <c r="G425" s="134" t="s">
        <v>7</v>
      </c>
      <c r="H425" s="134" t="s">
        <v>596</v>
      </c>
      <c r="I425" s="135"/>
    </row>
    <row r="426" spans="2:9" x14ac:dyDescent="0.35">
      <c r="B426" s="130" t="s">
        <v>597</v>
      </c>
      <c r="C426" s="131" t="str">
        <f>VLOOKUP(VLOOKUP($B426,NMS!$B$1519:$C$6337,2,FALSE),'Zone mapping'!$B$11:$C$24,2,FALSE)</f>
        <v>_N</v>
      </c>
      <c r="D426" s="131" t="s">
        <v>586</v>
      </c>
      <c r="E426" s="131" t="str">
        <f>TRIM(VLOOKUP($B426,NMS!$B$414:$E$878,4,FALSE))</f>
        <v>Railtrack - Dalreoch</v>
      </c>
      <c r="F426" s="131" t="str">
        <f>INDEX(NetaReports!$A$8:$D$66,MATCH($B426,NetaReports!$D$8:$D$66,0),1)</f>
        <v>DEMAND</v>
      </c>
      <c r="G426" s="131" t="s">
        <v>7</v>
      </c>
      <c r="H426" s="131" t="s">
        <v>598</v>
      </c>
      <c r="I426" s="132"/>
    </row>
    <row r="427" spans="2:9" x14ac:dyDescent="0.35">
      <c r="B427" s="133" t="s">
        <v>599</v>
      </c>
      <c r="C427" s="134" t="str">
        <f>VLOOKUP(VLOOKUP($B427,NMS!$B$1519:$C$6337,2,FALSE),'Zone mapping'!$B$11:$C$24,2,FALSE)</f>
        <v>_N</v>
      </c>
      <c r="D427" s="134" t="s">
        <v>518</v>
      </c>
      <c r="E427" s="134" t="str">
        <f>TRIM(VLOOKUP($B427,NMS!$B$414:$E$878,4,FALSE))</f>
        <v>Railtrack - Ecclefechan</v>
      </c>
      <c r="F427" s="134" t="str">
        <f>INDEX(NetaReports!$A$8:$D$66,MATCH($B427,NetaReports!$D$8:$D$66,0),1)</f>
        <v>DEMAND</v>
      </c>
      <c r="G427" s="134" t="s">
        <v>7</v>
      </c>
      <c r="H427" s="134" t="s">
        <v>600</v>
      </c>
      <c r="I427" s="135"/>
    </row>
    <row r="428" spans="2:9" x14ac:dyDescent="0.35">
      <c r="B428" s="130" t="s">
        <v>601</v>
      </c>
      <c r="C428" s="131" t="str">
        <f>VLOOKUP(VLOOKUP($B428,NMS!$B$1519:$C$6337,2,FALSE),'Zone mapping'!$B$11:$C$24,2,FALSE)</f>
        <v>_N</v>
      </c>
      <c r="D428" s="131" t="s">
        <v>518</v>
      </c>
      <c r="E428" s="131" t="str">
        <f>TRIM(VLOOKUP($B428,NMS!$B$414:$E$878,4,FALSE))</f>
        <v>Railtrack - Eglington Street</v>
      </c>
      <c r="F428" s="131" t="str">
        <f>INDEX(NetaReports!$A$8:$D$66,MATCH($B428,NetaReports!$D$8:$D$66,0),1)</f>
        <v>DEMAND</v>
      </c>
      <c r="G428" s="131" t="s">
        <v>7</v>
      </c>
      <c r="H428" s="131" t="s">
        <v>602</v>
      </c>
      <c r="I428" s="132"/>
    </row>
    <row r="429" spans="2:9" x14ac:dyDescent="0.35">
      <c r="B429" s="133" t="s">
        <v>603</v>
      </c>
      <c r="C429" s="134" t="str">
        <f>VLOOKUP(VLOOKUP($B429,NMS!$B$1519:$C$6337,2,FALSE),'Zone mapping'!$B$11:$C$24,2,FALSE)</f>
        <v>_A</v>
      </c>
      <c r="D429" s="134" t="s">
        <v>604</v>
      </c>
      <c r="E429" s="134" t="str">
        <f>TRIM(VLOOKUP($B429,NMS!$B$414:$E$878,4,FALSE))</f>
        <v>Elstree NR</v>
      </c>
      <c r="F429" s="134" t="str">
        <f>INDEX(NetaReports!$A$8:$D$66,MATCH($B429,NetaReports!$D$8:$D$66,0),1)</f>
        <v>DEMAND</v>
      </c>
      <c r="G429" s="134" t="s">
        <v>7</v>
      </c>
      <c r="H429" s="134"/>
      <c r="I429" s="135"/>
    </row>
    <row r="430" spans="2:9" x14ac:dyDescent="0.35">
      <c r="B430" s="130" t="s">
        <v>605</v>
      </c>
      <c r="C430" s="131" t="str">
        <f>VLOOKUP(VLOOKUP($B430,NMS!$B$1519:$C$6337,2,FALSE),'Zone mapping'!$B$11:$C$24,2,FALSE)</f>
        <v>_N</v>
      </c>
      <c r="D430" s="131" t="s">
        <v>518</v>
      </c>
      <c r="E430" s="131" t="str">
        <f>TRIM(VLOOKUP($B430,NMS!$B$414:$E$878,4,FALSE))</f>
        <v>Railtrack - Elvanfoot</v>
      </c>
      <c r="F430" s="131" t="str">
        <f>INDEX(NetaReports!$A$8:$D$66,MATCH($B430,NetaReports!$D$8:$D$66,0),1)</f>
        <v>DEMAND</v>
      </c>
      <c r="G430" s="131" t="s">
        <v>7</v>
      </c>
      <c r="H430" s="131" t="s">
        <v>606</v>
      </c>
      <c r="I430" s="132"/>
    </row>
    <row r="431" spans="2:9" x14ac:dyDescent="0.35">
      <c r="B431" s="133" t="s">
        <v>607</v>
      </c>
      <c r="C431" s="134" t="str">
        <f>VLOOKUP(VLOOKUP($B431,NMS!$B$1519:$C$6337,2,FALSE),'Zone mapping'!$B$11:$C$24,2,FALSE)</f>
        <v>_N</v>
      </c>
      <c r="D431" s="134" t="s">
        <v>518</v>
      </c>
      <c r="E431" s="134" t="str">
        <f>TRIM(VLOOKUP($B431,NMS!$B$414:$E$878,4,FALSE))</f>
        <v>Railtrack - Gowkthrapple</v>
      </c>
      <c r="F431" s="134" t="str">
        <f>INDEX(NetaReports!$A$8:$D$66,MATCH($B431,NetaReports!$D$8:$D$66,0),1)</f>
        <v>DEMAND</v>
      </c>
      <c r="G431" s="134" t="s">
        <v>7</v>
      </c>
      <c r="H431" s="134" t="s">
        <v>608</v>
      </c>
      <c r="I431" s="135"/>
    </row>
    <row r="432" spans="2:9" x14ac:dyDescent="0.35">
      <c r="B432" s="130" t="s">
        <v>609</v>
      </c>
      <c r="C432" s="131" t="str">
        <f>VLOOKUP(VLOOKUP($B432,NMS!$B$1519:$C$6337,2,FALSE),'Zone mapping'!$B$11:$C$24,2,FALSE)</f>
        <v>_N</v>
      </c>
      <c r="D432" s="131" t="s">
        <v>518</v>
      </c>
      <c r="E432" s="131" t="str">
        <f>TRIM(VLOOKUP($B432,NMS!$B$414:$E$878,4,FALSE))</f>
        <v>Railtrack - Innerwick</v>
      </c>
      <c r="F432" s="131" t="str">
        <f>INDEX(NetaReports!$A$8:$D$66,MATCH($B432,NetaReports!$D$8:$D$66,0),1)</f>
        <v>DEMAND</v>
      </c>
      <c r="G432" s="131" t="s">
        <v>7</v>
      </c>
      <c r="H432" s="131" t="s">
        <v>610</v>
      </c>
      <c r="I432" s="132"/>
    </row>
    <row r="433" spans="2:9" x14ac:dyDescent="0.35">
      <c r="B433" s="133" t="s">
        <v>611</v>
      </c>
      <c r="C433" s="134" t="str">
        <f>VLOOKUP(VLOOKUP($B433,NMS!$B$1519:$C$6337,2,FALSE),'Zone mapping'!$B$11:$C$24,2,FALSE)</f>
        <v>_N</v>
      </c>
      <c r="D433" s="134" t="s">
        <v>518</v>
      </c>
      <c r="E433" s="134" t="str">
        <f>TRIM(VLOOKUP($B433,NMS!$B$414:$E$878,4,FALSE))</f>
        <v>Railtrack - Marshall Meadows</v>
      </c>
      <c r="F433" s="134" t="str">
        <f>INDEX(NetaReports!$A$8:$D$66,MATCH($B433,NetaReports!$D$8:$D$66,0),1)</f>
        <v>DEMAND</v>
      </c>
      <c r="G433" s="134" t="s">
        <v>7</v>
      </c>
      <c r="H433" s="134" t="s">
        <v>612</v>
      </c>
      <c r="I433" s="135"/>
    </row>
    <row r="434" spans="2:9" x14ac:dyDescent="0.35">
      <c r="B434" s="130" t="s">
        <v>613</v>
      </c>
      <c r="C434" s="131" t="str">
        <f>VLOOKUP(VLOOKUP($B434,NMS!$B$1519:$C$6337,2,FALSE),'Zone mapping'!$B$11:$C$24,2,FALSE)</f>
        <v>_N</v>
      </c>
      <c r="D434" s="131" t="s">
        <v>586</v>
      </c>
      <c r="E434" s="131" t="str">
        <f>TRIM(VLOOKUP($B434,NMS!$B$414:$E$878,4,FALSE))</f>
        <v>Exxon Chemicals (Mossmorran)</v>
      </c>
      <c r="F434" s="131" t="str">
        <f>INDEX(NetaReports!$A$8:$D$66,MATCH($B434,NetaReports!$D$8:$D$66,0),1)</f>
        <v>DEMAND</v>
      </c>
      <c r="G434" s="131" t="s">
        <v>7</v>
      </c>
      <c r="H434" s="131" t="s">
        <v>614</v>
      </c>
      <c r="I434" s="132"/>
    </row>
    <row r="435" spans="2:9" x14ac:dyDescent="0.35">
      <c r="B435" s="133" t="s">
        <v>615</v>
      </c>
      <c r="C435" s="134" t="str">
        <f>VLOOKUP(VLOOKUP($B435,NMS!$B$1519:$C$6337,2,FALSE),'Zone mapping'!$B$11:$C$24,2,FALSE)</f>
        <v>_N</v>
      </c>
      <c r="D435" s="134" t="s">
        <v>518</v>
      </c>
      <c r="E435" s="134" t="str">
        <f>TRIM(VLOOKUP($B435,NMS!$B$414:$E$878,4,FALSE))</f>
        <v>Railtrack - Parkhead</v>
      </c>
      <c r="F435" s="134" t="str">
        <f>INDEX(NetaReports!$A$8:$D$66,MATCH($B435,NetaReports!$D$8:$D$66,0),1)</f>
        <v>DEMAND</v>
      </c>
      <c r="G435" s="134" t="s">
        <v>7</v>
      </c>
      <c r="H435" s="134" t="s">
        <v>616</v>
      </c>
      <c r="I435" s="135"/>
    </row>
    <row r="436" spans="2:9" x14ac:dyDescent="0.35">
      <c r="B436" s="130" t="s">
        <v>617</v>
      </c>
      <c r="C436" s="131" t="str">
        <f>VLOOKUP(VLOOKUP($B436,NMS!$B$1519:$C$6337,2,FALSE),'Zone mapping'!$B$11:$C$24,2,FALSE)</f>
        <v>_N</v>
      </c>
      <c r="D436" s="131" t="s">
        <v>518</v>
      </c>
      <c r="E436" s="131" t="str">
        <f>TRIM(VLOOKUP($B436,NMS!$B$414:$E$878,4,FALSE))</f>
        <v>Railtrack - Portobello</v>
      </c>
      <c r="F436" s="131" t="str">
        <f>INDEX(NetaReports!$A$8:$D$66,MATCH($B436,NetaReports!$D$8:$D$66,0),1)</f>
        <v>DEMAND</v>
      </c>
      <c r="G436" s="131" t="s">
        <v>7</v>
      </c>
      <c r="H436" s="131" t="s">
        <v>618</v>
      </c>
      <c r="I436" s="132"/>
    </row>
    <row r="437" spans="2:9" x14ac:dyDescent="0.35">
      <c r="B437" s="133" t="s">
        <v>619</v>
      </c>
      <c r="C437" s="134" t="str">
        <f>VLOOKUP(VLOOKUP($B437,NMS!$B$1519:$C$6337,2,FALSE),'Zone mapping'!$B$11:$C$24,2,FALSE)</f>
        <v>_N</v>
      </c>
      <c r="D437" s="134" t="s">
        <v>518</v>
      </c>
      <c r="E437" s="134" t="str">
        <f>TRIM(VLOOKUP($B437,NMS!$B$414:$E$878,4,FALSE))</f>
        <v>Railtrack - Port Glasgow</v>
      </c>
      <c r="F437" s="134" t="str">
        <f>INDEX(NetaReports!$A$8:$D$66,MATCH($B437,NetaReports!$D$8:$D$66,0),1)</f>
        <v>DEMAND</v>
      </c>
      <c r="G437" s="134" t="s">
        <v>7</v>
      </c>
      <c r="H437" s="134" t="s">
        <v>620</v>
      </c>
      <c r="I437" s="135"/>
    </row>
    <row r="438" spans="2:9" x14ac:dyDescent="0.35">
      <c r="B438" s="130" t="s">
        <v>621</v>
      </c>
      <c r="C438" s="131" t="str">
        <f>VLOOKUP(VLOOKUP($B438,NMS!$B$1519:$C$6337,2,FALSE),'Zone mapping'!$B$11:$C$24,2,FALSE)</f>
        <v>_N</v>
      </c>
      <c r="D438" s="131" t="s">
        <v>518</v>
      </c>
      <c r="E438" s="131" t="str">
        <f>TRIM(VLOOKUP($B438,NMS!$B$414:$E$878,4,FALSE))</f>
        <v>Railtrack - Saltcoats</v>
      </c>
      <c r="F438" s="131" t="str">
        <f>INDEX(NetaReports!$A$8:$D$66,MATCH($B438,NetaReports!$D$8:$D$66,0),1)</f>
        <v>DEMAND</v>
      </c>
      <c r="G438" s="131" t="s">
        <v>7</v>
      </c>
      <c r="H438" s="131" t="s">
        <v>622</v>
      </c>
      <c r="I438" s="132"/>
    </row>
    <row r="439" spans="2:9" x14ac:dyDescent="0.35">
      <c r="B439" s="133" t="s">
        <v>623</v>
      </c>
      <c r="C439" s="134" t="str">
        <f>VLOOKUP(VLOOKUP($B439,NMS!$B$1519:$C$6337,2,FALSE),'Zone mapping'!$B$11:$C$24,2,FALSE)</f>
        <v>_C</v>
      </c>
      <c r="D439" s="134" t="s">
        <v>537</v>
      </c>
      <c r="E439" s="134" t="str">
        <f>TRIM(VLOOKUP($B439,NMS!$B$414:$E$878,4,FALSE))</f>
        <v>LU Acton Lane Supply</v>
      </c>
      <c r="F439" s="134" t="str">
        <f>INDEX(NetaReports!$A$8:$D$66,MATCH($B439,NetaReports!$D$8:$D$66,0),1)</f>
        <v>RAIL</v>
      </c>
      <c r="G439" s="134" t="s">
        <v>7</v>
      </c>
      <c r="H439" s="134"/>
      <c r="I439" s="135"/>
    </row>
    <row r="440" spans="2:9" x14ac:dyDescent="0.35">
      <c r="B440" s="130" t="s">
        <v>624</v>
      </c>
      <c r="C440" s="131" t="str">
        <f>VLOOKUP(VLOOKUP($B440,NMS!$B$1519:$C$6337,2,FALSE),'Zone mapping'!$B$11:$C$24,2,FALSE)</f>
        <v>_C</v>
      </c>
      <c r="D440" s="131" t="s">
        <v>625</v>
      </c>
      <c r="E440" s="131" t="str">
        <f>TRIM(VLOOKUP($B440,NMS!$B$414:$E$878,4,FALSE))</f>
        <v>Barking Chnl Tunnel RLink</v>
      </c>
      <c r="F440" s="131" t="str">
        <f>INDEX(NetaReports!$A$8:$D$66,MATCH($B440,NetaReports!$D$8:$D$66,0),1)</f>
        <v>RAIL</v>
      </c>
      <c r="G440" s="131" t="s">
        <v>7</v>
      </c>
      <c r="H440" s="131"/>
      <c r="I440" s="132"/>
    </row>
    <row r="441" spans="2:9" x14ac:dyDescent="0.35">
      <c r="B441" s="133" t="s">
        <v>626</v>
      </c>
      <c r="C441" s="134" t="str">
        <f>VLOOKUP(VLOOKUP($B441,NMS!$B$1519:$C$6337,2,FALSE),'Zone mapping'!$B$11:$C$24,2,FALSE)</f>
        <v>_C</v>
      </c>
      <c r="D441" s="134" t="s">
        <v>625</v>
      </c>
      <c r="E441" s="134" t="str">
        <f>TRIM(VLOOKUP($B441,NMS!$B$414:$E$878,4,FALSE))</f>
        <v>Barking NR</v>
      </c>
      <c r="F441" s="134" t="str">
        <f>INDEX(NetaReports!$A$8:$D$66,MATCH($B441,NetaReports!$D$8:$D$66,0),1)</f>
        <v>RAIL</v>
      </c>
      <c r="G441" s="134" t="s">
        <v>7</v>
      </c>
      <c r="H441" s="134"/>
      <c r="I441" s="135"/>
    </row>
    <row r="442" spans="2:9" x14ac:dyDescent="0.35">
      <c r="B442" s="130" t="s">
        <v>627</v>
      </c>
      <c r="C442" s="131" t="str">
        <f>VLOOKUP(VLOOKUP($B442,NMS!$B$1519:$C$6337,2,FALSE),'Zone mapping'!$B$11:$C$24,2,FALSE)</f>
        <v>_E</v>
      </c>
      <c r="D442" s="131" t="s">
        <v>628</v>
      </c>
      <c r="E442" s="131" t="str">
        <f>TRIM(VLOOKUP($B442,NMS!$B$414:$E$878,4,FALSE))</f>
        <v>Brereton NR</v>
      </c>
      <c r="F442" s="131" t="str">
        <f>INDEX(NetaReports!$A$8:$D$66,MATCH($B442,NetaReports!$D$8:$D$66,0),1)</f>
        <v>RAIL</v>
      </c>
      <c r="G442" s="131" t="s">
        <v>7</v>
      </c>
      <c r="H442" s="131"/>
      <c r="I442" s="132"/>
    </row>
    <row r="443" spans="2:9" x14ac:dyDescent="0.35">
      <c r="B443" s="133" t="s">
        <v>629</v>
      </c>
      <c r="C443" s="134" t="str">
        <f>VLOOKUP(VLOOKUP($B443,NMS!$B$1519:$C$6337,2,FALSE),'Zone mapping'!$B$11:$C$24,2,FALSE)</f>
        <v>_H</v>
      </c>
      <c r="D443" s="134" t="s">
        <v>630</v>
      </c>
      <c r="E443" s="134" t="str">
        <f>TRIM(VLOOKUP($B443,NMS!$B$414:$E$878,4,FALSE))</f>
        <v>Didcot - Foxhall 1</v>
      </c>
      <c r="F443" s="134" t="str">
        <f>INDEX(NetaReports!$A$8:$D$66,MATCH($B443,NetaReports!$D$8:$D$66,0),1)</f>
        <v>RAIL</v>
      </c>
      <c r="G443" s="134" t="s">
        <v>7</v>
      </c>
      <c r="H443" s="134"/>
      <c r="I443" s="135"/>
    </row>
    <row r="444" spans="2:9" x14ac:dyDescent="0.35">
      <c r="B444" s="130" t="s">
        <v>631</v>
      </c>
      <c r="C444" s="131" t="str">
        <f>VLOOKUP(VLOOKUP($B444,NMS!$B$1519:$C$6337,2,FALSE),'Zone mapping'!$B$11:$C$24,2,FALSE)</f>
        <v>_H</v>
      </c>
      <c r="D444" s="131" t="s">
        <v>630</v>
      </c>
      <c r="E444" s="131" t="str">
        <f>TRIM(VLOOKUP($B444,NMS!$B$414:$E$878,4,FALSE))</f>
        <v>Didcot - Foxhall 2</v>
      </c>
      <c r="F444" s="131" t="str">
        <f>INDEX(NetaReports!$A$8:$D$66,MATCH($B444,NetaReports!$D$8:$D$66,0),1)</f>
        <v>RAIL</v>
      </c>
      <c r="G444" s="131" t="s">
        <v>7</v>
      </c>
      <c r="H444" s="131"/>
      <c r="I444" s="132"/>
    </row>
    <row r="445" spans="2:9" x14ac:dyDescent="0.35">
      <c r="B445" s="133" t="s">
        <v>632</v>
      </c>
      <c r="C445" s="134" t="str">
        <f>VLOOKUP(VLOOKUP($B445,NMS!$B$1519:$C$6337,2,FALSE),'Zone mapping'!$B$11:$C$24,2,FALSE)</f>
        <v>_G</v>
      </c>
      <c r="D445" s="134" t="s">
        <v>633</v>
      </c>
      <c r="E445" s="134" t="str">
        <f>TRIM(VLOOKUP($B445,NMS!$B$414:$E$878,4,FALSE))</f>
        <v>Harker NR</v>
      </c>
      <c r="F445" s="134" t="str">
        <f>INDEX(NetaReports!$A$8:$D$66,MATCH($B445,NetaReports!$D$8:$D$66,0),1)</f>
        <v>RAIL</v>
      </c>
      <c r="G445" s="134" t="s">
        <v>7</v>
      </c>
      <c r="H445" s="134"/>
      <c r="I445" s="135"/>
    </row>
    <row r="446" spans="2:9" x14ac:dyDescent="0.35">
      <c r="B446" s="130" t="s">
        <v>634</v>
      </c>
      <c r="C446" s="131" t="str">
        <f>VLOOKUP(VLOOKUP($B446,NMS!$B$1519:$C$6337,2,FALSE),'Zone mapping'!$B$11:$C$24,2,FALSE)</f>
        <v>_A</v>
      </c>
      <c r="D446" s="131" t="s">
        <v>604</v>
      </c>
      <c r="E446" s="131" t="str">
        <f>TRIM(VLOOKUP($B446,NMS!$B$414:$E$878,4,FALSE))</f>
        <v>Bushey NR</v>
      </c>
      <c r="F446" s="131" t="str">
        <f>INDEX(NetaReports!$A$8:$D$66,MATCH($B446,NetaReports!$D$8:$D$66,0),1)</f>
        <v>RAIL</v>
      </c>
      <c r="G446" s="131" t="s">
        <v>7</v>
      </c>
      <c r="H446" s="131"/>
      <c r="I446" s="132"/>
    </row>
    <row r="447" spans="2:9" x14ac:dyDescent="0.35">
      <c r="B447" s="133" t="s">
        <v>635</v>
      </c>
      <c r="C447" s="134" t="str">
        <f>VLOOKUP(VLOOKUP($B447,NMS!$B$1519:$C$6337,2,FALSE),'Zone mapping'!$B$11:$C$24,2,FALSE)</f>
        <v>_A</v>
      </c>
      <c r="D447" s="134" t="s">
        <v>636</v>
      </c>
      <c r="E447" s="134" t="str">
        <f>TRIM(VLOOKUP($B447,NMS!$B$414:$E$878,4,FALSE))</f>
        <v>Correy's Mill NR</v>
      </c>
      <c r="F447" s="134" t="str">
        <f>INDEX(NetaReports!$A$8:$D$66,MATCH($B447,NetaReports!$D$8:$D$66,0),1)</f>
        <v>RAIL</v>
      </c>
      <c r="G447" s="134" t="s">
        <v>7</v>
      </c>
      <c r="H447" s="134"/>
      <c r="I447" s="135"/>
    </row>
    <row r="448" spans="2:9" x14ac:dyDescent="0.35">
      <c r="B448" s="130" t="s">
        <v>637</v>
      </c>
      <c r="C448" s="131" t="str">
        <f>VLOOKUP(VLOOKUP($B448,NMS!$B$1519:$C$6337,2,FALSE),'Zone mapping'!$B$11:$C$24,2,FALSE)</f>
        <v>_D</v>
      </c>
      <c r="D448" s="131" t="s">
        <v>638</v>
      </c>
      <c r="E448" s="131" t="str">
        <f>TRIM(VLOOKUP($B448,NMS!$B$414:$E$878,4,FALSE))</f>
        <v>Frodsham NR</v>
      </c>
      <c r="F448" s="131" t="str">
        <f>INDEX(NetaReports!$A$8:$D$66,MATCH($B448,NetaReports!$D$8:$D$66,0),1)</f>
        <v>RAIL</v>
      </c>
      <c r="G448" s="131" t="s">
        <v>7</v>
      </c>
      <c r="H448" s="131"/>
      <c r="I448" s="132"/>
    </row>
    <row r="449" spans="2:9" x14ac:dyDescent="0.35">
      <c r="B449" s="133" t="s">
        <v>639</v>
      </c>
      <c r="C449" s="134" t="str">
        <f>VLOOKUP(VLOOKUP($B449,NMS!$B$1519:$C$6337,2,FALSE),'Zone mapping'!$B$11:$C$24,2,FALSE)</f>
        <v>_B</v>
      </c>
      <c r="D449" s="134" t="s">
        <v>640</v>
      </c>
      <c r="E449" s="134" t="str">
        <f>TRIM(VLOOKUP($B449,NMS!$B$414:$E$878,4,FALSE))</f>
        <v>LEIGHTON BUZZARD NR</v>
      </c>
      <c r="F449" s="134" t="str">
        <f>INDEX(NetaReports!$A$8:$D$66,MATCH($B449,NetaReports!$D$8:$D$66,0),1)</f>
        <v>RAIL</v>
      </c>
      <c r="G449" s="134" t="s">
        <v>7</v>
      </c>
      <c r="H449" s="134"/>
      <c r="I449" s="135"/>
    </row>
    <row r="450" spans="2:9" x14ac:dyDescent="0.35">
      <c r="B450" s="130" t="s">
        <v>641</v>
      </c>
      <c r="C450" s="131" t="str">
        <f>VLOOKUP(VLOOKUP($B450,NMS!$B$1519:$C$6337,2,FALSE),'Zone mapping'!$B$11:$C$24,2,FALSE)</f>
        <v>_B</v>
      </c>
      <c r="D450" s="131" t="s">
        <v>642</v>
      </c>
      <c r="E450" s="131" t="str">
        <f>TRIM(VLOOKUP($B450,NMS!$B$414:$E$878,4,FALSE))</f>
        <v>Long Buckby Wharf NR</v>
      </c>
      <c r="F450" s="131" t="str">
        <f>INDEX(NetaReports!$A$8:$D$66,MATCH($B450,NetaReports!$D$8:$D$66,0),1)</f>
        <v>RAIL</v>
      </c>
      <c r="G450" s="131" t="s">
        <v>7</v>
      </c>
      <c r="H450" s="131"/>
      <c r="I450" s="132"/>
    </row>
    <row r="451" spans="2:9" x14ac:dyDescent="0.35">
      <c r="B451" s="133" t="s">
        <v>643</v>
      </c>
      <c r="C451" s="134" t="str">
        <f>VLOOKUP(VLOOKUP($B451,NMS!$B$1519:$C$6337,2,FALSE),'Zone mapping'!$B$11:$C$24,2,FALSE)</f>
        <v>_G</v>
      </c>
      <c r="D451" s="134" t="s">
        <v>644</v>
      </c>
      <c r="E451" s="134" t="str">
        <f>TRIM(VLOOKUP($B451,NMS!$B$414:$E$878,4,FALSE))</f>
        <v>Oxenholme NR</v>
      </c>
      <c r="F451" s="134" t="str">
        <f>INDEX(NetaReports!$A$8:$D$66,MATCH($B451,NetaReports!$D$8:$D$66,0),1)</f>
        <v>RAIL</v>
      </c>
      <c r="G451" s="134" t="s">
        <v>7</v>
      </c>
      <c r="H451" s="134"/>
      <c r="I451" s="135"/>
    </row>
    <row r="452" spans="2:9" x14ac:dyDescent="0.35">
      <c r="B452" s="130" t="s">
        <v>645</v>
      </c>
      <c r="C452" s="131" t="str">
        <f>VLOOKUP(VLOOKUP($B452,NMS!$B$1519:$C$6337,2,FALSE),'Zone mapping'!$B$11:$C$24,2,FALSE)</f>
        <v>_B</v>
      </c>
      <c r="D452" s="131" t="s">
        <v>642</v>
      </c>
      <c r="E452" s="131" t="str">
        <f>TRIM(VLOOKUP($B452,NMS!$B$414:$E$878,4,FALSE))</f>
        <v>Patford Bridge NR</v>
      </c>
      <c r="F452" s="131" t="str">
        <f>INDEX(NetaReports!$A$8:$D$66,MATCH($B452,NetaReports!$D$8:$D$66,0),1)</f>
        <v>RAIL</v>
      </c>
      <c r="G452" s="131" t="s">
        <v>7</v>
      </c>
      <c r="H452" s="131"/>
      <c r="I452" s="132"/>
    </row>
    <row r="453" spans="2:9" x14ac:dyDescent="0.35">
      <c r="B453" s="133" t="s">
        <v>646</v>
      </c>
      <c r="C453" s="134" t="str">
        <f>VLOOKUP(VLOOKUP($B453,NMS!$B$1519:$C$6337,2,FALSE),'Zone mapping'!$B$11:$C$24,2,FALSE)</f>
        <v>_F</v>
      </c>
      <c r="D453" s="134" t="s">
        <v>647</v>
      </c>
      <c r="E453" s="134" t="str">
        <f>TRIM(VLOOKUP($B453,NMS!$B$414:$E$878,4,FALSE))</f>
        <v>Poppleton NR</v>
      </c>
      <c r="F453" s="134" t="str">
        <f>INDEX(NetaReports!$A$8:$D$66,MATCH($B453,NetaReports!$D$8:$D$66,0),1)</f>
        <v>RAIL</v>
      </c>
      <c r="G453" s="134" t="s">
        <v>7</v>
      </c>
      <c r="H453" s="134"/>
      <c r="I453" s="135"/>
    </row>
    <row r="454" spans="2:9" x14ac:dyDescent="0.35">
      <c r="B454" s="130" t="s">
        <v>648</v>
      </c>
      <c r="C454" s="131" t="str">
        <f>VLOOKUP(VLOOKUP($B454,NMS!$B$1519:$C$6337,2,FALSE),'Zone mapping'!$B$11:$C$24,2,FALSE)</f>
        <v>_J</v>
      </c>
      <c r="D454" s="131" t="s">
        <v>649</v>
      </c>
      <c r="E454" s="131" t="str">
        <f>TRIM(VLOOKUP($B454,NMS!$B$414:$E$878,4,FALSE))</f>
        <v>Sellindge NR</v>
      </c>
      <c r="F454" s="131" t="str">
        <f>INDEX(NetaReports!$A$8:$D$66,MATCH($B454,NetaReports!$D$8:$D$66,0),1)</f>
        <v>RAIL</v>
      </c>
      <c r="G454" s="131" t="s">
        <v>7</v>
      </c>
      <c r="H454" s="131"/>
      <c r="I454" s="132"/>
    </row>
    <row r="455" spans="2:9" x14ac:dyDescent="0.35">
      <c r="B455" s="133" t="s">
        <v>650</v>
      </c>
      <c r="C455" s="134" t="str">
        <f>VLOOKUP(VLOOKUP($B455,NMS!$B$1519:$C$6337,2,FALSE),'Zone mapping'!$B$11:$C$24,2,FALSE)</f>
        <v>_J</v>
      </c>
      <c r="D455" s="134" t="s">
        <v>651</v>
      </c>
      <c r="E455" s="134" t="str">
        <f>TRIM(VLOOKUP($B455,NMS!$B$414:$E$878,4,FALSE))</f>
        <v>Singlewell NR</v>
      </c>
      <c r="F455" s="134" t="str">
        <f>INDEX(NetaReports!$A$8:$D$66,MATCH($B455,NetaReports!$D$8:$D$66,0),1)</f>
        <v>RAIL</v>
      </c>
      <c r="G455" s="134" t="s">
        <v>7</v>
      </c>
      <c r="H455" s="134"/>
      <c r="I455" s="135"/>
    </row>
    <row r="456" spans="2:9" x14ac:dyDescent="0.35">
      <c r="B456" s="130" t="s">
        <v>652</v>
      </c>
      <c r="C456" s="131" t="str">
        <f>VLOOKUP(VLOOKUP($B456,NMS!$B$1519:$C$6337,2,FALSE),'Zone mapping'!$B$11:$C$24,2,FALSE)</f>
        <v>_D</v>
      </c>
      <c r="D456" s="131" t="s">
        <v>638</v>
      </c>
      <c r="E456" s="131" t="str">
        <f>TRIM(VLOOKUP($B456,NMS!$B$414:$E$878,4,FALSE))</f>
        <v>Castner Kellner</v>
      </c>
      <c r="F456" s="131" t="str">
        <f>INDEX(NetaReports!$A$8:$D$66,MATCH($B456,NetaReports!$D$8:$D$66,0),1)</f>
        <v>CHEMICAL</v>
      </c>
      <c r="G456" s="131" t="s">
        <v>7</v>
      </c>
      <c r="H456" s="131"/>
      <c r="I456" s="132"/>
    </row>
    <row r="457" spans="2:9" x14ac:dyDescent="0.35">
      <c r="B457" s="133" t="s">
        <v>653</v>
      </c>
      <c r="C457" s="134" t="str">
        <f>VLOOKUP(VLOOKUP($B457,NMS!$B$1519:$C$6337,2,FALSE),'Zone mapping'!$B$11:$C$24,2,FALSE)</f>
        <v>_F</v>
      </c>
      <c r="D457" s="134" t="s">
        <v>654</v>
      </c>
      <c r="E457" s="134" t="str">
        <f>TRIM(VLOOKUP($B457,NMS!$B$414:$E$878,4,FALSE))</f>
        <v>ETOL - Wilton Site</v>
      </c>
      <c r="F457" s="134" t="str">
        <f>INDEX(NetaReports!$A$8:$D$66,MATCH($B457,NetaReports!$D$8:$D$66,0),1)</f>
        <v>CHEMICAL</v>
      </c>
      <c r="G457" s="134" t="s">
        <v>7</v>
      </c>
      <c r="H457" s="134"/>
      <c r="I457" s="135"/>
    </row>
    <row r="458" spans="2:9" x14ac:dyDescent="0.35">
      <c r="B458" s="130" t="s">
        <v>655</v>
      </c>
      <c r="C458" s="131" t="str">
        <f>VLOOKUP(VLOOKUP($B458,NMS!$B$1519:$C$6337,2,FALSE),'Zone mapping'!$B$11:$C$24,2,FALSE)</f>
        <v>_M</v>
      </c>
      <c r="D458" s="131" t="s">
        <v>656</v>
      </c>
      <c r="E458" s="131" t="str">
        <f>TRIM(VLOOKUP($B458,NMS!$B$414:$E$878,4,FALSE))</f>
        <v>Corus Aldwarke</v>
      </c>
      <c r="F458" s="131" t="str">
        <f>INDEX(NetaReports!$A$8:$D$66,MATCH($B458,NetaReports!$D$8:$D$66,0),1)</f>
        <v>STEEL</v>
      </c>
      <c r="G458" s="131" t="s">
        <v>7</v>
      </c>
      <c r="H458" s="131"/>
      <c r="I458" s="132"/>
    </row>
    <row r="459" spans="2:9" x14ac:dyDescent="0.35">
      <c r="B459" s="133" t="s">
        <v>657</v>
      </c>
      <c r="C459" s="134" t="str">
        <f>VLOOKUP(VLOOKUP($B459,NMS!$B$1519:$C$6337,2,FALSE),'Zone mapping'!$B$11:$C$24,2,FALSE)</f>
        <v>_N</v>
      </c>
      <c r="D459" s="134" t="s">
        <v>518</v>
      </c>
      <c r="E459" s="134" t="str">
        <f>TRIM(VLOOKUP($B459,NMS!$B$414:$E$878,4,FALSE))</f>
        <v>Corus Dalzell</v>
      </c>
      <c r="F459" s="134" t="str">
        <f>INDEX(NetaReports!$A$8:$D$66,MATCH($B459,NetaReports!$D$8:$D$66,0),1)</f>
        <v>STEEL</v>
      </c>
      <c r="G459" s="134" t="s">
        <v>7</v>
      </c>
      <c r="H459" s="134" t="s">
        <v>658</v>
      </c>
      <c r="I459" s="135"/>
    </row>
    <row r="460" spans="2:9" x14ac:dyDescent="0.35">
      <c r="B460" s="130" t="s">
        <v>659</v>
      </c>
      <c r="C460" s="131" t="str">
        <f>VLOOKUP(VLOOKUP($B460,NMS!$B$1519:$C$6337,2,FALSE),'Zone mapping'!$B$11:$C$24,2,FALSE)</f>
        <v>_F</v>
      </c>
      <c r="D460" s="131" t="s">
        <v>654</v>
      </c>
      <c r="E460" s="131" t="str">
        <f>TRIM(VLOOKUP($B460,NMS!$B$414:$E$878,4,FALSE))</f>
        <v>BS Grangetown Supply</v>
      </c>
      <c r="F460" s="131" t="str">
        <f>INDEX(NetaReports!$A$8:$D$66,MATCH($B460,NetaReports!$D$8:$D$66,0),1)</f>
        <v>STEEL</v>
      </c>
      <c r="G460" s="131" t="s">
        <v>7</v>
      </c>
      <c r="H460" s="131"/>
      <c r="I460" s="132"/>
    </row>
    <row r="461" spans="2:9" x14ac:dyDescent="0.35">
      <c r="B461" s="133" t="s">
        <v>660</v>
      </c>
      <c r="C461" s="134" t="str">
        <f>VLOOKUP(VLOOKUP($B461,NMS!$B$1519:$C$6337,2,FALSE),'Zone mapping'!$B$11:$C$24,2,FALSE)</f>
        <v>_K</v>
      </c>
      <c r="D461" s="134" t="s">
        <v>661</v>
      </c>
      <c r="E461" s="134" t="str">
        <f>TRIM(VLOOKUP($B461,NMS!$B$414:$E$878,4,FALSE))</f>
        <v>Llanwern Steelworks</v>
      </c>
      <c r="F461" s="134" t="str">
        <f>INDEX(NetaReports!$A$8:$D$66,MATCH($B461,NetaReports!$D$8:$D$66,0),1)</f>
        <v>STEEL</v>
      </c>
      <c r="G461" s="134" t="s">
        <v>7</v>
      </c>
      <c r="H461" s="134"/>
      <c r="I461" s="135"/>
    </row>
    <row r="462" spans="2:9" x14ac:dyDescent="0.35">
      <c r="B462" s="130" t="s">
        <v>662</v>
      </c>
      <c r="C462" s="131" t="str">
        <f>VLOOKUP(VLOOKUP($B462,NMS!$B$1519:$C$6337,2,FALSE),'Zone mapping'!$B$11:$C$24,2,FALSE)</f>
        <v>_M</v>
      </c>
      <c r="D462" s="131" t="s">
        <v>656</v>
      </c>
      <c r="E462" s="131" t="str">
        <f>TRIM(VLOOKUP($B462,NMS!$B$414:$E$878,4,FALSE))</f>
        <v>BOC Brinsworth Supply</v>
      </c>
      <c r="F462" s="131" t="str">
        <f>INDEX(NetaReports!$A$8:$D$66,MATCH($B462,NetaReports!$D$8:$D$66,0),1)</f>
        <v>STEEL</v>
      </c>
      <c r="G462" s="131" t="s">
        <v>7</v>
      </c>
      <c r="H462" s="131"/>
      <c r="I462" s="132"/>
    </row>
    <row r="463" spans="2:9" x14ac:dyDescent="0.35">
      <c r="B463" s="133" t="s">
        <v>663</v>
      </c>
      <c r="C463" s="134" t="str">
        <f>VLOOKUP(VLOOKUP($B463,NMS!$B$1519:$C$6337,2,FALSE),'Zone mapping'!$B$11:$C$24,2,FALSE)</f>
        <v>_M</v>
      </c>
      <c r="D463" s="134" t="s">
        <v>656</v>
      </c>
      <c r="E463" s="134" t="str">
        <f>TRIM(VLOOKUP($B463,NMS!$B$414:$E$878,4,FALSE))</f>
        <v>Tinsley Park Steelworks</v>
      </c>
      <c r="F463" s="134" t="str">
        <f>INDEX(NetaReports!$A$8:$D$66,MATCH($B463,NetaReports!$D$8:$D$66,0),1)</f>
        <v>STEEL</v>
      </c>
      <c r="G463" s="134" t="s">
        <v>7</v>
      </c>
      <c r="H463" s="134"/>
      <c r="I463" s="135"/>
    </row>
    <row r="464" spans="2:9" x14ac:dyDescent="0.35">
      <c r="B464" s="130" t="s">
        <v>664</v>
      </c>
      <c r="C464" s="131" t="str">
        <f>VLOOKUP(VLOOKUP($B464,NMS!$B$1519:$C$6337,2,FALSE),'Zone mapping'!$B$11:$C$24,2,FALSE)</f>
        <v>_F</v>
      </c>
      <c r="D464" s="131" t="s">
        <v>654</v>
      </c>
      <c r="E464" s="131" t="str">
        <f>TRIM(VLOOKUP($B464,NMS!$B$414:$E$878,4,FALSE))</f>
        <v>BS Tod Point Supply</v>
      </c>
      <c r="F464" s="131" t="str">
        <f>INDEX(NetaReports!$A$8:$D$66,MATCH($B464,NetaReports!$D$8:$D$66,0),1)</f>
        <v>STEEL</v>
      </c>
      <c r="G464" s="131" t="s">
        <v>7</v>
      </c>
      <c r="H464" s="131"/>
      <c r="I464" s="132"/>
    </row>
    <row r="465" spans="2:9" x14ac:dyDescent="0.35">
      <c r="B465" s="124" t="s">
        <v>665</v>
      </c>
      <c r="C465" s="125" t="str">
        <f>VLOOKUP(VLOOKUP($B465,NMS!$B$1519:$C$6337,2,FALSE),'Zone mapping'!$B$11:$C$24,2,FALSE)</f>
        <v>_K</v>
      </c>
      <c r="D465" s="125" t="s">
        <v>661</v>
      </c>
      <c r="E465" s="125" t="str">
        <f>TRIM(VLOOKUP($B465,NMS!$B$414:$E$878,4,FALSE))</f>
        <v>ASW Tremorfa</v>
      </c>
      <c r="F465" s="125" t="str">
        <f>INDEX(NetaReports!$A$8:$D$66,MATCH($B465,NetaReports!$D$8:$D$66,0),1)</f>
        <v>STEEL</v>
      </c>
      <c r="G465" s="125" t="s">
        <v>7</v>
      </c>
      <c r="H465" s="125"/>
      <c r="I465" s="126"/>
    </row>
    <row r="466" spans="2:9" x14ac:dyDescent="0.35">
      <c r="B466" s="130" t="s">
        <v>524</v>
      </c>
      <c r="C466" s="131" t="s">
        <v>67</v>
      </c>
      <c r="D466" s="131" t="s">
        <v>518</v>
      </c>
      <c r="E466" s="131" t="s">
        <v>666</v>
      </c>
      <c r="F466" s="131" t="s">
        <v>667</v>
      </c>
      <c r="G466" s="131" t="s">
        <v>7</v>
      </c>
      <c r="H466" s="131" t="s">
        <v>666</v>
      </c>
      <c r="I466" s="132" t="s">
        <v>668</v>
      </c>
    </row>
    <row r="467" spans="2:9" x14ac:dyDescent="0.35">
      <c r="B467" s="124" t="s">
        <v>669</v>
      </c>
      <c r="C467" s="125" t="str">
        <f>VLOOKUP(VLOOKUP($B467,NMS!$B$1519:$C$6337,2,FALSE),'Zone mapping'!$B$11:$C$24,2,FALSE)</f>
        <v>_N</v>
      </c>
      <c r="D467" s="125" t="s">
        <v>586</v>
      </c>
      <c r="E467" s="125" t="s">
        <v>670</v>
      </c>
      <c r="F467" s="125" t="s">
        <v>671</v>
      </c>
      <c r="G467" s="125" t="s">
        <v>7</v>
      </c>
      <c r="H467" s="125" t="s">
        <v>672</v>
      </c>
      <c r="I467" s="126" t="s">
        <v>673</v>
      </c>
    </row>
    <row r="468" spans="2:9" x14ac:dyDescent="0.35">
      <c r="B468" s="130" t="s">
        <v>674</v>
      </c>
      <c r="C468" s="131" t="str">
        <f>VLOOKUP(VLOOKUP($B468,NMS!$B$1519:$C$6337,2,FALSE),'Zone mapping'!$B$11:$C$24,2,FALSE)</f>
        <v>_N</v>
      </c>
      <c r="D468" s="131" t="s">
        <v>586</v>
      </c>
      <c r="E468" s="131" t="s">
        <v>670</v>
      </c>
      <c r="F468" s="131" t="s">
        <v>671</v>
      </c>
      <c r="G468" s="131" t="s">
        <v>7</v>
      </c>
      <c r="H468" s="131" t="s">
        <v>672</v>
      </c>
      <c r="I468" s="132" t="s">
        <v>673</v>
      </c>
    </row>
    <row r="469" spans="2:9" x14ac:dyDescent="0.35">
      <c r="B469" s="124" t="s">
        <v>675</v>
      </c>
      <c r="C469" s="125" t="str">
        <f>VLOOKUP(VLOOKUP($B469,NMS!$B$1519:$C$6337,2,FALSE),'Zone mapping'!$B$11:$C$24,2,FALSE)</f>
        <v>_N</v>
      </c>
      <c r="D469" s="125" t="s">
        <v>586</v>
      </c>
      <c r="E469" s="125" t="s">
        <v>670</v>
      </c>
      <c r="F469" s="125" t="s">
        <v>671</v>
      </c>
      <c r="G469" s="125" t="s">
        <v>7</v>
      </c>
      <c r="H469" s="125" t="s">
        <v>672</v>
      </c>
      <c r="I469" s="126" t="s">
        <v>673</v>
      </c>
    </row>
    <row r="470" spans="2:9" x14ac:dyDescent="0.35">
      <c r="B470" s="130" t="s">
        <v>676</v>
      </c>
      <c r="C470" s="131" t="str">
        <f>VLOOKUP(VLOOKUP($B470,NMS!$B$1519:$C$6337,2,FALSE),'Zone mapping'!$B$11:$C$24,2,FALSE)</f>
        <v>_C</v>
      </c>
      <c r="D470" s="131" t="s">
        <v>537</v>
      </c>
      <c r="E470" s="131" t="s">
        <v>677</v>
      </c>
      <c r="F470" s="131" t="s">
        <v>678</v>
      </c>
      <c r="G470" s="131" t="s">
        <v>7</v>
      </c>
      <c r="H470" s="131"/>
      <c r="I470" s="132" t="s">
        <v>679</v>
      </c>
    </row>
    <row r="471" spans="2:9" x14ac:dyDescent="0.35">
      <c r="B471" s="124" t="s">
        <v>680</v>
      </c>
      <c r="C471" s="125" t="str">
        <f>VLOOKUP(VLOOKUP($B471,NMS!$B$1519:$C$6337,2,FALSE),'Zone mapping'!$B$11:$C$24,2,FALSE)</f>
        <v>_C</v>
      </c>
      <c r="D471" s="125" t="s">
        <v>537</v>
      </c>
      <c r="E471" s="125" t="s">
        <v>681</v>
      </c>
      <c r="F471" s="125" t="s">
        <v>678</v>
      </c>
      <c r="G471" s="125" t="s">
        <v>7</v>
      </c>
      <c r="H471" s="125"/>
      <c r="I471" s="126" t="s">
        <v>679</v>
      </c>
    </row>
    <row r="472" spans="2:9" x14ac:dyDescent="0.35">
      <c r="B472" s="130" t="s">
        <v>682</v>
      </c>
      <c r="C472" s="131" t="str">
        <f>VLOOKUP(VLOOKUP($B472,NMS!$B$1519:$C$6337,2,FALSE),'Zone mapping'!$B$11:$C$24,2,FALSE)</f>
        <v>_H</v>
      </c>
      <c r="D472" s="131" t="s">
        <v>630</v>
      </c>
      <c r="E472" s="131" t="s">
        <v>683</v>
      </c>
      <c r="F472" s="131" t="s">
        <v>684</v>
      </c>
      <c r="G472" s="131" t="s">
        <v>7</v>
      </c>
      <c r="H472" s="131"/>
      <c r="I472" s="149" t="s">
        <v>685</v>
      </c>
    </row>
    <row r="473" spans="2:9" x14ac:dyDescent="0.35">
      <c r="B473" s="124" t="s">
        <v>686</v>
      </c>
      <c r="C473" s="125" t="str">
        <f>VLOOKUP(VLOOKUP($B473,NMS!$B$1519:$C$6337,2,FALSE),'Zone mapping'!$B$11:$C$24,2,FALSE)</f>
        <v>_H</v>
      </c>
      <c r="D473" s="125" t="s">
        <v>687</v>
      </c>
      <c r="E473" s="125" t="s">
        <v>688</v>
      </c>
      <c r="F473" s="125" t="s">
        <v>671</v>
      </c>
      <c r="G473" s="125" t="s">
        <v>7</v>
      </c>
      <c r="H473" s="125"/>
      <c r="I473" s="150" t="s">
        <v>689</v>
      </c>
    </row>
    <row r="474" spans="2:9" x14ac:dyDescent="0.35">
      <c r="B474" s="130" t="s">
        <v>690</v>
      </c>
      <c r="C474" s="131" t="str">
        <f>VLOOKUP(VLOOKUP($B474,NMS!$B$1519:$C$6337,2,FALSE),'Zone mapping'!$B$11:$C$24,2,FALSE)</f>
        <v>_H</v>
      </c>
      <c r="D474" s="131" t="s">
        <v>687</v>
      </c>
      <c r="E474" s="131" t="s">
        <v>691</v>
      </c>
      <c r="F474" s="131" t="s">
        <v>671</v>
      </c>
      <c r="G474" s="131" t="s">
        <v>7</v>
      </c>
      <c r="H474" s="131"/>
      <c r="I474" s="149" t="s">
        <v>689</v>
      </c>
    </row>
    <row r="475" spans="2:9" x14ac:dyDescent="0.35">
      <c r="B475" s="130" t="s">
        <v>692</v>
      </c>
      <c r="C475" s="131" t="str">
        <f>VLOOKUP(VLOOKUP($B475,NMS!$B$1519:$C$6337,2,FALSE),'Zone mapping'!$B$11:$C$24,2,FALSE)</f>
        <v>_B</v>
      </c>
      <c r="D475" s="131" t="s">
        <v>693</v>
      </c>
      <c r="E475" s="131" t="s">
        <v>694</v>
      </c>
      <c r="F475" s="131" t="s">
        <v>678</v>
      </c>
      <c r="G475" s="131" t="s">
        <v>7</v>
      </c>
      <c r="H475" s="131" t="s">
        <v>695</v>
      </c>
      <c r="I475" s="149" t="s">
        <v>685</v>
      </c>
    </row>
    <row r="476" spans="2:9" x14ac:dyDescent="0.35">
      <c r="B476" s="124" t="s">
        <v>696</v>
      </c>
      <c r="C476" s="125" t="str">
        <f>VLOOKUP(VLOOKUP($B476,NMS!$B$1519:$C$6337,2,FALSE),'Zone mapping'!$B$11:$C$24,2,FALSE)</f>
        <v>_B</v>
      </c>
      <c r="D476" s="125" t="s">
        <v>693</v>
      </c>
      <c r="E476" s="125" t="s">
        <v>697</v>
      </c>
      <c r="F476" s="125" t="s">
        <v>678</v>
      </c>
      <c r="G476" s="125" t="s">
        <v>7</v>
      </c>
      <c r="H476" s="125" t="s">
        <v>695</v>
      </c>
      <c r="I476" s="150" t="s">
        <v>685</v>
      </c>
    </row>
    <row r="477" spans="2:9" x14ac:dyDescent="0.35">
      <c r="B477" s="130" t="s">
        <v>698</v>
      </c>
      <c r="C477" s="131" t="str">
        <f>VLOOKUP(VLOOKUP($B477,NMS!$B$1519:$C$6337,2,FALSE),'Zone mapping'!$B$11:$C$24,2,FALSE)</f>
        <v>_C</v>
      </c>
      <c r="D477" s="131" t="s">
        <v>625</v>
      </c>
      <c r="E477" s="131" t="s">
        <v>699</v>
      </c>
      <c r="F477" s="131" t="s">
        <v>678</v>
      </c>
      <c r="G477" s="131" t="s">
        <v>7</v>
      </c>
      <c r="H477" s="131" t="s">
        <v>700</v>
      </c>
      <c r="I477" s="149" t="s">
        <v>685</v>
      </c>
    </row>
    <row r="478" spans="2:9" x14ac:dyDescent="0.35">
      <c r="B478" s="124" t="s">
        <v>701</v>
      </c>
      <c r="C478" s="125" t="str">
        <f>VLOOKUP(VLOOKUP($B478,NMS!$B$1519:$C$6337,2,FALSE),'Zone mapping'!$B$11:$C$24,2,FALSE)</f>
        <v>_C</v>
      </c>
      <c r="D478" s="125" t="s">
        <v>625</v>
      </c>
      <c r="E478" s="125" t="s">
        <v>702</v>
      </c>
      <c r="F478" s="125" t="s">
        <v>678</v>
      </c>
      <c r="G478" s="125" t="s">
        <v>7</v>
      </c>
      <c r="H478" s="125" t="s">
        <v>700</v>
      </c>
      <c r="I478" s="150" t="s">
        <v>685</v>
      </c>
    </row>
    <row r="479" spans="2:9" x14ac:dyDescent="0.35">
      <c r="B479" s="130" t="s">
        <v>703</v>
      </c>
      <c r="C479" s="131" t="str">
        <f>VLOOKUP(VLOOKUP($B479,NMS!$B$1519:$C$6337,2,FALSE),'Zone mapping'!$B$11:$C$24,2,FALSE)</f>
        <v>_L</v>
      </c>
      <c r="D479" s="131" t="s">
        <v>704</v>
      </c>
      <c r="E479" s="131" t="s">
        <v>705</v>
      </c>
      <c r="F479" s="131" t="s">
        <v>684</v>
      </c>
      <c r="G479" s="131" t="s">
        <v>7</v>
      </c>
      <c r="H479" s="131" t="s">
        <v>706</v>
      </c>
      <c r="I479" s="149" t="s">
        <v>707</v>
      </c>
    </row>
    <row r="480" spans="2:9" x14ac:dyDescent="0.35">
      <c r="B480" s="130" t="s">
        <v>708</v>
      </c>
      <c r="C480" s="131" t="s">
        <v>50</v>
      </c>
      <c r="D480" s="131" t="s">
        <v>709</v>
      </c>
      <c r="E480" s="131" t="s">
        <v>710</v>
      </c>
      <c r="F480" s="131" t="s">
        <v>678</v>
      </c>
      <c r="G480" s="131" t="s">
        <v>7</v>
      </c>
      <c r="H480" s="131"/>
      <c r="I480" s="149"/>
    </row>
    <row r="481" spans="1:17" x14ac:dyDescent="0.35">
      <c r="B481" s="130" t="s">
        <v>711</v>
      </c>
      <c r="C481" s="131" t="s">
        <v>50</v>
      </c>
      <c r="D481" s="131" t="s">
        <v>709</v>
      </c>
      <c r="E481" s="131" t="s">
        <v>712</v>
      </c>
      <c r="F481" s="131" t="s">
        <v>678</v>
      </c>
      <c r="G481" s="131" t="s">
        <v>7</v>
      </c>
      <c r="H481" s="131"/>
      <c r="I481" s="149"/>
    </row>
    <row r="482" spans="1:17" x14ac:dyDescent="0.35">
      <c r="B482" s="124" t="s">
        <v>713</v>
      </c>
      <c r="C482" s="125" t="s">
        <v>85</v>
      </c>
      <c r="D482" s="125" t="s">
        <v>714</v>
      </c>
      <c r="E482" s="125" t="s">
        <v>715</v>
      </c>
      <c r="F482" s="125" t="s">
        <v>678</v>
      </c>
      <c r="G482" s="125" t="s">
        <v>7</v>
      </c>
      <c r="H482" s="125"/>
      <c r="I482" s="150"/>
    </row>
    <row r="483" spans="1:17" x14ac:dyDescent="0.35">
      <c r="B483" s="133" t="s">
        <v>716</v>
      </c>
      <c r="C483" s="134" t="s">
        <v>85</v>
      </c>
      <c r="D483" s="134" t="s">
        <v>714</v>
      </c>
      <c r="E483" s="125" t="s">
        <v>717</v>
      </c>
      <c r="F483" s="125" t="s">
        <v>678</v>
      </c>
      <c r="G483" s="125" t="s">
        <v>7</v>
      </c>
      <c r="H483" s="134"/>
      <c r="I483" s="151"/>
    </row>
    <row r="484" spans="1:17" x14ac:dyDescent="0.35">
      <c r="B484" s="130" t="s">
        <v>718</v>
      </c>
      <c r="C484" s="131" t="s">
        <v>59</v>
      </c>
      <c r="D484" s="131" t="s">
        <v>640</v>
      </c>
      <c r="E484" s="131" t="s">
        <v>719</v>
      </c>
      <c r="F484" s="131" t="s">
        <v>678</v>
      </c>
      <c r="G484" s="131" t="s">
        <v>7</v>
      </c>
      <c r="H484" s="131"/>
      <c r="I484" s="149"/>
    </row>
    <row r="485" spans="1:17" x14ac:dyDescent="0.35">
      <c r="B485" s="130" t="s">
        <v>720</v>
      </c>
      <c r="C485" s="131" t="s">
        <v>59</v>
      </c>
      <c r="D485" s="131" t="s">
        <v>640</v>
      </c>
      <c r="E485" s="131" t="s">
        <v>721</v>
      </c>
      <c r="F485" s="131" t="s">
        <v>678</v>
      </c>
      <c r="G485" s="131" t="s">
        <v>7</v>
      </c>
      <c r="H485" s="131"/>
      <c r="I485" s="149"/>
    </row>
    <row r="486" spans="1:17" x14ac:dyDescent="0.35">
      <c r="B486" s="124" t="s">
        <v>722</v>
      </c>
      <c r="C486" s="125" t="s">
        <v>105</v>
      </c>
      <c r="D486" s="125" t="s">
        <v>723</v>
      </c>
      <c r="E486" s="125" t="s">
        <v>724</v>
      </c>
      <c r="F486" s="125" t="s">
        <v>678</v>
      </c>
      <c r="G486" s="125" t="s">
        <v>7</v>
      </c>
      <c r="H486" s="125"/>
      <c r="I486" s="150"/>
    </row>
    <row r="487" spans="1:17" x14ac:dyDescent="0.35">
      <c r="B487" s="124" t="s">
        <v>725</v>
      </c>
      <c r="C487" s="125" t="s">
        <v>105</v>
      </c>
      <c r="D487" s="125" t="s">
        <v>723</v>
      </c>
      <c r="E487" s="125" t="s">
        <v>724</v>
      </c>
      <c r="F487" s="125" t="s">
        <v>678</v>
      </c>
      <c r="G487" s="125" t="s">
        <v>7</v>
      </c>
      <c r="H487" s="125"/>
      <c r="I487" s="150"/>
    </row>
    <row r="488" spans="1:17" x14ac:dyDescent="0.35">
      <c r="B488" s="124" t="s">
        <v>726</v>
      </c>
      <c r="C488" s="125" t="e">
        <f>VLOOKUP(VLOOKUP($B488,NMS!$B$1519:$C$6337,2,FALSE),'Zone mapping'!$B$11:$C$24,2,FALSE)</f>
        <v>#N/A</v>
      </c>
      <c r="D488" s="125" t="s">
        <v>727</v>
      </c>
      <c r="E488" s="125" t="s">
        <v>728</v>
      </c>
      <c r="F488" s="125" t="s">
        <v>684</v>
      </c>
      <c r="G488" s="125" t="s">
        <v>7</v>
      </c>
      <c r="H488" s="125" t="s">
        <v>729</v>
      </c>
      <c r="I488" s="151" t="s">
        <v>730</v>
      </c>
    </row>
    <row r="489" spans="1:17" x14ac:dyDescent="0.35">
      <c r="B489" s="124" t="s">
        <v>731</v>
      </c>
      <c r="C489" s="125" t="e">
        <f>VLOOKUP(VLOOKUP($B489,NMS!$B$1519:$C$6337,2,FALSE),'Zone mapping'!$B$11:$C$24,2,FALSE)</f>
        <v>#N/A</v>
      </c>
      <c r="D489" s="125" t="s">
        <v>727</v>
      </c>
      <c r="E489" s="125" t="s">
        <v>732</v>
      </c>
      <c r="F489" s="125" t="s">
        <v>684</v>
      </c>
      <c r="G489" s="125" t="s">
        <v>7</v>
      </c>
      <c r="H489" s="125"/>
      <c r="I489" s="150" t="s">
        <v>685</v>
      </c>
    </row>
    <row r="490" spans="1:17" x14ac:dyDescent="0.35">
      <c r="B490" s="124" t="s">
        <v>733</v>
      </c>
      <c r="C490" s="125" t="s">
        <v>80</v>
      </c>
      <c r="D490" s="125" t="s">
        <v>734</v>
      </c>
      <c r="E490" s="125" t="s">
        <v>735</v>
      </c>
      <c r="F490" s="125" t="s">
        <v>678</v>
      </c>
      <c r="G490" s="125" t="s">
        <v>7</v>
      </c>
      <c r="H490" s="125"/>
      <c r="I490" s="150" t="s">
        <v>736</v>
      </c>
    </row>
    <row r="491" spans="1:17" x14ac:dyDescent="0.35">
      <c r="B491" s="130" t="s">
        <v>733</v>
      </c>
      <c r="C491" s="131" t="s">
        <v>87</v>
      </c>
      <c r="D491" s="131" t="s">
        <v>628</v>
      </c>
      <c r="E491" s="131" t="s">
        <v>737</v>
      </c>
      <c r="F491" s="131" t="s">
        <v>678</v>
      </c>
      <c r="G491" s="131" t="s">
        <v>7</v>
      </c>
      <c r="H491" s="131"/>
      <c r="I491" s="149" t="s">
        <v>738</v>
      </c>
      <c r="Q491" s="206"/>
    </row>
    <row r="492" spans="1:17" x14ac:dyDescent="0.35">
      <c r="B492" s="124" t="s">
        <v>733</v>
      </c>
      <c r="C492" s="125" t="s">
        <v>59</v>
      </c>
      <c r="D492" s="125" t="s">
        <v>739</v>
      </c>
      <c r="E492" s="125" t="s">
        <v>740</v>
      </c>
      <c r="F492" s="125" t="s">
        <v>678</v>
      </c>
      <c r="G492" s="125" t="s">
        <v>7</v>
      </c>
      <c r="H492" s="125"/>
      <c r="I492" s="150" t="s">
        <v>738</v>
      </c>
    </row>
    <row r="493" spans="1:17" x14ac:dyDescent="0.35">
      <c r="B493" s="130" t="s">
        <v>733</v>
      </c>
      <c r="C493" s="131" t="s">
        <v>105</v>
      </c>
      <c r="D493" s="131" t="s">
        <v>644</v>
      </c>
      <c r="E493" s="131" t="s">
        <v>741</v>
      </c>
      <c r="F493" s="131" t="s">
        <v>678</v>
      </c>
      <c r="G493" s="131" t="s">
        <v>7</v>
      </c>
      <c r="H493" s="131"/>
      <c r="I493" s="149" t="s">
        <v>738</v>
      </c>
    </row>
    <row r="495" spans="1:17" ht="20" thickBot="1" x14ac:dyDescent="0.5">
      <c r="A495" s="30" t="s">
        <v>742</v>
      </c>
    </row>
    <row r="496" spans="1:17" ht="15" thickTop="1" x14ac:dyDescent="0.35"/>
    <row r="497" spans="2:9" x14ac:dyDescent="0.35">
      <c r="B497" s="63" t="s">
        <v>31</v>
      </c>
      <c r="C497" s="64"/>
      <c r="D497" s="64"/>
      <c r="E497" s="64"/>
      <c r="F497" s="64"/>
      <c r="G497" s="64"/>
      <c r="H497" s="64"/>
      <c r="I497" s="64"/>
    </row>
    <row r="498" spans="2:9" x14ac:dyDescent="0.35">
      <c r="B498" s="64"/>
      <c r="C498" s="64"/>
      <c r="D498" s="64"/>
      <c r="E498" s="64"/>
      <c r="F498" s="64"/>
      <c r="G498" s="64"/>
      <c r="H498" s="64"/>
      <c r="I498" s="64"/>
    </row>
    <row r="499" spans="2:9" x14ac:dyDescent="0.35">
      <c r="B499" s="64" t="s">
        <v>743</v>
      </c>
      <c r="C499" s="64"/>
      <c r="D499" s="64"/>
      <c r="E499" s="64"/>
      <c r="F499" s="64"/>
      <c r="G499" s="64"/>
      <c r="H499" s="64"/>
      <c r="I499" s="64"/>
    </row>
    <row r="500" spans="2:9" x14ac:dyDescent="0.35">
      <c r="B500" s="64"/>
      <c r="C500" s="64"/>
      <c r="D500" s="64"/>
      <c r="E500" s="64"/>
      <c r="F500" s="64"/>
      <c r="G500" s="64"/>
      <c r="H500" s="64"/>
      <c r="I500" s="64"/>
    </row>
    <row r="501" spans="2:9" x14ac:dyDescent="0.35">
      <c r="B501" s="64"/>
      <c r="C501" s="64"/>
      <c r="D501" s="64"/>
      <c r="E501" s="64"/>
      <c r="F501" s="64"/>
      <c r="G501" s="64"/>
      <c r="H501" s="64"/>
      <c r="I501" s="64"/>
    </row>
    <row r="503" spans="2:9" x14ac:dyDescent="0.35">
      <c r="B503" t="s">
        <v>569</v>
      </c>
      <c r="C503" t="s">
        <v>37</v>
      </c>
      <c r="D503" t="s">
        <v>38</v>
      </c>
      <c r="E503" t="s">
        <v>570</v>
      </c>
      <c r="F503" t="s">
        <v>571</v>
      </c>
      <c r="G503" t="s">
        <v>572</v>
      </c>
      <c r="H503" t="s">
        <v>573</v>
      </c>
      <c r="I503" t="s">
        <v>42</v>
      </c>
    </row>
    <row r="504" spans="2:9" x14ac:dyDescent="0.35">
      <c r="B504" t="s">
        <v>744</v>
      </c>
      <c r="C504" t="s">
        <v>44</v>
      </c>
      <c r="D504" t="s">
        <v>745</v>
      </c>
      <c r="E504" t="e">
        <f>TRIM(VLOOKUP($B504,NMS!#REF!,4,FALSE))</f>
        <v>#REF!</v>
      </c>
      <c r="F504" t="s">
        <v>684</v>
      </c>
      <c r="G504" t="s">
        <v>7</v>
      </c>
      <c r="H504" t="s">
        <v>746</v>
      </c>
      <c r="I504" t="s">
        <v>747</v>
      </c>
    </row>
    <row r="505" spans="2:9" x14ac:dyDescent="0.35">
      <c r="B505" t="s">
        <v>748</v>
      </c>
      <c r="C505" t="s">
        <v>44</v>
      </c>
      <c r="D505" t="s">
        <v>553</v>
      </c>
      <c r="F505" t="s">
        <v>749</v>
      </c>
      <c r="G505" t="s">
        <v>7</v>
      </c>
      <c r="H505" t="s">
        <v>750</v>
      </c>
      <c r="I505" t="s">
        <v>751</v>
      </c>
    </row>
    <row r="506" spans="2:9" x14ac:dyDescent="0.35">
      <c r="B506" t="s">
        <v>752</v>
      </c>
      <c r="C506" t="s">
        <v>89</v>
      </c>
      <c r="D506" t="s">
        <v>727</v>
      </c>
      <c r="F506" t="s">
        <v>749</v>
      </c>
      <c r="G506" t="s">
        <v>7</v>
      </c>
      <c r="H506" t="s">
        <v>753</v>
      </c>
      <c r="I506" t="s">
        <v>754</v>
      </c>
    </row>
    <row r="507" spans="2:9" x14ac:dyDescent="0.35">
      <c r="B507" t="s">
        <v>755</v>
      </c>
      <c r="C507" t="s">
        <v>85</v>
      </c>
      <c r="D507" t="s">
        <v>638</v>
      </c>
      <c r="F507" t="s">
        <v>749</v>
      </c>
      <c r="G507" t="s">
        <v>7</v>
      </c>
      <c r="H507" t="s">
        <v>756</v>
      </c>
      <c r="I507" t="s">
        <v>757</v>
      </c>
    </row>
    <row r="508" spans="2:9" x14ac:dyDescent="0.35">
      <c r="B508" t="s">
        <v>758</v>
      </c>
      <c r="C508" t="s">
        <v>99</v>
      </c>
      <c r="D508" t="s">
        <v>759</v>
      </c>
      <c r="F508" t="s">
        <v>749</v>
      </c>
      <c r="G508" t="s">
        <v>7</v>
      </c>
      <c r="H508" t="s">
        <v>760</v>
      </c>
      <c r="I508" t="s">
        <v>761</v>
      </c>
    </row>
    <row r="509" spans="2:9" x14ac:dyDescent="0.35">
      <c r="B509" t="s">
        <v>762</v>
      </c>
      <c r="C509" t="s">
        <v>77</v>
      </c>
      <c r="D509" t="s">
        <v>649</v>
      </c>
      <c r="F509" t="s">
        <v>749</v>
      </c>
      <c r="G509" t="s">
        <v>7</v>
      </c>
      <c r="H509" t="s">
        <v>763</v>
      </c>
      <c r="I509" t="s">
        <v>764</v>
      </c>
    </row>
    <row r="510" spans="2:9" x14ac:dyDescent="0.35">
      <c r="B510" t="s">
        <v>765</v>
      </c>
      <c r="D510" t="s">
        <v>766</v>
      </c>
      <c r="F510" t="s">
        <v>749</v>
      </c>
      <c r="G510" t="s">
        <v>7</v>
      </c>
      <c r="H510" t="s">
        <v>767</v>
      </c>
      <c r="I510" t="s">
        <v>768</v>
      </c>
    </row>
    <row r="511" spans="2:9" x14ac:dyDescent="0.35">
      <c r="B511" t="s">
        <v>769</v>
      </c>
      <c r="D511" t="s">
        <v>518</v>
      </c>
      <c r="F511" t="s">
        <v>749</v>
      </c>
      <c r="G511" t="s">
        <v>7</v>
      </c>
      <c r="H511" t="s">
        <v>770</v>
      </c>
      <c r="I511" t="s">
        <v>771</v>
      </c>
    </row>
    <row r="512" spans="2:9" x14ac:dyDescent="0.35">
      <c r="B512" t="s">
        <v>772</v>
      </c>
      <c r="D512" t="s">
        <v>586</v>
      </c>
      <c r="F512" t="s">
        <v>749</v>
      </c>
      <c r="G512" t="s">
        <v>7</v>
      </c>
      <c r="H512" t="s">
        <v>773</v>
      </c>
      <c r="I512" t="s">
        <v>774</v>
      </c>
    </row>
    <row r="513" spans="2:9" x14ac:dyDescent="0.35">
      <c r="B513" t="s">
        <v>775</v>
      </c>
      <c r="D513" t="s">
        <v>518</v>
      </c>
      <c r="F513" t="s">
        <v>671</v>
      </c>
      <c r="G513" t="s">
        <v>7</v>
      </c>
      <c r="H513" t="s">
        <v>776</v>
      </c>
      <c r="I513" t="s">
        <v>777</v>
      </c>
    </row>
    <row r="514" spans="2:9" x14ac:dyDescent="0.35">
      <c r="B514" t="s">
        <v>778</v>
      </c>
      <c r="D514" t="s">
        <v>642</v>
      </c>
      <c r="E514" t="e">
        <f>TRIM(VLOOKUP(ETYS_Spatial_List!$B514,NMS!#REF!,4,FALSE))</f>
        <v>#REF!</v>
      </c>
      <c r="F514" t="s">
        <v>779</v>
      </c>
      <c r="G514" t="s">
        <v>7</v>
      </c>
      <c r="H514" t="s">
        <v>780</v>
      </c>
      <c r="I514" t="s">
        <v>781</v>
      </c>
    </row>
    <row r="515" spans="2:9" x14ac:dyDescent="0.35">
      <c r="B515" t="s">
        <v>782</v>
      </c>
      <c r="D515" t="s">
        <v>783</v>
      </c>
      <c r="E515" t="e">
        <f>TRIM(VLOOKUP(ETYS_Spatial_List!$B515,NMS!#REF!,4,FALSE))</f>
        <v>#REF!</v>
      </c>
      <c r="F515" t="s">
        <v>779</v>
      </c>
      <c r="G515" t="s">
        <v>7</v>
      </c>
      <c r="H515" t="s">
        <v>784</v>
      </c>
      <c r="I515" t="s">
        <v>781</v>
      </c>
    </row>
    <row r="516" spans="2:9" x14ac:dyDescent="0.35">
      <c r="B516" t="s">
        <v>785</v>
      </c>
      <c r="D516" t="s">
        <v>628</v>
      </c>
      <c r="E516" t="e">
        <f>TRIM(VLOOKUP(ETYS_Spatial_List!$B516,NMS!#REF!,4,FALSE))</f>
        <v>#REF!</v>
      </c>
      <c r="F516" t="s">
        <v>779</v>
      </c>
      <c r="G516" t="s">
        <v>7</v>
      </c>
      <c r="H516" t="s">
        <v>786</v>
      </c>
      <c r="I516" t="s">
        <v>781</v>
      </c>
    </row>
    <row r="517" spans="2:9" x14ac:dyDescent="0.35">
      <c r="B517" t="s">
        <v>787</v>
      </c>
      <c r="D517" t="s">
        <v>788</v>
      </c>
      <c r="E517" t="e">
        <f>TRIM(VLOOKUP(ETYS_Spatial_List!$B517,NMS!#REF!,4,FALSE))</f>
        <v>#REF!</v>
      </c>
      <c r="F517" t="s">
        <v>779</v>
      </c>
      <c r="G517" t="s">
        <v>7</v>
      </c>
      <c r="H517" t="s">
        <v>789</v>
      </c>
      <c r="I517" t="s">
        <v>781</v>
      </c>
    </row>
    <row r="518" spans="2:9" x14ac:dyDescent="0.35">
      <c r="B518" t="s">
        <v>790</v>
      </c>
      <c r="D518" t="s">
        <v>604</v>
      </c>
      <c r="E518" t="e">
        <f>TRIM(VLOOKUP(ETYS_Spatial_List!$B518,NMS!#REF!,4,FALSE))</f>
        <v>#REF!</v>
      </c>
      <c r="F518" t="s">
        <v>779</v>
      </c>
      <c r="G518" t="s">
        <v>7</v>
      </c>
      <c r="H518" t="s">
        <v>791</v>
      </c>
      <c r="I518" t="s">
        <v>781</v>
      </c>
    </row>
    <row r="519" spans="2:9" x14ac:dyDescent="0.35">
      <c r="B519" t="s">
        <v>792</v>
      </c>
      <c r="D519" t="s">
        <v>793</v>
      </c>
      <c r="E519" t="e">
        <f>TRIM(VLOOKUP(ETYS_Spatial_List!$B519,NMS!#REF!,4,FALSE))</f>
        <v>#REF!</v>
      </c>
      <c r="F519" t="s">
        <v>779</v>
      </c>
      <c r="G519" t="s">
        <v>7</v>
      </c>
      <c r="H519" t="s">
        <v>794</v>
      </c>
      <c r="I519" t="s">
        <v>781</v>
      </c>
    </row>
    <row r="520" spans="2:9" x14ac:dyDescent="0.35">
      <c r="B520" t="s">
        <v>795</v>
      </c>
      <c r="D520" t="s">
        <v>796</v>
      </c>
      <c r="E520" t="e">
        <f>TRIM(VLOOKUP(ETYS_Spatial_List!$B520,NMS!#REF!,4,FALSE))</f>
        <v>#REF!</v>
      </c>
      <c r="F520" t="s">
        <v>779</v>
      </c>
      <c r="G520" t="s">
        <v>7</v>
      </c>
      <c r="H520" t="s">
        <v>797</v>
      </c>
      <c r="I520" t="s">
        <v>781</v>
      </c>
    </row>
    <row r="521" spans="2:9" x14ac:dyDescent="0.35">
      <c r="B521" t="s">
        <v>798</v>
      </c>
      <c r="D521" t="s">
        <v>799</v>
      </c>
      <c r="E521" t="e">
        <f>TRIM(VLOOKUP(ETYS_Spatial_List!$B521,NMS!#REF!,4,FALSE))</f>
        <v>#REF!</v>
      </c>
      <c r="F521" t="s">
        <v>779</v>
      </c>
      <c r="G521" t="s">
        <v>7</v>
      </c>
      <c r="H521" t="s">
        <v>800</v>
      </c>
      <c r="I521" t="s">
        <v>781</v>
      </c>
    </row>
    <row r="522" spans="2:9" x14ac:dyDescent="0.35">
      <c r="B522" t="s">
        <v>801</v>
      </c>
      <c r="D522" t="s">
        <v>638</v>
      </c>
      <c r="E522" t="e">
        <f>TRIM(VLOOKUP(ETYS_Spatial_List!$B522,NMS!#REF!,4,FALSE))</f>
        <v>#REF!</v>
      </c>
      <c r="F522" t="s">
        <v>779</v>
      </c>
      <c r="G522" t="s">
        <v>7</v>
      </c>
      <c r="H522" t="s">
        <v>802</v>
      </c>
      <c r="I522" t="s">
        <v>781</v>
      </c>
    </row>
    <row r="523" spans="2:9" x14ac:dyDescent="0.35">
      <c r="B523" t="s">
        <v>803</v>
      </c>
      <c r="D523" t="s">
        <v>804</v>
      </c>
      <c r="E523" t="e">
        <f>TRIM(VLOOKUP(ETYS_Spatial_List!$B523,NMS!#REF!,4,FALSE))</f>
        <v>#REF!</v>
      </c>
      <c r="F523" t="s">
        <v>779</v>
      </c>
      <c r="G523" t="s">
        <v>7</v>
      </c>
      <c r="H523" t="s">
        <v>805</v>
      </c>
      <c r="I523" t="s">
        <v>781</v>
      </c>
    </row>
    <row r="524" spans="2:9" x14ac:dyDescent="0.35">
      <c r="B524" t="s">
        <v>806</v>
      </c>
      <c r="D524" t="s">
        <v>633</v>
      </c>
      <c r="E524" t="e">
        <f>TRIM(VLOOKUP(ETYS_Spatial_List!$B524,NMS!#REF!,4,FALSE))</f>
        <v>#REF!</v>
      </c>
      <c r="F524" t="s">
        <v>779</v>
      </c>
      <c r="G524" t="s">
        <v>7</v>
      </c>
      <c r="H524" t="s">
        <v>807</v>
      </c>
      <c r="I524" t="s">
        <v>781</v>
      </c>
    </row>
    <row r="525" spans="2:9" x14ac:dyDescent="0.35">
      <c r="B525" t="s">
        <v>808</v>
      </c>
      <c r="D525" t="s">
        <v>644</v>
      </c>
      <c r="E525" t="e">
        <f>TRIM(VLOOKUP(ETYS_Spatial_List!$B525,NMS!#REF!,4,FALSE))</f>
        <v>#REF!</v>
      </c>
      <c r="F525" t="s">
        <v>779</v>
      </c>
      <c r="G525" t="s">
        <v>7</v>
      </c>
      <c r="H525" t="s">
        <v>809</v>
      </c>
      <c r="I525" t="s">
        <v>781</v>
      </c>
    </row>
    <row r="526" spans="2:9" x14ac:dyDescent="0.35">
      <c r="B526" t="s">
        <v>810</v>
      </c>
      <c r="D526" t="s">
        <v>811</v>
      </c>
      <c r="E526" t="e">
        <f>TRIM(VLOOKUP(ETYS_Spatial_List!$B526,NMS!#REF!,4,FALSE))</f>
        <v>#REF!</v>
      </c>
      <c r="F526" t="s">
        <v>779</v>
      </c>
      <c r="G526" t="s">
        <v>7</v>
      </c>
      <c r="H526" t="s">
        <v>812</v>
      </c>
      <c r="I526" t="s">
        <v>781</v>
      </c>
    </row>
    <row r="527" spans="2:9" x14ac:dyDescent="0.35">
      <c r="B527" t="s">
        <v>813</v>
      </c>
      <c r="D527" t="s">
        <v>714</v>
      </c>
      <c r="E527" t="e">
        <f>TRIM(VLOOKUP(ETYS_Spatial_List!$B527,NMS!#REF!,4,FALSE))</f>
        <v>#REF!</v>
      </c>
      <c r="F527" t="s">
        <v>779</v>
      </c>
      <c r="G527" t="s">
        <v>7</v>
      </c>
      <c r="H527" t="s">
        <v>814</v>
      </c>
      <c r="I527" t="s">
        <v>781</v>
      </c>
    </row>
    <row r="528" spans="2:9" x14ac:dyDescent="0.35">
      <c r="B528" t="s">
        <v>815</v>
      </c>
      <c r="D528" t="s">
        <v>816</v>
      </c>
      <c r="E528" t="e">
        <f>TRIM(VLOOKUP(ETYS_Spatial_List!$B528,NMS!#REF!,4,FALSE))</f>
        <v>#REF!</v>
      </c>
      <c r="F528" t="s">
        <v>779</v>
      </c>
      <c r="G528" t="s">
        <v>7</v>
      </c>
      <c r="H528" t="s">
        <v>817</v>
      </c>
      <c r="I528" t="s">
        <v>781</v>
      </c>
    </row>
    <row r="529" spans="2:9" x14ac:dyDescent="0.35">
      <c r="B529" t="s">
        <v>818</v>
      </c>
      <c r="D529" t="s">
        <v>819</v>
      </c>
      <c r="E529" t="e">
        <f>TRIM(VLOOKUP(ETYS_Spatial_List!$B529,NMS!#REF!,4,FALSE))</f>
        <v>#REF!</v>
      </c>
      <c r="F529" t="s">
        <v>779</v>
      </c>
      <c r="G529" t="s">
        <v>7</v>
      </c>
      <c r="H529" t="s">
        <v>820</v>
      </c>
      <c r="I529" t="s">
        <v>781</v>
      </c>
    </row>
    <row r="530" spans="2:9" x14ac:dyDescent="0.35">
      <c r="B530" t="s">
        <v>821</v>
      </c>
      <c r="D530" t="s">
        <v>822</v>
      </c>
      <c r="E530" t="e">
        <f>TRIM(VLOOKUP(ETYS_Spatial_List!$B530,NMS!#REF!,4,FALSE))</f>
        <v>#REF!</v>
      </c>
      <c r="F530" t="s">
        <v>779</v>
      </c>
      <c r="G530" t="s">
        <v>7</v>
      </c>
      <c r="H530" t="s">
        <v>823</v>
      </c>
      <c r="I530" t="s">
        <v>781</v>
      </c>
    </row>
    <row r="531" spans="2:9" x14ac:dyDescent="0.35">
      <c r="B531" t="s">
        <v>824</v>
      </c>
      <c r="D531" t="s">
        <v>825</v>
      </c>
      <c r="E531" t="e">
        <f>TRIM(VLOOKUP(ETYS_Spatial_List!$B531,NMS!#REF!,4,FALSE))</f>
        <v>#REF!</v>
      </c>
      <c r="F531" t="s">
        <v>779</v>
      </c>
      <c r="G531" t="s">
        <v>7</v>
      </c>
      <c r="H531" t="s">
        <v>826</v>
      </c>
      <c r="I531" t="s">
        <v>781</v>
      </c>
    </row>
    <row r="532" spans="2:9" x14ac:dyDescent="0.35">
      <c r="B532" t="s">
        <v>827</v>
      </c>
      <c r="D532" t="s">
        <v>649</v>
      </c>
      <c r="E532" t="e">
        <f>TRIM(VLOOKUP(ETYS_Spatial_List!$B532,NMS!#REF!,4,FALSE))</f>
        <v>#REF!</v>
      </c>
      <c r="F532" t="s">
        <v>779</v>
      </c>
      <c r="G532" t="s">
        <v>7</v>
      </c>
      <c r="H532" t="s">
        <v>828</v>
      </c>
      <c r="I532" t="s">
        <v>781</v>
      </c>
    </row>
    <row r="533" spans="2:9" x14ac:dyDescent="0.35">
      <c r="B533" t="s">
        <v>829</v>
      </c>
      <c r="D533" t="s">
        <v>640</v>
      </c>
      <c r="E533" t="e">
        <f>TRIM(VLOOKUP(ETYS_Spatial_List!$B533,NMS!#REF!,4,FALSE))</f>
        <v>#REF!</v>
      </c>
      <c r="F533" t="s">
        <v>779</v>
      </c>
      <c r="G533" t="s">
        <v>7</v>
      </c>
      <c r="H533" t="s">
        <v>830</v>
      </c>
      <c r="I533" t="s">
        <v>781</v>
      </c>
    </row>
    <row r="534" spans="2:9" x14ac:dyDescent="0.35">
      <c r="B534" t="s">
        <v>831</v>
      </c>
      <c r="D534" t="s">
        <v>714</v>
      </c>
      <c r="E534" t="e">
        <f>TRIM(VLOOKUP(ETYS_Spatial_List!$B534,NMS!#REF!,4,FALSE))</f>
        <v>#REF!</v>
      </c>
      <c r="F534" t="s">
        <v>779</v>
      </c>
      <c r="G534" t="s">
        <v>7</v>
      </c>
      <c r="H534" t="s">
        <v>832</v>
      </c>
      <c r="I534" t="s">
        <v>781</v>
      </c>
    </row>
    <row r="535" spans="2:9" x14ac:dyDescent="0.35">
      <c r="B535" t="s">
        <v>833</v>
      </c>
      <c r="D535" t="s">
        <v>834</v>
      </c>
      <c r="E535" t="e">
        <f>TRIM(VLOOKUP(ETYS_Spatial_List!$B535,NMS!#REF!,4,FALSE))</f>
        <v>#REF!</v>
      </c>
      <c r="F535" t="s">
        <v>779</v>
      </c>
      <c r="G535" t="s">
        <v>7</v>
      </c>
      <c r="H535" t="s">
        <v>835</v>
      </c>
      <c r="I535" t="s">
        <v>781</v>
      </c>
    </row>
    <row r="536" spans="2:9" x14ac:dyDescent="0.35">
      <c r="B536" t="s">
        <v>836</v>
      </c>
      <c r="D536" t="s">
        <v>837</v>
      </c>
      <c r="E536" t="e">
        <f>TRIM(VLOOKUP(ETYS_Spatial_List!$B536,NMS!#REF!,4,FALSE))</f>
        <v>#REF!</v>
      </c>
      <c r="F536" t="s">
        <v>779</v>
      </c>
      <c r="G536" t="s">
        <v>7</v>
      </c>
      <c r="H536" t="s">
        <v>838</v>
      </c>
      <c r="I536" t="s">
        <v>781</v>
      </c>
    </row>
    <row r="537" spans="2:9" x14ac:dyDescent="0.35">
      <c r="B537" t="s">
        <v>839</v>
      </c>
      <c r="D537" t="s">
        <v>840</v>
      </c>
      <c r="E537" t="e">
        <f>TRIM(VLOOKUP(ETYS_Spatial_List!$B537,NMS!#REF!,4,FALSE))</f>
        <v>#REF!</v>
      </c>
      <c r="F537" t="s">
        <v>779</v>
      </c>
      <c r="G537" t="s">
        <v>7</v>
      </c>
      <c r="H537" t="s">
        <v>841</v>
      </c>
      <c r="I537" t="s">
        <v>781</v>
      </c>
    </row>
    <row r="538" spans="2:9" x14ac:dyDescent="0.35">
      <c r="B538" t="s">
        <v>842</v>
      </c>
      <c r="D538" t="s">
        <v>553</v>
      </c>
      <c r="E538" t="e">
        <f>TRIM(VLOOKUP(ETYS_Spatial_List!$B538,NMS!#REF!,4,FALSE))</f>
        <v>#REF!</v>
      </c>
      <c r="F538" t="s">
        <v>779</v>
      </c>
      <c r="G538" t="s">
        <v>7</v>
      </c>
      <c r="H538" t="s">
        <v>843</v>
      </c>
      <c r="I538" t="s">
        <v>781</v>
      </c>
    </row>
    <row r="539" spans="2:9" x14ac:dyDescent="0.35">
      <c r="B539" t="s">
        <v>844</v>
      </c>
      <c r="D539" t="s">
        <v>518</v>
      </c>
      <c r="E539" t="e">
        <f>TRIM(VLOOKUP(ETYS_Spatial_List!$B539,NMS!#REF!,4,FALSE))</f>
        <v>#REF!</v>
      </c>
      <c r="F539" t="s">
        <v>779</v>
      </c>
      <c r="G539" t="s">
        <v>7</v>
      </c>
      <c r="H539" t="s">
        <v>845</v>
      </c>
      <c r="I539" t="s">
        <v>781</v>
      </c>
    </row>
    <row r="540" spans="2:9" x14ac:dyDescent="0.35">
      <c r="B540" t="s">
        <v>846</v>
      </c>
      <c r="D540" t="s">
        <v>586</v>
      </c>
      <c r="E540" t="e">
        <f>TRIM(VLOOKUP(ETYS_Spatial_List!$B540,NMS!#REF!,4,FALSE))</f>
        <v>#REF!</v>
      </c>
      <c r="F540" t="s">
        <v>779</v>
      </c>
      <c r="G540" t="s">
        <v>7</v>
      </c>
      <c r="H540" t="s">
        <v>847</v>
      </c>
      <c r="I540" t="s">
        <v>781</v>
      </c>
    </row>
    <row r="541" spans="2:9" x14ac:dyDescent="0.35">
      <c r="B541" t="s">
        <v>848</v>
      </c>
      <c r="D541" t="s">
        <v>518</v>
      </c>
      <c r="E541" t="e">
        <f>TRIM(VLOOKUP(ETYS_Spatial_List!$B541,NMS!#REF!,4,FALSE))</f>
        <v>#REF!</v>
      </c>
      <c r="F541" t="s">
        <v>779</v>
      </c>
      <c r="G541" t="s">
        <v>7</v>
      </c>
      <c r="H541" t="s">
        <v>849</v>
      </c>
      <c r="I541" t="s">
        <v>781</v>
      </c>
    </row>
    <row r="542" spans="2:9" x14ac:dyDescent="0.35">
      <c r="B542" t="s">
        <v>850</v>
      </c>
      <c r="D542" t="s">
        <v>518</v>
      </c>
      <c r="E542" t="e">
        <f>TRIM(VLOOKUP(ETYS_Spatial_List!$B542,NMS!#REF!,4,FALSE))</f>
        <v>#REF!</v>
      </c>
      <c r="F542" t="s">
        <v>779</v>
      </c>
      <c r="G542" t="s">
        <v>7</v>
      </c>
      <c r="H542" t="s">
        <v>851</v>
      </c>
      <c r="I542" t="s">
        <v>781</v>
      </c>
    </row>
    <row r="543" spans="2:9" x14ac:dyDescent="0.35">
      <c r="B543" t="s">
        <v>852</v>
      </c>
      <c r="D543" t="s">
        <v>586</v>
      </c>
      <c r="E543" t="e">
        <f>TRIM(VLOOKUP(ETYS_Spatial_List!$B543,NMS!#REF!,4,FALSE))</f>
        <v>#REF!</v>
      </c>
      <c r="F543" t="s">
        <v>779</v>
      </c>
      <c r="G543" t="s">
        <v>7</v>
      </c>
      <c r="H543" t="s">
        <v>853</v>
      </c>
      <c r="I543" t="s">
        <v>781</v>
      </c>
    </row>
    <row r="544" spans="2:9" x14ac:dyDescent="0.35">
      <c r="B544" t="s">
        <v>854</v>
      </c>
      <c r="D544" t="s">
        <v>553</v>
      </c>
      <c r="E544" t="e">
        <f>TRIM(VLOOKUP(ETYS_Spatial_List!$B544,NMS!#REF!,4,FALSE))</f>
        <v>#REF!</v>
      </c>
      <c r="F544" t="s">
        <v>779</v>
      </c>
      <c r="G544" t="s">
        <v>7</v>
      </c>
      <c r="H544" t="s">
        <v>855</v>
      </c>
      <c r="I544" t="s">
        <v>781</v>
      </c>
    </row>
    <row r="545" spans="2:9" x14ac:dyDescent="0.35">
      <c r="B545" t="s">
        <v>856</v>
      </c>
      <c r="D545" t="s">
        <v>518</v>
      </c>
      <c r="E545" t="e">
        <f>TRIM(VLOOKUP(ETYS_Spatial_List!$B545,NMS!#REF!,4,FALSE))</f>
        <v>#REF!</v>
      </c>
      <c r="F545" t="s">
        <v>779</v>
      </c>
      <c r="G545" t="s">
        <v>7</v>
      </c>
      <c r="H545" t="s">
        <v>857</v>
      </c>
      <c r="I545" t="s">
        <v>781</v>
      </c>
    </row>
    <row r="546" spans="2:9" x14ac:dyDescent="0.35">
      <c r="B546" t="s">
        <v>858</v>
      </c>
      <c r="D546" t="s">
        <v>630</v>
      </c>
      <c r="E546" t="e">
        <f>TRIM(VLOOKUP(ETYS_Spatial_List!$B546,NMS!#REF!,4,FALSE))</f>
        <v>#REF!</v>
      </c>
      <c r="F546" t="s">
        <v>779</v>
      </c>
      <c r="G546" t="s">
        <v>7</v>
      </c>
      <c r="H546" t="s">
        <v>859</v>
      </c>
      <c r="I546" t="s">
        <v>781</v>
      </c>
    </row>
    <row r="547" spans="2:9" x14ac:dyDescent="0.35">
      <c r="B547" t="s">
        <v>860</v>
      </c>
      <c r="D547" t="s">
        <v>654</v>
      </c>
      <c r="E547" t="e">
        <f>TRIM(VLOOKUP(ETYS_Spatial_List!$B547,NMS!#REF!,4,FALSE))</f>
        <v>#REF!</v>
      </c>
      <c r="F547" t="s">
        <v>779</v>
      </c>
      <c r="G547" t="s">
        <v>7</v>
      </c>
      <c r="H547" t="s">
        <v>861</v>
      </c>
      <c r="I547" t="s">
        <v>781</v>
      </c>
    </row>
    <row r="548" spans="2:9" x14ac:dyDescent="0.35">
      <c r="B548" t="s">
        <v>862</v>
      </c>
      <c r="D548" t="s">
        <v>863</v>
      </c>
      <c r="E548" t="e">
        <f>TRIM(VLOOKUP(ETYS_Spatial_List!$B548,NMS!#REF!,4,FALSE))</f>
        <v>#REF!</v>
      </c>
      <c r="F548" t="s">
        <v>779</v>
      </c>
      <c r="G548" t="s">
        <v>7</v>
      </c>
      <c r="H548" t="s">
        <v>864</v>
      </c>
      <c r="I548" t="s">
        <v>781</v>
      </c>
    </row>
    <row r="549" spans="2:9" x14ac:dyDescent="0.35">
      <c r="B549" t="s">
        <v>865</v>
      </c>
      <c r="D549" t="s">
        <v>866</v>
      </c>
      <c r="E549" t="e">
        <f>TRIM(VLOOKUP(ETYS_Spatial_List!$B549,NMS!#REF!,4,FALSE))</f>
        <v>#REF!</v>
      </c>
      <c r="F549" t="s">
        <v>779</v>
      </c>
      <c r="G549" t="s">
        <v>7</v>
      </c>
      <c r="H549" t="s">
        <v>867</v>
      </c>
      <c r="I549" t="s">
        <v>781</v>
      </c>
    </row>
    <row r="550" spans="2:9" x14ac:dyDescent="0.35">
      <c r="B550" t="s">
        <v>868</v>
      </c>
      <c r="D550" t="s">
        <v>869</v>
      </c>
      <c r="E550" t="e">
        <f>TRIM(VLOOKUP(ETYS_Spatial_List!$B550,NMS!#REF!,4,FALSE))</f>
        <v>#REF!</v>
      </c>
      <c r="F550" t="s">
        <v>779</v>
      </c>
      <c r="G550" t="s">
        <v>7</v>
      </c>
      <c r="H550" t="s">
        <v>870</v>
      </c>
      <c r="I550" t="s">
        <v>781</v>
      </c>
    </row>
    <row r="551" spans="2:9" x14ac:dyDescent="0.35">
      <c r="B551" t="s">
        <v>871</v>
      </c>
      <c r="D551" t="s">
        <v>872</v>
      </c>
      <c r="E551" t="e">
        <f>TRIM(VLOOKUP(ETYS_Spatial_List!$B551,NMS!#REF!,4,FALSE))</f>
        <v>#REF!</v>
      </c>
      <c r="F551" t="s">
        <v>779</v>
      </c>
      <c r="G551" t="s">
        <v>7</v>
      </c>
      <c r="H551" t="s">
        <v>873</v>
      </c>
      <c r="I551" t="s">
        <v>781</v>
      </c>
    </row>
    <row r="552" spans="2:9" x14ac:dyDescent="0.35">
      <c r="B552" t="s">
        <v>874</v>
      </c>
      <c r="D552" t="s">
        <v>875</v>
      </c>
      <c r="E552" t="e">
        <f>TRIM(VLOOKUP(ETYS_Spatial_List!$B552,NMS!#REF!,4,FALSE))</f>
        <v>#REF!</v>
      </c>
      <c r="F552" t="s">
        <v>779</v>
      </c>
      <c r="G552" t="s">
        <v>7</v>
      </c>
      <c r="H552" t="s">
        <v>876</v>
      </c>
      <c r="I552" t="s">
        <v>781</v>
      </c>
    </row>
    <row r="553" spans="2:9" x14ac:dyDescent="0.35">
      <c r="B553" t="s">
        <v>877</v>
      </c>
      <c r="D553" t="s">
        <v>878</v>
      </c>
      <c r="E553" t="e">
        <f>TRIM(VLOOKUP(ETYS_Spatial_List!$B553,NMS!#REF!,4,FALSE))</f>
        <v>#REF!</v>
      </c>
      <c r="F553" t="s">
        <v>779</v>
      </c>
      <c r="G553" t="s">
        <v>7</v>
      </c>
      <c r="H553" t="s">
        <v>879</v>
      </c>
      <c r="I553" t="s">
        <v>781</v>
      </c>
    </row>
    <row r="554" spans="2:9" x14ac:dyDescent="0.35">
      <c r="B554" t="s">
        <v>880</v>
      </c>
      <c r="D554" t="s">
        <v>881</v>
      </c>
      <c r="E554" t="e">
        <f>TRIM(VLOOKUP(ETYS_Spatial_List!$B554,NMS!#REF!,4,FALSE))</f>
        <v>#REF!</v>
      </c>
      <c r="F554" t="s">
        <v>779</v>
      </c>
      <c r="G554" t="s">
        <v>7</v>
      </c>
      <c r="H554" t="s">
        <v>882</v>
      </c>
      <c r="I554" t="s">
        <v>781</v>
      </c>
    </row>
    <row r="555" spans="2:9" x14ac:dyDescent="0.35">
      <c r="B555" t="s">
        <v>883</v>
      </c>
      <c r="D555" t="s">
        <v>884</v>
      </c>
      <c r="E555" t="e">
        <f>TRIM(VLOOKUP(ETYS_Spatial_List!$B555,NMS!#REF!,4,FALSE))</f>
        <v>#REF!</v>
      </c>
      <c r="F555" t="s">
        <v>779</v>
      </c>
      <c r="G555" t="s">
        <v>7</v>
      </c>
      <c r="H555" t="s">
        <v>885</v>
      </c>
      <c r="I555" t="s">
        <v>781</v>
      </c>
    </row>
    <row r="556" spans="2:9" x14ac:dyDescent="0.35">
      <c r="B556" t="s">
        <v>886</v>
      </c>
      <c r="D556" t="s">
        <v>887</v>
      </c>
      <c r="E556" t="e">
        <f>TRIM(VLOOKUP(ETYS_Spatial_List!$B556,NMS!#REF!,4,FALSE))</f>
        <v>#REF!</v>
      </c>
      <c r="F556" t="s">
        <v>779</v>
      </c>
      <c r="G556" t="s">
        <v>7</v>
      </c>
      <c r="H556" t="s">
        <v>888</v>
      </c>
      <c r="I556" t="s">
        <v>781</v>
      </c>
    </row>
    <row r="557" spans="2:9" x14ac:dyDescent="0.35">
      <c r="B557" t="s">
        <v>889</v>
      </c>
      <c r="D557" t="s">
        <v>890</v>
      </c>
      <c r="E557" t="e">
        <f>TRIM(VLOOKUP(ETYS_Spatial_List!$B557,NMS!#REF!,4,FALSE))</f>
        <v>#REF!</v>
      </c>
      <c r="F557" t="s">
        <v>779</v>
      </c>
      <c r="G557" t="s">
        <v>7</v>
      </c>
      <c r="H557" t="s">
        <v>891</v>
      </c>
      <c r="I557" t="s">
        <v>781</v>
      </c>
    </row>
    <row r="558" spans="2:9" x14ac:dyDescent="0.35">
      <c r="B558" t="s">
        <v>892</v>
      </c>
      <c r="D558" t="s">
        <v>893</v>
      </c>
      <c r="E558" t="e">
        <f>TRIM(VLOOKUP(ETYS_Spatial_List!$B558,NMS!#REF!,4,FALSE))</f>
        <v>#REF!</v>
      </c>
      <c r="F558" t="s">
        <v>779</v>
      </c>
      <c r="G558" t="s">
        <v>7</v>
      </c>
      <c r="H558" t="s">
        <v>894</v>
      </c>
      <c r="I558" t="s">
        <v>781</v>
      </c>
    </row>
    <row r="559" spans="2:9" x14ac:dyDescent="0.35">
      <c r="B559" t="s">
        <v>895</v>
      </c>
      <c r="D559" t="s">
        <v>896</v>
      </c>
      <c r="E559" t="e">
        <f>TRIM(VLOOKUP(ETYS_Spatial_List!$B559,NMS!#REF!,4,FALSE))</f>
        <v>#REF!</v>
      </c>
      <c r="F559" t="s">
        <v>779</v>
      </c>
      <c r="G559" t="s">
        <v>7</v>
      </c>
      <c r="H559" t="s">
        <v>897</v>
      </c>
      <c r="I559" t="s">
        <v>781</v>
      </c>
    </row>
    <row r="560" spans="2:9" x14ac:dyDescent="0.35">
      <c r="B560" t="s">
        <v>898</v>
      </c>
      <c r="D560" t="s">
        <v>899</v>
      </c>
      <c r="E560" t="e">
        <f>TRIM(VLOOKUP(ETYS_Spatial_List!$B560,NMS!#REF!,4,FALSE))</f>
        <v>#REF!</v>
      </c>
      <c r="F560" t="s">
        <v>779</v>
      </c>
      <c r="G560" t="s">
        <v>7</v>
      </c>
      <c r="H560" t="s">
        <v>900</v>
      </c>
      <c r="I560" t="s">
        <v>781</v>
      </c>
    </row>
    <row r="561" spans="2:9" x14ac:dyDescent="0.35">
      <c r="B561" t="s">
        <v>901</v>
      </c>
      <c r="D561" t="s">
        <v>902</v>
      </c>
      <c r="E561" t="e">
        <f>TRIM(VLOOKUP(ETYS_Spatial_List!$B561,NMS!#REF!,4,FALSE))</f>
        <v>#REF!</v>
      </c>
      <c r="F561" t="s">
        <v>779</v>
      </c>
      <c r="G561" t="s">
        <v>7</v>
      </c>
      <c r="H561" t="s">
        <v>903</v>
      </c>
      <c r="I561" t="s">
        <v>781</v>
      </c>
    </row>
    <row r="562" spans="2:9" x14ac:dyDescent="0.35">
      <c r="B562" t="s">
        <v>904</v>
      </c>
      <c r="D562" t="s">
        <v>905</v>
      </c>
      <c r="E562" t="e">
        <f>TRIM(VLOOKUP(ETYS_Spatial_List!$B562,NMS!#REF!,4,FALSE))</f>
        <v>#REF!</v>
      </c>
      <c r="F562" t="s">
        <v>779</v>
      </c>
      <c r="G562" t="s">
        <v>7</v>
      </c>
      <c r="H562" t="s">
        <v>906</v>
      </c>
      <c r="I562" t="s">
        <v>781</v>
      </c>
    </row>
    <row r="563" spans="2:9" x14ac:dyDescent="0.35">
      <c r="B563" t="s">
        <v>907</v>
      </c>
      <c r="D563" t="s">
        <v>908</v>
      </c>
      <c r="E563" t="e">
        <f>TRIM(VLOOKUP(ETYS_Spatial_List!$B563,NMS!#REF!,4,FALSE))</f>
        <v>#REF!</v>
      </c>
      <c r="F563" t="s">
        <v>779</v>
      </c>
      <c r="G563" t="s">
        <v>7</v>
      </c>
      <c r="H563" t="s">
        <v>909</v>
      </c>
      <c r="I563" t="s">
        <v>781</v>
      </c>
    </row>
    <row r="564" spans="2:9" x14ac:dyDescent="0.35">
      <c r="B564" t="s">
        <v>910</v>
      </c>
      <c r="D564" t="s">
        <v>911</v>
      </c>
      <c r="E564" t="e">
        <f>TRIM(VLOOKUP(ETYS_Spatial_List!$B564,NMS!#REF!,4,FALSE))</f>
        <v>#REF!</v>
      </c>
      <c r="F564" t="s">
        <v>779</v>
      </c>
      <c r="G564" t="s">
        <v>7</v>
      </c>
      <c r="H564" t="s">
        <v>912</v>
      </c>
      <c r="I564" t="s">
        <v>781</v>
      </c>
    </row>
    <row r="565" spans="2:9" x14ac:dyDescent="0.35">
      <c r="B565" t="s">
        <v>913</v>
      </c>
      <c r="D565" t="s">
        <v>914</v>
      </c>
      <c r="E565" t="e">
        <f>TRIM(VLOOKUP(ETYS_Spatial_List!$B565,NMS!#REF!,4,FALSE))</f>
        <v>#REF!</v>
      </c>
      <c r="F565" t="s">
        <v>779</v>
      </c>
      <c r="G565" t="s">
        <v>7</v>
      </c>
      <c r="H565" t="s">
        <v>915</v>
      </c>
      <c r="I565" t="s">
        <v>781</v>
      </c>
    </row>
  </sheetData>
  <conditionalFormatting sqref="H331:H372 H11:H329">
    <cfRule type="cellIs" dxfId="14" priority="2" operator="equal">
      <formula>"No"</formula>
    </cfRule>
  </conditionalFormatting>
  <conditionalFormatting sqref="H330">
    <cfRule type="cellIs" dxfId="13" priority="1" operator="equal">
      <formula>"No"</formula>
    </cfRule>
  </conditionalFormatting>
  <hyperlinks>
    <hyperlink ref="K181" r:id="rId1" xr:uid="{00000000-0004-0000-0200-000000000000}"/>
    <hyperlink ref="N118" r:id="rId2" xr:uid="{00000000-0004-0000-0200-000001000000}"/>
  </hyperlinks>
  <pageMargins left="0.7" right="0.7" top="0.75" bottom="0.75" header="0.3" footer="0.3"/>
  <pageSetup paperSize="9" orientation="portrait" r:id="rId3"/>
  <ignoredErrors>
    <ignoredError sqref="E313:E372 E11:E162 E180:E278 E164:E179 E280:E311" calculatedColumn="1"/>
  </ignoredErrors>
  <drawing r:id="rId4"/>
  <legacyDrawing r:id="rId5"/>
  <oleObjects>
    <mc:AlternateContent xmlns:mc="http://schemas.openxmlformats.org/markup-compatibility/2006">
      <mc:Choice Requires="x14">
        <oleObject progId="Packager Shell Object" shapeId="26721" r:id="rId6">
          <objectPr defaultSize="0" autoPict="0" r:id="rId7">
            <anchor moveWithCells="1">
              <from>
                <xdr:col>13</xdr:col>
                <xdr:colOff>946150</xdr:colOff>
                <xdr:row>489</xdr:row>
                <xdr:rowOff>50800</xdr:rowOff>
              </from>
              <to>
                <xdr:col>14</xdr:col>
                <xdr:colOff>876300</xdr:colOff>
                <xdr:row>491</xdr:row>
                <xdr:rowOff>171450</xdr:rowOff>
              </to>
            </anchor>
          </objectPr>
        </oleObject>
      </mc:Choice>
      <mc:Fallback>
        <oleObject progId="Packager Shell Object" shapeId="26721" r:id="rId6"/>
      </mc:Fallback>
    </mc:AlternateContent>
    <mc:AlternateContent xmlns:mc="http://schemas.openxmlformats.org/markup-compatibility/2006">
      <mc:Choice Requires="x14">
        <oleObject progId="Packager Shell Object" shapeId="26722" r:id="rId8">
          <objectPr defaultSize="0" r:id="rId9">
            <anchor moveWithCells="1">
              <from>
                <xdr:col>10</xdr:col>
                <xdr:colOff>0</xdr:colOff>
                <xdr:row>164</xdr:row>
                <xdr:rowOff>0</xdr:rowOff>
              </from>
              <to>
                <xdr:col>11</xdr:col>
                <xdr:colOff>38100</xdr:colOff>
                <xdr:row>166</xdr:row>
                <xdr:rowOff>133350</xdr:rowOff>
              </to>
            </anchor>
          </objectPr>
        </oleObject>
      </mc:Choice>
      <mc:Fallback>
        <oleObject progId="Packager Shell Object" shapeId="26722" r:id="rId8"/>
      </mc:Fallback>
    </mc:AlternateContent>
    <mc:AlternateContent xmlns:mc="http://schemas.openxmlformats.org/markup-compatibility/2006">
      <mc:Choice Requires="x14">
        <oleObject progId="Packager Shell Object" shapeId="26723" r:id="rId10">
          <objectPr defaultSize="0" r:id="rId11">
            <anchor moveWithCells="1">
              <from>
                <xdr:col>10</xdr:col>
                <xdr:colOff>0</xdr:colOff>
                <xdr:row>313</xdr:row>
                <xdr:rowOff>0</xdr:rowOff>
              </from>
              <to>
                <xdr:col>11</xdr:col>
                <xdr:colOff>19050</xdr:colOff>
                <xdr:row>315</xdr:row>
                <xdr:rowOff>133350</xdr:rowOff>
              </to>
            </anchor>
          </objectPr>
        </oleObject>
      </mc:Choice>
      <mc:Fallback>
        <oleObject progId="Packager Shell Object" shapeId="26723" r:id="rId10"/>
      </mc:Fallback>
    </mc:AlternateContent>
    <mc:AlternateContent xmlns:mc="http://schemas.openxmlformats.org/markup-compatibility/2006">
      <mc:Choice Requires="x14">
        <oleObject progId="Packager Shell Object" shapeId="26724" r:id="rId12">
          <objectPr defaultSize="0" r:id="rId13">
            <anchor moveWithCells="1">
              <from>
                <xdr:col>11</xdr:col>
                <xdr:colOff>127000</xdr:colOff>
                <xdr:row>279</xdr:row>
                <xdr:rowOff>114300</xdr:rowOff>
              </from>
              <to>
                <xdr:col>12</xdr:col>
                <xdr:colOff>152400</xdr:colOff>
                <xdr:row>282</xdr:row>
                <xdr:rowOff>57150</xdr:rowOff>
              </to>
            </anchor>
          </objectPr>
        </oleObject>
      </mc:Choice>
      <mc:Fallback>
        <oleObject progId="Packager Shell Object" shapeId="26724" r:id="rId12"/>
      </mc:Fallback>
    </mc:AlternateContent>
  </oleObjects>
  <tableParts count="2">
    <tablePart r:id="rId14"/>
    <tablePart r:id="rId1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sheetPr>
  <dimension ref="A2:H383"/>
  <sheetViews>
    <sheetView topLeftCell="A354" workbookViewId="0">
      <selection activeCell="F11" sqref="F11:G381"/>
    </sheetView>
  </sheetViews>
  <sheetFormatPr defaultRowHeight="14.5" x14ac:dyDescent="0.35"/>
  <cols>
    <col min="2" max="2" width="12.26953125" customWidth="1"/>
    <col min="3" max="3" width="13.26953125" customWidth="1"/>
    <col min="4" max="4" width="13.81640625" customWidth="1"/>
    <col min="5" max="5" width="21" customWidth="1"/>
    <col min="6" max="6" width="12" customWidth="1"/>
    <col min="7" max="7" width="12.54296875" customWidth="1"/>
    <col min="8" max="8" width="42.54296875" customWidth="1"/>
  </cols>
  <sheetData>
    <row r="2" spans="1:8" ht="20" thickBot="1" x14ac:dyDescent="0.5">
      <c r="A2" s="30" t="s">
        <v>916</v>
      </c>
    </row>
    <row r="3" spans="1:8" ht="15" thickTop="1" x14ac:dyDescent="0.35">
      <c r="A3" s="154" t="s">
        <v>917</v>
      </c>
    </row>
    <row r="4" spans="1:8" x14ac:dyDescent="0.35">
      <c r="A4" t="s">
        <v>918</v>
      </c>
    </row>
    <row r="7" spans="1:8" ht="20" x14ac:dyDescent="0.35">
      <c r="A7" s="178" t="s">
        <v>919</v>
      </c>
      <c r="B7" s="179"/>
      <c r="C7" s="179"/>
      <c r="D7" s="179"/>
      <c r="E7" s="179"/>
      <c r="F7" s="179"/>
      <c r="G7" s="179"/>
      <c r="H7" s="179"/>
    </row>
    <row r="9" spans="1:8" x14ac:dyDescent="0.35">
      <c r="B9" s="180" t="s">
        <v>920</v>
      </c>
    </row>
    <row r="11" spans="1:8" x14ac:dyDescent="0.35">
      <c r="B11" s="181" t="s">
        <v>36</v>
      </c>
      <c r="C11" s="182" t="s">
        <v>37</v>
      </c>
      <c r="D11" s="182" t="s">
        <v>38</v>
      </c>
      <c r="E11" s="182" t="s">
        <v>2</v>
      </c>
      <c r="F11" s="182" t="s">
        <v>921</v>
      </c>
      <c r="G11" s="182" t="s">
        <v>922</v>
      </c>
      <c r="H11" s="183" t="s">
        <v>42</v>
      </c>
    </row>
    <row r="12" spans="1:8" x14ac:dyDescent="0.35">
      <c r="B12" s="184" t="str">
        <f>ETYS_Spatial_List!B11</f>
        <v>ABNE_P</v>
      </c>
      <c r="C12" s="184" t="str">
        <f>ETYS_Spatial_List!C11</f>
        <v>_P</v>
      </c>
      <c r="D12" s="184" t="str">
        <f>ETYS_Spatial_List!D11</f>
        <v>T4</v>
      </c>
      <c r="E12" s="184" t="str">
        <f>ETYS_Spatial_List!E11</f>
        <v>Abernethy</v>
      </c>
      <c r="F12" s="188">
        <f>ETYS_Spatial_List!F11</f>
        <v>56.33945602</v>
      </c>
      <c r="G12" s="188">
        <f>ETYS_Spatial_List!G11</f>
        <v>-3.2937509330000001</v>
      </c>
      <c r="H12" s="185"/>
    </row>
    <row r="13" spans="1:8" x14ac:dyDescent="0.35">
      <c r="B13" s="184" t="str">
        <f>ETYS_Spatial_List!B12</f>
        <v>ABTH_1</v>
      </c>
      <c r="C13" s="184" t="str">
        <f>ETYS_Spatial_List!C12</f>
        <v>_K</v>
      </c>
      <c r="D13" s="184" t="str">
        <f>ETYS_Spatial_List!D12</f>
        <v>H2</v>
      </c>
      <c r="E13" s="184" t="str">
        <f>ETYS_Spatial_List!E12</f>
        <v>Aberthaw</v>
      </c>
      <c r="F13" s="188">
        <f>ETYS_Spatial_List!F12</f>
        <v>51.385209590649602</v>
      </c>
      <c r="G13" s="188">
        <f>ETYS_Spatial_List!G12</f>
        <v>-3.40331839781902</v>
      </c>
      <c r="H13" s="185"/>
    </row>
    <row r="14" spans="1:8" x14ac:dyDescent="0.35">
      <c r="B14" s="184" t="str">
        <f>ETYS_Spatial_List!B13</f>
        <v>ABHA1</v>
      </c>
      <c r="C14" s="184" t="str">
        <f>ETYS_Spatial_List!C13</f>
        <v>_L</v>
      </c>
      <c r="D14" s="184" t="str">
        <f>ETYS_Spatial_List!D13</f>
        <v>F6</v>
      </c>
      <c r="E14" s="184" t="str">
        <f>ETYS_Spatial_List!E13</f>
        <v>Abham</v>
      </c>
      <c r="F14" s="188">
        <f>ETYS_Spatial_List!F13</f>
        <v>50.471558645562503</v>
      </c>
      <c r="G14" s="188">
        <f>ETYS_Spatial_List!G13</f>
        <v>-3.7294886910253102</v>
      </c>
      <c r="H14" s="185"/>
    </row>
    <row r="15" spans="1:8" x14ac:dyDescent="0.35">
      <c r="B15" s="184" t="str">
        <f>ETYS_Spatial_List!B14</f>
        <v>ACTL_C</v>
      </c>
      <c r="C15" s="184" t="str">
        <f>ETYS_Spatial_List!C14</f>
        <v>_C</v>
      </c>
      <c r="D15" s="184" t="str">
        <f>ETYS_Spatial_List!D14</f>
        <v>A7</v>
      </c>
      <c r="E15" s="184" t="str">
        <f>ETYS_Spatial_List!E14</f>
        <v>Acton Lane 22kV</v>
      </c>
      <c r="F15" s="188">
        <f>ETYS_Spatial_List!F14</f>
        <v>51.534950510661702</v>
      </c>
      <c r="G15" s="188">
        <f>ETYS_Spatial_List!G14</f>
        <v>-0.25705026387638202</v>
      </c>
      <c r="H15" s="185"/>
    </row>
    <row r="16" spans="1:8" x14ac:dyDescent="0.35">
      <c r="B16" s="184" t="str">
        <f>ETYS_Spatial_List!B15</f>
        <v>ACTL_2</v>
      </c>
      <c r="C16" s="184" t="str">
        <f>ETYS_Spatial_List!C15</f>
        <v>_H</v>
      </c>
      <c r="D16" s="184" t="str">
        <f>ETYS_Spatial_List!D15</f>
        <v>A7</v>
      </c>
      <c r="E16" s="184" t="str">
        <f>ETYS_Spatial_List!E15</f>
        <v>Acton Lane 66kV</v>
      </c>
      <c r="F16" s="188">
        <f>ETYS_Spatial_List!F15</f>
        <v>51.534950510661702</v>
      </c>
      <c r="G16" s="188">
        <f>ETYS_Spatial_List!G15</f>
        <v>-0.25705026387638202</v>
      </c>
      <c r="H16" s="185"/>
    </row>
    <row r="17" spans="2:8" x14ac:dyDescent="0.35">
      <c r="B17" s="184" t="str">
        <f>ETYS_Spatial_List!B16</f>
        <v>ALNE_P</v>
      </c>
      <c r="C17" s="184" t="str">
        <f>ETYS_Spatial_List!C16</f>
        <v>_P</v>
      </c>
      <c r="D17" s="184" t="str">
        <f>ETYS_Spatial_List!D16</f>
        <v>T5</v>
      </c>
      <c r="E17" s="184" t="str">
        <f>ETYS_Spatial_List!E16</f>
        <v>Alness</v>
      </c>
      <c r="F17" s="188">
        <f>ETYS_Spatial_List!F16</f>
        <v>57.708129730000003</v>
      </c>
      <c r="G17" s="188">
        <f>ETYS_Spatial_List!G16</f>
        <v>-4.27420198</v>
      </c>
      <c r="H17" s="185"/>
    </row>
    <row r="18" spans="2:8" x14ac:dyDescent="0.35">
      <c r="B18" s="184" t="str">
        <f>ETYS_Spatial_List!B17</f>
        <v>ALST_3</v>
      </c>
      <c r="C18" s="184" t="str">
        <f>ETYS_Spatial_List!C17</f>
        <v>_K</v>
      </c>
      <c r="D18" s="184" t="str">
        <f>ETYS_Spatial_List!D17</f>
        <v>H2</v>
      </c>
      <c r="E18" s="184" t="str">
        <f>ETYS_Spatial_List!E17</f>
        <v>Alpha Steel (Uskmouth)</v>
      </c>
      <c r="F18" s="188">
        <f>ETYS_Spatial_List!F17</f>
        <v>51.548687450103401</v>
      </c>
      <c r="G18" s="188">
        <f>ETYS_Spatial_List!G17</f>
        <v>-2.9755399392321902</v>
      </c>
      <c r="H18" s="185"/>
    </row>
    <row r="19" spans="2:8" x14ac:dyDescent="0.35">
      <c r="B19" s="184" t="str">
        <f>ETYS_Spatial_List!B18</f>
        <v>ALVE1</v>
      </c>
      <c r="C19" s="184" t="str">
        <f>ETYS_Spatial_List!C18</f>
        <v>_L</v>
      </c>
      <c r="D19" s="184" t="str">
        <f>ETYS_Spatial_List!D18</f>
        <v>F6</v>
      </c>
      <c r="E19" s="184" t="str">
        <f>ETYS_Spatial_List!E18</f>
        <v>Alverdiscott</v>
      </c>
      <c r="F19" s="188">
        <f>ETYS_Spatial_List!F18</f>
        <v>51.005691126424402</v>
      </c>
      <c r="G19" s="188">
        <f>ETYS_Spatial_List!G18</f>
        <v>-4.13745511885055</v>
      </c>
      <c r="H19" s="185"/>
    </row>
    <row r="20" spans="2:8" x14ac:dyDescent="0.35">
      <c r="B20" s="184" t="str">
        <f>ETYS_Spatial_List!B19</f>
        <v>AMEM_1</v>
      </c>
      <c r="C20" s="184" t="str">
        <f>ETYS_Spatial_List!C19</f>
        <v>_A</v>
      </c>
      <c r="D20" s="184" t="str">
        <f>ETYS_Spatial_List!D19</f>
        <v>A6</v>
      </c>
      <c r="E20" s="184" t="str">
        <f>ETYS_Spatial_List!E19</f>
        <v>Amersham Main</v>
      </c>
      <c r="F20" s="188">
        <f>ETYS_Spatial_List!F19</f>
        <v>51.664249418894798</v>
      </c>
      <c r="G20" s="188">
        <f>ETYS_Spatial_List!G19</f>
        <v>-0.65511620847658503</v>
      </c>
      <c r="H20" s="185"/>
    </row>
    <row r="21" spans="2:8" x14ac:dyDescent="0.35">
      <c r="B21" s="184" t="str">
        <f>ETYS_Spatial_List!B20</f>
        <v>ARBR_P</v>
      </c>
      <c r="C21" s="184" t="str">
        <f>ETYS_Spatial_List!C20</f>
        <v>_P</v>
      </c>
      <c r="D21" s="184" t="str">
        <f>ETYS_Spatial_List!D20</f>
        <v>T4</v>
      </c>
      <c r="E21" s="184" t="str">
        <f>ETYS_Spatial_List!E20</f>
        <v>Arbroath</v>
      </c>
      <c r="F21" s="188">
        <f>ETYS_Spatial_List!F20</f>
        <v>56.56385676</v>
      </c>
      <c r="G21" s="188">
        <f>ETYS_Spatial_List!G20</f>
        <v>-2.619040477</v>
      </c>
      <c r="H21" s="185"/>
    </row>
    <row r="22" spans="2:8" x14ac:dyDescent="0.35">
      <c r="B22" s="184" t="str">
        <f>ETYS_Spatial_List!B21</f>
        <v>ARDK_P</v>
      </c>
      <c r="C22" s="184" t="str">
        <f>ETYS_Spatial_List!C21</f>
        <v>_P</v>
      </c>
      <c r="D22" s="184" t="str">
        <f>ETYS_Spatial_List!D21</f>
        <v>T3</v>
      </c>
      <c r="E22" s="184" t="str">
        <f>ETYS_Spatial_List!E21</f>
        <v>Ardkinglas</v>
      </c>
      <c r="F22" s="188">
        <f>ETYS_Spatial_List!F21</f>
        <v>56.287165999999999</v>
      </c>
      <c r="G22" s="188">
        <f>ETYS_Spatial_List!G21</f>
        <v>-4.9555040000000004</v>
      </c>
      <c r="H22" s="185"/>
    </row>
    <row r="23" spans="2:8" x14ac:dyDescent="0.35">
      <c r="B23" s="184" t="str">
        <f>ETYS_Spatial_List!B22</f>
        <v>ARMO_P</v>
      </c>
      <c r="C23" s="184" t="str">
        <f>ETYS_Spatial_List!C22</f>
        <v>_P</v>
      </c>
      <c r="D23" s="184" t="str">
        <f>ETYS_Spatial_List!D22</f>
        <v>T1</v>
      </c>
      <c r="E23" s="184" t="str">
        <f>ETYS_Spatial_List!E22</f>
        <v>Ardmore</v>
      </c>
      <c r="F23" s="188">
        <f>ETYS_Spatial_List!F22</f>
        <v>57.554428649999998</v>
      </c>
      <c r="G23" s="188">
        <f>ETYS_Spatial_List!G22</f>
        <v>-6.645004363</v>
      </c>
      <c r="H23" s="185"/>
    </row>
    <row r="24" spans="2:8" x14ac:dyDescent="0.35">
      <c r="B24" s="184" t="str">
        <f>ETYS_Spatial_List!B23</f>
        <v>AXMI1</v>
      </c>
      <c r="C24" s="184" t="str">
        <f>ETYS_Spatial_List!C23</f>
        <v>_L</v>
      </c>
      <c r="D24" s="184" t="str">
        <f>ETYS_Spatial_List!D23</f>
        <v>E1</v>
      </c>
      <c r="E24" s="184" t="str">
        <f>ETYS_Spatial_List!E23</f>
        <v>Axminster</v>
      </c>
      <c r="F24" s="188">
        <f>ETYS_Spatial_List!F23</f>
        <v>50.787070093277201</v>
      </c>
      <c r="G24" s="188">
        <f>ETYS_Spatial_List!G23</f>
        <v>-2.9244075382194699</v>
      </c>
      <c r="H24" s="185"/>
    </row>
    <row r="25" spans="2:8" x14ac:dyDescent="0.35">
      <c r="B25" s="184" t="str">
        <f>ETYS_Spatial_List!B24</f>
        <v>AYRR</v>
      </c>
      <c r="C25" s="184" t="str">
        <f>ETYS_Spatial_List!C24</f>
        <v>_N</v>
      </c>
      <c r="D25" s="184" t="str">
        <f>ETYS_Spatial_List!D24</f>
        <v>S6</v>
      </c>
      <c r="E25" s="184" t="str">
        <f>ETYS_Spatial_List!E24</f>
        <v>Ayr</v>
      </c>
      <c r="F25" s="188">
        <f>ETYS_Spatial_List!F24</f>
        <v>55.45688294</v>
      </c>
      <c r="G25" s="188">
        <f>ETYS_Spatial_List!G24</f>
        <v>-4.5873916650000002</v>
      </c>
      <c r="H25" s="185"/>
    </row>
    <row r="26" spans="2:8" x14ac:dyDescent="0.35">
      <c r="B26" s="184" t="str">
        <f>ETYS_Spatial_List!B25</f>
        <v>BAIN</v>
      </c>
      <c r="C26" s="184" t="str">
        <f>ETYS_Spatial_List!C25</f>
        <v>_N</v>
      </c>
      <c r="D26" s="184" t="str">
        <f>ETYS_Spatial_List!D25</f>
        <v>S5</v>
      </c>
      <c r="E26" s="184" t="str">
        <f>ETYS_Spatial_List!E25</f>
        <v>Bainsford</v>
      </c>
      <c r="F26" s="188">
        <f>ETYS_Spatial_List!F25</f>
        <v>56.013839930000003</v>
      </c>
      <c r="G26" s="188">
        <f>ETYS_Spatial_List!G25</f>
        <v>-3.7677112149999998</v>
      </c>
      <c r="H26" s="185"/>
    </row>
    <row r="27" spans="2:8" x14ac:dyDescent="0.35">
      <c r="B27" s="184" t="str">
        <f>ETYS_Spatial_List!B26</f>
        <v>BARKC1</v>
      </c>
      <c r="C27" s="184" t="str">
        <f>ETYS_Spatial_List!C26</f>
        <v>_C</v>
      </c>
      <c r="D27" s="184" t="str">
        <f>ETYS_Spatial_List!D26</f>
        <v>A1</v>
      </c>
      <c r="E27" s="184" t="str">
        <f>ETYS_Spatial_List!E26</f>
        <v>Barking</v>
      </c>
      <c r="F27" s="188">
        <f>ETYS_Spatial_List!F26</f>
        <v>51.518154907929201</v>
      </c>
      <c r="G27" s="188">
        <f>ETYS_Spatial_List!G26</f>
        <v>0.113163451807943</v>
      </c>
      <c r="H27" s="185"/>
    </row>
    <row r="28" spans="2:8" x14ac:dyDescent="0.35">
      <c r="B28" s="184" t="str">
        <f>ETYS_Spatial_List!B27</f>
        <v>BARKW3</v>
      </c>
      <c r="C28" s="184" t="str">
        <f>ETYS_Spatial_List!C27</f>
        <v>_C</v>
      </c>
      <c r="D28" s="184" t="str">
        <f>ETYS_Spatial_List!D27</f>
        <v>A1</v>
      </c>
      <c r="E28" s="184" t="str">
        <f>ETYS_Spatial_List!E27</f>
        <v>Barking West</v>
      </c>
      <c r="F28" s="188">
        <f>ETYS_Spatial_List!F27</f>
        <v>51.516466015002301</v>
      </c>
      <c r="G28" s="188">
        <f>ETYS_Spatial_List!G27</f>
        <v>0.106957791886323</v>
      </c>
      <c r="H28" s="185"/>
    </row>
    <row r="29" spans="2:8" x14ac:dyDescent="0.35">
      <c r="B29" s="184" t="str">
        <f>ETYS_Spatial_List!B28</f>
        <v>BAGA</v>
      </c>
      <c r="C29" s="184" t="str">
        <f>ETYS_Spatial_List!C28</f>
        <v>_N</v>
      </c>
      <c r="D29" s="184" t="str">
        <f>ETYS_Spatial_List!D28</f>
        <v>S5</v>
      </c>
      <c r="E29" s="184" t="str">
        <f>ETYS_Spatial_List!E28</f>
        <v>Bathgate</v>
      </c>
      <c r="F29" s="188">
        <f>ETYS_Spatial_List!F28</f>
        <v>55.900424579999999</v>
      </c>
      <c r="G29" s="188">
        <f>ETYS_Spatial_List!G28</f>
        <v>-3.6738811290000002</v>
      </c>
      <c r="H29" s="185"/>
    </row>
    <row r="30" spans="2:8" x14ac:dyDescent="0.35">
      <c r="B30" s="184" t="str">
        <f>ETYS_Spatial_List!B29</f>
        <v>BEAU_P</v>
      </c>
      <c r="C30" s="184" t="str">
        <f>ETYS_Spatial_List!C29</f>
        <v>_P</v>
      </c>
      <c r="D30" s="184" t="str">
        <f>ETYS_Spatial_List!D29</f>
        <v>T1</v>
      </c>
      <c r="E30" s="184" t="str">
        <f>ETYS_Spatial_List!E29</f>
        <v>Beauly</v>
      </c>
      <c r="F30" s="188">
        <f>ETYS_Spatial_List!F29</f>
        <v>57.467599069999999</v>
      </c>
      <c r="G30" s="188">
        <f>ETYS_Spatial_List!G29</f>
        <v>-4.4898021190000001</v>
      </c>
      <c r="H30" s="185"/>
    </row>
    <row r="31" spans="2:8" x14ac:dyDescent="0.35">
      <c r="B31" s="184" t="str">
        <f>ETYS_Spatial_List!B30</f>
        <v>BEDDT1</v>
      </c>
      <c r="C31" s="184" t="str">
        <f>ETYS_Spatial_List!C30</f>
        <v>_C</v>
      </c>
      <c r="D31" s="184" t="str">
        <f>ETYS_Spatial_List!D30</f>
        <v>A8</v>
      </c>
      <c r="E31" s="184" t="str">
        <f>ETYS_Spatial_List!E30</f>
        <v>Beddington (_C)</v>
      </c>
      <c r="F31" s="188">
        <f>ETYS_Spatial_List!F30</f>
        <v>51.374029999999998</v>
      </c>
      <c r="G31" s="188">
        <f>ETYS_Spatial_List!G30</f>
        <v>-0.12917999999999999</v>
      </c>
      <c r="H31" s="185"/>
    </row>
    <row r="32" spans="2:8" x14ac:dyDescent="0.35">
      <c r="B32" s="184" t="str">
        <f>ETYS_Spatial_List!B31</f>
        <v>BEDD_1</v>
      </c>
      <c r="C32" s="184" t="str">
        <f>ETYS_Spatial_List!C31</f>
        <v>_J</v>
      </c>
      <c r="D32" s="184" t="str">
        <f>ETYS_Spatial_List!D31</f>
        <v>A8</v>
      </c>
      <c r="E32" s="184" t="str">
        <f>ETYS_Spatial_List!E31</f>
        <v>Beddington (_J)</v>
      </c>
      <c r="F32" s="188">
        <f>ETYS_Spatial_List!F31</f>
        <v>51.374029999999998</v>
      </c>
      <c r="G32" s="188">
        <f>ETYS_Spatial_List!G31</f>
        <v>-0.12917999999999999</v>
      </c>
      <c r="H32" s="185"/>
    </row>
    <row r="33" spans="2:8" x14ac:dyDescent="0.35">
      <c r="B33" s="184" t="str">
        <f>ETYS_Spatial_List!B32</f>
        <v>BESW_1</v>
      </c>
      <c r="C33" s="184" t="str">
        <f>ETYS_Spatial_List!C32</f>
        <v>_B</v>
      </c>
      <c r="D33" s="184" t="str">
        <f>ETYS_Spatial_List!D32</f>
        <v>L3</v>
      </c>
      <c r="E33" s="184" t="str">
        <f>ETYS_Spatial_List!E32</f>
        <v>Berkswell</v>
      </c>
      <c r="F33" s="188">
        <f>ETYS_Spatial_List!F32</f>
        <v>52.386634952854102</v>
      </c>
      <c r="G33" s="188">
        <f>ETYS_Spatial_List!G32</f>
        <v>-1.6139450123313399</v>
      </c>
      <c r="H33" s="185"/>
    </row>
    <row r="34" spans="2:8" x14ac:dyDescent="0.35">
      <c r="B34" s="184" t="str">
        <f>ETYS_Spatial_List!B33</f>
        <v>BERB_P</v>
      </c>
      <c r="C34" s="184" t="str">
        <f>ETYS_Spatial_List!C33</f>
        <v>_P</v>
      </c>
      <c r="D34" s="184" t="str">
        <f>ETYS_Spatial_List!D33</f>
        <v>T1</v>
      </c>
      <c r="E34" s="184" t="str">
        <f>ETYS_Spatial_List!E33</f>
        <v>Berryburn</v>
      </c>
      <c r="F34" s="188">
        <f>ETYS_Spatial_List!F33</f>
        <v>57.504052000000001</v>
      </c>
      <c r="G34" s="188">
        <f>ETYS_Spatial_List!G33</f>
        <v>-3.5994130000000002</v>
      </c>
      <c r="H34" s="185"/>
    </row>
    <row r="35" spans="2:8" x14ac:dyDescent="0.35">
      <c r="B35" s="184" t="str">
        <f>ETYS_Spatial_List!B34</f>
        <v>BERW</v>
      </c>
      <c r="C35" s="184" t="str">
        <f>ETYS_Spatial_List!C34</f>
        <v>_N</v>
      </c>
      <c r="D35" s="184" t="str">
        <f>ETYS_Spatial_List!D34</f>
        <v>S6</v>
      </c>
      <c r="E35" s="184" t="str">
        <f>ETYS_Spatial_List!E34</f>
        <v>Berwick</v>
      </c>
      <c r="F35" s="188">
        <f>ETYS_Spatial_List!F34</f>
        <v>55.777424289999999</v>
      </c>
      <c r="G35" s="188">
        <f>ETYS_Spatial_List!G34</f>
        <v>-2.0787000870000001</v>
      </c>
      <c r="H35" s="185"/>
    </row>
    <row r="36" spans="2:8" x14ac:dyDescent="0.35">
      <c r="B36" s="184" t="str">
        <f>ETYS_Spatial_List!B35</f>
        <v>BICF_1</v>
      </c>
      <c r="C36" s="184" t="str">
        <f>ETYS_Spatial_List!C35</f>
        <v>_B</v>
      </c>
      <c r="D36" s="184" t="str">
        <f>ETYS_Spatial_List!D35</f>
        <v>K4</v>
      </c>
      <c r="E36" s="184" t="str">
        <f>ETYS_Spatial_List!E35</f>
        <v>Bicker Fen</v>
      </c>
      <c r="F36" s="188">
        <f>ETYS_Spatial_List!F35</f>
        <v>52.930800379562399</v>
      </c>
      <c r="G36" s="188">
        <f>ETYS_Spatial_List!G35</f>
        <v>-0.22116384581281701</v>
      </c>
      <c r="H36" s="185"/>
    </row>
    <row r="37" spans="2:8" x14ac:dyDescent="0.35">
      <c r="B37" s="184" t="str">
        <f>ETYS_Spatial_List!B36</f>
        <v>BIRK_1</v>
      </c>
      <c r="C37" s="184" t="str">
        <f>ETYS_Spatial_List!C36</f>
        <v>_D</v>
      </c>
      <c r="D37" s="184" t="str">
        <f>ETYS_Spatial_List!D36</f>
        <v>N3</v>
      </c>
      <c r="E37" s="184" t="str">
        <f>ETYS_Spatial_List!E36</f>
        <v>Birkenhead</v>
      </c>
      <c r="F37" s="188">
        <f>ETYS_Spatial_List!F36</f>
        <v>53.365905372453497</v>
      </c>
      <c r="G37" s="188">
        <f>ETYS_Spatial_List!G36</f>
        <v>-3.0612959206555002</v>
      </c>
      <c r="H37" s="185"/>
    </row>
    <row r="38" spans="2:8" x14ac:dyDescent="0.35">
      <c r="B38" s="184" t="str">
        <f>ETYS_Spatial_List!B37</f>
        <v>BISW_1</v>
      </c>
      <c r="C38" s="184" t="str">
        <f>ETYS_Spatial_List!C37</f>
        <v>_E</v>
      </c>
      <c r="D38" s="184" t="str">
        <f>ETYS_Spatial_List!D37</f>
        <v>L2</v>
      </c>
      <c r="E38" s="184" t="str">
        <f>ETYS_Spatial_List!E37</f>
        <v>Bishops Wood</v>
      </c>
      <c r="F38" s="188">
        <f>ETYS_Spatial_List!F37</f>
        <v>52.312496891654703</v>
      </c>
      <c r="G38" s="188">
        <f>ETYS_Spatial_List!G37</f>
        <v>-2.2427354483667101</v>
      </c>
      <c r="H38" s="185"/>
    </row>
    <row r="39" spans="2:8" x14ac:dyDescent="0.35">
      <c r="B39" s="184" t="str">
        <f>ETYS_Spatial_List!B38</f>
        <v>BLYTB1</v>
      </c>
      <c r="C39" s="184" t="str">
        <f>ETYS_Spatial_List!C38</f>
        <v>_F</v>
      </c>
      <c r="D39" s="184" t="str">
        <f>ETYS_Spatial_List!D38</f>
        <v>Q6</v>
      </c>
      <c r="E39" s="184" t="str">
        <f>ETYS_Spatial_List!E38</f>
        <v>Blyth 66kV</v>
      </c>
      <c r="F39" s="188">
        <f>ETYS_Spatial_List!F38</f>
        <v>55.1411409076686</v>
      </c>
      <c r="G39" s="188">
        <f>ETYS_Spatial_List!G38</f>
        <v>-1.53071263313482</v>
      </c>
      <c r="H39" s="185"/>
    </row>
    <row r="40" spans="2:8" x14ac:dyDescent="0.35">
      <c r="B40" s="184" t="str">
        <f>ETYS_Spatial_List!B39</f>
        <v>BLYTH132</v>
      </c>
      <c r="C40" s="184" t="str">
        <f>ETYS_Spatial_List!C39</f>
        <v>_F</v>
      </c>
      <c r="D40" s="184" t="str">
        <f>ETYS_Spatial_List!D39</f>
        <v>Q6</v>
      </c>
      <c r="E40" s="184" t="str">
        <f>ETYS_Spatial_List!E39</f>
        <v>Blyth 132kV</v>
      </c>
      <c r="F40" s="188">
        <f>ETYS_Spatial_List!F39</f>
        <v>55.1411409076686</v>
      </c>
      <c r="G40" s="188">
        <f>ETYS_Spatial_List!G39</f>
        <v>-1.53071263313482</v>
      </c>
      <c r="H40" s="185"/>
    </row>
    <row r="41" spans="2:8" x14ac:dyDescent="0.35">
      <c r="B41" s="184" t="str">
        <f>ETYS_Spatial_List!B40</f>
        <v>BOAG_P</v>
      </c>
      <c r="C41" s="184" t="str">
        <f>ETYS_Spatial_List!C40</f>
        <v>_P</v>
      </c>
      <c r="D41" s="184" t="str">
        <f>ETYS_Spatial_List!D40</f>
        <v>T1</v>
      </c>
      <c r="E41" s="184" t="str">
        <f>ETYS_Spatial_List!E40</f>
        <v>Boat of Garten</v>
      </c>
      <c r="F41" s="188">
        <f>ETYS_Spatial_List!F40</f>
        <v>57.24932862</v>
      </c>
      <c r="G41" s="188">
        <f>ETYS_Spatial_List!G40</f>
        <v>-3.723001408</v>
      </c>
      <c r="H41" s="185"/>
    </row>
    <row r="42" spans="2:8" x14ac:dyDescent="0.35">
      <c r="B42" s="184" t="str">
        <f>ETYS_Spatial_List!B41</f>
        <v>BOLN_1</v>
      </c>
      <c r="C42" s="184" t="str">
        <f>ETYS_Spatial_List!C41</f>
        <v>_J</v>
      </c>
      <c r="D42" s="184" t="str">
        <f>ETYS_Spatial_List!D41</f>
        <v>B1</v>
      </c>
      <c r="E42" s="184" t="str">
        <f>ETYS_Spatial_List!E41</f>
        <v>Bolney</v>
      </c>
      <c r="F42" s="188">
        <f>ETYS_Spatial_List!F41</f>
        <v>50.974373065395497</v>
      </c>
      <c r="G42" s="188">
        <f>ETYS_Spatial_List!G41</f>
        <v>-0.23648575665413299</v>
      </c>
      <c r="H42" s="185"/>
    </row>
    <row r="43" spans="2:8" x14ac:dyDescent="0.35">
      <c r="B43" s="184" t="str">
        <f>ETYS_Spatial_List!B42</f>
        <v>BONN</v>
      </c>
      <c r="C43" s="184" t="str">
        <f>ETYS_Spatial_List!C42</f>
        <v>_N</v>
      </c>
      <c r="D43" s="184" t="str">
        <f>ETYS_Spatial_List!D42</f>
        <v>S5</v>
      </c>
      <c r="E43" s="184" t="str">
        <f>ETYS_Spatial_List!E42</f>
        <v>Bonnybridge</v>
      </c>
      <c r="F43" s="188">
        <f>ETYS_Spatial_List!F42</f>
        <v>56.007104900000002</v>
      </c>
      <c r="G43" s="188">
        <f>ETYS_Spatial_List!G42</f>
        <v>-3.8603012790000002</v>
      </c>
      <c r="H43" s="185"/>
    </row>
    <row r="44" spans="2:8" x14ac:dyDescent="0.35">
      <c r="B44" s="184" t="str">
        <f>ETYS_Spatial_List!B43</f>
        <v>BOTW_1</v>
      </c>
      <c r="C44" s="184" t="str">
        <f>ETYS_Spatial_List!C43</f>
        <v>_H</v>
      </c>
      <c r="D44" s="184" t="str">
        <f>ETYS_Spatial_List!D43</f>
        <v>B2</v>
      </c>
      <c r="E44" s="184" t="str">
        <f>ETYS_Spatial_List!E43</f>
        <v>Botley Wood</v>
      </c>
      <c r="F44" s="188">
        <f>ETYS_Spatial_List!F43</f>
        <v>50.884971958810702</v>
      </c>
      <c r="G44" s="188">
        <f>ETYS_Spatial_List!G43</f>
        <v>-1.2330034387387601</v>
      </c>
      <c r="H44" s="185"/>
    </row>
    <row r="45" spans="2:8" x14ac:dyDescent="0.35">
      <c r="B45" s="184" t="str">
        <f>ETYS_Spatial_List!B44</f>
        <v>BRAC_P</v>
      </c>
      <c r="C45" s="184" t="str">
        <f>ETYS_Spatial_List!C44</f>
        <v>_P</v>
      </c>
      <c r="D45" s="184" t="str">
        <f>ETYS_Spatial_List!D44</f>
        <v>T4</v>
      </c>
      <c r="E45" s="184" t="str">
        <f>ETYS_Spatial_List!E44</f>
        <v>Braco West</v>
      </c>
      <c r="F45" s="188">
        <f>ETYS_Spatial_List!F44</f>
        <v>56.276125749999999</v>
      </c>
      <c r="G45" s="188">
        <f>ETYS_Spatial_List!G44</f>
        <v>-3.877741345</v>
      </c>
      <c r="H45" s="185"/>
    </row>
    <row r="46" spans="2:8" x14ac:dyDescent="0.35">
      <c r="B46" s="184" t="str">
        <f>ETYS_Spatial_List!B45</f>
        <v>BRAW_1</v>
      </c>
      <c r="C46" s="184" t="str">
        <f>ETYS_Spatial_List!C45</f>
        <v>_M</v>
      </c>
      <c r="D46" s="184" t="str">
        <f>ETYS_Spatial_List!D45</f>
        <v>P1</v>
      </c>
      <c r="E46" s="184" t="str">
        <f>ETYS_Spatial_List!E45</f>
        <v>Bradford West</v>
      </c>
      <c r="F46" s="188">
        <f>ETYS_Spatial_List!F45</f>
        <v>53.810099723147701</v>
      </c>
      <c r="G46" s="188">
        <f>ETYS_Spatial_List!G45</f>
        <v>-1.86698606768366</v>
      </c>
      <c r="H46" s="185"/>
    </row>
    <row r="47" spans="2:8" x14ac:dyDescent="0.35">
      <c r="B47" s="184" t="str">
        <f>ETYS_Spatial_List!B46</f>
        <v>BRAP</v>
      </c>
      <c r="C47" s="184" t="str">
        <f>ETYS_Spatial_List!C46</f>
        <v>_N</v>
      </c>
      <c r="D47" s="184" t="str">
        <f>ETYS_Spatial_List!D46</f>
        <v>S6</v>
      </c>
      <c r="E47" s="184" t="str">
        <f>ETYS_Spatial_List!E46</f>
        <v>Braehead Park</v>
      </c>
      <c r="F47" s="188">
        <f>ETYS_Spatial_List!F46</f>
        <v>55.880724389999997</v>
      </c>
      <c r="G47" s="188">
        <f>ETYS_Spatial_List!G46</f>
        <v>-4.3810016269999998</v>
      </c>
      <c r="H47" s="185"/>
    </row>
    <row r="48" spans="2:8" x14ac:dyDescent="0.35">
      <c r="B48" s="184" t="str">
        <f>ETYS_Spatial_List!B47</f>
        <v>BRAI_1</v>
      </c>
      <c r="C48" s="184" t="str">
        <f>ETYS_Spatial_List!C47</f>
        <v>_A</v>
      </c>
      <c r="D48" s="184" t="str">
        <f>ETYS_Spatial_List!D47</f>
        <v>J8</v>
      </c>
      <c r="E48" s="184" t="str">
        <f>ETYS_Spatial_List!E47</f>
        <v>Braintree</v>
      </c>
      <c r="F48" s="188">
        <f>ETYS_Spatial_List!F47</f>
        <v>51.865363492649699</v>
      </c>
      <c r="G48" s="188">
        <f>ETYS_Spatial_List!G47</f>
        <v>0.57604329999272197</v>
      </c>
      <c r="H48" s="185"/>
    </row>
    <row r="49" spans="2:8" x14ac:dyDescent="0.35">
      <c r="B49" s="184" t="str">
        <f>ETYS_Spatial_List!B48</f>
        <v>BRFO_1</v>
      </c>
      <c r="C49" s="184" t="str">
        <f>ETYS_Spatial_List!C48</f>
        <v>_A</v>
      </c>
      <c r="D49" s="184" t="str">
        <f>ETYS_Spatial_List!D48</f>
        <v>J5</v>
      </c>
      <c r="E49" s="184" t="str">
        <f>ETYS_Spatial_List!E48</f>
        <v>Bramford</v>
      </c>
      <c r="F49" s="188">
        <f>ETYS_Spatial_List!F48</f>
        <v>52.070181865662299</v>
      </c>
      <c r="G49" s="188">
        <f>ETYS_Spatial_List!G48</f>
        <v>1.0628225733950301</v>
      </c>
      <c r="H49" s="185"/>
    </row>
    <row r="50" spans="2:8" x14ac:dyDescent="0.35">
      <c r="B50" s="184" t="str">
        <f>ETYS_Spatial_List!B49</f>
        <v>BRLE_1</v>
      </c>
      <c r="C50" s="184" t="str">
        <f>ETYS_Spatial_List!C49</f>
        <v>_H</v>
      </c>
      <c r="D50" s="184" t="str">
        <f>ETYS_Spatial_List!D49</f>
        <v>B4</v>
      </c>
      <c r="E50" s="184" t="str">
        <f>ETYS_Spatial_List!E49</f>
        <v>Bramley</v>
      </c>
      <c r="F50" s="188">
        <f>ETYS_Spatial_List!F49</f>
        <v>51.335450000000002</v>
      </c>
      <c r="G50" s="188">
        <f>ETYS_Spatial_List!G49</f>
        <v>-1.0769500000000001</v>
      </c>
      <c r="H50" s="185"/>
    </row>
    <row r="51" spans="2:8" x14ac:dyDescent="0.35">
      <c r="B51" s="184" t="str">
        <f>ETYS_Spatial_List!B50</f>
        <v>BRED_1</v>
      </c>
      <c r="C51" s="184" t="str">
        <f>ETYS_Spatial_List!C50</f>
        <v>_G</v>
      </c>
      <c r="D51" s="184" t="str">
        <f>ETYS_Spatial_List!D50</f>
        <v>N2</v>
      </c>
      <c r="E51" s="184" t="str">
        <f>ETYS_Spatial_List!E50</f>
        <v>Bredbury</v>
      </c>
      <c r="F51" s="188">
        <f>ETYS_Spatial_List!F50</f>
        <v>53.415231770616799</v>
      </c>
      <c r="G51" s="188">
        <f>ETYS_Spatial_List!G50</f>
        <v>-2.1312757196390901</v>
      </c>
      <c r="H51" s="185"/>
    </row>
    <row r="52" spans="2:8" x14ac:dyDescent="0.35">
      <c r="B52" s="184" t="str">
        <f>ETYS_Spatial_List!B51</f>
        <v>BRID_P</v>
      </c>
      <c r="C52" s="184" t="str">
        <f>ETYS_Spatial_List!C51</f>
        <v>_P</v>
      </c>
      <c r="D52" s="184" t="str">
        <f>ETYS_Spatial_List!D51</f>
        <v>T4</v>
      </c>
      <c r="E52" s="184" t="str">
        <f>ETYS_Spatial_List!E51</f>
        <v>Bridge of Dun</v>
      </c>
      <c r="F52" s="188">
        <f>ETYS_Spatial_List!F51</f>
        <v>56.720407229999999</v>
      </c>
      <c r="G52" s="188">
        <f>ETYS_Spatial_List!G51</f>
        <v>-2.5565504419999998</v>
      </c>
      <c r="H52" s="185"/>
    </row>
    <row r="53" spans="2:8" x14ac:dyDescent="0.35">
      <c r="B53" s="184" t="str">
        <f>ETYS_Spatial_List!B52</f>
        <v>BRWA1</v>
      </c>
      <c r="C53" s="184" t="str">
        <f>ETYS_Spatial_List!C52</f>
        <v>_L</v>
      </c>
      <c r="D53" s="184" t="str">
        <f>ETYS_Spatial_List!D52</f>
        <v>E7</v>
      </c>
      <c r="E53" s="184" t="str">
        <f>ETYS_Spatial_List!E52</f>
        <v>Bridgewater</v>
      </c>
      <c r="F53" s="188">
        <f>ETYS_Spatial_List!F52</f>
        <v>51.117315958031803</v>
      </c>
      <c r="G53" s="188">
        <f>ETYS_Spatial_List!G52</f>
        <v>-2.9688394640832101</v>
      </c>
      <c r="H53" s="185"/>
    </row>
    <row r="54" spans="2:8" x14ac:dyDescent="0.35">
      <c r="B54" s="184" t="str">
        <f>ETYS_Spatial_List!B53</f>
        <v>BRIM_1</v>
      </c>
      <c r="C54" s="184" t="str">
        <f>ETYS_Spatial_List!C53</f>
        <v>_A</v>
      </c>
      <c r="D54" s="184" t="str">
        <f>ETYS_Spatial_List!D53</f>
        <v>A3</v>
      </c>
      <c r="E54" s="184" t="str">
        <f>ETYS_Spatial_List!E53</f>
        <v>Brimsdown</v>
      </c>
      <c r="F54" s="188">
        <f>ETYS_Spatial_List!F53</f>
        <v>51.663503834951001</v>
      </c>
      <c r="G54" s="188">
        <f>ETYS_Spatial_List!G53</f>
        <v>-2.4884614353775002E-2</v>
      </c>
      <c r="H54" s="185"/>
    </row>
    <row r="55" spans="2:8" x14ac:dyDescent="0.35">
      <c r="B55" s="184" t="str">
        <f>ETYS_Spatial_List!B54</f>
        <v>BROA_P</v>
      </c>
      <c r="C55" s="184" t="str">
        <f>ETYS_Spatial_List!C54</f>
        <v>_P</v>
      </c>
      <c r="D55" s="184" t="str">
        <f>ETYS_Spatial_List!D54</f>
        <v>T1</v>
      </c>
      <c r="E55" s="184" t="str">
        <f>ETYS_Spatial_List!E54</f>
        <v>Broadford</v>
      </c>
      <c r="F55" s="188">
        <f>ETYS_Spatial_List!F54</f>
        <v>57.247928100000003</v>
      </c>
      <c r="G55" s="188">
        <f>ETYS_Spatial_List!G54</f>
        <v>-5.9358034499999999</v>
      </c>
      <c r="H55" s="185"/>
    </row>
    <row r="56" spans="2:8" x14ac:dyDescent="0.35">
      <c r="B56" s="184" t="str">
        <f>ETYS_Spatial_List!B55</f>
        <v>BROR_P</v>
      </c>
      <c r="C56" s="184" t="str">
        <f>ETYS_Spatial_List!C55</f>
        <v>_P</v>
      </c>
      <c r="D56" s="184" t="str">
        <f>ETYS_Spatial_List!D55</f>
        <v>T5</v>
      </c>
      <c r="E56" s="184" t="str">
        <f>ETYS_Spatial_List!E55</f>
        <v>Brora</v>
      </c>
      <c r="F56" s="188">
        <f>ETYS_Spatial_List!F55</f>
        <v>58.019930549999998</v>
      </c>
      <c r="G56" s="188">
        <f>ETYS_Spatial_List!G55</f>
        <v>-3.8747016799999998</v>
      </c>
      <c r="H56" s="185"/>
    </row>
    <row r="57" spans="2:8" x14ac:dyDescent="0.35">
      <c r="B57" s="184" t="str">
        <f>ETYS_Spatial_List!B56</f>
        <v>BROX</v>
      </c>
      <c r="C57" s="184" t="str">
        <f>ETYS_Spatial_List!C56</f>
        <v>_N</v>
      </c>
      <c r="D57" s="184" t="str">
        <f>ETYS_Spatial_List!D56</f>
        <v>S6</v>
      </c>
      <c r="E57" s="184" t="str">
        <f>ETYS_Spatial_List!E56</f>
        <v>Broxburn</v>
      </c>
      <c r="F57" s="188">
        <f>ETYS_Spatial_List!F56</f>
        <v>55.919324670000002</v>
      </c>
      <c r="G57" s="188">
        <f>ETYS_Spatial_List!G56</f>
        <v>-3.4534009819999998</v>
      </c>
      <c r="H57" s="185"/>
    </row>
    <row r="58" spans="2:8" x14ac:dyDescent="0.35">
      <c r="B58" s="184" t="str">
        <f>ETYS_Spatial_List!B57</f>
        <v>BUMU_P</v>
      </c>
      <c r="C58" s="184" t="str">
        <f>ETYS_Spatial_List!C57</f>
        <v>_P</v>
      </c>
      <c r="D58" s="184" t="str">
        <f>ETYS_Spatial_List!D57</f>
        <v>T4</v>
      </c>
      <c r="E58" s="184" t="str">
        <f>ETYS_Spatial_List!E57</f>
        <v>Burghmuir</v>
      </c>
      <c r="F58" s="188">
        <f>ETYS_Spatial_List!F57</f>
        <v>56.396696169999998</v>
      </c>
      <c r="G58" s="188">
        <f>ETYS_Spatial_List!G57</f>
        <v>-3.487501081</v>
      </c>
      <c r="H58" s="185"/>
    </row>
    <row r="59" spans="2:8" x14ac:dyDescent="0.35">
      <c r="B59" s="184" t="str">
        <f>ETYS_Spatial_List!B58</f>
        <v>BURM_1</v>
      </c>
      <c r="C59" s="184" t="str">
        <f>ETYS_Spatial_List!C58</f>
        <v>_A</v>
      </c>
      <c r="D59" s="184" t="str">
        <f>ETYS_Spatial_List!D58</f>
        <v>J7</v>
      </c>
      <c r="E59" s="184" t="str">
        <f>ETYS_Spatial_List!E58</f>
        <v>Burwell Main</v>
      </c>
      <c r="F59" s="188">
        <f>ETYS_Spatial_List!F58</f>
        <v>52.280053088948002</v>
      </c>
      <c r="G59" s="188">
        <f>ETYS_Spatial_List!G58</f>
        <v>0.312061035588173</v>
      </c>
      <c r="H59" s="185"/>
    </row>
    <row r="60" spans="2:8" x14ac:dyDescent="0.35">
      <c r="B60" s="184" t="str">
        <f>ETYS_Spatial_List!B59</f>
        <v>BUSH_1</v>
      </c>
      <c r="C60" s="184" t="str">
        <f>ETYS_Spatial_List!C59</f>
        <v>_E</v>
      </c>
      <c r="D60" s="184" t="str">
        <f>ETYS_Spatial_List!D59</f>
        <v>L2</v>
      </c>
      <c r="E60" s="184" t="str">
        <f>ETYS_Spatial_List!E59</f>
        <v>Bushbury</v>
      </c>
      <c r="F60" s="188">
        <f>ETYS_Spatial_List!F59</f>
        <v>52.636223915464299</v>
      </c>
      <c r="G60" s="188">
        <f>ETYS_Spatial_List!G59</f>
        <v>-2.1147552786977899</v>
      </c>
      <c r="H60" s="185"/>
    </row>
    <row r="61" spans="2:8" x14ac:dyDescent="0.35">
      <c r="B61" s="184" t="str">
        <f>ETYS_Spatial_List!B60</f>
        <v>BUST_1</v>
      </c>
      <c r="C61" s="184" t="str">
        <f>ETYS_Spatial_List!C60</f>
        <v>_E</v>
      </c>
      <c r="D61" s="184" t="str">
        <f>ETYS_Spatial_List!D60</f>
        <v>L3</v>
      </c>
      <c r="E61" s="184" t="str">
        <f>ETYS_Spatial_List!E60</f>
        <v>Bustleholme</v>
      </c>
      <c r="F61" s="188">
        <f>ETYS_Spatial_List!F60</f>
        <v>52.552951166408597</v>
      </c>
      <c r="G61" s="188">
        <f>ETYS_Spatial_List!G60</f>
        <v>-1.9640234798663401</v>
      </c>
      <c r="H61" s="185"/>
    </row>
    <row r="62" spans="2:8" x14ac:dyDescent="0.35">
      <c r="B62" s="184" t="str">
        <f>ETYS_Spatial_List!B61</f>
        <v>CAIF_P</v>
      </c>
      <c r="C62" s="184" t="str">
        <f>ETYS_Spatial_List!C61</f>
        <v>_P</v>
      </c>
      <c r="D62" s="184" t="str">
        <f>ETYS_Spatial_List!D61</f>
        <v>T2</v>
      </c>
      <c r="E62" s="184" t="str">
        <f>ETYS_Spatial_List!E61</f>
        <v>Cairnford</v>
      </c>
      <c r="F62" s="188">
        <f>ETYS_Spatial_List!F61</f>
        <v>57.451749</v>
      </c>
      <c r="G62" s="188">
        <f>ETYS_Spatial_List!G61</f>
        <v>-2.84971</v>
      </c>
      <c r="H62" s="185"/>
    </row>
    <row r="63" spans="2:8" x14ac:dyDescent="0.35">
      <c r="B63" s="184" t="str">
        <f>ETYS_Spatial_List!B62</f>
        <v>CAMB_01</v>
      </c>
      <c r="C63" s="184" t="str">
        <f>ETYS_Spatial_List!C62</f>
        <v>_M</v>
      </c>
      <c r="D63" s="184" t="str">
        <f>ETYS_Spatial_List!D62</f>
        <v>P4</v>
      </c>
      <c r="E63" s="184" t="str">
        <f>ETYS_Spatial_List!E62</f>
        <v>Camblesforth</v>
      </c>
      <c r="F63" s="188">
        <f>ETYS_Spatial_List!F62</f>
        <v>53.729460431834397</v>
      </c>
      <c r="G63" s="188">
        <f>ETYS_Spatial_List!G62</f>
        <v>-1.00084877866135</v>
      </c>
      <c r="H63" s="185"/>
    </row>
    <row r="64" spans="2:8" x14ac:dyDescent="0.35">
      <c r="B64" s="184" t="str">
        <f>ETYS_Spatial_List!B63</f>
        <v>CBNK_H</v>
      </c>
      <c r="C64" s="184" t="str">
        <f>ETYS_Spatial_List!C63</f>
        <v>_H</v>
      </c>
      <c r="D64" s="184" t="str">
        <f>ETYS_Spatial_List!D63</f>
        <v>A7</v>
      </c>
      <c r="E64" s="184" t="str">
        <f>ETYS_Spatial_List!E63</f>
        <v>Canal Bank</v>
      </c>
      <c r="F64" s="188">
        <f>ETYS_Spatial_List!F63</f>
        <v>51.534950510661702</v>
      </c>
      <c r="G64" s="188">
        <f>ETYS_Spatial_List!G63</f>
        <v>-0.25705026387638202</v>
      </c>
      <c r="H64" s="185"/>
    </row>
    <row r="65" spans="2:8" x14ac:dyDescent="0.35">
      <c r="B65" s="184" t="str">
        <f>ETYS_Spatial_List!B64</f>
        <v>CANTN1</v>
      </c>
      <c r="C65" s="184" t="str">
        <f>ETYS_Spatial_List!C64</f>
        <v>_J</v>
      </c>
      <c r="D65" s="184" t="str">
        <f>ETYS_Spatial_List!D64</f>
        <v>C7</v>
      </c>
      <c r="E65" s="184" t="str">
        <f>ETYS_Spatial_List!E64</f>
        <v>Canterbury</v>
      </c>
      <c r="F65" s="188">
        <f>ETYS_Spatial_List!F64</f>
        <v>51.292335186480798</v>
      </c>
      <c r="G65" s="188">
        <f>ETYS_Spatial_List!G64</f>
        <v>1.0941761170554101</v>
      </c>
      <c r="H65" s="185"/>
    </row>
    <row r="66" spans="2:8" x14ac:dyDescent="0.35">
      <c r="B66" s="184" t="str">
        <f>ETYS_Spatial_List!B65</f>
        <v>CAPEA1</v>
      </c>
      <c r="C66" s="184" t="str">
        <f>ETYS_Spatial_List!C65</f>
        <v>_D</v>
      </c>
      <c r="D66" s="184" t="str">
        <f>ETYS_Spatial_List!D65</f>
        <v>N3</v>
      </c>
      <c r="E66" s="184" t="str">
        <f>ETYS_Spatial_List!E65</f>
        <v>Capenhurst</v>
      </c>
      <c r="F66" s="188">
        <f>ETYS_Spatial_List!F65</f>
        <v>53.266210000000001</v>
      </c>
      <c r="G66" s="188">
        <f>ETYS_Spatial_List!G65</f>
        <v>-2.948</v>
      </c>
      <c r="H66" s="185"/>
    </row>
    <row r="67" spans="2:8" x14ac:dyDescent="0.35">
      <c r="B67" s="184" t="str">
        <f>ETYS_Spatial_List!B66</f>
        <v>CARE_1</v>
      </c>
      <c r="C67" s="184" t="str">
        <f>ETYS_Spatial_List!C66</f>
        <v>_K</v>
      </c>
      <c r="D67" s="184" t="str">
        <f>ETYS_Spatial_List!D66</f>
        <v>H2</v>
      </c>
      <c r="E67" s="184" t="str">
        <f>ETYS_Spatial_List!E66</f>
        <v>Cardiff East</v>
      </c>
      <c r="F67" s="188">
        <f>ETYS_Spatial_List!F66</f>
        <v>51.495472026951902</v>
      </c>
      <c r="G67" s="188">
        <f>ETYS_Spatial_List!G66</f>
        <v>-3.1447279061140598</v>
      </c>
      <c r="H67" s="185"/>
    </row>
    <row r="68" spans="2:8" x14ac:dyDescent="0.35">
      <c r="B68" s="184" t="str">
        <f>ETYS_Spatial_List!B67</f>
        <v>CATY</v>
      </c>
      <c r="C68" s="184" t="str">
        <f>ETYS_Spatial_List!C67</f>
        <v>_N</v>
      </c>
      <c r="D68" s="184" t="str">
        <f>ETYS_Spatial_List!D67</f>
        <v>S6</v>
      </c>
      <c r="E68" s="184" t="str">
        <f>ETYS_Spatial_List!E67</f>
        <v>Carntyne</v>
      </c>
      <c r="F68" s="188">
        <f>ETYS_Spatial_List!F67</f>
        <v>55.856984349999998</v>
      </c>
      <c r="G68" s="188">
        <f>ETYS_Spatial_List!G67</f>
        <v>-4.1966114870000002</v>
      </c>
      <c r="H68" s="185"/>
    </row>
    <row r="69" spans="2:8" x14ac:dyDescent="0.35">
      <c r="B69" s="184" t="str">
        <f>ETYS_Spatial_List!B68</f>
        <v>CAAD_P</v>
      </c>
      <c r="C69" s="184" t="str">
        <f>ETYS_Spatial_List!C68</f>
        <v>_P</v>
      </c>
      <c r="D69" s="184" t="str">
        <f>ETYS_Spatial_List!D68</f>
        <v>T3</v>
      </c>
      <c r="E69" s="184" t="str">
        <f>ETYS_Spatial_List!E68</f>
        <v>Carradale</v>
      </c>
      <c r="F69" s="188">
        <f>ETYS_Spatial_List!F68</f>
        <v>55.590263149999998</v>
      </c>
      <c r="G69" s="188">
        <f>ETYS_Spatial_List!G68</f>
        <v>-5.5023124140000004</v>
      </c>
      <c r="H69" s="185"/>
    </row>
    <row r="70" spans="2:8" x14ac:dyDescent="0.35">
      <c r="B70" s="184" t="str">
        <f>ETYS_Spatial_List!B69</f>
        <v>CARR_1</v>
      </c>
      <c r="C70" s="184" t="str">
        <f>ETYS_Spatial_List!C69</f>
        <v>_G</v>
      </c>
      <c r="D70" s="184" t="str">
        <f>ETYS_Spatial_List!D69</f>
        <v>N2</v>
      </c>
      <c r="E70" s="184" t="str">
        <f>ETYS_Spatial_List!E69</f>
        <v>Carrington</v>
      </c>
      <c r="F70" s="188">
        <f>ETYS_Spatial_List!F69</f>
        <v>53.434910000000002</v>
      </c>
      <c r="G70" s="188">
        <f>ETYS_Spatial_List!G69</f>
        <v>-2.40035</v>
      </c>
      <c r="H70" s="185"/>
    </row>
    <row r="71" spans="2:8" x14ac:dyDescent="0.35">
      <c r="B71" s="184" t="str">
        <f>ETYS_Spatial_List!B70</f>
        <v>CAFA</v>
      </c>
      <c r="C71" s="184" t="str">
        <f>ETYS_Spatial_List!C70</f>
        <v>_N</v>
      </c>
      <c r="D71" s="184" t="str">
        <f>ETYS_Spatial_List!D70</f>
        <v>S6</v>
      </c>
      <c r="E71" s="184" t="str">
        <f>ETYS_Spatial_List!E70</f>
        <v>Carsfad</v>
      </c>
      <c r="F71" s="188">
        <f>ETYS_Spatial_List!F70</f>
        <v>55.14350194</v>
      </c>
      <c r="G71" s="188">
        <f>ETYS_Spatial_List!G70</f>
        <v>-4.1892913150000002</v>
      </c>
      <c r="H71" s="185"/>
    </row>
    <row r="72" spans="2:8" x14ac:dyDescent="0.35">
      <c r="B72" s="184" t="str">
        <f>ETYS_Spatial_List!B71</f>
        <v>CASS_P</v>
      </c>
      <c r="C72" s="184" t="str">
        <f>ETYS_Spatial_List!C71</f>
        <v>_P</v>
      </c>
      <c r="D72" s="184" t="str">
        <f>ETYS_Spatial_List!D71</f>
        <v>T5</v>
      </c>
      <c r="E72" s="184" t="str">
        <f>ETYS_Spatial_List!E71</f>
        <v>Cassley</v>
      </c>
      <c r="F72" s="188">
        <f>ETYS_Spatial_List!F71</f>
        <v>56.542132449999997</v>
      </c>
      <c r="G72" s="188">
        <f>ETYS_Spatial_List!G71</f>
        <v>-4.5166969029999997</v>
      </c>
      <c r="H72" s="185"/>
    </row>
    <row r="73" spans="2:8" x14ac:dyDescent="0.35">
      <c r="B73" s="184" t="str">
        <f>ETYS_Spatial_List!B72</f>
        <v>CEAN_P</v>
      </c>
      <c r="C73" s="184" t="str">
        <f>ETYS_Spatial_List!C72</f>
        <v>_P</v>
      </c>
      <c r="D73" s="184" t="str">
        <f>ETYS_Spatial_List!D72</f>
        <v>T1</v>
      </c>
      <c r="E73" s="184" t="str">
        <f>ETYS_Spatial_List!E72</f>
        <v>Ceannacroc</v>
      </c>
      <c r="F73" s="188">
        <f>ETYS_Spatial_List!F72</f>
        <v>57.154018129999997</v>
      </c>
      <c r="G73" s="188">
        <f>ETYS_Spatial_List!G72</f>
        <v>-4.9367024400000004</v>
      </c>
      <c r="H73" s="185"/>
    </row>
    <row r="74" spans="2:8" x14ac:dyDescent="0.35">
      <c r="B74" s="184" t="str">
        <f>ETYS_Spatial_List!B73</f>
        <v>CELL_1</v>
      </c>
      <c r="C74" s="184" t="str">
        <f>ETYS_Spatial_List!C73</f>
        <v>_E</v>
      </c>
      <c r="D74" s="184" t="str">
        <f>ETYS_Spatial_List!D73</f>
        <v>L5</v>
      </c>
      <c r="E74" s="184" t="str">
        <f>ETYS_Spatial_List!E73</f>
        <v>Cellarhead</v>
      </c>
      <c r="F74" s="188">
        <f>ETYS_Spatial_List!F73</f>
        <v>53.041142555853497</v>
      </c>
      <c r="G74" s="188">
        <f>ETYS_Spatial_List!G73</f>
        <v>-2.0857590007644098</v>
      </c>
      <c r="H74" s="185"/>
    </row>
    <row r="75" spans="2:8" x14ac:dyDescent="0.35">
      <c r="B75" s="184" t="str">
        <f>ETYS_Spatial_List!B74</f>
        <v>CHAP</v>
      </c>
      <c r="C75" s="184" t="str">
        <f>ETYS_Spatial_List!C74</f>
        <v>_N</v>
      </c>
      <c r="D75" s="184" t="str">
        <f>ETYS_Spatial_List!D74</f>
        <v>S6</v>
      </c>
      <c r="E75" s="184" t="str">
        <f>ETYS_Spatial_List!E74</f>
        <v>Chapelcross</v>
      </c>
      <c r="F75" s="188">
        <f>ETYS_Spatial_List!F74</f>
        <v>55.01352163</v>
      </c>
      <c r="G75" s="188">
        <f>ETYS_Spatial_List!G74</f>
        <v>-3.2211007070000002</v>
      </c>
      <c r="H75" s="185"/>
    </row>
    <row r="76" spans="2:8" x14ac:dyDescent="0.35">
      <c r="B76" s="184" t="str">
        <f>ETYS_Spatial_List!B75</f>
        <v>CHAR_P</v>
      </c>
      <c r="C76" s="184" t="str">
        <f>ETYS_Spatial_List!C75</f>
        <v>_P</v>
      </c>
      <c r="D76" s="184" t="str">
        <f>ETYS_Spatial_List!D75</f>
        <v>T4</v>
      </c>
      <c r="E76" s="184" t="str">
        <f>ETYS_Spatial_List!E75</f>
        <v>Charleston</v>
      </c>
      <c r="F76" s="188">
        <f>ETYS_Spatial_List!F75</f>
        <v>56.473826459999998</v>
      </c>
      <c r="G76" s="188">
        <f>ETYS_Spatial_List!G75</f>
        <v>-3.044800773</v>
      </c>
      <c r="H76" s="185"/>
    </row>
    <row r="77" spans="2:8" x14ac:dyDescent="0.35">
      <c r="B77" s="184" t="str">
        <f>ETYS_Spatial_List!B76</f>
        <v>CHAS</v>
      </c>
      <c r="C77" s="184" t="str">
        <f>ETYS_Spatial_List!C76</f>
        <v>_N</v>
      </c>
      <c r="D77" s="184" t="str">
        <f>ETYS_Spatial_List!D76</f>
        <v>S6</v>
      </c>
      <c r="E77" s="184" t="str">
        <f>ETYS_Spatial_List!E76</f>
        <v>Charlotte Street</v>
      </c>
      <c r="F77" s="188">
        <f>ETYS_Spatial_List!F76</f>
        <v>55.855054340000002</v>
      </c>
      <c r="G77" s="188">
        <f>ETYS_Spatial_List!G76</f>
        <v>-4.2390115169999998</v>
      </c>
      <c r="H77" s="185"/>
    </row>
    <row r="78" spans="2:8" x14ac:dyDescent="0.35">
      <c r="B78" s="184" t="str">
        <f>ETYS_Spatial_List!B77</f>
        <v>CHSI_1</v>
      </c>
      <c r="C78" s="184" t="str">
        <f>ETYS_Spatial_List!C77</f>
        <v>_J</v>
      </c>
      <c r="D78" s="184" t="str">
        <f>ETYS_Spatial_List!D77</f>
        <v>A8</v>
      </c>
      <c r="E78" s="184" t="str">
        <f>ETYS_Spatial_List!E77</f>
        <v>Chessington</v>
      </c>
      <c r="F78" s="188">
        <f>ETYS_Spatial_List!F77</f>
        <v>51.343425918697903</v>
      </c>
      <c r="G78" s="188">
        <f>ETYS_Spatial_List!G77</f>
        <v>-0.32334875941477298</v>
      </c>
      <c r="H78" s="185"/>
    </row>
    <row r="79" spans="2:8" x14ac:dyDescent="0.35">
      <c r="B79" s="184" t="str">
        <f>ETYS_Spatial_List!B78</f>
        <v>CHTE_1</v>
      </c>
      <c r="C79" s="184" t="str">
        <f>ETYS_Spatial_List!C78</f>
        <v>_B</v>
      </c>
      <c r="D79" s="184" t="str">
        <f>ETYS_Spatial_List!D78</f>
        <v>P3</v>
      </c>
      <c r="E79" s="184" t="str">
        <f>ETYS_Spatial_List!E78</f>
        <v>Chesterfield</v>
      </c>
      <c r="F79" s="188">
        <f>ETYS_Spatial_List!F78</f>
        <v>53.224282489469502</v>
      </c>
      <c r="G79" s="188">
        <f>ETYS_Spatial_List!G78</f>
        <v>-1.3874859633021299</v>
      </c>
      <c r="H79" s="185"/>
    </row>
    <row r="80" spans="2:8" x14ac:dyDescent="0.35">
      <c r="B80" s="184" t="str">
        <f>ETYS_Spatial_List!B79</f>
        <v>CHIC_1</v>
      </c>
      <c r="C80" s="184" t="str">
        <f>ETYS_Spatial_List!C79</f>
        <v>_H</v>
      </c>
      <c r="D80" s="184" t="str">
        <f>ETYS_Spatial_List!D79</f>
        <v>E1</v>
      </c>
      <c r="E80" s="184" t="str">
        <f>ETYS_Spatial_List!E79</f>
        <v>Chickerell</v>
      </c>
      <c r="F80" s="188">
        <f>ETYS_Spatial_List!F79</f>
        <v>50.624372200497099</v>
      </c>
      <c r="G80" s="188">
        <f>ETYS_Spatial_List!G79</f>
        <v>-2.4892612239175498</v>
      </c>
      <c r="H80" s="185"/>
    </row>
    <row r="81" spans="2:8" x14ac:dyDescent="0.35">
      <c r="B81" s="184" t="str">
        <f>ETYS_Spatial_List!B80</f>
        <v>CITR_1</v>
      </c>
      <c r="C81" s="184" t="str">
        <f>ETYS_Spatial_List!C80</f>
        <v>_C</v>
      </c>
      <c r="D81" s="184" t="str">
        <f>ETYS_Spatial_List!D80</f>
        <v>A7</v>
      </c>
      <c r="E81" s="184" t="str">
        <f>ETYS_Spatial_List!E80</f>
        <v>City Road</v>
      </c>
      <c r="F81" s="188">
        <f>ETYS_Spatial_List!F80</f>
        <v>51.53069</v>
      </c>
      <c r="G81" s="188">
        <f>ETYS_Spatial_List!G80</f>
        <v>-9.5799999999999996E-2</v>
      </c>
      <c r="H81" s="185"/>
    </row>
    <row r="82" spans="2:8" x14ac:dyDescent="0.35">
      <c r="B82" s="184" t="str">
        <f>ETYS_Spatial_List!B81</f>
        <v>CLAC_P</v>
      </c>
      <c r="C82" s="184" t="str">
        <f>ETYS_Spatial_List!C81</f>
        <v>_P</v>
      </c>
      <c r="D82" s="184" t="str">
        <f>ETYS_Spatial_List!D81</f>
        <v>T3</v>
      </c>
      <c r="E82" s="184" t="str">
        <f>ETYS_Spatial_List!E81</f>
        <v>Clachan</v>
      </c>
      <c r="F82" s="188">
        <f>ETYS_Spatial_List!F81</f>
        <v>56.27712554</v>
      </c>
      <c r="G82" s="188">
        <f>ETYS_Spatial_List!G81</f>
        <v>-4.9220021620000001</v>
      </c>
      <c r="H82" s="185"/>
    </row>
    <row r="83" spans="2:8" x14ac:dyDescent="0.35">
      <c r="B83" s="184" t="str">
        <f>ETYS_Spatial_List!B82</f>
        <v>CLT03</v>
      </c>
      <c r="C83" s="184" t="str">
        <f>ETYS_Spatial_List!C82</f>
        <v>_A</v>
      </c>
      <c r="D83" s="184" t="str">
        <f>ETYS_Spatial_List!D82</f>
        <v>J5</v>
      </c>
      <c r="E83" s="184" t="str">
        <f>ETYS_Spatial_List!E82</f>
        <v>Clacton</v>
      </c>
      <c r="F83" s="188">
        <f>ETYS_Spatial_List!F82</f>
        <v>51.825997999999998</v>
      </c>
      <c r="G83" s="188">
        <f>ETYS_Spatial_List!G82</f>
        <v>1.1794199999999999</v>
      </c>
      <c r="H83" s="185"/>
    </row>
    <row r="84" spans="2:8" x14ac:dyDescent="0.35">
      <c r="B84" s="184" t="str">
        <f>ETYS_Spatial_List!B83</f>
        <v>CLAY_P</v>
      </c>
      <c r="C84" s="184" t="str">
        <f>ETYS_Spatial_List!C83</f>
        <v>_P</v>
      </c>
      <c r="D84" s="184" t="str">
        <f>ETYS_Spatial_List!D83</f>
        <v>T2</v>
      </c>
      <c r="E84" s="184" t="str">
        <f>ETYS_Spatial_List!E83</f>
        <v>Clayhills</v>
      </c>
      <c r="F84" s="188">
        <f>ETYS_Spatial_List!F83</f>
        <v>57.140228440000001</v>
      </c>
      <c r="G84" s="188">
        <f>ETYS_Spatial_List!G83</f>
        <v>-2.0986001160000001</v>
      </c>
      <c r="H84" s="185"/>
    </row>
    <row r="85" spans="2:8" x14ac:dyDescent="0.35">
      <c r="B85" s="184" t="str">
        <f>ETYS_Spatial_List!B84</f>
        <v>CLYM</v>
      </c>
      <c r="C85" s="184" t="str">
        <f>ETYS_Spatial_List!C84</f>
        <v>_N</v>
      </c>
      <c r="D85" s="184" t="str">
        <f>ETYS_Spatial_List!D84</f>
        <v>S6</v>
      </c>
      <c r="E85" s="184" t="str">
        <f>ETYS_Spatial_List!E84</f>
        <v>Clyde’s Mill</v>
      </c>
      <c r="F85" s="188">
        <f>ETYS_Spatial_List!F84</f>
        <v>55.822417000000002</v>
      </c>
      <c r="G85" s="188">
        <f>ETYS_Spatial_List!G84</f>
        <v>-4.1492781000000001</v>
      </c>
      <c r="H85" s="185"/>
    </row>
    <row r="86" spans="2:8" x14ac:dyDescent="0.35">
      <c r="B86" s="184" t="str">
        <f>ETYS_Spatial_List!B85</f>
        <v>COAT</v>
      </c>
      <c r="C86" s="184" t="str">
        <f>ETYS_Spatial_List!C85</f>
        <v>_N</v>
      </c>
      <c r="D86" s="184" t="str">
        <f>ETYS_Spatial_List!D85</f>
        <v>S6</v>
      </c>
      <c r="E86" s="184" t="str">
        <f>ETYS_Spatial_List!E85</f>
        <v>Coatbridge</v>
      </c>
      <c r="F86" s="188">
        <f>ETYS_Spatial_List!F85</f>
        <v>55.851444370000003</v>
      </c>
      <c r="G86" s="188">
        <f>ETYS_Spatial_List!G85</f>
        <v>-4.0134413550000003</v>
      </c>
      <c r="H86" s="185"/>
    </row>
    <row r="87" spans="2:8" x14ac:dyDescent="0.35">
      <c r="B87" s="184" t="str">
        <f>ETYS_Spatial_List!B86</f>
        <v>COCK</v>
      </c>
      <c r="C87" s="184" t="str">
        <f>ETYS_Spatial_List!C86</f>
        <v>_N</v>
      </c>
      <c r="D87" s="184" t="str">
        <f>ETYS_Spatial_List!D86</f>
        <v>S6</v>
      </c>
      <c r="E87" s="184" t="str">
        <f>ETYS_Spatial_List!E86</f>
        <v>Cockenzie</v>
      </c>
      <c r="F87" s="188">
        <f>ETYS_Spatial_List!F86</f>
        <v>55.966624869999997</v>
      </c>
      <c r="G87" s="188">
        <f>ETYS_Spatial_List!G86</f>
        <v>-2.967000664</v>
      </c>
      <c r="H87" s="185"/>
    </row>
    <row r="88" spans="2:8" x14ac:dyDescent="0.35">
      <c r="B88" s="184" t="str">
        <f>ETYS_Spatial_List!B87</f>
        <v>CONQA1</v>
      </c>
      <c r="C88" s="184" t="str">
        <f>ETYS_Spatial_List!C87</f>
        <v>_D</v>
      </c>
      <c r="D88" s="184" t="str">
        <f>ETYS_Spatial_List!D87</f>
        <v>M5</v>
      </c>
      <c r="E88" s="184" t="str">
        <f>ETYS_Spatial_List!E87</f>
        <v>Connah's Quay</v>
      </c>
      <c r="F88" s="188">
        <f>ETYS_Spatial_List!F87</f>
        <v>53.227549494602997</v>
      </c>
      <c r="G88" s="188">
        <f>ETYS_Spatial_List!G87</f>
        <v>-3.07266269828474</v>
      </c>
      <c r="H88" s="185"/>
    </row>
    <row r="89" spans="2:8" x14ac:dyDescent="0.35">
      <c r="B89" s="184" t="str">
        <f>ETYS_Spatial_List!B88</f>
        <v>COUA_P</v>
      </c>
      <c r="C89" s="184" t="str">
        <f>ETYS_Spatial_List!C88</f>
        <v>_P</v>
      </c>
      <c r="D89" s="184" t="str">
        <f>ETYS_Spatial_List!D88</f>
        <v>T4</v>
      </c>
      <c r="E89" s="184" t="str">
        <f>ETYS_Spatial_List!E88</f>
        <v>Coupar Angus</v>
      </c>
      <c r="F89" s="188">
        <f>ETYS_Spatial_List!F88</f>
        <v>56.538126630000001</v>
      </c>
      <c r="G89" s="188">
        <f>ETYS_Spatial_List!G88</f>
        <v>-3.2730009450000002</v>
      </c>
      <c r="H89" s="185"/>
    </row>
    <row r="90" spans="2:8" x14ac:dyDescent="0.35">
      <c r="B90" s="184" t="str">
        <f>ETYS_Spatial_List!B89</f>
        <v>COVE_1</v>
      </c>
      <c r="C90" s="184" t="str">
        <f>ETYS_Spatial_List!C89</f>
        <v>_B</v>
      </c>
      <c r="D90" s="184" t="str">
        <f>ETYS_Spatial_List!D89</f>
        <v>L3</v>
      </c>
      <c r="E90" s="184" t="str">
        <f>ETYS_Spatial_List!E89</f>
        <v>Coventry</v>
      </c>
      <c r="F90" s="188">
        <f>ETYS_Spatial_List!F89</f>
        <v>52.4555290226171</v>
      </c>
      <c r="G90" s="188">
        <f>ETYS_Spatial_List!G89</f>
        <v>-1.4639574818088801</v>
      </c>
      <c r="H90" s="185"/>
    </row>
    <row r="91" spans="2:8" x14ac:dyDescent="0.35">
      <c r="B91" s="184" t="str">
        <f>ETYS_Spatial_List!B90</f>
        <v>COWL_1</v>
      </c>
      <c r="C91" s="184" t="str">
        <f>ETYS_Spatial_List!C90</f>
        <v>_H</v>
      </c>
      <c r="D91" s="184" t="str">
        <f>ETYS_Spatial_List!D90</f>
        <v>D6</v>
      </c>
      <c r="E91" s="184" t="str">
        <f>ETYS_Spatial_List!E90</f>
        <v>Cowley</v>
      </c>
      <c r="F91" s="188">
        <f>ETYS_Spatial_List!F90</f>
        <v>51.710349999999998</v>
      </c>
      <c r="G91" s="188">
        <f>ETYS_Spatial_List!G90</f>
        <v>-1.1909099999999999</v>
      </c>
      <c r="H91" s="185"/>
    </row>
    <row r="92" spans="2:8" x14ac:dyDescent="0.35">
      <c r="B92" s="184" t="str">
        <f>ETYS_Spatial_List!B91</f>
        <v>COYL</v>
      </c>
      <c r="C92" s="184" t="str">
        <f>ETYS_Spatial_List!C91</f>
        <v>_N</v>
      </c>
      <c r="D92" s="184" t="str">
        <f>ETYS_Spatial_List!D91</f>
        <v>S6</v>
      </c>
      <c r="E92" s="184" t="str">
        <f>ETYS_Spatial_List!E91</f>
        <v>Coylton</v>
      </c>
      <c r="F92" s="188">
        <f>ETYS_Spatial_List!F91</f>
        <v>55.44712294</v>
      </c>
      <c r="G92" s="188">
        <f>ETYS_Spatial_List!G91</f>
        <v>-4.4290015509999998</v>
      </c>
      <c r="H92" s="185"/>
    </row>
    <row r="93" spans="2:8" x14ac:dyDescent="0.35">
      <c r="B93" s="184" t="str">
        <f>ETYS_Spatial_List!B92</f>
        <v>CRAI_P</v>
      </c>
      <c r="C93" s="184" t="str">
        <f>ETYS_Spatial_List!C92</f>
        <v>_P</v>
      </c>
      <c r="D93" s="184" t="str">
        <f>ETYS_Spatial_List!D92</f>
        <v>T2</v>
      </c>
      <c r="E93" s="184" t="str">
        <f>ETYS_Spatial_List!E92</f>
        <v>Craigiebuckler</v>
      </c>
      <c r="F93" s="188">
        <f>ETYS_Spatial_List!F92</f>
        <v>57.131128410000002</v>
      </c>
      <c r="G93" s="188">
        <f>ETYS_Spatial_List!G92</f>
        <v>-2.1530001570000001</v>
      </c>
      <c r="H93" s="185"/>
    </row>
    <row r="94" spans="2:8" x14ac:dyDescent="0.35">
      <c r="B94" s="184" t="str">
        <f>ETYS_Spatial_List!B93</f>
        <v>CREB_1</v>
      </c>
      <c r="C94" s="184" t="str">
        <f>ETYS_Spatial_List!C93</f>
        <v>_M</v>
      </c>
      <c r="D94" s="184" t="str">
        <f>ETYS_Spatial_List!D93</f>
        <v>P8</v>
      </c>
      <c r="E94" s="184" t="str">
        <f>ETYS_Spatial_List!E93</f>
        <v>Creyke Beck</v>
      </c>
      <c r="F94" s="188">
        <f>ETYS_Spatial_List!F93</f>
        <v>53.800973104626799</v>
      </c>
      <c r="G94" s="188">
        <f>ETYS_Spatial_List!G93</f>
        <v>-0.41449140040276</v>
      </c>
      <c r="H94" s="185"/>
    </row>
    <row r="95" spans="2:8" x14ac:dyDescent="0.35">
      <c r="B95" s="184" t="str">
        <f>ETYS_Spatial_List!B94</f>
        <v>CUMB</v>
      </c>
      <c r="C95" s="184" t="str">
        <f>ETYS_Spatial_List!C94</f>
        <v>_N</v>
      </c>
      <c r="D95" s="184" t="str">
        <f>ETYS_Spatial_List!D94</f>
        <v>S5</v>
      </c>
      <c r="E95" s="184" t="str">
        <f>ETYS_Spatial_List!E94</f>
        <v>Cumbernauld</v>
      </c>
      <c r="F95" s="188">
        <f>ETYS_Spatial_List!F94</f>
        <v>55.946977689999997</v>
      </c>
      <c r="G95" s="188">
        <f>ETYS_Spatial_List!G94</f>
        <v>-3.9637953399999999</v>
      </c>
      <c r="H95" s="185"/>
    </row>
    <row r="96" spans="2:8" x14ac:dyDescent="0.35">
      <c r="B96" s="184" t="str">
        <f>ETYS_Spatial_List!B95</f>
        <v>CUPA</v>
      </c>
      <c r="C96" s="184" t="str">
        <f>ETYS_Spatial_List!C95</f>
        <v>_N</v>
      </c>
      <c r="D96" s="184" t="str">
        <f>ETYS_Spatial_List!D95</f>
        <v>S5</v>
      </c>
      <c r="E96" s="184" t="str">
        <f>ETYS_Spatial_List!E95</f>
        <v>Cupar</v>
      </c>
      <c r="F96" s="188">
        <f>ETYS_Spatial_List!F95</f>
        <v>56.314225970000003</v>
      </c>
      <c r="G96" s="188">
        <f>ETYS_Spatial_List!G95</f>
        <v>-3.0350007479999999</v>
      </c>
      <c r="H96" s="185"/>
    </row>
    <row r="97" spans="2:8" x14ac:dyDescent="0.35">
      <c r="B97" s="184" t="str">
        <f>ETYS_Spatial_List!B96</f>
        <v>CURR</v>
      </c>
      <c r="C97" s="184" t="str">
        <f>ETYS_Spatial_List!C96</f>
        <v>_N</v>
      </c>
      <c r="D97" s="184" t="str">
        <f>ETYS_Spatial_List!D96</f>
        <v>S6</v>
      </c>
      <c r="E97" s="184" t="str">
        <f>ETYS_Spatial_List!E96</f>
        <v>Currie</v>
      </c>
      <c r="F97" s="188">
        <f>ETYS_Spatial_List!F96</f>
        <v>55.902224629999999</v>
      </c>
      <c r="G97" s="188">
        <f>ETYS_Spatial_List!G96</f>
        <v>-3.3087008820000001</v>
      </c>
      <c r="H97" s="185"/>
    </row>
    <row r="98" spans="2:8" x14ac:dyDescent="0.35">
      <c r="B98" s="184" t="str">
        <f>ETYS_Spatial_List!B97</f>
        <v>DALL_P</v>
      </c>
      <c r="C98" s="184" t="str">
        <f>ETYS_Spatial_List!C97</f>
        <v>_P</v>
      </c>
      <c r="D98" s="184" t="str">
        <f>ETYS_Spatial_List!D97</f>
        <v>T1</v>
      </c>
      <c r="E98" s="184" t="str">
        <f>ETYS_Spatial_List!E97</f>
        <v>Dallas</v>
      </c>
      <c r="F98" s="188">
        <f>ETYS_Spatial_List!F97</f>
        <v>57.556815</v>
      </c>
      <c r="G98" s="188">
        <f>ETYS_Spatial_List!G97</f>
        <v>-3.420461</v>
      </c>
      <c r="H98" s="185"/>
    </row>
    <row r="99" spans="2:8" x14ac:dyDescent="0.35">
      <c r="B99" s="184" t="str">
        <f>ETYS_Spatial_List!B98</f>
        <v>DALM3</v>
      </c>
      <c r="C99" s="184" t="str">
        <f>ETYS_Spatial_List!C98</f>
        <v>_N</v>
      </c>
      <c r="D99" s="184" t="str">
        <f>ETYS_Spatial_List!D98</f>
        <v>S6</v>
      </c>
      <c r="E99" s="184" t="str">
        <f>ETYS_Spatial_List!E98</f>
        <v>Dalmarnock</v>
      </c>
      <c r="F99" s="188">
        <f>ETYS_Spatial_List!F98</f>
        <v>55.835349000000001</v>
      </c>
      <c r="G99" s="188">
        <f>ETYS_Spatial_List!G98</f>
        <v>-4.2035400000000003</v>
      </c>
      <c r="H99" s="185"/>
    </row>
    <row r="100" spans="2:8" x14ac:dyDescent="0.35">
      <c r="B100" s="184" t="str">
        <f>ETYS_Spatial_List!B99</f>
        <v>DEVM</v>
      </c>
      <c r="C100" s="184" t="str">
        <f>ETYS_Spatial_List!C99</f>
        <v>_N</v>
      </c>
      <c r="D100" s="184" t="str">
        <f>ETYS_Spatial_List!D99</f>
        <v>S6</v>
      </c>
      <c r="E100" s="184" t="str">
        <f>ETYS_Spatial_List!E99</f>
        <v>Devol Moor</v>
      </c>
      <c r="F100" s="188">
        <f>ETYS_Spatial_List!F99</f>
        <v>55.927380479999997</v>
      </c>
      <c r="G100" s="188">
        <f>ETYS_Spatial_List!G99</f>
        <v>-4.6768178630000001</v>
      </c>
      <c r="H100" s="185"/>
    </row>
    <row r="101" spans="2:8" x14ac:dyDescent="0.35">
      <c r="B101" s="184" t="str">
        <f>ETYS_Spatial_List!B100</f>
        <v>DEVO</v>
      </c>
      <c r="C101" s="184" t="str">
        <f>ETYS_Spatial_List!C100</f>
        <v>_N</v>
      </c>
      <c r="D101" s="184" t="str">
        <f>ETYS_Spatial_List!D100</f>
        <v>S5</v>
      </c>
      <c r="E101" s="184" t="str">
        <f>ETYS_Spatial_List!E100</f>
        <v>Devonside</v>
      </c>
      <c r="F101" s="188">
        <f>ETYS_Spatial_List!F100</f>
        <v>56.137325320000002</v>
      </c>
      <c r="G101" s="188">
        <f>ETYS_Spatial_List!G100</f>
        <v>-3.779201246</v>
      </c>
      <c r="H101" s="185"/>
    </row>
    <row r="102" spans="2:8" x14ac:dyDescent="0.35">
      <c r="B102" s="184" t="str">
        <f>ETYS_Spatial_List!B101</f>
        <v>DEWP</v>
      </c>
      <c r="C102" s="184" t="str">
        <f>ETYS_Spatial_List!C101</f>
        <v>_N</v>
      </c>
      <c r="D102" s="184" t="str">
        <f>ETYS_Spatial_List!D101</f>
        <v>S6</v>
      </c>
      <c r="E102" s="184" t="str">
        <f>ETYS_Spatial_List!E101</f>
        <v>Dewar Place</v>
      </c>
      <c r="F102" s="188">
        <f>ETYS_Spatial_List!F101</f>
        <v>55.947194789999998</v>
      </c>
      <c r="G102" s="188">
        <f>ETYS_Spatial_List!G101</f>
        <v>-3.2090008220000001</v>
      </c>
      <c r="H102" s="185"/>
    </row>
    <row r="103" spans="2:8" x14ac:dyDescent="0.35">
      <c r="B103" s="184" t="str">
        <f>ETYS_Spatial_List!B102</f>
        <v>DOUN_P</v>
      </c>
      <c r="C103" s="184" t="str">
        <f>ETYS_Spatial_List!C102</f>
        <v>_P</v>
      </c>
      <c r="D103" s="184" t="str">
        <f>ETYS_Spatial_List!D102</f>
        <v>T5</v>
      </c>
      <c r="E103" s="184" t="str">
        <f>ETYS_Spatial_List!E102</f>
        <v>Dounreay</v>
      </c>
      <c r="F103" s="188">
        <f>ETYS_Spatial_List!F102</f>
        <v>58.575921790000002</v>
      </c>
      <c r="G103" s="188">
        <f>ETYS_Spatial_List!G102</f>
        <v>-3.7535016639999998</v>
      </c>
      <c r="H103" s="185"/>
    </row>
    <row r="104" spans="2:8" x14ac:dyDescent="0.35">
      <c r="B104" s="184" t="str">
        <f>ETYS_Spatial_List!B103</f>
        <v>DRAK_1</v>
      </c>
      <c r="C104" s="184" t="str">
        <f>ETYS_Spatial_List!C103</f>
        <v>_B</v>
      </c>
      <c r="D104" s="184" t="str">
        <f>ETYS_Spatial_List!D103</f>
        <v>L2</v>
      </c>
      <c r="E104" s="184" t="str">
        <f>ETYS_Spatial_List!E103</f>
        <v>Drakelow</v>
      </c>
      <c r="F104" s="188">
        <f>ETYS_Spatial_List!F103</f>
        <v>52.773204333119899</v>
      </c>
      <c r="G104" s="188">
        <f>ETYS_Spatial_List!G103</f>
        <v>-1.64946033250986</v>
      </c>
      <c r="H104" s="185"/>
    </row>
    <row r="105" spans="2:8" x14ac:dyDescent="0.35">
      <c r="B105" s="184" t="str">
        <f>ETYS_Spatial_List!B104</f>
        <v>DRAX_1</v>
      </c>
      <c r="C105" s="184" t="str">
        <f>ETYS_Spatial_List!C104</f>
        <v>_M</v>
      </c>
      <c r="D105" s="184" t="str">
        <f>ETYS_Spatial_List!D104</f>
        <v>P4</v>
      </c>
      <c r="E105" s="184" t="str">
        <f>ETYS_Spatial_List!E104</f>
        <v>Drax</v>
      </c>
      <c r="F105" s="188">
        <f>ETYS_Spatial_List!F104</f>
        <v>53.732477832358803</v>
      </c>
      <c r="G105" s="188">
        <f>ETYS_Spatial_List!G104</f>
        <v>-0.99256706174979004</v>
      </c>
      <c r="H105" s="185"/>
    </row>
    <row r="106" spans="2:8" x14ac:dyDescent="0.35">
      <c r="B106" s="184" t="str">
        <f>ETYS_Spatial_List!B105</f>
        <v>DRUM</v>
      </c>
      <c r="C106" s="184" t="str">
        <f>ETYS_Spatial_List!C105</f>
        <v>_N</v>
      </c>
      <c r="D106" s="184" t="str">
        <f>ETYS_Spatial_List!D105</f>
        <v>S5</v>
      </c>
      <c r="E106" s="184" t="str">
        <f>ETYS_Spatial_List!E105</f>
        <v>Drumchapel</v>
      </c>
      <c r="F106" s="188">
        <f>ETYS_Spatial_List!F105</f>
        <v>55.915724519999998</v>
      </c>
      <c r="G106" s="188">
        <f>ETYS_Spatial_List!G105</f>
        <v>-4.3489016119999997</v>
      </c>
      <c r="H106" s="185"/>
    </row>
    <row r="107" spans="2:8" x14ac:dyDescent="0.35">
      <c r="B107" s="184" t="str">
        <f>ETYS_Spatial_List!B106</f>
        <v>DRCR</v>
      </c>
      <c r="C107" s="184" t="str">
        <f>ETYS_Spatial_List!C106</f>
        <v>_N</v>
      </c>
      <c r="D107" s="184" t="str">
        <f>ETYS_Spatial_List!D106</f>
        <v>S5</v>
      </c>
      <c r="E107" s="184" t="str">
        <f>ETYS_Spatial_List!E106</f>
        <v>Drumcross</v>
      </c>
      <c r="F107" s="188">
        <f>ETYS_Spatial_List!F106</f>
        <v>55.906477610000003</v>
      </c>
      <c r="G107" s="188">
        <f>ETYS_Spatial_List!G106</f>
        <v>-3.5876010709999999</v>
      </c>
      <c r="H107" s="185"/>
    </row>
    <row r="108" spans="2:8" x14ac:dyDescent="0.35">
      <c r="B108" s="184" t="str">
        <f>ETYS_Spatial_List!B107</f>
        <v>DUDH_P</v>
      </c>
      <c r="C108" s="184" t="str">
        <f>ETYS_Spatial_List!C107</f>
        <v>_P</v>
      </c>
      <c r="D108" s="184" t="str">
        <f>ETYS_Spatial_List!D107</f>
        <v>T4</v>
      </c>
      <c r="E108" s="184" t="str">
        <f>ETYS_Spatial_List!E107</f>
        <v>Dudhope</v>
      </c>
      <c r="F108" s="188">
        <f>ETYS_Spatial_List!F107</f>
        <v>56.461726429999999</v>
      </c>
      <c r="G108" s="188">
        <f>ETYS_Spatial_List!G107</f>
        <v>-2.9500007039999998</v>
      </c>
      <c r="H108" s="185"/>
    </row>
    <row r="109" spans="2:8" x14ac:dyDescent="0.35">
      <c r="B109" s="184" t="str">
        <f>ETYS_Spatial_List!B108</f>
        <v>DUNB</v>
      </c>
      <c r="C109" s="184" t="str">
        <f>ETYS_Spatial_List!C108</f>
        <v>_N</v>
      </c>
      <c r="D109" s="184" t="str">
        <f>ETYS_Spatial_List!D108</f>
        <v>S6</v>
      </c>
      <c r="E109" s="184" t="str">
        <f>ETYS_Spatial_List!E108</f>
        <v>Dunbar</v>
      </c>
      <c r="F109" s="188">
        <f>ETYS_Spatial_List!F108</f>
        <v>55.976604930000001</v>
      </c>
      <c r="G109" s="188">
        <f>ETYS_Spatial_List!G108</f>
        <v>-2.5727004080000002</v>
      </c>
      <c r="H109" s="185"/>
    </row>
    <row r="110" spans="2:8" x14ac:dyDescent="0.35">
      <c r="B110" s="184" t="str">
        <f>ETYS_Spatial_List!B109</f>
        <v>DUBE_P</v>
      </c>
      <c r="C110" s="184" t="str">
        <f>ETYS_Spatial_List!C109</f>
        <v>_P</v>
      </c>
      <c r="D110" s="184" t="str">
        <f>ETYS_Spatial_List!D109</f>
        <v>T5</v>
      </c>
      <c r="E110" s="184" t="str">
        <f>ETYS_Spatial_List!E109</f>
        <v>Dunbeath</v>
      </c>
      <c r="F110" s="188">
        <f>ETYS_Spatial_List!F109</f>
        <v>58.252931140000001</v>
      </c>
      <c r="G110" s="188">
        <f>ETYS_Spatial_List!G109</f>
        <v>-3.429801313</v>
      </c>
      <c r="H110" s="185"/>
    </row>
    <row r="111" spans="2:8" x14ac:dyDescent="0.35">
      <c r="B111" s="184" t="str">
        <f>ETYS_Spatial_List!B110</f>
        <v>DUNF</v>
      </c>
      <c r="C111" s="184" t="str">
        <f>ETYS_Spatial_List!C110</f>
        <v>_N</v>
      </c>
      <c r="D111" s="184" t="str">
        <f>ETYS_Spatial_List!D110</f>
        <v>S5</v>
      </c>
      <c r="E111" s="184" t="str">
        <f>ETYS_Spatial_List!E110</f>
        <v>Dunfermline</v>
      </c>
      <c r="F111" s="188">
        <f>ETYS_Spatial_List!F110</f>
        <v>56.089555220000001</v>
      </c>
      <c r="G111" s="188">
        <f>ETYS_Spatial_List!G110</f>
        <v>-3.4489010050000002</v>
      </c>
      <c r="H111" s="185"/>
    </row>
    <row r="112" spans="2:8" x14ac:dyDescent="0.35">
      <c r="B112" s="184" t="str">
        <f>ETYS_Spatial_List!B111</f>
        <v>DUNO_P</v>
      </c>
      <c r="C112" s="184" t="str">
        <f>ETYS_Spatial_List!C111</f>
        <v>_P</v>
      </c>
      <c r="D112" s="184" t="str">
        <f>ETYS_Spatial_List!D111</f>
        <v>S5</v>
      </c>
      <c r="E112" s="184" t="str">
        <f>ETYS_Spatial_List!E111</f>
        <v>Dunoon</v>
      </c>
      <c r="F112" s="188">
        <f>ETYS_Spatial_List!F111</f>
        <v>55.974624570000003</v>
      </c>
      <c r="G112" s="188">
        <f>ETYS_Spatial_List!G111</f>
        <v>-4.9400020839999996</v>
      </c>
      <c r="H112" s="185"/>
    </row>
    <row r="113" spans="2:8" x14ac:dyDescent="0.35">
      <c r="B113" s="184" t="str">
        <f>ETYS_Spatial_List!B112</f>
        <v>DUGR_P</v>
      </c>
      <c r="C113" s="184" t="str">
        <f>ETYS_Spatial_List!C112</f>
        <v>_P</v>
      </c>
      <c r="D113" s="184" t="str">
        <f>ETYS_Spatial_List!D112</f>
        <v>T1</v>
      </c>
      <c r="E113" s="184" t="str">
        <f>ETYS_Spatial_List!E112</f>
        <v>Dunvegan</v>
      </c>
      <c r="F113" s="188">
        <f>ETYS_Spatial_List!F112</f>
        <v>57.427928369999997</v>
      </c>
      <c r="G113" s="188">
        <f>ETYS_Spatial_List!G112</f>
        <v>-6.5310041759999997</v>
      </c>
      <c r="H113" s="185"/>
    </row>
    <row r="114" spans="2:8" x14ac:dyDescent="0.35">
      <c r="B114" s="184" t="str">
        <f>ETYS_Spatial_List!B113</f>
        <v>DYCE_P</v>
      </c>
      <c r="C114" s="184" t="str">
        <f>ETYS_Spatial_List!C113</f>
        <v>_P</v>
      </c>
      <c r="D114" s="184" t="str">
        <f>ETYS_Spatial_List!D113</f>
        <v>T2</v>
      </c>
      <c r="E114" s="184" t="str">
        <f>ETYS_Spatial_List!E113</f>
        <v>Dyce</v>
      </c>
      <c r="F114" s="188">
        <f>ETYS_Spatial_List!F113</f>
        <v>57.21142863</v>
      </c>
      <c r="G114" s="188">
        <f>ETYS_Spatial_List!G113</f>
        <v>-2.1810001799999998</v>
      </c>
      <c r="H114" s="185"/>
    </row>
    <row r="115" spans="2:8" x14ac:dyDescent="0.35">
      <c r="B115" s="184" t="str">
        <f>ETYS_Spatial_List!B114</f>
        <v>EALI_6</v>
      </c>
      <c r="C115" s="184" t="str">
        <f>ETYS_Spatial_List!C114</f>
        <v>_H</v>
      </c>
      <c r="D115" s="184" t="str">
        <f>ETYS_Spatial_List!D114</f>
        <v>A7</v>
      </c>
      <c r="E115" s="184" t="str">
        <f>ETYS_Spatial_List!E114</f>
        <v>Ealing</v>
      </c>
      <c r="F115" s="188">
        <f>ETYS_Spatial_List!F114</f>
        <v>51.501600702978003</v>
      </c>
      <c r="G115" s="188">
        <f>ETYS_Spatial_List!G114</f>
        <v>-0.296757437853786</v>
      </c>
      <c r="H115" s="185"/>
    </row>
    <row r="116" spans="2:8" x14ac:dyDescent="0.35">
      <c r="B116" s="184" t="str">
        <f>ETYS_Spatial_List!B115</f>
        <v>EAST</v>
      </c>
      <c r="C116" s="184" t="str">
        <f>ETYS_Spatial_List!C115</f>
        <v>_N</v>
      </c>
      <c r="D116" s="184" t="str">
        <f>ETYS_Spatial_List!D115</f>
        <v>S6</v>
      </c>
      <c r="E116" s="184" t="str">
        <f>ETYS_Spatial_List!E115</f>
        <v>Earlstoun</v>
      </c>
      <c r="F116" s="188">
        <f>ETYS_Spatial_List!F115</f>
        <v>55.11022183</v>
      </c>
      <c r="G116" s="188">
        <f>ETYS_Spatial_List!G115</f>
        <v>-4.1693012940000003</v>
      </c>
      <c r="H116" s="185"/>
    </row>
    <row r="117" spans="2:8" x14ac:dyDescent="0.35">
      <c r="B117" s="184" t="str">
        <f>ETYS_Spatial_List!B116</f>
        <v>ECLA_1</v>
      </c>
      <c r="C117" s="184" t="str">
        <f>ETYS_Spatial_List!C116</f>
        <v>_B</v>
      </c>
      <c r="D117" s="184" t="str">
        <f>ETYS_Spatial_List!D116</f>
        <v>D4</v>
      </c>
      <c r="E117" s="184" t="str">
        <f>ETYS_Spatial_List!E116</f>
        <v>East Claydon</v>
      </c>
      <c r="F117" s="188">
        <f>ETYS_Spatial_List!F116</f>
        <v>51.927172477648803</v>
      </c>
      <c r="G117" s="188">
        <f>ETYS_Spatial_List!G116</f>
        <v>-0.90826357765338805</v>
      </c>
      <c r="H117" s="185"/>
    </row>
    <row r="118" spans="2:8" x14ac:dyDescent="0.35">
      <c r="B118" s="184" t="str">
        <f>ETYS_Spatial_List!B117</f>
        <v>ECLA_H</v>
      </c>
      <c r="C118" s="184" t="str">
        <f>ETYS_Spatial_List!C117</f>
        <v>_H</v>
      </c>
      <c r="D118" s="184" t="str">
        <f>ETYS_Spatial_List!D117</f>
        <v>D4</v>
      </c>
      <c r="E118" s="184" t="str">
        <f>ETYS_Spatial_List!E117</f>
        <v>East Claydon</v>
      </c>
      <c r="F118" s="188">
        <f>ETYS_Spatial_List!F117</f>
        <v>51.927172477648803</v>
      </c>
      <c r="G118" s="188">
        <f>ETYS_Spatial_List!G117</f>
        <v>-0.90826357765338805</v>
      </c>
      <c r="H118" s="185"/>
    </row>
    <row r="119" spans="2:8" x14ac:dyDescent="0.35">
      <c r="B119" s="184" t="str">
        <f>ETYS_Spatial_List!B118</f>
        <v>EKIL</v>
      </c>
      <c r="C119" s="184" t="str">
        <f>ETYS_Spatial_List!C118</f>
        <v>_N</v>
      </c>
      <c r="D119" s="184" t="str">
        <f>ETYS_Spatial_List!D118</f>
        <v>S6</v>
      </c>
      <c r="E119" s="184" t="str">
        <f>ETYS_Spatial_List!E118</f>
        <v>East Kilbride</v>
      </c>
      <c r="F119" s="188">
        <f>ETYS_Spatial_List!F118</f>
        <v>55.784924119999999</v>
      </c>
      <c r="G119" s="188">
        <f>ETYS_Spatial_List!G118</f>
        <v>-4.1916014659999998</v>
      </c>
      <c r="H119" s="185"/>
    </row>
    <row r="120" spans="2:8" x14ac:dyDescent="0.35">
      <c r="B120" s="184" t="str">
        <f>ETYS_Spatial_List!B119</f>
        <v>EKIS</v>
      </c>
      <c r="C120" s="184" t="str">
        <f>ETYS_Spatial_List!C119</f>
        <v>_N</v>
      </c>
      <c r="D120" s="184" t="str">
        <f>ETYS_Spatial_List!D119</f>
        <v>S6</v>
      </c>
      <c r="E120" s="184" t="str">
        <f>ETYS_Spatial_List!E119</f>
        <v>East Kilbride South</v>
      </c>
      <c r="F120" s="188">
        <f>ETYS_Spatial_List!F119</f>
        <v>55.73952397</v>
      </c>
      <c r="G120" s="188">
        <f>ETYS_Spatial_List!G119</f>
        <v>-4.1611014339999999</v>
      </c>
      <c r="H120" s="185"/>
    </row>
    <row r="121" spans="2:8" x14ac:dyDescent="0.35">
      <c r="B121" s="184" t="str">
        <f>ETYS_Spatial_List!B120</f>
        <v>EERH</v>
      </c>
      <c r="C121" s="184" t="str">
        <f>ETYS_Spatial_List!C120</f>
        <v>_N</v>
      </c>
      <c r="D121" s="184" t="str">
        <f>ETYS_Spatial_List!D120</f>
        <v>S6</v>
      </c>
      <c r="E121" s="184" t="str">
        <f>ETYS_Spatial_List!E120</f>
        <v>Easterhouse</v>
      </c>
      <c r="F121" s="188">
        <f>ETYS_Spatial_List!F120</f>
        <v>55.878604449999997</v>
      </c>
      <c r="G121" s="188">
        <f>ETYS_Spatial_List!G120</f>
        <v>-4.0730014030000001</v>
      </c>
      <c r="H121" s="185"/>
    </row>
    <row r="122" spans="2:8" x14ac:dyDescent="0.35">
      <c r="B122" s="184" t="str">
        <f>ETYS_Spatial_List!B121</f>
        <v>EASO_1</v>
      </c>
      <c r="C122" s="184" t="str">
        <f>ETYS_Spatial_List!C121</f>
        <v>_A</v>
      </c>
      <c r="D122" s="184" t="str">
        <f>ETYS_Spatial_List!D121</f>
        <v>J4</v>
      </c>
      <c r="E122" s="184" t="str">
        <f>ETYS_Spatial_List!E121</f>
        <v>Eaton Socon</v>
      </c>
      <c r="F122" s="188">
        <f>ETYS_Spatial_List!F121</f>
        <v>52.2149399443026</v>
      </c>
      <c r="G122" s="188">
        <f>ETYS_Spatial_List!G121</f>
        <v>-0.30253289916264497</v>
      </c>
      <c r="H122" s="185"/>
    </row>
    <row r="123" spans="2:8" x14ac:dyDescent="0.35">
      <c r="B123" s="184" t="str">
        <f>ETYS_Spatial_List!B122</f>
        <v>ECCL</v>
      </c>
      <c r="C123" s="184" t="str">
        <f>ETYS_Spatial_List!C122</f>
        <v>_N</v>
      </c>
      <c r="D123" s="184" t="str">
        <f>ETYS_Spatial_List!D122</f>
        <v>S6</v>
      </c>
      <c r="E123" s="184" t="str">
        <f>ETYS_Spatial_List!E122</f>
        <v>Eccles</v>
      </c>
      <c r="F123" s="188">
        <f>ETYS_Spatial_List!F122</f>
        <v>55.66812393</v>
      </c>
      <c r="G123" s="188">
        <f>ETYS_Spatial_List!G122</f>
        <v>-2.3277002379999998</v>
      </c>
      <c r="H123" s="185"/>
    </row>
    <row r="124" spans="2:8" x14ac:dyDescent="0.35">
      <c r="B124" s="184" t="str">
        <f>ETYS_Spatial_List!B123</f>
        <v>ELDE</v>
      </c>
      <c r="C124" s="184" t="str">
        <f>ETYS_Spatial_List!C123</f>
        <v>_N</v>
      </c>
      <c r="D124" s="184" t="str">
        <f>ETYS_Spatial_List!D123</f>
        <v>S6</v>
      </c>
      <c r="E124" s="184" t="str">
        <f>ETYS_Spatial_List!E123</f>
        <v>Elderslie</v>
      </c>
      <c r="F124" s="188">
        <f>ETYS_Spatial_List!F123</f>
        <v>55.839524240000003</v>
      </c>
      <c r="G124" s="188">
        <f>ETYS_Spatial_List!G123</f>
        <v>-4.4629016769999996</v>
      </c>
      <c r="H124" s="185"/>
    </row>
    <row r="125" spans="2:8" x14ac:dyDescent="0.35">
      <c r="B125" s="184" t="str">
        <f>ETYS_Spatial_List!B124</f>
        <v>ELGI_P</v>
      </c>
      <c r="C125" s="184" t="str">
        <f>ETYS_Spatial_List!C124</f>
        <v>_P</v>
      </c>
      <c r="D125" s="184" t="str">
        <f>ETYS_Spatial_List!D124</f>
        <v>T1</v>
      </c>
      <c r="E125" s="184" t="str">
        <f>ETYS_Spatial_List!E124</f>
        <v>Elgin</v>
      </c>
      <c r="F125" s="188">
        <f>ETYS_Spatial_List!F124</f>
        <v>57.662329749999998</v>
      </c>
      <c r="G125" s="188">
        <f>ETYS_Spatial_List!G124</f>
        <v>-3.3172011330000002</v>
      </c>
      <c r="H125" s="185"/>
    </row>
    <row r="126" spans="2:8" x14ac:dyDescent="0.35">
      <c r="B126" s="184" t="str">
        <f>ETYS_Spatial_List!B125</f>
        <v>ELLA_1</v>
      </c>
      <c r="C126" s="184" t="str">
        <f>ETYS_Spatial_List!C125</f>
        <v>_M</v>
      </c>
      <c r="D126" s="184" t="str">
        <f>ETYS_Spatial_List!D125</f>
        <v>P1</v>
      </c>
      <c r="E126" s="184" t="str">
        <f>ETYS_Spatial_List!E125</f>
        <v>Elland</v>
      </c>
      <c r="F126" s="188">
        <f>ETYS_Spatial_List!F125</f>
        <v>53.694923047392599</v>
      </c>
      <c r="G126" s="188">
        <f>ETYS_Spatial_List!G125</f>
        <v>-1.8226103308305499</v>
      </c>
      <c r="H126" s="185"/>
    </row>
    <row r="127" spans="2:8" x14ac:dyDescent="0.35">
      <c r="B127" s="184" t="str">
        <f>ETYS_Spatial_List!B126</f>
        <v>ELST_1</v>
      </c>
      <c r="C127" s="184" t="str">
        <f>ETYS_Spatial_List!C126</f>
        <v>_A</v>
      </c>
      <c r="D127" s="184" t="str">
        <f>ETYS_Spatial_List!D126</f>
        <v>A6</v>
      </c>
      <c r="E127" s="184" t="str">
        <f>ETYS_Spatial_List!E126</f>
        <v>Elstree</v>
      </c>
      <c r="F127" s="188">
        <f>ETYS_Spatial_List!F126</f>
        <v>51.660005000982302</v>
      </c>
      <c r="G127" s="188">
        <f>ETYS_Spatial_List!G126</f>
        <v>-0.34229799645570602</v>
      </c>
      <c r="H127" s="185"/>
    </row>
    <row r="128" spans="2:8" x14ac:dyDescent="0.35">
      <c r="B128" s="184" t="str">
        <f>ETYS_Spatial_List!B127</f>
        <v>ENDE_1</v>
      </c>
      <c r="C128" s="184" t="str">
        <f>ETYS_Spatial_List!C127</f>
        <v>_B</v>
      </c>
      <c r="D128" s="184" t="str">
        <f>ETYS_Spatial_List!D127</f>
        <v>L8</v>
      </c>
      <c r="E128" s="184" t="str">
        <f>ETYS_Spatial_List!E127</f>
        <v>Enderby</v>
      </c>
      <c r="F128" s="188">
        <f>ETYS_Spatial_List!F127</f>
        <v>52.598056680424897</v>
      </c>
      <c r="G128" s="188">
        <f>ETYS_Spatial_List!G127</f>
        <v>-1.2148353996263801</v>
      </c>
      <c r="H128" s="185"/>
    </row>
    <row r="129" spans="2:8" x14ac:dyDescent="0.35">
      <c r="B129" s="184" t="str">
        <f>ETYS_Spatial_List!B128</f>
        <v>ERSK</v>
      </c>
      <c r="C129" s="184" t="str">
        <f>ETYS_Spatial_List!C128</f>
        <v>_N</v>
      </c>
      <c r="D129" s="184" t="str">
        <f>ETYS_Spatial_List!D128</f>
        <v>S6</v>
      </c>
      <c r="E129" s="184" t="str">
        <f>ETYS_Spatial_List!E128</f>
        <v>Erskine</v>
      </c>
      <c r="F129" s="188">
        <f>ETYS_Spatial_List!F128</f>
        <v>55.903624450000002</v>
      </c>
      <c r="G129" s="188">
        <f>ETYS_Spatial_List!G128</f>
        <v>-4.4810017069999999</v>
      </c>
      <c r="H129" s="185"/>
    </row>
    <row r="130" spans="2:8" x14ac:dyDescent="0.35">
      <c r="B130" s="184" t="str">
        <f>ETYS_Spatial_List!B129</f>
        <v>EXET1</v>
      </c>
      <c r="C130" s="184" t="str">
        <f>ETYS_Spatial_List!C129</f>
        <v>_L</v>
      </c>
      <c r="D130" s="184" t="str">
        <f>ETYS_Spatial_List!D129</f>
        <v>F6</v>
      </c>
      <c r="E130" s="184" t="str">
        <f>ETYS_Spatial_List!E129</f>
        <v>Exeter</v>
      </c>
      <c r="F130" s="188">
        <f>ETYS_Spatial_List!F129</f>
        <v>50.7665385326492</v>
      </c>
      <c r="G130" s="188">
        <f>ETYS_Spatial_List!G129</f>
        <v>-3.4059357727538102</v>
      </c>
      <c r="H130" s="185"/>
    </row>
    <row r="131" spans="2:8" x14ac:dyDescent="0.35">
      <c r="B131" s="184" t="str">
        <f>ETYS_Spatial_List!B130</f>
        <v>FASN_P</v>
      </c>
      <c r="C131" s="184" t="str">
        <f>ETYS_Spatial_List!C130</f>
        <v>_P</v>
      </c>
      <c r="D131" s="184" t="str">
        <f>ETYS_Spatial_List!D130</f>
        <v>T1</v>
      </c>
      <c r="E131" s="184" t="str">
        <f>ETYS_Spatial_List!E130</f>
        <v>Fasnakyle</v>
      </c>
      <c r="F131" s="188">
        <f>ETYS_Spatial_List!F130</f>
        <v>57.322828620000003</v>
      </c>
      <c r="G131" s="188">
        <f>ETYS_Spatial_List!G130</f>
        <v>-4.7894023539999999</v>
      </c>
      <c r="H131" s="185"/>
    </row>
    <row r="132" spans="2:8" x14ac:dyDescent="0.35">
      <c r="B132" s="184" t="str">
        <f>ETYS_Spatial_List!B131</f>
        <v>FAWL_1</v>
      </c>
      <c r="C132" s="184" t="str">
        <f>ETYS_Spatial_List!C131</f>
        <v>_H</v>
      </c>
      <c r="D132" s="184" t="str">
        <f>ETYS_Spatial_List!D131</f>
        <v>B2</v>
      </c>
      <c r="E132" s="184" t="str">
        <f>ETYS_Spatial_List!E131</f>
        <v>Fawley</v>
      </c>
      <c r="F132" s="188">
        <f>ETYS_Spatial_List!F131</f>
        <v>50.821020617792797</v>
      </c>
      <c r="G132" s="188">
        <f>ETYS_Spatial_List!G131</f>
        <v>-1.3297329894065899</v>
      </c>
      <c r="H132" s="185"/>
    </row>
    <row r="133" spans="2:8" x14ac:dyDescent="0.35">
      <c r="B133" s="184" t="str">
        <f>ETYS_Spatial_List!B132</f>
        <v>FECK_6</v>
      </c>
      <c r="C133" s="184" t="str">
        <f>ETYS_Spatial_List!C132</f>
        <v>_E</v>
      </c>
      <c r="D133" s="184" t="str">
        <f>ETYS_Spatial_List!D132</f>
        <v>L3</v>
      </c>
      <c r="E133" s="184" t="str">
        <f>ETYS_Spatial_List!E132</f>
        <v>Feckenham</v>
      </c>
      <c r="F133" s="188">
        <f>ETYS_Spatial_List!F132</f>
        <v>52.252412224971302</v>
      </c>
      <c r="G133" s="188">
        <f>ETYS_Spatial_List!G132</f>
        <v>-1.97214992680696</v>
      </c>
      <c r="H133" s="185"/>
    </row>
    <row r="134" spans="2:8" x14ac:dyDescent="0.35">
      <c r="B134" s="184" t="str">
        <f>ETYS_Spatial_List!B133</f>
        <v>FERRA2</v>
      </c>
      <c r="C134" s="184" t="str">
        <f>ETYS_Spatial_List!C133</f>
        <v>_M</v>
      </c>
      <c r="D134" s="184" t="str">
        <f>ETYS_Spatial_List!D133</f>
        <v>P5</v>
      </c>
      <c r="E134" s="184" t="str">
        <f>ETYS_Spatial_List!E133</f>
        <v>Ferrybridge A</v>
      </c>
      <c r="F134" s="188">
        <f>ETYS_Spatial_List!F133</f>
        <v>53.720100000000002</v>
      </c>
      <c r="G134" s="188">
        <f>ETYS_Spatial_List!G133</f>
        <v>-1.27258</v>
      </c>
      <c r="H134" s="185"/>
    </row>
    <row r="135" spans="2:8" x14ac:dyDescent="0.35">
      <c r="B135" s="184" t="str">
        <f>ETYS_Spatial_List!B134</f>
        <v>FERRB1</v>
      </c>
      <c r="C135" s="184" t="str">
        <f>ETYS_Spatial_List!C134</f>
        <v>_F</v>
      </c>
      <c r="D135" s="184" t="str">
        <f>ETYS_Spatial_List!D134</f>
        <v>P5</v>
      </c>
      <c r="E135" s="184" t="str">
        <f>ETYS_Spatial_List!E134</f>
        <v>Ferrybridge B</v>
      </c>
      <c r="F135" s="188">
        <f>ETYS_Spatial_List!F134</f>
        <v>53.722145241683499</v>
      </c>
      <c r="G135" s="188">
        <f>ETYS_Spatial_List!G134</f>
        <v>-1.2781773950312001</v>
      </c>
      <c r="H135" s="185"/>
    </row>
    <row r="136" spans="2:8" x14ac:dyDescent="0.35">
      <c r="B136" s="184" t="str">
        <f>ETYS_Spatial_List!B135</f>
        <v>FERRB_M</v>
      </c>
      <c r="C136" s="184" t="str">
        <f>ETYS_Spatial_List!C135</f>
        <v>_M</v>
      </c>
      <c r="D136" s="184" t="str">
        <f>ETYS_Spatial_List!D135</f>
        <v>P6</v>
      </c>
      <c r="E136" s="184" t="str">
        <f>ETYS_Spatial_List!E135</f>
        <v>Ferrybridge B</v>
      </c>
      <c r="F136" s="188">
        <f>ETYS_Spatial_List!F135</f>
        <v>53.722145241683499</v>
      </c>
      <c r="G136" s="188">
        <f>ETYS_Spatial_List!G135</f>
        <v>-1.2781773950312001</v>
      </c>
      <c r="H136" s="185"/>
    </row>
    <row r="137" spans="2:8" x14ac:dyDescent="0.35">
      <c r="B137" s="184" t="str">
        <f>ETYS_Spatial_List!B136</f>
        <v>FETT_P</v>
      </c>
      <c r="C137" s="184" t="str">
        <f>ETYS_Spatial_List!C136</f>
        <v>_P</v>
      </c>
      <c r="D137" s="184" t="str">
        <f>ETYS_Spatial_List!D136</f>
        <v>T2</v>
      </c>
      <c r="E137" s="184" t="str">
        <f>ETYS_Spatial_List!E136</f>
        <v>Fetteresso</v>
      </c>
      <c r="F137" s="188">
        <f>ETYS_Spatial_List!F136</f>
        <v>56.964638000000001</v>
      </c>
      <c r="G137" s="188">
        <f>ETYS_Spatial_List!G136</f>
        <v>-2.3473730000000002</v>
      </c>
      <c r="H137" s="185"/>
    </row>
    <row r="138" spans="2:8" x14ac:dyDescent="0.35">
      <c r="B138" s="184" t="str">
        <f>ETYS_Spatial_List!B137</f>
        <v>FIDD_P</v>
      </c>
      <c r="C138" s="184" t="str">
        <f>ETYS_Spatial_List!C137</f>
        <v>_P</v>
      </c>
      <c r="D138" s="184" t="str">
        <f>ETYS_Spatial_List!D137</f>
        <v>T2</v>
      </c>
      <c r="E138" s="184" t="str">
        <f>ETYS_Spatial_List!E137</f>
        <v>Fiddes</v>
      </c>
      <c r="F138" s="188">
        <f>ETYS_Spatial_List!F137</f>
        <v>56.921027819999999</v>
      </c>
      <c r="G138" s="188">
        <f>ETYS_Spatial_List!G137</f>
        <v>-2.2920002570000002</v>
      </c>
      <c r="H138" s="185"/>
    </row>
    <row r="139" spans="2:8" x14ac:dyDescent="0.35">
      <c r="B139" s="184" t="str">
        <f>ETYS_Spatial_List!B138</f>
        <v>FIDF_1</v>
      </c>
      <c r="C139" s="184" t="str">
        <f>ETYS_Spatial_List!C138</f>
        <v>_D</v>
      </c>
      <c r="D139" s="184" t="str">
        <f>ETYS_Spatial_List!D138</f>
        <v>N1</v>
      </c>
      <c r="E139" s="184" t="str">
        <f>ETYS_Spatial_List!E138</f>
        <v>Fiddlers Ferry</v>
      </c>
      <c r="F139" s="188">
        <f>ETYS_Spatial_List!F138</f>
        <v>53.371569999999998</v>
      </c>
      <c r="G139" s="188">
        <f>ETYS_Spatial_List!G138</f>
        <v>-2.6883300000000001</v>
      </c>
      <c r="H139" s="185"/>
    </row>
    <row r="140" spans="2:8" x14ac:dyDescent="0.35">
      <c r="B140" s="184" t="str">
        <f>ETYS_Spatial_List!B139</f>
        <v>FINN</v>
      </c>
      <c r="C140" s="184" t="str">
        <f>ETYS_Spatial_List!C139</f>
        <v>_N</v>
      </c>
      <c r="D140" s="184" t="str">
        <f>ETYS_Spatial_List!D139</f>
        <v>S5</v>
      </c>
      <c r="E140" s="184" t="str">
        <f>ETYS_Spatial_List!E139</f>
        <v>Finnieston</v>
      </c>
      <c r="F140" s="188">
        <f>ETYS_Spatial_List!F139</f>
        <v>55.863397999999997</v>
      </c>
      <c r="G140" s="188">
        <f>ETYS_Spatial_List!G139</f>
        <v>-4.2860860000000001</v>
      </c>
      <c r="H140" s="185"/>
    </row>
    <row r="141" spans="2:8" x14ac:dyDescent="0.35">
      <c r="B141" s="184" t="str">
        <f>ETYS_Spatial_List!B140</f>
        <v>FLEE_1</v>
      </c>
      <c r="C141" s="184" t="str">
        <f>ETYS_Spatial_List!C140</f>
        <v>_H</v>
      </c>
      <c r="D141" s="184" t="str">
        <f>ETYS_Spatial_List!D140</f>
        <v>B3</v>
      </c>
      <c r="E141" s="184" t="str">
        <f>ETYS_Spatial_List!E140</f>
        <v>Fleet</v>
      </c>
      <c r="F141" s="188">
        <f>ETYS_Spatial_List!F140</f>
        <v>51.2502357571882</v>
      </c>
      <c r="G141" s="188">
        <f>ETYS_Spatial_List!G140</f>
        <v>-0.88102926970242901</v>
      </c>
      <c r="H141" s="185"/>
    </row>
    <row r="142" spans="2:8" x14ac:dyDescent="0.35">
      <c r="B142" s="184" t="str">
        <f>ETYS_Spatial_List!B141</f>
        <v>FAUG_P</v>
      </c>
      <c r="C142" s="184" t="str">
        <f>ETYS_Spatial_List!C141</f>
        <v>_P</v>
      </c>
      <c r="D142" s="184" t="str">
        <f>ETYS_Spatial_List!D141</f>
        <v>T1</v>
      </c>
      <c r="E142" s="184" t="str">
        <f>ETYS_Spatial_List!E141</f>
        <v>Fort Augustus</v>
      </c>
      <c r="F142" s="188">
        <f>ETYS_Spatial_List!F141</f>
        <v>57.136628129999998</v>
      </c>
      <c r="G142" s="188">
        <f>ETYS_Spatial_List!G141</f>
        <v>-4.7145022340000002</v>
      </c>
      <c r="H142" s="185"/>
    </row>
    <row r="143" spans="2:8" x14ac:dyDescent="0.35">
      <c r="B143" s="184" t="str">
        <f>ETYS_Spatial_List!B142</f>
        <v>FWIL_P</v>
      </c>
      <c r="C143" s="184" t="str">
        <f>ETYS_Spatial_List!C142</f>
        <v>_P</v>
      </c>
      <c r="D143" s="184" t="str">
        <f>ETYS_Spatial_List!D142</f>
        <v>T1</v>
      </c>
      <c r="E143" s="184" t="str">
        <f>ETYS_Spatial_List!E142</f>
        <v>Fort William</v>
      </c>
      <c r="F143" s="188">
        <f>ETYS_Spatial_List!F142</f>
        <v>56.819327139999999</v>
      </c>
      <c r="G143" s="188">
        <f>ETYS_Spatial_List!G142</f>
        <v>-5.0743024620000003</v>
      </c>
      <c r="H143" s="185"/>
    </row>
    <row r="144" spans="2:8" x14ac:dyDescent="0.35">
      <c r="B144" s="184" t="str">
        <f>ETYS_Spatial_List!B143</f>
        <v>FOUR_1</v>
      </c>
      <c r="C144" s="184" t="str">
        <f>ETYS_Spatial_List!C143</f>
        <v>_F</v>
      </c>
      <c r="D144" s="184" t="str">
        <f>ETYS_Spatial_List!D143</f>
        <v>Q8</v>
      </c>
      <c r="E144" s="184" t="str">
        <f>ETYS_Spatial_List!E143</f>
        <v>Fourstones</v>
      </c>
      <c r="F144" s="188">
        <f>ETYS_Spatial_List!F143</f>
        <v>55.012320000000003</v>
      </c>
      <c r="G144" s="188">
        <f>ETYS_Spatial_List!G143</f>
        <v>-2.1633900000000001</v>
      </c>
      <c r="H144" s="185"/>
    </row>
    <row r="145" spans="2:8" x14ac:dyDescent="0.35">
      <c r="B145" s="184" t="str">
        <f>ETYS_Spatial_List!B144</f>
        <v>FRAS_P</v>
      </c>
      <c r="C145" s="184" t="str">
        <f>ETYS_Spatial_List!C144</f>
        <v>_P</v>
      </c>
      <c r="D145" s="184" t="str">
        <f>ETYS_Spatial_List!D144</f>
        <v>T2</v>
      </c>
      <c r="E145" s="184" t="str">
        <f>ETYS_Spatial_List!E144</f>
        <v>Fraserburgh</v>
      </c>
      <c r="F145" s="188">
        <f>ETYS_Spatial_List!F144</f>
        <v>57.686249879999998</v>
      </c>
      <c r="G145" s="188">
        <f>ETYS_Spatial_List!G144</f>
        <v>-2.023970061</v>
      </c>
      <c r="H145" s="185"/>
    </row>
    <row r="146" spans="2:8" x14ac:dyDescent="0.35">
      <c r="B146" s="184" t="str">
        <f>ETYS_Spatial_List!B145</f>
        <v>FROD_1</v>
      </c>
      <c r="C146" s="184" t="str">
        <f>ETYS_Spatial_List!C145</f>
        <v>_D</v>
      </c>
      <c r="D146" s="184" t="str">
        <f>ETYS_Spatial_List!D145</f>
        <v>N3</v>
      </c>
      <c r="E146" s="184" t="str">
        <f>ETYS_Spatial_List!E145</f>
        <v>Frodsham</v>
      </c>
      <c r="F146" s="188">
        <f>ETYS_Spatial_List!F145</f>
        <v>53.309379999999997</v>
      </c>
      <c r="G146" s="188">
        <f>ETYS_Spatial_List!G145</f>
        <v>-2.7173400000000001</v>
      </c>
      <c r="H146" s="185"/>
    </row>
    <row r="147" spans="2:8" x14ac:dyDescent="0.35">
      <c r="B147" s="184" t="str">
        <f>ETYS_Spatial_List!B146</f>
        <v>GALA</v>
      </c>
      <c r="C147" s="184" t="str">
        <f>ETYS_Spatial_List!C146</f>
        <v>_N</v>
      </c>
      <c r="D147" s="184" t="str">
        <f>ETYS_Spatial_List!D146</f>
        <v>S6</v>
      </c>
      <c r="E147" s="184" t="str">
        <f>ETYS_Spatial_List!E146</f>
        <v>Galashiels</v>
      </c>
      <c r="F147" s="188">
        <f>ETYS_Spatial_List!F146</f>
        <v>55.607823709999998</v>
      </c>
      <c r="G147" s="188">
        <f>ETYS_Spatial_List!G146</f>
        <v>-2.7665005030000001</v>
      </c>
      <c r="H147" s="185"/>
    </row>
    <row r="148" spans="2:8" x14ac:dyDescent="0.35">
      <c r="B148" s="184" t="str">
        <f>ETYS_Spatial_List!B147</f>
        <v>GIFF</v>
      </c>
      <c r="C148" s="184" t="str">
        <f>ETYS_Spatial_List!C147</f>
        <v>_N</v>
      </c>
      <c r="D148" s="184" t="str">
        <f>ETYS_Spatial_List!D147</f>
        <v>S6</v>
      </c>
      <c r="E148" s="184" t="str">
        <f>ETYS_Spatial_List!E147</f>
        <v>Giffnock</v>
      </c>
      <c r="F148" s="188">
        <f>ETYS_Spatial_List!F147</f>
        <v>55.798024140000003</v>
      </c>
      <c r="G148" s="188">
        <f>ETYS_Spatial_List!G147</f>
        <v>-4.2977015449999998</v>
      </c>
      <c r="H148" s="185"/>
    </row>
    <row r="149" spans="2:8" x14ac:dyDescent="0.35">
      <c r="B149" s="184" t="str">
        <f>ETYS_Spatial_List!B148</f>
        <v>GLEF_P</v>
      </c>
      <c r="C149" s="184" t="str">
        <f>ETYS_Spatial_List!C148</f>
        <v>_P</v>
      </c>
      <c r="D149" s="184" t="str">
        <f>ETYS_Spatial_List!D148</f>
        <v>T1</v>
      </c>
      <c r="E149" s="184" t="str">
        <f>ETYS_Spatial_List!E148</f>
        <v>Glenfarclas</v>
      </c>
      <c r="F149" s="188">
        <f>ETYS_Spatial_List!F148</f>
        <v>57.415992000000003</v>
      </c>
      <c r="G149" s="188">
        <f>ETYS_Spatial_List!G148</f>
        <v>-3.3159879999999999</v>
      </c>
      <c r="H149" s="185"/>
    </row>
    <row r="150" spans="2:8" x14ac:dyDescent="0.35">
      <c r="B150" s="184" t="str">
        <f>ETYS_Spatial_List!B149</f>
        <v>GLLE</v>
      </c>
      <c r="C150" s="184" t="str">
        <f>ETYS_Spatial_List!C149</f>
        <v>_N</v>
      </c>
      <c r="D150" s="184" t="str">
        <f>ETYS_Spatial_List!D149</f>
        <v>S6</v>
      </c>
      <c r="E150" s="184" t="str">
        <f>ETYS_Spatial_List!E149</f>
        <v>Glenlee</v>
      </c>
      <c r="F150" s="188">
        <f>ETYS_Spatial_List!F149</f>
        <v>55.097221779999998</v>
      </c>
      <c r="G150" s="188">
        <f>ETYS_Spatial_List!G149</f>
        <v>-4.1810012990000001</v>
      </c>
      <c r="H150" s="185"/>
    </row>
    <row r="151" spans="2:8" x14ac:dyDescent="0.35">
      <c r="B151" s="184" t="str">
        <f>ETYS_Spatial_List!B150</f>
        <v>GLLU</v>
      </c>
      <c r="C151" s="184" t="str">
        <f>ETYS_Spatial_List!C150</f>
        <v>_N</v>
      </c>
      <c r="D151" s="184" t="str">
        <f>ETYS_Spatial_List!D150</f>
        <v>S6</v>
      </c>
      <c r="E151" s="184" t="str">
        <f>ETYS_Spatial_List!E150</f>
        <v>Glenluce</v>
      </c>
      <c r="F151" s="188">
        <f>ETYS_Spatial_List!F150</f>
        <v>54.876620879999997</v>
      </c>
      <c r="G151" s="188">
        <f>ETYS_Spatial_List!G150</f>
        <v>-4.7980016470000004</v>
      </c>
      <c r="H151" s="185"/>
    </row>
    <row r="152" spans="2:8" x14ac:dyDescent="0.35">
      <c r="B152" s="184" t="str">
        <f>ETYS_Spatial_List!B151</f>
        <v>GLNI</v>
      </c>
      <c r="C152" s="184" t="str">
        <f>ETYS_Spatial_List!C151</f>
        <v>_N</v>
      </c>
      <c r="D152" s="184" t="str">
        <f>ETYS_Spatial_List!D151</f>
        <v>S5</v>
      </c>
      <c r="E152" s="184" t="str">
        <f>ETYS_Spatial_List!E151</f>
        <v>Glenniston</v>
      </c>
      <c r="F152" s="188">
        <f>ETYS_Spatial_List!F151</f>
        <v>56.1084253</v>
      </c>
      <c r="G152" s="188">
        <f>ETYS_Spatial_List!G151</f>
        <v>-3.2671008829999999</v>
      </c>
      <c r="H152" s="185"/>
    </row>
    <row r="153" spans="2:8" x14ac:dyDescent="0.35">
      <c r="B153" s="184" t="str">
        <f>ETYS_Spatial_List!B152</f>
        <v>GLRO</v>
      </c>
      <c r="C153" s="184" t="str">
        <f>ETYS_Spatial_List!C152</f>
        <v>_N</v>
      </c>
      <c r="D153" s="184" t="str">
        <f>ETYS_Spatial_List!D152</f>
        <v>S5</v>
      </c>
      <c r="E153" s="184" t="str">
        <f>ETYS_Spatial_List!E152</f>
        <v>Glenrothes</v>
      </c>
      <c r="F153" s="188">
        <f>ETYS_Spatial_List!F152</f>
        <v>56.204025610000002</v>
      </c>
      <c r="G153" s="188">
        <f>ETYS_Spatial_List!G152</f>
        <v>-3.1963008469999998</v>
      </c>
      <c r="H153" s="185"/>
    </row>
    <row r="154" spans="2:8" x14ac:dyDescent="0.35">
      <c r="B154" s="184" t="str">
        <f>ETYS_Spatial_List!B153</f>
        <v>GORG</v>
      </c>
      <c r="C154" s="184" t="str">
        <f>ETYS_Spatial_List!C153</f>
        <v>_N</v>
      </c>
      <c r="D154" s="184" t="str">
        <f>ETYS_Spatial_List!D153</f>
        <v>S6</v>
      </c>
      <c r="E154" s="184" t="str">
        <f>ETYS_Spatial_List!E153</f>
        <v>Gorgie</v>
      </c>
      <c r="F154" s="188">
        <f>ETYS_Spatial_List!F153</f>
        <v>55.935024740000003</v>
      </c>
      <c r="G154" s="188">
        <f>ETYS_Spatial_List!G153</f>
        <v>-3.2348008369999999</v>
      </c>
      <c r="H154" s="185"/>
    </row>
    <row r="155" spans="2:8" x14ac:dyDescent="0.35">
      <c r="B155" s="184" t="str">
        <f>ETYS_Spatial_List!B154</f>
        <v>GOVA</v>
      </c>
      <c r="C155" s="184" t="str">
        <f>ETYS_Spatial_List!C154</f>
        <v>_N</v>
      </c>
      <c r="D155" s="184" t="str">
        <f>ETYS_Spatial_List!D154</f>
        <v>S6</v>
      </c>
      <c r="E155" s="184" t="str">
        <f>ETYS_Spatial_List!E154</f>
        <v>Govan</v>
      </c>
      <c r="F155" s="188">
        <f>ETYS_Spatial_List!F154</f>
        <v>55.853524319999998</v>
      </c>
      <c r="G155" s="188">
        <f>ETYS_Spatial_List!G154</f>
        <v>-4.3142015709999999</v>
      </c>
      <c r="H155" s="185"/>
    </row>
    <row r="156" spans="2:8" x14ac:dyDescent="0.35">
      <c r="B156" s="184" t="str">
        <f>ETYS_Spatial_List!B155</f>
        <v>GREE_H</v>
      </c>
      <c r="C156" s="184" t="str">
        <f>ETYS_Spatial_List!C155</f>
        <v>_H</v>
      </c>
      <c r="D156" s="184" t="str">
        <f>ETYS_Spatial_List!D155</f>
        <v>A7</v>
      </c>
      <c r="E156" s="184" t="str">
        <f>ETYS_Spatial_List!E155</f>
        <v>Greenford</v>
      </c>
      <c r="F156" s="188">
        <f>ETYS_Spatial_List!F155</f>
        <v>51.534950510661702</v>
      </c>
      <c r="G156" s="188">
        <f>ETYS_Spatial_List!G155</f>
        <v>-0.25705026387638202</v>
      </c>
      <c r="H156" s="185"/>
    </row>
    <row r="157" spans="2:8" x14ac:dyDescent="0.35">
      <c r="B157" s="184" t="str">
        <f>ETYS_Spatial_List!B156</f>
        <v>GREN_1</v>
      </c>
      <c r="C157" s="184" t="str">
        <f>ETYS_Spatial_List!C156</f>
        <v>_B</v>
      </c>
      <c r="D157" s="184" t="str">
        <f>ETYS_Spatial_List!D156</f>
        <v>J6</v>
      </c>
      <c r="E157" s="184" t="str">
        <f>ETYS_Spatial_List!E156</f>
        <v>Grendon</v>
      </c>
      <c r="F157" s="188">
        <f>ETYS_Spatial_List!F156</f>
        <v>52.243364036254299</v>
      </c>
      <c r="G157" s="188">
        <f>ETYS_Spatial_List!G156</f>
        <v>-0.725684495076799</v>
      </c>
      <c r="H157" s="185"/>
    </row>
    <row r="158" spans="2:8" x14ac:dyDescent="0.35">
      <c r="B158" s="184" t="str">
        <f>ETYS_Spatial_List!B157</f>
        <v>GRIW_1</v>
      </c>
      <c r="C158" s="184" t="str">
        <f>ETYS_Spatial_List!C157</f>
        <v>_M</v>
      </c>
      <c r="D158" s="184" t="str">
        <f>ETYS_Spatial_List!D157</f>
        <v>P7</v>
      </c>
      <c r="E158" s="184" t="str">
        <f>ETYS_Spatial_List!E157</f>
        <v>Grimsby West</v>
      </c>
      <c r="F158" s="188">
        <f>ETYS_Spatial_List!F157</f>
        <v>53.565963490349802</v>
      </c>
      <c r="G158" s="188">
        <f>ETYS_Spatial_List!G157</f>
        <v>-0.15076043000502701</v>
      </c>
      <c r="H158" s="185"/>
    </row>
    <row r="159" spans="2:8" x14ac:dyDescent="0.35">
      <c r="B159" s="184" t="str">
        <f>ETYS_Spatial_List!B158</f>
        <v>GRUB_P</v>
      </c>
      <c r="C159" s="184" t="str">
        <f>ETYS_Spatial_List!C158</f>
        <v>_P</v>
      </c>
      <c r="D159" s="184" t="str">
        <f>ETYS_Spatial_List!D158</f>
        <v>T1</v>
      </c>
      <c r="E159" s="184" t="str">
        <f>ETYS_Spatial_List!E158</f>
        <v>Grudie Bridge</v>
      </c>
      <c r="F159" s="188">
        <f>ETYS_Spatial_List!F158</f>
        <v>57.61452938</v>
      </c>
      <c r="G159" s="188">
        <f>ETYS_Spatial_List!G158</f>
        <v>-4.8299024729999998</v>
      </c>
      <c r="H159" s="185"/>
    </row>
    <row r="160" spans="2:8" x14ac:dyDescent="0.35">
      <c r="B160" s="184" t="str">
        <f>ETYS_Spatial_List!B159</f>
        <v>HACK_1</v>
      </c>
      <c r="C160" s="184" t="str">
        <f>ETYS_Spatial_List!C159</f>
        <v>_C</v>
      </c>
      <c r="D160" s="184" t="str">
        <f>ETYS_Spatial_List!D159</f>
        <v>A1</v>
      </c>
      <c r="E160" s="184" t="str">
        <f>ETYS_Spatial_List!E159</f>
        <v>Hackney 132kV</v>
      </c>
      <c r="F160" s="188">
        <f>ETYS_Spatial_List!F159</f>
        <v>51.559463905481103</v>
      </c>
      <c r="G160" s="188">
        <f>ETYS_Spatial_List!G159</f>
        <v>-4.0783844142257997E-2</v>
      </c>
      <c r="H160" s="185"/>
    </row>
    <row r="161" spans="2:8" x14ac:dyDescent="0.35">
      <c r="B161" s="184" t="str">
        <f>ETYS_Spatial_List!B160</f>
        <v>HACK_6</v>
      </c>
      <c r="C161" s="184" t="str">
        <f>ETYS_Spatial_List!C160</f>
        <v>_C</v>
      </c>
      <c r="D161" s="184" t="str">
        <f>ETYS_Spatial_List!D160</f>
        <v>A1</v>
      </c>
      <c r="E161" s="184" t="str">
        <f>ETYS_Spatial_List!E160</f>
        <v>Hackney 66kV</v>
      </c>
      <c r="F161" s="188">
        <f>ETYS_Spatial_List!F160</f>
        <v>51.5595261634233</v>
      </c>
      <c r="G161" s="188">
        <f>ETYS_Spatial_List!G160</f>
        <v>-4.4431146715644999E-2</v>
      </c>
      <c r="H161" s="185"/>
    </row>
    <row r="162" spans="2:8" x14ac:dyDescent="0.35">
      <c r="B162" s="184" t="str">
        <f>ETYS_Spatial_List!B161</f>
        <v>HAGR</v>
      </c>
      <c r="C162" s="184" t="str">
        <f>ETYS_Spatial_List!C161</f>
        <v>_N</v>
      </c>
      <c r="D162" s="184" t="str">
        <f>ETYS_Spatial_List!D161</f>
        <v>S6</v>
      </c>
      <c r="E162" s="184" t="str">
        <f>ETYS_Spatial_List!E161</f>
        <v>Haggs Road</v>
      </c>
      <c r="F162" s="188">
        <f>ETYS_Spatial_List!F161</f>
        <v>55.830024250000001</v>
      </c>
      <c r="G162" s="188">
        <f>ETYS_Spatial_List!G161</f>
        <v>-4.2964765519999997</v>
      </c>
      <c r="H162" s="185"/>
    </row>
    <row r="163" spans="2:8" x14ac:dyDescent="0.35">
      <c r="B163" s="184" t="str">
        <f>ETYS_Spatial_List!B162</f>
        <v>HAMHC1</v>
      </c>
      <c r="C163" s="184" t="str">
        <f>ETYS_Spatial_List!C162</f>
        <v>_E</v>
      </c>
      <c r="D163" s="184" t="str">
        <f>ETYS_Spatial_List!D162</f>
        <v>L3</v>
      </c>
      <c r="E163" s="184" t="str">
        <f>ETYS_Spatial_List!E162</f>
        <v>Hams Hall</v>
      </c>
      <c r="F163" s="188">
        <f>ETYS_Spatial_List!F162</f>
        <v>52.528660929603497</v>
      </c>
      <c r="G163" s="188">
        <f>ETYS_Spatial_List!G162</f>
        <v>-1.70874539818555</v>
      </c>
      <c r="H163" s="185"/>
    </row>
    <row r="164" spans="2:8" x14ac:dyDescent="0.35">
      <c r="B164" s="184" t="str">
        <f>ETYS_Spatial_List!B164</f>
        <v>HARK_1</v>
      </c>
      <c r="C164" s="184" t="str">
        <f>ETYS_Spatial_List!C164</f>
        <v>_G</v>
      </c>
      <c r="D164" s="184" t="str">
        <f>ETYS_Spatial_List!D164</f>
        <v>Q8</v>
      </c>
      <c r="E164" s="184" t="str">
        <f>ETYS_Spatial_List!E164</f>
        <v>Harker</v>
      </c>
      <c r="F164" s="188">
        <f>ETYS_Spatial_List!F164</f>
        <v>54.941525567155999</v>
      </c>
      <c r="G164" s="188">
        <f>ETYS_Spatial_List!G164</f>
        <v>-2.9644165442561201</v>
      </c>
      <c r="H164" s="185"/>
    </row>
    <row r="165" spans="2:8" x14ac:dyDescent="0.35">
      <c r="B165" s="184" t="str">
        <f>ETYS_Spatial_List!B165</f>
        <v>HARM_6</v>
      </c>
      <c r="C165" s="184" t="str">
        <f>ETYS_Spatial_List!C165</f>
        <v>_F</v>
      </c>
      <c r="D165" s="184" t="str">
        <f>ETYS_Spatial_List!D165</f>
        <v>Q4</v>
      </c>
      <c r="E165" s="184" t="str">
        <f>ETYS_Spatial_List!E165</f>
        <v>Hart Moor</v>
      </c>
      <c r="F165" s="188">
        <f>ETYS_Spatial_List!F165</f>
        <v>54.701236464015999</v>
      </c>
      <c r="G165" s="188">
        <f>ETYS_Spatial_List!G165</f>
        <v>-1.29057983701158</v>
      </c>
      <c r="H165" s="185"/>
    </row>
    <row r="166" spans="2:8" x14ac:dyDescent="0.35">
      <c r="B166" s="184" t="str">
        <f>ETYS_Spatial_List!B166</f>
        <v>HAWI</v>
      </c>
      <c r="C166" s="184" t="str">
        <f>ETYS_Spatial_List!C166</f>
        <v>_N</v>
      </c>
      <c r="D166" s="184" t="str">
        <f>ETYS_Spatial_List!D166</f>
        <v>S6</v>
      </c>
      <c r="E166" s="184" t="str">
        <f>ETYS_Spatial_List!E166</f>
        <v>Hawick</v>
      </c>
      <c r="F166" s="188">
        <f>ETYS_Spatial_List!F166</f>
        <v>55.428223099999997</v>
      </c>
      <c r="G166" s="188">
        <f>ETYS_Spatial_List!G166</f>
        <v>-2.7910005020000002</v>
      </c>
      <c r="H166" s="185"/>
    </row>
    <row r="167" spans="2:8" x14ac:dyDescent="0.35">
      <c r="B167" s="184" t="str">
        <f>ETYS_Spatial_List!B167</f>
        <v>HAWP_6</v>
      </c>
      <c r="C167" s="184" t="str">
        <f>ETYS_Spatial_List!C167</f>
        <v>_F</v>
      </c>
      <c r="D167" s="184" t="str">
        <f>ETYS_Spatial_List!D167</f>
        <v>Q4</v>
      </c>
      <c r="E167" s="184" t="str">
        <f>ETYS_Spatial_List!E167</f>
        <v>Hawthorn Pit</v>
      </c>
      <c r="F167" s="188">
        <f>ETYS_Spatial_List!F167</f>
        <v>54.806251794134504</v>
      </c>
      <c r="G167" s="188">
        <f>ETYS_Spatial_List!G167</f>
        <v>-1.4016064925959799</v>
      </c>
      <c r="H167" s="185"/>
    </row>
    <row r="168" spans="2:8" x14ac:dyDescent="0.35">
      <c r="B168" s="184" t="str">
        <f>ETYS_Spatial_List!B168</f>
        <v>HELE</v>
      </c>
      <c r="C168" s="184" t="str">
        <f>ETYS_Spatial_List!C168</f>
        <v>_N</v>
      </c>
      <c r="D168" s="184" t="str">
        <f>ETYS_Spatial_List!D168</f>
        <v>S5</v>
      </c>
      <c r="E168" s="184" t="str">
        <f>ETYS_Spatial_List!E168</f>
        <v>Helensburgh</v>
      </c>
      <c r="F168" s="188">
        <f>ETYS_Spatial_List!F168</f>
        <v>56.019924779999997</v>
      </c>
      <c r="G168" s="188">
        <f>ETYS_Spatial_List!G168</f>
        <v>-4.7010019080000003</v>
      </c>
      <c r="H168" s="185"/>
    </row>
    <row r="169" spans="2:8" x14ac:dyDescent="0.35">
      <c r="B169" s="184" t="str">
        <f>ETYS_Spatial_List!B169</f>
        <v>HEYS_1</v>
      </c>
      <c r="C169" s="184" t="str">
        <f>ETYS_Spatial_List!C169</f>
        <v>_G</v>
      </c>
      <c r="D169" s="184" t="str">
        <f>ETYS_Spatial_List!D169</f>
        <v>R5</v>
      </c>
      <c r="E169" s="184" t="str">
        <f>ETYS_Spatial_List!E169</f>
        <v>Heysham (NGET)</v>
      </c>
      <c r="F169" s="188">
        <f>ETYS_Spatial_List!F169</f>
        <v>54.032691683698999</v>
      </c>
      <c r="G169" s="188">
        <f>ETYS_Spatial_List!G169</f>
        <v>-2.8889586639543601</v>
      </c>
      <c r="H169" s="185"/>
    </row>
    <row r="170" spans="2:8" x14ac:dyDescent="0.35">
      <c r="B170" s="184" t="str">
        <f>ETYS_Spatial_List!B170</f>
        <v>HEYS1</v>
      </c>
      <c r="C170" s="184" t="str">
        <f>ETYS_Spatial_List!C170</f>
        <v>_G</v>
      </c>
      <c r="D170" s="184" t="str">
        <f>ETYS_Spatial_List!D170</f>
        <v>R5</v>
      </c>
      <c r="E170" s="184" t="str">
        <f>ETYS_Spatial_List!E170</f>
        <v>Heysham (Barrow WF)</v>
      </c>
      <c r="F170" s="188">
        <f>ETYS_Spatial_List!F170</f>
        <v>54.032691683698999</v>
      </c>
      <c r="G170" s="188">
        <f>ETYS_Spatial_List!G170</f>
        <v>-2.8889586639543601</v>
      </c>
      <c r="H170" s="185"/>
    </row>
    <row r="171" spans="2:8" x14ac:dyDescent="0.35">
      <c r="B171" s="184" t="str">
        <f>ETYS_Spatial_List!B171</f>
        <v>HUER</v>
      </c>
      <c r="C171" s="184" t="str">
        <f>ETYS_Spatial_List!C171</f>
        <v>_N</v>
      </c>
      <c r="D171" s="184" t="str">
        <f>ETYS_Spatial_List!D171</f>
        <v>S6</v>
      </c>
      <c r="E171" s="184" t="str">
        <f>ETYS_Spatial_List!E171</f>
        <v>Hunterston Farm</v>
      </c>
      <c r="F171" s="188">
        <f>ETYS_Spatial_List!F171</f>
        <v>55.743223839999999</v>
      </c>
      <c r="G171" s="188">
        <f>ETYS_Spatial_List!G171</f>
        <v>-4.8635019530000001</v>
      </c>
      <c r="H171" s="185"/>
    </row>
    <row r="172" spans="2:8" x14ac:dyDescent="0.35">
      <c r="B172" s="184" t="str">
        <f>ETYS_Spatial_List!B172</f>
        <v>HURS_1</v>
      </c>
      <c r="C172" s="184" t="str">
        <f>ETYS_Spatial_List!C172</f>
        <v>_C</v>
      </c>
      <c r="D172" s="184" t="str">
        <f>ETYS_Spatial_List!D172</f>
        <v>A8</v>
      </c>
      <c r="E172" s="184" t="str">
        <f>ETYS_Spatial_List!E172</f>
        <v>Hurst</v>
      </c>
      <c r="F172" s="188">
        <f>ETYS_Spatial_List!F172</f>
        <v>51.435769999999998</v>
      </c>
      <c r="G172" s="188">
        <f>ETYS_Spatial_List!G172</f>
        <v>0.15361</v>
      </c>
      <c r="H172" s="185"/>
    </row>
    <row r="173" spans="2:8" x14ac:dyDescent="0.35">
      <c r="B173" s="184" t="str">
        <f>ETYS_Spatial_List!B173</f>
        <v>HUTT_1</v>
      </c>
      <c r="C173" s="184" t="str">
        <f>ETYS_Spatial_List!C173</f>
        <v>_G</v>
      </c>
      <c r="D173" s="184" t="str">
        <f>ETYS_Spatial_List!D173</f>
        <v>R6</v>
      </c>
      <c r="E173" s="184" t="str">
        <f>ETYS_Spatial_List!E173</f>
        <v>Hutton</v>
      </c>
      <c r="F173" s="188">
        <f>ETYS_Spatial_List!F173</f>
        <v>54.297810872159999</v>
      </c>
      <c r="G173" s="188">
        <f>ETYS_Spatial_List!G173</f>
        <v>-2.67214957404209</v>
      </c>
      <c r="H173" s="185"/>
    </row>
    <row r="174" spans="2:8" x14ac:dyDescent="0.35">
      <c r="B174" s="184" t="str">
        <f>ETYS_Spatial_List!B174</f>
        <v>IMPK_1</v>
      </c>
      <c r="C174" s="184" t="str">
        <f>ETYS_Spatial_List!C174</f>
        <v>_D</v>
      </c>
      <c r="D174" s="184" t="str">
        <f>ETYS_Spatial_List!D174</f>
        <v>H6</v>
      </c>
      <c r="E174" s="184" t="str">
        <f>ETYS_Spatial_List!E174</f>
        <v>Imperial Park</v>
      </c>
      <c r="F174" s="188">
        <f>ETYS_Spatial_List!F174</f>
        <v>51.547422485144203</v>
      </c>
      <c r="G174" s="188">
        <f>ETYS_Spatial_List!G174</f>
        <v>-3.0314998375003301</v>
      </c>
      <c r="H174" s="185"/>
    </row>
    <row r="175" spans="2:8" x14ac:dyDescent="0.35">
      <c r="B175" s="184" t="str">
        <f>ETYS_Spatial_List!B175</f>
        <v>INDQ1</v>
      </c>
      <c r="C175" s="184" t="str">
        <f>ETYS_Spatial_List!C175</f>
        <v>_L</v>
      </c>
      <c r="D175" s="184" t="str">
        <f>ETYS_Spatial_List!D175</f>
        <v>F6</v>
      </c>
      <c r="E175" s="184" t="str">
        <f>ETYS_Spatial_List!E175</f>
        <v>Indian Queens</v>
      </c>
      <c r="F175" s="188">
        <f>ETYS_Spatial_List!F175</f>
        <v>50.3948954616802</v>
      </c>
      <c r="G175" s="188">
        <f>ETYS_Spatial_List!G175</f>
        <v>-4.9008111884064496</v>
      </c>
      <c r="H175" s="185"/>
    </row>
    <row r="176" spans="2:8" x14ac:dyDescent="0.35">
      <c r="B176" s="184" t="str">
        <f>ETYS_Spatial_List!B176</f>
        <v>INKE</v>
      </c>
      <c r="C176" s="184" t="str">
        <f>ETYS_Spatial_List!C176</f>
        <v>_N</v>
      </c>
      <c r="D176" s="184" t="str">
        <f>ETYS_Spatial_List!D176</f>
        <v>S5</v>
      </c>
      <c r="E176" s="184" t="str">
        <f>ETYS_Spatial_List!E176</f>
        <v>Inverkeithing</v>
      </c>
      <c r="F176" s="188">
        <f>ETYS_Spatial_List!F176</f>
        <v>56.042175069999999</v>
      </c>
      <c r="G176" s="188">
        <f>ETYS_Spatial_List!G176</f>
        <v>-3.3895209569999998</v>
      </c>
      <c r="H176" s="185"/>
    </row>
    <row r="177" spans="2:8" x14ac:dyDescent="0.35">
      <c r="B177" s="184" t="str">
        <f>ETYS_Spatial_List!B177</f>
        <v>INNE_P</v>
      </c>
      <c r="C177" s="184" t="str">
        <f>ETYS_Spatial_List!C177</f>
        <v>_P</v>
      </c>
      <c r="D177" s="184" t="str">
        <f>ETYS_Spatial_List!D177</f>
        <v>T1</v>
      </c>
      <c r="E177" s="184" t="str">
        <f>ETYS_Spatial_List!E177</f>
        <v>Inverness</v>
      </c>
      <c r="F177" s="188">
        <f>ETYS_Spatial_List!F177</f>
        <v>57.452029080000003</v>
      </c>
      <c r="G177" s="188">
        <f>ETYS_Spatial_List!G177</f>
        <v>-4.2414018929999999</v>
      </c>
      <c r="H177" s="185"/>
    </row>
    <row r="178" spans="2:8" x14ac:dyDescent="0.35">
      <c r="B178" s="184" t="str">
        <f>ETYS_Spatial_List!B178</f>
        <v>IROA1</v>
      </c>
      <c r="C178" s="184" t="str">
        <f>ETYS_Spatial_List!C178</f>
        <v>_L</v>
      </c>
      <c r="D178" s="184" t="str">
        <f>ETYS_Spatial_List!D178</f>
        <v>G5</v>
      </c>
      <c r="E178" s="184" t="str">
        <f>ETYS_Spatial_List!E178</f>
        <v>Iron Acton</v>
      </c>
      <c r="F178" s="188">
        <f>ETYS_Spatial_List!F178</f>
        <v>51.5689827903254</v>
      </c>
      <c r="G178" s="188">
        <f>ETYS_Spatial_List!G178</f>
        <v>-2.4812699250880401</v>
      </c>
      <c r="H178" s="185"/>
    </row>
    <row r="179" spans="2:8" x14ac:dyDescent="0.35">
      <c r="B179" s="184" t="str">
        <f>ETYS_Spatial_List!B179</f>
        <v>IRONB1</v>
      </c>
      <c r="C179" s="184" t="str">
        <f>ETYS_Spatial_List!C179</f>
        <v>_E</v>
      </c>
      <c r="D179" s="184" t="str">
        <f>ETYS_Spatial_List!D179</f>
        <v>L5</v>
      </c>
      <c r="E179" s="184" t="str">
        <f>ETYS_Spatial_List!E179</f>
        <v>Ironbridge</v>
      </c>
      <c r="F179" s="188">
        <f>ETYS_Spatial_List!F179</f>
        <v>52.6324841883131</v>
      </c>
      <c r="G179" s="188">
        <f>ETYS_Spatial_List!G179</f>
        <v>-2.5099705810146302</v>
      </c>
      <c r="H179" s="185"/>
    </row>
    <row r="180" spans="2:8" x14ac:dyDescent="0.35">
      <c r="B180" s="184" t="str">
        <f>ETYS_Spatial_List!B180</f>
        <v>ISLI_1</v>
      </c>
      <c r="C180" s="184" t="str">
        <f>ETYS_Spatial_List!C180</f>
        <v>_C</v>
      </c>
      <c r="D180" s="184" t="str">
        <f>ETYS_Spatial_List!D180</f>
        <v>A7</v>
      </c>
      <c r="E180" s="184" t="str">
        <f>ETYS_Spatial_List!E180</f>
        <v>Islington</v>
      </c>
      <c r="F180" s="188">
        <f>ETYS_Spatial_List!F180</f>
        <v>51.561380999999997</v>
      </c>
      <c r="G180" s="188">
        <f>ETYS_Spatial_List!G180</f>
        <v>-0.113443</v>
      </c>
      <c r="H180" s="185"/>
    </row>
    <row r="181" spans="2:8" x14ac:dyDescent="0.35">
      <c r="B181" s="184" t="str">
        <f>ETYS_Spatial_List!B181</f>
        <v>IVER_1</v>
      </c>
      <c r="C181" s="184" t="str">
        <f>ETYS_Spatial_List!C181</f>
        <v>_H</v>
      </c>
      <c r="D181" s="184" t="str">
        <f>ETYS_Spatial_List!D181</f>
        <v>A6</v>
      </c>
      <c r="E181" s="184" t="str">
        <f>ETYS_Spatial_List!E181</f>
        <v>Iver 132kV</v>
      </c>
      <c r="F181" s="188">
        <f>ETYS_Spatial_List!F181</f>
        <v>51.5418358172316</v>
      </c>
      <c r="G181" s="188">
        <f>ETYS_Spatial_List!G181</f>
        <v>-0.49764055605733298</v>
      </c>
      <c r="H181" s="185"/>
    </row>
    <row r="182" spans="2:8" x14ac:dyDescent="0.35">
      <c r="B182" s="184" t="str">
        <f>ETYS_Spatial_List!B182</f>
        <v>IVER_6</v>
      </c>
      <c r="C182" s="184" t="str">
        <f>ETYS_Spatial_List!C182</f>
        <v>_H</v>
      </c>
      <c r="D182" s="184" t="str">
        <f>ETYS_Spatial_List!D182</f>
        <v>A6</v>
      </c>
      <c r="E182" s="184" t="str">
        <f>ETYS_Spatial_List!E182</f>
        <v>Iver 66kV</v>
      </c>
      <c r="F182" s="188">
        <f>ETYS_Spatial_List!F182</f>
        <v>51.541346458066698</v>
      </c>
      <c r="G182" s="188">
        <f>ETYS_Spatial_List!G182</f>
        <v>-0.49650675906667502</v>
      </c>
      <c r="H182" s="185"/>
    </row>
    <row r="183" spans="2:8" x14ac:dyDescent="0.35">
      <c r="B183" s="184" t="str">
        <f>ETYS_Spatial_List!B183</f>
        <v>JOHN</v>
      </c>
      <c r="C183" s="184" t="str">
        <f>ETYS_Spatial_List!C183</f>
        <v>_N</v>
      </c>
      <c r="D183" s="184" t="str">
        <f>ETYS_Spatial_List!D183</f>
        <v>S6</v>
      </c>
      <c r="E183" s="184" t="str">
        <f>ETYS_Spatial_List!E183</f>
        <v>Johnstone</v>
      </c>
      <c r="F183" s="188">
        <f>ETYS_Spatial_List!F183</f>
        <v>55.84432425</v>
      </c>
      <c r="G183" s="188">
        <f>ETYS_Spatial_List!G183</f>
        <v>-4.5041017090000004</v>
      </c>
      <c r="H183" s="185"/>
    </row>
    <row r="184" spans="2:8" x14ac:dyDescent="0.35">
      <c r="B184" s="184" t="str">
        <f>ETYS_Spatial_List!B184</f>
        <v>JORD_3</v>
      </c>
      <c r="C184" s="184" t="str">
        <f>ETYS_Spatial_List!C184</f>
        <v>_M</v>
      </c>
      <c r="D184" s="184" t="str">
        <f>ETYS_Spatial_List!D184</f>
        <v>P3</v>
      </c>
      <c r="E184" s="184" t="str">
        <f>ETYS_Spatial_List!E184</f>
        <v>Jordanthorpe</v>
      </c>
      <c r="F184" s="188">
        <f>ETYS_Spatial_List!F184</f>
        <v>53.330060000000003</v>
      </c>
      <c r="G184" s="188">
        <f>ETYS_Spatial_List!G184</f>
        <v>-1.4534100000000001</v>
      </c>
      <c r="H184" s="185"/>
    </row>
    <row r="185" spans="2:8" x14ac:dyDescent="0.35">
      <c r="B185" s="184" t="str">
        <f>ETYS_Spatial_List!B185</f>
        <v>KAIM</v>
      </c>
      <c r="C185" s="184" t="str">
        <f>ETYS_Spatial_List!C185</f>
        <v>_N</v>
      </c>
      <c r="D185" s="184" t="str">
        <f>ETYS_Spatial_List!D185</f>
        <v>S6</v>
      </c>
      <c r="E185" s="184" t="str">
        <f>ETYS_Spatial_List!E185</f>
        <v>Kaimes</v>
      </c>
      <c r="F185" s="188">
        <f>ETYS_Spatial_List!F185</f>
        <v>55.89052461</v>
      </c>
      <c r="G185" s="188">
        <f>ETYS_Spatial_List!G185</f>
        <v>-3.1634007839999998</v>
      </c>
      <c r="H185" s="185"/>
    </row>
    <row r="186" spans="2:8" x14ac:dyDescent="0.35">
      <c r="B186" s="184" t="str">
        <f>ETYS_Spatial_List!B186</f>
        <v>KEAD_1</v>
      </c>
      <c r="C186" s="184" t="str">
        <f>ETYS_Spatial_List!C186</f>
        <v>_M</v>
      </c>
      <c r="D186" s="184" t="str">
        <f>ETYS_Spatial_List!D186</f>
        <v>P8</v>
      </c>
      <c r="E186" s="184" t="str">
        <f>ETYS_Spatial_List!E186</f>
        <v>Keadby</v>
      </c>
      <c r="F186" s="188">
        <f>ETYS_Spatial_List!F186</f>
        <v>53.59722</v>
      </c>
      <c r="G186" s="188">
        <f>ETYS_Spatial_List!G186</f>
        <v>-0.75792000000000004</v>
      </c>
      <c r="H186" s="185"/>
    </row>
    <row r="187" spans="2:8" x14ac:dyDescent="0.35">
      <c r="B187" s="184" t="str">
        <f>ETYS_Spatial_List!B187</f>
        <v>KEAR_1</v>
      </c>
      <c r="C187" s="184" t="str">
        <f>ETYS_Spatial_List!C187</f>
        <v>_G</v>
      </c>
      <c r="D187" s="184" t="str">
        <f>ETYS_Spatial_List!D187</f>
        <v>N4</v>
      </c>
      <c r="E187" s="184" t="str">
        <f>ETYS_Spatial_List!E187</f>
        <v>Kearsley 132kV</v>
      </c>
      <c r="F187" s="188">
        <f>ETYS_Spatial_List!F187</f>
        <v>53.538159999999998</v>
      </c>
      <c r="G187" s="188">
        <f>ETYS_Spatial_List!G187</f>
        <v>-2.3590300000000002</v>
      </c>
      <c r="H187" s="185"/>
    </row>
    <row r="188" spans="2:8" x14ac:dyDescent="0.35">
      <c r="B188" s="184" t="str">
        <f>ETYS_Spatial_List!B188</f>
        <v>KEAR_3</v>
      </c>
      <c r="C188" s="184" t="str">
        <f>ETYS_Spatial_List!C188</f>
        <v>_G</v>
      </c>
      <c r="D188" s="184" t="str">
        <f>ETYS_Spatial_List!D188</f>
        <v>N4</v>
      </c>
      <c r="E188" s="184" t="str">
        <f>ETYS_Spatial_List!E188</f>
        <v>Kearsley 33kV</v>
      </c>
      <c r="F188" s="188">
        <f>ETYS_Spatial_List!F188</f>
        <v>53.538159999999998</v>
      </c>
      <c r="G188" s="188">
        <f>ETYS_Spatial_List!G188</f>
        <v>-2.3590300000000002</v>
      </c>
      <c r="H188" s="185"/>
    </row>
    <row r="189" spans="2:8" x14ac:dyDescent="0.35">
      <c r="B189" s="184" t="str">
        <f>ETYS_Spatial_List!B189</f>
        <v>KEIT_P</v>
      </c>
      <c r="C189" s="184" t="str">
        <f>ETYS_Spatial_List!C189</f>
        <v>_P</v>
      </c>
      <c r="D189" s="184" t="str">
        <f>ETYS_Spatial_List!D189</f>
        <v>T1</v>
      </c>
      <c r="E189" s="184" t="str">
        <f>ETYS_Spatial_List!E189</f>
        <v>Keith</v>
      </c>
      <c r="F189" s="188">
        <f>ETYS_Spatial_List!F189</f>
        <v>57.537629469999999</v>
      </c>
      <c r="G189" s="188">
        <f>ETYS_Spatial_List!G189</f>
        <v>-2.9327007979999999</v>
      </c>
      <c r="H189" s="185"/>
    </row>
    <row r="190" spans="2:8" x14ac:dyDescent="0.35">
      <c r="B190" s="184" t="str">
        <f>ETYS_Spatial_List!B190</f>
        <v>KEMS_1</v>
      </c>
      <c r="C190" s="184" t="str">
        <f>ETYS_Spatial_List!C190</f>
        <v>_J</v>
      </c>
      <c r="D190" s="184" t="str">
        <f>ETYS_Spatial_List!D190</f>
        <v>C3</v>
      </c>
      <c r="E190" s="184" t="str">
        <f>ETYS_Spatial_List!E190</f>
        <v>Kemsley</v>
      </c>
      <c r="F190" s="188">
        <f>ETYS_Spatial_List!F190</f>
        <v>51.367289360194498</v>
      </c>
      <c r="G190" s="188">
        <f>ETYS_Spatial_List!G190</f>
        <v>0.740639339817038</v>
      </c>
      <c r="H190" s="185"/>
    </row>
    <row r="191" spans="2:8" x14ac:dyDescent="0.35">
      <c r="B191" s="184" t="str">
        <f>ETYS_Spatial_List!B191</f>
        <v>KEOO</v>
      </c>
      <c r="C191" s="184" t="str">
        <f>ETYS_Spatial_List!C191</f>
        <v>_N</v>
      </c>
      <c r="D191" s="184" t="str">
        <f>ETYS_Spatial_List!D191</f>
        <v>S6</v>
      </c>
      <c r="E191" s="184" t="str">
        <f>ETYS_Spatial_List!E191</f>
        <v>Kendoon</v>
      </c>
      <c r="F191" s="188">
        <f>ETYS_Spatial_List!F191</f>
        <v>55.160822009999997</v>
      </c>
      <c r="G191" s="188">
        <f>ETYS_Spatial_List!G191</f>
        <v>-4.1805013129999997</v>
      </c>
      <c r="H191" s="185"/>
    </row>
    <row r="192" spans="2:8" x14ac:dyDescent="0.35">
      <c r="B192" s="184" t="str">
        <f>ETYS_Spatial_List!B192</f>
        <v>KIER</v>
      </c>
      <c r="C192" s="184" t="str">
        <f>ETYS_Spatial_List!C192</f>
        <v>_N</v>
      </c>
      <c r="D192" s="184" t="str">
        <f>ETYS_Spatial_List!D192</f>
        <v>S5</v>
      </c>
      <c r="E192" s="184" t="str">
        <f>ETYS_Spatial_List!E192</f>
        <v>Killermont</v>
      </c>
      <c r="F192" s="188">
        <f>ETYS_Spatial_List!F192</f>
        <v>55.903324480000002</v>
      </c>
      <c r="G192" s="188">
        <f>ETYS_Spatial_List!G192</f>
        <v>-4.30990158</v>
      </c>
      <c r="H192" s="185"/>
    </row>
    <row r="193" spans="2:8" x14ac:dyDescent="0.35">
      <c r="B193" s="184" t="str">
        <f>ETYS_Spatial_List!B193</f>
        <v>KIIN_P</v>
      </c>
      <c r="C193" s="184" t="str">
        <f>ETYS_Spatial_List!C193</f>
        <v>_P</v>
      </c>
      <c r="D193" s="184" t="str">
        <f>ETYS_Spatial_List!D193</f>
        <v>T4</v>
      </c>
      <c r="E193" s="184" t="str">
        <f>ETYS_Spatial_List!E193</f>
        <v>Killin</v>
      </c>
      <c r="F193" s="188">
        <f>ETYS_Spatial_List!F193</f>
        <v>56.475426280000001</v>
      </c>
      <c r="G193" s="188">
        <f>ETYS_Spatial_List!G193</f>
        <v>-4.3245017319999999</v>
      </c>
      <c r="H193" s="185"/>
    </row>
    <row r="194" spans="2:8" x14ac:dyDescent="0.35">
      <c r="B194" s="184" t="str">
        <f>ETYS_Spatial_List!B194</f>
        <v>KILS</v>
      </c>
      <c r="C194" s="184" t="str">
        <f>ETYS_Spatial_List!C194</f>
        <v>_N</v>
      </c>
      <c r="D194" s="184" t="str">
        <f>ETYS_Spatial_List!D194</f>
        <v>S6</v>
      </c>
      <c r="E194" s="184" t="str">
        <f>ETYS_Spatial_List!E194</f>
        <v>Kilmarnock South</v>
      </c>
      <c r="F194" s="188">
        <f>ETYS_Spatial_List!F194</f>
        <v>55.579623380000001</v>
      </c>
      <c r="G194" s="188">
        <f>ETYS_Spatial_List!G194</f>
        <v>-4.4560016039999999</v>
      </c>
      <c r="H194" s="185"/>
    </row>
    <row r="195" spans="2:8" x14ac:dyDescent="0.35">
      <c r="B195" s="184" t="str">
        <f>ETYS_Spatial_List!B195</f>
        <v>KILT</v>
      </c>
      <c r="C195" s="184" t="str">
        <f>ETYS_Spatial_List!C195</f>
        <v>_N</v>
      </c>
      <c r="D195" s="184" t="str">
        <f>ETYS_Spatial_List!D195</f>
        <v>S6</v>
      </c>
      <c r="E195" s="184" t="str">
        <f>ETYS_Spatial_List!E195</f>
        <v>Kilmarnock Town</v>
      </c>
      <c r="F195" s="188">
        <f>ETYS_Spatial_List!F195</f>
        <v>55.593123419999998</v>
      </c>
      <c r="G195" s="188">
        <f>ETYS_Spatial_List!G195</f>
        <v>-4.48700163</v>
      </c>
      <c r="H195" s="185"/>
    </row>
    <row r="196" spans="2:8" x14ac:dyDescent="0.35">
      <c r="B196" s="184" t="str">
        <f>ETYS_Spatial_List!B196</f>
        <v>KILW</v>
      </c>
      <c r="C196" s="184" t="str">
        <f>ETYS_Spatial_List!C196</f>
        <v>_N</v>
      </c>
      <c r="D196" s="184" t="str">
        <f>ETYS_Spatial_List!D196</f>
        <v>S6</v>
      </c>
      <c r="E196" s="184" t="str">
        <f>ETYS_Spatial_List!E196</f>
        <v>Kilwinning</v>
      </c>
      <c r="F196" s="188">
        <f>ETYS_Spatial_List!F196</f>
        <v>55.664023620000002</v>
      </c>
      <c r="G196" s="188">
        <f>ETYS_Spatial_List!G196</f>
        <v>-4.6781017890000003</v>
      </c>
      <c r="H196" s="185"/>
    </row>
    <row r="197" spans="2:8" x14ac:dyDescent="0.35">
      <c r="B197" s="184" t="str">
        <f>ETYS_Spatial_List!B197</f>
        <v>KINO_1</v>
      </c>
      <c r="C197" s="184" t="str">
        <f>ETYS_Spatial_List!C197</f>
        <v>_J</v>
      </c>
      <c r="D197" s="184" t="str">
        <f>ETYS_Spatial_List!D197</f>
        <v>C2</v>
      </c>
      <c r="E197" s="184" t="str">
        <f>ETYS_Spatial_List!E197</f>
        <v>Kingsnorth</v>
      </c>
      <c r="F197" s="188">
        <f>ETYS_Spatial_List!F197</f>
        <v>51.420019770669001</v>
      </c>
      <c r="G197" s="188">
        <f>ETYS_Spatial_List!G197</f>
        <v>0.59621744062309601</v>
      </c>
      <c r="H197" s="185"/>
    </row>
    <row r="198" spans="2:8" x14ac:dyDescent="0.35">
      <c r="B198" s="184" t="str">
        <f>ETYS_Spatial_List!B198</f>
        <v>KINL_P</v>
      </c>
      <c r="C198" s="184" t="str">
        <f>ETYS_Spatial_List!C198</f>
        <v>_P</v>
      </c>
      <c r="D198" s="184" t="str">
        <f>ETYS_Spatial_List!D198</f>
        <v>T1</v>
      </c>
      <c r="E198" s="184" t="str">
        <f>ETYS_Spatial_List!E198</f>
        <v>Kinlochleven</v>
      </c>
      <c r="F198" s="188">
        <f>ETYS_Spatial_List!F198</f>
        <v>56.713626859999998</v>
      </c>
      <c r="G198" s="188">
        <f>ETYS_Spatial_List!G198</f>
        <v>-4.9500023190000002</v>
      </c>
      <c r="H198" s="185"/>
    </row>
    <row r="199" spans="2:8" x14ac:dyDescent="0.35">
      <c r="B199" s="184" t="str">
        <f>ETYS_Spatial_List!B199</f>
        <v>KINT_P</v>
      </c>
      <c r="C199" s="184" t="str">
        <f>ETYS_Spatial_List!C199</f>
        <v>_P</v>
      </c>
      <c r="D199" s="184" t="str">
        <f>ETYS_Spatial_List!D199</f>
        <v>T2</v>
      </c>
      <c r="E199" s="184" t="str">
        <f>ETYS_Spatial_List!E199</f>
        <v>Kintore</v>
      </c>
      <c r="F199" s="188">
        <f>ETYS_Spatial_List!F199</f>
        <v>57.21292863</v>
      </c>
      <c r="G199" s="188">
        <f>ETYS_Spatial_List!G199</f>
        <v>-2.3740003299999999</v>
      </c>
      <c r="H199" s="185"/>
    </row>
    <row r="200" spans="2:8" x14ac:dyDescent="0.35">
      <c r="B200" s="184" t="str">
        <f>ETYS_Spatial_List!B200</f>
        <v>KIBY_1</v>
      </c>
      <c r="C200" s="184" t="str">
        <f>ETYS_Spatial_List!C200</f>
        <v>_D</v>
      </c>
      <c r="D200" s="184" t="str">
        <f>ETYS_Spatial_List!D200</f>
        <v>N1</v>
      </c>
      <c r="E200" s="184" t="str">
        <f>ETYS_Spatial_List!E200</f>
        <v>Kirkby (_D)</v>
      </c>
      <c r="F200" s="188">
        <f>ETYS_Spatial_List!F200</f>
        <v>53.4693383312189</v>
      </c>
      <c r="G200" s="188">
        <f>ETYS_Spatial_List!G200</f>
        <v>-2.8494751383713899</v>
      </c>
      <c r="H200" s="185"/>
    </row>
    <row r="201" spans="2:8" x14ac:dyDescent="0.35">
      <c r="B201" s="184" t="str">
        <f>ETYS_Spatial_List!B201</f>
        <v>KIBY_G</v>
      </c>
      <c r="C201" s="184" t="str">
        <f>ETYS_Spatial_List!C201</f>
        <v>_G</v>
      </c>
      <c r="D201" s="184" t="str">
        <f>ETYS_Spatial_List!D201</f>
        <v>N1</v>
      </c>
      <c r="E201" s="184" t="str">
        <f>ETYS_Spatial_List!E201</f>
        <v>Kirkby (_G)</v>
      </c>
      <c r="F201" s="188">
        <f>ETYS_Spatial_List!F201</f>
        <v>53.4693383312189</v>
      </c>
      <c r="G201" s="188">
        <f>ETYS_Spatial_List!G201</f>
        <v>-2.8494751383713899</v>
      </c>
      <c r="H201" s="185"/>
    </row>
    <row r="202" spans="2:8" x14ac:dyDescent="0.35">
      <c r="B202" s="184" t="str">
        <f>ETYS_Spatial_List!B202</f>
        <v>KIRKB1</v>
      </c>
      <c r="C202" s="184" t="str">
        <f>ETYS_Spatial_List!C202</f>
        <v>_M</v>
      </c>
      <c r="D202" s="184" t="str">
        <f>ETYS_Spatial_List!D202</f>
        <v>P1</v>
      </c>
      <c r="E202" s="184" t="str">
        <f>ETYS_Spatial_List!E202</f>
        <v>Kirkstall B</v>
      </c>
      <c r="F202" s="188">
        <f>ETYS_Spatial_List!F202</f>
        <v>53.80583</v>
      </c>
      <c r="G202" s="188">
        <f>ETYS_Spatial_List!G202</f>
        <v>-1.59684</v>
      </c>
      <c r="H202" s="185"/>
    </row>
    <row r="203" spans="2:8" x14ac:dyDescent="0.35">
      <c r="B203" s="184" t="str">
        <f>ETYS_Spatial_List!B203</f>
        <v>KITW_1</v>
      </c>
      <c r="C203" s="184" t="str">
        <f>ETYS_Spatial_List!C203</f>
        <v>_E</v>
      </c>
      <c r="D203" s="184" t="str">
        <f>ETYS_Spatial_List!D203</f>
        <v>L2</v>
      </c>
      <c r="E203" s="184" t="str">
        <f>ETYS_Spatial_List!E203</f>
        <v>Kitwell</v>
      </c>
      <c r="F203" s="188">
        <f>ETYS_Spatial_List!F203</f>
        <v>52.431275745476597</v>
      </c>
      <c r="G203" s="188">
        <f>ETYS_Spatial_List!G203</f>
        <v>-2.0132248291024899</v>
      </c>
      <c r="H203" s="185"/>
    </row>
    <row r="204" spans="2:8" x14ac:dyDescent="0.35">
      <c r="B204" s="184" t="str">
        <f>ETYS_Spatial_List!B204</f>
        <v>KNAR</v>
      </c>
      <c r="C204" s="184" t="str">
        <f>ETYS_Spatial_List!C204</f>
        <v>_F</v>
      </c>
      <c r="D204" s="184" t="str">
        <f>ETYS_Spatial_List!D204</f>
        <v>P2</v>
      </c>
      <c r="E204" s="184" t="str">
        <f>ETYS_Spatial_List!E204</f>
        <v>Knaresborough</v>
      </c>
      <c r="F204" s="188">
        <f>ETYS_Spatial_List!F204</f>
        <v>54.031210627930697</v>
      </c>
      <c r="G204" s="188">
        <f>ETYS_Spatial_List!G204</f>
        <v>-1.4878437658314201</v>
      </c>
      <c r="H204" s="185"/>
    </row>
    <row r="205" spans="2:8" x14ac:dyDescent="0.35">
      <c r="B205" s="184" t="str">
        <f>ETYS_Spatial_List!B205</f>
        <v>LACK_6</v>
      </c>
      <c r="C205" s="184" t="str">
        <f>ETYS_Spatial_List!C205</f>
        <v>_F</v>
      </c>
      <c r="D205" s="184" t="str">
        <f>ETYS_Spatial_List!D205</f>
        <v>Q2</v>
      </c>
      <c r="E205" s="184" t="str">
        <f>ETYS_Spatial_List!E205</f>
        <v>Lackenby</v>
      </c>
      <c r="F205" s="188">
        <f>ETYS_Spatial_List!F205</f>
        <v>54.5676700530259</v>
      </c>
      <c r="G205" s="188">
        <f>ETYS_Spatial_List!G205</f>
        <v>-1.1333907428799599</v>
      </c>
      <c r="H205" s="185"/>
    </row>
    <row r="206" spans="2:8" x14ac:dyDescent="0.35">
      <c r="B206" s="184" t="str">
        <f>ETYS_Spatial_List!B206</f>
        <v>LAIR_P</v>
      </c>
      <c r="C206" s="184" t="str">
        <f>ETYS_Spatial_List!C206</f>
        <v>_P</v>
      </c>
      <c r="D206" s="184" t="str">
        <f>ETYS_Spatial_List!D206</f>
        <v>T5</v>
      </c>
      <c r="E206" s="184" t="str">
        <f>ETYS_Spatial_List!E206</f>
        <v>Lairg</v>
      </c>
      <c r="F206" s="188">
        <f>ETYS_Spatial_List!F206</f>
        <v>58.008130430000001</v>
      </c>
      <c r="G206" s="188">
        <f>ETYS_Spatial_List!G206</f>
        <v>-4.3950021619999999</v>
      </c>
      <c r="H206" s="185"/>
    </row>
    <row r="207" spans="2:8" x14ac:dyDescent="0.35">
      <c r="B207" s="184" t="str">
        <f>ETYS_Spatial_List!B207</f>
        <v>LALE1SG003</v>
      </c>
      <c r="C207" s="184" t="str">
        <f>ETYS_Spatial_List!C207</f>
        <v>_H</v>
      </c>
      <c r="D207" s="184" t="str">
        <f>ETYS_Spatial_List!D207</f>
        <v>A6</v>
      </c>
      <c r="E207" s="184" t="str">
        <f>ETYS_Spatial_List!E207</f>
        <v>Laleham</v>
      </c>
      <c r="F207" s="188">
        <f>ETYS_Spatial_List!F207</f>
        <v>51.424441335660298</v>
      </c>
      <c r="G207" s="188">
        <f>ETYS_Spatial_List!G207</f>
        <v>-0.469384552311846</v>
      </c>
      <c r="H207" s="185"/>
    </row>
    <row r="208" spans="2:8" x14ac:dyDescent="0.35">
      <c r="B208" s="184" t="str">
        <f>ETYS_Spatial_List!B208</f>
        <v>LAND1</v>
      </c>
      <c r="C208" s="184" t="str">
        <f>ETYS_Spatial_List!C208</f>
        <v>_L</v>
      </c>
      <c r="D208" s="184" t="str">
        <f>ETYS_Spatial_List!D208</f>
        <v>F6</v>
      </c>
      <c r="E208" s="184" t="str">
        <f>ETYS_Spatial_List!E208</f>
        <v>Landulph</v>
      </c>
      <c r="F208" s="188">
        <f>ETYS_Spatial_List!F208</f>
        <v>50.444279510106703</v>
      </c>
      <c r="G208" s="188">
        <f>ETYS_Spatial_List!G208</f>
        <v>-4.2420626915012001</v>
      </c>
      <c r="H208" s="185"/>
    </row>
    <row r="209" spans="2:8" x14ac:dyDescent="0.35">
      <c r="B209" s="184" t="str">
        <f>ETYS_Spatial_List!B209</f>
        <v>LEGA_1</v>
      </c>
      <c r="C209" s="184" t="str">
        <f>ETYS_Spatial_List!C209</f>
        <v>_D</v>
      </c>
      <c r="D209" s="184" t="str">
        <f>ETYS_Spatial_List!D209</f>
        <v>M4</v>
      </c>
      <c r="E209" s="184" t="str">
        <f>ETYS_Spatial_List!E209</f>
        <v>Legacy</v>
      </c>
      <c r="F209" s="188">
        <f>ETYS_Spatial_List!F209</f>
        <v>53.028871432385898</v>
      </c>
      <c r="G209" s="188">
        <f>ETYS_Spatial_List!G209</f>
        <v>-3.0520357117317798</v>
      </c>
      <c r="H209" s="185"/>
    </row>
    <row r="210" spans="2:8" x14ac:dyDescent="0.35">
      <c r="B210" s="184" t="str">
        <f>ETYS_Spatial_List!B210</f>
        <v>LEVE</v>
      </c>
      <c r="C210" s="184" t="str">
        <f>ETYS_Spatial_List!C210</f>
        <v>_N</v>
      </c>
      <c r="D210" s="184" t="str">
        <f>ETYS_Spatial_List!D210</f>
        <v>S5</v>
      </c>
      <c r="E210" s="184" t="str">
        <f>ETYS_Spatial_List!E210</f>
        <v>Leven</v>
      </c>
      <c r="F210" s="188">
        <f>ETYS_Spatial_List!F210</f>
        <v>56.207825640000003</v>
      </c>
      <c r="G210" s="188">
        <f>ETYS_Spatial_List!G210</f>
        <v>-2.99720071</v>
      </c>
      <c r="H210" s="185"/>
    </row>
    <row r="211" spans="2:8" x14ac:dyDescent="0.35">
      <c r="B211" s="184" t="str">
        <f>ETYS_Spatial_List!B211</f>
        <v>LINM</v>
      </c>
      <c r="C211" s="184" t="str">
        <f>ETYS_Spatial_List!C211</f>
        <v>_N</v>
      </c>
      <c r="D211" s="184" t="str">
        <f>ETYS_Spatial_List!D211</f>
        <v>S6</v>
      </c>
      <c r="E211" s="184" t="str">
        <f>ETYS_Spatial_List!E211</f>
        <v>Linnmill</v>
      </c>
      <c r="F211" s="188">
        <f>ETYS_Spatial_List!F211</f>
        <v>55.903092489999999</v>
      </c>
      <c r="G211" s="188">
        <f>ETYS_Spatial_List!G211</f>
        <v>-4.2568105410000001</v>
      </c>
      <c r="H211" s="185"/>
    </row>
    <row r="212" spans="2:8" x14ac:dyDescent="0.35">
      <c r="B212" s="184" t="str">
        <f>ETYS_Spatial_List!B212</f>
        <v>LISD_1</v>
      </c>
      <c r="C212" s="184" t="str">
        <f>ETYS_Spatial_List!C212</f>
        <v>_D</v>
      </c>
      <c r="D212" s="184" t="str">
        <f>ETYS_Spatial_List!D212</f>
        <v>N1</v>
      </c>
      <c r="E212" s="184" t="str">
        <f>ETYS_Spatial_List!E212</f>
        <v>Lister Drive</v>
      </c>
      <c r="F212" s="188">
        <f>ETYS_Spatial_List!F212</f>
        <v>53.419420000000002</v>
      </c>
      <c r="G212" s="188">
        <f>ETYS_Spatial_List!G212</f>
        <v>-2.9238300000000002</v>
      </c>
      <c r="H212" s="185"/>
    </row>
    <row r="213" spans="2:8" x14ac:dyDescent="0.35">
      <c r="B213" s="184" t="str">
        <f>ETYS_Spatial_List!B213</f>
        <v>LITT_C</v>
      </c>
      <c r="C213" s="184" t="str">
        <f>ETYS_Spatial_List!C213</f>
        <v>_C</v>
      </c>
      <c r="D213" s="184" t="str">
        <f>ETYS_Spatial_List!D213</f>
        <v>A8</v>
      </c>
      <c r="E213" s="184" t="str">
        <f>ETYS_Spatial_List!E213</f>
        <v>Littlebrook (_C)</v>
      </c>
      <c r="F213" s="188">
        <f>ETYS_Spatial_List!F213</f>
        <v>51.460620614015902</v>
      </c>
      <c r="G213" s="188">
        <f>ETYS_Spatial_List!G213</f>
        <v>0.244394453575423</v>
      </c>
      <c r="H213" s="185"/>
    </row>
    <row r="214" spans="2:8" x14ac:dyDescent="0.35">
      <c r="B214" s="184" t="str">
        <f>ETYS_Spatial_List!B214</f>
        <v>LITT_J</v>
      </c>
      <c r="C214" s="184" t="str">
        <f>ETYS_Spatial_List!C214</f>
        <v>_J</v>
      </c>
      <c r="D214" s="184" t="str">
        <f>ETYS_Spatial_List!D214</f>
        <v>A8</v>
      </c>
      <c r="E214" s="184" t="str">
        <f>ETYS_Spatial_List!E214</f>
        <v>Littlebrook (_J)</v>
      </c>
      <c r="F214" s="188">
        <f>ETYS_Spatial_List!F214</f>
        <v>51.460620614015902</v>
      </c>
      <c r="G214" s="188">
        <f>ETYS_Spatial_List!G214</f>
        <v>0.244394453575423</v>
      </c>
      <c r="H214" s="185"/>
    </row>
    <row r="215" spans="2:8" x14ac:dyDescent="0.35">
      <c r="B215" s="184" t="str">
        <f>ETYS_Spatial_List!B215</f>
        <v>LING</v>
      </c>
      <c r="C215" s="184" t="str">
        <f>ETYS_Spatial_List!C215</f>
        <v>_N</v>
      </c>
      <c r="D215" s="184" t="str">
        <f>ETYS_Spatial_List!D215</f>
        <v>S6</v>
      </c>
      <c r="E215" s="184" t="str">
        <f>ETYS_Spatial_List!E215</f>
        <v>Livingston East</v>
      </c>
      <c r="F215" s="188">
        <f>ETYS_Spatial_List!F215</f>
        <v>55.907425619999998</v>
      </c>
      <c r="G215" s="188">
        <f>ETYS_Spatial_List!G215</f>
        <v>-3.506793016</v>
      </c>
      <c r="H215" s="185"/>
    </row>
    <row r="216" spans="2:8" x14ac:dyDescent="0.35">
      <c r="B216" s="184" t="str">
        <f>ETYS_Spatial_List!B216</f>
        <v>LODR_6</v>
      </c>
      <c r="C216" s="184" t="str">
        <f>ETYS_Spatial_List!C216</f>
        <v>_C</v>
      </c>
      <c r="D216" s="184" t="str">
        <f>ETYS_Spatial_List!D216</f>
        <v>A7</v>
      </c>
      <c r="E216" s="184" t="str">
        <f>ETYS_Spatial_List!E216</f>
        <v>Lodge Road</v>
      </c>
      <c r="F216" s="188">
        <f>ETYS_Spatial_List!F216</f>
        <v>51.5284427641569</v>
      </c>
      <c r="G216" s="188">
        <f>ETYS_Spatial_List!G216</f>
        <v>-0.17052549053285801</v>
      </c>
      <c r="H216" s="185"/>
    </row>
    <row r="217" spans="2:8" x14ac:dyDescent="0.35">
      <c r="B217" s="184" t="str">
        <f>ETYS_Spatial_List!B217</f>
        <v>LOUD_H</v>
      </c>
      <c r="C217" s="184" t="str">
        <f>ETYS_Spatial_List!C217</f>
        <v>_H</v>
      </c>
      <c r="D217" s="184" t="str">
        <f>ETYS_Spatial_List!D217</f>
        <v>A6</v>
      </c>
      <c r="E217" s="184" t="str">
        <f>ETYS_Spatial_List!E217</f>
        <v>Loudwater</v>
      </c>
      <c r="F217" s="188">
        <f>ETYS_Spatial_List!F217</f>
        <v>51.664249418894798</v>
      </c>
      <c r="G217" s="188">
        <f>ETYS_Spatial_List!G217</f>
        <v>-0.65511620847658503</v>
      </c>
      <c r="H217" s="185"/>
    </row>
    <row r="218" spans="2:8" x14ac:dyDescent="0.35">
      <c r="B218" s="184" t="str">
        <f>ETYS_Spatial_List!B218</f>
        <v>LOVE_1</v>
      </c>
      <c r="C218" s="184" t="str">
        <f>ETYS_Spatial_List!C218</f>
        <v>_H</v>
      </c>
      <c r="D218" s="184" t="str">
        <f>ETYS_Spatial_List!D218</f>
        <v>B2</v>
      </c>
      <c r="E218" s="184" t="str">
        <f>ETYS_Spatial_List!E218</f>
        <v>Lovedean</v>
      </c>
      <c r="F218" s="188">
        <f>ETYS_Spatial_List!F218</f>
        <v>50.916215679862603</v>
      </c>
      <c r="G218" s="188">
        <f>ETYS_Spatial_List!G218</f>
        <v>-1.0402263012301101</v>
      </c>
      <c r="H218" s="185"/>
    </row>
    <row r="219" spans="2:8" x14ac:dyDescent="0.35">
      <c r="B219" s="184" t="str">
        <f>ETYS_Spatial_List!B219</f>
        <v>LUNA_P</v>
      </c>
      <c r="C219" s="184" t="str">
        <f>ETYS_Spatial_List!C219</f>
        <v>_P</v>
      </c>
      <c r="D219" s="184" t="str">
        <f>ETYS_Spatial_List!D219</f>
        <v>T4</v>
      </c>
      <c r="E219" s="184" t="str">
        <f>ETYS_Spatial_List!E219</f>
        <v>Lunanhead</v>
      </c>
      <c r="F219" s="188">
        <f>ETYS_Spatial_List!F219</f>
        <v>56.654427009999999</v>
      </c>
      <c r="G219" s="188">
        <f>ETYS_Spatial_List!G219</f>
        <v>-2.8650006609999998</v>
      </c>
      <c r="H219" s="185"/>
    </row>
    <row r="220" spans="2:8" x14ac:dyDescent="0.35">
      <c r="B220" s="184" t="str">
        <f>ETYS_Spatial_List!B220</f>
        <v>LYND_P</v>
      </c>
      <c r="C220" s="184" t="str">
        <f>ETYS_Spatial_List!C220</f>
        <v>_P</v>
      </c>
      <c r="D220" s="184" t="str">
        <f>ETYS_Spatial_List!D220</f>
        <v>T4</v>
      </c>
      <c r="E220" s="184" t="str">
        <f>ETYS_Spatial_List!E220</f>
        <v>Lyndhurst</v>
      </c>
      <c r="F220" s="188">
        <f>ETYS_Spatial_List!F220</f>
        <v>56.481089480000001</v>
      </c>
      <c r="G220" s="188">
        <f>ETYS_Spatial_List!G220</f>
        <v>-3.017000753</v>
      </c>
      <c r="H220" s="185"/>
    </row>
    <row r="221" spans="2:8" x14ac:dyDescent="0.35">
      <c r="B221" s="184" t="str">
        <f>ETYS_Spatial_List!B221</f>
        <v>MACC_3</v>
      </c>
      <c r="C221" s="184" t="str">
        <f>ETYS_Spatial_List!C221</f>
        <v>_G</v>
      </c>
      <c r="D221" s="184" t="str">
        <f>ETYS_Spatial_List!D221</f>
        <v>N6</v>
      </c>
      <c r="E221" s="184" t="str">
        <f>ETYS_Spatial_List!E221</f>
        <v>Macclesfield</v>
      </c>
      <c r="F221" s="188">
        <f>ETYS_Spatial_List!F221</f>
        <v>53.26858</v>
      </c>
      <c r="G221" s="188">
        <f>ETYS_Spatial_List!G221</f>
        <v>-2.1205500000000002</v>
      </c>
      <c r="H221" s="185"/>
    </row>
    <row r="222" spans="2:8" x14ac:dyDescent="0.35">
      <c r="B222" s="184" t="str">
        <f>ETYS_Spatial_List!B222</f>
        <v>MACD_P</v>
      </c>
      <c r="C222" s="184" t="str">
        <f>ETYS_Spatial_List!C222</f>
        <v>_P</v>
      </c>
      <c r="D222" s="184" t="str">
        <f>ETYS_Spatial_List!D222</f>
        <v>T1</v>
      </c>
      <c r="E222" s="184" t="str">
        <f>ETYS_Spatial_List!E222</f>
        <v>Macduff</v>
      </c>
      <c r="F222" s="188">
        <f>ETYS_Spatial_List!F222</f>
        <v>57.659429809999999</v>
      </c>
      <c r="G222" s="188">
        <f>ETYS_Spatial_List!G222</f>
        <v>-2.491000444</v>
      </c>
      <c r="H222" s="185"/>
    </row>
    <row r="223" spans="2:8" x14ac:dyDescent="0.35">
      <c r="B223" s="184" t="str">
        <f>ETYS_Spatial_List!B223</f>
        <v>MANN_1</v>
      </c>
      <c r="C223" s="184" t="str">
        <f>ETYS_Spatial_List!C223</f>
        <v>_H</v>
      </c>
      <c r="D223" s="184" t="str">
        <f>ETYS_Spatial_List!D223</f>
        <v>E1</v>
      </c>
      <c r="E223" s="184" t="str">
        <f>ETYS_Spatial_List!E223</f>
        <v>Mannington</v>
      </c>
      <c r="F223" s="188">
        <f>ETYS_Spatial_List!F223</f>
        <v>50.847169999999998</v>
      </c>
      <c r="G223" s="188">
        <f>ETYS_Spatial_List!G223</f>
        <v>-1.8948400000000001</v>
      </c>
      <c r="H223" s="185"/>
    </row>
    <row r="224" spans="2:8" x14ac:dyDescent="0.35">
      <c r="B224" s="184" t="str">
        <f>ETYS_Spatial_List!B224</f>
        <v>MAGA_6</v>
      </c>
      <c r="C224" s="184" t="str">
        <f>ETYS_Spatial_List!C224</f>
        <v>_K</v>
      </c>
      <c r="D224" s="184" t="str">
        <f>ETYS_Spatial_List!D224</f>
        <v>H1</v>
      </c>
      <c r="E224" s="184" t="str">
        <f>ETYS_Spatial_List!E224</f>
        <v>Margam</v>
      </c>
      <c r="F224" s="188">
        <f>ETYS_Spatial_List!F224</f>
        <v>51.560015258165002</v>
      </c>
      <c r="G224" s="188">
        <f>ETYS_Spatial_List!G224</f>
        <v>-3.7540637432743602</v>
      </c>
      <c r="H224" s="185"/>
    </row>
    <row r="225" spans="2:8" x14ac:dyDescent="0.35">
      <c r="B225" s="184" t="str">
        <f>ETYS_Spatial_List!B225</f>
        <v>MAYB</v>
      </c>
      <c r="C225" s="184" t="str">
        <f>ETYS_Spatial_List!C225</f>
        <v>_N</v>
      </c>
      <c r="D225" s="184" t="str">
        <f>ETYS_Spatial_List!D225</f>
        <v>S6</v>
      </c>
      <c r="E225" s="184" t="str">
        <f>ETYS_Spatial_List!E225</f>
        <v>Maybole</v>
      </c>
      <c r="F225" s="188">
        <f>ETYS_Spatial_List!F225</f>
        <v>55.337022509999997</v>
      </c>
      <c r="G225" s="188">
        <f>ETYS_Spatial_List!G225</f>
        <v>-4.6770016959999996</v>
      </c>
      <c r="H225" s="185"/>
    </row>
    <row r="226" spans="2:8" x14ac:dyDescent="0.35">
      <c r="B226" s="184" t="str">
        <f>ETYS_Spatial_List!B226</f>
        <v>MELK_1</v>
      </c>
      <c r="C226" s="184" t="str">
        <f>ETYS_Spatial_List!C226</f>
        <v>_H</v>
      </c>
      <c r="D226" s="184" t="str">
        <f>ETYS_Spatial_List!D226</f>
        <v>G6</v>
      </c>
      <c r="E226" s="184" t="str">
        <f>ETYS_Spatial_List!E226</f>
        <v>Melksham</v>
      </c>
      <c r="F226" s="188">
        <f>ETYS_Spatial_List!F226</f>
        <v>51.391814647867903</v>
      </c>
      <c r="G226" s="188">
        <f>ETYS_Spatial_List!G226</f>
        <v>-2.1503834771722699</v>
      </c>
      <c r="H226" s="185"/>
    </row>
    <row r="227" spans="2:8" x14ac:dyDescent="0.35">
      <c r="B227" s="184" t="str">
        <f>ETYS_Spatial_List!B227</f>
        <v>MILH_1</v>
      </c>
      <c r="C227" s="184" t="str">
        <f>ETYS_Spatial_List!C227</f>
        <v>_A</v>
      </c>
      <c r="D227" s="184" t="str">
        <f>ETYS_Spatial_List!D227</f>
        <v>A6</v>
      </c>
      <c r="E227" s="184" t="str">
        <f>ETYS_Spatial_List!E227</f>
        <v>Mill Hill</v>
      </c>
      <c r="F227" s="188">
        <f>ETYS_Spatial_List!F227</f>
        <v>51.618032705311002</v>
      </c>
      <c r="G227" s="188">
        <f>ETYS_Spatial_List!G227</f>
        <v>-0.209537732548296</v>
      </c>
      <c r="H227" s="185"/>
    </row>
    <row r="228" spans="2:8" x14ac:dyDescent="0.35">
      <c r="B228" s="184" t="str">
        <f>ETYS_Spatial_List!B228</f>
        <v>MILC_P</v>
      </c>
      <c r="C228" s="184" t="str">
        <f>ETYS_Spatial_List!C228</f>
        <v>_P</v>
      </c>
      <c r="D228" s="184" t="str">
        <f>ETYS_Spatial_List!D228</f>
        <v>T4</v>
      </c>
      <c r="E228" s="184" t="str">
        <f>ETYS_Spatial_List!E228</f>
        <v>Milton of Craigie</v>
      </c>
      <c r="F228" s="188">
        <f>ETYS_Spatial_List!F228</f>
        <v>56.468626450000002</v>
      </c>
      <c r="G228" s="188">
        <f>ETYS_Spatial_List!G228</f>
        <v>-2.9170006810000002</v>
      </c>
      <c r="H228" s="185"/>
    </row>
    <row r="229" spans="2:8" x14ac:dyDescent="0.35">
      <c r="B229" s="184" t="str">
        <f>ETYS_Spatial_List!B229</f>
        <v>MITY_1</v>
      </c>
      <c r="C229" s="184" t="str">
        <f>ETYS_Spatial_List!C229</f>
        <v>_H</v>
      </c>
      <c r="D229" s="184" t="str">
        <f>ETYS_Spatial_List!D229</f>
        <v>G6</v>
      </c>
      <c r="E229" s="184" t="str">
        <f>ETYS_Spatial_List!E229</f>
        <v>Minety</v>
      </c>
      <c r="F229" s="188">
        <f>ETYS_Spatial_List!F229</f>
        <v>51.607484035197302</v>
      </c>
      <c r="G229" s="188">
        <f>ETYS_Spatial_List!G229</f>
        <v>-2.0012338919372898</v>
      </c>
      <c r="H229" s="185"/>
    </row>
    <row r="230" spans="2:8" x14ac:dyDescent="0.35">
      <c r="B230" s="184" t="str">
        <f>ETYS_Spatial_List!B230</f>
        <v>MYBS_P</v>
      </c>
      <c r="C230" s="184" t="str">
        <f>ETYS_Spatial_List!C230</f>
        <v>_P</v>
      </c>
      <c r="D230" s="184" t="str">
        <f>ETYS_Spatial_List!D230</f>
        <v>T5</v>
      </c>
      <c r="E230" s="184" t="str">
        <f>ETYS_Spatial_List!E230</f>
        <v>Mybster</v>
      </c>
      <c r="F230" s="188">
        <f>ETYS_Spatial_List!F230</f>
        <v>58.444931560000001</v>
      </c>
      <c r="G230" s="188">
        <f>ETYS_Spatial_List!G230</f>
        <v>-3.421901332</v>
      </c>
      <c r="H230" s="185"/>
    </row>
    <row r="231" spans="2:8" x14ac:dyDescent="0.35">
      <c r="B231" s="184" t="str">
        <f>ETYS_Spatial_List!B231</f>
        <v>NAIR_P</v>
      </c>
      <c r="C231" s="184" t="str">
        <f>ETYS_Spatial_List!C231</f>
        <v>_P</v>
      </c>
      <c r="D231" s="184" t="str">
        <f>ETYS_Spatial_List!D231</f>
        <v>T1</v>
      </c>
      <c r="E231" s="184" t="str">
        <f>ETYS_Spatial_List!E231</f>
        <v>Nairn</v>
      </c>
      <c r="F231" s="188">
        <f>ETYS_Spatial_List!F231</f>
        <v>57.574029459999998</v>
      </c>
      <c r="G231" s="188">
        <f>ETYS_Spatial_List!G231</f>
        <v>-3.8445015709999999</v>
      </c>
      <c r="H231" s="185"/>
    </row>
    <row r="232" spans="2:8" x14ac:dyDescent="0.35">
      <c r="B232" s="184" t="str">
        <f>ETYS_Spatial_List!B232</f>
        <v>NECE_1</v>
      </c>
      <c r="C232" s="184" t="str">
        <f>ETYS_Spatial_List!C232</f>
        <v>_E</v>
      </c>
      <c r="D232" s="184" t="str">
        <f>ETYS_Spatial_List!D232</f>
        <v>L3</v>
      </c>
      <c r="E232" s="184" t="str">
        <f>ETYS_Spatial_List!E232</f>
        <v>Nechells</v>
      </c>
      <c r="F232" s="188">
        <f>ETYS_Spatial_List!F232</f>
        <v>52.507019999999997</v>
      </c>
      <c r="G232" s="188">
        <f>ETYS_Spatial_List!G232</f>
        <v>-1.85117</v>
      </c>
      <c r="H232" s="185"/>
    </row>
    <row r="233" spans="2:8" x14ac:dyDescent="0.35">
      <c r="B233" s="184" t="str">
        <f>ETYS_Spatial_List!B233</f>
        <v>NEEP_3</v>
      </c>
      <c r="C233" s="184" t="str">
        <f>ETYS_Spatial_List!C233</f>
        <v>_M</v>
      </c>
      <c r="D233" s="184" t="str">
        <f>ETYS_Spatial_List!D233</f>
        <v>P3</v>
      </c>
      <c r="E233" s="184" t="str">
        <f>ETYS_Spatial_List!E233</f>
        <v>Neepsend</v>
      </c>
      <c r="F233" s="188">
        <f>ETYS_Spatial_List!F233</f>
        <v>53.40605</v>
      </c>
      <c r="G233" s="188">
        <f>ETYS_Spatial_List!G233</f>
        <v>-1.4892399999999999</v>
      </c>
      <c r="H233" s="185"/>
    </row>
    <row r="234" spans="2:8" x14ac:dyDescent="0.35">
      <c r="B234" s="184" t="str">
        <f>ETYS_Spatial_List!B234</f>
        <v>NEWX_6</v>
      </c>
      <c r="C234" s="184" t="str">
        <f>ETYS_Spatial_List!C234</f>
        <v>_C</v>
      </c>
      <c r="D234" s="184" t="str">
        <f>ETYS_Spatial_List!D234</f>
        <v>A4</v>
      </c>
      <c r="E234" s="184" t="str">
        <f>ETYS_Spatial_List!E234</f>
        <v>New Cross</v>
      </c>
      <c r="F234" s="188">
        <f>ETYS_Spatial_List!F234</f>
        <v>51.483809999999998</v>
      </c>
      <c r="G234" s="188">
        <f>ETYS_Spatial_List!G234</f>
        <v>-6.132E-2</v>
      </c>
      <c r="H234" s="185"/>
    </row>
    <row r="235" spans="2:8" x14ac:dyDescent="0.35">
      <c r="B235" s="184" t="str">
        <f>ETYS_Spatial_List!B235</f>
        <v>NEAR</v>
      </c>
      <c r="C235" s="184" t="str">
        <f>ETYS_Spatial_List!C235</f>
        <v>_N</v>
      </c>
      <c r="D235" s="184" t="str">
        <f>ETYS_Spatial_List!D235</f>
        <v>S6</v>
      </c>
      <c r="E235" s="184" t="str">
        <f>ETYS_Spatial_List!E235</f>
        <v>Newarthill</v>
      </c>
      <c r="F235" s="188">
        <f>ETYS_Spatial_List!F235</f>
        <v>55.821324279999999</v>
      </c>
      <c r="G235" s="188">
        <f>ETYS_Spatial_List!G235</f>
        <v>-3.936001294</v>
      </c>
      <c r="H235" s="185"/>
    </row>
    <row r="236" spans="2:8" x14ac:dyDescent="0.35">
      <c r="B236" s="184" t="str">
        <f>ETYS_Spatial_List!B236</f>
        <v>NETS</v>
      </c>
      <c r="C236" s="184" t="str">
        <f>ETYS_Spatial_List!C236</f>
        <v>_N</v>
      </c>
      <c r="D236" s="184" t="str">
        <f>ETYS_Spatial_List!D236</f>
        <v>S6</v>
      </c>
      <c r="E236" s="184" t="str">
        <f>ETYS_Spatial_List!E236</f>
        <v>Newton Stewart</v>
      </c>
      <c r="F236" s="188">
        <f>ETYS_Spatial_List!F236</f>
        <v>54.948421199999999</v>
      </c>
      <c r="G236" s="188">
        <f>ETYS_Spatial_List!G236</f>
        <v>-4.4910014619999998</v>
      </c>
      <c r="H236" s="185"/>
    </row>
    <row r="237" spans="2:8" x14ac:dyDescent="0.35">
      <c r="B237" s="184" t="str">
        <f>ETYS_Spatial_List!B237</f>
        <v>NINF_1</v>
      </c>
      <c r="C237" s="184" t="str">
        <f>ETYS_Spatial_List!C237</f>
        <v>_J</v>
      </c>
      <c r="D237" s="184" t="str">
        <f>ETYS_Spatial_List!D237</f>
        <v>B1</v>
      </c>
      <c r="E237" s="184" t="str">
        <f>ETYS_Spatial_List!E237</f>
        <v>Ninfield</v>
      </c>
      <c r="F237" s="188">
        <f>ETYS_Spatial_List!F237</f>
        <v>50.880694687426498</v>
      </c>
      <c r="G237" s="188">
        <f>ETYS_Spatial_List!G237</f>
        <v>0.44950181012006601</v>
      </c>
      <c r="H237" s="185"/>
    </row>
    <row r="238" spans="2:8" x14ac:dyDescent="0.35">
      <c r="B238" s="184" t="str">
        <f>ETYS_Spatial_List!B238</f>
        <v>NHYD_6</v>
      </c>
      <c r="C238" s="184" t="str">
        <f>ETYS_Spatial_List!C238</f>
        <v>_H</v>
      </c>
      <c r="D238" s="184" t="str">
        <f>ETYS_Spatial_List!D238</f>
        <v>A6</v>
      </c>
      <c r="E238" s="184" t="str">
        <f>ETYS_Spatial_List!E238</f>
        <v>North Hyde</v>
      </c>
      <c r="F238" s="188">
        <f>ETYS_Spatial_List!F238</f>
        <v>51.4992286928277</v>
      </c>
      <c r="G238" s="188">
        <f>ETYS_Spatial_List!G238</f>
        <v>-0.411422633225696</v>
      </c>
      <c r="H238" s="185"/>
    </row>
    <row r="239" spans="2:8" x14ac:dyDescent="0.35">
      <c r="B239" s="184" t="str">
        <f>ETYS_Spatial_List!B239</f>
        <v>NFLE</v>
      </c>
      <c r="C239" s="184" t="str">
        <f>ETYS_Spatial_List!C239</f>
        <v>_J</v>
      </c>
      <c r="D239" s="184" t="str">
        <f>ETYS_Spatial_List!D239</f>
        <v>C2</v>
      </c>
      <c r="E239" s="184" t="str">
        <f>ETYS_Spatial_List!E239</f>
        <v>Northfleet East</v>
      </c>
      <c r="F239" s="188">
        <f>ETYS_Spatial_List!F239</f>
        <v>51.427952184880802</v>
      </c>
      <c r="G239" s="188">
        <f>ETYS_Spatial_List!G239</f>
        <v>0.32973163858502402</v>
      </c>
      <c r="H239" s="185"/>
    </row>
    <row r="240" spans="2:8" x14ac:dyDescent="0.35">
      <c r="B240" s="184" t="str">
        <f>ETYS_Spatial_List!B240</f>
        <v>NORT_1</v>
      </c>
      <c r="C240" s="184" t="str">
        <f>ETYS_Spatial_List!C240</f>
        <v>_F</v>
      </c>
      <c r="D240" s="184" t="str">
        <f>ETYS_Spatial_List!D240</f>
        <v>Q4</v>
      </c>
      <c r="E240" s="184" t="str">
        <f>ETYS_Spatial_List!E240</f>
        <v>Norton</v>
      </c>
      <c r="F240" s="188">
        <f>ETYS_Spatial_List!F240</f>
        <v>54.592156341116997</v>
      </c>
      <c r="G240" s="188">
        <f>ETYS_Spatial_List!G240</f>
        <v>-1.36280152878165</v>
      </c>
      <c r="H240" s="185"/>
    </row>
    <row r="241" spans="2:8" x14ac:dyDescent="0.35">
      <c r="B241" s="184" t="str">
        <f>ETYS_Spatial_List!B241</f>
        <v>NORL_3</v>
      </c>
      <c r="C241" s="184" t="str">
        <f>ETYS_Spatial_List!C241</f>
        <v>_M</v>
      </c>
      <c r="D241" s="184" t="str">
        <f>ETYS_Spatial_List!D241</f>
        <v>P3</v>
      </c>
      <c r="E241" s="184" t="str">
        <f>ETYS_Spatial_List!E241</f>
        <v>Norton Lees</v>
      </c>
      <c r="F241" s="188">
        <f>ETYS_Spatial_List!F241</f>
        <v>53.349870000000003</v>
      </c>
      <c r="G241" s="188">
        <f>ETYS_Spatial_List!G241</f>
        <v>-1.46993</v>
      </c>
      <c r="H241" s="185"/>
    </row>
    <row r="242" spans="2:8" x14ac:dyDescent="0.35">
      <c r="B242" s="184" t="str">
        <f>ETYS_Spatial_List!B242</f>
        <v>NORM_1</v>
      </c>
      <c r="C242" s="184" t="str">
        <f>ETYS_Spatial_List!C242</f>
        <v>_A</v>
      </c>
      <c r="D242" s="184" t="str">
        <f>ETYS_Spatial_List!D242</f>
        <v>J3</v>
      </c>
      <c r="E242" s="184" t="str">
        <f>ETYS_Spatial_List!E242</f>
        <v>Norwich Main</v>
      </c>
      <c r="F242" s="188">
        <f>ETYS_Spatial_List!F242</f>
        <v>52.573270000000001</v>
      </c>
      <c r="G242" s="188">
        <f>ETYS_Spatial_List!G242</f>
        <v>1.27176</v>
      </c>
      <c r="H242" s="185"/>
    </row>
    <row r="243" spans="2:8" x14ac:dyDescent="0.35">
      <c r="B243" s="184" t="str">
        <f>ETYS_Spatial_List!B243</f>
        <v>NURS_1</v>
      </c>
      <c r="C243" s="184" t="str">
        <f>ETYS_Spatial_List!C243</f>
        <v>_H</v>
      </c>
      <c r="D243" s="184" t="str">
        <f>ETYS_Spatial_List!D243</f>
        <v>B2</v>
      </c>
      <c r="E243" s="184" t="str">
        <f>ETYS_Spatial_List!E243</f>
        <v>Nursling</v>
      </c>
      <c r="F243" s="188">
        <f>ETYS_Spatial_List!F243</f>
        <v>50.940893160083903</v>
      </c>
      <c r="G243" s="188">
        <f>ETYS_Spatial_List!G243</f>
        <v>-1.4879388924788799</v>
      </c>
      <c r="H243" s="185"/>
    </row>
    <row r="244" spans="2:8" x14ac:dyDescent="0.35">
      <c r="B244" s="184" t="str">
        <f>ETYS_Spatial_List!B244</f>
        <v>OCKH_1</v>
      </c>
      <c r="C244" s="184" t="str">
        <f>ETYS_Spatial_List!C244</f>
        <v>_E</v>
      </c>
      <c r="D244" s="184" t="str">
        <f>ETYS_Spatial_List!D244</f>
        <v>L2</v>
      </c>
      <c r="E244" s="184" t="str">
        <f>ETYS_Spatial_List!E244</f>
        <v>Ocker Hill</v>
      </c>
      <c r="F244" s="188">
        <f>ETYS_Spatial_List!F244</f>
        <v>52.541005849111997</v>
      </c>
      <c r="G244" s="188">
        <f>ETYS_Spatial_List!G244</f>
        <v>-2.0331130461238498</v>
      </c>
      <c r="H244" s="185"/>
    </row>
    <row r="245" spans="2:8" x14ac:dyDescent="0.35">
      <c r="B245" s="184" t="str">
        <f>ETYS_Spatial_List!B245</f>
        <v>OFFE_3</v>
      </c>
      <c r="C245" s="184" t="str">
        <f>ETYS_Spatial_List!C245</f>
        <v>_F</v>
      </c>
      <c r="D245" s="184" t="str">
        <f>ETYS_Spatial_List!D245</f>
        <v>Q4</v>
      </c>
      <c r="E245" s="184" t="str">
        <f>ETYS_Spatial_List!E245</f>
        <v>Offerton</v>
      </c>
      <c r="F245" s="188">
        <f>ETYS_Spatial_List!F245</f>
        <v>54.881230000000002</v>
      </c>
      <c r="G245" s="188">
        <f>ETYS_Spatial_List!G245</f>
        <v>-1.4576100000000001</v>
      </c>
      <c r="H245" s="185"/>
    </row>
    <row r="246" spans="2:8" x14ac:dyDescent="0.35">
      <c r="B246" s="184" t="str">
        <f>ETYS_Spatial_List!B246</f>
        <v>OLDB_1</v>
      </c>
      <c r="C246" s="184" t="str">
        <f>ETYS_Spatial_List!C246</f>
        <v>_E</v>
      </c>
      <c r="D246" s="184" t="str">
        <f>ETYS_Spatial_List!D246</f>
        <v>L2</v>
      </c>
      <c r="E246" s="184" t="str">
        <f>ETYS_Spatial_List!E246</f>
        <v>Oldbury</v>
      </c>
      <c r="F246" s="188">
        <f>ETYS_Spatial_List!F246</f>
        <v>52.498548547636901</v>
      </c>
      <c r="G246" s="188">
        <f>ETYS_Spatial_List!G246</f>
        <v>-2.0223497236076402</v>
      </c>
      <c r="H246" s="185"/>
    </row>
    <row r="247" spans="2:8" x14ac:dyDescent="0.35">
      <c r="B247" s="184" t="str">
        <f>ETYS_Spatial_List!B247</f>
        <v>ORMO</v>
      </c>
      <c r="C247" s="184" t="str">
        <f>ETYS_Spatial_List!C247</f>
        <v>_G</v>
      </c>
      <c r="D247" s="184" t="str">
        <f>ETYS_Spatial_List!D247</f>
        <v>R5</v>
      </c>
      <c r="E247" s="184" t="str">
        <f>ETYS_Spatial_List!E247</f>
        <v>Ormonde</v>
      </c>
      <c r="F247" s="188">
        <f>ETYS_Spatial_List!F247</f>
        <v>54.032691683698999</v>
      </c>
      <c r="G247" s="188">
        <f>ETYS_Spatial_List!G247</f>
        <v>-2.8889586639543601</v>
      </c>
      <c r="H247" s="185"/>
    </row>
    <row r="248" spans="2:8" x14ac:dyDescent="0.35">
      <c r="B248" s="184" t="str">
        <f>ETYS_Spatial_List!B248</f>
        <v>ORRI_P</v>
      </c>
      <c r="C248" s="184" t="str">
        <f>ETYS_Spatial_List!C248</f>
        <v>_P</v>
      </c>
      <c r="D248" s="184" t="str">
        <f>ETYS_Spatial_List!D248</f>
        <v>T1</v>
      </c>
      <c r="E248" s="184" t="str">
        <f>ETYS_Spatial_List!E248</f>
        <v>Orrin</v>
      </c>
      <c r="F248" s="188">
        <f>ETYS_Spatial_List!F248</f>
        <v>57.553719000000001</v>
      </c>
      <c r="G248" s="188">
        <f>ETYS_Spatial_List!G248</f>
        <v>-4.6162539999999996</v>
      </c>
      <c r="H248" s="185"/>
    </row>
    <row r="249" spans="2:8" x14ac:dyDescent="0.35">
      <c r="B249" s="184" t="str">
        <f>ETYS_Spatial_List!B249</f>
        <v>OSBA_1</v>
      </c>
      <c r="C249" s="184" t="str">
        <f>ETYS_Spatial_List!C249</f>
        <v>_F</v>
      </c>
      <c r="D249" s="184" t="str">
        <f>ETYS_Spatial_List!D249</f>
        <v>P6</v>
      </c>
      <c r="E249" s="184" t="str">
        <f>ETYS_Spatial_List!E249</f>
        <v>Osbaldwick</v>
      </c>
      <c r="F249" s="188">
        <f>ETYS_Spatial_List!F249</f>
        <v>53.956423470777203</v>
      </c>
      <c r="G249" s="188">
        <f>ETYS_Spatial_List!G249</f>
        <v>-1.02433922600574</v>
      </c>
      <c r="H249" s="185"/>
    </row>
    <row r="250" spans="2:8" x14ac:dyDescent="0.35">
      <c r="B250" s="184" t="str">
        <f>ETYS_Spatial_List!B250</f>
        <v>PADIB1</v>
      </c>
      <c r="C250" s="184" t="str">
        <f>ETYS_Spatial_List!C250</f>
        <v>_G</v>
      </c>
      <c r="D250" s="184" t="str">
        <f>ETYS_Spatial_List!D250</f>
        <v>N5</v>
      </c>
      <c r="E250" s="184" t="str">
        <f>ETYS_Spatial_List!E250</f>
        <v>Padiham</v>
      </c>
      <c r="F250" s="188">
        <f>ETYS_Spatial_List!F250</f>
        <v>53.794526873616498</v>
      </c>
      <c r="G250" s="188">
        <f>ETYS_Spatial_List!G250</f>
        <v>-2.3274365593794202</v>
      </c>
      <c r="H250" s="185"/>
    </row>
    <row r="251" spans="2:8" x14ac:dyDescent="0.35">
      <c r="B251" s="184" t="str">
        <f>ETYS_Spatial_List!B251</f>
        <v>PAIS</v>
      </c>
      <c r="C251" s="184" t="str">
        <f>ETYS_Spatial_List!C251</f>
        <v>_N</v>
      </c>
      <c r="D251" s="184" t="str">
        <f>ETYS_Spatial_List!D251</f>
        <v>S6</v>
      </c>
      <c r="E251" s="184" t="str">
        <f>ETYS_Spatial_List!E251</f>
        <v>Paisley</v>
      </c>
      <c r="F251" s="188">
        <f>ETYS_Spatial_List!F251</f>
        <v>55.839124249999998</v>
      </c>
      <c r="G251" s="188">
        <f>ETYS_Spatial_List!G251</f>
        <v>-4.4107016379999999</v>
      </c>
      <c r="H251" s="185"/>
    </row>
    <row r="252" spans="2:8" x14ac:dyDescent="0.35">
      <c r="B252" s="184" t="str">
        <f>ETYS_Spatial_List!B252</f>
        <v>PART</v>
      </c>
      <c r="C252" s="184" t="str">
        <f>ETYS_Spatial_List!C252</f>
        <v>_N</v>
      </c>
      <c r="D252" s="184" t="str">
        <f>ETYS_Spatial_List!D252</f>
        <v>S5</v>
      </c>
      <c r="E252" s="184" t="str">
        <f>ETYS_Spatial_List!E252</f>
        <v>Partick</v>
      </c>
      <c r="F252" s="188">
        <f>ETYS_Spatial_List!F252</f>
        <v>55.869524370000001</v>
      </c>
      <c r="G252" s="188">
        <f>ETYS_Spatial_List!G252</f>
        <v>-4.3161015760000003</v>
      </c>
      <c r="H252" s="185"/>
    </row>
    <row r="253" spans="2:8" x14ac:dyDescent="0.35">
      <c r="B253" s="184" t="str">
        <f>ETYS_Spatial_List!B253</f>
        <v>PELH_1</v>
      </c>
      <c r="C253" s="184" t="str">
        <f>ETYS_Spatial_List!C253</f>
        <v>_A</v>
      </c>
      <c r="D253" s="184" t="str">
        <f>ETYS_Spatial_List!D253</f>
        <v>D5</v>
      </c>
      <c r="E253" s="184" t="str">
        <f>ETYS_Spatial_List!E253</f>
        <v>Pelham</v>
      </c>
      <c r="F253" s="188">
        <f>ETYS_Spatial_List!F253</f>
        <v>51.935138402009002</v>
      </c>
      <c r="G253" s="188">
        <f>ETYS_Spatial_List!G253</f>
        <v>0.116788355260503</v>
      </c>
      <c r="H253" s="185"/>
    </row>
    <row r="254" spans="2:8" x14ac:dyDescent="0.35">
      <c r="B254" s="184" t="str">
        <f>ETYS_Spatial_List!B254</f>
        <v>PEMB_1</v>
      </c>
      <c r="C254" s="184" t="str">
        <f>ETYS_Spatial_List!C254</f>
        <v>_K</v>
      </c>
      <c r="D254" s="184" t="str">
        <f>ETYS_Spatial_List!D254</f>
        <v>H6</v>
      </c>
      <c r="E254" s="184" t="str">
        <f>ETYS_Spatial_List!E254</f>
        <v>Pembroke</v>
      </c>
      <c r="F254" s="188">
        <f>ETYS_Spatial_List!F254</f>
        <v>51.682164624954098</v>
      </c>
      <c r="G254" s="188">
        <f>ETYS_Spatial_List!G254</f>
        <v>-4.9872516447336004</v>
      </c>
      <c r="H254" s="185"/>
    </row>
    <row r="255" spans="2:8" x14ac:dyDescent="0.35">
      <c r="B255" s="184" t="str">
        <f>ETYS_Spatial_List!B255</f>
        <v>PENN_1</v>
      </c>
      <c r="C255" s="184" t="str">
        <f>ETYS_Spatial_List!C255</f>
        <v>_E</v>
      </c>
      <c r="D255" s="184" t="str">
        <f>ETYS_Spatial_List!D255</f>
        <v>L1</v>
      </c>
      <c r="E255" s="184" t="str">
        <f>ETYS_Spatial_List!E255</f>
        <v>Penn</v>
      </c>
      <c r="F255" s="188">
        <f>ETYS_Spatial_List!F255</f>
        <v>52.556484130602598</v>
      </c>
      <c r="G255" s="188">
        <f>ETYS_Spatial_List!G255</f>
        <v>-2.2083447889073899</v>
      </c>
      <c r="H255" s="185"/>
    </row>
    <row r="256" spans="2:8" x14ac:dyDescent="0.35">
      <c r="B256" s="184" t="str">
        <f>ETYS_Spatial_List!B256</f>
        <v>PENT_1</v>
      </c>
      <c r="C256" s="184" t="str">
        <f>ETYS_Spatial_List!C256</f>
        <v>_D</v>
      </c>
      <c r="D256" s="184" t="str">
        <f>ETYS_Spatial_List!D256</f>
        <v>M6</v>
      </c>
      <c r="E256" s="184" t="str">
        <f>ETYS_Spatial_List!E256</f>
        <v>Pentir</v>
      </c>
      <c r="F256" s="188">
        <f>ETYS_Spatial_List!F256</f>
        <v>53.187012418507997</v>
      </c>
      <c r="G256" s="188">
        <f>ETYS_Spatial_List!G256</f>
        <v>-4.1595641192355499</v>
      </c>
      <c r="H256" s="185"/>
    </row>
    <row r="257" spans="2:8" x14ac:dyDescent="0.35">
      <c r="B257" s="184" t="str">
        <f>ETYS_Spatial_List!B257</f>
        <v>PENE_1</v>
      </c>
      <c r="C257" s="184" t="str">
        <f>ETYS_Spatial_List!C257</f>
        <v>_G</v>
      </c>
      <c r="D257" s="184" t="str">
        <f>ETYS_Spatial_List!D257</f>
        <v>R4</v>
      </c>
      <c r="E257" s="184" t="str">
        <f>ETYS_Spatial_List!E257</f>
        <v>Penwortham East</v>
      </c>
      <c r="F257" s="188">
        <f>ETYS_Spatial_List!F257</f>
        <v>53.744309999999999</v>
      </c>
      <c r="G257" s="188">
        <f>ETYS_Spatial_List!G257</f>
        <v>-2.7551100000000002</v>
      </c>
      <c r="H257" s="185"/>
    </row>
    <row r="258" spans="2:8" x14ac:dyDescent="0.35">
      <c r="B258" s="184" t="str">
        <f>ETYS_Spatial_List!B258</f>
        <v>PENW_1</v>
      </c>
      <c r="C258" s="184" t="str">
        <f>ETYS_Spatial_List!C258</f>
        <v>_G</v>
      </c>
      <c r="D258" s="184" t="str">
        <f>ETYS_Spatial_List!D258</f>
        <v>R4</v>
      </c>
      <c r="E258" s="184" t="str">
        <f>ETYS_Spatial_List!E258</f>
        <v>Penwortham West</v>
      </c>
      <c r="F258" s="188">
        <f>ETYS_Spatial_List!F258</f>
        <v>53.744309999999999</v>
      </c>
      <c r="G258" s="188">
        <f>ETYS_Spatial_List!G258</f>
        <v>-2.7551100000000002</v>
      </c>
      <c r="H258" s="185"/>
    </row>
    <row r="259" spans="2:8" x14ac:dyDescent="0.35">
      <c r="B259" s="184" t="str">
        <f>ETYS_Spatial_List!B259</f>
        <v>PERI_H</v>
      </c>
      <c r="C259" s="184" t="str">
        <f>ETYS_Spatial_List!C259</f>
        <v>_H</v>
      </c>
      <c r="D259" s="184" t="str">
        <f>ETYS_Spatial_List!D259</f>
        <v>A7</v>
      </c>
      <c r="E259" s="184" t="str">
        <f>ETYS_Spatial_List!E259</f>
        <v>Perivale</v>
      </c>
      <c r="F259" s="188">
        <f>ETYS_Spatial_List!F259</f>
        <v>51.534950510661702</v>
      </c>
      <c r="G259" s="188">
        <f>ETYS_Spatial_List!G259</f>
        <v>-0.25705026387638202</v>
      </c>
      <c r="H259" s="185"/>
    </row>
    <row r="260" spans="2:8" x14ac:dyDescent="0.35">
      <c r="B260" s="184" t="str">
        <f>ETYS_Spatial_List!B260</f>
        <v>PERS_P</v>
      </c>
      <c r="C260" s="184" t="str">
        <f>ETYS_Spatial_List!C260</f>
        <v>_P</v>
      </c>
      <c r="D260" s="184" t="str">
        <f>ETYS_Spatial_List!D260</f>
        <v>T2</v>
      </c>
      <c r="E260" s="184" t="str">
        <f>ETYS_Spatial_List!E260</f>
        <v>Persley</v>
      </c>
      <c r="F260" s="188">
        <f>ETYS_Spatial_List!F260</f>
        <v>57.174128529999997</v>
      </c>
      <c r="G260" s="188">
        <f>ETYS_Spatial_List!G260</f>
        <v>-2.138400147</v>
      </c>
      <c r="H260" s="185"/>
    </row>
    <row r="261" spans="2:8" x14ac:dyDescent="0.35">
      <c r="B261" s="184" t="str">
        <f>ETYS_Spatial_List!B261</f>
        <v>PEHG_P</v>
      </c>
      <c r="C261" s="184" t="str">
        <f>ETYS_Spatial_List!C261</f>
        <v>_P</v>
      </c>
      <c r="D261" s="184" t="str">
        <f>ETYS_Spatial_List!D261</f>
        <v>T2</v>
      </c>
      <c r="E261" s="184" t="str">
        <f>ETYS_Spatial_List!E261</f>
        <v>Peterhead Grange</v>
      </c>
      <c r="F261" s="188">
        <f>ETYS_Spatial_List!F261</f>
        <v>57.504561420000002</v>
      </c>
      <c r="G261" s="188">
        <f>ETYS_Spatial_List!G261</f>
        <v>-1.7841248679999999</v>
      </c>
      <c r="H261" s="185"/>
    </row>
    <row r="262" spans="2:8" x14ac:dyDescent="0.35">
      <c r="B262" s="184" t="str">
        <f>ETYS_Spatial_List!B262</f>
        <v>PEHS_P</v>
      </c>
      <c r="C262" s="184" t="str">
        <f>ETYS_Spatial_List!C262</f>
        <v>_P</v>
      </c>
      <c r="D262" s="184" t="str">
        <f>ETYS_Spatial_List!D262</f>
        <v>T2</v>
      </c>
      <c r="E262" s="184" t="str">
        <f>ETYS_Spatial_List!E262</f>
        <v>Peterhead Shell</v>
      </c>
      <c r="F262" s="188">
        <f>ETYS_Spatial_List!F262</f>
        <v>57.507898429999997</v>
      </c>
      <c r="G262" s="188">
        <f>ETYS_Spatial_List!G262</f>
        <v>-1.784285868</v>
      </c>
      <c r="H262" s="185"/>
    </row>
    <row r="263" spans="2:8" x14ac:dyDescent="0.35">
      <c r="B263" s="184" t="str">
        <f>ETYS_Spatial_List!B263</f>
        <v>PITS_3</v>
      </c>
      <c r="C263" s="184" t="str">
        <f>ETYS_Spatial_List!C263</f>
        <v>_M</v>
      </c>
      <c r="D263" s="184" t="str">
        <f>ETYS_Spatial_List!D263</f>
        <v>P3</v>
      </c>
      <c r="E263" s="184" t="str">
        <f>ETYS_Spatial_List!E263</f>
        <v>Pitsmoor</v>
      </c>
      <c r="F263" s="188">
        <f>ETYS_Spatial_List!F263</f>
        <v>53.399749999999997</v>
      </c>
      <c r="G263" s="188">
        <f>ETYS_Spatial_List!G263</f>
        <v>-1.4462999999999999</v>
      </c>
      <c r="H263" s="185"/>
    </row>
    <row r="264" spans="2:8" x14ac:dyDescent="0.35">
      <c r="B264" s="184" t="str">
        <f>ETYS_Spatial_List!B264</f>
        <v>POPP_3</v>
      </c>
      <c r="C264" s="184" t="str">
        <f>ETYS_Spatial_List!C264</f>
        <v>_F</v>
      </c>
      <c r="D264" s="184" t="str">
        <f>ETYS_Spatial_List!D264</f>
        <v>P2</v>
      </c>
      <c r="E264" s="184" t="str">
        <f>ETYS_Spatial_List!E264</f>
        <v>Poppleton</v>
      </c>
      <c r="F264" s="188">
        <f>ETYS_Spatial_List!F264</f>
        <v>53.974420000000002</v>
      </c>
      <c r="G264" s="188">
        <f>ETYS_Spatial_List!G264</f>
        <v>-1.1328800000000001</v>
      </c>
      <c r="H264" s="185"/>
    </row>
    <row r="265" spans="2:8" x14ac:dyDescent="0.35">
      <c r="B265" s="184" t="str">
        <f>ETYS_Spatial_List!B265</f>
        <v>PORA_P</v>
      </c>
      <c r="C265" s="184" t="str">
        <f>ETYS_Spatial_List!C265</f>
        <v>_P</v>
      </c>
      <c r="D265" s="184" t="str">
        <f>ETYS_Spatial_List!D265</f>
        <v>T3</v>
      </c>
      <c r="E265" s="184" t="str">
        <f>ETYS_Spatial_List!E265</f>
        <v>Port Ann</v>
      </c>
      <c r="F265" s="188">
        <f>ETYS_Spatial_List!F265</f>
        <v>56.026024630000002</v>
      </c>
      <c r="G265" s="188">
        <f>ETYS_Spatial_List!G265</f>
        <v>-5.350002441</v>
      </c>
      <c r="H265" s="185"/>
    </row>
    <row r="266" spans="2:8" x14ac:dyDescent="0.35">
      <c r="B266" s="184" t="str">
        <f>ETYS_Spatial_List!B266</f>
        <v>PORD</v>
      </c>
      <c r="C266" s="184" t="str">
        <f>ETYS_Spatial_List!C266</f>
        <v>_N</v>
      </c>
      <c r="D266" s="184" t="str">
        <f>ETYS_Spatial_List!D266</f>
        <v>S5</v>
      </c>
      <c r="E266" s="184" t="str">
        <f>ETYS_Spatial_List!E266</f>
        <v>Port Dundas</v>
      </c>
      <c r="F266" s="188">
        <f>ETYS_Spatial_List!F266</f>
        <v>55.873124390000001</v>
      </c>
      <c r="G266" s="188">
        <f>ETYS_Spatial_List!G266</f>
        <v>-4.2538015319999998</v>
      </c>
      <c r="H266" s="185"/>
    </row>
    <row r="267" spans="2:8" x14ac:dyDescent="0.35">
      <c r="B267" s="184" t="str">
        <f>ETYS_Spatial_List!B267</f>
        <v>POOB</v>
      </c>
      <c r="C267" s="184" t="str">
        <f>ETYS_Spatial_List!C267</f>
        <v>_N</v>
      </c>
      <c r="D267" s="184" t="str">
        <f>ETYS_Spatial_List!D267</f>
        <v>S6</v>
      </c>
      <c r="E267" s="184" t="str">
        <f>ETYS_Spatial_List!E267</f>
        <v>Portobello</v>
      </c>
      <c r="F267" s="188">
        <f>ETYS_Spatial_List!F267</f>
        <v>55.95232481</v>
      </c>
      <c r="G267" s="188">
        <f>ETYS_Spatial_List!G267</f>
        <v>-3.1225007649999998</v>
      </c>
      <c r="H267" s="185"/>
    </row>
    <row r="268" spans="2:8" x14ac:dyDescent="0.35">
      <c r="B268" s="184" t="str">
        <f>ETYS_Spatial_List!B268</f>
        <v>PYLE_1</v>
      </c>
      <c r="C268" s="184" t="str">
        <f>ETYS_Spatial_List!C268</f>
        <v>_K</v>
      </c>
      <c r="D268" s="184" t="str">
        <f>ETYS_Spatial_List!D268</f>
        <v>H1</v>
      </c>
      <c r="E268" s="184" t="str">
        <f>ETYS_Spatial_List!E268</f>
        <v>Pyle</v>
      </c>
      <c r="F268" s="188">
        <f>ETYS_Spatial_List!F268</f>
        <v>51.535822203220903</v>
      </c>
      <c r="G268" s="188">
        <f>ETYS_Spatial_List!G268</f>
        <v>-3.6876940460943102</v>
      </c>
      <c r="H268" s="185"/>
    </row>
    <row r="269" spans="2:8" x14ac:dyDescent="0.35">
      <c r="B269" s="184" t="str">
        <f>ETYS_Spatial_List!B269</f>
        <v>QUOI_P</v>
      </c>
      <c r="C269" s="184" t="str">
        <f>ETYS_Spatial_List!C269</f>
        <v>_P</v>
      </c>
      <c r="D269" s="184" t="str">
        <f>ETYS_Spatial_List!D269</f>
        <v>T1</v>
      </c>
      <c r="E269" s="184" t="str">
        <f>ETYS_Spatial_List!E269</f>
        <v>Quoich</v>
      </c>
      <c r="F269" s="188">
        <f>ETYS_Spatial_List!F269</f>
        <v>57.069516999999998</v>
      </c>
      <c r="G269" s="188">
        <f>ETYS_Spatial_List!G269</f>
        <v>-5.1076519999999999</v>
      </c>
      <c r="H269" s="185"/>
    </row>
    <row r="270" spans="2:8" x14ac:dyDescent="0.35">
      <c r="B270" s="184" t="str">
        <f>ETYS_Spatial_List!B270</f>
        <v>RAIN_1</v>
      </c>
      <c r="C270" s="184" t="str">
        <f>ETYS_Spatial_List!C270</f>
        <v>_D</v>
      </c>
      <c r="D270" s="184" t="str">
        <f>ETYS_Spatial_List!D270</f>
        <v>N1</v>
      </c>
      <c r="E270" s="184" t="str">
        <f>ETYS_Spatial_List!E270</f>
        <v>Rainhill</v>
      </c>
      <c r="F270" s="188">
        <f>ETYS_Spatial_List!F270</f>
        <v>53.421064590724598</v>
      </c>
      <c r="G270" s="188">
        <f>ETYS_Spatial_List!G270</f>
        <v>-2.7377593600129502</v>
      </c>
      <c r="H270" s="185"/>
    </row>
    <row r="271" spans="2:8" x14ac:dyDescent="0.35">
      <c r="B271" s="184" t="str">
        <f>ETYS_Spatial_List!B271</f>
        <v>RANN_P</v>
      </c>
      <c r="C271" s="184" t="str">
        <f>ETYS_Spatial_List!C271</f>
        <v>_P</v>
      </c>
      <c r="D271" s="184" t="str">
        <f>ETYS_Spatial_List!D271</f>
        <v>T4</v>
      </c>
      <c r="E271" s="184" t="str">
        <f>ETYS_Spatial_List!E271</f>
        <v>Rannoch</v>
      </c>
      <c r="F271" s="188">
        <f>ETYS_Spatial_List!F271</f>
        <v>56.69022691</v>
      </c>
      <c r="G271" s="188">
        <f>ETYS_Spatial_List!G271</f>
        <v>-4.3987018449999997</v>
      </c>
      <c r="H271" s="185"/>
    </row>
    <row r="272" spans="2:8" x14ac:dyDescent="0.35">
      <c r="B272" s="184" t="str">
        <f>ETYS_Spatial_List!B272</f>
        <v>RASS_1</v>
      </c>
      <c r="C272" s="184" t="str">
        <f>ETYS_Spatial_List!C272</f>
        <v>_K</v>
      </c>
      <c r="D272" s="184" t="str">
        <f>ETYS_Spatial_List!D272</f>
        <v>H6</v>
      </c>
      <c r="E272" s="184" t="str">
        <f>ETYS_Spatial_List!E272</f>
        <v>Rassau</v>
      </c>
      <c r="F272" s="188">
        <f>ETYS_Spatial_List!F272</f>
        <v>51.808688623778799</v>
      </c>
      <c r="G272" s="188">
        <f>ETYS_Spatial_List!G272</f>
        <v>-3.22573232493373</v>
      </c>
      <c r="H272" s="185"/>
    </row>
    <row r="273" spans="2:8" x14ac:dyDescent="0.35">
      <c r="B273" s="184" t="str">
        <f>ETYS_Spatial_List!B273</f>
        <v>RATS_1</v>
      </c>
      <c r="C273" s="184" t="str">
        <f>ETYS_Spatial_List!C273</f>
        <v>_B</v>
      </c>
      <c r="D273" s="184" t="str">
        <f>ETYS_Spatial_List!D273</f>
        <v>L7</v>
      </c>
      <c r="E273" s="184" t="str">
        <f>ETYS_Spatial_List!E273</f>
        <v>Ratcliffe</v>
      </c>
      <c r="F273" s="188">
        <f>ETYS_Spatial_List!F273</f>
        <v>52.8632993254963</v>
      </c>
      <c r="G273" s="188">
        <f>ETYS_Spatial_List!G273</f>
        <v>-1.2527048576488899</v>
      </c>
      <c r="H273" s="185"/>
    </row>
    <row r="274" spans="2:8" x14ac:dyDescent="0.35">
      <c r="B274" s="184" t="str">
        <f>ETYS_Spatial_List!B274</f>
        <v>RAVE</v>
      </c>
      <c r="C274" s="184" t="str">
        <f>ETYS_Spatial_List!C274</f>
        <v>_N</v>
      </c>
      <c r="D274" s="184" t="str">
        <f>ETYS_Spatial_List!D274</f>
        <v>S6</v>
      </c>
      <c r="E274" s="184" t="str">
        <f>ETYS_Spatial_List!E274</f>
        <v>Ravenscraig</v>
      </c>
      <c r="F274" s="188">
        <f>ETYS_Spatial_List!F274</f>
        <v>55.764168089999998</v>
      </c>
      <c r="G274" s="188">
        <f>ETYS_Spatial_List!G274</f>
        <v>-3.9287942779999998</v>
      </c>
      <c r="H274" s="185"/>
    </row>
    <row r="275" spans="2:8" x14ac:dyDescent="0.35">
      <c r="B275" s="184" t="str">
        <f>ETYS_Spatial_List!B275</f>
        <v>RAYL_1</v>
      </c>
      <c r="C275" s="184" t="str">
        <f>ETYS_Spatial_List!C275</f>
        <v>_A</v>
      </c>
      <c r="D275" s="184" t="str">
        <f>ETYS_Spatial_List!D275</f>
        <v>C5</v>
      </c>
      <c r="E275" s="184" t="str">
        <f>ETYS_Spatial_List!E275</f>
        <v>Rayleigh</v>
      </c>
      <c r="F275" s="188">
        <f>ETYS_Spatial_List!F275</f>
        <v>51.593641850558903</v>
      </c>
      <c r="G275" s="188">
        <f>ETYS_Spatial_List!G275</f>
        <v>0.56851544501698703</v>
      </c>
      <c r="H275" s="185"/>
    </row>
    <row r="276" spans="2:8" x14ac:dyDescent="0.35">
      <c r="B276" s="184" t="str">
        <f>ETYS_Spatial_List!B276</f>
        <v>REBR_3</v>
      </c>
      <c r="C276" s="184" t="str">
        <f>ETYS_Spatial_List!C276</f>
        <v>_C</v>
      </c>
      <c r="D276" s="184" t="str">
        <f>ETYS_Spatial_List!D276</f>
        <v>A1</v>
      </c>
      <c r="E276" s="184" t="str">
        <f>ETYS_Spatial_List!E276</f>
        <v>Redbridge</v>
      </c>
      <c r="F276" s="188">
        <f>ETYS_Spatial_List!F276</f>
        <v>51.589239999999997</v>
      </c>
      <c r="G276" s="188">
        <f>ETYS_Spatial_List!G276</f>
        <v>4.4049999999999999E-2</v>
      </c>
      <c r="H276" s="185"/>
    </row>
    <row r="277" spans="2:8" x14ac:dyDescent="0.35">
      <c r="B277" s="184" t="str">
        <f>ETYS_Spatial_List!B277</f>
        <v>REDH</v>
      </c>
      <c r="C277" s="184" t="str">
        <f>ETYS_Spatial_List!C277</f>
        <v>_N</v>
      </c>
      <c r="D277" s="184" t="str">
        <f>ETYS_Spatial_List!D277</f>
        <v>S5</v>
      </c>
      <c r="E277" s="184" t="str">
        <f>ETYS_Spatial_List!E277</f>
        <v>Redhouse</v>
      </c>
      <c r="F277" s="188">
        <f>ETYS_Spatial_List!F277</f>
        <v>56.14532543</v>
      </c>
      <c r="G277" s="188">
        <f>ETYS_Spatial_List!G277</f>
        <v>-3.1480008060000002</v>
      </c>
      <c r="H277" s="185"/>
    </row>
    <row r="278" spans="2:8" x14ac:dyDescent="0.35">
      <c r="B278" s="184" t="str">
        <f>ETYS_Spatial_List!B278</f>
        <v>REDM_P</v>
      </c>
      <c r="C278" s="184" t="str">
        <f>ETYS_Spatial_List!C278</f>
        <v>_P</v>
      </c>
      <c r="D278" s="184" t="str">
        <f>ETYS_Spatial_List!D278</f>
        <v>T2</v>
      </c>
      <c r="E278" s="184" t="str">
        <f>ETYS_Spatial_List!E278</f>
        <v>Redmoss</v>
      </c>
      <c r="F278" s="188">
        <f>ETYS_Spatial_List!F278</f>
        <v>57.108428349999997</v>
      </c>
      <c r="G278" s="188">
        <f>ETYS_Spatial_List!G278</f>
        <v>-2.0916001099999999</v>
      </c>
      <c r="H278" s="185"/>
    </row>
    <row r="279" spans="2:8" x14ac:dyDescent="0.35">
      <c r="B279" s="184" t="str">
        <f>ETYS_Spatial_List!B279</f>
        <v>RICH_J</v>
      </c>
      <c r="C279" s="184" t="str">
        <f>ETYS_Spatial_List!C279</f>
        <v>_J</v>
      </c>
      <c r="D279" s="184" t="str">
        <f>ETYS_Spatial_List!D279</f>
        <v>C7</v>
      </c>
      <c r="E279" s="184" t="str">
        <f>ETYS_Spatial_List!E279</f>
        <v>Richborough</v>
      </c>
      <c r="F279" s="188">
        <f>ETYS_Spatial_List!F279</f>
        <v>51.308729999999997</v>
      </c>
      <c r="G279" s="188">
        <f>ETYS_Spatial_List!G279</f>
        <v>1.3459000000000001</v>
      </c>
      <c r="H279" s="185"/>
    </row>
    <row r="280" spans="2:8" x14ac:dyDescent="0.35">
      <c r="B280" s="184" t="str">
        <f>ETYS_Spatial_List!B281</f>
        <v>RRIG</v>
      </c>
      <c r="C280" s="184" t="str">
        <f>ETYS_Spatial_List!C281</f>
        <v>_G</v>
      </c>
      <c r="D280" s="184" t="str">
        <f>ETYS_Spatial_List!D281</f>
        <v>Q8</v>
      </c>
      <c r="E280" s="184" t="str">
        <f>ETYS_Spatial_List!E281</f>
        <v>Robin Rigg</v>
      </c>
      <c r="F280" s="188">
        <f>ETYS_Spatial_List!F281</f>
        <v>54.941525567155999</v>
      </c>
      <c r="G280" s="188">
        <f>ETYS_Spatial_List!G281</f>
        <v>-2.9644165442561201</v>
      </c>
      <c r="H280" s="185"/>
    </row>
    <row r="281" spans="2:8" x14ac:dyDescent="0.35">
      <c r="B281" s="184" t="str">
        <f>ETYS_Spatial_List!B282</f>
        <v>ROCH_1</v>
      </c>
      <c r="C281" s="184" t="str">
        <f>ETYS_Spatial_List!C282</f>
        <v>_G</v>
      </c>
      <c r="D281" s="184" t="str">
        <f>ETYS_Spatial_List!D282</f>
        <v>N4</v>
      </c>
      <c r="E281" s="184" t="str">
        <f>ETYS_Spatial_List!E282</f>
        <v>Rochdale</v>
      </c>
      <c r="F281" s="188">
        <f>ETYS_Spatial_List!F282</f>
        <v>53.621671633726798</v>
      </c>
      <c r="G281" s="188">
        <f>ETYS_Spatial_List!G282</f>
        <v>-2.2154610209454901</v>
      </c>
      <c r="H281" s="185"/>
    </row>
    <row r="282" spans="2:8" x14ac:dyDescent="0.35">
      <c r="B282" s="184" t="str">
        <f>ETYS_Spatial_List!B283</f>
        <v>RUGEB1</v>
      </c>
      <c r="C282" s="184" t="str">
        <f>ETYS_Spatial_List!C283</f>
        <v>_E</v>
      </c>
      <c r="D282" s="184" t="str">
        <f>ETYS_Spatial_List!D283</f>
        <v>L5</v>
      </c>
      <c r="E282" s="184" t="str">
        <f>ETYS_Spatial_List!E283</f>
        <v>Rugeley</v>
      </c>
      <c r="F282" s="188">
        <f>ETYS_Spatial_List!F283</f>
        <v>52.753784183321002</v>
      </c>
      <c r="G282" s="188">
        <f>ETYS_Spatial_List!G283</f>
        <v>-1.91262533505471</v>
      </c>
      <c r="H282" s="185"/>
    </row>
    <row r="283" spans="2:8" x14ac:dyDescent="0.35">
      <c r="B283" s="184" t="str">
        <f>ETYS_Spatial_List!B284</f>
        <v>RYEH_1</v>
      </c>
      <c r="C283" s="184" t="str">
        <f>ETYS_Spatial_List!C284</f>
        <v>_A</v>
      </c>
      <c r="D283" s="184" t="str">
        <f>ETYS_Spatial_List!D284</f>
        <v>A9</v>
      </c>
      <c r="E283" s="184" t="str">
        <f>ETYS_Spatial_List!E284</f>
        <v>Rye House</v>
      </c>
      <c r="F283" s="188">
        <f>ETYS_Spatial_List!F284</f>
        <v>51.7581482690426</v>
      </c>
      <c r="G283" s="188">
        <f>ETYS_Spatial_List!G284</f>
        <v>3.4607780126389999E-3</v>
      </c>
      <c r="H283" s="185"/>
    </row>
    <row r="284" spans="2:8" x14ac:dyDescent="0.35">
      <c r="B284" s="184" t="str">
        <f>ETYS_Spatial_List!B285</f>
        <v>SALT_1</v>
      </c>
      <c r="C284" s="184" t="str">
        <f>ETYS_Spatial_List!C285</f>
        <v>_M</v>
      </c>
      <c r="D284" s="184" t="str">
        <f>ETYS_Spatial_List!D285</f>
        <v>P8</v>
      </c>
      <c r="E284" s="184" t="str">
        <f>ETYS_Spatial_List!E285</f>
        <v>Saltend North</v>
      </c>
      <c r="F284" s="188">
        <f>ETYS_Spatial_List!F285</f>
        <v>53.742767343930502</v>
      </c>
      <c r="G284" s="188">
        <f>ETYS_Spatial_List!G285</f>
        <v>-0.23807769867564901</v>
      </c>
      <c r="H284" s="185"/>
    </row>
    <row r="285" spans="2:8" x14ac:dyDescent="0.35">
      <c r="B285" s="184" t="str">
        <f>ETYS_Spatial_List!B286</f>
        <v>SALH_1</v>
      </c>
      <c r="C285" s="184" t="str">
        <f>ETYS_Spatial_List!C286</f>
        <v>_F</v>
      </c>
      <c r="D285" s="184" t="str">
        <f>ETYS_Spatial_List!D286</f>
        <v>Q2</v>
      </c>
      <c r="E285" s="184" t="str">
        <f>ETYS_Spatial_List!E286</f>
        <v>Saltholme</v>
      </c>
      <c r="F285" s="188">
        <f>ETYS_Spatial_List!F286</f>
        <v>54.606969999999997</v>
      </c>
      <c r="G285" s="188">
        <f>ETYS_Spatial_List!G286</f>
        <v>-1.23828</v>
      </c>
      <c r="H285" s="185"/>
    </row>
    <row r="286" spans="2:8" x14ac:dyDescent="0.35">
      <c r="B286" s="184" t="str">
        <f>ETYS_Spatial_List!B287</f>
        <v>SEAB1</v>
      </c>
      <c r="C286" s="184" t="str">
        <f>ETYS_Spatial_List!C287</f>
        <v>_L</v>
      </c>
      <c r="D286" s="184" t="str">
        <f>ETYS_Spatial_List!D287</f>
        <v>G7</v>
      </c>
      <c r="E286" s="184" t="str">
        <f>ETYS_Spatial_List!E287</f>
        <v>Seabank</v>
      </c>
      <c r="F286" s="188">
        <f>ETYS_Spatial_List!F287</f>
        <v>51.536286258093497</v>
      </c>
      <c r="G286" s="188">
        <f>ETYS_Spatial_List!G287</f>
        <v>-2.67048621544359</v>
      </c>
      <c r="H286" s="185"/>
    </row>
    <row r="287" spans="2:8" x14ac:dyDescent="0.35">
      <c r="B287" s="184" t="str">
        <f>ETYS_Spatial_List!B288</f>
        <v>SELL_1</v>
      </c>
      <c r="C287" s="184" t="str">
        <f>ETYS_Spatial_List!C288</f>
        <v>_J</v>
      </c>
      <c r="D287" s="184" t="str">
        <f>ETYS_Spatial_List!D288</f>
        <v>C4</v>
      </c>
      <c r="E287" s="184" t="str">
        <f>ETYS_Spatial_List!E288</f>
        <v>Sellindge</v>
      </c>
      <c r="F287" s="188">
        <f>ETYS_Spatial_List!F288</f>
        <v>51.106172824648702</v>
      </c>
      <c r="G287" s="188">
        <f>ETYS_Spatial_List!G288</f>
        <v>0.97755368604807102</v>
      </c>
      <c r="H287" s="185"/>
    </row>
    <row r="288" spans="2:8" x14ac:dyDescent="0.35">
      <c r="B288" s="184" t="str">
        <f>ETYS_Spatial_List!B289</f>
        <v>SHEC_3</v>
      </c>
      <c r="C288" s="184" t="str">
        <f>ETYS_Spatial_List!C289</f>
        <v>_M</v>
      </c>
      <c r="D288" s="184" t="str">
        <f>ETYS_Spatial_List!D289</f>
        <v>P3</v>
      </c>
      <c r="E288" s="184" t="str">
        <f>ETYS_Spatial_List!E289</f>
        <v>Sheffield City</v>
      </c>
      <c r="F288" s="188">
        <f>ETYS_Spatial_List!F289</f>
        <v>53.375259999999997</v>
      </c>
      <c r="G288" s="188">
        <f>ETYS_Spatial_List!G289</f>
        <v>-1.47706</v>
      </c>
      <c r="H288" s="185"/>
    </row>
    <row r="289" spans="2:8" x14ac:dyDescent="0.35">
      <c r="B289" s="184" t="str">
        <f>ETYS_Spatial_List!B290</f>
        <v>SALL1</v>
      </c>
      <c r="C289" s="184" t="str">
        <f>ETYS_Spatial_List!C290</f>
        <v>_A</v>
      </c>
      <c r="D289" s="184" t="str">
        <f>ETYS_Spatial_List!D290</f>
        <v>J3</v>
      </c>
      <c r="E289" s="184" t="str">
        <f>ETYS_Spatial_List!E290</f>
        <v>Sheringham Shoal</v>
      </c>
      <c r="F289" s="188">
        <f>ETYS_Spatial_List!F290</f>
        <v>52.573270000000001</v>
      </c>
      <c r="G289" s="188">
        <f>ETYS_Spatial_List!G290</f>
        <v>1.27176</v>
      </c>
      <c r="H289" s="185"/>
    </row>
    <row r="290" spans="2:8" x14ac:dyDescent="0.35">
      <c r="B290" s="184" t="str">
        <f>ETYS_Spatial_List!B291</f>
        <v>SHIN_P</v>
      </c>
      <c r="C290" s="184" t="str">
        <f>ETYS_Spatial_List!C291</f>
        <v>_P</v>
      </c>
      <c r="D290" s="184" t="str">
        <f>ETYS_Spatial_List!D291</f>
        <v>T5</v>
      </c>
      <c r="E290" s="184" t="str">
        <f>ETYS_Spatial_List!E291</f>
        <v>Shin</v>
      </c>
      <c r="F290" s="188">
        <f>ETYS_Spatial_List!F291</f>
        <v>57.938230269999998</v>
      </c>
      <c r="G290" s="188">
        <f>ETYS_Spatial_List!G291</f>
        <v>-4.4040021539999996</v>
      </c>
      <c r="H290" s="185"/>
    </row>
    <row r="291" spans="2:8" x14ac:dyDescent="0.35">
      <c r="B291" s="184" t="str">
        <f>ETYS_Spatial_List!B292</f>
        <v>SHRW_1</v>
      </c>
      <c r="C291" s="184" t="str">
        <f>ETYS_Spatial_List!C292</f>
        <v>_E</v>
      </c>
      <c r="D291" s="184" t="str">
        <f>ETYS_Spatial_List!D292</f>
        <v>L5</v>
      </c>
      <c r="E291" s="184" t="str">
        <f>ETYS_Spatial_List!E292</f>
        <v>Shrewsbury</v>
      </c>
      <c r="F291" s="188">
        <f>ETYS_Spatial_List!F292</f>
        <v>52.709665608497197</v>
      </c>
      <c r="G291" s="188">
        <f>ETYS_Spatial_List!G292</f>
        <v>-2.6926811762307201</v>
      </c>
      <c r="H291" s="185"/>
    </row>
    <row r="292" spans="2:8" x14ac:dyDescent="0.35">
      <c r="B292" s="184" t="str">
        <f>ETYS_Spatial_List!B293</f>
        <v>SHRU</v>
      </c>
      <c r="C292" s="184" t="str">
        <f>ETYS_Spatial_List!C293</f>
        <v>_N</v>
      </c>
      <c r="D292" s="184" t="str">
        <f>ETYS_Spatial_List!D293</f>
        <v>S6</v>
      </c>
      <c r="E292" s="184" t="str">
        <f>ETYS_Spatial_List!E293</f>
        <v>Shrubhill</v>
      </c>
      <c r="F292" s="188">
        <f>ETYS_Spatial_List!F293</f>
        <v>55.965324850000002</v>
      </c>
      <c r="G292" s="188">
        <f>ETYS_Spatial_List!G293</f>
        <v>-3.1849008080000001</v>
      </c>
      <c r="H292" s="185"/>
    </row>
    <row r="293" spans="2:8" x14ac:dyDescent="0.35">
      <c r="B293" s="184" t="str">
        <f>ETYS_Spatial_List!B294</f>
        <v>SIGH</v>
      </c>
      <c r="C293" s="184" t="str">
        <f>ETYS_Spatial_List!C294</f>
        <v>_N</v>
      </c>
      <c r="D293" s="184" t="str">
        <f>ETYS_Spatial_List!D294</f>
        <v>S6</v>
      </c>
      <c r="E293" s="184" t="str">
        <f>ETYS_Spatial_List!E294</f>
        <v>Sighthill</v>
      </c>
      <c r="F293" s="188">
        <f>ETYS_Spatial_List!F294</f>
        <v>55.925724709999997</v>
      </c>
      <c r="G293" s="188">
        <f>ETYS_Spatial_List!G294</f>
        <v>-3.3000008799999998</v>
      </c>
      <c r="H293" s="185"/>
    </row>
    <row r="294" spans="2:8" x14ac:dyDescent="0.35">
      <c r="B294" s="184" t="str">
        <f>ETYS_Spatial_List!B295</f>
        <v>SKLGB1</v>
      </c>
      <c r="C294" s="184" t="str">
        <f>ETYS_Spatial_List!C295</f>
        <v>_M</v>
      </c>
      <c r="D294" s="184" t="str">
        <f>ETYS_Spatial_List!D295</f>
        <v>P1</v>
      </c>
      <c r="E294" s="184" t="str">
        <f>ETYS_Spatial_List!E295</f>
        <v>Skelton Grange</v>
      </c>
      <c r="F294" s="188">
        <f>ETYS_Spatial_List!F295</f>
        <v>53.77561</v>
      </c>
      <c r="G294" s="188">
        <f>ETYS_Spatial_List!G295</f>
        <v>-1.4964500000000001</v>
      </c>
      <c r="H294" s="185"/>
    </row>
    <row r="295" spans="2:8" x14ac:dyDescent="0.35">
      <c r="B295" s="184" t="str">
        <f>ETYS_Spatial_List!B296</f>
        <v>SLOY_P</v>
      </c>
      <c r="C295" s="184" t="str">
        <f>ETYS_Spatial_List!C296</f>
        <v>_P</v>
      </c>
      <c r="D295" s="184" t="str">
        <f>ETYS_Spatial_List!D296</f>
        <v>T3</v>
      </c>
      <c r="E295" s="184" t="str">
        <f>ETYS_Spatial_List!E296</f>
        <v>Sloy</v>
      </c>
      <c r="F295" s="188">
        <f>ETYS_Spatial_List!F296</f>
        <v>56.246425500000001</v>
      </c>
      <c r="G295" s="188">
        <f>ETYS_Spatial_List!G296</f>
        <v>-4.7040019739999996</v>
      </c>
      <c r="H295" s="185"/>
    </row>
    <row r="296" spans="2:8" x14ac:dyDescent="0.35">
      <c r="B296" s="184" t="str">
        <f>ETYS_Spatial_List!B297</f>
        <v>SMAN_1</v>
      </c>
      <c r="C296" s="184" t="str">
        <f>ETYS_Spatial_List!C297</f>
        <v>_G</v>
      </c>
      <c r="D296" s="184" t="str">
        <f>ETYS_Spatial_List!D297</f>
        <v>N2</v>
      </c>
      <c r="E296" s="184" t="str">
        <f>ETYS_Spatial_List!E297</f>
        <v>South Manchester</v>
      </c>
      <c r="F296" s="188">
        <f>ETYS_Spatial_List!F297</f>
        <v>53.422068132722003</v>
      </c>
      <c r="G296" s="188">
        <f>ETYS_Spatial_List!G297</f>
        <v>-2.2751159070032498</v>
      </c>
      <c r="H296" s="185"/>
    </row>
    <row r="297" spans="2:8" x14ac:dyDescent="0.35">
      <c r="B297" s="184" t="str">
        <f>ETYS_Spatial_List!B298</f>
        <v>SSHI_3</v>
      </c>
      <c r="C297" s="184" t="str">
        <f>ETYS_Spatial_List!C298</f>
        <v>_F</v>
      </c>
      <c r="D297" s="184" t="str">
        <f>ETYS_Spatial_List!D298</f>
        <v>Q4</v>
      </c>
      <c r="E297" s="184" t="str">
        <f>ETYS_Spatial_List!E298</f>
        <v>South Shields</v>
      </c>
      <c r="F297" s="188">
        <f>ETYS_Spatial_List!F298</f>
        <v>54.973294716793198</v>
      </c>
      <c r="G297" s="188">
        <f>ETYS_Spatial_List!G298</f>
        <v>-1.45010039106732</v>
      </c>
      <c r="H297" s="185"/>
    </row>
    <row r="298" spans="2:8" x14ac:dyDescent="0.35">
      <c r="B298" s="184" t="str">
        <f>ETYS_Spatial_List!B299</f>
        <v>SPAV</v>
      </c>
      <c r="C298" s="184" t="str">
        <f>ETYS_Spatial_List!C299</f>
        <v>_N</v>
      </c>
      <c r="D298" s="184" t="str">
        <f>ETYS_Spatial_List!D299</f>
        <v>S6</v>
      </c>
      <c r="E298" s="184" t="str">
        <f>ETYS_Spatial_List!E299</f>
        <v>Spango Valley</v>
      </c>
      <c r="F298" s="188">
        <f>ETYS_Spatial_List!F299</f>
        <v>55.935524479999998</v>
      </c>
      <c r="G298" s="188">
        <f>ETYS_Spatial_List!G299</f>
        <v>-4.8113019699999997</v>
      </c>
      <c r="H298" s="185"/>
    </row>
    <row r="299" spans="2:8" x14ac:dyDescent="0.35">
      <c r="B299" s="184" t="str">
        <f>ETYS_Spatial_List!B300</f>
        <v>SPEN_1</v>
      </c>
      <c r="C299" s="184" t="str">
        <f>ETYS_Spatial_List!C300</f>
        <v>_F</v>
      </c>
      <c r="D299" s="184" t="str">
        <f>ETYS_Spatial_List!D300</f>
        <v>Q7</v>
      </c>
      <c r="E299" s="184" t="str">
        <f>ETYS_Spatial_List!E300</f>
        <v>Spennymoor</v>
      </c>
      <c r="F299" s="188">
        <f>ETYS_Spatial_List!F300</f>
        <v>54.7048395441197</v>
      </c>
      <c r="G299" s="188">
        <f>ETYS_Spatial_List!G300</f>
        <v>-1.55440830707092</v>
      </c>
      <c r="H299" s="185"/>
    </row>
    <row r="300" spans="2:8" x14ac:dyDescent="0.35">
      <c r="B300" s="184" t="str">
        <f>ETYS_Spatial_List!B301</f>
        <v>SANX</v>
      </c>
      <c r="C300" s="184" t="str">
        <f>ETYS_Spatial_List!C301</f>
        <v>_N</v>
      </c>
      <c r="D300" s="184" t="str">
        <f>ETYS_Spatial_List!D301</f>
        <v>S6</v>
      </c>
      <c r="E300" s="184" t="str">
        <f>ETYS_Spatial_List!E301</f>
        <v>St Andrews Cross</v>
      </c>
      <c r="F300" s="188">
        <f>ETYS_Spatial_List!F301</f>
        <v>56.340687070000001</v>
      </c>
      <c r="G300" s="188">
        <f>ETYS_Spatial_List!G301</f>
        <v>-2.795897584</v>
      </c>
      <c r="H300" s="185"/>
    </row>
    <row r="301" spans="2:8" x14ac:dyDescent="0.35">
      <c r="B301" s="184" t="str">
        <f>ETYS_Spatial_List!B302</f>
        <v>SFEG_P</v>
      </c>
      <c r="C301" s="184" t="str">
        <f>ETYS_Spatial_List!C302</f>
        <v>_P</v>
      </c>
      <c r="D301" s="184" t="str">
        <f>ETYS_Spatial_List!D302</f>
        <v>T2</v>
      </c>
      <c r="E301" s="184" t="str">
        <f>ETYS_Spatial_List!E302</f>
        <v>St Fergus Gas Terminal</v>
      </c>
      <c r="F301" s="188">
        <f>ETYS_Spatial_List!F302</f>
        <v>57.578779609999998</v>
      </c>
      <c r="G301" s="188">
        <f>ETYS_Spatial_List!G302</f>
        <v>-1.841299912</v>
      </c>
      <c r="H301" s="185"/>
    </row>
    <row r="302" spans="2:8" x14ac:dyDescent="0.35">
      <c r="B302" s="184" t="str">
        <f>ETYS_Spatial_List!B303</f>
        <v>SFIL_P</v>
      </c>
      <c r="C302" s="184" t="str">
        <f>ETYS_Spatial_List!C303</f>
        <v>_P</v>
      </c>
      <c r="D302" s="184" t="str">
        <f>ETYS_Spatial_List!D303</f>
        <v>T4</v>
      </c>
      <c r="E302" s="184" t="str">
        <f>ETYS_Spatial_List!E303</f>
        <v>St Fillans</v>
      </c>
      <c r="F302" s="188">
        <f>ETYS_Spatial_List!F303</f>
        <v>56.434592209999998</v>
      </c>
      <c r="G302" s="188">
        <f>ETYS_Spatial_List!G303</f>
        <v>-4.0653475200000004</v>
      </c>
      <c r="H302" s="185"/>
    </row>
    <row r="303" spans="2:8" x14ac:dyDescent="0.35">
      <c r="B303" s="184" t="str">
        <f>ETYS_Spatial_List!B304</f>
        <v>SJOW_1</v>
      </c>
      <c r="C303" s="184" t="str">
        <f>ETYS_Spatial_List!C304</f>
        <v>_C</v>
      </c>
      <c r="D303" s="184" t="str">
        <f>ETYS_Spatial_List!D304</f>
        <v>A7</v>
      </c>
      <c r="E303" s="184" t="str">
        <f>ETYS_Spatial_List!E304</f>
        <v>St John's Wood</v>
      </c>
      <c r="F303" s="188">
        <f>ETYS_Spatial_List!F304</f>
        <v>51.527100470334702</v>
      </c>
      <c r="G303" s="188">
        <f>ETYS_Spatial_List!G304</f>
        <v>-0.17175157041547401</v>
      </c>
      <c r="H303" s="185"/>
    </row>
    <row r="304" spans="2:8" x14ac:dyDescent="0.35">
      <c r="B304" s="184" t="str">
        <f>ETYS_Spatial_List!B305</f>
        <v>SASA</v>
      </c>
      <c r="C304" s="184" t="str">
        <f>ETYS_Spatial_List!C305</f>
        <v>_D</v>
      </c>
      <c r="D304" s="184" t="str">
        <f>ETYS_Spatial_List!D305</f>
        <v>M6</v>
      </c>
      <c r="E304" s="184" t="str">
        <f>ETYS_Spatial_List!E305</f>
        <v>St. Asaph</v>
      </c>
      <c r="F304" s="188">
        <f>ETYS_Spatial_List!F305</f>
        <v>53.256681999999998</v>
      </c>
      <c r="G304" s="188">
        <f>ETYS_Spatial_List!G305</f>
        <v>-3.4691489999999998</v>
      </c>
      <c r="H304" s="185"/>
    </row>
    <row r="305" spans="2:8" x14ac:dyDescent="0.35">
      <c r="B305" s="184" t="str">
        <f>ETYS_Spatial_List!B306</f>
        <v>STAL_1</v>
      </c>
      <c r="C305" s="184" t="str">
        <f>ETYS_Spatial_List!C306</f>
        <v>_G</v>
      </c>
      <c r="D305" s="184" t="str">
        <f>ETYS_Spatial_List!D306</f>
        <v>N7</v>
      </c>
      <c r="E305" s="184" t="str">
        <f>ETYS_Spatial_List!E306</f>
        <v>Stalybridge</v>
      </c>
      <c r="F305" s="188">
        <f>ETYS_Spatial_List!F306</f>
        <v>53.492199999999997</v>
      </c>
      <c r="G305" s="188">
        <f>ETYS_Spatial_List!G306</f>
        <v>-2.0436700000000001</v>
      </c>
      <c r="H305" s="185"/>
    </row>
    <row r="306" spans="2:8" x14ac:dyDescent="0.35">
      <c r="B306" s="184" t="str">
        <f>ETYS_Spatial_List!B307</f>
        <v>STAH_1</v>
      </c>
      <c r="C306" s="184" t="str">
        <f>ETYS_Spatial_List!C307</f>
        <v>_G</v>
      </c>
      <c r="D306" s="184" t="str">
        <f>ETYS_Spatial_List!D307</f>
        <v>R4</v>
      </c>
      <c r="E306" s="184" t="str">
        <f>ETYS_Spatial_List!E307</f>
        <v>Stanah</v>
      </c>
      <c r="F306" s="188">
        <f>ETYS_Spatial_List!F307</f>
        <v>53.879662005801102</v>
      </c>
      <c r="G306" s="188">
        <f>ETYS_Spatial_List!G307</f>
        <v>-2.9897742077937299</v>
      </c>
      <c r="H306" s="185"/>
    </row>
    <row r="307" spans="2:8" x14ac:dyDescent="0.35">
      <c r="B307" s="184" t="str">
        <f>ETYS_Spatial_List!B308</f>
        <v>STAY_1</v>
      </c>
      <c r="C307" s="184" t="str">
        <f>ETYS_Spatial_List!C308</f>
        <v>_B</v>
      </c>
      <c r="D307" s="184" t="str">
        <f>ETYS_Spatial_List!D308</f>
        <v>K5</v>
      </c>
      <c r="E307" s="184" t="str">
        <f>ETYS_Spatial_List!E308</f>
        <v>Staythorpe</v>
      </c>
      <c r="F307" s="188">
        <f>ETYS_Spatial_List!F308</f>
        <v>53.077480614588303</v>
      </c>
      <c r="G307" s="188">
        <f>ETYS_Spatial_List!G308</f>
        <v>-0.86896657906553298</v>
      </c>
      <c r="H307" s="185"/>
    </row>
    <row r="308" spans="2:8" x14ac:dyDescent="0.35">
      <c r="B308" s="184" t="str">
        <f>ETYS_Spatial_List!B309</f>
        <v>STEN_1</v>
      </c>
      <c r="C308" s="184" t="str">
        <f>ETYS_Spatial_List!C309</f>
        <v>_F</v>
      </c>
      <c r="D308" s="184" t="str">
        <f>ETYS_Spatial_List!D309</f>
        <v>Q5</v>
      </c>
      <c r="E308" s="184" t="str">
        <f>ETYS_Spatial_List!E309</f>
        <v>Stella North</v>
      </c>
      <c r="F308" s="188">
        <f>ETYS_Spatial_List!F309</f>
        <v>54.978057290375403</v>
      </c>
      <c r="G308" s="188">
        <f>ETYS_Spatial_List!G309</f>
        <v>-1.7244882637810599</v>
      </c>
      <c r="H308" s="185"/>
    </row>
    <row r="309" spans="2:8" x14ac:dyDescent="0.35">
      <c r="B309" s="184" t="str">
        <f>ETYS_Spatial_List!B310</f>
        <v>STES_1</v>
      </c>
      <c r="C309" s="184" t="str">
        <f>ETYS_Spatial_List!C310</f>
        <v>_F</v>
      </c>
      <c r="D309" s="184" t="str">
        <f>ETYS_Spatial_List!D310</f>
        <v>Q5</v>
      </c>
      <c r="E309" s="184" t="str">
        <f>ETYS_Spatial_List!E310</f>
        <v>Stella South</v>
      </c>
      <c r="F309" s="188">
        <f>ETYS_Spatial_List!F310</f>
        <v>54.974352172039097</v>
      </c>
      <c r="G309" s="188">
        <f>ETYS_Spatial_List!G310</f>
        <v>-1.7325101965645899</v>
      </c>
      <c r="H309" s="185"/>
    </row>
    <row r="310" spans="2:8" x14ac:dyDescent="0.35">
      <c r="B310" s="184" t="str">
        <f>ETYS_Spatial_List!B311</f>
        <v>STIR</v>
      </c>
      <c r="C310" s="184" t="str">
        <f>ETYS_Spatial_List!C311</f>
        <v>_N</v>
      </c>
      <c r="D310" s="184" t="str">
        <f>ETYS_Spatial_List!D311</f>
        <v>S5</v>
      </c>
      <c r="E310" s="184" t="str">
        <f>ETYS_Spatial_List!E311</f>
        <v>Stirling</v>
      </c>
      <c r="F310" s="188">
        <f>ETYS_Spatial_List!F311</f>
        <v>56.115725240000003</v>
      </c>
      <c r="G310" s="188">
        <f>ETYS_Spatial_List!G311</f>
        <v>-3.9146013399999999</v>
      </c>
      <c r="H310" s="185"/>
    </row>
    <row r="311" spans="2:8" x14ac:dyDescent="0.35">
      <c r="B311" s="184" t="str">
        <f>ETYS_Spatial_List!B313</f>
        <v>SBAR</v>
      </c>
      <c r="C311" s="184" t="str">
        <f>ETYS_Spatial_List!C313</f>
        <v>_B</v>
      </c>
      <c r="D311" s="184" t="str">
        <f>ETYS_Spatial_List!D313</f>
        <v>L7</v>
      </c>
      <c r="E311" s="184" t="str">
        <f>ETYS_Spatial_List!E313</f>
        <v>Stoke Bardolph</v>
      </c>
      <c r="F311" s="188">
        <f>ETYS_Spatial_List!F313</f>
        <v>52.959758093000602</v>
      </c>
      <c r="G311" s="188">
        <f>ETYS_Spatial_List!G313</f>
        <v>-1.0506165455844001</v>
      </c>
      <c r="H311" s="185"/>
    </row>
    <row r="312" spans="2:8" x14ac:dyDescent="0.35">
      <c r="B312" s="184" t="str">
        <f>ETYS_Spatial_List!B314</f>
        <v>STHA</v>
      </c>
      <c r="C312" s="184" t="str">
        <f>ETYS_Spatial_List!C314</f>
        <v>_N</v>
      </c>
      <c r="D312" s="184" t="str">
        <f>ETYS_Spatial_List!D314</f>
        <v>S6</v>
      </c>
      <c r="E312" s="184" t="str">
        <f>ETYS_Spatial_List!E314</f>
        <v>Strathaven</v>
      </c>
      <c r="F312" s="188">
        <f>ETYS_Spatial_List!F314</f>
        <v>55.75262403</v>
      </c>
      <c r="G312" s="188">
        <f>ETYS_Spatial_List!G314</f>
        <v>-4.0802013800000001</v>
      </c>
      <c r="H312" s="185"/>
    </row>
    <row r="313" spans="2:8" x14ac:dyDescent="0.35">
      <c r="B313" s="184" t="str">
        <f>ETYS_Spatial_List!B315</f>
        <v>STLE</v>
      </c>
      <c r="C313" s="184" t="str">
        <f>ETYS_Spatial_List!C315</f>
        <v>_N</v>
      </c>
      <c r="D313" s="184" t="str">
        <f>ETYS_Spatial_List!D315</f>
        <v>S5</v>
      </c>
      <c r="E313" s="184" t="str">
        <f>ETYS_Spatial_List!E315</f>
        <v>Strathleven</v>
      </c>
      <c r="F313" s="188">
        <f>ETYS_Spatial_List!F315</f>
        <v>55.94692457</v>
      </c>
      <c r="G313" s="188">
        <f>ETYS_Spatial_List!G315</f>
        <v>-4.5761017910000001</v>
      </c>
      <c r="H313" s="185"/>
    </row>
    <row r="314" spans="2:8" x14ac:dyDescent="0.35">
      <c r="B314" s="184" t="str">
        <f>ETYS_Spatial_List!B316</f>
        <v>STRI_P</v>
      </c>
      <c r="C314" s="184" t="str">
        <f>ETYS_Spatial_List!C316</f>
        <v>_P</v>
      </c>
      <c r="D314" s="184" t="str">
        <f>ETYS_Spatial_List!D316</f>
        <v>T2</v>
      </c>
      <c r="E314" s="184" t="str">
        <f>ETYS_Spatial_List!E316</f>
        <v>Strichen</v>
      </c>
      <c r="F314" s="188">
        <f>ETYS_Spatial_List!F316</f>
        <v>57.586229629999998</v>
      </c>
      <c r="G314" s="188">
        <f>ETYS_Spatial_List!G316</f>
        <v>-2.070000098</v>
      </c>
      <c r="H314" s="185"/>
    </row>
    <row r="315" spans="2:8" x14ac:dyDescent="0.35">
      <c r="B315" s="184" t="str">
        <f>ETYS_Spatial_List!B317</f>
        <v>SUND_1</v>
      </c>
      <c r="C315" s="184" t="str">
        <f>ETYS_Spatial_List!C317</f>
        <v>_A</v>
      </c>
      <c r="D315" s="184" t="str">
        <f>ETYS_Spatial_List!D317</f>
        <v>D4</v>
      </c>
      <c r="E315" s="184" t="str">
        <f>ETYS_Spatial_List!E317</f>
        <v>Sundon</v>
      </c>
      <c r="F315" s="188">
        <f>ETYS_Spatial_List!F317</f>
        <v>51.933278304742203</v>
      </c>
      <c r="G315" s="188">
        <f>ETYS_Spatial_List!G317</f>
        <v>-0.50157469872129101</v>
      </c>
      <c r="H315" s="185"/>
    </row>
    <row r="316" spans="2:8" x14ac:dyDescent="0.35">
      <c r="B316" s="184" t="str">
        <f>ETYS_Spatial_List!B318</f>
        <v>SWAN_1</v>
      </c>
      <c r="C316" s="184" t="str">
        <f>ETYS_Spatial_List!C318</f>
        <v>_K</v>
      </c>
      <c r="D316" s="184" t="str">
        <f>ETYS_Spatial_List!D318</f>
        <v>H6</v>
      </c>
      <c r="E316" s="184" t="str">
        <f>ETYS_Spatial_List!E318</f>
        <v>Swansea North</v>
      </c>
      <c r="F316" s="188">
        <f>ETYS_Spatial_List!F318</f>
        <v>51.682718259644403</v>
      </c>
      <c r="G316" s="188">
        <f>ETYS_Spatial_List!G318</f>
        <v>-3.9609725070014501</v>
      </c>
      <c r="H316" s="185"/>
    </row>
    <row r="317" spans="2:8" x14ac:dyDescent="0.35">
      <c r="B317" s="184" t="str">
        <f>ETYS_Spatial_List!B319</f>
        <v>TARL_P</v>
      </c>
      <c r="C317" s="184" t="str">
        <f>ETYS_Spatial_List!C319</f>
        <v>_P</v>
      </c>
      <c r="D317" s="184" t="str">
        <f>ETYS_Spatial_List!D319</f>
        <v>T2</v>
      </c>
      <c r="E317" s="184" t="str">
        <f>ETYS_Spatial_List!E319</f>
        <v>Tarland</v>
      </c>
      <c r="F317" s="188">
        <f>ETYS_Spatial_List!F319</f>
        <v>57.151528450000001</v>
      </c>
      <c r="G317" s="188">
        <f>ETYS_Spatial_List!G319</f>
        <v>-2.7880006470000001</v>
      </c>
      <c r="H317" s="185"/>
    </row>
    <row r="318" spans="2:8" x14ac:dyDescent="0.35">
      <c r="B318" s="184" t="str">
        <f>ETYS_Spatial_List!B320</f>
        <v>TAUN1</v>
      </c>
      <c r="C318" s="184" t="str">
        <f>ETYS_Spatial_List!C320</f>
        <v>_L</v>
      </c>
      <c r="D318" s="184" t="str">
        <f>ETYS_Spatial_List!D320</f>
        <v>E8</v>
      </c>
      <c r="E318" s="184" t="str">
        <f>ETYS_Spatial_List!E320</f>
        <v>Taunton</v>
      </c>
      <c r="F318" s="188">
        <f>ETYS_Spatial_List!F320</f>
        <v>51.016886615519098</v>
      </c>
      <c r="G318" s="188">
        <f>ETYS_Spatial_List!G320</f>
        <v>-3.15281345742416</v>
      </c>
      <c r="H318" s="185"/>
    </row>
    <row r="319" spans="2:8" x14ac:dyDescent="0.35">
      <c r="B319" s="184" t="str">
        <f>ETYS_Spatial_List!B321</f>
        <v>TAYN_P</v>
      </c>
      <c r="C319" s="184" t="str">
        <f>ETYS_Spatial_List!C321</f>
        <v>_P</v>
      </c>
      <c r="D319" s="184" t="str">
        <f>ETYS_Spatial_List!D321</f>
        <v>T3</v>
      </c>
      <c r="E319" s="184" t="str">
        <f>ETYS_Spatial_List!E321</f>
        <v>Taynuilt</v>
      </c>
      <c r="F319" s="188">
        <f>ETYS_Spatial_List!F321</f>
        <v>56.430078940000001</v>
      </c>
      <c r="G319" s="188">
        <f>ETYS_Spatial_List!G321</f>
        <v>-5.2140024599999997</v>
      </c>
      <c r="H319" s="185"/>
    </row>
    <row r="320" spans="2:8" x14ac:dyDescent="0.35">
      <c r="B320" s="184" t="str">
        <f>ETYS_Spatial_List!B322</f>
        <v>TELR</v>
      </c>
      <c r="C320" s="184" t="str">
        <f>ETYS_Spatial_List!C322</f>
        <v>_N</v>
      </c>
      <c r="D320" s="184" t="str">
        <f>ETYS_Spatial_List!D322</f>
        <v>S6</v>
      </c>
      <c r="E320" s="184" t="str">
        <f>ETYS_Spatial_List!E322</f>
        <v>Telford Road</v>
      </c>
      <c r="F320" s="188">
        <f>ETYS_Spatial_List!F322</f>
        <v>55.961524830000002</v>
      </c>
      <c r="G320" s="188">
        <f>ETYS_Spatial_List!G322</f>
        <v>-3.241300845</v>
      </c>
      <c r="H320" s="185"/>
    </row>
    <row r="321" spans="2:8" x14ac:dyDescent="0.35">
      <c r="B321" s="184" t="str">
        <f>ETYS_Spatial_List!B323</f>
        <v>TEMP_3</v>
      </c>
      <c r="C321" s="184" t="str">
        <f>ETYS_Spatial_List!C323</f>
        <v>_M</v>
      </c>
      <c r="D321" s="184" t="str">
        <f>ETYS_Spatial_List!D323</f>
        <v>P3</v>
      </c>
      <c r="E321" s="184" t="str">
        <f>ETYS_Spatial_List!E323</f>
        <v>Templeborough</v>
      </c>
      <c r="F321" s="188">
        <f>ETYS_Spatial_List!F323</f>
        <v>53.412080000000003</v>
      </c>
      <c r="G321" s="188">
        <f>ETYS_Spatial_List!G323</f>
        <v>-1.3849899999999999</v>
      </c>
      <c r="H321" s="185"/>
    </row>
    <row r="322" spans="2:8" x14ac:dyDescent="0.35">
      <c r="B322" s="184" t="str">
        <f>ETYS_Spatial_List!B324</f>
        <v>THOM_6</v>
      </c>
      <c r="C322" s="184" t="str">
        <f>ETYS_Spatial_List!C324</f>
        <v>_M</v>
      </c>
      <c r="D322" s="184" t="str">
        <f>ETYS_Spatial_List!D324</f>
        <v>P6</v>
      </c>
      <c r="E322" s="184" t="str">
        <f>ETYS_Spatial_List!E324</f>
        <v>Thorpe Marsh</v>
      </c>
      <c r="F322" s="188">
        <f>ETYS_Spatial_List!F324</f>
        <v>53.579186387605702</v>
      </c>
      <c r="G322" s="188">
        <f>ETYS_Spatial_List!G324</f>
        <v>-1.08704167047602</v>
      </c>
      <c r="H322" s="185"/>
    </row>
    <row r="323" spans="2:8" x14ac:dyDescent="0.35">
      <c r="B323" s="184" t="str">
        <f>ETYS_Spatial_List!B325</f>
        <v>THUR_6</v>
      </c>
      <c r="C323" s="184" t="str">
        <f>ETYS_Spatial_List!C325</f>
        <v>_M</v>
      </c>
      <c r="D323" s="184" t="str">
        <f>ETYS_Spatial_List!D325</f>
        <v>P3</v>
      </c>
      <c r="E323" s="184" t="str">
        <f>ETYS_Spatial_List!E325</f>
        <v>Thurcroft</v>
      </c>
      <c r="F323" s="188">
        <f>ETYS_Spatial_List!F325</f>
        <v>53.404847309485298</v>
      </c>
      <c r="G323" s="188">
        <f>ETYS_Spatial_List!G325</f>
        <v>-1.26659030986776</v>
      </c>
      <c r="H323" s="185"/>
    </row>
    <row r="324" spans="2:8" x14ac:dyDescent="0.35">
      <c r="B324" s="184" t="str">
        <f>ETYS_Spatial_List!B326</f>
        <v>THSO_P</v>
      </c>
      <c r="C324" s="184" t="str">
        <f>ETYS_Spatial_List!C326</f>
        <v>_P</v>
      </c>
      <c r="D324" s="184" t="str">
        <f>ETYS_Spatial_List!D326</f>
        <v>T5</v>
      </c>
      <c r="E324" s="184" t="str">
        <f>ETYS_Spatial_List!E326</f>
        <v>Thurso</v>
      </c>
      <c r="F324" s="188">
        <f>ETYS_Spatial_List!F326</f>
        <v>58.572231809999998</v>
      </c>
      <c r="G324" s="188">
        <f>ETYS_Spatial_List!G326</f>
        <v>-3.5094014310000001</v>
      </c>
      <c r="H324" s="185"/>
    </row>
    <row r="325" spans="2:8" x14ac:dyDescent="0.35">
      <c r="B325" s="184" t="str">
        <f>ETYS_Spatial_List!B327</f>
        <v>TILBB_1</v>
      </c>
      <c r="C325" s="184" t="str">
        <f>ETYS_Spatial_List!C327</f>
        <v>_A</v>
      </c>
      <c r="D325" s="184" t="str">
        <f>ETYS_Spatial_List!D327</f>
        <v>C1</v>
      </c>
      <c r="E325" s="184" t="str">
        <f>ETYS_Spatial_List!E327</f>
        <v>Tilbury</v>
      </c>
      <c r="F325" s="188">
        <f>ETYS_Spatial_List!F327</f>
        <v>51.461078788446599</v>
      </c>
      <c r="G325" s="188">
        <f>ETYS_Spatial_List!G327</f>
        <v>0.39161089666933302</v>
      </c>
      <c r="H325" s="185"/>
    </row>
    <row r="326" spans="2:8" x14ac:dyDescent="0.35">
      <c r="B326" s="184" t="str">
        <f>ETYS_Spatial_List!B328</f>
        <v>TONG</v>
      </c>
      <c r="C326" s="184" t="str">
        <f>ETYS_Spatial_List!C328</f>
        <v>_N</v>
      </c>
      <c r="D326" s="184" t="str">
        <f>ETYS_Spatial_List!D328</f>
        <v>S6</v>
      </c>
      <c r="E326" s="184" t="str">
        <f>ETYS_Spatial_List!E328</f>
        <v>Tongland</v>
      </c>
      <c r="F326" s="188">
        <f>ETYS_Spatial_List!F328</f>
        <v>54.854520960000002</v>
      </c>
      <c r="G326" s="188">
        <f>ETYS_Spatial_List!G328</f>
        <v>-4.0260011479999998</v>
      </c>
      <c r="H326" s="185"/>
    </row>
    <row r="327" spans="2:8" x14ac:dyDescent="0.35">
      <c r="B327" s="184" t="str">
        <f>ETYS_Spatial_List!B329</f>
        <v>TOTT_1</v>
      </c>
      <c r="C327" s="184" t="str">
        <f>ETYS_Spatial_List!C329</f>
        <v>_A</v>
      </c>
      <c r="D327" s="184" t="str">
        <f>ETYS_Spatial_List!D329</f>
        <v>A1</v>
      </c>
      <c r="E327" s="184" t="str">
        <f>ETYS_Spatial_List!E329</f>
        <v>Tottenham</v>
      </c>
      <c r="F327" s="188">
        <f>ETYS_Spatial_List!F329</f>
        <v>51.603780160840003</v>
      </c>
      <c r="G327" s="188">
        <f>ETYS_Spatial_List!G329</f>
        <v>-4.8684300656885997E-2</v>
      </c>
      <c r="H327" s="185"/>
    </row>
    <row r="328" spans="2:8" x14ac:dyDescent="0.35">
      <c r="B328" s="184" t="str">
        <f>ETYS_Spatial_List!B331</f>
        <v>TRAW_1</v>
      </c>
      <c r="C328" s="184" t="str">
        <f>ETYS_Spatial_List!C331</f>
        <v>_D</v>
      </c>
      <c r="D328" s="184" t="str">
        <f>ETYS_Spatial_List!D331</f>
        <v>M7</v>
      </c>
      <c r="E328" s="184" t="str">
        <f>ETYS_Spatial_List!E331</f>
        <v>Trawsfynydd</v>
      </c>
      <c r="F328" s="188">
        <f>ETYS_Spatial_List!F331</f>
        <v>52.928928204449598</v>
      </c>
      <c r="G328" s="188">
        <f>ETYS_Spatial_List!G331</f>
        <v>-3.95062815699155</v>
      </c>
      <c r="H328" s="185"/>
    </row>
    <row r="329" spans="2:8" x14ac:dyDescent="0.35">
      <c r="B329" s="184" t="str">
        <f>ETYS_Spatial_List!B332</f>
        <v>TUMB_P</v>
      </c>
      <c r="C329" s="184" t="str">
        <f>ETYS_Spatial_List!C332</f>
        <v>_P</v>
      </c>
      <c r="D329" s="184" t="str">
        <f>ETYS_Spatial_List!D332</f>
        <v>T4</v>
      </c>
      <c r="E329" s="184" t="str">
        <f>ETYS_Spatial_List!E332</f>
        <v>Tummel Bridge</v>
      </c>
      <c r="F329" s="188">
        <f>ETYS_Spatial_List!F332</f>
        <v>56.70642703</v>
      </c>
      <c r="G329" s="188">
        <f>ETYS_Spatial_List!G332</f>
        <v>-4.01620154</v>
      </c>
      <c r="H329" s="185"/>
    </row>
    <row r="330" spans="2:8" x14ac:dyDescent="0.35">
      <c r="B330" s="184" t="str">
        <f>ETYS_Spatial_List!B333</f>
        <v>TYNE_1</v>
      </c>
      <c r="C330" s="184" t="str">
        <f>ETYS_Spatial_List!C333</f>
        <v>_F</v>
      </c>
      <c r="D330" s="184" t="str">
        <f>ETYS_Spatial_List!D333</f>
        <v>Q4</v>
      </c>
      <c r="E330" s="184" t="str">
        <f>ETYS_Spatial_List!E333</f>
        <v>Tynemouth 1</v>
      </c>
      <c r="F330" s="188">
        <f>ETYS_Spatial_List!F333</f>
        <v>55.023809669813303</v>
      </c>
      <c r="G330" s="188">
        <f>ETYS_Spatial_List!G333</f>
        <v>-1.4992885617896801</v>
      </c>
      <c r="H330" s="185"/>
    </row>
    <row r="331" spans="2:8" x14ac:dyDescent="0.35">
      <c r="B331" s="184" t="str">
        <f>ETYS_Spatial_List!B334</f>
        <v>TYNE_2</v>
      </c>
      <c r="C331" s="184" t="str">
        <f>ETYS_Spatial_List!C334</f>
        <v>_F</v>
      </c>
      <c r="D331" s="184" t="str">
        <f>ETYS_Spatial_List!D334</f>
        <v>Q4</v>
      </c>
      <c r="E331" s="184" t="str">
        <f>ETYS_Spatial_List!E334</f>
        <v>Tynemouth 2</v>
      </c>
      <c r="F331" s="188">
        <f>ETYS_Spatial_List!F334</f>
        <v>55.023809669813303</v>
      </c>
      <c r="G331" s="188">
        <f>ETYS_Spatial_List!G334</f>
        <v>-1.4992885617896801</v>
      </c>
      <c r="H331" s="185"/>
    </row>
    <row r="332" spans="2:8" x14ac:dyDescent="0.35">
      <c r="B332" s="184" t="str">
        <f>ETYS_Spatial_List!B335</f>
        <v>UPPB_1</v>
      </c>
      <c r="C332" s="184" t="str">
        <f>ETYS_Spatial_List!C335</f>
        <v>_K</v>
      </c>
      <c r="D332" s="184" t="str">
        <f>ETYS_Spatial_List!D335</f>
        <v>H2</v>
      </c>
      <c r="E332" s="184" t="str">
        <f>ETYS_Spatial_List!E335</f>
        <v>Upper Boat 132kV</v>
      </c>
      <c r="F332" s="188">
        <f>ETYS_Spatial_List!F335</f>
        <v>51.575174144598101</v>
      </c>
      <c r="G332" s="188">
        <f>ETYS_Spatial_List!G335</f>
        <v>-3.2975097029439602</v>
      </c>
      <c r="H332" s="185"/>
    </row>
    <row r="333" spans="2:8" x14ac:dyDescent="0.35">
      <c r="B333" s="184" t="str">
        <f>ETYS_Spatial_List!B336</f>
        <v>UPPB_3</v>
      </c>
      <c r="C333" s="184" t="str">
        <f>ETYS_Spatial_List!C336</f>
        <v>_K</v>
      </c>
      <c r="D333" s="184" t="str">
        <f>ETYS_Spatial_List!D336</f>
        <v>H2</v>
      </c>
      <c r="E333" s="184" t="str">
        <f>ETYS_Spatial_List!E336</f>
        <v>Upper Boat 33kV</v>
      </c>
      <c r="F333" s="188">
        <f>ETYS_Spatial_List!F336</f>
        <v>51.575749999999999</v>
      </c>
      <c r="G333" s="188">
        <f>ETYS_Spatial_List!G336</f>
        <v>-3.2995999999999999</v>
      </c>
      <c r="H333" s="185"/>
    </row>
    <row r="334" spans="2:8" x14ac:dyDescent="0.35">
      <c r="B334" s="184" t="str">
        <f>ETYS_Spatial_List!B337</f>
        <v>USKM_1</v>
      </c>
      <c r="C334" s="184" t="str">
        <f>ETYS_Spatial_List!C337</f>
        <v>_K</v>
      </c>
      <c r="D334" s="184" t="str">
        <f>ETYS_Spatial_List!D337</f>
        <v>H2</v>
      </c>
      <c r="E334" s="184" t="str">
        <f>ETYS_Spatial_List!E337</f>
        <v>Uskmouth</v>
      </c>
      <c r="F334" s="188">
        <f>ETYS_Spatial_List!F337</f>
        <v>51.548687450103401</v>
      </c>
      <c r="G334" s="188">
        <f>ETYS_Spatial_List!G337</f>
        <v>-2.9755399392321902</v>
      </c>
      <c r="H334" s="185"/>
    </row>
    <row r="335" spans="2:8" x14ac:dyDescent="0.35">
      <c r="B335" s="184" t="str">
        <f>ETYS_Spatial_List!B338</f>
        <v>WALH_1</v>
      </c>
      <c r="C335" s="184" t="str">
        <f>ETYS_Spatial_List!C338</f>
        <v>_E</v>
      </c>
      <c r="D335" s="184" t="str">
        <f>ETYS_Spatial_List!D338</f>
        <v>G1</v>
      </c>
      <c r="E335" s="184" t="str">
        <f>ETYS_Spatial_List!E338</f>
        <v>Walham</v>
      </c>
      <c r="F335" s="188">
        <f>ETYS_Spatial_List!F338</f>
        <v>51.871634667015996</v>
      </c>
      <c r="G335" s="188">
        <f>ETYS_Spatial_List!G338</f>
        <v>-2.2662059107341301</v>
      </c>
      <c r="H335" s="185"/>
    </row>
    <row r="336" spans="2:8" x14ac:dyDescent="0.35">
      <c r="B336" s="184" t="str">
        <f>ETYS_Spatial_List!B339</f>
        <v>WABO</v>
      </c>
      <c r="C336" s="184" t="str">
        <f>ETYS_Spatial_List!C339</f>
        <v>_G</v>
      </c>
      <c r="D336" s="184" t="str">
        <f>ETYS_Spatial_List!D339</f>
        <v>R4</v>
      </c>
      <c r="E336" s="184" t="str">
        <f>ETYS_Spatial_List!E339</f>
        <v>Walney 2</v>
      </c>
      <c r="F336" s="188">
        <f>ETYS_Spatial_List!F339</f>
        <v>53.879662005801102</v>
      </c>
      <c r="G336" s="188">
        <f>ETYS_Spatial_List!G339</f>
        <v>-2.9897742077937299</v>
      </c>
      <c r="H336" s="185"/>
    </row>
    <row r="337" spans="2:8" x14ac:dyDescent="0.35">
      <c r="B337" s="184" t="str">
        <f>ETYS_Spatial_List!B340</f>
        <v>WALP_1</v>
      </c>
      <c r="C337" s="184" t="str">
        <f>ETYS_Spatial_List!C340</f>
        <v>_A</v>
      </c>
      <c r="D337" s="184" t="str">
        <f>ETYS_Spatial_List!D340</f>
        <v>J1</v>
      </c>
      <c r="E337" s="184" t="str">
        <f>ETYS_Spatial_List!E340</f>
        <v>Walpole (_A)</v>
      </c>
      <c r="F337" s="188">
        <f>ETYS_Spatial_List!F340</f>
        <v>52.727748112031001</v>
      </c>
      <c r="G337" s="188">
        <f>ETYS_Spatial_List!G340</f>
        <v>0.198926176327788</v>
      </c>
      <c r="H337" s="185"/>
    </row>
    <row r="338" spans="2:8" x14ac:dyDescent="0.35">
      <c r="B338" s="184" t="str">
        <f>ETYS_Spatial_List!B341</f>
        <v>WALP_B</v>
      </c>
      <c r="C338" s="184" t="str">
        <f>ETYS_Spatial_List!C341</f>
        <v>_B</v>
      </c>
      <c r="D338" s="184" t="str">
        <f>ETYS_Spatial_List!D341</f>
        <v>J1</v>
      </c>
      <c r="E338" s="184" t="str">
        <f>ETYS_Spatial_List!E341</f>
        <v>Walpole (_B)</v>
      </c>
      <c r="F338" s="188">
        <f>ETYS_Spatial_List!F341</f>
        <v>52.727748112031001</v>
      </c>
      <c r="G338" s="188">
        <f>ETYS_Spatial_List!G341</f>
        <v>0.198926176327788</v>
      </c>
      <c r="H338" s="185"/>
    </row>
    <row r="339" spans="2:8" x14ac:dyDescent="0.35">
      <c r="B339" s="184" t="str">
        <f>ETYS_Spatial_List!B342</f>
        <v>WARL_1</v>
      </c>
      <c r="C339" s="184" t="str">
        <f>ETYS_Spatial_List!C342</f>
        <v>_A</v>
      </c>
      <c r="D339" s="184" t="str">
        <f>ETYS_Spatial_List!D342</f>
        <v>C6</v>
      </c>
      <c r="E339" s="184" t="str">
        <f>ETYS_Spatial_List!E342</f>
        <v>Warley</v>
      </c>
      <c r="F339" s="188">
        <f>ETYS_Spatial_List!F342</f>
        <v>51.553019999999997</v>
      </c>
      <c r="G339" s="188">
        <f>ETYS_Spatial_List!G342</f>
        <v>0.30064000000000002</v>
      </c>
      <c r="H339" s="185"/>
    </row>
    <row r="340" spans="2:8" x14ac:dyDescent="0.35">
      <c r="B340" s="184" t="str">
        <f>ETYS_Spatial_List!B343</f>
        <v>WASF_1</v>
      </c>
      <c r="C340" s="184" t="str">
        <f>ETYS_Spatial_List!C343</f>
        <v>_G</v>
      </c>
      <c r="D340" s="184" t="str">
        <f>ETYS_Spatial_List!D343</f>
        <v>N1</v>
      </c>
      <c r="E340" s="184" t="str">
        <f>ETYS_Spatial_List!E343</f>
        <v>Washway Farm</v>
      </c>
      <c r="F340" s="188">
        <f>ETYS_Spatial_List!F343</f>
        <v>53.562199999999997</v>
      </c>
      <c r="G340" s="188">
        <f>ETYS_Spatial_List!G343</f>
        <v>-2.81975</v>
      </c>
      <c r="H340" s="185"/>
    </row>
    <row r="341" spans="2:8" x14ac:dyDescent="0.35">
      <c r="B341" s="184" t="str">
        <f>ETYS_Spatial_List!B344</f>
        <v>WATFS_1</v>
      </c>
      <c r="C341" s="184" t="str">
        <f>ETYS_Spatial_List!C344</f>
        <v>_A</v>
      </c>
      <c r="D341" s="184" t="str">
        <f>ETYS_Spatial_List!D344</f>
        <v>A6</v>
      </c>
      <c r="E341" s="184" t="str">
        <f>ETYS_Spatial_List!E344</f>
        <v>Watford South</v>
      </c>
      <c r="F341" s="188">
        <f>ETYS_Spatial_List!F344</f>
        <v>51.642275563441402</v>
      </c>
      <c r="G341" s="188">
        <f>ETYS_Spatial_List!G344</f>
        <v>-0.40509463369660698</v>
      </c>
      <c r="H341" s="185"/>
    </row>
    <row r="342" spans="2:8" x14ac:dyDescent="0.35">
      <c r="B342" s="184" t="str">
        <f>ETYS_Spatial_List!B345</f>
        <v>WBOL_6</v>
      </c>
      <c r="C342" s="184" t="str">
        <f>ETYS_Spatial_List!C345</f>
        <v>_F</v>
      </c>
      <c r="D342" s="184" t="str">
        <f>ETYS_Spatial_List!D345</f>
        <v>Q4</v>
      </c>
      <c r="E342" s="184" t="str">
        <f>ETYS_Spatial_List!E345</f>
        <v>West Boldon</v>
      </c>
      <c r="F342" s="188">
        <f>ETYS_Spatial_List!F345</f>
        <v>54.940060200899701</v>
      </c>
      <c r="G342" s="188">
        <f>ETYS_Spatial_List!G345</f>
        <v>-1.4719663703924</v>
      </c>
      <c r="H342" s="185"/>
    </row>
    <row r="343" spans="2:8" x14ac:dyDescent="0.35">
      <c r="B343" s="184" t="str">
        <f>ETYS_Spatial_List!B346</f>
        <v>WBUR_1</v>
      </c>
      <c r="C343" s="184" t="str">
        <f>ETYS_Spatial_List!C346</f>
        <v>_B</v>
      </c>
      <c r="D343" s="184" t="str">
        <f>ETYS_Spatial_List!D346</f>
        <v>K6</v>
      </c>
      <c r="E343" s="184" t="str">
        <f>ETYS_Spatial_List!E346</f>
        <v>West Burton</v>
      </c>
      <c r="F343" s="188">
        <f>ETYS_Spatial_List!F346</f>
        <v>53.360384502107202</v>
      </c>
      <c r="G343" s="188">
        <f>ETYS_Spatial_List!G346</f>
        <v>-0.807174594665659</v>
      </c>
      <c r="H343" s="185"/>
    </row>
    <row r="344" spans="2:8" x14ac:dyDescent="0.35">
      <c r="B344" s="184" t="str">
        <f>ETYS_Spatial_List!B347</f>
        <v>WGEO</v>
      </c>
      <c r="C344" s="184" t="str">
        <f>ETYS_Spatial_List!C347</f>
        <v>_N</v>
      </c>
      <c r="D344" s="184" t="str">
        <f>ETYS_Spatial_List!D347</f>
        <v>S5</v>
      </c>
      <c r="E344" s="184" t="str">
        <f>ETYS_Spatial_List!E347</f>
        <v>West George Street</v>
      </c>
      <c r="F344" s="188">
        <f>ETYS_Spatial_List!F347</f>
        <v>55.862624359999998</v>
      </c>
      <c r="G344" s="188">
        <f>ETYS_Spatial_List!G347</f>
        <v>-4.2641015370000002</v>
      </c>
      <c r="H344" s="185"/>
    </row>
    <row r="345" spans="2:8" x14ac:dyDescent="0.35">
      <c r="B345" s="184" t="str">
        <f>ETYS_Spatial_List!B348</f>
        <v>WHAM_1</v>
      </c>
      <c r="C345" s="184" t="str">
        <f>ETYS_Spatial_List!C348</f>
        <v>_C</v>
      </c>
      <c r="D345" s="184" t="str">
        <f>ETYS_Spatial_List!D348</f>
        <v>A1</v>
      </c>
      <c r="E345" s="184" t="str">
        <f>ETYS_Spatial_List!E348</f>
        <v>West Ham</v>
      </c>
      <c r="F345" s="188">
        <f>ETYS_Spatial_List!F348</f>
        <v>51.519588890397799</v>
      </c>
      <c r="G345" s="188">
        <f>ETYS_Spatial_List!G348</f>
        <v>1.8434471461940001E-3</v>
      </c>
      <c r="H345" s="185"/>
    </row>
    <row r="346" spans="2:8" x14ac:dyDescent="0.35">
      <c r="B346" s="184" t="str">
        <f>ETYS_Spatial_List!B349</f>
        <v>WMEL_1</v>
      </c>
      <c r="C346" s="184" t="str">
        <f>ETYS_Spatial_List!C349</f>
        <v>_M</v>
      </c>
      <c r="D346" s="184" t="str">
        <f>ETYS_Spatial_List!D349</f>
        <v>P3</v>
      </c>
      <c r="E346" s="184" t="str">
        <f>ETYS_Spatial_List!E349</f>
        <v>West Melton</v>
      </c>
      <c r="F346" s="188">
        <f>ETYS_Spatial_List!F349</f>
        <v>53.501866169268197</v>
      </c>
      <c r="G346" s="188">
        <f>ETYS_Spatial_List!G349</f>
        <v>-1.3784743116373399</v>
      </c>
      <c r="H346" s="185"/>
    </row>
    <row r="347" spans="2:8" x14ac:dyDescent="0.35">
      <c r="B347" s="184" t="str">
        <f>ETYS_Spatial_List!B350</f>
        <v>WTHU31</v>
      </c>
      <c r="C347" s="184" t="str">
        <f>ETYS_Spatial_List!C350</f>
        <v>_A</v>
      </c>
      <c r="D347" s="184" t="str">
        <f>ETYS_Spatial_List!D350</f>
        <v>A1</v>
      </c>
      <c r="E347" s="184" t="str">
        <f>ETYS_Spatial_List!E350</f>
        <v>West Thurrock</v>
      </c>
      <c r="F347" s="188">
        <f>ETYS_Spatial_List!F350</f>
        <v>51.472299999999997</v>
      </c>
      <c r="G347" s="188">
        <f>ETYS_Spatial_List!G350</f>
        <v>0.28938000000000003</v>
      </c>
      <c r="H347" s="185"/>
    </row>
    <row r="348" spans="2:8" x14ac:dyDescent="0.35">
      <c r="B348" s="184" t="str">
        <f>ETYS_Spatial_List!B351</f>
        <v>WWEY_1</v>
      </c>
      <c r="C348" s="184" t="str">
        <f>ETYS_Spatial_List!C351</f>
        <v>_J</v>
      </c>
      <c r="D348" s="184" t="str">
        <f>ETYS_Spatial_List!D351</f>
        <v>A8</v>
      </c>
      <c r="E348" s="184" t="str">
        <f>ETYS_Spatial_List!E351</f>
        <v>West Weybridge</v>
      </c>
      <c r="F348" s="188">
        <f>ETYS_Spatial_List!F351</f>
        <v>51.348047090025702</v>
      </c>
      <c r="G348" s="188">
        <f>ETYS_Spatial_List!G351</f>
        <v>-0.48907881113426699</v>
      </c>
      <c r="H348" s="185"/>
    </row>
    <row r="349" spans="2:8" x14ac:dyDescent="0.35">
      <c r="B349" s="184" t="str">
        <f>ETYS_Spatial_List!B352</f>
        <v>WFIE</v>
      </c>
      <c r="C349" s="184" t="str">
        <f>ETYS_Spatial_List!C352</f>
        <v>_N</v>
      </c>
      <c r="D349" s="184" t="str">
        <f>ETYS_Spatial_List!D352</f>
        <v>S5</v>
      </c>
      <c r="E349" s="184" t="str">
        <f>ETYS_Spatial_List!E352</f>
        <v>Westfield</v>
      </c>
      <c r="F349" s="188">
        <f>ETYS_Spatial_List!F352</f>
        <v>56.162825470000001</v>
      </c>
      <c r="G349" s="188">
        <f>ETYS_Spatial_List!G352</f>
        <v>-3.2959009099999999</v>
      </c>
      <c r="H349" s="185"/>
    </row>
    <row r="350" spans="2:8" x14ac:dyDescent="0.35">
      <c r="B350" s="184" t="str">
        <f>ETYS_Spatial_List!B353</f>
        <v>WHGA_1</v>
      </c>
      <c r="C350" s="184" t="str">
        <f>ETYS_Spatial_List!C353</f>
        <v>_G</v>
      </c>
      <c r="D350" s="184" t="str">
        <f>ETYS_Spatial_List!D353</f>
        <v>N4</v>
      </c>
      <c r="E350" s="184" t="str">
        <f>ETYS_Spatial_List!E353</f>
        <v>Whitegate</v>
      </c>
      <c r="F350" s="188">
        <f>ETYS_Spatial_List!F353</f>
        <v>53.529601761798801</v>
      </c>
      <c r="G350" s="188">
        <f>ETYS_Spatial_List!G353</f>
        <v>-2.1635429320239301</v>
      </c>
      <c r="H350" s="185"/>
    </row>
    <row r="351" spans="2:8" x14ac:dyDescent="0.35">
      <c r="B351" s="184" t="str">
        <f>ETYS_Spatial_List!B354</f>
        <v>WHHO</v>
      </c>
      <c r="C351" s="184" t="str">
        <f>ETYS_Spatial_List!C354</f>
        <v>_N</v>
      </c>
      <c r="D351" s="184" t="str">
        <f>ETYS_Spatial_List!D354</f>
        <v>S6</v>
      </c>
      <c r="E351" s="184" t="str">
        <f>ETYS_Spatial_List!E354</f>
        <v>Whitehouse</v>
      </c>
      <c r="F351" s="188">
        <f>ETYS_Spatial_List!F354</f>
        <v>55.930224729999999</v>
      </c>
      <c r="G351" s="188">
        <f>ETYS_Spatial_List!G354</f>
        <v>-3.199400813</v>
      </c>
      <c r="H351" s="185"/>
    </row>
    <row r="352" spans="2:8" x14ac:dyDescent="0.35">
      <c r="B352" s="184" t="str">
        <f>ETYS_Spatial_List!B355</f>
        <v>WIEN_1</v>
      </c>
      <c r="C352" s="184" t="str">
        <f>ETYS_Spatial_List!C355</f>
        <v>_E</v>
      </c>
      <c r="D352" s="184" t="str">
        <f>ETYS_Spatial_List!D355</f>
        <v>L2</v>
      </c>
      <c r="E352" s="184" t="str">
        <f>ETYS_Spatial_List!E355</f>
        <v>Willenhall</v>
      </c>
      <c r="F352" s="188">
        <f>ETYS_Spatial_List!F355</f>
        <v>52.576788222038303</v>
      </c>
      <c r="G352" s="188">
        <f>ETYS_Spatial_List!G355</f>
        <v>-2.0597575298728898</v>
      </c>
      <c r="H352" s="185"/>
    </row>
    <row r="353" spans="2:8" x14ac:dyDescent="0.35">
      <c r="B353" s="184" t="str">
        <f>ETYS_Spatial_List!B356</f>
        <v>WISD_1</v>
      </c>
      <c r="C353" s="184" t="str">
        <f>ETYS_Spatial_List!C356</f>
        <v>_C</v>
      </c>
      <c r="D353" s="184" t="str">
        <f>ETYS_Spatial_List!D356</f>
        <v>A7</v>
      </c>
      <c r="E353" s="184" t="str">
        <f>ETYS_Spatial_List!E356</f>
        <v>Willesden 132kV</v>
      </c>
      <c r="F353" s="188">
        <f>ETYS_Spatial_List!F356</f>
        <v>51.534610902326797</v>
      </c>
      <c r="G353" s="188">
        <f>ETYS_Spatial_List!G356</f>
        <v>-0.25715122753811998</v>
      </c>
      <c r="H353" s="185"/>
    </row>
    <row r="354" spans="2:8" x14ac:dyDescent="0.35">
      <c r="B354" s="184" t="str">
        <f>ETYS_Spatial_List!B357</f>
        <v>WISD_6</v>
      </c>
      <c r="C354" s="184" t="str">
        <f>ETYS_Spatial_List!C357</f>
        <v>_C</v>
      </c>
      <c r="D354" s="184" t="str">
        <f>ETYS_Spatial_List!D357</f>
        <v>A7</v>
      </c>
      <c r="E354" s="184" t="str">
        <f>ETYS_Spatial_List!E357</f>
        <v>Willesden 66kV</v>
      </c>
      <c r="F354" s="188">
        <f>ETYS_Spatial_List!F357</f>
        <v>51.534950510661702</v>
      </c>
      <c r="G354" s="188">
        <f>ETYS_Spatial_List!G357</f>
        <v>-0.25705026387638202</v>
      </c>
      <c r="H354" s="185"/>
    </row>
    <row r="355" spans="2:8" x14ac:dyDescent="0.35">
      <c r="B355" s="184" t="str">
        <f>ETYS_Spatial_List!B358</f>
        <v>WILL_1</v>
      </c>
      <c r="C355" s="184" t="str">
        <f>ETYS_Spatial_List!C358</f>
        <v>_B</v>
      </c>
      <c r="D355" s="184" t="str">
        <f>ETYS_Spatial_List!D358</f>
        <v>L5</v>
      </c>
      <c r="E355" s="184" t="str">
        <f>ETYS_Spatial_List!E358</f>
        <v>Willington</v>
      </c>
      <c r="F355" s="188">
        <f>ETYS_Spatial_List!F358</f>
        <v>52.856120106284799</v>
      </c>
      <c r="G355" s="188">
        <f>ETYS_Spatial_List!G358</f>
        <v>-1.5487808399966401</v>
      </c>
      <c r="H355" s="185"/>
    </row>
    <row r="356" spans="2:8" x14ac:dyDescent="0.35">
      <c r="B356" s="184" t="str">
        <f>ETYS_Spatial_List!B359</f>
        <v>WIOW_P</v>
      </c>
      <c r="C356" s="184" t="str">
        <f>ETYS_Spatial_List!C359</f>
        <v>_P</v>
      </c>
      <c r="D356" s="184" t="str">
        <f>ETYS_Spatial_List!D359</f>
        <v>T2</v>
      </c>
      <c r="E356" s="184" t="str">
        <f>ETYS_Spatial_List!E359</f>
        <v>Willowdale</v>
      </c>
      <c r="F356" s="188">
        <f>ETYS_Spatial_List!F359</f>
        <v>57.153828480000001</v>
      </c>
      <c r="G356" s="188">
        <f>ETYS_Spatial_List!G359</f>
        <v>-2.0971001149999999</v>
      </c>
      <c r="H356" s="185"/>
    </row>
    <row r="357" spans="2:8" x14ac:dyDescent="0.35">
      <c r="B357" s="184" t="str">
        <f>ETYS_Spatial_List!B360</f>
        <v>WIMBN1</v>
      </c>
      <c r="C357" s="184" t="str">
        <f>ETYS_Spatial_List!C360</f>
        <v>_C</v>
      </c>
      <c r="D357" s="184" t="str">
        <f>ETYS_Spatial_List!D360</f>
        <v>A4</v>
      </c>
      <c r="E357" s="184" t="str">
        <f>ETYS_Spatial_List!E360</f>
        <v>Wimbledon North</v>
      </c>
      <c r="F357" s="188">
        <f>ETYS_Spatial_List!F360</f>
        <v>51.430996645544397</v>
      </c>
      <c r="G357" s="188">
        <f>ETYS_Spatial_List!G360</f>
        <v>-0.188030020090066</v>
      </c>
      <c r="H357" s="185"/>
    </row>
    <row r="358" spans="2:8" x14ac:dyDescent="0.35">
      <c r="B358" s="184" t="str">
        <f>ETYS_Spatial_List!B361</f>
        <v>WIMBS1</v>
      </c>
      <c r="C358" s="184" t="str">
        <f>ETYS_Spatial_List!C361</f>
        <v>_C</v>
      </c>
      <c r="D358" s="184" t="str">
        <f>ETYS_Spatial_List!D361</f>
        <v>A4</v>
      </c>
      <c r="E358" s="184" t="str">
        <f>ETYS_Spatial_List!E361</f>
        <v>Wimbledon South</v>
      </c>
      <c r="F358" s="188">
        <f>ETYS_Spatial_List!F361</f>
        <v>51.430996645544397</v>
      </c>
      <c r="G358" s="188">
        <f>ETYS_Spatial_List!G361</f>
        <v>-0.188030020090066</v>
      </c>
      <c r="H358" s="185"/>
    </row>
    <row r="359" spans="2:8" x14ac:dyDescent="0.35">
      <c r="B359" s="184" t="str">
        <f>ETYS_Spatial_List!B362</f>
        <v>WIBA_3</v>
      </c>
      <c r="C359" s="184" t="str">
        <f>ETYS_Spatial_List!C362</f>
        <v>_M</v>
      </c>
      <c r="D359" s="184" t="str">
        <f>ETYS_Spatial_List!D362</f>
        <v>P3</v>
      </c>
      <c r="E359" s="184" t="str">
        <f>ETYS_Spatial_List!E362</f>
        <v>Wincobank</v>
      </c>
      <c r="F359" s="188">
        <f>ETYS_Spatial_List!F362</f>
        <v>53.413319999999999</v>
      </c>
      <c r="G359" s="188">
        <f>ETYS_Spatial_List!G362</f>
        <v>-1.4176899999999999</v>
      </c>
      <c r="H359" s="186"/>
    </row>
    <row r="360" spans="2:8" x14ac:dyDescent="0.35">
      <c r="B360" s="184" t="str">
        <f>ETYS_Spatial_List!B363</f>
        <v>WISH</v>
      </c>
      <c r="C360" s="184" t="str">
        <f>ETYS_Spatial_List!C363</f>
        <v>_N</v>
      </c>
      <c r="D360" s="184" t="str">
        <f>ETYS_Spatial_List!D363</f>
        <v>S6</v>
      </c>
      <c r="E360" s="184" t="str">
        <f>ETYS_Spatial_List!E363</f>
        <v>Wishaw</v>
      </c>
      <c r="F360" s="188">
        <f>ETYS_Spatial_List!F363</f>
        <v>55.764168089999998</v>
      </c>
      <c r="G360" s="188">
        <f>ETYS_Spatial_List!G363</f>
        <v>-3.9287942779999998</v>
      </c>
    </row>
    <row r="361" spans="2:8" x14ac:dyDescent="0.35">
      <c r="B361" s="184" t="str">
        <f>ETYS_Spatial_List!B364</f>
        <v>WOHI_P</v>
      </c>
      <c r="C361" s="184" t="str">
        <f>ETYS_Spatial_List!C364</f>
        <v>_P</v>
      </c>
      <c r="D361" s="184" t="str">
        <f>ETYS_Spatial_List!D364</f>
        <v>T2</v>
      </c>
      <c r="E361" s="184" t="str">
        <f>ETYS_Spatial_List!E364</f>
        <v>Woodhill</v>
      </c>
      <c r="F361" s="188">
        <f>ETYS_Spatial_List!F364</f>
        <v>57.15422848</v>
      </c>
      <c r="G361" s="188">
        <f>ETYS_Spatial_List!G364</f>
        <v>-2.1463001529999999</v>
      </c>
    </row>
    <row r="362" spans="2:8" x14ac:dyDescent="0.35">
      <c r="B362" s="184" t="str">
        <f>ETYS_Spatial_List!B365</f>
        <v>WYLF_1</v>
      </c>
      <c r="C362" s="184" t="str">
        <f>ETYS_Spatial_List!C365</f>
        <v>_D</v>
      </c>
      <c r="D362" s="184" t="str">
        <f>ETYS_Spatial_List!D365</f>
        <v>M8</v>
      </c>
      <c r="E362" s="184" t="str">
        <f>ETYS_Spatial_List!E365</f>
        <v>Wylfa</v>
      </c>
      <c r="F362" s="188">
        <f>ETYS_Spatial_List!F365</f>
        <v>53.413643999999998</v>
      </c>
      <c r="G362" s="188">
        <f>ETYS_Spatial_List!G365</f>
        <v>-4.4822790000000001</v>
      </c>
    </row>
    <row r="363" spans="2:8" x14ac:dyDescent="0.35">
      <c r="B363" s="184" t="str">
        <f>ETYS_Spatial_List!B366</f>
        <v>WYMOM_1</v>
      </c>
      <c r="C363" s="184" t="str">
        <f>ETYS_Spatial_List!C366</f>
        <v>_A</v>
      </c>
      <c r="D363" s="184" t="str">
        <f>ETYS_Spatial_List!D366</f>
        <v>D5</v>
      </c>
      <c r="E363" s="184" t="str">
        <f>ETYS_Spatial_List!E366</f>
        <v>Wymondley</v>
      </c>
      <c r="F363" s="188">
        <f>ETYS_Spatial_List!F366</f>
        <v>51.9285</v>
      </c>
      <c r="G363" s="188">
        <f>ETYS_Spatial_List!G366</f>
        <v>-0.25036999999999998</v>
      </c>
    </row>
    <row r="364" spans="2:8" x14ac:dyDescent="0.35">
      <c r="B364" s="184" t="str">
        <f>ETYS_Spatial_List!B384</f>
        <v>G_EXTRA_1</v>
      </c>
      <c r="C364" s="184" t="str">
        <f>ETYS_Spatial_List!C384</f>
        <v>_N</v>
      </c>
      <c r="D364" s="184" t="str">
        <f>ETYS_Spatial_List!D384</f>
        <v>S6</v>
      </c>
      <c r="E364" s="184" t="str">
        <f>ETYS_Spatial_List!E384</f>
        <v>Dumfries 11</v>
      </c>
      <c r="F364" s="184">
        <f>ETYS_Spatial_List!F384</f>
        <v>55.061921759999997</v>
      </c>
      <c r="G364" s="184">
        <f>ETYS_Spatial_List!G384</f>
        <v>-3.5830009239999998</v>
      </c>
      <c r="H364" s="185" t="s">
        <v>923</v>
      </c>
    </row>
    <row r="365" spans="2:8" x14ac:dyDescent="0.35">
      <c r="B365" s="184" t="str">
        <f>ETYS_Spatial_List!B385</f>
        <v>G_EXTRA_2</v>
      </c>
      <c r="C365" s="184" t="str">
        <f>ETYS_Spatial_List!C385</f>
        <v>_N</v>
      </c>
      <c r="D365" s="184" t="str">
        <f>ETYS_Spatial_List!D385</f>
        <v>S6</v>
      </c>
      <c r="E365" s="184" t="str">
        <f>ETYS_Spatial_List!E385</f>
        <v>Dumfries 33</v>
      </c>
      <c r="F365" s="184">
        <f>ETYS_Spatial_List!F385</f>
        <v>55.061921759999997</v>
      </c>
      <c r="G365" s="184">
        <f>ETYS_Spatial_List!G385</f>
        <v>-3.5830009239999998</v>
      </c>
      <c r="H365" s="185" t="s">
        <v>923</v>
      </c>
    </row>
    <row r="366" spans="2:8" x14ac:dyDescent="0.35">
      <c r="B366" s="184" t="str">
        <f>ETYS_Spatial_List!B386</f>
        <v>G_EXTRA_3</v>
      </c>
      <c r="C366" s="184" t="str">
        <f>ETYS_Spatial_List!C386</f>
        <v>_N</v>
      </c>
      <c r="D366" s="184" t="str">
        <f>ETYS_Spatial_List!D386</f>
        <v>S6</v>
      </c>
      <c r="E366" s="184" t="str">
        <f>ETYS_Spatial_List!E386</f>
        <v>Dumfries ICI</v>
      </c>
      <c r="F366" s="184">
        <f>ETYS_Spatial_List!F386</f>
        <v>55.061921759999997</v>
      </c>
      <c r="G366" s="184">
        <f>ETYS_Spatial_List!G386</f>
        <v>-3.5830009239999998</v>
      </c>
      <c r="H366" s="185" t="s">
        <v>923</v>
      </c>
    </row>
    <row r="367" spans="2:8" x14ac:dyDescent="0.35">
      <c r="B367" s="184" t="str">
        <f>ETYS_Spatial_List!B387</f>
        <v>G_EXTRA_4</v>
      </c>
      <c r="C367" s="184" t="str">
        <f>ETYS_Spatial_List!C387</f>
        <v>_N</v>
      </c>
      <c r="D367" s="184" t="str">
        <f>ETYS_Spatial_List!D387</f>
        <v>S6</v>
      </c>
      <c r="E367" s="184" t="str">
        <f>ETYS_Spatial_List!E387</f>
        <v>Grangemouth A</v>
      </c>
      <c r="F367" s="184">
        <f>ETYS_Spatial_List!F387</f>
        <v>56.001824900000003</v>
      </c>
      <c r="G367" s="184">
        <f>ETYS_Spatial_List!G387</f>
        <v>-3.6893011580000001</v>
      </c>
      <c r="H367" s="185" t="s">
        <v>924</v>
      </c>
    </row>
    <row r="368" spans="2:8" x14ac:dyDescent="0.35">
      <c r="B368" s="184" t="str">
        <f>ETYS_Spatial_List!B388</f>
        <v>G_EXTRA_5</v>
      </c>
      <c r="C368" s="184" t="str">
        <f>ETYS_Spatial_List!C388</f>
        <v>_N</v>
      </c>
      <c r="D368" s="184" t="str">
        <f>ETYS_Spatial_List!D388</f>
        <v>S6</v>
      </c>
      <c r="E368" s="184" t="str">
        <f>ETYS_Spatial_List!E388</f>
        <v>Grangemouth C</v>
      </c>
      <c r="F368" s="184">
        <f>ETYS_Spatial_List!F388</f>
        <v>56.001824900000003</v>
      </c>
      <c r="G368" s="184">
        <f>ETYS_Spatial_List!G388</f>
        <v>-3.6893011580000001</v>
      </c>
      <c r="H368" s="185" t="s">
        <v>924</v>
      </c>
    </row>
    <row r="369" spans="2:8" x14ac:dyDescent="0.35">
      <c r="B369" s="184" t="str">
        <f>ETYS_Spatial_List!B389</f>
        <v>G_EXTRA_6</v>
      </c>
      <c r="C369" s="184" t="str">
        <f>ETYS_Spatial_List!C389</f>
        <v>_N</v>
      </c>
      <c r="D369" s="184" t="str">
        <f>ETYS_Spatial_List!D389</f>
        <v>S5</v>
      </c>
      <c r="E369" s="184" t="str">
        <f>ETYS_Spatial_List!E389</f>
        <v>Kilbowie 11</v>
      </c>
      <c r="F369" s="184">
        <f>ETYS_Spatial_List!F389</f>
        <v>55.904724469999998</v>
      </c>
      <c r="G369" s="184">
        <f>ETYS_Spatial_List!G389</f>
        <v>-4.4121016559999999</v>
      </c>
      <c r="H369" s="185" t="s">
        <v>925</v>
      </c>
    </row>
    <row r="370" spans="2:8" x14ac:dyDescent="0.35">
      <c r="B370" s="184" t="str">
        <f>ETYS_Spatial_List!B390</f>
        <v>G_EXTRA_7</v>
      </c>
      <c r="C370" s="184" t="str">
        <f>ETYS_Spatial_List!C390</f>
        <v>_N</v>
      </c>
      <c r="D370" s="184" t="str">
        <f>ETYS_Spatial_List!D390</f>
        <v>S5</v>
      </c>
      <c r="E370" s="184" t="str">
        <f>ETYS_Spatial_List!E390</f>
        <v>Kilbowie 33</v>
      </c>
      <c r="F370" s="184">
        <f>ETYS_Spatial_List!F390</f>
        <v>55.904724469999998</v>
      </c>
      <c r="G370" s="184">
        <f>ETYS_Spatial_List!G390</f>
        <v>-4.4121016559999999</v>
      </c>
      <c r="H370" s="185" t="s">
        <v>925</v>
      </c>
    </row>
    <row r="371" spans="2:8" x14ac:dyDescent="0.35">
      <c r="B371" s="184" t="str">
        <f>ETYS_Spatial_List!B391</f>
        <v>G_EXTRA_8</v>
      </c>
      <c r="C371" s="184" t="str">
        <f>ETYS_Spatial_List!C391</f>
        <v>_N</v>
      </c>
      <c r="D371" s="184" t="str">
        <f>ETYS_Spatial_List!D391</f>
        <v>S6</v>
      </c>
      <c r="E371" s="184" t="str">
        <f>ETYS_Spatial_List!E391</f>
        <v>Saltcoats A</v>
      </c>
      <c r="F371" s="184">
        <f>ETYS_Spatial_List!F391</f>
        <v>55.646023530000001</v>
      </c>
      <c r="G371" s="184">
        <f>ETYS_Spatial_List!G391</f>
        <v>-4.7938018710000003</v>
      </c>
      <c r="H371" s="185" t="s">
        <v>926</v>
      </c>
    </row>
    <row r="372" spans="2:8" x14ac:dyDescent="0.35">
      <c r="B372" s="184" t="str">
        <f>ETYS_Spatial_List!B392</f>
        <v>G_EXTRA_9</v>
      </c>
      <c r="C372" s="184" t="str">
        <f>ETYS_Spatial_List!C392</f>
        <v>_N</v>
      </c>
      <c r="D372" s="184" t="str">
        <f>ETYS_Spatial_List!D392</f>
        <v>S6</v>
      </c>
      <c r="E372" s="184" t="str">
        <f>ETYS_Spatial_List!E392</f>
        <v>Saltcoats B</v>
      </c>
      <c r="F372" s="184">
        <f>ETYS_Spatial_List!F392</f>
        <v>55.646023530000001</v>
      </c>
      <c r="G372" s="184">
        <f>ETYS_Spatial_List!G392</f>
        <v>-4.7938018710000003</v>
      </c>
      <c r="H372" s="185" t="s">
        <v>926</v>
      </c>
    </row>
    <row r="373" spans="2:8" x14ac:dyDescent="0.35">
      <c r="B373" s="184" t="str">
        <f>ETYS_Spatial_List!B393</f>
        <v>G_EXTRA_10</v>
      </c>
      <c r="C373" s="184" t="str">
        <f>ETYS_Spatial_List!C393</f>
        <v>_N</v>
      </c>
      <c r="D373" s="184" t="str">
        <f>ETYS_Spatial_List!D393</f>
        <v>S6</v>
      </c>
      <c r="E373" s="184" t="str">
        <f>ETYS_Spatial_List!E393</f>
        <v>Crookston A</v>
      </c>
      <c r="F373" s="184">
        <f>ETYS_Spatial_List!F393</f>
        <v>55.8211242</v>
      </c>
      <c r="G373" s="184">
        <f>ETYS_Spatial_List!G393</f>
        <v>-4.3643016000000001</v>
      </c>
      <c r="H373" s="185" t="s">
        <v>927</v>
      </c>
    </row>
    <row r="374" spans="2:8" x14ac:dyDescent="0.35">
      <c r="B374" s="184" t="str">
        <f>ETYS_Spatial_List!B394</f>
        <v>G_EXTRA_11</v>
      </c>
      <c r="C374" s="184" t="str">
        <f>ETYS_Spatial_List!C394</f>
        <v>_N</v>
      </c>
      <c r="D374" s="184" t="str">
        <f>ETYS_Spatial_List!D394</f>
        <v>S6</v>
      </c>
      <c r="E374" s="184" t="str">
        <f>ETYS_Spatial_List!E394</f>
        <v>Crookston B</v>
      </c>
      <c r="F374" s="184">
        <f>ETYS_Spatial_List!F394</f>
        <v>55.8211242</v>
      </c>
      <c r="G374" s="184">
        <f>ETYS_Spatial_List!G394</f>
        <v>-4.3643016000000001</v>
      </c>
      <c r="H374" s="185" t="s">
        <v>927</v>
      </c>
    </row>
    <row r="375" spans="2:8" x14ac:dyDescent="0.35">
      <c r="B375" s="184" t="str">
        <f>ETYS_Spatial_List!B395</f>
        <v>G_EXTRA_12</v>
      </c>
      <c r="C375" s="184" t="str">
        <f>ETYS_Spatial_List!C395</f>
        <v>_P</v>
      </c>
      <c r="D375" s="184" t="e">
        <f>ETYS_Spatial_List!D395</f>
        <v>#N/A</v>
      </c>
      <c r="E375" s="184" t="str">
        <f>ETYS_Spatial_List!E395</f>
        <v>Shetland</v>
      </c>
      <c r="F375" s="184">
        <f>ETYS_Spatial_List!F395</f>
        <v>60.275830999999997</v>
      </c>
      <c r="G375" s="184">
        <f>ETYS_Spatial_List!G395</f>
        <v>-1.275884</v>
      </c>
      <c r="H375" s="185" t="s">
        <v>928</v>
      </c>
    </row>
    <row r="376" spans="2:8" x14ac:dyDescent="0.35">
      <c r="B376" s="184" t="str">
        <f>ETYS_Spatial_List!B396</f>
        <v>G_EXTRA_13</v>
      </c>
      <c r="C376" s="184" t="str">
        <f>ETYS_Spatial_List!C396</f>
        <v>_P</v>
      </c>
      <c r="D376" s="184" t="str">
        <f>ETYS_Spatial_List!D396</f>
        <v>T2</v>
      </c>
      <c r="E376" s="184" t="str">
        <f>ETYS_Spatial_List!E396</f>
        <v>Rothienorman</v>
      </c>
      <c r="F376" s="184" t="e">
        <f>ETYS_Spatial_List!F396</f>
        <v>#N/A</v>
      </c>
      <c r="G376" s="184" t="e">
        <f>ETYS_Spatial_List!G396</f>
        <v>#N/A</v>
      </c>
      <c r="H376" s="185" t="s">
        <v>929</v>
      </c>
    </row>
    <row r="377" spans="2:8" x14ac:dyDescent="0.35">
      <c r="B377" s="184" t="str">
        <f>ETYS_Spatial_List!B397</f>
        <v>G_EXTRA_14</v>
      </c>
      <c r="C377" s="184" t="str">
        <f>ETYS_Spatial_List!C397</f>
        <v>_P</v>
      </c>
      <c r="D377" s="184" t="e">
        <f>ETYS_Spatial_List!D397</f>
        <v>#N/A</v>
      </c>
      <c r="E377" s="184" t="str">
        <f>ETYS_Spatial_List!E397</f>
        <v>Finstown</v>
      </c>
      <c r="F377" s="184" t="e">
        <f>ETYS_Spatial_List!F397</f>
        <v>#N/A</v>
      </c>
      <c r="G377" s="184" t="e">
        <f>ETYS_Spatial_List!G397</f>
        <v>#N/A</v>
      </c>
      <c r="H377" s="187" t="s">
        <v>929</v>
      </c>
    </row>
    <row r="378" spans="2:8" x14ac:dyDescent="0.35">
      <c r="B378" s="184" t="str">
        <f>ETYS_Spatial_List!B398</f>
        <v>G_EXTRA_15</v>
      </c>
      <c r="C378" s="184" t="str">
        <f>ETYS_Spatial_List!C398</f>
        <v>_N</v>
      </c>
      <c r="D378" s="184" t="str">
        <f>ETYS_Spatial_List!D398</f>
        <v>S6</v>
      </c>
      <c r="E378" s="184" t="str">
        <f>ETYS_Spatial_List!E398</f>
        <v>Lesmahagow</v>
      </c>
      <c r="F378" s="184">
        <f>ETYS_Spatial_List!F398</f>
        <v>0</v>
      </c>
      <c r="G378" s="184">
        <f>ETYS_Spatial_List!G398</f>
        <v>0</v>
      </c>
    </row>
    <row r="379" spans="2:8" x14ac:dyDescent="0.35">
      <c r="B379" s="184" t="str">
        <f>ETYS_Spatial_List!B399</f>
        <v>G_EXTRA_16</v>
      </c>
      <c r="C379" s="184" t="str">
        <f>ETYS_Spatial_List!C399</f>
        <v>_N</v>
      </c>
      <c r="D379" s="184" t="str">
        <f>ETYS_Spatial_List!D399</f>
        <v>S6</v>
      </c>
      <c r="E379" s="184" t="str">
        <f>ETYS_Spatial_List!E399</f>
        <v>Moffat</v>
      </c>
      <c r="F379" s="184">
        <f>ETYS_Spatial_List!F399</f>
        <v>0</v>
      </c>
      <c r="G379" s="184">
        <f>ETYS_Spatial_List!G399</f>
        <v>0</v>
      </c>
    </row>
    <row r="380" spans="2:8" x14ac:dyDescent="0.35">
      <c r="B380" s="184" t="str">
        <f>ETYS_Spatial_List!B400</f>
        <v>DUNB_A</v>
      </c>
      <c r="C380" s="184" t="str">
        <f>ETYS_Spatial_List!C400</f>
        <v>_N</v>
      </c>
      <c r="D380" s="184" t="str">
        <f>ETYS_Spatial_List!D400</f>
        <v>S6</v>
      </c>
      <c r="E380" s="184" t="str">
        <f>ETYS_Spatial_List!E400</f>
        <v>Dunbar A</v>
      </c>
      <c r="F380" s="184">
        <f>ETYS_Spatial_List!F400</f>
        <v>0</v>
      </c>
      <c r="G380" s="184">
        <f>ETYS_Spatial_List!G400</f>
        <v>0</v>
      </c>
      <c r="H380" s="185" t="s">
        <v>930</v>
      </c>
    </row>
    <row r="381" spans="2:8" x14ac:dyDescent="0.35">
      <c r="B381" s="184" t="str">
        <f>ETYS_Spatial_List!B401</f>
        <v>DUNB_B</v>
      </c>
      <c r="C381" s="184" t="str">
        <f>ETYS_Spatial_List!C401</f>
        <v>_N</v>
      </c>
      <c r="D381" s="184" t="str">
        <f>ETYS_Spatial_List!D401</f>
        <v>S6</v>
      </c>
      <c r="E381" s="184" t="str">
        <f>ETYS_Spatial_List!E401</f>
        <v xml:space="preserve">Dunbar B </v>
      </c>
      <c r="F381" s="184">
        <f>ETYS_Spatial_List!F401</f>
        <v>0</v>
      </c>
      <c r="G381" s="184">
        <f>ETYS_Spatial_List!G401</f>
        <v>0</v>
      </c>
      <c r="H381" s="185" t="s">
        <v>930</v>
      </c>
    </row>
    <row r="382" spans="2:8" x14ac:dyDescent="0.35">
      <c r="B382" s="184"/>
      <c r="C382" s="184"/>
      <c r="D382" s="184"/>
      <c r="E382" s="184"/>
      <c r="F382" s="184"/>
      <c r="G382" s="184"/>
    </row>
    <row r="383" spans="2:8" x14ac:dyDescent="0.35">
      <c r="B383" s="184"/>
      <c r="C383" s="184"/>
      <c r="D383" s="184"/>
      <c r="E383" s="184"/>
      <c r="F383" s="184"/>
      <c r="G383" s="18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16E70-8E16-46B6-AE12-3AF36CE8F906}">
  <dimension ref="A1:B353"/>
  <sheetViews>
    <sheetView workbookViewId="0">
      <selection sqref="A1:B353"/>
    </sheetView>
  </sheetViews>
  <sheetFormatPr defaultRowHeight="14.5" x14ac:dyDescent="0.35"/>
  <cols>
    <col min="1" max="1" width="20.54296875" bestFit="1" customWidth="1"/>
    <col min="2" max="2" width="11.36328125" bestFit="1" customWidth="1"/>
  </cols>
  <sheetData>
    <row r="1" spans="1:2" x14ac:dyDescent="0.35">
      <c r="A1" t="s">
        <v>2</v>
      </c>
      <c r="B1" t="s">
        <v>36</v>
      </c>
    </row>
    <row r="2" spans="1:2" x14ac:dyDescent="0.35">
      <c r="A2" t="s">
        <v>952</v>
      </c>
      <c r="B2" t="s">
        <v>43</v>
      </c>
    </row>
    <row r="3" spans="1:2" x14ac:dyDescent="0.35">
      <c r="A3" t="s">
        <v>954</v>
      </c>
      <c r="B3" t="s">
        <v>45</v>
      </c>
    </row>
    <row r="4" spans="1:2" x14ac:dyDescent="0.35">
      <c r="A4" t="s">
        <v>950</v>
      </c>
      <c r="B4" t="s">
        <v>47</v>
      </c>
    </row>
    <row r="5" spans="1:2" x14ac:dyDescent="0.35">
      <c r="A5" t="s">
        <v>51</v>
      </c>
      <c r="B5" t="s">
        <v>49</v>
      </c>
    </row>
    <row r="6" spans="1:2" x14ac:dyDescent="0.35">
      <c r="A6" t="s">
        <v>54</v>
      </c>
      <c r="B6" t="s">
        <v>52</v>
      </c>
    </row>
    <row r="7" spans="1:2" x14ac:dyDescent="0.35">
      <c r="A7" t="s">
        <v>958</v>
      </c>
      <c r="B7" t="s">
        <v>55</v>
      </c>
    </row>
    <row r="8" spans="1:2" x14ac:dyDescent="0.35">
      <c r="A8" t="s">
        <v>19377</v>
      </c>
      <c r="B8" t="s">
        <v>56</v>
      </c>
    </row>
    <row r="9" spans="1:2" x14ac:dyDescent="0.35">
      <c r="A9" t="s">
        <v>963</v>
      </c>
      <c r="B9" t="s">
        <v>57</v>
      </c>
    </row>
    <row r="10" spans="1:2" x14ac:dyDescent="0.35">
      <c r="A10" t="s">
        <v>965</v>
      </c>
      <c r="B10" t="s">
        <v>58</v>
      </c>
    </row>
    <row r="11" spans="1:2" x14ac:dyDescent="0.35">
      <c r="A11" t="s">
        <v>967</v>
      </c>
      <c r="B11" t="s">
        <v>60</v>
      </c>
    </row>
    <row r="12" spans="1:2" x14ac:dyDescent="0.35">
      <c r="A12" t="s">
        <v>62</v>
      </c>
      <c r="B12" t="s">
        <v>61</v>
      </c>
    </row>
    <row r="13" spans="1:2" x14ac:dyDescent="0.35">
      <c r="A13" t="s">
        <v>971</v>
      </c>
      <c r="B13" t="s">
        <v>64</v>
      </c>
    </row>
    <row r="14" spans="1:2" x14ac:dyDescent="0.35">
      <c r="A14" t="s">
        <v>973</v>
      </c>
      <c r="B14" t="s">
        <v>65</v>
      </c>
    </row>
    <row r="15" spans="1:2" x14ac:dyDescent="0.35">
      <c r="A15" t="s">
        <v>975</v>
      </c>
      <c r="B15" t="s">
        <v>66</v>
      </c>
    </row>
    <row r="16" spans="1:2" x14ac:dyDescent="0.35">
      <c r="A16" t="s">
        <v>979</v>
      </c>
      <c r="B16" t="s">
        <v>68</v>
      </c>
    </row>
    <row r="17" spans="1:2" x14ac:dyDescent="0.35">
      <c r="A17" t="s">
        <v>981</v>
      </c>
      <c r="B17" t="s">
        <v>69</v>
      </c>
    </row>
    <row r="18" spans="1:2" x14ac:dyDescent="0.35">
      <c r="A18" t="s">
        <v>983</v>
      </c>
      <c r="B18" t="s">
        <v>70</v>
      </c>
    </row>
    <row r="19" spans="1:2" x14ac:dyDescent="0.35">
      <c r="A19" t="s">
        <v>977</v>
      </c>
      <c r="B19" t="s">
        <v>71</v>
      </c>
    </row>
    <row r="20" spans="1:2" x14ac:dyDescent="0.35">
      <c r="A20" t="s">
        <v>986</v>
      </c>
      <c r="B20" t="s">
        <v>72</v>
      </c>
    </row>
    <row r="21" spans="1:2" x14ac:dyDescent="0.35">
      <c r="A21" t="s">
        <v>74</v>
      </c>
      <c r="B21" t="s">
        <v>73</v>
      </c>
    </row>
    <row r="22" spans="1:2" x14ac:dyDescent="0.35">
      <c r="A22" t="s">
        <v>78</v>
      </c>
      <c r="B22" t="s">
        <v>76</v>
      </c>
    </row>
    <row r="23" spans="1:2" x14ac:dyDescent="0.35">
      <c r="A23" t="s">
        <v>994</v>
      </c>
      <c r="B23" t="s">
        <v>79</v>
      </c>
    </row>
    <row r="24" spans="1:2" x14ac:dyDescent="0.35">
      <c r="A24" t="s">
        <v>990</v>
      </c>
      <c r="B24" t="s">
        <v>81</v>
      </c>
    </row>
    <row r="25" spans="1:2" x14ac:dyDescent="0.35">
      <c r="A25" t="s">
        <v>992</v>
      </c>
      <c r="B25" t="s">
        <v>82</v>
      </c>
    </row>
    <row r="26" spans="1:2" x14ac:dyDescent="0.35">
      <c r="A26" t="s">
        <v>996</v>
      </c>
      <c r="B26" t="s">
        <v>83</v>
      </c>
    </row>
    <row r="27" spans="1:2" x14ac:dyDescent="0.35">
      <c r="A27" t="s">
        <v>998</v>
      </c>
      <c r="B27" t="s">
        <v>84</v>
      </c>
    </row>
    <row r="28" spans="1:2" x14ac:dyDescent="0.35">
      <c r="A28" t="s">
        <v>1000</v>
      </c>
      <c r="B28" t="s">
        <v>86</v>
      </c>
    </row>
    <row r="29" spans="1:2" x14ac:dyDescent="0.35">
      <c r="A29" t="s">
        <v>90</v>
      </c>
      <c r="B29" t="s">
        <v>88</v>
      </c>
    </row>
    <row r="30" spans="1:2" x14ac:dyDescent="0.35">
      <c r="A30" t="s">
        <v>92</v>
      </c>
      <c r="B30" t="s">
        <v>91</v>
      </c>
    </row>
    <row r="31" spans="1:2" x14ac:dyDescent="0.35">
      <c r="A31" t="s">
        <v>1006</v>
      </c>
      <c r="B31" t="s">
        <v>93</v>
      </c>
    </row>
    <row r="32" spans="1:2" x14ac:dyDescent="0.35">
      <c r="A32" t="s">
        <v>1008</v>
      </c>
      <c r="B32" t="s">
        <v>94</v>
      </c>
    </row>
    <row r="33" spans="1:2" x14ac:dyDescent="0.35">
      <c r="A33" t="s">
        <v>1010</v>
      </c>
      <c r="B33" t="s">
        <v>95</v>
      </c>
    </row>
    <row r="34" spans="1:2" x14ac:dyDescent="0.35">
      <c r="A34" t="s">
        <v>1012</v>
      </c>
      <c r="B34" t="s">
        <v>96</v>
      </c>
    </row>
    <row r="35" spans="1:2" x14ac:dyDescent="0.35">
      <c r="A35" t="s">
        <v>1014</v>
      </c>
      <c r="B35" t="s">
        <v>97</v>
      </c>
    </row>
    <row r="36" spans="1:2" x14ac:dyDescent="0.35">
      <c r="A36" t="s">
        <v>1020</v>
      </c>
      <c r="B36" t="s">
        <v>98</v>
      </c>
    </row>
    <row r="37" spans="1:2" x14ac:dyDescent="0.35">
      <c r="A37" t="s">
        <v>1018</v>
      </c>
      <c r="B37" t="s">
        <v>100</v>
      </c>
    </row>
    <row r="38" spans="1:2" x14ac:dyDescent="0.35">
      <c r="A38" t="s">
        <v>1016</v>
      </c>
      <c r="B38" t="s">
        <v>101</v>
      </c>
    </row>
    <row r="39" spans="1:2" x14ac:dyDescent="0.35">
      <c r="A39" t="s">
        <v>1024</v>
      </c>
      <c r="B39" t="s">
        <v>102</v>
      </c>
    </row>
    <row r="40" spans="1:2" x14ac:dyDescent="0.35">
      <c r="A40" t="s">
        <v>1031</v>
      </c>
      <c r="B40" t="s">
        <v>103</v>
      </c>
    </row>
    <row r="41" spans="1:2" x14ac:dyDescent="0.35">
      <c r="A41" t="s">
        <v>1022</v>
      </c>
      <c r="B41" t="s">
        <v>104</v>
      </c>
    </row>
    <row r="42" spans="1:2" x14ac:dyDescent="0.35">
      <c r="A42" t="s">
        <v>1027</v>
      </c>
      <c r="B42" t="s">
        <v>106</v>
      </c>
    </row>
    <row r="43" spans="1:2" x14ac:dyDescent="0.35">
      <c r="A43" t="s">
        <v>1039</v>
      </c>
      <c r="B43" t="s">
        <v>107</v>
      </c>
    </row>
    <row r="44" spans="1:2" x14ac:dyDescent="0.35">
      <c r="A44" t="s">
        <v>1029</v>
      </c>
      <c r="B44" t="s">
        <v>108</v>
      </c>
    </row>
    <row r="45" spans="1:2" x14ac:dyDescent="0.35">
      <c r="A45" t="s">
        <v>110</v>
      </c>
      <c r="B45" t="s">
        <v>109</v>
      </c>
    </row>
    <row r="46" spans="1:2" x14ac:dyDescent="0.35">
      <c r="A46" t="s">
        <v>1035</v>
      </c>
      <c r="B46" t="s">
        <v>111</v>
      </c>
    </row>
    <row r="47" spans="1:2" x14ac:dyDescent="0.35">
      <c r="A47" t="s">
        <v>113</v>
      </c>
      <c r="B47" t="s">
        <v>112</v>
      </c>
    </row>
    <row r="48" spans="1:2" x14ac:dyDescent="0.35">
      <c r="A48" t="s">
        <v>1041</v>
      </c>
      <c r="B48" t="s">
        <v>114</v>
      </c>
    </row>
    <row r="49" spans="1:2" x14ac:dyDescent="0.35">
      <c r="A49" t="s">
        <v>1043</v>
      </c>
      <c r="B49" t="s">
        <v>115</v>
      </c>
    </row>
    <row r="50" spans="1:2" x14ac:dyDescent="0.35">
      <c r="A50" t="s">
        <v>1045</v>
      </c>
      <c r="B50" t="s">
        <v>116</v>
      </c>
    </row>
    <row r="51" spans="1:2" x14ac:dyDescent="0.35">
      <c r="A51" t="s">
        <v>1047</v>
      </c>
      <c r="B51" t="s">
        <v>117</v>
      </c>
    </row>
    <row r="52" spans="1:2" x14ac:dyDescent="0.35">
      <c r="A52" t="s">
        <v>1053</v>
      </c>
      <c r="B52" t="s">
        <v>118</v>
      </c>
    </row>
    <row r="53" spans="1:2" x14ac:dyDescent="0.35">
      <c r="A53" t="s">
        <v>1055</v>
      </c>
      <c r="B53" t="s">
        <v>120</v>
      </c>
    </row>
    <row r="54" spans="1:2" x14ac:dyDescent="0.35">
      <c r="A54" t="s">
        <v>1069</v>
      </c>
      <c r="B54" t="s">
        <v>121</v>
      </c>
    </row>
    <row r="55" spans="1:2" x14ac:dyDescent="0.35">
      <c r="A55" t="s">
        <v>1057</v>
      </c>
      <c r="B55" t="s">
        <v>122</v>
      </c>
    </row>
    <row r="56" spans="1:2" x14ac:dyDescent="0.35">
      <c r="A56" t="s">
        <v>1060</v>
      </c>
      <c r="B56" t="s">
        <v>123</v>
      </c>
    </row>
    <row r="57" spans="1:2" x14ac:dyDescent="0.35">
      <c r="A57" t="s">
        <v>1062</v>
      </c>
      <c r="B57" t="s">
        <v>124</v>
      </c>
    </row>
    <row r="58" spans="1:2" x14ac:dyDescent="0.35">
      <c r="A58" t="s">
        <v>7548</v>
      </c>
      <c r="B58" t="s">
        <v>125</v>
      </c>
    </row>
    <row r="59" spans="1:2" x14ac:dyDescent="0.35">
      <c r="A59" t="s">
        <v>1049</v>
      </c>
      <c r="B59" t="s">
        <v>126</v>
      </c>
    </row>
    <row r="60" spans="1:2" x14ac:dyDescent="0.35">
      <c r="A60" t="s">
        <v>1064</v>
      </c>
      <c r="B60" t="s">
        <v>127</v>
      </c>
    </row>
    <row r="61" spans="1:2" x14ac:dyDescent="0.35">
      <c r="A61" t="s">
        <v>1051</v>
      </c>
      <c r="B61" t="s">
        <v>128</v>
      </c>
    </row>
    <row r="62" spans="1:2" x14ac:dyDescent="0.35">
      <c r="A62" t="s">
        <v>1066</v>
      </c>
      <c r="B62" t="s">
        <v>130</v>
      </c>
    </row>
    <row r="63" spans="1:2" x14ac:dyDescent="0.35">
      <c r="A63" t="s">
        <v>1071</v>
      </c>
      <c r="B63" t="s">
        <v>131</v>
      </c>
    </row>
    <row r="64" spans="1:2" x14ac:dyDescent="0.35">
      <c r="A64" t="s">
        <v>1073</v>
      </c>
      <c r="B64" t="s">
        <v>133</v>
      </c>
    </row>
    <row r="65" spans="1:2" x14ac:dyDescent="0.35">
      <c r="A65" t="s">
        <v>1075</v>
      </c>
      <c r="B65" t="s">
        <v>134</v>
      </c>
    </row>
    <row r="66" spans="1:2" x14ac:dyDescent="0.35">
      <c r="A66" t="s">
        <v>1077</v>
      </c>
      <c r="B66" t="s">
        <v>135</v>
      </c>
    </row>
    <row r="67" spans="1:2" x14ac:dyDescent="0.35">
      <c r="A67" t="s">
        <v>1079</v>
      </c>
      <c r="B67" t="s">
        <v>136</v>
      </c>
    </row>
    <row r="68" spans="1:2" x14ac:dyDescent="0.35">
      <c r="A68" t="s">
        <v>1083</v>
      </c>
      <c r="B68" t="s">
        <v>137</v>
      </c>
    </row>
    <row r="69" spans="1:2" x14ac:dyDescent="0.35">
      <c r="A69" t="s">
        <v>1085</v>
      </c>
      <c r="B69" t="s">
        <v>138</v>
      </c>
    </row>
    <row r="70" spans="1:2" x14ac:dyDescent="0.35">
      <c r="A70" t="s">
        <v>1081</v>
      </c>
      <c r="B70" t="s">
        <v>139</v>
      </c>
    </row>
    <row r="71" spans="1:2" x14ac:dyDescent="0.35">
      <c r="A71" t="s">
        <v>1087</v>
      </c>
      <c r="B71" t="s">
        <v>140</v>
      </c>
    </row>
    <row r="72" spans="1:2" x14ac:dyDescent="0.35">
      <c r="A72" t="s">
        <v>142</v>
      </c>
      <c r="B72" t="s">
        <v>141</v>
      </c>
    </row>
    <row r="73" spans="1:2" x14ac:dyDescent="0.35">
      <c r="A73" t="s">
        <v>7578</v>
      </c>
      <c r="B73" t="s">
        <v>143</v>
      </c>
    </row>
    <row r="74" spans="1:2" x14ac:dyDescent="0.35">
      <c r="A74" t="s">
        <v>1091</v>
      </c>
      <c r="B74" t="s">
        <v>145</v>
      </c>
    </row>
    <row r="75" spans="1:2" x14ac:dyDescent="0.35">
      <c r="A75" t="s">
        <v>147</v>
      </c>
      <c r="B75" t="s">
        <v>146</v>
      </c>
    </row>
    <row r="76" spans="1:2" x14ac:dyDescent="0.35">
      <c r="A76" t="s">
        <v>1096</v>
      </c>
      <c r="B76" t="s">
        <v>149</v>
      </c>
    </row>
    <row r="77" spans="1:2" x14ac:dyDescent="0.35">
      <c r="A77" t="s">
        <v>1098</v>
      </c>
      <c r="B77" t="s">
        <v>150</v>
      </c>
    </row>
    <row r="78" spans="1:2" x14ac:dyDescent="0.35">
      <c r="A78" t="s">
        <v>1100</v>
      </c>
      <c r="B78" t="s">
        <v>151</v>
      </c>
    </row>
    <row r="79" spans="1:2" x14ac:dyDescent="0.35">
      <c r="A79" t="s">
        <v>153</v>
      </c>
      <c r="B79" t="s">
        <v>152</v>
      </c>
    </row>
    <row r="80" spans="1:2" x14ac:dyDescent="0.35">
      <c r="A80" t="s">
        <v>1104</v>
      </c>
      <c r="B80" t="s">
        <v>154</v>
      </c>
    </row>
    <row r="81" spans="1:2" x14ac:dyDescent="0.35">
      <c r="A81" t="s">
        <v>1106</v>
      </c>
      <c r="B81" t="s">
        <v>155</v>
      </c>
    </row>
    <row r="82" spans="1:2" x14ac:dyDescent="0.35">
      <c r="A82" t="s">
        <v>1108</v>
      </c>
      <c r="B82" t="s">
        <v>156</v>
      </c>
    </row>
    <row r="83" spans="1:2" x14ac:dyDescent="0.35">
      <c r="A83" t="s">
        <v>1110</v>
      </c>
      <c r="B83" t="s">
        <v>157</v>
      </c>
    </row>
    <row r="84" spans="1:2" x14ac:dyDescent="0.35">
      <c r="A84" t="s">
        <v>1112</v>
      </c>
      <c r="B84" t="s">
        <v>158</v>
      </c>
    </row>
    <row r="85" spans="1:2" x14ac:dyDescent="0.35">
      <c r="A85" t="s">
        <v>160</v>
      </c>
      <c r="B85" t="s">
        <v>159</v>
      </c>
    </row>
    <row r="86" spans="1:2" x14ac:dyDescent="0.35">
      <c r="A86" t="s">
        <v>1119</v>
      </c>
      <c r="B86" t="s">
        <v>161</v>
      </c>
    </row>
    <row r="87" spans="1:2" x14ac:dyDescent="0.35">
      <c r="A87" t="s">
        <v>163</v>
      </c>
      <c r="B87" t="s">
        <v>162</v>
      </c>
    </row>
    <row r="88" spans="1:2" x14ac:dyDescent="0.35">
      <c r="A88" t="s">
        <v>7655</v>
      </c>
      <c r="B88" t="s">
        <v>164</v>
      </c>
    </row>
    <row r="89" spans="1:2" x14ac:dyDescent="0.35">
      <c r="A89" t="s">
        <v>1126</v>
      </c>
      <c r="B89" t="s">
        <v>165</v>
      </c>
    </row>
    <row r="90" spans="1:2" x14ac:dyDescent="0.35">
      <c r="A90" t="s">
        <v>1128</v>
      </c>
      <c r="B90" t="s">
        <v>166</v>
      </c>
    </row>
    <row r="91" spans="1:2" x14ac:dyDescent="0.35">
      <c r="A91" t="s">
        <v>1130</v>
      </c>
      <c r="B91" t="s">
        <v>167</v>
      </c>
    </row>
    <row r="92" spans="1:2" x14ac:dyDescent="0.35">
      <c r="A92" t="s">
        <v>1132</v>
      </c>
      <c r="B92" t="s">
        <v>168</v>
      </c>
    </row>
    <row r="93" spans="1:2" x14ac:dyDescent="0.35">
      <c r="A93" t="s">
        <v>1134</v>
      </c>
      <c r="B93" t="s">
        <v>169</v>
      </c>
    </row>
    <row r="94" spans="1:2" x14ac:dyDescent="0.35">
      <c r="A94" t="s">
        <v>1136</v>
      </c>
      <c r="B94" t="s">
        <v>170</v>
      </c>
    </row>
    <row r="95" spans="1:2" x14ac:dyDescent="0.35">
      <c r="A95" t="s">
        <v>1138</v>
      </c>
      <c r="B95" t="s">
        <v>171</v>
      </c>
    </row>
    <row r="96" spans="1:2" x14ac:dyDescent="0.35">
      <c r="A96" t="s">
        <v>1142</v>
      </c>
      <c r="B96" t="s">
        <v>172</v>
      </c>
    </row>
    <row r="97" spans="1:2" x14ac:dyDescent="0.35">
      <c r="A97" t="s">
        <v>1140</v>
      </c>
      <c r="B97" t="s">
        <v>173</v>
      </c>
    </row>
    <row r="98" spans="1:2" x14ac:dyDescent="0.35">
      <c r="A98" t="s">
        <v>1146</v>
      </c>
      <c r="B98" t="s">
        <v>174</v>
      </c>
    </row>
    <row r="99" spans="1:2" x14ac:dyDescent="0.35">
      <c r="A99" t="s">
        <v>1153</v>
      </c>
      <c r="B99" t="s">
        <v>175</v>
      </c>
    </row>
    <row r="100" spans="1:2" x14ac:dyDescent="0.35">
      <c r="A100" t="s">
        <v>1144</v>
      </c>
      <c r="B100" t="s">
        <v>177</v>
      </c>
    </row>
    <row r="101" spans="1:2" x14ac:dyDescent="0.35">
      <c r="A101" t="s">
        <v>1155</v>
      </c>
      <c r="B101" t="s">
        <v>178</v>
      </c>
    </row>
    <row r="102" spans="1:2" x14ac:dyDescent="0.35">
      <c r="A102" t="s">
        <v>1157</v>
      </c>
      <c r="B102" t="s">
        <v>179</v>
      </c>
    </row>
    <row r="103" spans="1:2" x14ac:dyDescent="0.35">
      <c r="A103" t="s">
        <v>7707</v>
      </c>
      <c r="B103" t="s">
        <v>181</v>
      </c>
    </row>
    <row r="104" spans="1:2" x14ac:dyDescent="0.35">
      <c r="A104" t="s">
        <v>1160</v>
      </c>
      <c r="B104" t="s">
        <v>182</v>
      </c>
    </row>
    <row r="105" spans="1:2" x14ac:dyDescent="0.35">
      <c r="A105" t="s">
        <v>1162</v>
      </c>
      <c r="B105" t="s">
        <v>183</v>
      </c>
    </row>
    <row r="106" spans="1:2" x14ac:dyDescent="0.35">
      <c r="A106" t="s">
        <v>185</v>
      </c>
      <c r="B106" t="s">
        <v>184</v>
      </c>
    </row>
    <row r="107" spans="1:2" x14ac:dyDescent="0.35">
      <c r="A107" t="s">
        <v>1170</v>
      </c>
      <c r="B107" t="s">
        <v>187</v>
      </c>
    </row>
    <row r="108" spans="1:2" x14ac:dyDescent="0.35">
      <c r="A108" t="s">
        <v>1170</v>
      </c>
      <c r="B108" t="s">
        <v>188</v>
      </c>
    </row>
    <row r="109" spans="1:2" x14ac:dyDescent="0.35">
      <c r="A109" t="s">
        <v>1174</v>
      </c>
      <c r="B109" t="s">
        <v>191</v>
      </c>
    </row>
    <row r="110" spans="1:2" x14ac:dyDescent="0.35">
      <c r="A110" t="s">
        <v>1176</v>
      </c>
      <c r="B110" t="s">
        <v>193</v>
      </c>
    </row>
    <row r="111" spans="1:2" x14ac:dyDescent="0.35">
      <c r="A111" t="s">
        <v>1172</v>
      </c>
      <c r="B111" t="s">
        <v>194</v>
      </c>
    </row>
    <row r="112" spans="1:2" x14ac:dyDescent="0.35">
      <c r="A112" t="s">
        <v>1164</v>
      </c>
      <c r="B112" t="s">
        <v>195</v>
      </c>
    </row>
    <row r="113" spans="1:2" x14ac:dyDescent="0.35">
      <c r="A113" t="s">
        <v>1168</v>
      </c>
      <c r="B113" t="s">
        <v>196</v>
      </c>
    </row>
    <row r="114" spans="1:2" x14ac:dyDescent="0.35">
      <c r="A114" t="s">
        <v>1178</v>
      </c>
      <c r="B114" t="s">
        <v>197</v>
      </c>
    </row>
    <row r="115" spans="1:2" x14ac:dyDescent="0.35">
      <c r="A115" t="s">
        <v>1180</v>
      </c>
      <c r="B115" t="s">
        <v>198</v>
      </c>
    </row>
    <row r="116" spans="1:2" x14ac:dyDescent="0.35">
      <c r="A116" t="s">
        <v>1182</v>
      </c>
      <c r="B116" t="s">
        <v>199</v>
      </c>
    </row>
    <row r="117" spans="1:2" x14ac:dyDescent="0.35">
      <c r="A117" t="s">
        <v>1184</v>
      </c>
      <c r="B117" t="s">
        <v>200</v>
      </c>
    </row>
    <row r="118" spans="1:2" x14ac:dyDescent="0.35">
      <c r="A118" t="s">
        <v>1186</v>
      </c>
      <c r="B118" t="s">
        <v>201</v>
      </c>
    </row>
    <row r="119" spans="1:2" x14ac:dyDescent="0.35">
      <c r="A119" t="s">
        <v>1188</v>
      </c>
      <c r="B119" t="s">
        <v>202</v>
      </c>
    </row>
    <row r="120" spans="1:2" x14ac:dyDescent="0.35">
      <c r="A120" t="s">
        <v>1190</v>
      </c>
      <c r="B120" t="s">
        <v>203</v>
      </c>
    </row>
    <row r="121" spans="1:2" x14ac:dyDescent="0.35">
      <c r="A121" t="s">
        <v>1192</v>
      </c>
      <c r="B121" t="s">
        <v>204</v>
      </c>
    </row>
    <row r="122" spans="1:2" x14ac:dyDescent="0.35">
      <c r="A122" t="s">
        <v>1196</v>
      </c>
      <c r="B122" t="s">
        <v>205</v>
      </c>
    </row>
    <row r="123" spans="1:2" x14ac:dyDescent="0.35">
      <c r="A123" t="s">
        <v>1198</v>
      </c>
      <c r="B123" t="s">
        <v>206</v>
      </c>
    </row>
    <row r="124" spans="1:2" x14ac:dyDescent="0.35">
      <c r="A124" t="s">
        <v>1200</v>
      </c>
      <c r="B124" t="s">
        <v>207</v>
      </c>
    </row>
    <row r="125" spans="1:2" x14ac:dyDescent="0.35">
      <c r="A125" t="s">
        <v>1202</v>
      </c>
      <c r="B125" t="s">
        <v>208</v>
      </c>
    </row>
    <row r="126" spans="1:2" x14ac:dyDescent="0.35">
      <c r="A126" t="s">
        <v>1202</v>
      </c>
      <c r="B126" t="s">
        <v>209</v>
      </c>
    </row>
    <row r="127" spans="1:2" x14ac:dyDescent="0.35">
      <c r="A127" t="s">
        <v>7801</v>
      </c>
      <c r="B127" t="s">
        <v>211</v>
      </c>
    </row>
    <row r="128" spans="1:2" x14ac:dyDescent="0.35">
      <c r="A128" t="s">
        <v>1206</v>
      </c>
      <c r="B128" t="s">
        <v>212</v>
      </c>
    </row>
    <row r="129" spans="1:2" x14ac:dyDescent="0.35">
      <c r="A129" t="s">
        <v>1208</v>
      </c>
      <c r="B129" t="s">
        <v>213</v>
      </c>
    </row>
    <row r="130" spans="1:2" x14ac:dyDescent="0.35">
      <c r="A130" t="s">
        <v>7816</v>
      </c>
      <c r="B130" t="s">
        <v>214</v>
      </c>
    </row>
    <row r="131" spans="1:2" x14ac:dyDescent="0.35">
      <c r="A131" t="s">
        <v>1212</v>
      </c>
      <c r="B131" t="s">
        <v>215</v>
      </c>
    </row>
    <row r="132" spans="1:2" x14ac:dyDescent="0.35">
      <c r="A132" t="s">
        <v>1194</v>
      </c>
      <c r="B132" t="s">
        <v>216</v>
      </c>
    </row>
    <row r="133" spans="1:2" x14ac:dyDescent="0.35">
      <c r="A133" t="s">
        <v>1220</v>
      </c>
      <c r="B133" t="s">
        <v>217</v>
      </c>
    </row>
    <row r="134" spans="1:2" x14ac:dyDescent="0.35">
      <c r="A134" t="s">
        <v>1214</v>
      </c>
      <c r="B134" t="s">
        <v>218</v>
      </c>
    </row>
    <row r="135" spans="1:2" x14ac:dyDescent="0.35">
      <c r="A135" t="s">
        <v>1216</v>
      </c>
      <c r="B135" t="s">
        <v>219</v>
      </c>
    </row>
    <row r="136" spans="1:2" x14ac:dyDescent="0.35">
      <c r="A136" t="s">
        <v>1218</v>
      </c>
      <c r="B136" t="s">
        <v>220</v>
      </c>
    </row>
    <row r="137" spans="1:2" x14ac:dyDescent="0.35">
      <c r="A137" t="s">
        <v>1222</v>
      </c>
      <c r="B137" t="s">
        <v>221</v>
      </c>
    </row>
    <row r="138" spans="1:2" x14ac:dyDescent="0.35">
      <c r="A138" t="s">
        <v>1224</v>
      </c>
      <c r="B138" t="s">
        <v>222</v>
      </c>
    </row>
    <row r="139" spans="1:2" x14ac:dyDescent="0.35">
      <c r="A139" t="s">
        <v>1231</v>
      </c>
      <c r="B139" t="s">
        <v>223</v>
      </c>
    </row>
    <row r="140" spans="1:2" x14ac:dyDescent="0.35">
      <c r="A140" t="s">
        <v>1233</v>
      </c>
      <c r="B140" t="s">
        <v>224</v>
      </c>
    </row>
    <row r="141" spans="1:2" x14ac:dyDescent="0.35">
      <c r="A141" t="s">
        <v>1235</v>
      </c>
      <c r="B141" t="s">
        <v>225</v>
      </c>
    </row>
    <row r="142" spans="1:2" x14ac:dyDescent="0.35">
      <c r="A142" t="s">
        <v>1237</v>
      </c>
      <c r="B142" t="s">
        <v>226</v>
      </c>
    </row>
    <row r="143" spans="1:2" x14ac:dyDescent="0.35">
      <c r="A143" t="s">
        <v>1239</v>
      </c>
      <c r="B143" t="s">
        <v>227</v>
      </c>
    </row>
    <row r="144" spans="1:2" x14ac:dyDescent="0.35">
      <c r="A144" t="s">
        <v>1242</v>
      </c>
      <c r="B144" t="s">
        <v>228</v>
      </c>
    </row>
    <row r="145" spans="1:2" x14ac:dyDescent="0.35">
      <c r="A145" t="s">
        <v>1244</v>
      </c>
      <c r="B145" t="s">
        <v>229</v>
      </c>
    </row>
    <row r="146" spans="1:2" x14ac:dyDescent="0.35">
      <c r="A146" t="s">
        <v>1245</v>
      </c>
      <c r="B146" t="s">
        <v>230</v>
      </c>
    </row>
    <row r="147" spans="1:2" x14ac:dyDescent="0.35">
      <c r="A147" t="s">
        <v>1247</v>
      </c>
      <c r="B147" t="s">
        <v>231</v>
      </c>
    </row>
    <row r="148" spans="1:2" x14ac:dyDescent="0.35">
      <c r="A148" t="s">
        <v>1249</v>
      </c>
      <c r="B148" t="s">
        <v>232</v>
      </c>
    </row>
    <row r="149" spans="1:2" x14ac:dyDescent="0.35">
      <c r="A149" t="s">
        <v>1252</v>
      </c>
      <c r="B149" t="s">
        <v>233</v>
      </c>
    </row>
    <row r="150" spans="1:2" x14ac:dyDescent="0.35">
      <c r="A150" t="s">
        <v>235</v>
      </c>
      <c r="B150" t="s">
        <v>234</v>
      </c>
    </row>
    <row r="151" spans="1:2" x14ac:dyDescent="0.35">
      <c r="A151" t="s">
        <v>237</v>
      </c>
      <c r="B151" t="s">
        <v>236</v>
      </c>
    </row>
    <row r="152" spans="1:2" x14ac:dyDescent="0.35">
      <c r="A152" t="s">
        <v>1257</v>
      </c>
      <c r="B152" t="s">
        <v>238</v>
      </c>
    </row>
    <row r="153" spans="1:2" x14ac:dyDescent="0.35">
      <c r="A153" t="s">
        <v>1259</v>
      </c>
      <c r="B153" t="s">
        <v>239</v>
      </c>
    </row>
    <row r="154" spans="1:2" x14ac:dyDescent="0.35">
      <c r="A154" t="s">
        <v>1262</v>
      </c>
      <c r="B154" t="s">
        <v>242</v>
      </c>
    </row>
    <row r="155" spans="1:2" x14ac:dyDescent="0.35">
      <c r="A155" t="s">
        <v>1266</v>
      </c>
      <c r="B155" t="s">
        <v>243</v>
      </c>
    </row>
    <row r="156" spans="1:2" x14ac:dyDescent="0.35">
      <c r="A156" t="s">
        <v>1268</v>
      </c>
      <c r="B156" t="s">
        <v>244</v>
      </c>
    </row>
    <row r="157" spans="1:2" x14ac:dyDescent="0.35">
      <c r="A157" t="s">
        <v>1270</v>
      </c>
      <c r="B157" t="s">
        <v>245</v>
      </c>
    </row>
    <row r="158" spans="1:2" x14ac:dyDescent="0.35">
      <c r="A158" t="s">
        <v>247</v>
      </c>
      <c r="B158" t="s">
        <v>246</v>
      </c>
    </row>
    <row r="159" spans="1:2" x14ac:dyDescent="0.35">
      <c r="A159" t="s">
        <v>249</v>
      </c>
      <c r="B159" t="s">
        <v>248</v>
      </c>
    </row>
    <row r="160" spans="1:2" x14ac:dyDescent="0.35">
      <c r="A160" t="s">
        <v>251</v>
      </c>
      <c r="B160" t="s">
        <v>250</v>
      </c>
    </row>
    <row r="161" spans="1:2" x14ac:dyDescent="0.35">
      <c r="A161" t="s">
        <v>253</v>
      </c>
      <c r="B161" t="s">
        <v>252</v>
      </c>
    </row>
    <row r="162" spans="1:2" x14ac:dyDescent="0.35">
      <c r="A162" t="s">
        <v>1278</v>
      </c>
      <c r="B162" t="s">
        <v>254</v>
      </c>
    </row>
    <row r="163" spans="1:2" x14ac:dyDescent="0.35">
      <c r="A163" t="s">
        <v>741</v>
      </c>
      <c r="B163" t="s">
        <v>255</v>
      </c>
    </row>
    <row r="164" spans="1:2" x14ac:dyDescent="0.35">
      <c r="A164" t="s">
        <v>1283</v>
      </c>
      <c r="B164" t="s">
        <v>256</v>
      </c>
    </row>
    <row r="165" spans="1:2" x14ac:dyDescent="0.35">
      <c r="A165" t="s">
        <v>1285</v>
      </c>
      <c r="B165" t="s">
        <v>257</v>
      </c>
    </row>
    <row r="166" spans="1:2" x14ac:dyDescent="0.35">
      <c r="A166" t="s">
        <v>1287</v>
      </c>
      <c r="B166" t="s">
        <v>258</v>
      </c>
    </row>
    <row r="167" spans="1:2" x14ac:dyDescent="0.35">
      <c r="A167" t="s">
        <v>1289</v>
      </c>
      <c r="B167" t="s">
        <v>259</v>
      </c>
    </row>
    <row r="168" spans="1:2" x14ac:dyDescent="0.35">
      <c r="A168" t="s">
        <v>1291</v>
      </c>
      <c r="B168" t="s">
        <v>260</v>
      </c>
    </row>
    <row r="169" spans="1:2" x14ac:dyDescent="0.35">
      <c r="A169" t="s">
        <v>1293</v>
      </c>
      <c r="B169" t="s">
        <v>261</v>
      </c>
    </row>
    <row r="170" spans="1:2" x14ac:dyDescent="0.35">
      <c r="A170" t="s">
        <v>538</v>
      </c>
      <c r="B170" t="s">
        <v>262</v>
      </c>
    </row>
    <row r="171" spans="1:2" x14ac:dyDescent="0.35">
      <c r="A171" t="s">
        <v>266</v>
      </c>
      <c r="B171" t="s">
        <v>265</v>
      </c>
    </row>
    <row r="172" spans="1:2" x14ac:dyDescent="0.35">
      <c r="A172" t="s">
        <v>268</v>
      </c>
      <c r="B172" t="s">
        <v>267</v>
      </c>
    </row>
    <row r="173" spans="1:2" x14ac:dyDescent="0.35">
      <c r="A173" t="s">
        <v>1300</v>
      </c>
      <c r="B173" t="s">
        <v>269</v>
      </c>
    </row>
    <row r="174" spans="1:2" x14ac:dyDescent="0.35">
      <c r="A174" t="s">
        <v>1302</v>
      </c>
      <c r="B174" t="s">
        <v>270</v>
      </c>
    </row>
    <row r="175" spans="1:2" x14ac:dyDescent="0.35">
      <c r="A175" t="s">
        <v>1304</v>
      </c>
      <c r="B175" t="s">
        <v>271</v>
      </c>
    </row>
    <row r="176" spans="1:2" x14ac:dyDescent="0.35">
      <c r="A176" t="s">
        <v>1307</v>
      </c>
      <c r="B176" t="s">
        <v>272</v>
      </c>
    </row>
    <row r="177" spans="1:2" x14ac:dyDescent="0.35">
      <c r="A177" t="s">
        <v>274</v>
      </c>
      <c r="B177" t="s">
        <v>273</v>
      </c>
    </row>
    <row r="178" spans="1:2" x14ac:dyDescent="0.35">
      <c r="A178" t="s">
        <v>276</v>
      </c>
      <c r="B178" t="s">
        <v>275</v>
      </c>
    </row>
    <row r="179" spans="1:2" x14ac:dyDescent="0.35">
      <c r="A179" t="s">
        <v>1312</v>
      </c>
      <c r="B179" t="s">
        <v>277</v>
      </c>
    </row>
    <row r="180" spans="1:2" x14ac:dyDescent="0.35">
      <c r="A180" t="s">
        <v>1314</v>
      </c>
      <c r="B180" t="s">
        <v>278</v>
      </c>
    </row>
    <row r="181" spans="1:2" x14ac:dyDescent="0.35">
      <c r="A181" t="s">
        <v>1316</v>
      </c>
      <c r="B181" t="s">
        <v>279</v>
      </c>
    </row>
    <row r="182" spans="1:2" x14ac:dyDescent="0.35">
      <c r="A182" t="s">
        <v>1322</v>
      </c>
      <c r="B182" t="s">
        <v>280</v>
      </c>
    </row>
    <row r="183" spans="1:2" x14ac:dyDescent="0.35">
      <c r="A183" t="s">
        <v>1324</v>
      </c>
      <c r="B183" t="s">
        <v>281</v>
      </c>
    </row>
    <row r="184" spans="1:2" x14ac:dyDescent="0.35">
      <c r="A184" t="s">
        <v>283</v>
      </c>
      <c r="B184" t="s">
        <v>282</v>
      </c>
    </row>
    <row r="185" spans="1:2" x14ac:dyDescent="0.35">
      <c r="A185" t="s">
        <v>285</v>
      </c>
      <c r="B185" t="s">
        <v>284</v>
      </c>
    </row>
    <row r="186" spans="1:2" x14ac:dyDescent="0.35">
      <c r="A186" t="s">
        <v>287</v>
      </c>
      <c r="B186" t="s">
        <v>286</v>
      </c>
    </row>
    <row r="187" spans="1:2" x14ac:dyDescent="0.35">
      <c r="A187" t="s">
        <v>764</v>
      </c>
      <c r="B187" t="s">
        <v>288</v>
      </c>
    </row>
    <row r="188" spans="1:2" x14ac:dyDescent="0.35">
      <c r="A188" t="s">
        <v>8060</v>
      </c>
      <c r="B188" t="s">
        <v>289</v>
      </c>
    </row>
    <row r="189" spans="1:2" x14ac:dyDescent="0.35">
      <c r="A189" t="s">
        <v>1337</v>
      </c>
      <c r="B189" t="s">
        <v>290</v>
      </c>
    </row>
    <row r="190" spans="1:2" x14ac:dyDescent="0.35">
      <c r="A190" t="s">
        <v>292</v>
      </c>
      <c r="B190" t="s">
        <v>291</v>
      </c>
    </row>
    <row r="191" spans="1:2" x14ac:dyDescent="0.35">
      <c r="A191" t="s">
        <v>294</v>
      </c>
      <c r="B191" t="s">
        <v>293</v>
      </c>
    </row>
    <row r="192" spans="1:2" x14ac:dyDescent="0.35">
      <c r="A192" t="s">
        <v>1339</v>
      </c>
      <c r="B192" t="s">
        <v>295</v>
      </c>
    </row>
    <row r="193" spans="1:2" x14ac:dyDescent="0.35">
      <c r="A193" t="s">
        <v>1341</v>
      </c>
      <c r="B193" t="s">
        <v>296</v>
      </c>
    </row>
    <row r="194" spans="1:2" x14ac:dyDescent="0.35">
      <c r="A194" t="s">
        <v>1343</v>
      </c>
      <c r="B194" t="s">
        <v>297</v>
      </c>
    </row>
    <row r="195" spans="1:2" x14ac:dyDescent="0.35">
      <c r="A195" t="s">
        <v>8091</v>
      </c>
      <c r="B195" t="s">
        <v>298</v>
      </c>
    </row>
    <row r="196" spans="1:2" x14ac:dyDescent="0.35">
      <c r="A196" t="s">
        <v>1347</v>
      </c>
      <c r="B196" t="s">
        <v>299</v>
      </c>
    </row>
    <row r="197" spans="1:2" x14ac:dyDescent="0.35">
      <c r="A197" t="s">
        <v>1349</v>
      </c>
      <c r="B197" t="s">
        <v>300</v>
      </c>
    </row>
    <row r="198" spans="1:2" x14ac:dyDescent="0.35">
      <c r="A198" t="s">
        <v>1351</v>
      </c>
      <c r="B198" t="s">
        <v>301</v>
      </c>
    </row>
    <row r="199" spans="1:2" x14ac:dyDescent="0.35">
      <c r="A199" t="s">
        <v>1353</v>
      </c>
      <c r="B199" t="s">
        <v>302</v>
      </c>
    </row>
    <row r="200" spans="1:2" x14ac:dyDescent="0.35">
      <c r="A200" t="s">
        <v>1355</v>
      </c>
      <c r="B200" t="s">
        <v>303</v>
      </c>
    </row>
    <row r="201" spans="1:2" x14ac:dyDescent="0.35">
      <c r="A201" t="s">
        <v>305</v>
      </c>
      <c r="B201" t="s">
        <v>304</v>
      </c>
    </row>
    <row r="202" spans="1:2" x14ac:dyDescent="0.35">
      <c r="A202" t="s">
        <v>1361</v>
      </c>
      <c r="B202" t="s">
        <v>306</v>
      </c>
    </row>
    <row r="203" spans="1:2" x14ac:dyDescent="0.35">
      <c r="A203" t="s">
        <v>308</v>
      </c>
      <c r="B203" t="s">
        <v>307</v>
      </c>
    </row>
    <row r="204" spans="1:2" x14ac:dyDescent="0.35">
      <c r="A204" t="s">
        <v>310</v>
      </c>
      <c r="B204" t="s">
        <v>309</v>
      </c>
    </row>
    <row r="205" spans="1:2" x14ac:dyDescent="0.35">
      <c r="A205" t="s">
        <v>312</v>
      </c>
      <c r="B205" t="s">
        <v>311</v>
      </c>
    </row>
    <row r="206" spans="1:2" x14ac:dyDescent="0.35">
      <c r="A206" t="s">
        <v>2764</v>
      </c>
      <c r="B206" t="s">
        <v>313</v>
      </c>
    </row>
    <row r="207" spans="1:2" x14ac:dyDescent="0.35">
      <c r="A207" t="s">
        <v>1366</v>
      </c>
      <c r="B207" t="s">
        <v>314</v>
      </c>
    </row>
    <row r="208" spans="1:2" x14ac:dyDescent="0.35">
      <c r="A208" t="s">
        <v>1368</v>
      </c>
      <c r="B208" t="s">
        <v>315</v>
      </c>
    </row>
    <row r="209" spans="1:2" x14ac:dyDescent="0.35">
      <c r="A209" t="s">
        <v>1370</v>
      </c>
      <c r="B209" t="s">
        <v>316</v>
      </c>
    </row>
    <row r="210" spans="1:2" x14ac:dyDescent="0.35">
      <c r="A210" t="s">
        <v>1372</v>
      </c>
      <c r="B210" t="s">
        <v>317</v>
      </c>
    </row>
    <row r="211" spans="1:2" x14ac:dyDescent="0.35">
      <c r="A211" t="s">
        <v>1374</v>
      </c>
      <c r="B211" t="s">
        <v>318</v>
      </c>
    </row>
    <row r="212" spans="1:2" x14ac:dyDescent="0.35">
      <c r="A212" t="s">
        <v>1376</v>
      </c>
      <c r="B212" t="s">
        <v>319</v>
      </c>
    </row>
    <row r="213" spans="1:2" x14ac:dyDescent="0.35">
      <c r="A213" t="s">
        <v>1380</v>
      </c>
      <c r="B213" t="s">
        <v>320</v>
      </c>
    </row>
    <row r="214" spans="1:2" x14ac:dyDescent="0.35">
      <c r="A214" t="s">
        <v>8197</v>
      </c>
      <c r="B214" t="s">
        <v>321</v>
      </c>
    </row>
    <row r="215" spans="1:2" x14ac:dyDescent="0.35">
      <c r="A215" t="s">
        <v>1382</v>
      </c>
      <c r="B215" t="s">
        <v>322</v>
      </c>
    </row>
    <row r="216" spans="1:2" x14ac:dyDescent="0.35">
      <c r="A216" t="s">
        <v>1384</v>
      </c>
      <c r="B216" t="s">
        <v>323</v>
      </c>
    </row>
    <row r="217" spans="1:2" x14ac:dyDescent="0.35">
      <c r="A217" t="s">
        <v>1388</v>
      </c>
      <c r="B217" t="s">
        <v>324</v>
      </c>
    </row>
    <row r="218" spans="1:2" x14ac:dyDescent="0.35">
      <c r="A218" t="s">
        <v>1386</v>
      </c>
      <c r="B218" t="s">
        <v>325</v>
      </c>
    </row>
    <row r="219" spans="1:2" x14ac:dyDescent="0.35">
      <c r="A219" t="s">
        <v>1390</v>
      </c>
      <c r="B219" t="s">
        <v>326</v>
      </c>
    </row>
    <row r="220" spans="1:2" x14ac:dyDescent="0.35">
      <c r="A220" t="s">
        <v>1392</v>
      </c>
      <c r="B220" t="s">
        <v>327</v>
      </c>
    </row>
    <row r="221" spans="1:2" x14ac:dyDescent="0.35">
      <c r="A221" t="s">
        <v>1395</v>
      </c>
      <c r="B221" t="s">
        <v>328</v>
      </c>
    </row>
    <row r="222" spans="1:2" x14ac:dyDescent="0.35">
      <c r="A222" t="s">
        <v>1399</v>
      </c>
      <c r="B222" t="s">
        <v>329</v>
      </c>
    </row>
    <row r="223" spans="1:2" x14ac:dyDescent="0.35">
      <c r="A223" t="s">
        <v>1401</v>
      </c>
      <c r="B223" t="s">
        <v>330</v>
      </c>
    </row>
    <row r="224" spans="1:2" x14ac:dyDescent="0.35">
      <c r="A224" t="s">
        <v>1405</v>
      </c>
      <c r="B224" t="s">
        <v>331</v>
      </c>
    </row>
    <row r="225" spans="1:2" x14ac:dyDescent="0.35">
      <c r="A225" t="s">
        <v>1397</v>
      </c>
      <c r="B225" t="s">
        <v>332</v>
      </c>
    </row>
    <row r="226" spans="1:2" x14ac:dyDescent="0.35">
      <c r="A226" t="s">
        <v>1403</v>
      </c>
      <c r="B226" t="s">
        <v>333</v>
      </c>
    </row>
    <row r="227" spans="1:2" x14ac:dyDescent="0.35">
      <c r="A227" t="s">
        <v>1411</v>
      </c>
      <c r="B227" t="s">
        <v>334</v>
      </c>
    </row>
    <row r="228" spans="1:2" x14ac:dyDescent="0.35">
      <c r="A228" t="s">
        <v>8279</v>
      </c>
      <c r="B228" t="s">
        <v>335</v>
      </c>
    </row>
    <row r="229" spans="1:2" x14ac:dyDescent="0.35">
      <c r="A229" t="s">
        <v>1407</v>
      </c>
      <c r="B229" t="s">
        <v>336</v>
      </c>
    </row>
    <row r="230" spans="1:2" x14ac:dyDescent="0.35">
      <c r="A230" t="s">
        <v>1421</v>
      </c>
      <c r="B230" t="s">
        <v>337</v>
      </c>
    </row>
    <row r="231" spans="1:2" x14ac:dyDescent="0.35">
      <c r="A231" t="s">
        <v>1413</v>
      </c>
      <c r="B231" t="s">
        <v>338</v>
      </c>
    </row>
    <row r="232" spans="1:2" x14ac:dyDescent="0.35">
      <c r="A232" t="s">
        <v>1415</v>
      </c>
      <c r="B232" t="s">
        <v>339</v>
      </c>
    </row>
    <row r="233" spans="1:2" x14ac:dyDescent="0.35">
      <c r="A233" t="s">
        <v>1423</v>
      </c>
      <c r="B233" t="s">
        <v>340</v>
      </c>
    </row>
    <row r="234" spans="1:2" x14ac:dyDescent="0.35">
      <c r="A234" t="s">
        <v>1425</v>
      </c>
      <c r="B234" t="s">
        <v>341</v>
      </c>
    </row>
    <row r="235" spans="1:2" x14ac:dyDescent="0.35">
      <c r="A235" t="s">
        <v>1427</v>
      </c>
      <c r="B235" t="s">
        <v>342</v>
      </c>
    </row>
    <row r="236" spans="1:2" x14ac:dyDescent="0.35">
      <c r="A236" t="s">
        <v>1430</v>
      </c>
      <c r="B236" t="s">
        <v>343</v>
      </c>
    </row>
    <row r="237" spans="1:2" x14ac:dyDescent="0.35">
      <c r="A237" t="s">
        <v>1431</v>
      </c>
      <c r="B237" t="s">
        <v>344</v>
      </c>
    </row>
    <row r="238" spans="1:2" x14ac:dyDescent="0.35">
      <c r="A238" t="s">
        <v>1433</v>
      </c>
      <c r="B238" t="s">
        <v>346</v>
      </c>
    </row>
    <row r="239" spans="1:2" x14ac:dyDescent="0.35">
      <c r="A239" t="s">
        <v>1435</v>
      </c>
      <c r="B239" t="s">
        <v>347</v>
      </c>
    </row>
    <row r="240" spans="1:2" x14ac:dyDescent="0.35">
      <c r="A240" t="s">
        <v>1437</v>
      </c>
      <c r="B240" t="s">
        <v>348</v>
      </c>
    </row>
    <row r="241" spans="1:2" x14ac:dyDescent="0.35">
      <c r="A241" t="s">
        <v>1439</v>
      </c>
      <c r="B241" t="s">
        <v>349</v>
      </c>
    </row>
    <row r="242" spans="1:2" x14ac:dyDescent="0.35">
      <c r="A242" t="s">
        <v>1441</v>
      </c>
      <c r="B242" t="s">
        <v>350</v>
      </c>
    </row>
    <row r="243" spans="1:2" x14ac:dyDescent="0.35">
      <c r="A243" t="s">
        <v>1447</v>
      </c>
      <c r="B243" t="s">
        <v>351</v>
      </c>
    </row>
    <row r="244" spans="1:2" x14ac:dyDescent="0.35">
      <c r="A244" t="s">
        <v>1449</v>
      </c>
      <c r="B244" t="s">
        <v>352</v>
      </c>
    </row>
    <row r="245" spans="1:2" x14ac:dyDescent="0.35">
      <c r="A245" t="s">
        <v>1453</v>
      </c>
      <c r="B245" t="s">
        <v>353</v>
      </c>
    </row>
    <row r="246" spans="1:2" x14ac:dyDescent="0.35">
      <c r="A246" t="s">
        <v>1455</v>
      </c>
      <c r="B246" t="s">
        <v>354</v>
      </c>
    </row>
    <row r="247" spans="1:2" x14ac:dyDescent="0.35">
      <c r="A247" t="s">
        <v>1451</v>
      </c>
      <c r="B247" t="s">
        <v>355</v>
      </c>
    </row>
    <row r="248" spans="1:2" x14ac:dyDescent="0.35">
      <c r="A248" t="s">
        <v>1457</v>
      </c>
      <c r="B248" t="s">
        <v>356</v>
      </c>
    </row>
    <row r="249" spans="1:2" x14ac:dyDescent="0.35">
      <c r="A249" t="s">
        <v>1458</v>
      </c>
      <c r="B249" t="s">
        <v>357</v>
      </c>
    </row>
    <row r="250" spans="1:2" x14ac:dyDescent="0.35">
      <c r="A250" t="s">
        <v>1460</v>
      </c>
      <c r="B250" t="s">
        <v>358</v>
      </c>
    </row>
    <row r="251" spans="1:2" x14ac:dyDescent="0.35">
      <c r="A251" t="s">
        <v>1443</v>
      </c>
      <c r="B251" t="s">
        <v>359</v>
      </c>
    </row>
    <row r="252" spans="1:2" x14ac:dyDescent="0.35">
      <c r="A252" t="s">
        <v>1445</v>
      </c>
      <c r="B252" t="s">
        <v>360</v>
      </c>
    </row>
    <row r="253" spans="1:2" x14ac:dyDescent="0.35">
      <c r="A253" t="s">
        <v>1462</v>
      </c>
      <c r="B253" t="s">
        <v>361</v>
      </c>
    </row>
    <row r="254" spans="1:2" x14ac:dyDescent="0.35">
      <c r="A254" t="s">
        <v>1467</v>
      </c>
      <c r="B254" t="s">
        <v>362</v>
      </c>
    </row>
    <row r="255" spans="1:2" x14ac:dyDescent="0.35">
      <c r="A255" t="s">
        <v>1469</v>
      </c>
      <c r="B255" t="s">
        <v>363</v>
      </c>
    </row>
    <row r="256" spans="1:2" x14ac:dyDescent="0.35">
      <c r="A256" t="s">
        <v>1471</v>
      </c>
      <c r="B256" t="s">
        <v>364</v>
      </c>
    </row>
    <row r="257" spans="1:2" x14ac:dyDescent="0.35">
      <c r="A257" t="s">
        <v>1465</v>
      </c>
      <c r="B257" t="s">
        <v>365</v>
      </c>
    </row>
    <row r="258" spans="1:2" x14ac:dyDescent="0.35">
      <c r="A258" t="s">
        <v>1473</v>
      </c>
      <c r="B258" t="s">
        <v>366</v>
      </c>
    </row>
    <row r="259" spans="1:2" x14ac:dyDescent="0.35">
      <c r="A259" t="s">
        <v>1475</v>
      </c>
      <c r="B259" t="s">
        <v>367</v>
      </c>
    </row>
    <row r="260" spans="1:2" x14ac:dyDescent="0.35">
      <c r="A260" t="s">
        <v>1477</v>
      </c>
      <c r="B260" t="s">
        <v>368</v>
      </c>
    </row>
    <row r="261" spans="1:2" x14ac:dyDescent="0.35">
      <c r="A261" t="s">
        <v>1479</v>
      </c>
      <c r="B261" t="s">
        <v>369</v>
      </c>
    </row>
    <row r="262" spans="1:2" x14ac:dyDescent="0.35">
      <c r="A262" t="s">
        <v>1482</v>
      </c>
      <c r="B262" t="s">
        <v>370</v>
      </c>
    </row>
    <row r="263" spans="1:2" x14ac:dyDescent="0.35">
      <c r="A263" t="s">
        <v>1484</v>
      </c>
      <c r="B263" t="s">
        <v>371</v>
      </c>
    </row>
    <row r="264" spans="1:2" x14ac:dyDescent="0.35">
      <c r="A264" t="s">
        <v>19378</v>
      </c>
      <c r="B264" t="s">
        <v>372</v>
      </c>
    </row>
    <row r="265" spans="1:2" x14ac:dyDescent="0.35">
      <c r="A265" t="s">
        <v>1489</v>
      </c>
      <c r="B265" t="s">
        <v>373</v>
      </c>
    </row>
    <row r="266" spans="1:2" x14ac:dyDescent="0.35">
      <c r="A266" t="s">
        <v>1491</v>
      </c>
      <c r="B266" t="s">
        <v>374</v>
      </c>
    </row>
    <row r="267" spans="1:2" x14ac:dyDescent="0.35">
      <c r="A267" t="s">
        <v>1494</v>
      </c>
      <c r="B267" t="s">
        <v>375</v>
      </c>
    </row>
    <row r="268" spans="1:2" x14ac:dyDescent="0.35">
      <c r="A268" t="s">
        <v>1496</v>
      </c>
      <c r="B268" t="s">
        <v>376</v>
      </c>
    </row>
    <row r="269" spans="1:2" x14ac:dyDescent="0.35">
      <c r="A269" t="s">
        <v>545</v>
      </c>
      <c r="B269" t="s">
        <v>377</v>
      </c>
    </row>
    <row r="270" spans="1:2" x14ac:dyDescent="0.35">
      <c r="A270" t="s">
        <v>1499</v>
      </c>
      <c r="B270" t="s">
        <v>382</v>
      </c>
    </row>
    <row r="271" spans="1:2" x14ac:dyDescent="0.35">
      <c r="A271" t="s">
        <v>1498</v>
      </c>
      <c r="B271" t="s">
        <v>384</v>
      </c>
    </row>
    <row r="272" spans="1:2" x14ac:dyDescent="0.35">
      <c r="A272" t="s">
        <v>737</v>
      </c>
      <c r="B272" t="s">
        <v>385</v>
      </c>
    </row>
    <row r="273" spans="1:2" x14ac:dyDescent="0.35">
      <c r="A273" t="s">
        <v>1504</v>
      </c>
      <c r="B273" t="s">
        <v>386</v>
      </c>
    </row>
    <row r="274" spans="1:2" x14ac:dyDescent="0.35">
      <c r="A274" t="s">
        <v>1513</v>
      </c>
      <c r="B274" t="s">
        <v>387</v>
      </c>
    </row>
    <row r="275" spans="1:2" x14ac:dyDescent="0.35">
      <c r="A275" t="s">
        <v>1509</v>
      </c>
      <c r="B275" t="s">
        <v>388</v>
      </c>
    </row>
    <row r="276" spans="1:2" x14ac:dyDescent="0.35">
      <c r="A276" t="s">
        <v>1521</v>
      </c>
      <c r="B276" t="s">
        <v>389</v>
      </c>
    </row>
    <row r="277" spans="1:2" x14ac:dyDescent="0.35">
      <c r="A277" t="s">
        <v>1523</v>
      </c>
      <c r="B277" t="s">
        <v>390</v>
      </c>
    </row>
    <row r="278" spans="1:2" x14ac:dyDescent="0.35">
      <c r="A278" t="s">
        <v>1530</v>
      </c>
      <c r="B278" t="s">
        <v>391</v>
      </c>
    </row>
    <row r="279" spans="1:2" x14ac:dyDescent="0.35">
      <c r="A279" t="s">
        <v>393</v>
      </c>
      <c r="B279" t="s">
        <v>392</v>
      </c>
    </row>
    <row r="280" spans="1:2" x14ac:dyDescent="0.35">
      <c r="A280" t="s">
        <v>1532</v>
      </c>
      <c r="B280" t="s">
        <v>395</v>
      </c>
    </row>
    <row r="281" spans="1:2" x14ac:dyDescent="0.35">
      <c r="A281" t="s">
        <v>1536</v>
      </c>
      <c r="B281" t="s">
        <v>396</v>
      </c>
    </row>
    <row r="282" spans="1:2" x14ac:dyDescent="0.35">
      <c r="A282" t="s">
        <v>1534</v>
      </c>
      <c r="B282" t="s">
        <v>397</v>
      </c>
    </row>
    <row r="283" spans="1:2" x14ac:dyDescent="0.35">
      <c r="A283" t="s">
        <v>1538</v>
      </c>
      <c r="B283" t="s">
        <v>398</v>
      </c>
    </row>
    <row r="284" spans="1:2" x14ac:dyDescent="0.35">
      <c r="A284" t="s">
        <v>1542</v>
      </c>
      <c r="B284" t="s">
        <v>399</v>
      </c>
    </row>
    <row r="285" spans="1:2" x14ac:dyDescent="0.35">
      <c r="A285" t="s">
        <v>1544</v>
      </c>
      <c r="B285" t="s">
        <v>400</v>
      </c>
    </row>
    <row r="286" spans="1:2" x14ac:dyDescent="0.35">
      <c r="A286" t="s">
        <v>1547</v>
      </c>
      <c r="B286" t="s">
        <v>401</v>
      </c>
    </row>
    <row r="287" spans="1:2" x14ac:dyDescent="0.35">
      <c r="A287" t="s">
        <v>1553</v>
      </c>
      <c r="B287" t="s">
        <v>402</v>
      </c>
    </row>
    <row r="288" spans="1:2" x14ac:dyDescent="0.35">
      <c r="A288" t="s">
        <v>1549</v>
      </c>
      <c r="B288" t="s">
        <v>403</v>
      </c>
    </row>
    <row r="289" spans="1:2" x14ac:dyDescent="0.35">
      <c r="A289" t="s">
        <v>1551</v>
      </c>
      <c r="B289" t="s">
        <v>404</v>
      </c>
    </row>
    <row r="290" spans="1:2" x14ac:dyDescent="0.35">
      <c r="A290" t="s">
        <v>1515</v>
      </c>
      <c r="B290" t="s">
        <v>405</v>
      </c>
    </row>
    <row r="291" spans="1:2" x14ac:dyDescent="0.35">
      <c r="A291" t="s">
        <v>1525</v>
      </c>
      <c r="B291" t="s">
        <v>406</v>
      </c>
    </row>
    <row r="292" spans="1:2" x14ac:dyDescent="0.35">
      <c r="A292" t="s">
        <v>408</v>
      </c>
      <c r="B292" t="s">
        <v>407</v>
      </c>
    </row>
    <row r="293" spans="1:2" x14ac:dyDescent="0.35">
      <c r="A293" t="s">
        <v>1540</v>
      </c>
      <c r="B293" t="s">
        <v>409</v>
      </c>
    </row>
    <row r="294" spans="1:2" x14ac:dyDescent="0.35">
      <c r="A294" t="s">
        <v>1517</v>
      </c>
      <c r="B294" t="s">
        <v>410</v>
      </c>
    </row>
    <row r="295" spans="1:2" x14ac:dyDescent="0.35">
      <c r="A295" t="s">
        <v>724</v>
      </c>
      <c r="B295" t="s">
        <v>412</v>
      </c>
    </row>
    <row r="296" spans="1:2" x14ac:dyDescent="0.35">
      <c r="A296" t="s">
        <v>1555</v>
      </c>
      <c r="B296" t="s">
        <v>413</v>
      </c>
    </row>
    <row r="297" spans="1:2" x14ac:dyDescent="0.35">
      <c r="A297" t="s">
        <v>1558</v>
      </c>
      <c r="B297" t="s">
        <v>414</v>
      </c>
    </row>
    <row r="298" spans="1:2" x14ac:dyDescent="0.35">
      <c r="A298" t="s">
        <v>1560</v>
      </c>
      <c r="B298" t="s">
        <v>415</v>
      </c>
    </row>
    <row r="299" spans="1:2" x14ac:dyDescent="0.35">
      <c r="A299" t="s">
        <v>1562</v>
      </c>
      <c r="B299" t="s">
        <v>416</v>
      </c>
    </row>
    <row r="300" spans="1:2" x14ac:dyDescent="0.35">
      <c r="A300" t="s">
        <v>1566</v>
      </c>
      <c r="B300" t="s">
        <v>417</v>
      </c>
    </row>
    <row r="301" spans="1:2" x14ac:dyDescent="0.35">
      <c r="A301" t="s">
        <v>1519</v>
      </c>
      <c r="B301" t="s">
        <v>420</v>
      </c>
    </row>
    <row r="302" spans="1:2" x14ac:dyDescent="0.35">
      <c r="A302" t="s">
        <v>1564</v>
      </c>
      <c r="B302" t="s">
        <v>421</v>
      </c>
    </row>
    <row r="303" spans="1:2" x14ac:dyDescent="0.35">
      <c r="A303" t="s">
        <v>1568</v>
      </c>
      <c r="B303" t="s">
        <v>422</v>
      </c>
    </row>
    <row r="304" spans="1:2" x14ac:dyDescent="0.35">
      <c r="A304" t="s">
        <v>1570</v>
      </c>
      <c r="B304" t="s">
        <v>423</v>
      </c>
    </row>
    <row r="305" spans="1:2" x14ac:dyDescent="0.35">
      <c r="A305" t="s">
        <v>1572</v>
      </c>
      <c r="B305" t="s">
        <v>424</v>
      </c>
    </row>
    <row r="306" spans="1:2" x14ac:dyDescent="0.35">
      <c r="A306" t="s">
        <v>1574</v>
      </c>
      <c r="B306" t="s">
        <v>425</v>
      </c>
    </row>
    <row r="307" spans="1:2" x14ac:dyDescent="0.35">
      <c r="A307" t="s">
        <v>1576</v>
      </c>
      <c r="B307" t="s">
        <v>426</v>
      </c>
    </row>
    <row r="308" spans="1:2" x14ac:dyDescent="0.35">
      <c r="A308" t="s">
        <v>1578</v>
      </c>
      <c r="B308" t="s">
        <v>427</v>
      </c>
    </row>
    <row r="309" spans="1:2" x14ac:dyDescent="0.35">
      <c r="A309" t="s">
        <v>1582</v>
      </c>
      <c r="B309" t="s">
        <v>428</v>
      </c>
    </row>
    <row r="310" spans="1:2" x14ac:dyDescent="0.35">
      <c r="A310" t="s">
        <v>1584</v>
      </c>
      <c r="B310" t="s">
        <v>429</v>
      </c>
    </row>
    <row r="311" spans="1:2" x14ac:dyDescent="0.35">
      <c r="A311" t="s">
        <v>1586</v>
      </c>
      <c r="B311" t="s">
        <v>430</v>
      </c>
    </row>
    <row r="312" spans="1:2" x14ac:dyDescent="0.35">
      <c r="A312" t="s">
        <v>1588</v>
      </c>
      <c r="B312" t="s">
        <v>431</v>
      </c>
    </row>
    <row r="313" spans="1:2" x14ac:dyDescent="0.35">
      <c r="A313" t="s">
        <v>1592</v>
      </c>
      <c r="B313" t="s">
        <v>432</v>
      </c>
    </row>
    <row r="314" spans="1:2" x14ac:dyDescent="0.35">
      <c r="A314" t="s">
        <v>434</v>
      </c>
      <c r="B314" t="s">
        <v>433</v>
      </c>
    </row>
    <row r="315" spans="1:2" x14ac:dyDescent="0.35">
      <c r="A315" t="s">
        <v>1594</v>
      </c>
      <c r="B315" t="s">
        <v>435</v>
      </c>
    </row>
    <row r="316" spans="1:2" x14ac:dyDescent="0.35">
      <c r="A316" t="s">
        <v>1596</v>
      </c>
      <c r="B316" t="s">
        <v>436</v>
      </c>
    </row>
    <row r="317" spans="1:2" x14ac:dyDescent="0.35">
      <c r="A317" t="s">
        <v>1598</v>
      </c>
      <c r="B317" t="s">
        <v>437</v>
      </c>
    </row>
    <row r="318" spans="1:2" x14ac:dyDescent="0.35">
      <c r="A318" t="s">
        <v>1603</v>
      </c>
      <c r="B318" t="s">
        <v>440</v>
      </c>
    </row>
    <row r="319" spans="1:2" x14ac:dyDescent="0.35">
      <c r="A319" t="s">
        <v>1605</v>
      </c>
      <c r="B319" t="s">
        <v>441</v>
      </c>
    </row>
    <row r="320" spans="1:2" x14ac:dyDescent="0.35">
      <c r="A320" t="s">
        <v>443</v>
      </c>
      <c r="B320" t="s">
        <v>442</v>
      </c>
    </row>
    <row r="321" spans="1:2" x14ac:dyDescent="0.35">
      <c r="A321" t="s">
        <v>445</v>
      </c>
      <c r="B321" t="s">
        <v>444</v>
      </c>
    </row>
    <row r="322" spans="1:2" x14ac:dyDescent="0.35">
      <c r="A322" t="s">
        <v>447</v>
      </c>
      <c r="B322" t="s">
        <v>446</v>
      </c>
    </row>
    <row r="323" spans="1:2" x14ac:dyDescent="0.35">
      <c r="A323" t="s">
        <v>449</v>
      </c>
      <c r="B323" t="s">
        <v>448</v>
      </c>
    </row>
    <row r="324" spans="1:2" x14ac:dyDescent="0.35">
      <c r="A324" t="s">
        <v>1613</v>
      </c>
      <c r="B324" t="s">
        <v>450</v>
      </c>
    </row>
    <row r="325" spans="1:2" x14ac:dyDescent="0.35">
      <c r="A325" t="s">
        <v>1616</v>
      </c>
      <c r="B325" t="s">
        <v>451</v>
      </c>
    </row>
    <row r="326" spans="1:2" x14ac:dyDescent="0.35">
      <c r="A326" t="s">
        <v>19379</v>
      </c>
      <c r="B326" t="s">
        <v>452</v>
      </c>
    </row>
    <row r="327" spans="1:2" x14ac:dyDescent="0.35">
      <c r="A327" t="s">
        <v>454</v>
      </c>
      <c r="B327" t="s">
        <v>453</v>
      </c>
    </row>
    <row r="328" spans="1:2" x14ac:dyDescent="0.35">
      <c r="A328" t="s">
        <v>456</v>
      </c>
      <c r="B328" t="s">
        <v>455</v>
      </c>
    </row>
    <row r="329" spans="1:2" x14ac:dyDescent="0.35">
      <c r="A329" t="s">
        <v>1620</v>
      </c>
      <c r="B329" t="s">
        <v>457</v>
      </c>
    </row>
    <row r="330" spans="1:2" x14ac:dyDescent="0.35">
      <c r="A330" t="s">
        <v>1622</v>
      </c>
      <c r="B330" t="s">
        <v>458</v>
      </c>
    </row>
    <row r="331" spans="1:2" x14ac:dyDescent="0.35">
      <c r="A331" t="s">
        <v>1624</v>
      </c>
      <c r="B331" t="s">
        <v>459</v>
      </c>
    </row>
    <row r="332" spans="1:2" x14ac:dyDescent="0.35">
      <c r="A332" t="s">
        <v>1626</v>
      </c>
      <c r="B332" t="s">
        <v>460</v>
      </c>
    </row>
    <row r="333" spans="1:2" x14ac:dyDescent="0.35">
      <c r="A333" t="s">
        <v>1628</v>
      </c>
      <c r="B333" t="s">
        <v>461</v>
      </c>
    </row>
    <row r="334" spans="1:2" x14ac:dyDescent="0.35">
      <c r="A334" t="s">
        <v>1631</v>
      </c>
      <c r="B334" t="s">
        <v>462</v>
      </c>
    </row>
    <row r="335" spans="1:2" x14ac:dyDescent="0.35">
      <c r="A335" t="s">
        <v>1633</v>
      </c>
      <c r="B335" t="s">
        <v>463</v>
      </c>
    </row>
    <row r="336" spans="1:2" x14ac:dyDescent="0.35">
      <c r="A336" t="s">
        <v>1657</v>
      </c>
      <c r="B336" t="s">
        <v>464</v>
      </c>
    </row>
    <row r="337" spans="1:2" x14ac:dyDescent="0.35">
      <c r="A337" t="s">
        <v>1660</v>
      </c>
      <c r="B337" t="s">
        <v>465</v>
      </c>
    </row>
    <row r="338" spans="1:2" x14ac:dyDescent="0.35">
      <c r="A338" t="s">
        <v>1662</v>
      </c>
      <c r="B338" t="s">
        <v>466</v>
      </c>
    </row>
    <row r="339" spans="1:2" x14ac:dyDescent="0.35">
      <c r="A339" t="s">
        <v>1629</v>
      </c>
      <c r="B339" t="s">
        <v>467</v>
      </c>
    </row>
    <row r="340" spans="1:2" x14ac:dyDescent="0.35">
      <c r="A340" t="s">
        <v>1635</v>
      </c>
      <c r="B340" t="s">
        <v>468</v>
      </c>
    </row>
    <row r="341" spans="1:2" x14ac:dyDescent="0.35">
      <c r="A341" t="s">
        <v>1637</v>
      </c>
      <c r="B341" t="s">
        <v>469</v>
      </c>
    </row>
    <row r="342" spans="1:2" x14ac:dyDescent="0.35">
      <c r="A342" t="s">
        <v>1641</v>
      </c>
      <c r="B342" t="s">
        <v>470</v>
      </c>
    </row>
    <row r="343" spans="1:2" x14ac:dyDescent="0.35">
      <c r="A343" t="s">
        <v>472</v>
      </c>
      <c r="B343" t="s">
        <v>471</v>
      </c>
    </row>
    <row r="344" spans="1:2" x14ac:dyDescent="0.35">
      <c r="A344" t="s">
        <v>474</v>
      </c>
      <c r="B344" t="s">
        <v>473</v>
      </c>
    </row>
    <row r="345" spans="1:2" x14ac:dyDescent="0.35">
      <c r="A345" t="s">
        <v>1643</v>
      </c>
      <c r="B345" t="s">
        <v>475</v>
      </c>
    </row>
    <row r="346" spans="1:2" x14ac:dyDescent="0.35">
      <c r="A346" t="s">
        <v>1651</v>
      </c>
      <c r="B346" t="s">
        <v>476</v>
      </c>
    </row>
    <row r="347" spans="1:2" x14ac:dyDescent="0.35">
      <c r="A347" t="s">
        <v>19380</v>
      </c>
      <c r="B347" t="s">
        <v>477</v>
      </c>
    </row>
    <row r="348" spans="1:2" x14ac:dyDescent="0.35">
      <c r="A348" t="s">
        <v>19381</v>
      </c>
      <c r="B348" t="s">
        <v>479</v>
      </c>
    </row>
    <row r="349" spans="1:2" x14ac:dyDescent="0.35">
      <c r="A349" t="s">
        <v>1639</v>
      </c>
      <c r="B349" t="s">
        <v>481</v>
      </c>
    </row>
    <row r="350" spans="1:2" x14ac:dyDescent="0.35">
      <c r="A350" t="s">
        <v>1655</v>
      </c>
      <c r="B350" t="s">
        <v>482</v>
      </c>
    </row>
    <row r="351" spans="1:2" x14ac:dyDescent="0.35">
      <c r="A351" t="s">
        <v>1659</v>
      </c>
      <c r="B351" t="s">
        <v>483</v>
      </c>
    </row>
    <row r="352" spans="1:2" x14ac:dyDescent="0.35">
      <c r="A352" t="s">
        <v>1665</v>
      </c>
      <c r="B352" t="s">
        <v>484</v>
      </c>
    </row>
    <row r="353" spans="1:2" x14ac:dyDescent="0.35">
      <c r="A353" t="s">
        <v>1667</v>
      </c>
      <c r="B353" t="s">
        <v>486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47FFA-62BA-4734-B450-8CF2CCC1E0FD}">
  <dimension ref="A1:D353"/>
  <sheetViews>
    <sheetView tabSelected="1" workbookViewId="0">
      <selection activeCell="M13" sqref="M13"/>
    </sheetView>
  </sheetViews>
  <sheetFormatPr defaultRowHeight="14.5" x14ac:dyDescent="0.35"/>
  <sheetData>
    <row r="1" spans="1:4" x14ac:dyDescent="0.35">
      <c r="A1" t="s">
        <v>921</v>
      </c>
      <c r="B1" t="s">
        <v>922</v>
      </c>
      <c r="C1" t="s">
        <v>2</v>
      </c>
      <c r="D1" t="s">
        <v>36</v>
      </c>
    </row>
    <row r="2" spans="1:4" x14ac:dyDescent="0.35">
      <c r="A2">
        <v>56.33945602</v>
      </c>
      <c r="B2">
        <v>-3.2937509330000001</v>
      </c>
      <c r="C2" t="s">
        <v>952</v>
      </c>
      <c r="D2" t="s">
        <v>43</v>
      </c>
    </row>
    <row r="3" spans="1:4" x14ac:dyDescent="0.35">
      <c r="A3">
        <v>51.385209590649602</v>
      </c>
      <c r="B3">
        <v>-3.40331839781902</v>
      </c>
      <c r="C3" t="s">
        <v>954</v>
      </c>
      <c r="D3" t="s">
        <v>45</v>
      </c>
    </row>
    <row r="4" spans="1:4" x14ac:dyDescent="0.35">
      <c r="A4">
        <v>50.471558645562503</v>
      </c>
      <c r="B4">
        <v>-3.7294886910253102</v>
      </c>
      <c r="C4" t="s">
        <v>950</v>
      </c>
      <c r="D4" t="s">
        <v>47</v>
      </c>
    </row>
    <row r="5" spans="1:4" x14ac:dyDescent="0.35">
      <c r="A5">
        <v>51.534950510661702</v>
      </c>
      <c r="B5">
        <v>-0.25705026387638202</v>
      </c>
      <c r="C5" t="s">
        <v>51</v>
      </c>
      <c r="D5" t="s">
        <v>49</v>
      </c>
    </row>
    <row r="6" spans="1:4" x14ac:dyDescent="0.35">
      <c r="A6">
        <v>51.534950510661702</v>
      </c>
      <c r="B6">
        <v>-0.25705026387638202</v>
      </c>
      <c r="C6" t="s">
        <v>54</v>
      </c>
      <c r="D6" t="s">
        <v>52</v>
      </c>
    </row>
    <row r="7" spans="1:4" x14ac:dyDescent="0.35">
      <c r="A7">
        <v>57.708129730000003</v>
      </c>
      <c r="B7">
        <v>-4.27420198</v>
      </c>
      <c r="C7" t="s">
        <v>958</v>
      </c>
      <c r="D7" t="s">
        <v>55</v>
      </c>
    </row>
    <row r="8" spans="1:4" x14ac:dyDescent="0.35">
      <c r="A8">
        <v>51.548687450103401</v>
      </c>
      <c r="B8">
        <v>-2.9755399392321902</v>
      </c>
      <c r="C8" t="s">
        <v>19377</v>
      </c>
      <c r="D8" t="s">
        <v>56</v>
      </c>
    </row>
    <row r="9" spans="1:4" x14ac:dyDescent="0.35">
      <c r="A9">
        <v>51.005691126424402</v>
      </c>
      <c r="B9">
        <v>-4.13745511885055</v>
      </c>
      <c r="C9" t="s">
        <v>963</v>
      </c>
      <c r="D9" t="s">
        <v>57</v>
      </c>
    </row>
    <row r="10" spans="1:4" x14ac:dyDescent="0.35">
      <c r="A10">
        <v>51.664249418894798</v>
      </c>
      <c r="B10">
        <v>-0.65511620847658503</v>
      </c>
      <c r="C10" t="s">
        <v>965</v>
      </c>
      <c r="D10" t="s">
        <v>58</v>
      </c>
    </row>
    <row r="11" spans="1:4" x14ac:dyDescent="0.35">
      <c r="A11">
        <v>56.56385676</v>
      </c>
      <c r="B11">
        <v>-2.619040477</v>
      </c>
      <c r="C11" t="s">
        <v>967</v>
      </c>
      <c r="D11" t="s">
        <v>60</v>
      </c>
    </row>
    <row r="12" spans="1:4" x14ac:dyDescent="0.35">
      <c r="A12">
        <v>56.287165999999999</v>
      </c>
      <c r="B12">
        <v>-4.9555040000000004</v>
      </c>
      <c r="C12" t="s">
        <v>62</v>
      </c>
      <c r="D12" t="s">
        <v>61</v>
      </c>
    </row>
    <row r="13" spans="1:4" x14ac:dyDescent="0.35">
      <c r="A13">
        <v>57.554428649999998</v>
      </c>
      <c r="B13">
        <v>-6.645004363</v>
      </c>
      <c r="C13" t="s">
        <v>971</v>
      </c>
      <c r="D13" t="s">
        <v>64</v>
      </c>
    </row>
    <row r="14" spans="1:4" x14ac:dyDescent="0.35">
      <c r="A14">
        <v>50.787070093277201</v>
      </c>
      <c r="B14">
        <v>-2.9244075382194699</v>
      </c>
      <c r="C14" t="s">
        <v>973</v>
      </c>
      <c r="D14" t="s">
        <v>65</v>
      </c>
    </row>
    <row r="15" spans="1:4" x14ac:dyDescent="0.35">
      <c r="A15">
        <v>55.45688294</v>
      </c>
      <c r="B15">
        <v>-4.5873916650000002</v>
      </c>
      <c r="C15" t="s">
        <v>975</v>
      </c>
      <c r="D15" t="s">
        <v>66</v>
      </c>
    </row>
    <row r="16" spans="1:4" x14ac:dyDescent="0.35">
      <c r="A16">
        <v>56.013839930000003</v>
      </c>
      <c r="B16">
        <v>-3.7677112149999998</v>
      </c>
      <c r="C16" t="s">
        <v>979</v>
      </c>
      <c r="D16" t="s">
        <v>68</v>
      </c>
    </row>
    <row r="17" spans="1:4" x14ac:dyDescent="0.35">
      <c r="A17">
        <v>51.518154907929201</v>
      </c>
      <c r="B17">
        <v>0.113163451807943</v>
      </c>
      <c r="C17" t="s">
        <v>981</v>
      </c>
      <c r="D17" t="s">
        <v>69</v>
      </c>
    </row>
    <row r="18" spans="1:4" x14ac:dyDescent="0.35">
      <c r="A18">
        <v>51.516466015002301</v>
      </c>
      <c r="B18">
        <v>0.106957791886323</v>
      </c>
      <c r="C18" t="s">
        <v>983</v>
      </c>
      <c r="D18" t="s">
        <v>70</v>
      </c>
    </row>
    <row r="19" spans="1:4" x14ac:dyDescent="0.35">
      <c r="A19">
        <v>55.900424579999999</v>
      </c>
      <c r="B19">
        <v>-3.6738811290000002</v>
      </c>
      <c r="C19" t="s">
        <v>977</v>
      </c>
      <c r="D19" t="s">
        <v>71</v>
      </c>
    </row>
    <row r="20" spans="1:4" x14ac:dyDescent="0.35">
      <c r="A20">
        <v>57.467599069999999</v>
      </c>
      <c r="B20">
        <v>-4.4898021190000001</v>
      </c>
      <c r="C20" t="s">
        <v>986</v>
      </c>
      <c r="D20" t="s">
        <v>72</v>
      </c>
    </row>
    <row r="21" spans="1:4" x14ac:dyDescent="0.35">
      <c r="A21">
        <v>51.374029999999998</v>
      </c>
      <c r="B21">
        <v>-0.12917999999999999</v>
      </c>
      <c r="C21" t="s">
        <v>74</v>
      </c>
      <c r="D21" t="s">
        <v>73</v>
      </c>
    </row>
    <row r="22" spans="1:4" x14ac:dyDescent="0.35">
      <c r="A22">
        <v>51.374029999999998</v>
      </c>
      <c r="B22">
        <v>-0.12917999999999999</v>
      </c>
      <c r="C22" t="s">
        <v>78</v>
      </c>
      <c r="D22" t="s">
        <v>76</v>
      </c>
    </row>
    <row r="23" spans="1:4" x14ac:dyDescent="0.35">
      <c r="A23">
        <v>52.386634952854102</v>
      </c>
      <c r="B23">
        <v>-1.6139450123313399</v>
      </c>
      <c r="C23" t="s">
        <v>994</v>
      </c>
      <c r="D23" t="s">
        <v>79</v>
      </c>
    </row>
    <row r="24" spans="1:4" x14ac:dyDescent="0.35">
      <c r="A24">
        <v>57.504052000000001</v>
      </c>
      <c r="B24">
        <v>-3.5994130000000002</v>
      </c>
      <c r="C24" t="s">
        <v>990</v>
      </c>
      <c r="D24" t="s">
        <v>81</v>
      </c>
    </row>
    <row r="25" spans="1:4" x14ac:dyDescent="0.35">
      <c r="A25">
        <v>55.777424289999999</v>
      </c>
      <c r="B25">
        <v>-2.0787000870000001</v>
      </c>
      <c r="C25" t="s">
        <v>992</v>
      </c>
      <c r="D25" t="s">
        <v>82</v>
      </c>
    </row>
    <row r="26" spans="1:4" x14ac:dyDescent="0.35">
      <c r="A26">
        <v>52.930800379562399</v>
      </c>
      <c r="B26">
        <v>-0.22116384581281701</v>
      </c>
      <c r="C26" t="s">
        <v>996</v>
      </c>
      <c r="D26" t="s">
        <v>83</v>
      </c>
    </row>
    <row r="27" spans="1:4" x14ac:dyDescent="0.35">
      <c r="A27">
        <v>53.365905372453497</v>
      </c>
      <c r="B27">
        <v>-3.0612959206555002</v>
      </c>
      <c r="C27" t="s">
        <v>998</v>
      </c>
      <c r="D27" t="s">
        <v>84</v>
      </c>
    </row>
    <row r="28" spans="1:4" x14ac:dyDescent="0.35">
      <c r="A28">
        <v>52.312496891654703</v>
      </c>
      <c r="B28">
        <v>-2.2427354483667101</v>
      </c>
      <c r="C28" t="s">
        <v>1000</v>
      </c>
      <c r="D28" t="s">
        <v>86</v>
      </c>
    </row>
    <row r="29" spans="1:4" x14ac:dyDescent="0.35">
      <c r="A29">
        <v>55.1411409076686</v>
      </c>
      <c r="B29">
        <v>-1.53071263313482</v>
      </c>
      <c r="C29" t="s">
        <v>90</v>
      </c>
      <c r="D29" t="s">
        <v>88</v>
      </c>
    </row>
    <row r="30" spans="1:4" x14ac:dyDescent="0.35">
      <c r="A30">
        <v>55.1411409076686</v>
      </c>
      <c r="B30">
        <v>-1.53071263313482</v>
      </c>
      <c r="C30" t="s">
        <v>92</v>
      </c>
      <c r="D30" t="s">
        <v>91</v>
      </c>
    </row>
    <row r="31" spans="1:4" x14ac:dyDescent="0.35">
      <c r="A31">
        <v>57.24932862</v>
      </c>
      <c r="B31">
        <v>-3.723001408</v>
      </c>
      <c r="C31" t="s">
        <v>1006</v>
      </c>
      <c r="D31" t="s">
        <v>93</v>
      </c>
    </row>
    <row r="32" spans="1:4" x14ac:dyDescent="0.35">
      <c r="A32">
        <v>50.974373065395497</v>
      </c>
      <c r="B32">
        <v>-0.23648575665413299</v>
      </c>
      <c r="C32" t="s">
        <v>1008</v>
      </c>
      <c r="D32" t="s">
        <v>94</v>
      </c>
    </row>
    <row r="33" spans="1:4" x14ac:dyDescent="0.35">
      <c r="A33">
        <v>56.007104900000002</v>
      </c>
      <c r="B33">
        <v>-3.8603012790000002</v>
      </c>
      <c r="C33" t="s">
        <v>1010</v>
      </c>
      <c r="D33" t="s">
        <v>95</v>
      </c>
    </row>
    <row r="34" spans="1:4" x14ac:dyDescent="0.35">
      <c r="A34">
        <v>50.884971958810702</v>
      </c>
      <c r="B34">
        <v>-1.2330034387387601</v>
      </c>
      <c r="C34" t="s">
        <v>1012</v>
      </c>
      <c r="D34" t="s">
        <v>96</v>
      </c>
    </row>
    <row r="35" spans="1:4" x14ac:dyDescent="0.35">
      <c r="A35">
        <v>56.276125749999999</v>
      </c>
      <c r="B35">
        <v>-3.877741345</v>
      </c>
      <c r="C35" t="s">
        <v>1014</v>
      </c>
      <c r="D35" t="s">
        <v>97</v>
      </c>
    </row>
    <row r="36" spans="1:4" x14ac:dyDescent="0.35">
      <c r="A36">
        <v>53.810099723147701</v>
      </c>
      <c r="B36">
        <v>-1.86698606768366</v>
      </c>
      <c r="C36" t="s">
        <v>1020</v>
      </c>
      <c r="D36" t="s">
        <v>98</v>
      </c>
    </row>
    <row r="37" spans="1:4" x14ac:dyDescent="0.35">
      <c r="A37">
        <v>55.880724389999997</v>
      </c>
      <c r="B37">
        <v>-4.3810016269999998</v>
      </c>
      <c r="C37" t="s">
        <v>1018</v>
      </c>
      <c r="D37" t="s">
        <v>100</v>
      </c>
    </row>
    <row r="38" spans="1:4" x14ac:dyDescent="0.35">
      <c r="A38">
        <v>51.865363492649699</v>
      </c>
      <c r="B38">
        <v>0.57604329999272197</v>
      </c>
      <c r="C38" t="s">
        <v>1016</v>
      </c>
      <c r="D38" t="s">
        <v>101</v>
      </c>
    </row>
    <row r="39" spans="1:4" x14ac:dyDescent="0.35">
      <c r="A39">
        <v>52.070181865662299</v>
      </c>
      <c r="B39">
        <v>1.0628225733950301</v>
      </c>
      <c r="C39" t="s">
        <v>1024</v>
      </c>
      <c r="D39" t="s">
        <v>102</v>
      </c>
    </row>
    <row r="40" spans="1:4" x14ac:dyDescent="0.35">
      <c r="A40">
        <v>51.335450000000002</v>
      </c>
      <c r="B40">
        <v>-1.0769500000000001</v>
      </c>
      <c r="C40" t="s">
        <v>1031</v>
      </c>
      <c r="D40" t="s">
        <v>103</v>
      </c>
    </row>
    <row r="41" spans="1:4" x14ac:dyDescent="0.35">
      <c r="A41">
        <v>53.415231770616799</v>
      </c>
      <c r="B41">
        <v>-2.1312757196390901</v>
      </c>
      <c r="C41" t="s">
        <v>1022</v>
      </c>
      <c r="D41" t="s">
        <v>104</v>
      </c>
    </row>
    <row r="42" spans="1:4" x14ac:dyDescent="0.35">
      <c r="A42">
        <v>56.720407229999999</v>
      </c>
      <c r="B42">
        <v>-2.5565504419999998</v>
      </c>
      <c r="C42" t="s">
        <v>1027</v>
      </c>
      <c r="D42" t="s">
        <v>106</v>
      </c>
    </row>
    <row r="43" spans="1:4" x14ac:dyDescent="0.35">
      <c r="A43">
        <v>51.117315958031803</v>
      </c>
      <c r="B43">
        <v>-2.9688394640832101</v>
      </c>
      <c r="C43" t="s">
        <v>1039</v>
      </c>
      <c r="D43" t="s">
        <v>107</v>
      </c>
    </row>
    <row r="44" spans="1:4" x14ac:dyDescent="0.35">
      <c r="A44">
        <v>51.663503834951001</v>
      </c>
      <c r="B44">
        <v>-2.4884614353775002E-2</v>
      </c>
      <c r="C44" t="s">
        <v>1029</v>
      </c>
      <c r="D44" t="s">
        <v>108</v>
      </c>
    </row>
    <row r="45" spans="1:4" x14ac:dyDescent="0.35">
      <c r="A45">
        <v>57.247928100000003</v>
      </c>
      <c r="B45">
        <v>-5.9358034499999999</v>
      </c>
      <c r="C45" t="s">
        <v>110</v>
      </c>
      <c r="D45" t="s">
        <v>109</v>
      </c>
    </row>
    <row r="46" spans="1:4" x14ac:dyDescent="0.35">
      <c r="A46">
        <v>58.019930549999998</v>
      </c>
      <c r="B46">
        <v>-3.8747016799999998</v>
      </c>
      <c r="C46" t="s">
        <v>1035</v>
      </c>
      <c r="D46" t="s">
        <v>111</v>
      </c>
    </row>
    <row r="47" spans="1:4" x14ac:dyDescent="0.35">
      <c r="A47">
        <v>55.919324670000002</v>
      </c>
      <c r="B47">
        <v>-3.4534009819999998</v>
      </c>
      <c r="C47" t="s">
        <v>113</v>
      </c>
      <c r="D47" t="s">
        <v>112</v>
      </c>
    </row>
    <row r="48" spans="1:4" x14ac:dyDescent="0.35">
      <c r="A48">
        <v>56.396696169999998</v>
      </c>
      <c r="B48">
        <v>-3.487501081</v>
      </c>
      <c r="C48" t="s">
        <v>1041</v>
      </c>
      <c r="D48" t="s">
        <v>114</v>
      </c>
    </row>
    <row r="49" spans="1:4" x14ac:dyDescent="0.35">
      <c r="A49">
        <v>52.280053088948002</v>
      </c>
      <c r="B49">
        <v>0.312061035588173</v>
      </c>
      <c r="C49" t="s">
        <v>1043</v>
      </c>
      <c r="D49" t="s">
        <v>115</v>
      </c>
    </row>
    <row r="50" spans="1:4" x14ac:dyDescent="0.35">
      <c r="A50">
        <v>52.636223915464299</v>
      </c>
      <c r="B50">
        <v>-2.1147552786977899</v>
      </c>
      <c r="C50" t="s">
        <v>1045</v>
      </c>
      <c r="D50" t="s">
        <v>116</v>
      </c>
    </row>
    <row r="51" spans="1:4" x14ac:dyDescent="0.35">
      <c r="A51">
        <v>52.552951166408597</v>
      </c>
      <c r="B51">
        <v>-1.9640234798663401</v>
      </c>
      <c r="C51" t="s">
        <v>1047</v>
      </c>
      <c r="D51" t="s">
        <v>117</v>
      </c>
    </row>
    <row r="52" spans="1:4" x14ac:dyDescent="0.35">
      <c r="A52">
        <v>57.451749</v>
      </c>
      <c r="B52">
        <v>-2.84971</v>
      </c>
      <c r="C52" t="s">
        <v>1053</v>
      </c>
      <c r="D52" t="s">
        <v>118</v>
      </c>
    </row>
    <row r="53" spans="1:4" x14ac:dyDescent="0.35">
      <c r="A53">
        <v>53.729460431834397</v>
      </c>
      <c r="B53">
        <v>-1.00084877866135</v>
      </c>
      <c r="C53" t="s">
        <v>1055</v>
      </c>
      <c r="D53" t="s">
        <v>120</v>
      </c>
    </row>
    <row r="54" spans="1:4" x14ac:dyDescent="0.35">
      <c r="A54">
        <v>51.534950510661702</v>
      </c>
      <c r="B54">
        <v>-0.25705026387638202</v>
      </c>
      <c r="C54" t="s">
        <v>1069</v>
      </c>
      <c r="D54" t="s">
        <v>121</v>
      </c>
    </row>
    <row r="55" spans="1:4" x14ac:dyDescent="0.35">
      <c r="A55">
        <v>51.292335186480798</v>
      </c>
      <c r="B55">
        <v>1.0941761170554101</v>
      </c>
      <c r="C55" t="s">
        <v>1057</v>
      </c>
      <c r="D55" t="s">
        <v>122</v>
      </c>
    </row>
    <row r="56" spans="1:4" x14ac:dyDescent="0.35">
      <c r="A56">
        <v>53.266210000000001</v>
      </c>
      <c r="B56">
        <v>-2.948</v>
      </c>
      <c r="C56" t="s">
        <v>1060</v>
      </c>
      <c r="D56" t="s">
        <v>123</v>
      </c>
    </row>
    <row r="57" spans="1:4" x14ac:dyDescent="0.35">
      <c r="A57">
        <v>51.495472026951902</v>
      </c>
      <c r="B57">
        <v>-3.1447279061140598</v>
      </c>
      <c r="C57" t="s">
        <v>1062</v>
      </c>
      <c r="D57" t="s">
        <v>124</v>
      </c>
    </row>
    <row r="58" spans="1:4" x14ac:dyDescent="0.35">
      <c r="A58">
        <v>55.856984349999998</v>
      </c>
      <c r="B58">
        <v>-4.1966114870000002</v>
      </c>
      <c r="C58" t="s">
        <v>7548</v>
      </c>
      <c r="D58" t="s">
        <v>125</v>
      </c>
    </row>
    <row r="59" spans="1:4" x14ac:dyDescent="0.35">
      <c r="A59">
        <v>55.590263149999998</v>
      </c>
      <c r="B59">
        <v>-5.5023124140000004</v>
      </c>
      <c r="C59" t="s">
        <v>1049</v>
      </c>
      <c r="D59" t="s">
        <v>126</v>
      </c>
    </row>
    <row r="60" spans="1:4" x14ac:dyDescent="0.35">
      <c r="A60">
        <v>53.434910000000002</v>
      </c>
      <c r="B60">
        <v>-2.40035</v>
      </c>
      <c r="C60" t="s">
        <v>1064</v>
      </c>
      <c r="D60" t="s">
        <v>127</v>
      </c>
    </row>
    <row r="61" spans="1:4" x14ac:dyDescent="0.35">
      <c r="A61">
        <v>55.14350194</v>
      </c>
      <c r="B61">
        <v>-4.1892913150000002</v>
      </c>
      <c r="C61" t="s">
        <v>1051</v>
      </c>
      <c r="D61" t="s">
        <v>128</v>
      </c>
    </row>
    <row r="62" spans="1:4" x14ac:dyDescent="0.35">
      <c r="A62">
        <v>56.542132449999997</v>
      </c>
      <c r="B62">
        <v>-4.5166969029999997</v>
      </c>
      <c r="C62" t="s">
        <v>1066</v>
      </c>
      <c r="D62" t="s">
        <v>130</v>
      </c>
    </row>
    <row r="63" spans="1:4" x14ac:dyDescent="0.35">
      <c r="A63">
        <v>57.154018129999997</v>
      </c>
      <c r="B63">
        <v>-4.9367024400000004</v>
      </c>
      <c r="C63" t="s">
        <v>1071</v>
      </c>
      <c r="D63" t="s">
        <v>131</v>
      </c>
    </row>
    <row r="64" spans="1:4" x14ac:dyDescent="0.35">
      <c r="A64">
        <v>53.041142555853497</v>
      </c>
      <c r="B64">
        <v>-2.0857590007644098</v>
      </c>
      <c r="C64" t="s">
        <v>1073</v>
      </c>
      <c r="D64" t="s">
        <v>133</v>
      </c>
    </row>
    <row r="65" spans="1:4" x14ac:dyDescent="0.35">
      <c r="A65">
        <v>55.01352163</v>
      </c>
      <c r="B65">
        <v>-3.2211007070000002</v>
      </c>
      <c r="C65" t="s">
        <v>1075</v>
      </c>
      <c r="D65" t="s">
        <v>134</v>
      </c>
    </row>
    <row r="66" spans="1:4" x14ac:dyDescent="0.35">
      <c r="A66">
        <v>56.473826459999998</v>
      </c>
      <c r="B66">
        <v>-3.044800773</v>
      </c>
      <c r="C66" t="s">
        <v>1077</v>
      </c>
      <c r="D66" t="s">
        <v>135</v>
      </c>
    </row>
    <row r="67" spans="1:4" x14ac:dyDescent="0.35">
      <c r="A67">
        <v>55.855054340000002</v>
      </c>
      <c r="B67">
        <v>-4.2390115169999998</v>
      </c>
      <c r="C67" t="s">
        <v>1079</v>
      </c>
      <c r="D67" t="s">
        <v>136</v>
      </c>
    </row>
    <row r="68" spans="1:4" x14ac:dyDescent="0.35">
      <c r="A68">
        <v>51.343425918697903</v>
      </c>
      <c r="B68">
        <v>-0.32334875941477298</v>
      </c>
      <c r="C68" t="s">
        <v>1083</v>
      </c>
      <c r="D68" t="s">
        <v>137</v>
      </c>
    </row>
    <row r="69" spans="1:4" x14ac:dyDescent="0.35">
      <c r="A69">
        <v>53.224282489469502</v>
      </c>
      <c r="B69">
        <v>-1.3874859633021299</v>
      </c>
      <c r="C69" t="s">
        <v>1085</v>
      </c>
      <c r="D69" t="s">
        <v>138</v>
      </c>
    </row>
    <row r="70" spans="1:4" x14ac:dyDescent="0.35">
      <c r="A70">
        <v>50.624372200497099</v>
      </c>
      <c r="B70">
        <v>-2.4892612239175498</v>
      </c>
      <c r="C70" t="s">
        <v>1081</v>
      </c>
      <c r="D70" t="s">
        <v>139</v>
      </c>
    </row>
    <row r="71" spans="1:4" x14ac:dyDescent="0.35">
      <c r="A71">
        <v>51.53069</v>
      </c>
      <c r="B71">
        <v>-9.5799999999999996E-2</v>
      </c>
      <c r="C71" t="s">
        <v>1087</v>
      </c>
      <c r="D71" t="s">
        <v>140</v>
      </c>
    </row>
    <row r="72" spans="1:4" x14ac:dyDescent="0.35">
      <c r="A72">
        <v>56.27712554</v>
      </c>
      <c r="B72">
        <v>-4.9220021620000001</v>
      </c>
      <c r="C72" t="s">
        <v>142</v>
      </c>
      <c r="D72" t="s">
        <v>141</v>
      </c>
    </row>
    <row r="73" spans="1:4" x14ac:dyDescent="0.35">
      <c r="A73">
        <v>51.825997999999998</v>
      </c>
      <c r="B73">
        <v>1.1794199999999999</v>
      </c>
      <c r="C73" t="s">
        <v>7578</v>
      </c>
      <c r="D73" t="s">
        <v>143</v>
      </c>
    </row>
    <row r="74" spans="1:4" x14ac:dyDescent="0.35">
      <c r="A74">
        <v>57.140228440000001</v>
      </c>
      <c r="B74">
        <v>-2.0986001160000001</v>
      </c>
      <c r="C74" t="s">
        <v>1091</v>
      </c>
      <c r="D74" t="s">
        <v>145</v>
      </c>
    </row>
    <row r="75" spans="1:4" x14ac:dyDescent="0.35">
      <c r="A75">
        <v>55.822417000000002</v>
      </c>
      <c r="B75">
        <v>-4.1492781000000001</v>
      </c>
      <c r="C75" t="s">
        <v>147</v>
      </c>
      <c r="D75" t="s">
        <v>146</v>
      </c>
    </row>
    <row r="76" spans="1:4" x14ac:dyDescent="0.35">
      <c r="A76">
        <v>55.851444370000003</v>
      </c>
      <c r="B76">
        <v>-4.0134413550000003</v>
      </c>
      <c r="C76" t="s">
        <v>1096</v>
      </c>
      <c r="D76" t="s">
        <v>149</v>
      </c>
    </row>
    <row r="77" spans="1:4" x14ac:dyDescent="0.35">
      <c r="A77">
        <v>55.966624869999997</v>
      </c>
      <c r="B77">
        <v>-2.967000664</v>
      </c>
      <c r="C77" t="s">
        <v>1098</v>
      </c>
      <c r="D77" t="s">
        <v>150</v>
      </c>
    </row>
    <row r="78" spans="1:4" x14ac:dyDescent="0.35">
      <c r="A78">
        <v>53.227549494602997</v>
      </c>
      <c r="B78">
        <v>-3.07266269828474</v>
      </c>
      <c r="C78" t="s">
        <v>1100</v>
      </c>
      <c r="D78" t="s">
        <v>151</v>
      </c>
    </row>
    <row r="79" spans="1:4" x14ac:dyDescent="0.35">
      <c r="A79">
        <v>56.538126630000001</v>
      </c>
      <c r="B79">
        <v>-3.2730009450000002</v>
      </c>
      <c r="C79" t="s">
        <v>153</v>
      </c>
      <c r="D79" t="s">
        <v>152</v>
      </c>
    </row>
    <row r="80" spans="1:4" x14ac:dyDescent="0.35">
      <c r="A80">
        <v>52.4555290226171</v>
      </c>
      <c r="B80">
        <v>-1.4639574818088801</v>
      </c>
      <c r="C80" t="s">
        <v>1104</v>
      </c>
      <c r="D80" t="s">
        <v>154</v>
      </c>
    </row>
    <row r="81" spans="1:4" x14ac:dyDescent="0.35">
      <c r="A81">
        <v>51.710349999999998</v>
      </c>
      <c r="B81">
        <v>-1.1909099999999999</v>
      </c>
      <c r="C81" t="s">
        <v>1106</v>
      </c>
      <c r="D81" t="s">
        <v>155</v>
      </c>
    </row>
    <row r="82" spans="1:4" x14ac:dyDescent="0.35">
      <c r="A82">
        <v>55.44712294</v>
      </c>
      <c r="B82">
        <v>-4.4290015509999998</v>
      </c>
      <c r="C82" t="s">
        <v>1108</v>
      </c>
      <c r="D82" t="s">
        <v>156</v>
      </c>
    </row>
    <row r="83" spans="1:4" x14ac:dyDescent="0.35">
      <c r="A83">
        <v>57.131128410000002</v>
      </c>
      <c r="B83">
        <v>-2.1530001570000001</v>
      </c>
      <c r="C83" t="s">
        <v>1110</v>
      </c>
      <c r="D83" t="s">
        <v>157</v>
      </c>
    </row>
    <row r="84" spans="1:4" x14ac:dyDescent="0.35">
      <c r="A84">
        <v>53.800973104626799</v>
      </c>
      <c r="B84">
        <v>-0.41449140040276</v>
      </c>
      <c r="C84" t="s">
        <v>1112</v>
      </c>
      <c r="D84" t="s">
        <v>158</v>
      </c>
    </row>
    <row r="85" spans="1:4" x14ac:dyDescent="0.35">
      <c r="A85">
        <v>55.946977689999997</v>
      </c>
      <c r="B85">
        <v>-3.9637953399999999</v>
      </c>
      <c r="C85" t="s">
        <v>160</v>
      </c>
      <c r="D85" t="s">
        <v>159</v>
      </c>
    </row>
    <row r="86" spans="1:4" x14ac:dyDescent="0.35">
      <c r="A86">
        <v>56.314225970000003</v>
      </c>
      <c r="B86">
        <v>-3.0350007479999999</v>
      </c>
      <c r="C86" t="s">
        <v>1119</v>
      </c>
      <c r="D86" t="s">
        <v>161</v>
      </c>
    </row>
    <row r="87" spans="1:4" x14ac:dyDescent="0.35">
      <c r="A87">
        <v>55.902224629999999</v>
      </c>
      <c r="B87">
        <v>-3.3087008820000001</v>
      </c>
      <c r="C87" t="s">
        <v>163</v>
      </c>
      <c r="D87" t="s">
        <v>162</v>
      </c>
    </row>
    <row r="88" spans="1:4" x14ac:dyDescent="0.35">
      <c r="A88">
        <v>57.556815</v>
      </c>
      <c r="B88">
        <v>-3.420461</v>
      </c>
      <c r="C88" t="s">
        <v>7655</v>
      </c>
      <c r="D88" t="s">
        <v>164</v>
      </c>
    </row>
    <row r="89" spans="1:4" x14ac:dyDescent="0.35">
      <c r="A89">
        <v>55.835349000000001</v>
      </c>
      <c r="B89">
        <v>-4.2035400000000003</v>
      </c>
      <c r="C89" t="s">
        <v>1126</v>
      </c>
      <c r="D89" t="s">
        <v>165</v>
      </c>
    </row>
    <row r="90" spans="1:4" x14ac:dyDescent="0.35">
      <c r="A90">
        <v>55.927380479999997</v>
      </c>
      <c r="B90">
        <v>-4.6768178630000001</v>
      </c>
      <c r="C90" t="s">
        <v>1128</v>
      </c>
      <c r="D90" t="s">
        <v>166</v>
      </c>
    </row>
    <row r="91" spans="1:4" x14ac:dyDescent="0.35">
      <c r="A91">
        <v>56.137325320000002</v>
      </c>
      <c r="B91">
        <v>-3.779201246</v>
      </c>
      <c r="C91" t="s">
        <v>1130</v>
      </c>
      <c r="D91" t="s">
        <v>167</v>
      </c>
    </row>
    <row r="92" spans="1:4" x14ac:dyDescent="0.35">
      <c r="A92">
        <v>55.947194789999998</v>
      </c>
      <c r="B92">
        <v>-3.2090008220000001</v>
      </c>
      <c r="C92" t="s">
        <v>1132</v>
      </c>
      <c r="D92" t="s">
        <v>168</v>
      </c>
    </row>
    <row r="93" spans="1:4" x14ac:dyDescent="0.35">
      <c r="A93">
        <v>58.575921790000002</v>
      </c>
      <c r="B93">
        <v>-3.7535016639999998</v>
      </c>
      <c r="C93" t="s">
        <v>1134</v>
      </c>
      <c r="D93" t="s">
        <v>169</v>
      </c>
    </row>
    <row r="94" spans="1:4" x14ac:dyDescent="0.35">
      <c r="A94">
        <v>52.773204333119899</v>
      </c>
      <c r="B94">
        <v>-1.64946033250986</v>
      </c>
      <c r="C94" t="s">
        <v>1136</v>
      </c>
      <c r="D94" t="s">
        <v>170</v>
      </c>
    </row>
    <row r="95" spans="1:4" x14ac:dyDescent="0.35">
      <c r="A95">
        <v>53.732477832358803</v>
      </c>
      <c r="B95">
        <v>-0.99256706174979004</v>
      </c>
      <c r="C95" t="s">
        <v>1138</v>
      </c>
      <c r="D95" t="s">
        <v>171</v>
      </c>
    </row>
    <row r="96" spans="1:4" x14ac:dyDescent="0.35">
      <c r="A96">
        <v>55.915724519999998</v>
      </c>
      <c r="B96">
        <v>-4.3489016119999997</v>
      </c>
      <c r="C96" t="s">
        <v>1142</v>
      </c>
      <c r="D96" t="s">
        <v>172</v>
      </c>
    </row>
    <row r="97" spans="1:4" x14ac:dyDescent="0.35">
      <c r="A97">
        <v>55.906477610000003</v>
      </c>
      <c r="B97">
        <v>-3.5876010709999999</v>
      </c>
      <c r="C97" t="s">
        <v>1140</v>
      </c>
      <c r="D97" t="s">
        <v>173</v>
      </c>
    </row>
    <row r="98" spans="1:4" x14ac:dyDescent="0.35">
      <c r="A98">
        <v>56.461726429999999</v>
      </c>
      <c r="B98">
        <v>-2.9500007039999998</v>
      </c>
      <c r="C98" t="s">
        <v>1146</v>
      </c>
      <c r="D98" t="s">
        <v>174</v>
      </c>
    </row>
    <row r="99" spans="1:4" x14ac:dyDescent="0.35">
      <c r="A99">
        <v>55.976604930000001</v>
      </c>
      <c r="B99">
        <v>-2.5727004080000002</v>
      </c>
      <c r="C99" t="s">
        <v>1153</v>
      </c>
      <c r="D99" t="s">
        <v>175</v>
      </c>
    </row>
    <row r="100" spans="1:4" x14ac:dyDescent="0.35">
      <c r="A100">
        <v>58.252931140000001</v>
      </c>
      <c r="B100">
        <v>-3.429801313</v>
      </c>
      <c r="C100" t="s">
        <v>1144</v>
      </c>
      <c r="D100" t="s">
        <v>177</v>
      </c>
    </row>
    <row r="101" spans="1:4" x14ac:dyDescent="0.35">
      <c r="A101">
        <v>56.089555220000001</v>
      </c>
      <c r="B101">
        <v>-3.4489010050000002</v>
      </c>
      <c r="C101" t="s">
        <v>1155</v>
      </c>
      <c r="D101" t="s">
        <v>178</v>
      </c>
    </row>
    <row r="102" spans="1:4" x14ac:dyDescent="0.35">
      <c r="A102">
        <v>55.974624570000003</v>
      </c>
      <c r="B102">
        <v>-4.9400020839999996</v>
      </c>
      <c r="C102" t="s">
        <v>1157</v>
      </c>
      <c r="D102" t="s">
        <v>179</v>
      </c>
    </row>
    <row r="103" spans="1:4" x14ac:dyDescent="0.35">
      <c r="A103">
        <v>57.427928369999997</v>
      </c>
      <c r="B103">
        <v>-6.5310041759999997</v>
      </c>
      <c r="C103" t="s">
        <v>7707</v>
      </c>
      <c r="D103" t="s">
        <v>181</v>
      </c>
    </row>
    <row r="104" spans="1:4" x14ac:dyDescent="0.35">
      <c r="A104">
        <v>57.21142863</v>
      </c>
      <c r="B104">
        <v>-2.1810001799999998</v>
      </c>
      <c r="C104" t="s">
        <v>1160</v>
      </c>
      <c r="D104" t="s">
        <v>182</v>
      </c>
    </row>
    <row r="105" spans="1:4" x14ac:dyDescent="0.35">
      <c r="A105">
        <v>51.501600702978003</v>
      </c>
      <c r="B105">
        <v>-0.296757437853786</v>
      </c>
      <c r="C105" t="s">
        <v>1162</v>
      </c>
      <c r="D105" t="s">
        <v>183</v>
      </c>
    </row>
    <row r="106" spans="1:4" x14ac:dyDescent="0.35">
      <c r="A106">
        <v>55.11022183</v>
      </c>
      <c r="B106">
        <v>-4.1693012940000003</v>
      </c>
      <c r="C106" t="s">
        <v>185</v>
      </c>
      <c r="D106" t="s">
        <v>184</v>
      </c>
    </row>
    <row r="107" spans="1:4" x14ac:dyDescent="0.35">
      <c r="A107">
        <v>51.927172477648803</v>
      </c>
      <c r="B107">
        <v>-0.90826357765338805</v>
      </c>
      <c r="C107" t="s">
        <v>1170</v>
      </c>
      <c r="D107" t="s">
        <v>187</v>
      </c>
    </row>
    <row r="108" spans="1:4" x14ac:dyDescent="0.35">
      <c r="A108">
        <v>51.927172477648803</v>
      </c>
      <c r="B108">
        <v>-0.90826357765338805</v>
      </c>
      <c r="C108" t="s">
        <v>1170</v>
      </c>
      <c r="D108" t="s">
        <v>188</v>
      </c>
    </row>
    <row r="109" spans="1:4" x14ac:dyDescent="0.35">
      <c r="A109">
        <v>55.784924119999999</v>
      </c>
      <c r="B109">
        <v>-4.1916014659999998</v>
      </c>
      <c r="C109" t="s">
        <v>1174</v>
      </c>
      <c r="D109" t="s">
        <v>191</v>
      </c>
    </row>
    <row r="110" spans="1:4" x14ac:dyDescent="0.35">
      <c r="A110">
        <v>55.73952397</v>
      </c>
      <c r="B110">
        <v>-4.1611014339999999</v>
      </c>
      <c r="C110" t="s">
        <v>1176</v>
      </c>
      <c r="D110" t="s">
        <v>193</v>
      </c>
    </row>
    <row r="111" spans="1:4" x14ac:dyDescent="0.35">
      <c r="A111">
        <v>55.878604449999997</v>
      </c>
      <c r="B111">
        <v>-4.0730014030000001</v>
      </c>
      <c r="C111" t="s">
        <v>1172</v>
      </c>
      <c r="D111" t="s">
        <v>194</v>
      </c>
    </row>
    <row r="112" spans="1:4" x14ac:dyDescent="0.35">
      <c r="A112">
        <v>52.2149399443026</v>
      </c>
      <c r="B112">
        <v>-0.30253289916264497</v>
      </c>
      <c r="C112" t="s">
        <v>1164</v>
      </c>
      <c r="D112" t="s">
        <v>195</v>
      </c>
    </row>
    <row r="113" spans="1:4" x14ac:dyDescent="0.35">
      <c r="A113">
        <v>55.66812393</v>
      </c>
      <c r="B113">
        <v>-2.3277002379999998</v>
      </c>
      <c r="C113" t="s">
        <v>1168</v>
      </c>
      <c r="D113" t="s">
        <v>196</v>
      </c>
    </row>
    <row r="114" spans="1:4" x14ac:dyDescent="0.35">
      <c r="A114">
        <v>55.839524240000003</v>
      </c>
      <c r="B114">
        <v>-4.4629016769999996</v>
      </c>
      <c r="C114" t="s">
        <v>1178</v>
      </c>
      <c r="D114" t="s">
        <v>197</v>
      </c>
    </row>
    <row r="115" spans="1:4" x14ac:dyDescent="0.35">
      <c r="A115">
        <v>57.662329749999998</v>
      </c>
      <c r="B115">
        <v>-3.3172011330000002</v>
      </c>
      <c r="C115" t="s">
        <v>1180</v>
      </c>
      <c r="D115" t="s">
        <v>198</v>
      </c>
    </row>
    <row r="116" spans="1:4" x14ac:dyDescent="0.35">
      <c r="A116">
        <v>53.694923047392599</v>
      </c>
      <c r="B116">
        <v>-1.8226103308305499</v>
      </c>
      <c r="C116" t="s">
        <v>1182</v>
      </c>
      <c r="D116" t="s">
        <v>199</v>
      </c>
    </row>
    <row r="117" spans="1:4" x14ac:dyDescent="0.35">
      <c r="A117">
        <v>51.660005000982302</v>
      </c>
      <c r="B117">
        <v>-0.34229799645570602</v>
      </c>
      <c r="C117" t="s">
        <v>1184</v>
      </c>
      <c r="D117" t="s">
        <v>200</v>
      </c>
    </row>
    <row r="118" spans="1:4" x14ac:dyDescent="0.35">
      <c r="A118">
        <v>52.598056680424897</v>
      </c>
      <c r="B118">
        <v>-1.2148353996263801</v>
      </c>
      <c r="C118" t="s">
        <v>1186</v>
      </c>
      <c r="D118" t="s">
        <v>201</v>
      </c>
    </row>
    <row r="119" spans="1:4" x14ac:dyDescent="0.35">
      <c r="A119">
        <v>55.903624450000002</v>
      </c>
      <c r="B119">
        <v>-4.4810017069999999</v>
      </c>
      <c r="C119" t="s">
        <v>1188</v>
      </c>
      <c r="D119" t="s">
        <v>202</v>
      </c>
    </row>
    <row r="120" spans="1:4" x14ac:dyDescent="0.35">
      <c r="A120">
        <v>50.7665385326492</v>
      </c>
      <c r="B120">
        <v>-3.4059357727538102</v>
      </c>
      <c r="C120" t="s">
        <v>1190</v>
      </c>
      <c r="D120" t="s">
        <v>203</v>
      </c>
    </row>
    <row r="121" spans="1:4" x14ac:dyDescent="0.35">
      <c r="A121">
        <v>57.322828620000003</v>
      </c>
      <c r="B121">
        <v>-4.7894023539999999</v>
      </c>
      <c r="C121" t="s">
        <v>1192</v>
      </c>
      <c r="D121" t="s">
        <v>204</v>
      </c>
    </row>
    <row r="122" spans="1:4" x14ac:dyDescent="0.35">
      <c r="A122">
        <v>50.821020617792797</v>
      </c>
      <c r="B122">
        <v>-1.3297329894065899</v>
      </c>
      <c r="C122" t="s">
        <v>1196</v>
      </c>
      <c r="D122" t="s">
        <v>205</v>
      </c>
    </row>
    <row r="123" spans="1:4" x14ac:dyDescent="0.35">
      <c r="A123">
        <v>52.252412224971302</v>
      </c>
      <c r="B123">
        <v>-1.97214992680696</v>
      </c>
      <c r="C123" t="s">
        <v>1198</v>
      </c>
      <c r="D123" t="s">
        <v>206</v>
      </c>
    </row>
    <row r="124" spans="1:4" x14ac:dyDescent="0.35">
      <c r="A124">
        <v>53.720100000000002</v>
      </c>
      <c r="B124">
        <v>-1.27258</v>
      </c>
      <c r="C124" t="s">
        <v>1200</v>
      </c>
      <c r="D124" t="s">
        <v>207</v>
      </c>
    </row>
    <row r="125" spans="1:4" x14ac:dyDescent="0.35">
      <c r="A125">
        <v>53.722145241683499</v>
      </c>
      <c r="B125">
        <v>-1.2781773950312001</v>
      </c>
      <c r="C125" t="s">
        <v>1202</v>
      </c>
      <c r="D125" t="s">
        <v>208</v>
      </c>
    </row>
    <row r="126" spans="1:4" x14ac:dyDescent="0.35">
      <c r="A126">
        <v>53.722145241683499</v>
      </c>
      <c r="B126">
        <v>-1.2781773950312001</v>
      </c>
      <c r="C126" t="s">
        <v>1202</v>
      </c>
      <c r="D126" t="s">
        <v>209</v>
      </c>
    </row>
    <row r="127" spans="1:4" x14ac:dyDescent="0.35">
      <c r="A127">
        <v>56.964638000000001</v>
      </c>
      <c r="B127">
        <v>-2.3473730000000002</v>
      </c>
      <c r="C127" t="s">
        <v>7801</v>
      </c>
      <c r="D127" t="s">
        <v>211</v>
      </c>
    </row>
    <row r="128" spans="1:4" x14ac:dyDescent="0.35">
      <c r="A128">
        <v>56.921027819999999</v>
      </c>
      <c r="B128">
        <v>-2.2920002570000002</v>
      </c>
      <c r="C128" t="s">
        <v>1206</v>
      </c>
      <c r="D128" t="s">
        <v>212</v>
      </c>
    </row>
    <row r="129" spans="1:4" x14ac:dyDescent="0.35">
      <c r="A129">
        <v>53.371569999999998</v>
      </c>
      <c r="B129">
        <v>-2.6883300000000001</v>
      </c>
      <c r="C129" t="s">
        <v>1208</v>
      </c>
      <c r="D129" t="s">
        <v>213</v>
      </c>
    </row>
    <row r="130" spans="1:4" x14ac:dyDescent="0.35">
      <c r="A130">
        <v>55.863397999999997</v>
      </c>
      <c r="B130">
        <v>-4.2860860000000001</v>
      </c>
      <c r="C130" t="s">
        <v>7816</v>
      </c>
      <c r="D130" t="s">
        <v>214</v>
      </c>
    </row>
    <row r="131" spans="1:4" x14ac:dyDescent="0.35">
      <c r="A131">
        <v>51.2502357571882</v>
      </c>
      <c r="B131">
        <v>-0.88102926970242901</v>
      </c>
      <c r="C131" t="s">
        <v>1212</v>
      </c>
      <c r="D131" t="s">
        <v>215</v>
      </c>
    </row>
    <row r="132" spans="1:4" x14ac:dyDescent="0.35">
      <c r="A132">
        <v>57.136628129999998</v>
      </c>
      <c r="B132">
        <v>-4.7145022340000002</v>
      </c>
      <c r="C132" t="s">
        <v>1194</v>
      </c>
      <c r="D132" t="s">
        <v>216</v>
      </c>
    </row>
    <row r="133" spans="1:4" x14ac:dyDescent="0.35">
      <c r="A133">
        <v>56.819327139999999</v>
      </c>
      <c r="B133">
        <v>-5.0743024620000003</v>
      </c>
      <c r="C133" t="s">
        <v>1220</v>
      </c>
      <c r="D133" t="s">
        <v>217</v>
      </c>
    </row>
    <row r="134" spans="1:4" x14ac:dyDescent="0.35">
      <c r="A134">
        <v>55.012320000000003</v>
      </c>
      <c r="B134">
        <v>-2.1633900000000001</v>
      </c>
      <c r="C134" t="s">
        <v>1214</v>
      </c>
      <c r="D134" t="s">
        <v>218</v>
      </c>
    </row>
    <row r="135" spans="1:4" x14ac:dyDescent="0.35">
      <c r="A135">
        <v>57.686249879999998</v>
      </c>
      <c r="B135">
        <v>-2.023970061</v>
      </c>
      <c r="C135" t="s">
        <v>1216</v>
      </c>
      <c r="D135" t="s">
        <v>219</v>
      </c>
    </row>
    <row r="136" spans="1:4" x14ac:dyDescent="0.35">
      <c r="A136">
        <v>53.309379999999997</v>
      </c>
      <c r="B136">
        <v>-2.7173400000000001</v>
      </c>
      <c r="C136" t="s">
        <v>1218</v>
      </c>
      <c r="D136" t="s">
        <v>220</v>
      </c>
    </row>
    <row r="137" spans="1:4" x14ac:dyDescent="0.35">
      <c r="A137">
        <v>55.607823709999998</v>
      </c>
      <c r="B137">
        <v>-2.7665005030000001</v>
      </c>
      <c r="C137" t="s">
        <v>1222</v>
      </c>
      <c r="D137" t="s">
        <v>221</v>
      </c>
    </row>
    <row r="138" spans="1:4" x14ac:dyDescent="0.35">
      <c r="A138">
        <v>55.798024140000003</v>
      </c>
      <c r="B138">
        <v>-4.2977015449999998</v>
      </c>
      <c r="C138" t="s">
        <v>1224</v>
      </c>
      <c r="D138" t="s">
        <v>222</v>
      </c>
    </row>
    <row r="139" spans="1:4" x14ac:dyDescent="0.35">
      <c r="A139">
        <v>57.415992000000003</v>
      </c>
      <c r="B139">
        <v>-3.3159879999999999</v>
      </c>
      <c r="C139" t="s">
        <v>1231</v>
      </c>
      <c r="D139" t="s">
        <v>223</v>
      </c>
    </row>
    <row r="140" spans="1:4" x14ac:dyDescent="0.35">
      <c r="A140">
        <v>55.097221779999998</v>
      </c>
      <c r="B140">
        <v>-4.1810012990000001</v>
      </c>
      <c r="C140" t="s">
        <v>1233</v>
      </c>
      <c r="D140" t="s">
        <v>224</v>
      </c>
    </row>
    <row r="141" spans="1:4" x14ac:dyDescent="0.35">
      <c r="A141">
        <v>54.876620879999997</v>
      </c>
      <c r="B141">
        <v>-4.7980016470000004</v>
      </c>
      <c r="C141" t="s">
        <v>1235</v>
      </c>
      <c r="D141" t="s">
        <v>225</v>
      </c>
    </row>
    <row r="142" spans="1:4" x14ac:dyDescent="0.35">
      <c r="A142">
        <v>56.1084253</v>
      </c>
      <c r="B142">
        <v>-3.2671008829999999</v>
      </c>
      <c r="C142" t="s">
        <v>1237</v>
      </c>
      <c r="D142" t="s">
        <v>226</v>
      </c>
    </row>
    <row r="143" spans="1:4" x14ac:dyDescent="0.35">
      <c r="A143">
        <v>56.204025610000002</v>
      </c>
      <c r="B143">
        <v>-3.1963008469999998</v>
      </c>
      <c r="C143" t="s">
        <v>1239</v>
      </c>
      <c r="D143" t="s">
        <v>227</v>
      </c>
    </row>
    <row r="144" spans="1:4" x14ac:dyDescent="0.35">
      <c r="A144">
        <v>55.935024740000003</v>
      </c>
      <c r="B144">
        <v>-3.2348008369999999</v>
      </c>
      <c r="C144" t="s">
        <v>1242</v>
      </c>
      <c r="D144" t="s">
        <v>228</v>
      </c>
    </row>
    <row r="145" spans="1:4" x14ac:dyDescent="0.35">
      <c r="A145">
        <v>55.853524319999998</v>
      </c>
      <c r="B145">
        <v>-4.3142015709999999</v>
      </c>
      <c r="C145" t="s">
        <v>1244</v>
      </c>
      <c r="D145" t="s">
        <v>229</v>
      </c>
    </row>
    <row r="146" spans="1:4" x14ac:dyDescent="0.35">
      <c r="A146">
        <v>51.534950510661702</v>
      </c>
      <c r="B146">
        <v>-0.25705026387638202</v>
      </c>
      <c r="C146" t="s">
        <v>1245</v>
      </c>
      <c r="D146" t="s">
        <v>230</v>
      </c>
    </row>
    <row r="147" spans="1:4" x14ac:dyDescent="0.35">
      <c r="A147">
        <v>52.243364036254299</v>
      </c>
      <c r="B147">
        <v>-0.725684495076799</v>
      </c>
      <c r="C147" t="s">
        <v>1247</v>
      </c>
      <c r="D147" t="s">
        <v>231</v>
      </c>
    </row>
    <row r="148" spans="1:4" x14ac:dyDescent="0.35">
      <c r="A148">
        <v>53.565963490349802</v>
      </c>
      <c r="B148">
        <v>-0.15076043000502701</v>
      </c>
      <c r="C148" t="s">
        <v>1249</v>
      </c>
      <c r="D148" t="s">
        <v>232</v>
      </c>
    </row>
    <row r="149" spans="1:4" x14ac:dyDescent="0.35">
      <c r="A149">
        <v>57.61452938</v>
      </c>
      <c r="B149">
        <v>-4.8299024729999998</v>
      </c>
      <c r="C149" t="s">
        <v>1252</v>
      </c>
      <c r="D149" t="s">
        <v>233</v>
      </c>
    </row>
    <row r="150" spans="1:4" x14ac:dyDescent="0.35">
      <c r="A150">
        <v>51.559463905481103</v>
      </c>
      <c r="B150">
        <v>-4.0783844142257997E-2</v>
      </c>
      <c r="C150" t="s">
        <v>235</v>
      </c>
      <c r="D150" t="s">
        <v>234</v>
      </c>
    </row>
    <row r="151" spans="1:4" x14ac:dyDescent="0.35">
      <c r="A151">
        <v>51.5595261634233</v>
      </c>
      <c r="B151">
        <v>-4.4431146715644999E-2</v>
      </c>
      <c r="C151" t="s">
        <v>237</v>
      </c>
      <c r="D151" t="s">
        <v>236</v>
      </c>
    </row>
    <row r="152" spans="1:4" x14ac:dyDescent="0.35">
      <c r="A152">
        <v>55.830024250000001</v>
      </c>
      <c r="B152">
        <v>-4.2964765519999997</v>
      </c>
      <c r="C152" t="s">
        <v>1257</v>
      </c>
      <c r="D152" t="s">
        <v>238</v>
      </c>
    </row>
    <row r="153" spans="1:4" x14ac:dyDescent="0.35">
      <c r="A153">
        <v>52.528660929603497</v>
      </c>
      <c r="B153">
        <v>-1.70874539818555</v>
      </c>
      <c r="C153" t="s">
        <v>1259</v>
      </c>
      <c r="D153" t="s">
        <v>239</v>
      </c>
    </row>
    <row r="154" spans="1:4" x14ac:dyDescent="0.35">
      <c r="A154">
        <v>54.941525567155999</v>
      </c>
      <c r="B154">
        <v>-2.9644165442561201</v>
      </c>
      <c r="C154" t="s">
        <v>1262</v>
      </c>
      <c r="D154" t="s">
        <v>242</v>
      </c>
    </row>
    <row r="155" spans="1:4" x14ac:dyDescent="0.35">
      <c r="A155">
        <v>54.701236464015999</v>
      </c>
      <c r="B155">
        <v>-1.29057983701158</v>
      </c>
      <c r="C155" t="s">
        <v>1266</v>
      </c>
      <c r="D155" t="s">
        <v>243</v>
      </c>
    </row>
    <row r="156" spans="1:4" x14ac:dyDescent="0.35">
      <c r="A156">
        <v>55.428223099999997</v>
      </c>
      <c r="B156">
        <v>-2.7910005020000002</v>
      </c>
      <c r="C156" t="s">
        <v>1268</v>
      </c>
      <c r="D156" t="s">
        <v>244</v>
      </c>
    </row>
    <row r="157" spans="1:4" x14ac:dyDescent="0.35">
      <c r="A157">
        <v>54.806251794134504</v>
      </c>
      <c r="B157">
        <v>-1.4016064925959799</v>
      </c>
      <c r="C157" t="s">
        <v>1270</v>
      </c>
      <c r="D157" t="s">
        <v>245</v>
      </c>
    </row>
    <row r="158" spans="1:4" x14ac:dyDescent="0.35">
      <c r="A158">
        <v>56.019924779999997</v>
      </c>
      <c r="B158">
        <v>-4.7010019080000003</v>
      </c>
      <c r="C158" t="s">
        <v>247</v>
      </c>
      <c r="D158" t="s">
        <v>246</v>
      </c>
    </row>
    <row r="159" spans="1:4" x14ac:dyDescent="0.35">
      <c r="A159">
        <v>54.032691683698999</v>
      </c>
      <c r="B159">
        <v>-2.8889586639543601</v>
      </c>
      <c r="C159" t="s">
        <v>249</v>
      </c>
      <c r="D159" t="s">
        <v>248</v>
      </c>
    </row>
    <row r="160" spans="1:4" x14ac:dyDescent="0.35">
      <c r="A160">
        <v>54.032691683698999</v>
      </c>
      <c r="B160">
        <v>-2.8889586639543601</v>
      </c>
      <c r="C160" t="s">
        <v>251</v>
      </c>
      <c r="D160" t="s">
        <v>250</v>
      </c>
    </row>
    <row r="161" spans="1:4" x14ac:dyDescent="0.35">
      <c r="A161">
        <v>55.743223839999999</v>
      </c>
      <c r="B161">
        <v>-4.8635019530000001</v>
      </c>
      <c r="C161" t="s">
        <v>253</v>
      </c>
      <c r="D161" t="s">
        <v>252</v>
      </c>
    </row>
    <row r="162" spans="1:4" x14ac:dyDescent="0.35">
      <c r="A162">
        <v>51.435769999999998</v>
      </c>
      <c r="B162">
        <v>0.15361</v>
      </c>
      <c r="C162" t="s">
        <v>1278</v>
      </c>
      <c r="D162" t="s">
        <v>254</v>
      </c>
    </row>
    <row r="163" spans="1:4" x14ac:dyDescent="0.35">
      <c r="A163">
        <v>54.297810872159999</v>
      </c>
      <c r="B163">
        <v>-2.67214957404209</v>
      </c>
      <c r="C163" t="s">
        <v>741</v>
      </c>
      <c r="D163" t="s">
        <v>255</v>
      </c>
    </row>
    <row r="164" spans="1:4" x14ac:dyDescent="0.35">
      <c r="A164">
        <v>51.547422485144203</v>
      </c>
      <c r="B164">
        <v>-3.0314998375003301</v>
      </c>
      <c r="C164" t="s">
        <v>1283</v>
      </c>
      <c r="D164" t="s">
        <v>256</v>
      </c>
    </row>
    <row r="165" spans="1:4" x14ac:dyDescent="0.35">
      <c r="A165">
        <v>50.3948954616802</v>
      </c>
      <c r="B165">
        <v>-4.9008111884064496</v>
      </c>
      <c r="C165" t="s">
        <v>1285</v>
      </c>
      <c r="D165" t="s">
        <v>257</v>
      </c>
    </row>
    <row r="166" spans="1:4" x14ac:dyDescent="0.35">
      <c r="A166">
        <v>56.042175069999999</v>
      </c>
      <c r="B166">
        <v>-3.3895209569999998</v>
      </c>
      <c r="C166" t="s">
        <v>1287</v>
      </c>
      <c r="D166" t="s">
        <v>258</v>
      </c>
    </row>
    <row r="167" spans="1:4" x14ac:dyDescent="0.35">
      <c r="A167">
        <v>57.452029080000003</v>
      </c>
      <c r="B167">
        <v>-4.2414018929999999</v>
      </c>
      <c r="C167" t="s">
        <v>1289</v>
      </c>
      <c r="D167" t="s">
        <v>259</v>
      </c>
    </row>
    <row r="168" spans="1:4" x14ac:dyDescent="0.35">
      <c r="A168">
        <v>51.5689827903254</v>
      </c>
      <c r="B168">
        <v>-2.4812699250880401</v>
      </c>
      <c r="C168" t="s">
        <v>1291</v>
      </c>
      <c r="D168" t="s">
        <v>260</v>
      </c>
    </row>
    <row r="169" spans="1:4" x14ac:dyDescent="0.35">
      <c r="A169">
        <v>52.6324841883131</v>
      </c>
      <c r="B169">
        <v>-2.5099705810146302</v>
      </c>
      <c r="C169" t="s">
        <v>1293</v>
      </c>
      <c r="D169" t="s">
        <v>261</v>
      </c>
    </row>
    <row r="170" spans="1:4" x14ac:dyDescent="0.35">
      <c r="A170">
        <v>51.561380999999997</v>
      </c>
      <c r="B170">
        <v>-0.113443</v>
      </c>
      <c r="C170" t="s">
        <v>538</v>
      </c>
      <c r="D170" t="s">
        <v>262</v>
      </c>
    </row>
    <row r="171" spans="1:4" x14ac:dyDescent="0.35">
      <c r="A171">
        <v>51.5418358172316</v>
      </c>
      <c r="B171">
        <v>-0.49764055605733298</v>
      </c>
      <c r="C171" t="s">
        <v>266</v>
      </c>
      <c r="D171" t="s">
        <v>265</v>
      </c>
    </row>
    <row r="172" spans="1:4" x14ac:dyDescent="0.35">
      <c r="A172">
        <v>51.541346458066698</v>
      </c>
      <c r="B172">
        <v>-0.49650675906667502</v>
      </c>
      <c r="C172" t="s">
        <v>268</v>
      </c>
      <c r="D172" t="s">
        <v>267</v>
      </c>
    </row>
    <row r="173" spans="1:4" x14ac:dyDescent="0.35">
      <c r="A173">
        <v>55.84432425</v>
      </c>
      <c r="B173">
        <v>-4.5041017090000004</v>
      </c>
      <c r="C173" t="s">
        <v>1300</v>
      </c>
      <c r="D173" t="s">
        <v>269</v>
      </c>
    </row>
    <row r="174" spans="1:4" x14ac:dyDescent="0.35">
      <c r="A174">
        <v>53.330060000000003</v>
      </c>
      <c r="B174">
        <v>-1.4534100000000001</v>
      </c>
      <c r="C174" t="s">
        <v>1302</v>
      </c>
      <c r="D174" t="s">
        <v>270</v>
      </c>
    </row>
    <row r="175" spans="1:4" x14ac:dyDescent="0.35">
      <c r="A175">
        <v>55.89052461</v>
      </c>
      <c r="B175">
        <v>-3.1634007839999998</v>
      </c>
      <c r="C175" t="s">
        <v>1304</v>
      </c>
      <c r="D175" t="s">
        <v>271</v>
      </c>
    </row>
    <row r="176" spans="1:4" x14ac:dyDescent="0.35">
      <c r="A176">
        <v>53.59722</v>
      </c>
      <c r="B176">
        <v>-0.75792000000000004</v>
      </c>
      <c r="C176" t="s">
        <v>1307</v>
      </c>
      <c r="D176" t="s">
        <v>272</v>
      </c>
    </row>
    <row r="177" spans="1:4" x14ac:dyDescent="0.35">
      <c r="A177">
        <v>53.538159999999998</v>
      </c>
      <c r="B177">
        <v>-2.3590300000000002</v>
      </c>
      <c r="C177" t="s">
        <v>274</v>
      </c>
      <c r="D177" t="s">
        <v>273</v>
      </c>
    </row>
    <row r="178" spans="1:4" x14ac:dyDescent="0.35">
      <c r="A178">
        <v>53.538159999999998</v>
      </c>
      <c r="B178">
        <v>-2.3590300000000002</v>
      </c>
      <c r="C178" t="s">
        <v>276</v>
      </c>
      <c r="D178" t="s">
        <v>275</v>
      </c>
    </row>
    <row r="179" spans="1:4" x14ac:dyDescent="0.35">
      <c r="A179">
        <v>57.537629469999999</v>
      </c>
      <c r="B179">
        <v>-2.9327007979999999</v>
      </c>
      <c r="C179" t="s">
        <v>1312</v>
      </c>
      <c r="D179" t="s">
        <v>277</v>
      </c>
    </row>
    <row r="180" spans="1:4" x14ac:dyDescent="0.35">
      <c r="A180">
        <v>51.367289360194498</v>
      </c>
      <c r="B180">
        <v>0.740639339817038</v>
      </c>
      <c r="C180" t="s">
        <v>1314</v>
      </c>
      <c r="D180" t="s">
        <v>278</v>
      </c>
    </row>
    <row r="181" spans="1:4" x14ac:dyDescent="0.35">
      <c r="A181">
        <v>55.160822009999997</v>
      </c>
      <c r="B181">
        <v>-4.1805013129999997</v>
      </c>
      <c r="C181" t="s">
        <v>1316</v>
      </c>
      <c r="D181" t="s">
        <v>279</v>
      </c>
    </row>
    <row r="182" spans="1:4" x14ac:dyDescent="0.35">
      <c r="A182">
        <v>55.903324480000002</v>
      </c>
      <c r="B182">
        <v>-4.30990158</v>
      </c>
      <c r="C182" t="s">
        <v>1322</v>
      </c>
      <c r="D182" t="s">
        <v>280</v>
      </c>
    </row>
    <row r="183" spans="1:4" x14ac:dyDescent="0.35">
      <c r="A183">
        <v>56.475426280000001</v>
      </c>
      <c r="B183">
        <v>-4.3245017319999999</v>
      </c>
      <c r="C183" t="s">
        <v>1324</v>
      </c>
      <c r="D183" t="s">
        <v>281</v>
      </c>
    </row>
    <row r="184" spans="1:4" x14ac:dyDescent="0.35">
      <c r="A184">
        <v>55.579623380000001</v>
      </c>
      <c r="B184">
        <v>-4.4560016039999999</v>
      </c>
      <c r="C184" t="s">
        <v>283</v>
      </c>
      <c r="D184" t="s">
        <v>282</v>
      </c>
    </row>
    <row r="185" spans="1:4" x14ac:dyDescent="0.35">
      <c r="A185">
        <v>55.593123419999998</v>
      </c>
      <c r="B185">
        <v>-4.48700163</v>
      </c>
      <c r="C185" t="s">
        <v>285</v>
      </c>
      <c r="D185" t="s">
        <v>284</v>
      </c>
    </row>
    <row r="186" spans="1:4" x14ac:dyDescent="0.35">
      <c r="A186">
        <v>55.664023620000002</v>
      </c>
      <c r="B186">
        <v>-4.6781017890000003</v>
      </c>
      <c r="C186" t="s">
        <v>287</v>
      </c>
      <c r="D186" t="s">
        <v>286</v>
      </c>
    </row>
    <row r="187" spans="1:4" x14ac:dyDescent="0.35">
      <c r="A187">
        <v>51.420019770669001</v>
      </c>
      <c r="B187">
        <v>0.59621744062309601</v>
      </c>
      <c r="C187" t="s">
        <v>764</v>
      </c>
      <c r="D187" t="s">
        <v>288</v>
      </c>
    </row>
    <row r="188" spans="1:4" x14ac:dyDescent="0.35">
      <c r="A188">
        <v>56.713626859999998</v>
      </c>
      <c r="B188">
        <v>-4.9500023190000002</v>
      </c>
      <c r="C188" t="s">
        <v>8060</v>
      </c>
      <c r="D188" t="s">
        <v>289</v>
      </c>
    </row>
    <row r="189" spans="1:4" x14ac:dyDescent="0.35">
      <c r="A189">
        <v>57.21292863</v>
      </c>
      <c r="B189">
        <v>-2.3740003299999999</v>
      </c>
      <c r="C189" t="s">
        <v>1337</v>
      </c>
      <c r="D189" t="s">
        <v>290</v>
      </c>
    </row>
    <row r="190" spans="1:4" x14ac:dyDescent="0.35">
      <c r="A190">
        <v>53.4693383312189</v>
      </c>
      <c r="B190">
        <v>-2.8494751383713899</v>
      </c>
      <c r="C190" t="s">
        <v>292</v>
      </c>
      <c r="D190" t="s">
        <v>291</v>
      </c>
    </row>
    <row r="191" spans="1:4" x14ac:dyDescent="0.35">
      <c r="A191">
        <v>53.4693383312189</v>
      </c>
      <c r="B191">
        <v>-2.8494751383713899</v>
      </c>
      <c r="C191" t="s">
        <v>294</v>
      </c>
      <c r="D191" t="s">
        <v>293</v>
      </c>
    </row>
    <row r="192" spans="1:4" x14ac:dyDescent="0.35">
      <c r="A192">
        <v>53.80583</v>
      </c>
      <c r="B192">
        <v>-1.59684</v>
      </c>
      <c r="C192" t="s">
        <v>1339</v>
      </c>
      <c r="D192" t="s">
        <v>295</v>
      </c>
    </row>
    <row r="193" spans="1:4" x14ac:dyDescent="0.35">
      <c r="A193">
        <v>52.431275745476597</v>
      </c>
      <c r="B193">
        <v>-2.0132248291024899</v>
      </c>
      <c r="C193" t="s">
        <v>1341</v>
      </c>
      <c r="D193" t="s">
        <v>296</v>
      </c>
    </row>
    <row r="194" spans="1:4" x14ac:dyDescent="0.35">
      <c r="A194">
        <v>54.031210627930697</v>
      </c>
      <c r="B194">
        <v>-1.4878437658314201</v>
      </c>
      <c r="C194" t="s">
        <v>1343</v>
      </c>
      <c r="D194" t="s">
        <v>297</v>
      </c>
    </row>
    <row r="195" spans="1:4" x14ac:dyDescent="0.35">
      <c r="A195">
        <v>54.5676700530259</v>
      </c>
      <c r="B195">
        <v>-1.1333907428799599</v>
      </c>
      <c r="C195" t="s">
        <v>8091</v>
      </c>
      <c r="D195" t="s">
        <v>298</v>
      </c>
    </row>
    <row r="196" spans="1:4" x14ac:dyDescent="0.35">
      <c r="A196">
        <v>58.008130430000001</v>
      </c>
      <c r="B196">
        <v>-4.3950021619999999</v>
      </c>
      <c r="C196" t="s">
        <v>1347</v>
      </c>
      <c r="D196" t="s">
        <v>299</v>
      </c>
    </row>
    <row r="197" spans="1:4" x14ac:dyDescent="0.35">
      <c r="A197">
        <v>51.424441335660298</v>
      </c>
      <c r="B197">
        <v>-0.469384552311846</v>
      </c>
      <c r="C197" t="s">
        <v>1349</v>
      </c>
      <c r="D197" t="s">
        <v>300</v>
      </c>
    </row>
    <row r="198" spans="1:4" x14ac:dyDescent="0.35">
      <c r="A198">
        <v>50.444279510106703</v>
      </c>
      <c r="B198">
        <v>-4.2420626915012001</v>
      </c>
      <c r="C198" t="s">
        <v>1351</v>
      </c>
      <c r="D198" t="s">
        <v>301</v>
      </c>
    </row>
    <row r="199" spans="1:4" x14ac:dyDescent="0.35">
      <c r="A199">
        <v>53.028871432385898</v>
      </c>
      <c r="B199">
        <v>-3.0520357117317798</v>
      </c>
      <c r="C199" t="s">
        <v>1353</v>
      </c>
      <c r="D199" t="s">
        <v>302</v>
      </c>
    </row>
    <row r="200" spans="1:4" x14ac:dyDescent="0.35">
      <c r="A200">
        <v>56.207825640000003</v>
      </c>
      <c r="B200">
        <v>-2.99720071</v>
      </c>
      <c r="C200" t="s">
        <v>1355</v>
      </c>
      <c r="D200" t="s">
        <v>303</v>
      </c>
    </row>
    <row r="201" spans="1:4" x14ac:dyDescent="0.35">
      <c r="A201">
        <v>55.903092489999999</v>
      </c>
      <c r="B201">
        <v>-4.2568105410000001</v>
      </c>
      <c r="C201" t="s">
        <v>305</v>
      </c>
      <c r="D201" t="s">
        <v>304</v>
      </c>
    </row>
    <row r="202" spans="1:4" x14ac:dyDescent="0.35">
      <c r="A202">
        <v>53.419420000000002</v>
      </c>
      <c r="B202">
        <v>-2.9238300000000002</v>
      </c>
      <c r="C202" t="s">
        <v>1361</v>
      </c>
      <c r="D202" t="s">
        <v>306</v>
      </c>
    </row>
    <row r="203" spans="1:4" x14ac:dyDescent="0.35">
      <c r="A203">
        <v>51.460620614015902</v>
      </c>
      <c r="B203">
        <v>0.244394453575423</v>
      </c>
      <c r="C203" t="s">
        <v>308</v>
      </c>
      <c r="D203" t="s">
        <v>307</v>
      </c>
    </row>
    <row r="204" spans="1:4" x14ac:dyDescent="0.35">
      <c r="A204">
        <v>51.460620614015902</v>
      </c>
      <c r="B204">
        <v>0.244394453575423</v>
      </c>
      <c r="C204" t="s">
        <v>310</v>
      </c>
      <c r="D204" t="s">
        <v>309</v>
      </c>
    </row>
    <row r="205" spans="1:4" x14ac:dyDescent="0.35">
      <c r="A205">
        <v>55.907425619999998</v>
      </c>
      <c r="B205">
        <v>-3.506793016</v>
      </c>
      <c r="C205" t="s">
        <v>312</v>
      </c>
      <c r="D205" t="s">
        <v>311</v>
      </c>
    </row>
    <row r="206" spans="1:4" x14ac:dyDescent="0.35">
      <c r="A206">
        <v>51.5284427641569</v>
      </c>
      <c r="B206">
        <v>-0.17052549053285801</v>
      </c>
      <c r="C206" t="s">
        <v>2764</v>
      </c>
      <c r="D206" t="s">
        <v>313</v>
      </c>
    </row>
    <row r="207" spans="1:4" x14ac:dyDescent="0.35">
      <c r="A207">
        <v>51.664249418894798</v>
      </c>
      <c r="B207">
        <v>-0.65511620847658503</v>
      </c>
      <c r="C207" t="s">
        <v>1366</v>
      </c>
      <c r="D207" t="s">
        <v>314</v>
      </c>
    </row>
    <row r="208" spans="1:4" x14ac:dyDescent="0.35">
      <c r="A208">
        <v>50.916215679862603</v>
      </c>
      <c r="B208">
        <v>-1.0402263012301101</v>
      </c>
      <c r="C208" t="s">
        <v>1368</v>
      </c>
      <c r="D208" t="s">
        <v>315</v>
      </c>
    </row>
    <row r="209" spans="1:4" x14ac:dyDescent="0.35">
      <c r="A209">
        <v>56.654427009999999</v>
      </c>
      <c r="B209">
        <v>-2.8650006609999998</v>
      </c>
      <c r="C209" t="s">
        <v>1370</v>
      </c>
      <c r="D209" t="s">
        <v>316</v>
      </c>
    </row>
    <row r="210" spans="1:4" x14ac:dyDescent="0.35">
      <c r="A210">
        <v>56.481089480000001</v>
      </c>
      <c r="B210">
        <v>-3.017000753</v>
      </c>
      <c r="C210" t="s">
        <v>1372</v>
      </c>
      <c r="D210" t="s">
        <v>317</v>
      </c>
    </row>
    <row r="211" spans="1:4" x14ac:dyDescent="0.35">
      <c r="A211">
        <v>53.26858</v>
      </c>
      <c r="B211">
        <v>-2.1205500000000002</v>
      </c>
      <c r="C211" t="s">
        <v>1374</v>
      </c>
      <c r="D211" t="s">
        <v>318</v>
      </c>
    </row>
    <row r="212" spans="1:4" x14ac:dyDescent="0.35">
      <c r="A212">
        <v>57.659429809999999</v>
      </c>
      <c r="B212">
        <v>-2.491000444</v>
      </c>
      <c r="C212" t="s">
        <v>1376</v>
      </c>
      <c r="D212" t="s">
        <v>319</v>
      </c>
    </row>
    <row r="213" spans="1:4" x14ac:dyDescent="0.35">
      <c r="A213">
        <v>50.847169999999998</v>
      </c>
      <c r="B213">
        <v>-1.8948400000000001</v>
      </c>
      <c r="C213" t="s">
        <v>1380</v>
      </c>
      <c r="D213" t="s">
        <v>320</v>
      </c>
    </row>
    <row r="214" spans="1:4" x14ac:dyDescent="0.35">
      <c r="A214">
        <v>51.560015258165002</v>
      </c>
      <c r="B214">
        <v>-3.7540637432743602</v>
      </c>
      <c r="C214" t="s">
        <v>8197</v>
      </c>
      <c r="D214" t="s">
        <v>321</v>
      </c>
    </row>
    <row r="215" spans="1:4" x14ac:dyDescent="0.35">
      <c r="A215">
        <v>55.337022509999997</v>
      </c>
      <c r="B215">
        <v>-4.6770016959999996</v>
      </c>
      <c r="C215" t="s">
        <v>1382</v>
      </c>
      <c r="D215" t="s">
        <v>322</v>
      </c>
    </row>
    <row r="216" spans="1:4" x14ac:dyDescent="0.35">
      <c r="A216">
        <v>51.391814647867903</v>
      </c>
      <c r="B216">
        <v>-2.1503834771722699</v>
      </c>
      <c r="C216" t="s">
        <v>1384</v>
      </c>
      <c r="D216" t="s">
        <v>323</v>
      </c>
    </row>
    <row r="217" spans="1:4" x14ac:dyDescent="0.35">
      <c r="A217">
        <v>51.618032705311002</v>
      </c>
      <c r="B217">
        <v>-0.209537732548296</v>
      </c>
      <c r="C217" t="s">
        <v>1388</v>
      </c>
      <c r="D217" t="s">
        <v>324</v>
      </c>
    </row>
    <row r="218" spans="1:4" x14ac:dyDescent="0.35">
      <c r="A218">
        <v>56.468626450000002</v>
      </c>
      <c r="B218">
        <v>-2.9170006810000002</v>
      </c>
      <c r="C218" t="s">
        <v>1386</v>
      </c>
      <c r="D218" t="s">
        <v>325</v>
      </c>
    </row>
    <row r="219" spans="1:4" x14ac:dyDescent="0.35">
      <c r="A219">
        <v>51.607484035197302</v>
      </c>
      <c r="B219">
        <v>-2.0012338919372898</v>
      </c>
      <c r="C219" t="s">
        <v>1390</v>
      </c>
      <c r="D219" t="s">
        <v>326</v>
      </c>
    </row>
    <row r="220" spans="1:4" x14ac:dyDescent="0.35">
      <c r="A220">
        <v>58.444931560000001</v>
      </c>
      <c r="B220">
        <v>-3.421901332</v>
      </c>
      <c r="C220" t="s">
        <v>1392</v>
      </c>
      <c r="D220" t="s">
        <v>327</v>
      </c>
    </row>
    <row r="221" spans="1:4" x14ac:dyDescent="0.35">
      <c r="A221">
        <v>57.574029459999998</v>
      </c>
      <c r="B221">
        <v>-3.8445015709999999</v>
      </c>
      <c r="C221" t="s">
        <v>1395</v>
      </c>
      <c r="D221" t="s">
        <v>328</v>
      </c>
    </row>
    <row r="222" spans="1:4" x14ac:dyDescent="0.35">
      <c r="A222">
        <v>52.507019999999997</v>
      </c>
      <c r="B222">
        <v>-1.85117</v>
      </c>
      <c r="C222" t="s">
        <v>1399</v>
      </c>
      <c r="D222" t="s">
        <v>329</v>
      </c>
    </row>
    <row r="223" spans="1:4" x14ac:dyDescent="0.35">
      <c r="A223">
        <v>53.40605</v>
      </c>
      <c r="B223">
        <v>-1.4892399999999999</v>
      </c>
      <c r="C223" t="s">
        <v>1401</v>
      </c>
      <c r="D223" t="s">
        <v>330</v>
      </c>
    </row>
    <row r="224" spans="1:4" x14ac:dyDescent="0.35">
      <c r="A224">
        <v>51.483809999999998</v>
      </c>
      <c r="B224">
        <v>-6.132E-2</v>
      </c>
      <c r="C224" t="s">
        <v>1405</v>
      </c>
      <c r="D224" t="s">
        <v>331</v>
      </c>
    </row>
    <row r="225" spans="1:4" x14ac:dyDescent="0.35">
      <c r="A225">
        <v>55.821324279999999</v>
      </c>
      <c r="B225">
        <v>-3.936001294</v>
      </c>
      <c r="C225" t="s">
        <v>1397</v>
      </c>
      <c r="D225" t="s">
        <v>332</v>
      </c>
    </row>
    <row r="226" spans="1:4" x14ac:dyDescent="0.35">
      <c r="A226">
        <v>54.948421199999999</v>
      </c>
      <c r="B226">
        <v>-4.4910014619999998</v>
      </c>
      <c r="C226" t="s">
        <v>1403</v>
      </c>
      <c r="D226" t="s">
        <v>333</v>
      </c>
    </row>
    <row r="227" spans="1:4" x14ac:dyDescent="0.35">
      <c r="A227">
        <v>50.880694687426498</v>
      </c>
      <c r="B227">
        <v>0.44950181012006601</v>
      </c>
      <c r="C227" t="s">
        <v>1411</v>
      </c>
      <c r="D227" t="s">
        <v>334</v>
      </c>
    </row>
    <row r="228" spans="1:4" x14ac:dyDescent="0.35">
      <c r="A228">
        <v>51.4992286928277</v>
      </c>
      <c r="B228">
        <v>-0.411422633225696</v>
      </c>
      <c r="C228" t="s">
        <v>8279</v>
      </c>
      <c r="D228" t="s">
        <v>335</v>
      </c>
    </row>
    <row r="229" spans="1:4" x14ac:dyDescent="0.35">
      <c r="A229">
        <v>51.427952184880802</v>
      </c>
      <c r="B229">
        <v>0.32973163858502402</v>
      </c>
      <c r="C229" t="s">
        <v>1407</v>
      </c>
      <c r="D229" t="s">
        <v>336</v>
      </c>
    </row>
    <row r="230" spans="1:4" x14ac:dyDescent="0.35">
      <c r="A230">
        <v>54.592156341116997</v>
      </c>
      <c r="B230">
        <v>-1.36280152878165</v>
      </c>
      <c r="C230" t="s">
        <v>1421</v>
      </c>
      <c r="D230" t="s">
        <v>337</v>
      </c>
    </row>
    <row r="231" spans="1:4" x14ac:dyDescent="0.35">
      <c r="A231">
        <v>53.349870000000003</v>
      </c>
      <c r="B231">
        <v>-1.46993</v>
      </c>
      <c r="C231" t="s">
        <v>1413</v>
      </c>
      <c r="D231" t="s">
        <v>338</v>
      </c>
    </row>
    <row r="232" spans="1:4" x14ac:dyDescent="0.35">
      <c r="A232">
        <v>52.573270000000001</v>
      </c>
      <c r="B232">
        <v>1.27176</v>
      </c>
      <c r="C232" t="s">
        <v>1415</v>
      </c>
      <c r="D232" t="s">
        <v>339</v>
      </c>
    </row>
    <row r="233" spans="1:4" x14ac:dyDescent="0.35">
      <c r="A233">
        <v>50.940893160083903</v>
      </c>
      <c r="B233">
        <v>-1.4879388924788799</v>
      </c>
      <c r="C233" t="s">
        <v>1423</v>
      </c>
      <c r="D233" t="s">
        <v>340</v>
      </c>
    </row>
    <row r="234" spans="1:4" x14ac:dyDescent="0.35">
      <c r="A234">
        <v>52.541005849111997</v>
      </c>
      <c r="B234">
        <v>-2.0331130461238498</v>
      </c>
      <c r="C234" t="s">
        <v>1425</v>
      </c>
      <c r="D234" t="s">
        <v>341</v>
      </c>
    </row>
    <row r="235" spans="1:4" x14ac:dyDescent="0.35">
      <c r="A235">
        <v>54.881230000000002</v>
      </c>
      <c r="B235">
        <v>-1.4576100000000001</v>
      </c>
      <c r="C235" t="s">
        <v>1427</v>
      </c>
      <c r="D235" t="s">
        <v>342</v>
      </c>
    </row>
    <row r="236" spans="1:4" x14ac:dyDescent="0.35">
      <c r="A236">
        <v>52.498548547636901</v>
      </c>
      <c r="B236">
        <v>-2.0223497236076402</v>
      </c>
      <c r="C236" t="s">
        <v>1430</v>
      </c>
      <c r="D236" t="s">
        <v>343</v>
      </c>
    </row>
    <row r="237" spans="1:4" x14ac:dyDescent="0.35">
      <c r="A237">
        <v>54.032691683698999</v>
      </c>
      <c r="B237">
        <v>-2.8889586639543601</v>
      </c>
      <c r="C237" t="s">
        <v>1431</v>
      </c>
      <c r="D237" t="s">
        <v>344</v>
      </c>
    </row>
    <row r="238" spans="1:4" x14ac:dyDescent="0.35">
      <c r="A238">
        <v>57.553719000000001</v>
      </c>
      <c r="B238">
        <v>-4.6162539999999996</v>
      </c>
      <c r="C238" t="s">
        <v>1433</v>
      </c>
      <c r="D238" t="s">
        <v>346</v>
      </c>
    </row>
    <row r="239" spans="1:4" x14ac:dyDescent="0.35">
      <c r="A239">
        <v>53.956423470777203</v>
      </c>
      <c r="B239">
        <v>-1.02433922600574</v>
      </c>
      <c r="C239" t="s">
        <v>1435</v>
      </c>
      <c r="D239" t="s">
        <v>347</v>
      </c>
    </row>
    <row r="240" spans="1:4" x14ac:dyDescent="0.35">
      <c r="A240">
        <v>53.794526873616498</v>
      </c>
      <c r="B240">
        <v>-2.3274365593794202</v>
      </c>
      <c r="C240" t="s">
        <v>1437</v>
      </c>
      <c r="D240" t="s">
        <v>348</v>
      </c>
    </row>
    <row r="241" spans="1:4" x14ac:dyDescent="0.35">
      <c r="A241">
        <v>55.839124249999998</v>
      </c>
      <c r="B241">
        <v>-4.4107016379999999</v>
      </c>
      <c r="C241" t="s">
        <v>1439</v>
      </c>
      <c r="D241" t="s">
        <v>349</v>
      </c>
    </row>
    <row r="242" spans="1:4" x14ac:dyDescent="0.35">
      <c r="A242">
        <v>55.869524370000001</v>
      </c>
      <c r="B242">
        <v>-4.3161015760000003</v>
      </c>
      <c r="C242" t="s">
        <v>1441</v>
      </c>
      <c r="D242" t="s">
        <v>350</v>
      </c>
    </row>
    <row r="243" spans="1:4" x14ac:dyDescent="0.35">
      <c r="A243">
        <v>51.935138402009002</v>
      </c>
      <c r="B243">
        <v>0.116788355260503</v>
      </c>
      <c r="C243" t="s">
        <v>1447</v>
      </c>
      <c r="D243" t="s">
        <v>351</v>
      </c>
    </row>
    <row r="244" spans="1:4" x14ac:dyDescent="0.35">
      <c r="A244">
        <v>51.682164624954098</v>
      </c>
      <c r="B244">
        <v>-4.9872516447336004</v>
      </c>
      <c r="C244" t="s">
        <v>1449</v>
      </c>
      <c r="D244" t="s">
        <v>352</v>
      </c>
    </row>
    <row r="245" spans="1:4" x14ac:dyDescent="0.35">
      <c r="A245">
        <v>52.556484130602598</v>
      </c>
      <c r="B245">
        <v>-2.2083447889073899</v>
      </c>
      <c r="C245" t="s">
        <v>1453</v>
      </c>
      <c r="D245" t="s">
        <v>353</v>
      </c>
    </row>
    <row r="246" spans="1:4" x14ac:dyDescent="0.35">
      <c r="A246">
        <v>53.187012418507997</v>
      </c>
      <c r="B246">
        <v>-4.1595641192355499</v>
      </c>
      <c r="C246" t="s">
        <v>1455</v>
      </c>
      <c r="D246" t="s">
        <v>354</v>
      </c>
    </row>
    <row r="247" spans="1:4" x14ac:dyDescent="0.35">
      <c r="A247">
        <v>53.744309999999999</v>
      </c>
      <c r="B247">
        <v>-2.7551100000000002</v>
      </c>
      <c r="C247" t="s">
        <v>1451</v>
      </c>
      <c r="D247" t="s">
        <v>355</v>
      </c>
    </row>
    <row r="248" spans="1:4" x14ac:dyDescent="0.35">
      <c r="A248">
        <v>53.744309999999999</v>
      </c>
      <c r="B248">
        <v>-2.7551100000000002</v>
      </c>
      <c r="C248" t="s">
        <v>1457</v>
      </c>
      <c r="D248" t="s">
        <v>356</v>
      </c>
    </row>
    <row r="249" spans="1:4" x14ac:dyDescent="0.35">
      <c r="A249">
        <v>51.534950510661702</v>
      </c>
      <c r="B249">
        <v>-0.25705026387638202</v>
      </c>
      <c r="C249" t="s">
        <v>1458</v>
      </c>
      <c r="D249" t="s">
        <v>357</v>
      </c>
    </row>
    <row r="250" spans="1:4" x14ac:dyDescent="0.35">
      <c r="A250">
        <v>57.174128529999997</v>
      </c>
      <c r="B250">
        <v>-2.138400147</v>
      </c>
      <c r="C250" t="s">
        <v>1460</v>
      </c>
      <c r="D250" t="s">
        <v>358</v>
      </c>
    </row>
    <row r="251" spans="1:4" x14ac:dyDescent="0.35">
      <c r="A251">
        <v>57.504561420000002</v>
      </c>
      <c r="B251">
        <v>-1.7841248679999999</v>
      </c>
      <c r="C251" t="s">
        <v>1443</v>
      </c>
      <c r="D251" t="s">
        <v>359</v>
      </c>
    </row>
    <row r="252" spans="1:4" x14ac:dyDescent="0.35">
      <c r="A252">
        <v>57.507898429999997</v>
      </c>
      <c r="B252">
        <v>-1.784285868</v>
      </c>
      <c r="C252" t="s">
        <v>1445</v>
      </c>
      <c r="D252" t="s">
        <v>360</v>
      </c>
    </row>
    <row r="253" spans="1:4" x14ac:dyDescent="0.35">
      <c r="A253">
        <v>53.399749999999997</v>
      </c>
      <c r="B253">
        <v>-1.4462999999999999</v>
      </c>
      <c r="C253" t="s">
        <v>1462</v>
      </c>
      <c r="D253" t="s">
        <v>361</v>
      </c>
    </row>
    <row r="254" spans="1:4" x14ac:dyDescent="0.35">
      <c r="A254">
        <v>53.974420000000002</v>
      </c>
      <c r="B254">
        <v>-1.1328800000000001</v>
      </c>
      <c r="C254" t="s">
        <v>1467</v>
      </c>
      <c r="D254" t="s">
        <v>362</v>
      </c>
    </row>
    <row r="255" spans="1:4" x14ac:dyDescent="0.35">
      <c r="A255">
        <v>56.026024630000002</v>
      </c>
      <c r="B255">
        <v>-5.350002441</v>
      </c>
      <c r="C255" t="s">
        <v>1469</v>
      </c>
      <c r="D255" t="s">
        <v>363</v>
      </c>
    </row>
    <row r="256" spans="1:4" x14ac:dyDescent="0.35">
      <c r="A256">
        <v>55.873124390000001</v>
      </c>
      <c r="B256">
        <v>-4.2538015319999998</v>
      </c>
      <c r="C256" t="s">
        <v>1471</v>
      </c>
      <c r="D256" t="s">
        <v>364</v>
      </c>
    </row>
    <row r="257" spans="1:4" x14ac:dyDescent="0.35">
      <c r="A257">
        <v>55.95232481</v>
      </c>
      <c r="B257">
        <v>-3.1225007649999998</v>
      </c>
      <c r="C257" t="s">
        <v>1465</v>
      </c>
      <c r="D257" t="s">
        <v>365</v>
      </c>
    </row>
    <row r="258" spans="1:4" x14ac:dyDescent="0.35">
      <c r="A258">
        <v>51.535822203220903</v>
      </c>
      <c r="B258">
        <v>-3.6876940460943102</v>
      </c>
      <c r="C258" t="s">
        <v>1473</v>
      </c>
      <c r="D258" t="s">
        <v>366</v>
      </c>
    </row>
    <row r="259" spans="1:4" x14ac:dyDescent="0.35">
      <c r="A259">
        <v>57.069516999999998</v>
      </c>
      <c r="B259">
        <v>-5.1076519999999999</v>
      </c>
      <c r="C259" t="s">
        <v>1475</v>
      </c>
      <c r="D259" t="s">
        <v>367</v>
      </c>
    </row>
    <row r="260" spans="1:4" x14ac:dyDescent="0.35">
      <c r="A260">
        <v>53.421064590724598</v>
      </c>
      <c r="B260">
        <v>-2.7377593600129502</v>
      </c>
      <c r="C260" t="s">
        <v>1477</v>
      </c>
      <c r="D260" t="s">
        <v>368</v>
      </c>
    </row>
    <row r="261" spans="1:4" x14ac:dyDescent="0.35">
      <c r="A261">
        <v>56.69022691</v>
      </c>
      <c r="B261">
        <v>-4.3987018449999997</v>
      </c>
      <c r="C261" t="s">
        <v>1479</v>
      </c>
      <c r="D261" t="s">
        <v>369</v>
      </c>
    </row>
    <row r="262" spans="1:4" x14ac:dyDescent="0.35">
      <c r="A262">
        <v>51.808688623778799</v>
      </c>
      <c r="B262">
        <v>-3.22573232493373</v>
      </c>
      <c r="C262" t="s">
        <v>1482</v>
      </c>
      <c r="D262" t="s">
        <v>370</v>
      </c>
    </row>
    <row r="263" spans="1:4" x14ac:dyDescent="0.35">
      <c r="A263">
        <v>52.8632993254963</v>
      </c>
      <c r="B263">
        <v>-1.2527048576488899</v>
      </c>
      <c r="C263" t="s">
        <v>1484</v>
      </c>
      <c r="D263" t="s">
        <v>371</v>
      </c>
    </row>
    <row r="264" spans="1:4" x14ac:dyDescent="0.35">
      <c r="A264">
        <v>55.764168089999998</v>
      </c>
      <c r="B264">
        <v>-3.9287942779999998</v>
      </c>
      <c r="C264" t="s">
        <v>19378</v>
      </c>
      <c r="D264" t="s">
        <v>372</v>
      </c>
    </row>
    <row r="265" spans="1:4" x14ac:dyDescent="0.35">
      <c r="A265">
        <v>51.593641850558903</v>
      </c>
      <c r="B265">
        <v>0.56851544501698703</v>
      </c>
      <c r="C265" t="s">
        <v>1489</v>
      </c>
      <c r="D265" t="s">
        <v>373</v>
      </c>
    </row>
    <row r="266" spans="1:4" x14ac:dyDescent="0.35">
      <c r="A266">
        <v>51.589239999999997</v>
      </c>
      <c r="B266">
        <v>4.4049999999999999E-2</v>
      </c>
      <c r="C266" t="s">
        <v>1491</v>
      </c>
      <c r="D266" t="s">
        <v>374</v>
      </c>
    </row>
    <row r="267" spans="1:4" x14ac:dyDescent="0.35">
      <c r="A267">
        <v>56.14532543</v>
      </c>
      <c r="B267">
        <v>-3.1480008060000002</v>
      </c>
      <c r="C267" t="s">
        <v>1494</v>
      </c>
      <c r="D267" t="s">
        <v>375</v>
      </c>
    </row>
    <row r="268" spans="1:4" x14ac:dyDescent="0.35">
      <c r="A268">
        <v>57.108428349999997</v>
      </c>
      <c r="B268">
        <v>-2.0916001099999999</v>
      </c>
      <c r="C268" t="s">
        <v>1496</v>
      </c>
      <c r="D268" t="s">
        <v>376</v>
      </c>
    </row>
    <row r="269" spans="1:4" x14ac:dyDescent="0.35">
      <c r="A269">
        <v>51.308729999999997</v>
      </c>
      <c r="B269">
        <v>1.3459000000000001</v>
      </c>
      <c r="C269" t="s">
        <v>545</v>
      </c>
      <c r="D269" t="s">
        <v>377</v>
      </c>
    </row>
    <row r="270" spans="1:4" x14ac:dyDescent="0.35">
      <c r="A270">
        <v>54.941525567155999</v>
      </c>
      <c r="B270">
        <v>-2.9644165442561201</v>
      </c>
      <c r="C270" t="s">
        <v>1499</v>
      </c>
      <c r="D270" t="s">
        <v>382</v>
      </c>
    </row>
    <row r="271" spans="1:4" x14ac:dyDescent="0.35">
      <c r="A271">
        <v>53.621671633726798</v>
      </c>
      <c r="B271">
        <v>-2.2154610209454901</v>
      </c>
      <c r="C271" t="s">
        <v>1498</v>
      </c>
      <c r="D271" t="s">
        <v>384</v>
      </c>
    </row>
    <row r="272" spans="1:4" x14ac:dyDescent="0.35">
      <c r="A272">
        <v>52.753784183321002</v>
      </c>
      <c r="B272">
        <v>-1.91262533505471</v>
      </c>
      <c r="C272" t="s">
        <v>737</v>
      </c>
      <c r="D272" t="s">
        <v>385</v>
      </c>
    </row>
    <row r="273" spans="1:4" x14ac:dyDescent="0.35">
      <c r="A273">
        <v>51.7581482690426</v>
      </c>
      <c r="B273">
        <v>3.4607780126389999E-3</v>
      </c>
      <c r="C273" t="s">
        <v>1504</v>
      </c>
      <c r="D273" t="s">
        <v>386</v>
      </c>
    </row>
    <row r="274" spans="1:4" x14ac:dyDescent="0.35">
      <c r="A274">
        <v>53.742767343930502</v>
      </c>
      <c r="B274">
        <v>-0.23807769867564901</v>
      </c>
      <c r="C274" t="s">
        <v>1513</v>
      </c>
      <c r="D274" t="s">
        <v>387</v>
      </c>
    </row>
    <row r="275" spans="1:4" x14ac:dyDescent="0.35">
      <c r="A275">
        <v>54.606969999999997</v>
      </c>
      <c r="B275">
        <v>-1.23828</v>
      </c>
      <c r="C275" t="s">
        <v>1509</v>
      </c>
      <c r="D275" t="s">
        <v>388</v>
      </c>
    </row>
    <row r="276" spans="1:4" x14ac:dyDescent="0.35">
      <c r="A276">
        <v>51.536286258093497</v>
      </c>
      <c r="B276">
        <v>-2.67048621544359</v>
      </c>
      <c r="C276" t="s">
        <v>1521</v>
      </c>
      <c r="D276" t="s">
        <v>389</v>
      </c>
    </row>
    <row r="277" spans="1:4" x14ac:dyDescent="0.35">
      <c r="A277">
        <v>51.106172824648702</v>
      </c>
      <c r="B277">
        <v>0.97755368604807102</v>
      </c>
      <c r="C277" t="s">
        <v>1523</v>
      </c>
      <c r="D277" t="s">
        <v>390</v>
      </c>
    </row>
    <row r="278" spans="1:4" x14ac:dyDescent="0.35">
      <c r="A278">
        <v>53.375259999999997</v>
      </c>
      <c r="B278">
        <v>-1.47706</v>
      </c>
      <c r="C278" t="s">
        <v>1530</v>
      </c>
      <c r="D278" t="s">
        <v>391</v>
      </c>
    </row>
    <row r="279" spans="1:4" x14ac:dyDescent="0.35">
      <c r="A279">
        <v>52.573270000000001</v>
      </c>
      <c r="B279">
        <v>1.27176</v>
      </c>
      <c r="C279" t="s">
        <v>393</v>
      </c>
      <c r="D279" t="s">
        <v>392</v>
      </c>
    </row>
    <row r="280" spans="1:4" x14ac:dyDescent="0.35">
      <c r="A280">
        <v>57.938230269999998</v>
      </c>
      <c r="B280">
        <v>-4.4040021539999996</v>
      </c>
      <c r="C280" t="s">
        <v>1532</v>
      </c>
      <c r="D280" t="s">
        <v>395</v>
      </c>
    </row>
    <row r="281" spans="1:4" x14ac:dyDescent="0.35">
      <c r="A281">
        <v>52.709665608497197</v>
      </c>
      <c r="B281">
        <v>-2.6926811762307201</v>
      </c>
      <c r="C281" t="s">
        <v>1536</v>
      </c>
      <c r="D281" t="s">
        <v>396</v>
      </c>
    </row>
    <row r="282" spans="1:4" x14ac:dyDescent="0.35">
      <c r="A282">
        <v>55.965324850000002</v>
      </c>
      <c r="B282">
        <v>-3.1849008080000001</v>
      </c>
      <c r="C282" t="s">
        <v>1534</v>
      </c>
      <c r="D282" t="s">
        <v>397</v>
      </c>
    </row>
    <row r="283" spans="1:4" x14ac:dyDescent="0.35">
      <c r="A283">
        <v>55.925724709999997</v>
      </c>
      <c r="B283">
        <v>-3.3000008799999998</v>
      </c>
      <c r="C283" t="s">
        <v>1538</v>
      </c>
      <c r="D283" t="s">
        <v>398</v>
      </c>
    </row>
    <row r="284" spans="1:4" x14ac:dyDescent="0.35">
      <c r="A284">
        <v>53.77561</v>
      </c>
      <c r="B284">
        <v>-1.4964500000000001</v>
      </c>
      <c r="C284" t="s">
        <v>1542</v>
      </c>
      <c r="D284" t="s">
        <v>399</v>
      </c>
    </row>
    <row r="285" spans="1:4" x14ac:dyDescent="0.35">
      <c r="A285">
        <v>56.246425500000001</v>
      </c>
      <c r="B285">
        <v>-4.7040019739999996</v>
      </c>
      <c r="C285" t="s">
        <v>1544</v>
      </c>
      <c r="D285" t="s">
        <v>400</v>
      </c>
    </row>
    <row r="286" spans="1:4" x14ac:dyDescent="0.35">
      <c r="A286">
        <v>53.422068132722003</v>
      </c>
      <c r="B286">
        <v>-2.2751159070032498</v>
      </c>
      <c r="C286" t="s">
        <v>1547</v>
      </c>
      <c r="D286" t="s">
        <v>401</v>
      </c>
    </row>
    <row r="287" spans="1:4" x14ac:dyDescent="0.35">
      <c r="A287">
        <v>54.973294716793198</v>
      </c>
      <c r="B287">
        <v>-1.45010039106732</v>
      </c>
      <c r="C287" t="s">
        <v>1553</v>
      </c>
      <c r="D287" t="s">
        <v>402</v>
      </c>
    </row>
    <row r="288" spans="1:4" x14ac:dyDescent="0.35">
      <c r="A288">
        <v>55.935524479999998</v>
      </c>
      <c r="B288">
        <v>-4.8113019699999997</v>
      </c>
      <c r="C288" t="s">
        <v>1549</v>
      </c>
      <c r="D288" t="s">
        <v>403</v>
      </c>
    </row>
    <row r="289" spans="1:4" x14ac:dyDescent="0.35">
      <c r="A289">
        <v>54.7048395441197</v>
      </c>
      <c r="B289">
        <v>-1.55440830707092</v>
      </c>
      <c r="C289" t="s">
        <v>1551</v>
      </c>
      <c r="D289" t="s">
        <v>404</v>
      </c>
    </row>
    <row r="290" spans="1:4" x14ac:dyDescent="0.35">
      <c r="A290">
        <v>56.340687070000001</v>
      </c>
      <c r="B290">
        <v>-2.795897584</v>
      </c>
      <c r="C290" t="s">
        <v>1515</v>
      </c>
      <c r="D290" t="s">
        <v>405</v>
      </c>
    </row>
    <row r="291" spans="1:4" x14ac:dyDescent="0.35">
      <c r="A291">
        <v>57.578779609999998</v>
      </c>
      <c r="B291">
        <v>-1.841299912</v>
      </c>
      <c r="C291" t="s">
        <v>1525</v>
      </c>
      <c r="D291" t="s">
        <v>406</v>
      </c>
    </row>
    <row r="292" spans="1:4" x14ac:dyDescent="0.35">
      <c r="A292">
        <v>56.434592209999998</v>
      </c>
      <c r="B292">
        <v>-4.0653475200000004</v>
      </c>
      <c r="C292" t="s">
        <v>408</v>
      </c>
      <c r="D292" t="s">
        <v>407</v>
      </c>
    </row>
    <row r="293" spans="1:4" x14ac:dyDescent="0.35">
      <c r="A293">
        <v>51.527100470334702</v>
      </c>
      <c r="B293">
        <v>-0.17175157041547401</v>
      </c>
      <c r="C293" t="s">
        <v>1540</v>
      </c>
      <c r="D293" t="s">
        <v>409</v>
      </c>
    </row>
    <row r="294" spans="1:4" x14ac:dyDescent="0.35">
      <c r="A294">
        <v>53.256681999999998</v>
      </c>
      <c r="B294">
        <v>-3.4691489999999998</v>
      </c>
      <c r="C294" t="s">
        <v>1517</v>
      </c>
      <c r="D294" t="s">
        <v>410</v>
      </c>
    </row>
    <row r="295" spans="1:4" x14ac:dyDescent="0.35">
      <c r="A295">
        <v>53.492199999999997</v>
      </c>
      <c r="B295">
        <v>-2.0436700000000001</v>
      </c>
      <c r="C295" t="s">
        <v>724</v>
      </c>
      <c r="D295" t="s">
        <v>412</v>
      </c>
    </row>
    <row r="296" spans="1:4" x14ac:dyDescent="0.35">
      <c r="A296">
        <v>53.879662005801102</v>
      </c>
      <c r="B296">
        <v>-2.9897742077937299</v>
      </c>
      <c r="C296" t="s">
        <v>1555</v>
      </c>
      <c r="D296" t="s">
        <v>413</v>
      </c>
    </row>
    <row r="297" spans="1:4" x14ac:dyDescent="0.35">
      <c r="A297">
        <v>53.077480614588303</v>
      </c>
      <c r="B297">
        <v>-0.86896657906553298</v>
      </c>
      <c r="C297" t="s">
        <v>1558</v>
      </c>
      <c r="D297" t="s">
        <v>414</v>
      </c>
    </row>
    <row r="298" spans="1:4" x14ac:dyDescent="0.35">
      <c r="A298">
        <v>54.978057290375403</v>
      </c>
      <c r="B298">
        <v>-1.7244882637810599</v>
      </c>
      <c r="C298" t="s">
        <v>1560</v>
      </c>
      <c r="D298" t="s">
        <v>415</v>
      </c>
    </row>
    <row r="299" spans="1:4" x14ac:dyDescent="0.35">
      <c r="A299">
        <v>54.974352172039097</v>
      </c>
      <c r="B299">
        <v>-1.7325101965645899</v>
      </c>
      <c r="C299" t="s">
        <v>1562</v>
      </c>
      <c r="D299" t="s">
        <v>416</v>
      </c>
    </row>
    <row r="300" spans="1:4" x14ac:dyDescent="0.35">
      <c r="A300">
        <v>56.115725240000003</v>
      </c>
      <c r="B300">
        <v>-3.9146013399999999</v>
      </c>
      <c r="C300" t="s">
        <v>1566</v>
      </c>
      <c r="D300" t="s">
        <v>417</v>
      </c>
    </row>
    <row r="301" spans="1:4" x14ac:dyDescent="0.35">
      <c r="A301">
        <v>52.959758093000602</v>
      </c>
      <c r="B301">
        <v>-1.0506165455844001</v>
      </c>
      <c r="C301" t="s">
        <v>1519</v>
      </c>
      <c r="D301" t="s">
        <v>420</v>
      </c>
    </row>
    <row r="302" spans="1:4" x14ac:dyDescent="0.35">
      <c r="A302">
        <v>55.75262403</v>
      </c>
      <c r="B302">
        <v>-4.0802013800000001</v>
      </c>
      <c r="C302" t="s">
        <v>1564</v>
      </c>
      <c r="D302" t="s">
        <v>421</v>
      </c>
    </row>
    <row r="303" spans="1:4" x14ac:dyDescent="0.35">
      <c r="A303">
        <v>55.94692457</v>
      </c>
      <c r="B303">
        <v>-4.5761017910000001</v>
      </c>
      <c r="C303" t="s">
        <v>1568</v>
      </c>
      <c r="D303" t="s">
        <v>422</v>
      </c>
    </row>
    <row r="304" spans="1:4" x14ac:dyDescent="0.35">
      <c r="A304">
        <v>57.586229629999998</v>
      </c>
      <c r="B304">
        <v>-2.070000098</v>
      </c>
      <c r="C304" t="s">
        <v>1570</v>
      </c>
      <c r="D304" t="s">
        <v>423</v>
      </c>
    </row>
    <row r="305" spans="1:4" x14ac:dyDescent="0.35">
      <c r="A305">
        <v>51.933278304742203</v>
      </c>
      <c r="B305">
        <v>-0.50157469872129101</v>
      </c>
      <c r="C305" t="s">
        <v>1572</v>
      </c>
      <c r="D305" t="s">
        <v>424</v>
      </c>
    </row>
    <row r="306" spans="1:4" x14ac:dyDescent="0.35">
      <c r="A306">
        <v>51.682718259644403</v>
      </c>
      <c r="B306">
        <v>-3.9609725070014501</v>
      </c>
      <c r="C306" t="s">
        <v>1574</v>
      </c>
      <c r="D306" t="s">
        <v>425</v>
      </c>
    </row>
    <row r="307" spans="1:4" x14ac:dyDescent="0.35">
      <c r="A307">
        <v>57.151528450000001</v>
      </c>
      <c r="B307">
        <v>-2.7880006470000001</v>
      </c>
      <c r="C307" t="s">
        <v>1576</v>
      </c>
      <c r="D307" t="s">
        <v>426</v>
      </c>
    </row>
    <row r="308" spans="1:4" x14ac:dyDescent="0.35">
      <c r="A308">
        <v>51.016886615519098</v>
      </c>
      <c r="B308">
        <v>-3.15281345742416</v>
      </c>
      <c r="C308" t="s">
        <v>1578</v>
      </c>
      <c r="D308" t="s">
        <v>427</v>
      </c>
    </row>
    <row r="309" spans="1:4" x14ac:dyDescent="0.35">
      <c r="A309">
        <v>56.430078940000001</v>
      </c>
      <c r="B309">
        <v>-5.2140024599999997</v>
      </c>
      <c r="C309" t="s">
        <v>1582</v>
      </c>
      <c r="D309" t="s">
        <v>428</v>
      </c>
    </row>
    <row r="310" spans="1:4" x14ac:dyDescent="0.35">
      <c r="A310">
        <v>55.961524830000002</v>
      </c>
      <c r="B310">
        <v>-3.241300845</v>
      </c>
      <c r="C310" t="s">
        <v>1584</v>
      </c>
      <c r="D310" t="s">
        <v>429</v>
      </c>
    </row>
    <row r="311" spans="1:4" x14ac:dyDescent="0.35">
      <c r="A311">
        <v>53.412080000000003</v>
      </c>
      <c r="B311">
        <v>-1.3849899999999999</v>
      </c>
      <c r="C311" t="s">
        <v>1586</v>
      </c>
      <c r="D311" t="s">
        <v>430</v>
      </c>
    </row>
    <row r="312" spans="1:4" x14ac:dyDescent="0.35">
      <c r="A312">
        <v>53.579186387605702</v>
      </c>
      <c r="B312">
        <v>-1.08704167047602</v>
      </c>
      <c r="C312" t="s">
        <v>1588</v>
      </c>
      <c r="D312" t="s">
        <v>431</v>
      </c>
    </row>
    <row r="313" spans="1:4" x14ac:dyDescent="0.35">
      <c r="A313">
        <v>53.404847309485298</v>
      </c>
      <c r="B313">
        <v>-1.26659030986776</v>
      </c>
      <c r="C313" t="s">
        <v>1592</v>
      </c>
      <c r="D313" t="s">
        <v>432</v>
      </c>
    </row>
    <row r="314" spans="1:4" x14ac:dyDescent="0.35">
      <c r="A314">
        <v>58.572231809999998</v>
      </c>
      <c r="B314">
        <v>-3.5094014310000001</v>
      </c>
      <c r="C314" t="s">
        <v>434</v>
      </c>
      <c r="D314" t="s">
        <v>433</v>
      </c>
    </row>
    <row r="315" spans="1:4" x14ac:dyDescent="0.35">
      <c r="A315">
        <v>51.461078788446599</v>
      </c>
      <c r="B315">
        <v>0.39161089666933302</v>
      </c>
      <c r="C315" t="s">
        <v>1594</v>
      </c>
      <c r="D315" t="s">
        <v>435</v>
      </c>
    </row>
    <row r="316" spans="1:4" x14ac:dyDescent="0.35">
      <c r="A316">
        <v>54.854520960000002</v>
      </c>
      <c r="B316">
        <v>-4.0260011479999998</v>
      </c>
      <c r="C316" t="s">
        <v>1596</v>
      </c>
      <c r="D316" t="s">
        <v>436</v>
      </c>
    </row>
    <row r="317" spans="1:4" x14ac:dyDescent="0.35">
      <c r="A317">
        <v>51.603780160840003</v>
      </c>
      <c r="B317">
        <v>-4.8684300656885997E-2</v>
      </c>
      <c r="C317" t="s">
        <v>1598</v>
      </c>
      <c r="D317" t="s">
        <v>437</v>
      </c>
    </row>
    <row r="318" spans="1:4" x14ac:dyDescent="0.35">
      <c r="A318">
        <v>52.928928204449598</v>
      </c>
      <c r="B318">
        <v>-3.95062815699155</v>
      </c>
      <c r="C318" t="s">
        <v>1603</v>
      </c>
      <c r="D318" t="s">
        <v>440</v>
      </c>
    </row>
    <row r="319" spans="1:4" x14ac:dyDescent="0.35">
      <c r="A319">
        <v>56.70642703</v>
      </c>
      <c r="B319">
        <v>-4.01620154</v>
      </c>
      <c r="C319" t="s">
        <v>1605</v>
      </c>
      <c r="D319" t="s">
        <v>441</v>
      </c>
    </row>
    <row r="320" spans="1:4" x14ac:dyDescent="0.35">
      <c r="A320">
        <v>55.023809669813303</v>
      </c>
      <c r="B320">
        <v>-1.4992885617896801</v>
      </c>
      <c r="C320" t="s">
        <v>443</v>
      </c>
      <c r="D320" t="s">
        <v>442</v>
      </c>
    </row>
    <row r="321" spans="1:4" x14ac:dyDescent="0.35">
      <c r="A321">
        <v>55.023809669813303</v>
      </c>
      <c r="B321">
        <v>-1.4992885617896801</v>
      </c>
      <c r="C321" t="s">
        <v>445</v>
      </c>
      <c r="D321" t="s">
        <v>444</v>
      </c>
    </row>
    <row r="322" spans="1:4" x14ac:dyDescent="0.35">
      <c r="A322">
        <v>51.575174144598101</v>
      </c>
      <c r="B322">
        <v>-3.2975097029439602</v>
      </c>
      <c r="C322" t="s">
        <v>447</v>
      </c>
      <c r="D322" t="s">
        <v>446</v>
      </c>
    </row>
    <row r="323" spans="1:4" x14ac:dyDescent="0.35">
      <c r="A323">
        <v>51.575749999999999</v>
      </c>
      <c r="B323">
        <v>-3.2995999999999999</v>
      </c>
      <c r="C323" t="s">
        <v>449</v>
      </c>
      <c r="D323" t="s">
        <v>448</v>
      </c>
    </row>
    <row r="324" spans="1:4" x14ac:dyDescent="0.35">
      <c r="A324">
        <v>51.548687450103401</v>
      </c>
      <c r="B324">
        <v>-2.9755399392321902</v>
      </c>
      <c r="C324" t="s">
        <v>1613</v>
      </c>
      <c r="D324" t="s">
        <v>450</v>
      </c>
    </row>
    <row r="325" spans="1:4" x14ac:dyDescent="0.35">
      <c r="A325">
        <v>51.871634667015996</v>
      </c>
      <c r="B325">
        <v>-2.2662059107341301</v>
      </c>
      <c r="C325" t="s">
        <v>1616</v>
      </c>
      <c r="D325" t="s">
        <v>451</v>
      </c>
    </row>
    <row r="326" spans="1:4" x14ac:dyDescent="0.35">
      <c r="A326">
        <v>53.879662005801102</v>
      </c>
      <c r="B326">
        <v>-2.9897742077937299</v>
      </c>
      <c r="C326" t="s">
        <v>19379</v>
      </c>
      <c r="D326" t="s">
        <v>452</v>
      </c>
    </row>
    <row r="327" spans="1:4" x14ac:dyDescent="0.35">
      <c r="A327">
        <v>52.727748112031001</v>
      </c>
      <c r="B327">
        <v>0.198926176327788</v>
      </c>
      <c r="C327" t="s">
        <v>454</v>
      </c>
      <c r="D327" t="s">
        <v>453</v>
      </c>
    </row>
    <row r="328" spans="1:4" x14ac:dyDescent="0.35">
      <c r="A328">
        <v>52.727748112031001</v>
      </c>
      <c r="B328">
        <v>0.198926176327788</v>
      </c>
      <c r="C328" t="s">
        <v>456</v>
      </c>
      <c r="D328" t="s">
        <v>455</v>
      </c>
    </row>
    <row r="329" spans="1:4" x14ac:dyDescent="0.35">
      <c r="A329">
        <v>51.553019999999997</v>
      </c>
      <c r="B329">
        <v>0.30064000000000002</v>
      </c>
      <c r="C329" t="s">
        <v>1620</v>
      </c>
      <c r="D329" t="s">
        <v>457</v>
      </c>
    </row>
    <row r="330" spans="1:4" x14ac:dyDescent="0.35">
      <c r="A330">
        <v>53.562199999999997</v>
      </c>
      <c r="B330">
        <v>-2.81975</v>
      </c>
      <c r="C330" t="s">
        <v>1622</v>
      </c>
      <c r="D330" t="s">
        <v>458</v>
      </c>
    </row>
    <row r="331" spans="1:4" x14ac:dyDescent="0.35">
      <c r="A331">
        <v>51.642275563441402</v>
      </c>
      <c r="B331">
        <v>-0.40509463369660698</v>
      </c>
      <c r="C331" t="s">
        <v>1624</v>
      </c>
      <c r="D331" t="s">
        <v>459</v>
      </c>
    </row>
    <row r="332" spans="1:4" x14ac:dyDescent="0.35">
      <c r="A332">
        <v>54.940060200899701</v>
      </c>
      <c r="B332">
        <v>-1.4719663703924</v>
      </c>
      <c r="C332" t="s">
        <v>1626</v>
      </c>
      <c r="D332" t="s">
        <v>460</v>
      </c>
    </row>
    <row r="333" spans="1:4" x14ac:dyDescent="0.35">
      <c r="A333">
        <v>53.360384502107202</v>
      </c>
      <c r="B333">
        <v>-0.807174594665659</v>
      </c>
      <c r="C333" t="s">
        <v>1628</v>
      </c>
      <c r="D333" t="s">
        <v>461</v>
      </c>
    </row>
    <row r="334" spans="1:4" x14ac:dyDescent="0.35">
      <c r="A334">
        <v>55.862624359999998</v>
      </c>
      <c r="B334">
        <v>-4.2641015370000002</v>
      </c>
      <c r="C334" t="s">
        <v>1631</v>
      </c>
      <c r="D334" t="s">
        <v>462</v>
      </c>
    </row>
    <row r="335" spans="1:4" x14ac:dyDescent="0.35">
      <c r="A335">
        <v>51.519588890397799</v>
      </c>
      <c r="B335">
        <v>1.8434471461940001E-3</v>
      </c>
      <c r="C335" t="s">
        <v>1633</v>
      </c>
      <c r="D335" t="s">
        <v>463</v>
      </c>
    </row>
    <row r="336" spans="1:4" x14ac:dyDescent="0.35">
      <c r="A336">
        <v>53.501866169268197</v>
      </c>
      <c r="B336">
        <v>-1.3784743116373399</v>
      </c>
      <c r="C336" t="s">
        <v>1657</v>
      </c>
      <c r="D336" t="s">
        <v>464</v>
      </c>
    </row>
    <row r="337" spans="1:4" x14ac:dyDescent="0.35">
      <c r="A337">
        <v>51.472299999999997</v>
      </c>
      <c r="B337">
        <v>0.28938000000000003</v>
      </c>
      <c r="C337" t="s">
        <v>1660</v>
      </c>
      <c r="D337" t="s">
        <v>465</v>
      </c>
    </row>
    <row r="338" spans="1:4" x14ac:dyDescent="0.35">
      <c r="A338">
        <v>51.348047090025702</v>
      </c>
      <c r="B338">
        <v>-0.48907881113426699</v>
      </c>
      <c r="C338" t="s">
        <v>1662</v>
      </c>
      <c r="D338" t="s">
        <v>466</v>
      </c>
    </row>
    <row r="339" spans="1:4" x14ac:dyDescent="0.35">
      <c r="A339">
        <v>56.162825470000001</v>
      </c>
      <c r="B339">
        <v>-3.2959009099999999</v>
      </c>
      <c r="C339" t="s">
        <v>1629</v>
      </c>
      <c r="D339" t="s">
        <v>467</v>
      </c>
    </row>
    <row r="340" spans="1:4" x14ac:dyDescent="0.35">
      <c r="A340">
        <v>53.529601761798801</v>
      </c>
      <c r="B340">
        <v>-2.1635429320239301</v>
      </c>
      <c r="C340" t="s">
        <v>1635</v>
      </c>
      <c r="D340" t="s">
        <v>468</v>
      </c>
    </row>
    <row r="341" spans="1:4" x14ac:dyDescent="0.35">
      <c r="A341">
        <v>55.930224729999999</v>
      </c>
      <c r="B341">
        <v>-3.199400813</v>
      </c>
      <c r="C341" t="s">
        <v>1637</v>
      </c>
      <c r="D341" t="s">
        <v>469</v>
      </c>
    </row>
    <row r="342" spans="1:4" x14ac:dyDescent="0.35">
      <c r="A342">
        <v>52.576788222038303</v>
      </c>
      <c r="B342">
        <v>-2.0597575298728898</v>
      </c>
      <c r="C342" t="s">
        <v>1641</v>
      </c>
      <c r="D342" t="s">
        <v>470</v>
      </c>
    </row>
    <row r="343" spans="1:4" x14ac:dyDescent="0.35">
      <c r="A343">
        <v>51.534610902326797</v>
      </c>
      <c r="B343">
        <v>-0.25715122753811998</v>
      </c>
      <c r="C343" t="s">
        <v>472</v>
      </c>
      <c r="D343" t="s">
        <v>471</v>
      </c>
    </row>
    <row r="344" spans="1:4" x14ac:dyDescent="0.35">
      <c r="A344">
        <v>51.534950510661702</v>
      </c>
      <c r="B344">
        <v>-0.25705026387638202</v>
      </c>
      <c r="C344" t="s">
        <v>474</v>
      </c>
      <c r="D344" t="s">
        <v>473</v>
      </c>
    </row>
    <row r="345" spans="1:4" x14ac:dyDescent="0.35">
      <c r="A345">
        <v>52.856120106284799</v>
      </c>
      <c r="B345">
        <v>-1.5487808399966401</v>
      </c>
      <c r="C345" t="s">
        <v>1643</v>
      </c>
      <c r="D345" t="s">
        <v>475</v>
      </c>
    </row>
    <row r="346" spans="1:4" x14ac:dyDescent="0.35">
      <c r="A346">
        <v>57.153828480000001</v>
      </c>
      <c r="B346">
        <v>-2.0971001149999999</v>
      </c>
      <c r="C346" t="s">
        <v>1651</v>
      </c>
      <c r="D346" t="s">
        <v>476</v>
      </c>
    </row>
    <row r="347" spans="1:4" x14ac:dyDescent="0.35">
      <c r="A347">
        <v>51.430996645544397</v>
      </c>
      <c r="B347">
        <v>-0.188030020090066</v>
      </c>
      <c r="C347" t="s">
        <v>19380</v>
      </c>
      <c r="D347" t="s">
        <v>477</v>
      </c>
    </row>
    <row r="348" spans="1:4" x14ac:dyDescent="0.35">
      <c r="A348">
        <v>51.430996645544397</v>
      </c>
      <c r="B348">
        <v>-0.188030020090066</v>
      </c>
      <c r="C348" t="s">
        <v>19381</v>
      </c>
      <c r="D348" t="s">
        <v>479</v>
      </c>
    </row>
    <row r="349" spans="1:4" x14ac:dyDescent="0.35">
      <c r="A349">
        <v>53.413319999999999</v>
      </c>
      <c r="B349">
        <v>-1.4176899999999999</v>
      </c>
      <c r="C349" t="s">
        <v>1639</v>
      </c>
      <c r="D349" t="s">
        <v>481</v>
      </c>
    </row>
    <row r="350" spans="1:4" x14ac:dyDescent="0.35">
      <c r="A350">
        <v>55.764168089999998</v>
      </c>
      <c r="B350">
        <v>-3.9287942779999998</v>
      </c>
      <c r="C350" t="s">
        <v>1655</v>
      </c>
      <c r="D350" t="s">
        <v>482</v>
      </c>
    </row>
    <row r="351" spans="1:4" x14ac:dyDescent="0.35">
      <c r="A351">
        <v>57.15422848</v>
      </c>
      <c r="B351">
        <v>-2.1463001529999999</v>
      </c>
      <c r="C351" t="s">
        <v>1659</v>
      </c>
      <c r="D351" t="s">
        <v>483</v>
      </c>
    </row>
    <row r="352" spans="1:4" x14ac:dyDescent="0.35">
      <c r="A352">
        <v>53.413643999999998</v>
      </c>
      <c r="B352">
        <v>-4.4822790000000001</v>
      </c>
      <c r="C352" t="s">
        <v>1665</v>
      </c>
      <c r="D352" t="s">
        <v>484</v>
      </c>
    </row>
    <row r="353" spans="1:4" x14ac:dyDescent="0.35">
      <c r="A353">
        <v>51.9285</v>
      </c>
      <c r="B353">
        <v>-0.25036999999999998</v>
      </c>
      <c r="C353" t="s">
        <v>1667</v>
      </c>
      <c r="D353" t="s">
        <v>486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1"/>
  </sheetPr>
  <dimension ref="A1"/>
  <sheetViews>
    <sheetView workbookViewId="0">
      <selection activeCell="H16" sqref="H16"/>
    </sheetView>
  </sheetViews>
  <sheetFormatPr defaultRowHeight="14.5" x14ac:dyDescent="0.3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3:E366"/>
  <sheetViews>
    <sheetView workbookViewId="0">
      <selection activeCell="A368" sqref="A368"/>
    </sheetView>
  </sheetViews>
  <sheetFormatPr defaultRowHeight="14.5" x14ac:dyDescent="0.35"/>
  <cols>
    <col min="1" max="1" width="13.1796875" bestFit="1" customWidth="1"/>
    <col min="2" max="4" width="11.26953125" bestFit="1" customWidth="1"/>
  </cols>
  <sheetData>
    <row r="3" spans="1:4" x14ac:dyDescent="0.35">
      <c r="A3" s="199" t="s">
        <v>931</v>
      </c>
    </row>
    <row r="4" spans="1:4" hidden="1" x14ac:dyDescent="0.35">
      <c r="A4" s="78" t="s">
        <v>47</v>
      </c>
      <c r="B4" t="str">
        <f>VLOOKUP(A4,$C$4:$C$364,1,FALSE)</f>
        <v>ABHA1</v>
      </c>
      <c r="C4" t="s">
        <v>47</v>
      </c>
      <c r="D4" t="str">
        <f>VLOOKUP(C4,$A$4:$A$365,1,FALSE)</f>
        <v>ABHA1</v>
      </c>
    </row>
    <row r="5" spans="1:4" hidden="1" x14ac:dyDescent="0.35">
      <c r="A5" s="78" t="s">
        <v>43</v>
      </c>
      <c r="B5" t="str">
        <f t="shared" ref="B5:B68" si="0">VLOOKUP(A5,$C$4:$C$364,1,FALSE)</f>
        <v>ABNE_P</v>
      </c>
      <c r="C5" t="s">
        <v>43</v>
      </c>
      <c r="D5" t="str">
        <f t="shared" ref="D5:D68" si="1">VLOOKUP(C5,$A$4:$A$365,1,FALSE)</f>
        <v>ABNE_P</v>
      </c>
    </row>
    <row r="6" spans="1:4" hidden="1" x14ac:dyDescent="0.35">
      <c r="A6" s="78" t="s">
        <v>45</v>
      </c>
      <c r="B6" t="str">
        <f t="shared" si="0"/>
        <v>ABTH_1</v>
      </c>
      <c r="C6" t="s">
        <v>45</v>
      </c>
      <c r="D6" t="str">
        <f t="shared" si="1"/>
        <v>ABTH_1</v>
      </c>
    </row>
    <row r="7" spans="1:4" hidden="1" x14ac:dyDescent="0.35">
      <c r="A7" s="78" t="s">
        <v>52</v>
      </c>
      <c r="B7" t="str">
        <f t="shared" si="0"/>
        <v>ACTL_2</v>
      </c>
      <c r="C7" t="s">
        <v>52</v>
      </c>
      <c r="D7" t="str">
        <f t="shared" si="1"/>
        <v>ACTL_2</v>
      </c>
    </row>
    <row r="8" spans="1:4" hidden="1" x14ac:dyDescent="0.35">
      <c r="A8" s="78" t="s">
        <v>49</v>
      </c>
      <c r="B8" t="str">
        <f t="shared" si="0"/>
        <v>ACTL_C</v>
      </c>
      <c r="C8" t="s">
        <v>49</v>
      </c>
      <c r="D8" t="str">
        <f t="shared" si="1"/>
        <v>ACTL_C</v>
      </c>
    </row>
    <row r="9" spans="1:4" hidden="1" x14ac:dyDescent="0.35">
      <c r="A9" s="78" t="s">
        <v>55</v>
      </c>
      <c r="B9" t="str">
        <f t="shared" si="0"/>
        <v>ALNE_P</v>
      </c>
      <c r="C9" t="s">
        <v>55</v>
      </c>
      <c r="D9" t="str">
        <f t="shared" si="1"/>
        <v>ALNE_P</v>
      </c>
    </row>
    <row r="10" spans="1:4" hidden="1" x14ac:dyDescent="0.35">
      <c r="A10" s="78" t="s">
        <v>56</v>
      </c>
      <c r="B10" t="str">
        <f t="shared" si="0"/>
        <v>ALST_3</v>
      </c>
      <c r="C10" t="s">
        <v>56</v>
      </c>
      <c r="D10" t="str">
        <f t="shared" si="1"/>
        <v>ALST_3</v>
      </c>
    </row>
    <row r="11" spans="1:4" hidden="1" x14ac:dyDescent="0.35">
      <c r="A11" s="78" t="s">
        <v>57</v>
      </c>
      <c r="B11" t="str">
        <f t="shared" si="0"/>
        <v>ALVE1</v>
      </c>
      <c r="C11" t="s">
        <v>57</v>
      </c>
      <c r="D11" t="str">
        <f t="shared" si="1"/>
        <v>ALVE1</v>
      </c>
    </row>
    <row r="12" spans="1:4" hidden="1" x14ac:dyDescent="0.35">
      <c r="A12" s="78" t="s">
        <v>58</v>
      </c>
      <c r="B12" t="str">
        <f t="shared" si="0"/>
        <v>AMEM_1</v>
      </c>
      <c r="C12" t="s">
        <v>58</v>
      </c>
      <c r="D12" t="str">
        <f t="shared" si="1"/>
        <v>AMEM_1</v>
      </c>
    </row>
    <row r="13" spans="1:4" hidden="1" x14ac:dyDescent="0.35">
      <c r="A13" s="78" t="s">
        <v>60</v>
      </c>
      <c r="B13" t="str">
        <f t="shared" si="0"/>
        <v>ARBR_P</v>
      </c>
      <c r="C13" t="s">
        <v>60</v>
      </c>
      <c r="D13" t="str">
        <f t="shared" si="1"/>
        <v>ARBR_P</v>
      </c>
    </row>
    <row r="14" spans="1:4" hidden="1" x14ac:dyDescent="0.35">
      <c r="A14" s="78" t="s">
        <v>61</v>
      </c>
      <c r="B14" t="str">
        <f t="shared" si="0"/>
        <v>ARDK_P</v>
      </c>
      <c r="C14" t="s">
        <v>61</v>
      </c>
      <c r="D14" t="str">
        <f t="shared" si="1"/>
        <v>ARDK_P</v>
      </c>
    </row>
    <row r="15" spans="1:4" hidden="1" x14ac:dyDescent="0.35">
      <c r="A15" s="78" t="s">
        <v>64</v>
      </c>
      <c r="B15" t="str">
        <f t="shared" si="0"/>
        <v>ARMO_P</v>
      </c>
      <c r="C15" t="s">
        <v>64</v>
      </c>
      <c r="D15" t="str">
        <f t="shared" si="1"/>
        <v>ARMO_P</v>
      </c>
    </row>
    <row r="16" spans="1:4" hidden="1" x14ac:dyDescent="0.35">
      <c r="A16" s="78" t="s">
        <v>65</v>
      </c>
      <c r="B16" t="str">
        <f t="shared" si="0"/>
        <v>AXMI1</v>
      </c>
      <c r="C16" t="s">
        <v>65</v>
      </c>
      <c r="D16" t="str">
        <f t="shared" si="1"/>
        <v>AXMI1</v>
      </c>
    </row>
    <row r="17" spans="1:4" hidden="1" x14ac:dyDescent="0.35">
      <c r="A17" s="78" t="s">
        <v>66</v>
      </c>
      <c r="B17" t="str">
        <f t="shared" si="0"/>
        <v>AYRR</v>
      </c>
      <c r="C17" t="s">
        <v>66</v>
      </c>
      <c r="D17" t="str">
        <f t="shared" si="1"/>
        <v>AYRR</v>
      </c>
    </row>
    <row r="18" spans="1:4" hidden="1" x14ac:dyDescent="0.35">
      <c r="A18" s="78" t="s">
        <v>71</v>
      </c>
      <c r="B18" t="str">
        <f t="shared" si="0"/>
        <v>BAGA</v>
      </c>
      <c r="C18" t="s">
        <v>71</v>
      </c>
      <c r="D18" t="str">
        <f t="shared" si="1"/>
        <v>BAGA</v>
      </c>
    </row>
    <row r="19" spans="1:4" hidden="1" x14ac:dyDescent="0.35">
      <c r="A19" s="78" t="s">
        <v>68</v>
      </c>
      <c r="B19" t="str">
        <f t="shared" si="0"/>
        <v>BAIN</v>
      </c>
      <c r="C19" t="s">
        <v>68</v>
      </c>
      <c r="D19" t="str">
        <f t="shared" si="1"/>
        <v>BAIN</v>
      </c>
    </row>
    <row r="20" spans="1:4" hidden="1" x14ac:dyDescent="0.35">
      <c r="A20" s="78" t="s">
        <v>69</v>
      </c>
      <c r="B20" t="str">
        <f t="shared" si="0"/>
        <v>BARKC1</v>
      </c>
      <c r="C20" t="s">
        <v>69</v>
      </c>
      <c r="D20" t="str">
        <f t="shared" si="1"/>
        <v>BARKC1</v>
      </c>
    </row>
    <row r="21" spans="1:4" hidden="1" x14ac:dyDescent="0.35">
      <c r="A21" s="78" t="s">
        <v>70</v>
      </c>
      <c r="B21" t="str">
        <f t="shared" si="0"/>
        <v>BARKW3</v>
      </c>
      <c r="C21" t="s">
        <v>70</v>
      </c>
      <c r="D21" t="str">
        <f t="shared" si="1"/>
        <v>BARKW3</v>
      </c>
    </row>
    <row r="22" spans="1:4" hidden="1" x14ac:dyDescent="0.35">
      <c r="A22" s="78" t="s">
        <v>72</v>
      </c>
      <c r="B22" t="str">
        <f t="shared" si="0"/>
        <v>BEAU_P</v>
      </c>
      <c r="C22" t="s">
        <v>72</v>
      </c>
      <c r="D22" t="str">
        <f t="shared" si="1"/>
        <v>BEAU_P</v>
      </c>
    </row>
    <row r="23" spans="1:4" hidden="1" x14ac:dyDescent="0.35">
      <c r="A23" s="78" t="s">
        <v>76</v>
      </c>
      <c r="B23" t="str">
        <f t="shared" si="0"/>
        <v>BEDD_1</v>
      </c>
      <c r="C23" t="s">
        <v>76</v>
      </c>
      <c r="D23" t="str">
        <f t="shared" si="1"/>
        <v>BEDD_1</v>
      </c>
    </row>
    <row r="24" spans="1:4" hidden="1" x14ac:dyDescent="0.35">
      <c r="A24" s="78" t="s">
        <v>73</v>
      </c>
      <c r="B24" t="str">
        <f t="shared" si="0"/>
        <v>BEDDT1</v>
      </c>
      <c r="C24" t="s">
        <v>73</v>
      </c>
      <c r="D24" t="str">
        <f t="shared" si="1"/>
        <v>BEDDT1</v>
      </c>
    </row>
    <row r="25" spans="1:4" hidden="1" x14ac:dyDescent="0.35">
      <c r="A25" s="78" t="s">
        <v>81</v>
      </c>
      <c r="B25" t="str">
        <f t="shared" si="0"/>
        <v>BERB_P</v>
      </c>
      <c r="C25" t="s">
        <v>81</v>
      </c>
      <c r="D25" t="str">
        <f t="shared" si="1"/>
        <v>BERB_P</v>
      </c>
    </row>
    <row r="26" spans="1:4" hidden="1" x14ac:dyDescent="0.35">
      <c r="A26" s="78" t="s">
        <v>82</v>
      </c>
      <c r="B26" t="str">
        <f t="shared" si="0"/>
        <v>BERW</v>
      </c>
      <c r="C26" t="s">
        <v>82</v>
      </c>
      <c r="D26" t="str">
        <f t="shared" si="1"/>
        <v>BERW</v>
      </c>
    </row>
    <row r="27" spans="1:4" hidden="1" x14ac:dyDescent="0.35">
      <c r="A27" s="78" t="s">
        <v>79</v>
      </c>
      <c r="B27" t="str">
        <f t="shared" si="0"/>
        <v>BESW_1</v>
      </c>
      <c r="C27" t="s">
        <v>79</v>
      </c>
      <c r="D27" t="str">
        <f t="shared" si="1"/>
        <v>BESW_1</v>
      </c>
    </row>
    <row r="28" spans="1:4" hidden="1" x14ac:dyDescent="0.35">
      <c r="A28" s="78" t="s">
        <v>83</v>
      </c>
      <c r="B28" t="str">
        <f t="shared" si="0"/>
        <v>BICF_1</v>
      </c>
      <c r="C28" t="s">
        <v>83</v>
      </c>
      <c r="D28" t="str">
        <f t="shared" si="1"/>
        <v>BICF_1</v>
      </c>
    </row>
    <row r="29" spans="1:4" hidden="1" x14ac:dyDescent="0.35">
      <c r="A29" s="78" t="s">
        <v>84</v>
      </c>
      <c r="B29" t="str">
        <f t="shared" si="0"/>
        <v>BIRK_1</v>
      </c>
      <c r="C29" t="s">
        <v>84</v>
      </c>
      <c r="D29" t="str">
        <f t="shared" si="1"/>
        <v>BIRK_1</v>
      </c>
    </row>
    <row r="30" spans="1:4" hidden="1" x14ac:dyDescent="0.35">
      <c r="A30" s="78" t="s">
        <v>86</v>
      </c>
      <c r="B30" t="str">
        <f t="shared" si="0"/>
        <v>BISW_1</v>
      </c>
      <c r="C30" t="s">
        <v>86</v>
      </c>
      <c r="D30" t="str">
        <f t="shared" si="1"/>
        <v>BISW_1</v>
      </c>
    </row>
    <row r="31" spans="1:4" hidden="1" x14ac:dyDescent="0.35">
      <c r="A31" s="78" t="s">
        <v>88</v>
      </c>
      <c r="B31" t="str">
        <f t="shared" si="0"/>
        <v>BLYTB1</v>
      </c>
      <c r="C31" t="s">
        <v>88</v>
      </c>
      <c r="D31" t="str">
        <f t="shared" si="1"/>
        <v>BLYTB1</v>
      </c>
    </row>
    <row r="32" spans="1:4" hidden="1" x14ac:dyDescent="0.35">
      <c r="A32" s="78" t="s">
        <v>91</v>
      </c>
      <c r="B32" t="str">
        <f t="shared" si="0"/>
        <v>BLYTH132</v>
      </c>
      <c r="C32" t="s">
        <v>91</v>
      </c>
      <c r="D32" t="str">
        <f t="shared" si="1"/>
        <v>BLYTH132</v>
      </c>
    </row>
    <row r="33" spans="1:4" hidden="1" x14ac:dyDescent="0.35">
      <c r="A33" s="78" t="s">
        <v>93</v>
      </c>
      <c r="B33" t="str">
        <f t="shared" si="0"/>
        <v>BOAG_P</v>
      </c>
      <c r="C33" t="s">
        <v>93</v>
      </c>
      <c r="D33" t="str">
        <f t="shared" si="1"/>
        <v>BOAG_P</v>
      </c>
    </row>
    <row r="34" spans="1:4" hidden="1" x14ac:dyDescent="0.35">
      <c r="A34" s="78" t="s">
        <v>94</v>
      </c>
      <c r="B34" t="str">
        <f t="shared" si="0"/>
        <v>BOLN_1</v>
      </c>
      <c r="C34" t="s">
        <v>94</v>
      </c>
      <c r="D34" t="str">
        <f t="shared" si="1"/>
        <v>BOLN_1</v>
      </c>
    </row>
    <row r="35" spans="1:4" hidden="1" x14ac:dyDescent="0.35">
      <c r="A35" s="78" t="s">
        <v>95</v>
      </c>
      <c r="B35" t="str">
        <f t="shared" si="0"/>
        <v>BONN</v>
      </c>
      <c r="C35" t="s">
        <v>95</v>
      </c>
      <c r="D35" t="str">
        <f t="shared" si="1"/>
        <v>BONN</v>
      </c>
    </row>
    <row r="36" spans="1:4" hidden="1" x14ac:dyDescent="0.35">
      <c r="A36" s="78" t="s">
        <v>96</v>
      </c>
      <c r="B36" t="str">
        <f t="shared" si="0"/>
        <v>BOTW_1</v>
      </c>
      <c r="C36" t="s">
        <v>96</v>
      </c>
      <c r="D36" t="str">
        <f t="shared" si="1"/>
        <v>BOTW_1</v>
      </c>
    </row>
    <row r="37" spans="1:4" hidden="1" x14ac:dyDescent="0.35">
      <c r="A37" s="78" t="s">
        <v>97</v>
      </c>
      <c r="B37" t="str">
        <f t="shared" si="0"/>
        <v>BRAC_P</v>
      </c>
      <c r="C37" t="s">
        <v>97</v>
      </c>
      <c r="D37" t="str">
        <f t="shared" si="1"/>
        <v>BRAC_P</v>
      </c>
    </row>
    <row r="38" spans="1:4" hidden="1" x14ac:dyDescent="0.35">
      <c r="A38" s="78" t="s">
        <v>101</v>
      </c>
      <c r="B38" t="str">
        <f t="shared" si="0"/>
        <v>BRAI_1</v>
      </c>
      <c r="C38" t="s">
        <v>101</v>
      </c>
      <c r="D38" t="str">
        <f t="shared" si="1"/>
        <v>BRAI_1</v>
      </c>
    </row>
    <row r="39" spans="1:4" hidden="1" x14ac:dyDescent="0.35">
      <c r="A39" s="78" t="s">
        <v>100</v>
      </c>
      <c r="B39" t="str">
        <f t="shared" si="0"/>
        <v>BRAP</v>
      </c>
      <c r="C39" t="s">
        <v>100</v>
      </c>
      <c r="D39" t="str">
        <f t="shared" si="1"/>
        <v>BRAP</v>
      </c>
    </row>
    <row r="40" spans="1:4" hidden="1" x14ac:dyDescent="0.35">
      <c r="A40" s="78" t="s">
        <v>98</v>
      </c>
      <c r="B40" t="str">
        <f t="shared" si="0"/>
        <v>BRAW_1</v>
      </c>
      <c r="C40" t="s">
        <v>98</v>
      </c>
      <c r="D40" t="str">
        <f t="shared" si="1"/>
        <v>BRAW_1</v>
      </c>
    </row>
    <row r="41" spans="1:4" hidden="1" x14ac:dyDescent="0.35">
      <c r="A41" s="78" t="s">
        <v>104</v>
      </c>
      <c r="B41" t="str">
        <f t="shared" si="0"/>
        <v>BRED_1</v>
      </c>
      <c r="C41" t="s">
        <v>104</v>
      </c>
      <c r="D41" t="str">
        <f t="shared" si="1"/>
        <v>BRED_1</v>
      </c>
    </row>
    <row r="42" spans="1:4" hidden="1" x14ac:dyDescent="0.35">
      <c r="A42" s="78" t="s">
        <v>102</v>
      </c>
      <c r="B42" t="str">
        <f t="shared" si="0"/>
        <v>BRFO_1</v>
      </c>
      <c r="C42" t="s">
        <v>102</v>
      </c>
      <c r="D42" t="str">
        <f t="shared" si="1"/>
        <v>BRFO_1</v>
      </c>
    </row>
    <row r="43" spans="1:4" hidden="1" x14ac:dyDescent="0.35">
      <c r="A43" s="78" t="s">
        <v>106</v>
      </c>
      <c r="B43" t="str">
        <f t="shared" si="0"/>
        <v>BRID_P</v>
      </c>
      <c r="C43" t="s">
        <v>106</v>
      </c>
      <c r="D43" t="str">
        <f t="shared" si="1"/>
        <v>BRID_P</v>
      </c>
    </row>
    <row r="44" spans="1:4" hidden="1" x14ac:dyDescent="0.35">
      <c r="A44" s="78" t="s">
        <v>108</v>
      </c>
      <c r="B44" t="str">
        <f t="shared" si="0"/>
        <v>BRIM_1</v>
      </c>
      <c r="C44" t="s">
        <v>108</v>
      </c>
      <c r="D44" t="str">
        <f t="shared" si="1"/>
        <v>BRIM_1</v>
      </c>
    </row>
    <row r="45" spans="1:4" hidden="1" x14ac:dyDescent="0.35">
      <c r="A45" s="78" t="s">
        <v>103</v>
      </c>
      <c r="B45" t="str">
        <f t="shared" si="0"/>
        <v>BRLE_1</v>
      </c>
      <c r="C45" t="s">
        <v>103</v>
      </c>
      <c r="D45" t="str">
        <f t="shared" si="1"/>
        <v>BRLE_1</v>
      </c>
    </row>
    <row r="46" spans="1:4" hidden="1" x14ac:dyDescent="0.35">
      <c r="A46" s="78" t="s">
        <v>109</v>
      </c>
      <c r="B46" t="str">
        <f t="shared" si="0"/>
        <v>BROA_P</v>
      </c>
      <c r="C46" t="s">
        <v>109</v>
      </c>
      <c r="D46" t="str">
        <f t="shared" si="1"/>
        <v>BROA_P</v>
      </c>
    </row>
    <row r="47" spans="1:4" hidden="1" x14ac:dyDescent="0.35">
      <c r="A47" s="78" t="s">
        <v>111</v>
      </c>
      <c r="B47" t="str">
        <f t="shared" si="0"/>
        <v>BROR_P</v>
      </c>
      <c r="C47" t="s">
        <v>111</v>
      </c>
      <c r="D47" t="str">
        <f t="shared" si="1"/>
        <v>BROR_P</v>
      </c>
    </row>
    <row r="48" spans="1:4" hidden="1" x14ac:dyDescent="0.35">
      <c r="A48" s="78" t="s">
        <v>112</v>
      </c>
      <c r="B48" t="str">
        <f t="shared" si="0"/>
        <v>BROX</v>
      </c>
      <c r="C48" t="s">
        <v>112</v>
      </c>
      <c r="D48" t="str">
        <f t="shared" si="1"/>
        <v>BROX</v>
      </c>
    </row>
    <row r="49" spans="1:4" hidden="1" x14ac:dyDescent="0.35">
      <c r="A49" s="78" t="s">
        <v>107</v>
      </c>
      <c r="B49" t="str">
        <f t="shared" si="0"/>
        <v>BRWA1</v>
      </c>
      <c r="C49" t="s">
        <v>107</v>
      </c>
      <c r="D49" t="str">
        <f t="shared" si="1"/>
        <v>BRWA1</v>
      </c>
    </row>
    <row r="50" spans="1:4" hidden="1" x14ac:dyDescent="0.35">
      <c r="A50" s="78" t="s">
        <v>114</v>
      </c>
      <c r="B50" t="str">
        <f t="shared" si="0"/>
        <v>BUMU_P</v>
      </c>
      <c r="C50" t="s">
        <v>114</v>
      </c>
      <c r="D50" t="str">
        <f t="shared" si="1"/>
        <v>BUMU_P</v>
      </c>
    </row>
    <row r="51" spans="1:4" hidden="1" x14ac:dyDescent="0.35">
      <c r="A51" s="78" t="s">
        <v>115</v>
      </c>
      <c r="B51" t="str">
        <f t="shared" si="0"/>
        <v>BURM_1</v>
      </c>
      <c r="C51" t="s">
        <v>115</v>
      </c>
      <c r="D51" t="str">
        <f t="shared" si="1"/>
        <v>BURM_1</v>
      </c>
    </row>
    <row r="52" spans="1:4" hidden="1" x14ac:dyDescent="0.35">
      <c r="A52" s="78" t="s">
        <v>116</v>
      </c>
      <c r="B52" t="str">
        <f t="shared" si="0"/>
        <v>BUSH_1</v>
      </c>
      <c r="C52" t="s">
        <v>116</v>
      </c>
      <c r="D52" t="str">
        <f t="shared" si="1"/>
        <v>BUSH_1</v>
      </c>
    </row>
    <row r="53" spans="1:4" hidden="1" x14ac:dyDescent="0.35">
      <c r="A53" s="78" t="s">
        <v>117</v>
      </c>
      <c r="B53" t="str">
        <f t="shared" si="0"/>
        <v>BUST_1</v>
      </c>
      <c r="C53" t="s">
        <v>117</v>
      </c>
      <c r="D53" t="str">
        <f t="shared" si="1"/>
        <v>BUST_1</v>
      </c>
    </row>
    <row r="54" spans="1:4" hidden="1" x14ac:dyDescent="0.35">
      <c r="A54" s="78" t="s">
        <v>126</v>
      </c>
      <c r="B54" t="str">
        <f t="shared" si="0"/>
        <v>CAAD_P</v>
      </c>
      <c r="C54" t="s">
        <v>126</v>
      </c>
      <c r="D54" t="str">
        <f t="shared" si="1"/>
        <v>CAAD_P</v>
      </c>
    </row>
    <row r="55" spans="1:4" hidden="1" x14ac:dyDescent="0.35">
      <c r="A55" s="78" t="s">
        <v>128</v>
      </c>
      <c r="B55" t="str">
        <f t="shared" si="0"/>
        <v>CAFA</v>
      </c>
      <c r="C55" t="s">
        <v>128</v>
      </c>
      <c r="D55" t="str">
        <f t="shared" si="1"/>
        <v>CAFA</v>
      </c>
    </row>
    <row r="56" spans="1:4" hidden="1" x14ac:dyDescent="0.35">
      <c r="A56" s="78" t="s">
        <v>118</v>
      </c>
      <c r="B56" t="str">
        <f t="shared" si="0"/>
        <v>CAIF_P</v>
      </c>
      <c r="C56" t="s">
        <v>118</v>
      </c>
      <c r="D56" t="str">
        <f t="shared" si="1"/>
        <v>CAIF_P</v>
      </c>
    </row>
    <row r="57" spans="1:4" hidden="1" x14ac:dyDescent="0.35">
      <c r="A57" s="78" t="s">
        <v>120</v>
      </c>
      <c r="B57" t="str">
        <f t="shared" si="0"/>
        <v>CAMB_01</v>
      </c>
      <c r="C57" t="s">
        <v>120</v>
      </c>
      <c r="D57" t="str">
        <f t="shared" si="1"/>
        <v>CAMB_01</v>
      </c>
    </row>
    <row r="58" spans="1:4" hidden="1" x14ac:dyDescent="0.35">
      <c r="A58" s="78" t="s">
        <v>122</v>
      </c>
      <c r="B58" t="str">
        <f t="shared" si="0"/>
        <v>CANTN1</v>
      </c>
      <c r="C58" t="s">
        <v>122</v>
      </c>
      <c r="D58" t="str">
        <f t="shared" si="1"/>
        <v>CANTN1</v>
      </c>
    </row>
    <row r="59" spans="1:4" hidden="1" x14ac:dyDescent="0.35">
      <c r="A59" s="78" t="s">
        <v>123</v>
      </c>
      <c r="B59" t="str">
        <f t="shared" si="0"/>
        <v>CAPEA1</v>
      </c>
      <c r="C59" t="s">
        <v>123</v>
      </c>
      <c r="D59" t="str">
        <f t="shared" si="1"/>
        <v>CAPEA1</v>
      </c>
    </row>
    <row r="60" spans="1:4" hidden="1" x14ac:dyDescent="0.35">
      <c r="A60" s="78" t="s">
        <v>124</v>
      </c>
      <c r="B60" t="str">
        <f t="shared" si="0"/>
        <v>CARE_1</v>
      </c>
      <c r="C60" t="s">
        <v>124</v>
      </c>
      <c r="D60" t="str">
        <f t="shared" si="1"/>
        <v>CARE_1</v>
      </c>
    </row>
    <row r="61" spans="1:4" hidden="1" x14ac:dyDescent="0.35">
      <c r="A61" s="78" t="s">
        <v>127</v>
      </c>
      <c r="B61" t="str">
        <f t="shared" si="0"/>
        <v>CARR_1</v>
      </c>
      <c r="C61" t="s">
        <v>127</v>
      </c>
      <c r="D61" t="str">
        <f t="shared" si="1"/>
        <v>CARR_1</v>
      </c>
    </row>
    <row r="62" spans="1:4" hidden="1" x14ac:dyDescent="0.35">
      <c r="A62" s="78" t="s">
        <v>130</v>
      </c>
      <c r="B62" t="str">
        <f t="shared" si="0"/>
        <v>CASS_P</v>
      </c>
      <c r="C62" t="s">
        <v>130</v>
      </c>
      <c r="D62" t="str">
        <f t="shared" si="1"/>
        <v>CASS_P</v>
      </c>
    </row>
    <row r="63" spans="1:4" hidden="1" x14ac:dyDescent="0.35">
      <c r="A63" s="78" t="s">
        <v>125</v>
      </c>
      <c r="B63" t="str">
        <f t="shared" si="0"/>
        <v>CATY</v>
      </c>
      <c r="C63" t="s">
        <v>125</v>
      </c>
      <c r="D63" t="str">
        <f t="shared" si="1"/>
        <v>CATY</v>
      </c>
    </row>
    <row r="64" spans="1:4" hidden="1" x14ac:dyDescent="0.35">
      <c r="A64" s="78" t="s">
        <v>121</v>
      </c>
      <c r="B64" t="str">
        <f t="shared" si="0"/>
        <v>CBNK_H</v>
      </c>
      <c r="C64" t="s">
        <v>121</v>
      </c>
      <c r="D64" t="str">
        <f t="shared" si="1"/>
        <v>CBNK_H</v>
      </c>
    </row>
    <row r="65" spans="1:4" hidden="1" x14ac:dyDescent="0.35">
      <c r="A65" s="78" t="s">
        <v>131</v>
      </c>
      <c r="B65" t="str">
        <f t="shared" si="0"/>
        <v>CEAN_P</v>
      </c>
      <c r="C65" t="s">
        <v>131</v>
      </c>
      <c r="D65" t="str">
        <f t="shared" si="1"/>
        <v>CEAN_P</v>
      </c>
    </row>
    <row r="66" spans="1:4" hidden="1" x14ac:dyDescent="0.35">
      <c r="A66" s="78" t="s">
        <v>133</v>
      </c>
      <c r="B66" t="str">
        <f t="shared" si="0"/>
        <v>CELL_1</v>
      </c>
      <c r="C66" t="s">
        <v>133</v>
      </c>
      <c r="D66" t="str">
        <f t="shared" si="1"/>
        <v>CELL_1</v>
      </c>
    </row>
    <row r="67" spans="1:4" hidden="1" x14ac:dyDescent="0.35">
      <c r="A67" s="78" t="s">
        <v>134</v>
      </c>
      <c r="B67" t="str">
        <f t="shared" si="0"/>
        <v>CHAP</v>
      </c>
      <c r="C67" t="s">
        <v>134</v>
      </c>
      <c r="D67" t="str">
        <f t="shared" si="1"/>
        <v>CHAP</v>
      </c>
    </row>
    <row r="68" spans="1:4" hidden="1" x14ac:dyDescent="0.35">
      <c r="A68" s="78" t="s">
        <v>135</v>
      </c>
      <c r="B68" t="str">
        <f t="shared" si="0"/>
        <v>CHAR_P</v>
      </c>
      <c r="C68" t="s">
        <v>135</v>
      </c>
      <c r="D68" t="str">
        <f t="shared" si="1"/>
        <v>CHAR_P</v>
      </c>
    </row>
    <row r="69" spans="1:4" hidden="1" x14ac:dyDescent="0.35">
      <c r="A69" s="78" t="s">
        <v>136</v>
      </c>
      <c r="B69" t="str">
        <f t="shared" ref="B69:B132" si="2">VLOOKUP(A69,$C$4:$C$364,1,FALSE)</f>
        <v>CHAS</v>
      </c>
      <c r="C69" t="s">
        <v>136</v>
      </c>
      <c r="D69" t="str">
        <f t="shared" ref="D69:D132" si="3">VLOOKUP(C69,$A$4:$A$365,1,FALSE)</f>
        <v>CHAS</v>
      </c>
    </row>
    <row r="70" spans="1:4" hidden="1" x14ac:dyDescent="0.35">
      <c r="A70" s="78" t="s">
        <v>139</v>
      </c>
      <c r="B70" t="str">
        <f t="shared" si="2"/>
        <v>CHIC_1</v>
      </c>
      <c r="C70" t="s">
        <v>139</v>
      </c>
      <c r="D70" t="str">
        <f t="shared" si="3"/>
        <v>CHIC_1</v>
      </c>
    </row>
    <row r="71" spans="1:4" hidden="1" x14ac:dyDescent="0.35">
      <c r="A71" s="78" t="s">
        <v>137</v>
      </c>
      <c r="B71" t="str">
        <f t="shared" si="2"/>
        <v>CHSI_1</v>
      </c>
      <c r="C71" t="s">
        <v>137</v>
      </c>
      <c r="D71" t="str">
        <f t="shared" si="3"/>
        <v>CHSI_1</v>
      </c>
    </row>
    <row r="72" spans="1:4" hidden="1" x14ac:dyDescent="0.35">
      <c r="A72" s="78" t="s">
        <v>138</v>
      </c>
      <c r="B72" t="str">
        <f t="shared" si="2"/>
        <v>CHTE_1</v>
      </c>
      <c r="C72" t="s">
        <v>138</v>
      </c>
      <c r="D72" t="str">
        <f t="shared" si="3"/>
        <v>CHTE_1</v>
      </c>
    </row>
    <row r="73" spans="1:4" hidden="1" x14ac:dyDescent="0.35">
      <c r="A73" s="78" t="s">
        <v>140</v>
      </c>
      <c r="B73" t="str">
        <f t="shared" si="2"/>
        <v>CITR_1</v>
      </c>
      <c r="C73" t="s">
        <v>140</v>
      </c>
      <c r="D73" t="str">
        <f t="shared" si="3"/>
        <v>CITR_1</v>
      </c>
    </row>
    <row r="74" spans="1:4" hidden="1" x14ac:dyDescent="0.35">
      <c r="A74" s="78" t="s">
        <v>141</v>
      </c>
      <c r="B74" t="str">
        <f t="shared" si="2"/>
        <v>CLAC_P</v>
      </c>
      <c r="C74" t="s">
        <v>141</v>
      </c>
      <c r="D74" t="str">
        <f t="shared" si="3"/>
        <v>CLAC_P</v>
      </c>
    </row>
    <row r="75" spans="1:4" hidden="1" x14ac:dyDescent="0.35">
      <c r="A75" s="78" t="s">
        <v>145</v>
      </c>
      <c r="B75" t="str">
        <f t="shared" si="2"/>
        <v>CLAY_P</v>
      </c>
      <c r="C75" t="s">
        <v>145</v>
      </c>
      <c r="D75" t="str">
        <f t="shared" si="3"/>
        <v>CLAY_P</v>
      </c>
    </row>
    <row r="76" spans="1:4" hidden="1" x14ac:dyDescent="0.35">
      <c r="A76" s="78" t="s">
        <v>143</v>
      </c>
      <c r="B76" t="str">
        <f t="shared" si="2"/>
        <v>CLT03</v>
      </c>
      <c r="C76" t="s">
        <v>143</v>
      </c>
      <c r="D76" t="str">
        <f t="shared" si="3"/>
        <v>CLT03</v>
      </c>
    </row>
    <row r="77" spans="1:4" hidden="1" x14ac:dyDescent="0.35">
      <c r="A77" s="78" t="s">
        <v>146</v>
      </c>
      <c r="B77" t="str">
        <f t="shared" si="2"/>
        <v>CLYM</v>
      </c>
      <c r="C77" t="s">
        <v>146</v>
      </c>
      <c r="D77" t="str">
        <f t="shared" si="3"/>
        <v>CLYM</v>
      </c>
    </row>
    <row r="78" spans="1:4" hidden="1" x14ac:dyDescent="0.35">
      <c r="A78" s="78" t="s">
        <v>149</v>
      </c>
      <c r="B78" t="str">
        <f t="shared" si="2"/>
        <v>COAT</v>
      </c>
      <c r="C78" t="s">
        <v>149</v>
      </c>
      <c r="D78" t="str">
        <f t="shared" si="3"/>
        <v>COAT</v>
      </c>
    </row>
    <row r="79" spans="1:4" hidden="1" x14ac:dyDescent="0.35">
      <c r="A79" s="78" t="s">
        <v>150</v>
      </c>
      <c r="B79" t="str">
        <f t="shared" si="2"/>
        <v>COCK</v>
      </c>
      <c r="C79" t="s">
        <v>150</v>
      </c>
      <c r="D79" t="str">
        <f t="shared" si="3"/>
        <v>COCK</v>
      </c>
    </row>
    <row r="80" spans="1:4" hidden="1" x14ac:dyDescent="0.35">
      <c r="A80" s="78" t="s">
        <v>151</v>
      </c>
      <c r="B80" t="str">
        <f t="shared" si="2"/>
        <v>CONQA1</v>
      </c>
      <c r="C80" t="s">
        <v>151</v>
      </c>
      <c r="D80" t="str">
        <f t="shared" si="3"/>
        <v>CONQA1</v>
      </c>
    </row>
    <row r="81" spans="1:4" hidden="1" x14ac:dyDescent="0.35">
      <c r="A81" s="78" t="s">
        <v>152</v>
      </c>
      <c r="B81" t="str">
        <f t="shared" si="2"/>
        <v>COUA_P</v>
      </c>
      <c r="C81" t="s">
        <v>152</v>
      </c>
      <c r="D81" t="str">
        <f t="shared" si="3"/>
        <v>COUA_P</v>
      </c>
    </row>
    <row r="82" spans="1:4" hidden="1" x14ac:dyDescent="0.35">
      <c r="A82" s="78" t="s">
        <v>154</v>
      </c>
      <c r="B82" t="str">
        <f t="shared" si="2"/>
        <v>COVE_1</v>
      </c>
      <c r="C82" t="s">
        <v>154</v>
      </c>
      <c r="D82" t="str">
        <f t="shared" si="3"/>
        <v>COVE_1</v>
      </c>
    </row>
    <row r="83" spans="1:4" hidden="1" x14ac:dyDescent="0.35">
      <c r="A83" s="78" t="s">
        <v>155</v>
      </c>
      <c r="B83" t="str">
        <f t="shared" si="2"/>
        <v>COWL_1</v>
      </c>
      <c r="C83" t="s">
        <v>155</v>
      </c>
      <c r="D83" t="str">
        <f t="shared" si="3"/>
        <v>COWL_1</v>
      </c>
    </row>
    <row r="84" spans="1:4" hidden="1" x14ac:dyDescent="0.35">
      <c r="A84" s="78" t="s">
        <v>156</v>
      </c>
      <c r="B84" t="str">
        <f t="shared" si="2"/>
        <v>COYL</v>
      </c>
      <c r="C84" t="s">
        <v>156</v>
      </c>
      <c r="D84" t="str">
        <f t="shared" si="3"/>
        <v>COYL</v>
      </c>
    </row>
    <row r="85" spans="1:4" hidden="1" x14ac:dyDescent="0.35">
      <c r="A85" s="78" t="s">
        <v>157</v>
      </c>
      <c r="B85" t="str">
        <f t="shared" si="2"/>
        <v>CRAI_P</v>
      </c>
      <c r="C85" t="s">
        <v>157</v>
      </c>
      <c r="D85" t="str">
        <f t="shared" si="3"/>
        <v>CRAI_P</v>
      </c>
    </row>
    <row r="86" spans="1:4" hidden="1" x14ac:dyDescent="0.35">
      <c r="A86" s="78" t="s">
        <v>158</v>
      </c>
      <c r="B86" t="str">
        <f t="shared" si="2"/>
        <v>CREB_1</v>
      </c>
      <c r="C86" t="s">
        <v>158</v>
      </c>
      <c r="D86" t="str">
        <f t="shared" si="3"/>
        <v>CREB_1</v>
      </c>
    </row>
    <row r="87" spans="1:4" hidden="1" x14ac:dyDescent="0.35">
      <c r="A87" s="78" t="s">
        <v>487</v>
      </c>
      <c r="B87" t="str">
        <f t="shared" si="2"/>
        <v>CROO</v>
      </c>
      <c r="C87" t="s">
        <v>487</v>
      </c>
      <c r="D87" t="str">
        <f t="shared" si="3"/>
        <v>CROO</v>
      </c>
    </row>
    <row r="88" spans="1:4" hidden="1" x14ac:dyDescent="0.35">
      <c r="A88" s="78" t="s">
        <v>159</v>
      </c>
      <c r="B88" t="str">
        <f t="shared" si="2"/>
        <v>CUMB</v>
      </c>
      <c r="C88" t="s">
        <v>159</v>
      </c>
      <c r="D88" t="str">
        <f t="shared" si="3"/>
        <v>CUMB</v>
      </c>
    </row>
    <row r="89" spans="1:4" hidden="1" x14ac:dyDescent="0.35">
      <c r="A89" s="78" t="s">
        <v>161</v>
      </c>
      <c r="B89" t="str">
        <f t="shared" si="2"/>
        <v>CUPA</v>
      </c>
      <c r="C89" t="s">
        <v>161</v>
      </c>
      <c r="D89" t="str">
        <f t="shared" si="3"/>
        <v>CUPA</v>
      </c>
    </row>
    <row r="90" spans="1:4" hidden="1" x14ac:dyDescent="0.35">
      <c r="A90" s="78" t="s">
        <v>162</v>
      </c>
      <c r="B90" t="str">
        <f t="shared" si="2"/>
        <v>CURR</v>
      </c>
      <c r="C90" t="s">
        <v>162</v>
      </c>
      <c r="D90" t="str">
        <f t="shared" si="3"/>
        <v>CURR</v>
      </c>
    </row>
    <row r="91" spans="1:4" hidden="1" x14ac:dyDescent="0.35">
      <c r="A91" s="78" t="s">
        <v>164</v>
      </c>
      <c r="B91" t="str">
        <f t="shared" si="2"/>
        <v>DALL_P</v>
      </c>
      <c r="C91" t="s">
        <v>164</v>
      </c>
      <c r="D91" t="str">
        <f t="shared" si="3"/>
        <v>DALL_P</v>
      </c>
    </row>
    <row r="92" spans="1:4" hidden="1" x14ac:dyDescent="0.35">
      <c r="A92" s="78" t="s">
        <v>165</v>
      </c>
      <c r="B92" t="str">
        <f t="shared" si="2"/>
        <v>DALM3</v>
      </c>
      <c r="C92" t="s">
        <v>165</v>
      </c>
      <c r="D92" t="str">
        <f t="shared" si="3"/>
        <v>DALM3</v>
      </c>
    </row>
    <row r="93" spans="1:4" hidden="1" x14ac:dyDescent="0.35">
      <c r="A93" s="78" t="s">
        <v>166</v>
      </c>
      <c r="B93" t="str">
        <f t="shared" si="2"/>
        <v>DEVM</v>
      </c>
      <c r="C93" t="s">
        <v>166</v>
      </c>
      <c r="D93" t="str">
        <f t="shared" si="3"/>
        <v>DEVM</v>
      </c>
    </row>
    <row r="94" spans="1:4" hidden="1" x14ac:dyDescent="0.35">
      <c r="A94" s="78" t="s">
        <v>167</v>
      </c>
      <c r="B94" t="str">
        <f t="shared" si="2"/>
        <v>DEVO</v>
      </c>
      <c r="C94" t="s">
        <v>167</v>
      </c>
      <c r="D94" t="str">
        <f t="shared" si="3"/>
        <v>DEVO</v>
      </c>
    </row>
    <row r="95" spans="1:4" hidden="1" x14ac:dyDescent="0.35">
      <c r="A95" s="78" t="s">
        <v>168</v>
      </c>
      <c r="B95" t="str">
        <f t="shared" si="2"/>
        <v>DEWP</v>
      </c>
      <c r="C95" t="s">
        <v>168</v>
      </c>
      <c r="D95" t="str">
        <f t="shared" si="3"/>
        <v>DEWP</v>
      </c>
    </row>
    <row r="96" spans="1:4" hidden="1" x14ac:dyDescent="0.35">
      <c r="A96" s="78" t="s">
        <v>169</v>
      </c>
      <c r="B96" t="str">
        <f t="shared" si="2"/>
        <v>DOUN_P</v>
      </c>
      <c r="C96" t="s">
        <v>169</v>
      </c>
      <c r="D96" t="str">
        <f t="shared" si="3"/>
        <v>DOUN_P</v>
      </c>
    </row>
    <row r="97" spans="1:4" hidden="1" x14ac:dyDescent="0.35">
      <c r="A97" s="78" t="s">
        <v>170</v>
      </c>
      <c r="B97" t="str">
        <f t="shared" si="2"/>
        <v>DRAK_1</v>
      </c>
      <c r="C97" t="s">
        <v>170</v>
      </c>
      <c r="D97" t="str">
        <f t="shared" si="3"/>
        <v>DRAK_1</v>
      </c>
    </row>
    <row r="98" spans="1:4" hidden="1" x14ac:dyDescent="0.35">
      <c r="A98" s="78" t="s">
        <v>171</v>
      </c>
      <c r="B98" t="str">
        <f t="shared" si="2"/>
        <v>DRAX_1</v>
      </c>
      <c r="C98" t="s">
        <v>171</v>
      </c>
      <c r="D98" t="str">
        <f t="shared" si="3"/>
        <v>DRAX_1</v>
      </c>
    </row>
    <row r="99" spans="1:4" hidden="1" x14ac:dyDescent="0.35">
      <c r="A99" s="78" t="s">
        <v>173</v>
      </c>
      <c r="B99" t="str">
        <f t="shared" si="2"/>
        <v>DRCR</v>
      </c>
      <c r="C99" t="s">
        <v>173</v>
      </c>
      <c r="D99" t="str">
        <f t="shared" si="3"/>
        <v>DRCR</v>
      </c>
    </row>
    <row r="100" spans="1:4" hidden="1" x14ac:dyDescent="0.35">
      <c r="A100" s="78" t="s">
        <v>172</v>
      </c>
      <c r="B100" t="str">
        <f t="shared" si="2"/>
        <v>DRUM</v>
      </c>
      <c r="C100" t="s">
        <v>172</v>
      </c>
      <c r="D100" t="str">
        <f t="shared" si="3"/>
        <v>DRUM</v>
      </c>
    </row>
    <row r="101" spans="1:4" hidden="1" x14ac:dyDescent="0.35">
      <c r="A101" s="78" t="s">
        <v>177</v>
      </c>
      <c r="B101" t="str">
        <f t="shared" si="2"/>
        <v>DUBE_P</v>
      </c>
      <c r="C101" t="s">
        <v>177</v>
      </c>
      <c r="D101" t="str">
        <f t="shared" si="3"/>
        <v>DUBE_P</v>
      </c>
    </row>
    <row r="102" spans="1:4" hidden="1" x14ac:dyDescent="0.35">
      <c r="A102" s="78" t="s">
        <v>174</v>
      </c>
      <c r="B102" t="str">
        <f t="shared" si="2"/>
        <v>DUDH_P</v>
      </c>
      <c r="C102" t="s">
        <v>174</v>
      </c>
      <c r="D102" t="str">
        <f t="shared" si="3"/>
        <v>DUDH_P</v>
      </c>
    </row>
    <row r="103" spans="1:4" hidden="1" x14ac:dyDescent="0.35">
      <c r="A103" s="78" t="s">
        <v>181</v>
      </c>
      <c r="B103" t="str">
        <f t="shared" si="2"/>
        <v>DUGR_P</v>
      </c>
      <c r="C103" t="s">
        <v>181</v>
      </c>
      <c r="D103" t="str">
        <f t="shared" si="3"/>
        <v>DUGR_P</v>
      </c>
    </row>
    <row r="104" spans="1:4" hidden="1" x14ac:dyDescent="0.35">
      <c r="A104" s="78" t="s">
        <v>489</v>
      </c>
      <c r="B104" t="str">
        <f t="shared" si="2"/>
        <v>DUMF</v>
      </c>
      <c r="C104" t="s">
        <v>489</v>
      </c>
      <c r="D104" t="str">
        <f t="shared" si="3"/>
        <v>DUMF</v>
      </c>
    </row>
    <row r="105" spans="1:4" hidden="1" x14ac:dyDescent="0.35">
      <c r="A105" s="78" t="s">
        <v>175</v>
      </c>
      <c r="B105" t="str">
        <f t="shared" si="2"/>
        <v>DUNB</v>
      </c>
      <c r="C105" t="s">
        <v>175</v>
      </c>
      <c r="D105" t="str">
        <f t="shared" si="3"/>
        <v>DUNB</v>
      </c>
    </row>
    <row r="106" spans="1:4" hidden="1" x14ac:dyDescent="0.35">
      <c r="A106" s="78" t="s">
        <v>178</v>
      </c>
      <c r="B106" t="str">
        <f t="shared" si="2"/>
        <v>DUNF</v>
      </c>
      <c r="C106" t="s">
        <v>178</v>
      </c>
      <c r="D106" t="str">
        <f t="shared" si="3"/>
        <v>DUNF</v>
      </c>
    </row>
    <row r="107" spans="1:4" hidden="1" x14ac:dyDescent="0.35">
      <c r="A107" s="78" t="s">
        <v>179</v>
      </c>
      <c r="B107" t="str">
        <f t="shared" si="2"/>
        <v>DUNO_P</v>
      </c>
      <c r="C107" t="s">
        <v>179</v>
      </c>
      <c r="D107" t="str">
        <f t="shared" si="3"/>
        <v>DUNO_P</v>
      </c>
    </row>
    <row r="108" spans="1:4" hidden="1" x14ac:dyDescent="0.35">
      <c r="A108" s="78" t="s">
        <v>182</v>
      </c>
      <c r="B108" t="str">
        <f t="shared" si="2"/>
        <v>DYCE_P</v>
      </c>
      <c r="C108" t="s">
        <v>182</v>
      </c>
      <c r="D108" t="str">
        <f t="shared" si="3"/>
        <v>DYCE_P</v>
      </c>
    </row>
    <row r="109" spans="1:4" hidden="1" x14ac:dyDescent="0.35">
      <c r="A109" s="78" t="s">
        <v>183</v>
      </c>
      <c r="B109" t="str">
        <f t="shared" si="2"/>
        <v>EALI_6</v>
      </c>
      <c r="C109" t="s">
        <v>183</v>
      </c>
      <c r="D109" t="str">
        <f t="shared" si="3"/>
        <v>EALI_6</v>
      </c>
    </row>
    <row r="110" spans="1:4" hidden="1" x14ac:dyDescent="0.35">
      <c r="A110" s="78" t="s">
        <v>195</v>
      </c>
      <c r="B110" t="str">
        <f t="shared" si="2"/>
        <v>EASO_1</v>
      </c>
      <c r="C110" t="s">
        <v>195</v>
      </c>
      <c r="D110" t="str">
        <f t="shared" si="3"/>
        <v>EASO_1</v>
      </c>
    </row>
    <row r="111" spans="1:4" hidden="1" x14ac:dyDescent="0.35">
      <c r="A111" s="78" t="s">
        <v>184</v>
      </c>
      <c r="B111" t="str">
        <f t="shared" si="2"/>
        <v>EAST</v>
      </c>
      <c r="C111" t="s">
        <v>184</v>
      </c>
      <c r="D111" t="str">
        <f t="shared" si="3"/>
        <v>EAST</v>
      </c>
    </row>
    <row r="112" spans="1:4" hidden="1" x14ac:dyDescent="0.35">
      <c r="A112" s="78" t="s">
        <v>196</v>
      </c>
      <c r="B112" t="str">
        <f t="shared" si="2"/>
        <v>ECCL</v>
      </c>
      <c r="C112" t="s">
        <v>196</v>
      </c>
      <c r="D112" t="str">
        <f t="shared" si="3"/>
        <v>ECCL</v>
      </c>
    </row>
    <row r="113" spans="1:4" hidden="1" x14ac:dyDescent="0.35">
      <c r="A113" s="78" t="s">
        <v>187</v>
      </c>
      <c r="B113" t="str">
        <f t="shared" si="2"/>
        <v>ECLA_1</v>
      </c>
      <c r="C113" t="s">
        <v>187</v>
      </c>
      <c r="D113" t="str">
        <f t="shared" si="3"/>
        <v>ECLA_1</v>
      </c>
    </row>
    <row r="114" spans="1:4" hidden="1" x14ac:dyDescent="0.35">
      <c r="A114" s="78" t="s">
        <v>188</v>
      </c>
      <c r="B114" t="str">
        <f t="shared" si="2"/>
        <v>ECLA_H</v>
      </c>
      <c r="C114" t="s">
        <v>188</v>
      </c>
      <c r="D114" t="str">
        <f t="shared" si="3"/>
        <v>ECLA_H</v>
      </c>
    </row>
    <row r="115" spans="1:4" hidden="1" x14ac:dyDescent="0.35">
      <c r="A115" s="78" t="s">
        <v>194</v>
      </c>
      <c r="B115" t="str">
        <f t="shared" si="2"/>
        <v>EERH</v>
      </c>
      <c r="C115" t="s">
        <v>194</v>
      </c>
      <c r="D115" t="str">
        <f t="shared" si="3"/>
        <v>EERH</v>
      </c>
    </row>
    <row r="116" spans="1:4" hidden="1" x14ac:dyDescent="0.35">
      <c r="A116" s="78" t="s">
        <v>191</v>
      </c>
      <c r="B116" t="str">
        <f t="shared" si="2"/>
        <v>EKIL</v>
      </c>
      <c r="C116" t="s">
        <v>191</v>
      </c>
      <c r="D116" t="str">
        <f t="shared" si="3"/>
        <v>EKIL</v>
      </c>
    </row>
    <row r="117" spans="1:4" hidden="1" x14ac:dyDescent="0.35">
      <c r="A117" s="78" t="s">
        <v>193</v>
      </c>
      <c r="B117" t="str">
        <f t="shared" si="2"/>
        <v>EKIS</v>
      </c>
      <c r="C117" t="s">
        <v>193</v>
      </c>
      <c r="D117" t="str">
        <f t="shared" si="3"/>
        <v>EKIS</v>
      </c>
    </row>
    <row r="118" spans="1:4" hidden="1" x14ac:dyDescent="0.35">
      <c r="A118" s="78" t="s">
        <v>197</v>
      </c>
      <c r="B118" t="str">
        <f t="shared" si="2"/>
        <v>ELDE</v>
      </c>
      <c r="C118" t="s">
        <v>197</v>
      </c>
      <c r="D118" t="str">
        <f t="shared" si="3"/>
        <v>ELDE</v>
      </c>
    </row>
    <row r="119" spans="1:4" hidden="1" x14ac:dyDescent="0.35">
      <c r="A119" s="78" t="s">
        <v>198</v>
      </c>
      <c r="B119" t="str">
        <f t="shared" si="2"/>
        <v>ELGI_P</v>
      </c>
      <c r="C119" t="s">
        <v>198</v>
      </c>
      <c r="D119" t="str">
        <f t="shared" si="3"/>
        <v>ELGI_P</v>
      </c>
    </row>
    <row r="120" spans="1:4" hidden="1" x14ac:dyDescent="0.35">
      <c r="A120" s="78" t="s">
        <v>199</v>
      </c>
      <c r="B120" t="str">
        <f t="shared" si="2"/>
        <v>ELLA_1</v>
      </c>
      <c r="C120" t="s">
        <v>199</v>
      </c>
      <c r="D120" t="str">
        <f t="shared" si="3"/>
        <v>ELLA_1</v>
      </c>
    </row>
    <row r="121" spans="1:4" hidden="1" x14ac:dyDescent="0.35">
      <c r="A121" s="78" t="s">
        <v>200</v>
      </c>
      <c r="B121" t="str">
        <f t="shared" si="2"/>
        <v>ELST_1</v>
      </c>
      <c r="C121" t="s">
        <v>200</v>
      </c>
      <c r="D121" t="str">
        <f t="shared" si="3"/>
        <v>ELST_1</v>
      </c>
    </row>
    <row r="122" spans="1:4" hidden="1" x14ac:dyDescent="0.35">
      <c r="A122" s="78" t="s">
        <v>201</v>
      </c>
      <c r="B122" t="str">
        <f t="shared" si="2"/>
        <v>ENDE_1</v>
      </c>
      <c r="C122" t="s">
        <v>201</v>
      </c>
      <c r="D122" t="str">
        <f t="shared" si="3"/>
        <v>ENDE_1</v>
      </c>
    </row>
    <row r="123" spans="1:4" hidden="1" x14ac:dyDescent="0.35">
      <c r="A123" s="78" t="s">
        <v>202</v>
      </c>
      <c r="B123" t="str">
        <f t="shared" si="2"/>
        <v>ERSK</v>
      </c>
      <c r="C123" t="s">
        <v>202</v>
      </c>
      <c r="D123" t="str">
        <f t="shared" si="3"/>
        <v>ERSK</v>
      </c>
    </row>
    <row r="124" spans="1:4" hidden="1" x14ac:dyDescent="0.35">
      <c r="A124" s="78" t="s">
        <v>203</v>
      </c>
      <c r="B124" t="str">
        <f t="shared" si="2"/>
        <v>EXET1</v>
      </c>
      <c r="C124" t="s">
        <v>203</v>
      </c>
      <c r="D124" t="str">
        <f t="shared" si="3"/>
        <v>EXET1</v>
      </c>
    </row>
    <row r="125" spans="1:4" hidden="1" x14ac:dyDescent="0.35">
      <c r="A125" s="78" t="s">
        <v>204</v>
      </c>
      <c r="B125" t="str">
        <f t="shared" si="2"/>
        <v>FASN_P</v>
      </c>
      <c r="C125" t="s">
        <v>204</v>
      </c>
      <c r="D125" t="str">
        <f t="shared" si="3"/>
        <v>FASN_P</v>
      </c>
    </row>
    <row r="126" spans="1:4" hidden="1" x14ac:dyDescent="0.35">
      <c r="A126" s="78" t="s">
        <v>216</v>
      </c>
      <c r="B126" t="str">
        <f t="shared" si="2"/>
        <v>FAUG_P</v>
      </c>
      <c r="C126" t="s">
        <v>216</v>
      </c>
      <c r="D126" t="str">
        <f t="shared" si="3"/>
        <v>FAUG_P</v>
      </c>
    </row>
    <row r="127" spans="1:4" hidden="1" x14ac:dyDescent="0.35">
      <c r="A127" s="78" t="s">
        <v>205</v>
      </c>
      <c r="B127" t="str">
        <f t="shared" si="2"/>
        <v>FAWL_1</v>
      </c>
      <c r="C127" t="s">
        <v>205</v>
      </c>
      <c r="D127" t="str">
        <f t="shared" si="3"/>
        <v>FAWL_1</v>
      </c>
    </row>
    <row r="128" spans="1:4" hidden="1" x14ac:dyDescent="0.35">
      <c r="A128" s="78" t="s">
        <v>206</v>
      </c>
      <c r="B128" t="str">
        <f t="shared" si="2"/>
        <v>FECK_6</v>
      </c>
      <c r="C128" t="s">
        <v>206</v>
      </c>
      <c r="D128" t="str">
        <f t="shared" si="3"/>
        <v>FECK_6</v>
      </c>
    </row>
    <row r="129" spans="1:4" hidden="1" x14ac:dyDescent="0.35">
      <c r="A129" s="78" t="s">
        <v>207</v>
      </c>
      <c r="B129" t="str">
        <f t="shared" si="2"/>
        <v>FERRA2</v>
      </c>
      <c r="C129" t="s">
        <v>207</v>
      </c>
      <c r="D129" t="str">
        <f t="shared" si="3"/>
        <v>FERRA2</v>
      </c>
    </row>
    <row r="130" spans="1:4" hidden="1" x14ac:dyDescent="0.35">
      <c r="A130" s="78" t="s">
        <v>209</v>
      </c>
      <c r="B130" t="str">
        <f t="shared" si="2"/>
        <v>FERRB_M</v>
      </c>
      <c r="C130" t="s">
        <v>209</v>
      </c>
      <c r="D130" t="str">
        <f t="shared" si="3"/>
        <v>FERRB_M</v>
      </c>
    </row>
    <row r="131" spans="1:4" hidden="1" x14ac:dyDescent="0.35">
      <c r="A131" s="78" t="s">
        <v>208</v>
      </c>
      <c r="B131" t="str">
        <f t="shared" si="2"/>
        <v>FERRB1</v>
      </c>
      <c r="C131" t="s">
        <v>208</v>
      </c>
      <c r="D131" t="str">
        <f t="shared" si="3"/>
        <v>FERRB1</v>
      </c>
    </row>
    <row r="132" spans="1:4" hidden="1" x14ac:dyDescent="0.35">
      <c r="A132" s="78" t="s">
        <v>211</v>
      </c>
      <c r="B132" t="str">
        <f t="shared" si="2"/>
        <v>FETT_P</v>
      </c>
      <c r="C132" t="s">
        <v>211</v>
      </c>
      <c r="D132" t="str">
        <f t="shared" si="3"/>
        <v>FETT_P</v>
      </c>
    </row>
    <row r="133" spans="1:4" hidden="1" x14ac:dyDescent="0.35">
      <c r="A133" s="78" t="s">
        <v>212</v>
      </c>
      <c r="B133" t="str">
        <f t="shared" ref="B133:B196" si="4">VLOOKUP(A133,$C$4:$C$364,1,FALSE)</f>
        <v>FIDD_P</v>
      </c>
      <c r="C133" t="s">
        <v>212</v>
      </c>
      <c r="D133" t="str">
        <f t="shared" ref="D133:D196" si="5">VLOOKUP(C133,$A$4:$A$365,1,FALSE)</f>
        <v>FIDD_P</v>
      </c>
    </row>
    <row r="134" spans="1:4" hidden="1" x14ac:dyDescent="0.35">
      <c r="A134" s="78" t="s">
        <v>213</v>
      </c>
      <c r="B134" t="str">
        <f t="shared" si="4"/>
        <v>FIDF_1</v>
      </c>
      <c r="C134" t="s">
        <v>213</v>
      </c>
      <c r="D134" t="str">
        <f t="shared" si="5"/>
        <v>FIDF_1</v>
      </c>
    </row>
    <row r="135" spans="1:4" hidden="1" x14ac:dyDescent="0.35">
      <c r="A135" s="78" t="s">
        <v>214</v>
      </c>
      <c r="B135" t="str">
        <f t="shared" si="4"/>
        <v>FINN</v>
      </c>
      <c r="C135" t="s">
        <v>214</v>
      </c>
      <c r="D135" t="str">
        <f t="shared" si="5"/>
        <v>FINN</v>
      </c>
    </row>
    <row r="136" spans="1:4" hidden="1" x14ac:dyDescent="0.35">
      <c r="A136" s="78" t="s">
        <v>215</v>
      </c>
      <c r="B136" t="str">
        <f t="shared" si="4"/>
        <v>FLEE_1</v>
      </c>
      <c r="C136" t="s">
        <v>215</v>
      </c>
      <c r="D136" t="str">
        <f t="shared" si="5"/>
        <v>FLEE_1</v>
      </c>
    </row>
    <row r="137" spans="1:4" hidden="1" x14ac:dyDescent="0.35">
      <c r="A137" s="78" t="s">
        <v>218</v>
      </c>
      <c r="B137" t="str">
        <f t="shared" si="4"/>
        <v>FOUR_1</v>
      </c>
      <c r="C137" t="s">
        <v>218</v>
      </c>
      <c r="D137" t="str">
        <f t="shared" si="5"/>
        <v>FOUR_1</v>
      </c>
    </row>
    <row r="138" spans="1:4" hidden="1" x14ac:dyDescent="0.35">
      <c r="A138" s="78" t="s">
        <v>219</v>
      </c>
      <c r="B138" t="str">
        <f t="shared" si="4"/>
        <v>FRAS_P</v>
      </c>
      <c r="C138" t="s">
        <v>219</v>
      </c>
      <c r="D138" t="str">
        <f t="shared" si="5"/>
        <v>FRAS_P</v>
      </c>
    </row>
    <row r="139" spans="1:4" hidden="1" x14ac:dyDescent="0.35">
      <c r="A139" s="78" t="s">
        <v>220</v>
      </c>
      <c r="B139" t="str">
        <f t="shared" si="4"/>
        <v>FROD_1</v>
      </c>
      <c r="C139" t="s">
        <v>220</v>
      </c>
      <c r="D139" t="str">
        <f t="shared" si="5"/>
        <v>FROD_1</v>
      </c>
    </row>
    <row r="140" spans="1:4" hidden="1" x14ac:dyDescent="0.35">
      <c r="A140" s="78" t="s">
        <v>217</v>
      </c>
      <c r="B140" t="str">
        <f t="shared" si="4"/>
        <v>FWIL_P</v>
      </c>
      <c r="C140" t="s">
        <v>217</v>
      </c>
      <c r="D140" t="str">
        <f t="shared" si="5"/>
        <v>FWIL_P</v>
      </c>
    </row>
    <row r="141" spans="1:4" hidden="1" x14ac:dyDescent="0.35">
      <c r="A141" s="78" t="s">
        <v>221</v>
      </c>
      <c r="B141" t="str">
        <f t="shared" si="4"/>
        <v>GALA</v>
      </c>
      <c r="C141" t="s">
        <v>221</v>
      </c>
      <c r="D141" t="str">
        <f t="shared" si="5"/>
        <v>GALA</v>
      </c>
    </row>
    <row r="142" spans="1:4" hidden="1" x14ac:dyDescent="0.35">
      <c r="A142" s="78" t="s">
        <v>222</v>
      </c>
      <c r="B142" t="str">
        <f t="shared" si="4"/>
        <v>GIFF</v>
      </c>
      <c r="C142" t="s">
        <v>222</v>
      </c>
      <c r="D142" t="str">
        <f t="shared" si="5"/>
        <v>GIFF</v>
      </c>
    </row>
    <row r="143" spans="1:4" hidden="1" x14ac:dyDescent="0.35">
      <c r="A143" s="78" t="s">
        <v>490</v>
      </c>
      <c r="B143" t="str">
        <f t="shared" si="4"/>
        <v>GLAG_P</v>
      </c>
      <c r="C143" t="s">
        <v>490</v>
      </c>
      <c r="D143" t="str">
        <f t="shared" si="5"/>
        <v>GLAG_P</v>
      </c>
    </row>
    <row r="144" spans="1:4" hidden="1" x14ac:dyDescent="0.35">
      <c r="A144" s="78" t="s">
        <v>223</v>
      </c>
      <c r="B144" t="str">
        <f t="shared" si="4"/>
        <v>GLEF_P</v>
      </c>
      <c r="C144" t="s">
        <v>223</v>
      </c>
      <c r="D144" t="str">
        <f t="shared" si="5"/>
        <v>GLEF_P</v>
      </c>
    </row>
    <row r="145" spans="1:4" hidden="1" x14ac:dyDescent="0.35">
      <c r="A145" s="78" t="s">
        <v>224</v>
      </c>
      <c r="B145" t="str">
        <f t="shared" si="4"/>
        <v>GLLE</v>
      </c>
      <c r="C145" t="s">
        <v>224</v>
      </c>
      <c r="D145" t="str">
        <f t="shared" si="5"/>
        <v>GLLE</v>
      </c>
    </row>
    <row r="146" spans="1:4" hidden="1" x14ac:dyDescent="0.35">
      <c r="A146" s="78" t="s">
        <v>225</v>
      </c>
      <c r="B146" t="str">
        <f t="shared" si="4"/>
        <v>GLLU</v>
      </c>
      <c r="C146" t="s">
        <v>225</v>
      </c>
      <c r="D146" t="str">
        <f t="shared" si="5"/>
        <v>GLLU</v>
      </c>
    </row>
    <row r="147" spans="1:4" hidden="1" x14ac:dyDescent="0.35">
      <c r="A147" s="78" t="s">
        <v>226</v>
      </c>
      <c r="B147" t="str">
        <f t="shared" si="4"/>
        <v>GLNI</v>
      </c>
      <c r="C147" t="s">
        <v>226</v>
      </c>
      <c r="D147" t="str">
        <f t="shared" si="5"/>
        <v>GLNI</v>
      </c>
    </row>
    <row r="148" spans="1:4" hidden="1" x14ac:dyDescent="0.35">
      <c r="A148" s="78" t="s">
        <v>227</v>
      </c>
      <c r="B148" t="str">
        <f t="shared" si="4"/>
        <v>GLRO</v>
      </c>
      <c r="C148" t="s">
        <v>227</v>
      </c>
      <c r="D148" t="str">
        <f t="shared" si="5"/>
        <v>GLRO</v>
      </c>
    </row>
    <row r="149" spans="1:4" hidden="1" x14ac:dyDescent="0.35">
      <c r="A149" s="78" t="s">
        <v>228</v>
      </c>
      <c r="B149" t="str">
        <f t="shared" si="4"/>
        <v>GORG</v>
      </c>
      <c r="C149" t="s">
        <v>228</v>
      </c>
      <c r="D149" t="str">
        <f t="shared" si="5"/>
        <v>GORG</v>
      </c>
    </row>
    <row r="150" spans="1:4" hidden="1" x14ac:dyDescent="0.35">
      <c r="A150" s="78" t="s">
        <v>229</v>
      </c>
      <c r="B150" t="str">
        <f t="shared" si="4"/>
        <v>GOVA</v>
      </c>
      <c r="C150" t="s">
        <v>229</v>
      </c>
      <c r="D150" t="str">
        <f t="shared" si="5"/>
        <v>GOVA</v>
      </c>
    </row>
    <row r="151" spans="1:4" hidden="1" x14ac:dyDescent="0.35">
      <c r="A151" s="78" t="s">
        <v>230</v>
      </c>
      <c r="B151" t="str">
        <f t="shared" si="4"/>
        <v>GREE_H</v>
      </c>
      <c r="C151" t="s">
        <v>230</v>
      </c>
      <c r="D151" t="str">
        <f t="shared" si="5"/>
        <v>GREE_H</v>
      </c>
    </row>
    <row r="152" spans="1:4" hidden="1" x14ac:dyDescent="0.35">
      <c r="A152" s="78" t="s">
        <v>231</v>
      </c>
      <c r="B152" t="str">
        <f t="shared" si="4"/>
        <v>GREN_1</v>
      </c>
      <c r="C152" t="s">
        <v>231</v>
      </c>
      <c r="D152" t="str">
        <f t="shared" si="5"/>
        <v>GREN_1</v>
      </c>
    </row>
    <row r="153" spans="1:4" hidden="1" x14ac:dyDescent="0.35">
      <c r="A153" s="78" t="s">
        <v>232</v>
      </c>
      <c r="B153" t="str">
        <f t="shared" si="4"/>
        <v>GRIW_1</v>
      </c>
      <c r="C153" t="s">
        <v>232</v>
      </c>
      <c r="D153" t="str">
        <f t="shared" si="5"/>
        <v>GRIW_1</v>
      </c>
    </row>
    <row r="154" spans="1:4" hidden="1" x14ac:dyDescent="0.35">
      <c r="A154" s="78" t="s">
        <v>492</v>
      </c>
      <c r="B154" t="str">
        <f t="shared" si="4"/>
        <v>GRMO</v>
      </c>
      <c r="C154" t="s">
        <v>492</v>
      </c>
      <c r="D154" t="str">
        <f t="shared" si="5"/>
        <v>GRMO</v>
      </c>
    </row>
    <row r="155" spans="1:4" hidden="1" x14ac:dyDescent="0.35">
      <c r="A155" s="78" t="s">
        <v>233</v>
      </c>
      <c r="B155" t="str">
        <f t="shared" si="4"/>
        <v>GRUB_P</v>
      </c>
      <c r="C155" t="s">
        <v>233</v>
      </c>
      <c r="D155" t="str">
        <f t="shared" si="5"/>
        <v>GRUB_P</v>
      </c>
    </row>
    <row r="156" spans="1:4" hidden="1" x14ac:dyDescent="0.35">
      <c r="A156" s="78" t="s">
        <v>234</v>
      </c>
      <c r="B156" t="str">
        <f t="shared" si="4"/>
        <v>HACK_1</v>
      </c>
      <c r="C156" t="s">
        <v>234</v>
      </c>
      <c r="D156" t="str">
        <f t="shared" si="5"/>
        <v>HACK_1</v>
      </c>
    </row>
    <row r="157" spans="1:4" hidden="1" x14ac:dyDescent="0.35">
      <c r="A157" s="78" t="s">
        <v>236</v>
      </c>
      <c r="B157" t="str">
        <f t="shared" si="4"/>
        <v>HACK_6</v>
      </c>
      <c r="C157" t="s">
        <v>236</v>
      </c>
      <c r="D157" t="str">
        <f t="shared" si="5"/>
        <v>HACK_6</v>
      </c>
    </row>
    <row r="158" spans="1:4" hidden="1" x14ac:dyDescent="0.35">
      <c r="A158" s="78" t="s">
        <v>238</v>
      </c>
      <c r="B158" t="str">
        <f t="shared" si="4"/>
        <v>HAGR</v>
      </c>
      <c r="C158" t="s">
        <v>238</v>
      </c>
      <c r="D158" t="str">
        <f t="shared" si="5"/>
        <v>HAGR</v>
      </c>
    </row>
    <row r="159" spans="1:4" hidden="1" x14ac:dyDescent="0.35">
      <c r="A159" s="78" t="s">
        <v>239</v>
      </c>
      <c r="B159" t="str">
        <f t="shared" si="4"/>
        <v>HAMHC1</v>
      </c>
      <c r="C159" t="s">
        <v>239</v>
      </c>
      <c r="D159" t="str">
        <f t="shared" si="5"/>
        <v>HAMHC1</v>
      </c>
    </row>
    <row r="160" spans="1:4" hidden="1" x14ac:dyDescent="0.35">
      <c r="A160" s="78" t="s">
        <v>240</v>
      </c>
      <c r="B160" t="str">
        <f t="shared" si="4"/>
        <v>HARG_P</v>
      </c>
      <c r="C160" t="s">
        <v>240</v>
      </c>
      <c r="D160" t="str">
        <f t="shared" si="5"/>
        <v>HARG_P</v>
      </c>
    </row>
    <row r="161" spans="1:4" hidden="1" x14ac:dyDescent="0.35">
      <c r="A161" s="78" t="s">
        <v>242</v>
      </c>
      <c r="B161" t="str">
        <f t="shared" si="4"/>
        <v>HARK_1</v>
      </c>
      <c r="C161" t="s">
        <v>242</v>
      </c>
      <c r="D161" t="str">
        <f t="shared" si="5"/>
        <v>HARK_1</v>
      </c>
    </row>
    <row r="162" spans="1:4" hidden="1" x14ac:dyDescent="0.35">
      <c r="A162" s="78" t="s">
        <v>243</v>
      </c>
      <c r="B162" t="str">
        <f t="shared" si="4"/>
        <v>HARM_6</v>
      </c>
      <c r="C162" t="s">
        <v>243</v>
      </c>
      <c r="D162" t="str">
        <f t="shared" si="5"/>
        <v>HARM_6</v>
      </c>
    </row>
    <row r="163" spans="1:4" hidden="1" x14ac:dyDescent="0.35">
      <c r="A163" s="78" t="s">
        <v>244</v>
      </c>
      <c r="B163" t="str">
        <f t="shared" si="4"/>
        <v>HAWI</v>
      </c>
      <c r="C163" t="s">
        <v>244</v>
      </c>
      <c r="D163" t="str">
        <f t="shared" si="5"/>
        <v>HAWI</v>
      </c>
    </row>
    <row r="164" spans="1:4" hidden="1" x14ac:dyDescent="0.35">
      <c r="A164" s="78" t="s">
        <v>245</v>
      </c>
      <c r="B164" t="str">
        <f t="shared" si="4"/>
        <v>HAWP_6</v>
      </c>
      <c r="C164" t="s">
        <v>245</v>
      </c>
      <c r="D164" t="str">
        <f t="shared" si="5"/>
        <v>HAWP_6</v>
      </c>
    </row>
    <row r="165" spans="1:4" hidden="1" x14ac:dyDescent="0.35">
      <c r="A165" s="78" t="s">
        <v>246</v>
      </c>
      <c r="B165" t="str">
        <f t="shared" si="4"/>
        <v>HELE</v>
      </c>
      <c r="C165" t="s">
        <v>246</v>
      </c>
      <c r="D165" t="str">
        <f t="shared" si="5"/>
        <v>HELE</v>
      </c>
    </row>
    <row r="166" spans="1:4" hidden="1" x14ac:dyDescent="0.35">
      <c r="A166" s="78" t="s">
        <v>248</v>
      </c>
      <c r="B166" t="str">
        <f t="shared" si="4"/>
        <v>HEYS_1</v>
      </c>
      <c r="C166" t="s">
        <v>248</v>
      </c>
      <c r="D166" t="str">
        <f t="shared" si="5"/>
        <v>HEYS_1</v>
      </c>
    </row>
    <row r="167" spans="1:4" hidden="1" x14ac:dyDescent="0.35">
      <c r="A167" s="78" t="s">
        <v>250</v>
      </c>
      <c r="B167" t="str">
        <f t="shared" si="4"/>
        <v>HEYS1</v>
      </c>
      <c r="C167" t="s">
        <v>250</v>
      </c>
      <c r="D167" t="str">
        <f t="shared" si="5"/>
        <v>HEYS1</v>
      </c>
    </row>
    <row r="168" spans="1:4" hidden="1" x14ac:dyDescent="0.35">
      <c r="A168" s="78" t="s">
        <v>252</v>
      </c>
      <c r="B168" t="str">
        <f t="shared" si="4"/>
        <v>HUER</v>
      </c>
      <c r="C168" t="s">
        <v>252</v>
      </c>
      <c r="D168" t="str">
        <f t="shared" si="5"/>
        <v>HUER</v>
      </c>
    </row>
    <row r="169" spans="1:4" hidden="1" x14ac:dyDescent="0.35">
      <c r="A169" s="78" t="s">
        <v>254</v>
      </c>
      <c r="B169" t="str">
        <f t="shared" si="4"/>
        <v>HURS_1</v>
      </c>
      <c r="C169" t="s">
        <v>254</v>
      </c>
      <c r="D169" t="str">
        <f t="shared" si="5"/>
        <v>HURS_1</v>
      </c>
    </row>
    <row r="170" spans="1:4" hidden="1" x14ac:dyDescent="0.35">
      <c r="A170" s="78" t="s">
        <v>255</v>
      </c>
      <c r="B170" t="str">
        <f t="shared" si="4"/>
        <v>HUTT_1</v>
      </c>
      <c r="C170" t="s">
        <v>255</v>
      </c>
      <c r="D170" t="str">
        <f t="shared" si="5"/>
        <v>HUTT_1</v>
      </c>
    </row>
    <row r="171" spans="1:4" hidden="1" x14ac:dyDescent="0.35">
      <c r="A171" s="78" t="s">
        <v>256</v>
      </c>
      <c r="B171" t="str">
        <f t="shared" si="4"/>
        <v>IMPK_1</v>
      </c>
      <c r="C171" t="s">
        <v>256</v>
      </c>
      <c r="D171" t="str">
        <f t="shared" si="5"/>
        <v>IMPK_1</v>
      </c>
    </row>
    <row r="172" spans="1:4" hidden="1" x14ac:dyDescent="0.35">
      <c r="A172" s="78" t="s">
        <v>257</v>
      </c>
      <c r="B172" t="str">
        <f t="shared" si="4"/>
        <v>INDQ1</v>
      </c>
      <c r="C172" t="s">
        <v>257</v>
      </c>
      <c r="D172" t="str">
        <f t="shared" si="5"/>
        <v>INDQ1</v>
      </c>
    </row>
    <row r="173" spans="1:4" hidden="1" x14ac:dyDescent="0.35">
      <c r="A173" s="78" t="s">
        <v>258</v>
      </c>
      <c r="B173" t="str">
        <f t="shared" si="4"/>
        <v>INKE</v>
      </c>
      <c r="C173" t="s">
        <v>258</v>
      </c>
      <c r="D173" t="str">
        <f t="shared" si="5"/>
        <v>INKE</v>
      </c>
    </row>
    <row r="174" spans="1:4" hidden="1" x14ac:dyDescent="0.35">
      <c r="A174" s="78" t="s">
        <v>259</v>
      </c>
      <c r="B174" t="str">
        <f t="shared" si="4"/>
        <v>INNE_P</v>
      </c>
      <c r="C174" t="s">
        <v>259</v>
      </c>
      <c r="D174" t="str">
        <f t="shared" si="5"/>
        <v>INNE_P</v>
      </c>
    </row>
    <row r="175" spans="1:4" hidden="1" x14ac:dyDescent="0.35">
      <c r="A175" s="78" t="s">
        <v>260</v>
      </c>
      <c r="B175" t="str">
        <f t="shared" si="4"/>
        <v>IROA1</v>
      </c>
      <c r="C175" t="s">
        <v>260</v>
      </c>
      <c r="D175" t="str">
        <f t="shared" si="5"/>
        <v>IROA1</v>
      </c>
    </row>
    <row r="176" spans="1:4" hidden="1" x14ac:dyDescent="0.35">
      <c r="A176" s="78" t="s">
        <v>261</v>
      </c>
      <c r="B176" t="str">
        <f t="shared" si="4"/>
        <v>IRONB1</v>
      </c>
      <c r="C176" t="s">
        <v>261</v>
      </c>
      <c r="D176" t="str">
        <f t="shared" si="5"/>
        <v>IRONB1</v>
      </c>
    </row>
    <row r="177" spans="1:4" hidden="1" x14ac:dyDescent="0.35">
      <c r="A177" s="78" t="s">
        <v>262</v>
      </c>
      <c r="B177" t="str">
        <f t="shared" si="4"/>
        <v>ISLI_1</v>
      </c>
      <c r="C177" t="s">
        <v>262</v>
      </c>
      <c r="D177" t="str">
        <f t="shared" si="5"/>
        <v>ISLI_1</v>
      </c>
    </row>
    <row r="178" spans="1:4" hidden="1" x14ac:dyDescent="0.35">
      <c r="A178" s="78" t="s">
        <v>265</v>
      </c>
      <c r="B178" t="str">
        <f t="shared" si="4"/>
        <v>IVER_1</v>
      </c>
      <c r="C178" t="s">
        <v>265</v>
      </c>
      <c r="D178" t="str">
        <f t="shared" si="5"/>
        <v>IVER_1</v>
      </c>
    </row>
    <row r="179" spans="1:4" hidden="1" x14ac:dyDescent="0.35">
      <c r="A179" s="78" t="s">
        <v>267</v>
      </c>
      <c r="B179" t="str">
        <f t="shared" si="4"/>
        <v>IVER_6</v>
      </c>
      <c r="C179" t="s">
        <v>267</v>
      </c>
      <c r="D179" t="str">
        <f t="shared" si="5"/>
        <v>IVER_6</v>
      </c>
    </row>
    <row r="180" spans="1:4" hidden="1" x14ac:dyDescent="0.35">
      <c r="A180" s="78" t="s">
        <v>269</v>
      </c>
      <c r="B180" t="str">
        <f t="shared" si="4"/>
        <v>JOHN</v>
      </c>
      <c r="C180" t="s">
        <v>269</v>
      </c>
      <c r="D180" t="str">
        <f t="shared" si="5"/>
        <v>JOHN</v>
      </c>
    </row>
    <row r="181" spans="1:4" hidden="1" x14ac:dyDescent="0.35">
      <c r="A181" s="78" t="s">
        <v>270</v>
      </c>
      <c r="B181" t="str">
        <f t="shared" si="4"/>
        <v>JORD_3</v>
      </c>
      <c r="C181" t="s">
        <v>270</v>
      </c>
      <c r="D181" t="str">
        <f t="shared" si="5"/>
        <v>JORD_3</v>
      </c>
    </row>
    <row r="182" spans="1:4" hidden="1" x14ac:dyDescent="0.35">
      <c r="A182" s="78" t="s">
        <v>271</v>
      </c>
      <c r="B182" t="str">
        <f t="shared" si="4"/>
        <v>KAIM</v>
      </c>
      <c r="C182" t="s">
        <v>271</v>
      </c>
      <c r="D182" t="str">
        <f t="shared" si="5"/>
        <v>KAIM</v>
      </c>
    </row>
    <row r="183" spans="1:4" hidden="1" x14ac:dyDescent="0.35">
      <c r="A183" s="78" t="s">
        <v>272</v>
      </c>
      <c r="B183" t="str">
        <f t="shared" si="4"/>
        <v>KEAD_1</v>
      </c>
      <c r="C183" t="s">
        <v>272</v>
      </c>
      <c r="D183" t="str">
        <f t="shared" si="5"/>
        <v>KEAD_1</v>
      </c>
    </row>
    <row r="184" spans="1:4" hidden="1" x14ac:dyDescent="0.35">
      <c r="A184" s="78" t="s">
        <v>273</v>
      </c>
      <c r="B184" t="str">
        <f t="shared" si="4"/>
        <v>KEAR_1</v>
      </c>
      <c r="C184" t="s">
        <v>273</v>
      </c>
      <c r="D184" t="str">
        <f t="shared" si="5"/>
        <v>KEAR_1</v>
      </c>
    </row>
    <row r="185" spans="1:4" hidden="1" x14ac:dyDescent="0.35">
      <c r="A185" s="78" t="s">
        <v>275</v>
      </c>
      <c r="B185" t="str">
        <f t="shared" si="4"/>
        <v>KEAR_3</v>
      </c>
      <c r="C185" t="s">
        <v>275</v>
      </c>
      <c r="D185" t="str">
        <f t="shared" si="5"/>
        <v>KEAR_3</v>
      </c>
    </row>
    <row r="186" spans="1:4" hidden="1" x14ac:dyDescent="0.35">
      <c r="A186" s="78" t="s">
        <v>277</v>
      </c>
      <c r="B186" t="str">
        <f t="shared" si="4"/>
        <v>KEIT_P</v>
      </c>
      <c r="C186" t="s">
        <v>277</v>
      </c>
      <c r="D186" t="str">
        <f t="shared" si="5"/>
        <v>KEIT_P</v>
      </c>
    </row>
    <row r="187" spans="1:4" hidden="1" x14ac:dyDescent="0.35">
      <c r="A187" s="78" t="s">
        <v>278</v>
      </c>
      <c r="B187" t="str">
        <f t="shared" si="4"/>
        <v>KEMS_1</v>
      </c>
      <c r="C187" t="s">
        <v>278</v>
      </c>
      <c r="D187" t="str">
        <f t="shared" si="5"/>
        <v>KEMS_1</v>
      </c>
    </row>
    <row r="188" spans="1:4" hidden="1" x14ac:dyDescent="0.35">
      <c r="A188" s="78" t="s">
        <v>279</v>
      </c>
      <c r="B188" t="str">
        <f t="shared" si="4"/>
        <v>KEOO</v>
      </c>
      <c r="C188" t="s">
        <v>279</v>
      </c>
      <c r="D188" t="str">
        <f t="shared" si="5"/>
        <v>KEOO</v>
      </c>
    </row>
    <row r="189" spans="1:4" hidden="1" x14ac:dyDescent="0.35">
      <c r="A189" s="78" t="s">
        <v>291</v>
      </c>
      <c r="B189" t="str">
        <f t="shared" si="4"/>
        <v>KIBY_1</v>
      </c>
      <c r="C189" t="s">
        <v>291</v>
      </c>
      <c r="D189" t="str">
        <f t="shared" si="5"/>
        <v>KIBY_1</v>
      </c>
    </row>
    <row r="190" spans="1:4" hidden="1" x14ac:dyDescent="0.35">
      <c r="A190" s="78" t="s">
        <v>293</v>
      </c>
      <c r="B190" t="str">
        <f t="shared" si="4"/>
        <v>KIBY_G</v>
      </c>
      <c r="C190" t="s">
        <v>293</v>
      </c>
      <c r="D190" t="str">
        <f t="shared" si="5"/>
        <v>KIBY_G</v>
      </c>
    </row>
    <row r="191" spans="1:4" hidden="1" x14ac:dyDescent="0.35">
      <c r="A191" s="78" t="s">
        <v>280</v>
      </c>
      <c r="B191" t="str">
        <f t="shared" si="4"/>
        <v>KIER</v>
      </c>
      <c r="C191" t="s">
        <v>280</v>
      </c>
      <c r="D191" t="str">
        <f t="shared" si="5"/>
        <v>KIER</v>
      </c>
    </row>
    <row r="192" spans="1:4" hidden="1" x14ac:dyDescent="0.35">
      <c r="A192" s="78" t="s">
        <v>281</v>
      </c>
      <c r="B192" t="str">
        <f t="shared" si="4"/>
        <v>KIIN_P</v>
      </c>
      <c r="C192" t="s">
        <v>281</v>
      </c>
      <c r="D192" t="str">
        <f t="shared" si="5"/>
        <v>KIIN_P</v>
      </c>
    </row>
    <row r="193" spans="1:4" hidden="1" x14ac:dyDescent="0.35">
      <c r="A193" s="78" t="s">
        <v>493</v>
      </c>
      <c r="B193" t="str">
        <f t="shared" si="4"/>
        <v>KILB</v>
      </c>
      <c r="C193" t="s">
        <v>493</v>
      </c>
      <c r="D193" t="str">
        <f t="shared" si="5"/>
        <v>KILB</v>
      </c>
    </row>
    <row r="194" spans="1:4" hidden="1" x14ac:dyDescent="0.35">
      <c r="A194" s="78" t="s">
        <v>282</v>
      </c>
      <c r="B194" t="str">
        <f t="shared" si="4"/>
        <v>KILS</v>
      </c>
      <c r="C194" t="s">
        <v>282</v>
      </c>
      <c r="D194" t="str">
        <f t="shared" si="5"/>
        <v>KILS</v>
      </c>
    </row>
    <row r="195" spans="1:4" hidden="1" x14ac:dyDescent="0.35">
      <c r="A195" s="78" t="s">
        <v>284</v>
      </c>
      <c r="B195" t="str">
        <f t="shared" si="4"/>
        <v>KILT</v>
      </c>
      <c r="C195" t="s">
        <v>284</v>
      </c>
      <c r="D195" t="str">
        <f t="shared" si="5"/>
        <v>KILT</v>
      </c>
    </row>
    <row r="196" spans="1:4" hidden="1" x14ac:dyDescent="0.35">
      <c r="A196" s="78" t="s">
        <v>286</v>
      </c>
      <c r="B196" t="str">
        <f t="shared" si="4"/>
        <v>KILW</v>
      </c>
      <c r="C196" t="s">
        <v>286</v>
      </c>
      <c r="D196" t="str">
        <f t="shared" si="5"/>
        <v>KILW</v>
      </c>
    </row>
    <row r="197" spans="1:4" hidden="1" x14ac:dyDescent="0.35">
      <c r="A197" s="78" t="s">
        <v>289</v>
      </c>
      <c r="B197" t="str">
        <f t="shared" ref="B197:B260" si="6">VLOOKUP(A197,$C$4:$C$364,1,FALSE)</f>
        <v>KINL_P</v>
      </c>
      <c r="C197" t="s">
        <v>289</v>
      </c>
      <c r="D197" t="str">
        <f t="shared" ref="D197:D260" si="7">VLOOKUP(C197,$A$4:$A$365,1,FALSE)</f>
        <v>KINL_P</v>
      </c>
    </row>
    <row r="198" spans="1:4" hidden="1" x14ac:dyDescent="0.35">
      <c r="A198" s="78" t="s">
        <v>288</v>
      </c>
      <c r="B198" t="str">
        <f t="shared" si="6"/>
        <v>KINO_1</v>
      </c>
      <c r="C198" t="s">
        <v>288</v>
      </c>
      <c r="D198" t="str">
        <f t="shared" si="7"/>
        <v>KINO_1</v>
      </c>
    </row>
    <row r="199" spans="1:4" hidden="1" x14ac:dyDescent="0.35">
      <c r="A199" s="78" t="s">
        <v>290</v>
      </c>
      <c r="B199" t="str">
        <f t="shared" si="6"/>
        <v>KINT_P</v>
      </c>
      <c r="C199" t="s">
        <v>290</v>
      </c>
      <c r="D199" t="str">
        <f t="shared" si="7"/>
        <v>KINT_P</v>
      </c>
    </row>
    <row r="200" spans="1:4" hidden="1" x14ac:dyDescent="0.35">
      <c r="A200" s="78" t="s">
        <v>295</v>
      </c>
      <c r="B200" t="str">
        <f t="shared" si="6"/>
        <v>KIRKB1</v>
      </c>
      <c r="C200" t="s">
        <v>295</v>
      </c>
      <c r="D200" t="str">
        <f t="shared" si="7"/>
        <v>KIRKB1</v>
      </c>
    </row>
    <row r="201" spans="1:4" hidden="1" x14ac:dyDescent="0.35">
      <c r="A201" s="78" t="s">
        <v>296</v>
      </c>
      <c r="B201" t="str">
        <f t="shared" si="6"/>
        <v>KITW_1</v>
      </c>
      <c r="C201" t="s">
        <v>296</v>
      </c>
      <c r="D201" t="str">
        <f t="shared" si="7"/>
        <v>KITW_1</v>
      </c>
    </row>
    <row r="202" spans="1:4" hidden="1" x14ac:dyDescent="0.35">
      <c r="A202" s="78" t="s">
        <v>297</v>
      </c>
      <c r="B202" t="str">
        <f t="shared" si="6"/>
        <v>KNAR</v>
      </c>
      <c r="C202" t="s">
        <v>297</v>
      </c>
      <c r="D202" t="str">
        <f t="shared" si="7"/>
        <v>KNAR</v>
      </c>
    </row>
    <row r="203" spans="1:4" hidden="1" x14ac:dyDescent="0.35">
      <c r="A203" s="78" t="s">
        <v>298</v>
      </c>
      <c r="B203" t="str">
        <f t="shared" si="6"/>
        <v>LACK_6</v>
      </c>
      <c r="C203" t="s">
        <v>298</v>
      </c>
      <c r="D203" t="str">
        <f t="shared" si="7"/>
        <v>LACK_6</v>
      </c>
    </row>
    <row r="204" spans="1:4" hidden="1" x14ac:dyDescent="0.35">
      <c r="A204" s="78" t="s">
        <v>299</v>
      </c>
      <c r="B204" t="str">
        <f t="shared" si="6"/>
        <v>LAIR_P</v>
      </c>
      <c r="C204" t="s">
        <v>299</v>
      </c>
      <c r="D204" t="str">
        <f t="shared" si="7"/>
        <v>LAIR_P</v>
      </c>
    </row>
    <row r="205" spans="1:4" hidden="1" x14ac:dyDescent="0.35">
      <c r="A205" s="78" t="s">
        <v>300</v>
      </c>
      <c r="B205" t="str">
        <f t="shared" si="6"/>
        <v>LALE1SG003</v>
      </c>
      <c r="C205" t="s">
        <v>300</v>
      </c>
      <c r="D205" t="str">
        <f t="shared" si="7"/>
        <v>LALE1SG003</v>
      </c>
    </row>
    <row r="206" spans="1:4" hidden="1" x14ac:dyDescent="0.35">
      <c r="A206" s="78" t="s">
        <v>301</v>
      </c>
      <c r="B206" t="str">
        <f t="shared" si="6"/>
        <v>LAND1</v>
      </c>
      <c r="C206" t="s">
        <v>301</v>
      </c>
      <c r="D206" t="str">
        <f t="shared" si="7"/>
        <v>LAND1</v>
      </c>
    </row>
    <row r="207" spans="1:4" hidden="1" x14ac:dyDescent="0.35">
      <c r="A207" s="78" t="s">
        <v>302</v>
      </c>
      <c r="B207" t="str">
        <f t="shared" si="6"/>
        <v>LEGA_1</v>
      </c>
      <c r="C207" t="s">
        <v>302</v>
      </c>
      <c r="D207" t="str">
        <f t="shared" si="7"/>
        <v>LEGA_1</v>
      </c>
    </row>
    <row r="208" spans="1:4" hidden="1" x14ac:dyDescent="0.35">
      <c r="A208" s="78" t="s">
        <v>303</v>
      </c>
      <c r="B208" t="str">
        <f t="shared" si="6"/>
        <v>LEVE</v>
      </c>
      <c r="C208" t="s">
        <v>303</v>
      </c>
      <c r="D208" t="str">
        <f t="shared" si="7"/>
        <v>LEVE</v>
      </c>
    </row>
    <row r="209" spans="1:4" hidden="1" x14ac:dyDescent="0.35">
      <c r="A209" s="78" t="s">
        <v>311</v>
      </c>
      <c r="B209" t="str">
        <f t="shared" si="6"/>
        <v>LING</v>
      </c>
      <c r="C209" t="s">
        <v>311</v>
      </c>
      <c r="D209" t="str">
        <f t="shared" si="7"/>
        <v>LING</v>
      </c>
    </row>
    <row r="210" spans="1:4" hidden="1" x14ac:dyDescent="0.35">
      <c r="A210" s="78" t="s">
        <v>304</v>
      </c>
      <c r="B210" t="str">
        <f t="shared" si="6"/>
        <v>LINM</v>
      </c>
      <c r="C210" t="s">
        <v>304</v>
      </c>
      <c r="D210" t="str">
        <f t="shared" si="7"/>
        <v>LINM</v>
      </c>
    </row>
    <row r="211" spans="1:4" hidden="1" x14ac:dyDescent="0.35">
      <c r="A211" s="78" t="s">
        <v>306</v>
      </c>
      <c r="B211" t="str">
        <f t="shared" si="6"/>
        <v>LISD_1</v>
      </c>
      <c r="C211" t="s">
        <v>306</v>
      </c>
      <c r="D211" t="str">
        <f t="shared" si="7"/>
        <v>LISD_1</v>
      </c>
    </row>
    <row r="212" spans="1:4" hidden="1" x14ac:dyDescent="0.35">
      <c r="A212" s="78" t="s">
        <v>307</v>
      </c>
      <c r="B212" t="str">
        <f t="shared" si="6"/>
        <v>LITT_C</v>
      </c>
      <c r="C212" t="s">
        <v>307</v>
      </c>
      <c r="D212" t="str">
        <f t="shared" si="7"/>
        <v>LITT_C</v>
      </c>
    </row>
    <row r="213" spans="1:4" hidden="1" x14ac:dyDescent="0.35">
      <c r="A213" s="78" t="s">
        <v>309</v>
      </c>
      <c r="B213" t="str">
        <f t="shared" si="6"/>
        <v>LITT_J</v>
      </c>
      <c r="C213" t="s">
        <v>309</v>
      </c>
      <c r="D213" t="str">
        <f t="shared" si="7"/>
        <v>LITT_J</v>
      </c>
    </row>
    <row r="214" spans="1:4" hidden="1" x14ac:dyDescent="0.35">
      <c r="A214" s="78" t="s">
        <v>313</v>
      </c>
      <c r="B214" t="str">
        <f t="shared" si="6"/>
        <v>LODR_6</v>
      </c>
      <c r="C214" t="s">
        <v>313</v>
      </c>
      <c r="D214" t="str">
        <f t="shared" si="7"/>
        <v>LODR_6</v>
      </c>
    </row>
    <row r="215" spans="1:4" hidden="1" x14ac:dyDescent="0.35">
      <c r="A215" s="78" t="s">
        <v>314</v>
      </c>
      <c r="B215" t="str">
        <f t="shared" si="6"/>
        <v>LOUD_H</v>
      </c>
      <c r="C215" t="s">
        <v>314</v>
      </c>
      <c r="D215" t="str">
        <f t="shared" si="7"/>
        <v>LOUD_H</v>
      </c>
    </row>
    <row r="216" spans="1:4" hidden="1" x14ac:dyDescent="0.35">
      <c r="A216" s="78" t="s">
        <v>315</v>
      </c>
      <c r="B216" t="str">
        <f t="shared" si="6"/>
        <v>LOVE_1</v>
      </c>
      <c r="C216" t="s">
        <v>315</v>
      </c>
      <c r="D216" t="str">
        <f t="shared" si="7"/>
        <v>LOVE_1</v>
      </c>
    </row>
    <row r="217" spans="1:4" hidden="1" x14ac:dyDescent="0.35">
      <c r="A217" s="78" t="s">
        <v>316</v>
      </c>
      <c r="B217" t="str">
        <f t="shared" si="6"/>
        <v>LUNA_P</v>
      </c>
      <c r="C217" t="s">
        <v>316</v>
      </c>
      <c r="D217" t="str">
        <f t="shared" si="7"/>
        <v>LUNA_P</v>
      </c>
    </row>
    <row r="218" spans="1:4" hidden="1" x14ac:dyDescent="0.35">
      <c r="A218" s="78" t="s">
        <v>317</v>
      </c>
      <c r="B218" t="str">
        <f t="shared" si="6"/>
        <v>LYND_P</v>
      </c>
      <c r="C218" t="s">
        <v>317</v>
      </c>
      <c r="D218" t="str">
        <f t="shared" si="7"/>
        <v>LYND_P</v>
      </c>
    </row>
    <row r="219" spans="1:4" hidden="1" x14ac:dyDescent="0.35">
      <c r="A219" s="78" t="s">
        <v>318</v>
      </c>
      <c r="B219" t="str">
        <f t="shared" si="6"/>
        <v>MACC_3</v>
      </c>
      <c r="C219" t="s">
        <v>318</v>
      </c>
      <c r="D219" t="str">
        <f t="shared" si="7"/>
        <v>MACC_3</v>
      </c>
    </row>
    <row r="220" spans="1:4" hidden="1" x14ac:dyDescent="0.35">
      <c r="A220" s="78" t="s">
        <v>319</v>
      </c>
      <c r="B220" t="str">
        <f t="shared" si="6"/>
        <v>MACD_P</v>
      </c>
      <c r="C220" t="s">
        <v>319</v>
      </c>
      <c r="D220" t="str">
        <f t="shared" si="7"/>
        <v>MACD_P</v>
      </c>
    </row>
    <row r="221" spans="1:4" hidden="1" x14ac:dyDescent="0.35">
      <c r="A221" s="78" t="s">
        <v>321</v>
      </c>
      <c r="B221" t="str">
        <f t="shared" si="6"/>
        <v>MAGA_6</v>
      </c>
      <c r="C221" t="s">
        <v>321</v>
      </c>
      <c r="D221" t="str">
        <f t="shared" si="7"/>
        <v>MAGA_6</v>
      </c>
    </row>
    <row r="222" spans="1:4" hidden="1" x14ac:dyDescent="0.35">
      <c r="A222" s="78" t="s">
        <v>320</v>
      </c>
      <c r="B222" t="str">
        <f t="shared" si="6"/>
        <v>MANN_1</v>
      </c>
      <c r="C222" t="s">
        <v>320</v>
      </c>
      <c r="D222" t="str">
        <f t="shared" si="7"/>
        <v>MANN_1</v>
      </c>
    </row>
    <row r="223" spans="1:4" hidden="1" x14ac:dyDescent="0.35">
      <c r="A223" s="78" t="s">
        <v>322</v>
      </c>
      <c r="B223" t="str">
        <f t="shared" si="6"/>
        <v>MAYB</v>
      </c>
      <c r="C223" t="s">
        <v>322</v>
      </c>
      <c r="D223" t="str">
        <f t="shared" si="7"/>
        <v>MAYB</v>
      </c>
    </row>
    <row r="224" spans="1:4" hidden="1" x14ac:dyDescent="0.35">
      <c r="A224" s="78" t="s">
        <v>323</v>
      </c>
      <c r="B224" t="str">
        <f t="shared" si="6"/>
        <v>MELK_1</v>
      </c>
      <c r="C224" t="s">
        <v>323</v>
      </c>
      <c r="D224" t="str">
        <f t="shared" si="7"/>
        <v>MELK_1</v>
      </c>
    </row>
    <row r="225" spans="1:4" hidden="1" x14ac:dyDescent="0.35">
      <c r="A225" s="78" t="s">
        <v>325</v>
      </c>
      <c r="B225" t="str">
        <f t="shared" si="6"/>
        <v>MILC_P</v>
      </c>
      <c r="C225" t="s">
        <v>325</v>
      </c>
      <c r="D225" t="str">
        <f t="shared" si="7"/>
        <v>MILC_P</v>
      </c>
    </row>
    <row r="226" spans="1:4" hidden="1" x14ac:dyDescent="0.35">
      <c r="A226" s="78" t="s">
        <v>324</v>
      </c>
      <c r="B226" t="str">
        <f t="shared" si="6"/>
        <v>MILH_1</v>
      </c>
      <c r="C226" t="s">
        <v>324</v>
      </c>
      <c r="D226" t="str">
        <f t="shared" si="7"/>
        <v>MILH_1</v>
      </c>
    </row>
    <row r="227" spans="1:4" hidden="1" x14ac:dyDescent="0.35">
      <c r="A227" s="78" t="s">
        <v>326</v>
      </c>
      <c r="B227" t="str">
        <f t="shared" si="6"/>
        <v>MITY_1</v>
      </c>
      <c r="C227" t="s">
        <v>326</v>
      </c>
      <c r="D227" t="str">
        <f t="shared" si="7"/>
        <v>MITY_1</v>
      </c>
    </row>
    <row r="228" spans="1:4" hidden="1" x14ac:dyDescent="0.35">
      <c r="A228" s="78" t="s">
        <v>327</v>
      </c>
      <c r="B228" t="str">
        <f t="shared" si="6"/>
        <v>MYBS_P</v>
      </c>
      <c r="C228" t="s">
        <v>327</v>
      </c>
      <c r="D228" t="str">
        <f t="shared" si="7"/>
        <v>MYBS_P</v>
      </c>
    </row>
    <row r="229" spans="1:4" hidden="1" x14ac:dyDescent="0.35">
      <c r="A229" s="78" t="s">
        <v>328</v>
      </c>
      <c r="B229" t="str">
        <f t="shared" si="6"/>
        <v>NAIR_P</v>
      </c>
      <c r="C229" t="s">
        <v>328</v>
      </c>
      <c r="D229" t="str">
        <f t="shared" si="7"/>
        <v>NAIR_P</v>
      </c>
    </row>
    <row r="230" spans="1:4" hidden="1" x14ac:dyDescent="0.35">
      <c r="A230" s="78" t="s">
        <v>332</v>
      </c>
      <c r="B230" t="str">
        <f t="shared" si="6"/>
        <v>NEAR</v>
      </c>
      <c r="C230" t="s">
        <v>332</v>
      </c>
      <c r="D230" t="str">
        <f t="shared" si="7"/>
        <v>NEAR</v>
      </c>
    </row>
    <row r="231" spans="1:4" hidden="1" x14ac:dyDescent="0.35">
      <c r="A231" s="78" t="s">
        <v>329</v>
      </c>
      <c r="B231" t="str">
        <f t="shared" si="6"/>
        <v>NECE_1</v>
      </c>
      <c r="C231" t="s">
        <v>329</v>
      </c>
      <c r="D231" t="str">
        <f t="shared" si="7"/>
        <v>NECE_1</v>
      </c>
    </row>
    <row r="232" spans="1:4" hidden="1" x14ac:dyDescent="0.35">
      <c r="A232" s="78" t="s">
        <v>330</v>
      </c>
      <c r="B232" t="str">
        <f t="shared" si="6"/>
        <v>NEEP_3</v>
      </c>
      <c r="C232" t="s">
        <v>330</v>
      </c>
      <c r="D232" t="str">
        <f t="shared" si="7"/>
        <v>NEEP_3</v>
      </c>
    </row>
    <row r="233" spans="1:4" hidden="1" x14ac:dyDescent="0.35">
      <c r="A233" s="78" t="s">
        <v>333</v>
      </c>
      <c r="B233" t="str">
        <f t="shared" si="6"/>
        <v>NETS</v>
      </c>
      <c r="C233" t="s">
        <v>333</v>
      </c>
      <c r="D233" t="str">
        <f t="shared" si="7"/>
        <v>NETS</v>
      </c>
    </row>
    <row r="234" spans="1:4" hidden="1" x14ac:dyDescent="0.35">
      <c r="A234" s="78" t="s">
        <v>331</v>
      </c>
      <c r="B234" t="str">
        <f t="shared" si="6"/>
        <v>NEWX_6</v>
      </c>
      <c r="C234" t="s">
        <v>331</v>
      </c>
      <c r="D234" t="str">
        <f t="shared" si="7"/>
        <v>NEWX_6</v>
      </c>
    </row>
    <row r="235" spans="1:4" hidden="1" x14ac:dyDescent="0.35">
      <c r="A235" s="78" t="s">
        <v>336</v>
      </c>
      <c r="B235" t="str">
        <f t="shared" si="6"/>
        <v>NFLE</v>
      </c>
      <c r="C235" t="s">
        <v>336</v>
      </c>
      <c r="D235" t="str">
        <f t="shared" si="7"/>
        <v>NFLE</v>
      </c>
    </row>
    <row r="236" spans="1:4" hidden="1" x14ac:dyDescent="0.35">
      <c r="A236" s="78" t="s">
        <v>335</v>
      </c>
      <c r="B236" t="str">
        <f t="shared" si="6"/>
        <v>NHYD_6</v>
      </c>
      <c r="C236" t="s">
        <v>335</v>
      </c>
      <c r="D236" t="str">
        <f t="shared" si="7"/>
        <v>NHYD_6</v>
      </c>
    </row>
    <row r="237" spans="1:4" hidden="1" x14ac:dyDescent="0.35">
      <c r="A237" s="78" t="s">
        <v>334</v>
      </c>
      <c r="B237" t="str">
        <f t="shared" si="6"/>
        <v>NINF_1</v>
      </c>
      <c r="C237" t="s">
        <v>334</v>
      </c>
      <c r="D237" t="str">
        <f t="shared" si="7"/>
        <v>NINF_1</v>
      </c>
    </row>
    <row r="238" spans="1:4" hidden="1" x14ac:dyDescent="0.35">
      <c r="A238" s="78" t="s">
        <v>338</v>
      </c>
      <c r="B238" t="str">
        <f t="shared" si="6"/>
        <v>NORL_3</v>
      </c>
      <c r="C238" t="s">
        <v>338</v>
      </c>
      <c r="D238" t="str">
        <f t="shared" si="7"/>
        <v>NORL_3</v>
      </c>
    </row>
    <row r="239" spans="1:4" hidden="1" x14ac:dyDescent="0.35">
      <c r="A239" s="78" t="s">
        <v>339</v>
      </c>
      <c r="B239" t="str">
        <f t="shared" si="6"/>
        <v>NORM_1</v>
      </c>
      <c r="C239" t="s">
        <v>339</v>
      </c>
      <c r="D239" t="str">
        <f t="shared" si="7"/>
        <v>NORM_1</v>
      </c>
    </row>
    <row r="240" spans="1:4" hidden="1" x14ac:dyDescent="0.35">
      <c r="A240" s="78" t="s">
        <v>337</v>
      </c>
      <c r="B240" t="str">
        <f t="shared" si="6"/>
        <v>NORT_1</v>
      </c>
      <c r="C240" t="s">
        <v>337</v>
      </c>
      <c r="D240" t="str">
        <f t="shared" si="7"/>
        <v>NORT_1</v>
      </c>
    </row>
    <row r="241" spans="1:4" hidden="1" x14ac:dyDescent="0.35">
      <c r="A241" s="78" t="s">
        <v>340</v>
      </c>
      <c r="B241" t="str">
        <f t="shared" si="6"/>
        <v>NURS_1</v>
      </c>
      <c r="C241" t="s">
        <v>340</v>
      </c>
      <c r="D241" t="str">
        <f t="shared" si="7"/>
        <v>NURS_1</v>
      </c>
    </row>
    <row r="242" spans="1:4" hidden="1" x14ac:dyDescent="0.35">
      <c r="A242" s="78" t="s">
        <v>341</v>
      </c>
      <c r="B242" t="str">
        <f t="shared" si="6"/>
        <v>OCKH_1</v>
      </c>
      <c r="C242" t="s">
        <v>341</v>
      </c>
      <c r="D242" t="str">
        <f t="shared" si="7"/>
        <v>OCKH_1</v>
      </c>
    </row>
    <row r="243" spans="1:4" hidden="1" x14ac:dyDescent="0.35">
      <c r="A243" s="78" t="s">
        <v>342</v>
      </c>
      <c r="B243" t="str">
        <f t="shared" si="6"/>
        <v>OFFE_3</v>
      </c>
      <c r="C243" t="s">
        <v>342</v>
      </c>
      <c r="D243" t="str">
        <f t="shared" si="7"/>
        <v>OFFE_3</v>
      </c>
    </row>
    <row r="244" spans="1:4" hidden="1" x14ac:dyDescent="0.35">
      <c r="A244" s="78" t="s">
        <v>343</v>
      </c>
      <c r="B244" t="str">
        <f t="shared" si="6"/>
        <v>OLDB_1</v>
      </c>
      <c r="C244" t="s">
        <v>343</v>
      </c>
      <c r="D244" t="str">
        <f t="shared" si="7"/>
        <v>OLDB_1</v>
      </c>
    </row>
    <row r="245" spans="1:4" hidden="1" x14ac:dyDescent="0.35">
      <c r="A245" s="78" t="s">
        <v>344</v>
      </c>
      <c r="B245" t="str">
        <f t="shared" si="6"/>
        <v>ORMO</v>
      </c>
      <c r="C245" t="s">
        <v>344</v>
      </c>
      <c r="D245" t="str">
        <f t="shared" si="7"/>
        <v>ORMO</v>
      </c>
    </row>
    <row r="246" spans="1:4" hidden="1" x14ac:dyDescent="0.35">
      <c r="A246" s="78" t="s">
        <v>346</v>
      </c>
      <c r="B246" t="str">
        <f t="shared" si="6"/>
        <v>ORRI_P</v>
      </c>
      <c r="C246" t="s">
        <v>346</v>
      </c>
      <c r="D246" t="str">
        <f t="shared" si="7"/>
        <v>ORRI_P</v>
      </c>
    </row>
    <row r="247" spans="1:4" hidden="1" x14ac:dyDescent="0.35">
      <c r="A247" s="78" t="s">
        <v>347</v>
      </c>
      <c r="B247" t="str">
        <f t="shared" si="6"/>
        <v>OSBA_1</v>
      </c>
      <c r="C247" t="s">
        <v>347</v>
      </c>
      <c r="D247" t="str">
        <f t="shared" si="7"/>
        <v>OSBA_1</v>
      </c>
    </row>
    <row r="248" spans="1:4" hidden="1" x14ac:dyDescent="0.35">
      <c r="A248" s="78" t="s">
        <v>348</v>
      </c>
      <c r="B248" t="str">
        <f t="shared" si="6"/>
        <v>PADIB1</v>
      </c>
      <c r="C248" t="s">
        <v>348</v>
      </c>
      <c r="D248" t="str">
        <f t="shared" si="7"/>
        <v>PADIB1</v>
      </c>
    </row>
    <row r="249" spans="1:4" hidden="1" x14ac:dyDescent="0.35">
      <c r="A249" s="78" t="s">
        <v>349</v>
      </c>
      <c r="B249" t="str">
        <f t="shared" si="6"/>
        <v>PAIS</v>
      </c>
      <c r="C249" t="s">
        <v>349</v>
      </c>
      <c r="D249" t="str">
        <f t="shared" si="7"/>
        <v>PAIS</v>
      </c>
    </row>
    <row r="250" spans="1:4" hidden="1" x14ac:dyDescent="0.35">
      <c r="A250" s="78" t="s">
        <v>350</v>
      </c>
      <c r="B250" t="str">
        <f t="shared" si="6"/>
        <v>PART</v>
      </c>
      <c r="C250" t="s">
        <v>350</v>
      </c>
      <c r="D250" t="str">
        <f t="shared" si="7"/>
        <v>PART</v>
      </c>
    </row>
    <row r="251" spans="1:4" hidden="1" x14ac:dyDescent="0.35">
      <c r="A251" s="78" t="s">
        <v>359</v>
      </c>
      <c r="B251" t="str">
        <f t="shared" si="6"/>
        <v>PEHG_P</v>
      </c>
      <c r="C251" t="s">
        <v>359</v>
      </c>
      <c r="D251" t="str">
        <f t="shared" si="7"/>
        <v>PEHG_P</v>
      </c>
    </row>
    <row r="252" spans="1:4" hidden="1" x14ac:dyDescent="0.35">
      <c r="A252" s="78" t="s">
        <v>360</v>
      </c>
      <c r="B252" t="str">
        <f t="shared" si="6"/>
        <v>PEHS_P</v>
      </c>
      <c r="C252" t="s">
        <v>360</v>
      </c>
      <c r="D252" t="str">
        <f t="shared" si="7"/>
        <v>PEHS_P</v>
      </c>
    </row>
    <row r="253" spans="1:4" hidden="1" x14ac:dyDescent="0.35">
      <c r="A253" s="78" t="s">
        <v>351</v>
      </c>
      <c r="B253" t="str">
        <f t="shared" si="6"/>
        <v>PELH_1</v>
      </c>
      <c r="C253" t="s">
        <v>351</v>
      </c>
      <c r="D253" t="str">
        <f t="shared" si="7"/>
        <v>PELH_1</v>
      </c>
    </row>
    <row r="254" spans="1:4" hidden="1" x14ac:dyDescent="0.35">
      <c r="A254" s="78" t="s">
        <v>352</v>
      </c>
      <c r="B254" t="str">
        <f t="shared" si="6"/>
        <v>PEMB_1</v>
      </c>
      <c r="C254" t="s">
        <v>352</v>
      </c>
      <c r="D254" t="str">
        <f t="shared" si="7"/>
        <v>PEMB_1</v>
      </c>
    </row>
    <row r="255" spans="1:4" hidden="1" x14ac:dyDescent="0.35">
      <c r="A255" s="78" t="s">
        <v>355</v>
      </c>
      <c r="B255" t="str">
        <f t="shared" si="6"/>
        <v>PENE_1</v>
      </c>
      <c r="C255" t="s">
        <v>355</v>
      </c>
      <c r="D255" t="str">
        <f t="shared" si="7"/>
        <v>PENE_1</v>
      </c>
    </row>
    <row r="256" spans="1:4" hidden="1" x14ac:dyDescent="0.35">
      <c r="A256" s="78" t="s">
        <v>353</v>
      </c>
      <c r="B256" t="str">
        <f t="shared" si="6"/>
        <v>PENN_1</v>
      </c>
      <c r="C256" t="s">
        <v>353</v>
      </c>
      <c r="D256" t="str">
        <f t="shared" si="7"/>
        <v>PENN_1</v>
      </c>
    </row>
    <row r="257" spans="1:4" hidden="1" x14ac:dyDescent="0.35">
      <c r="A257" s="78" t="s">
        <v>354</v>
      </c>
      <c r="B257" t="str">
        <f t="shared" si="6"/>
        <v>PENT_1</v>
      </c>
      <c r="C257" t="s">
        <v>354</v>
      </c>
      <c r="D257" t="str">
        <f t="shared" si="7"/>
        <v>PENT_1</v>
      </c>
    </row>
    <row r="258" spans="1:4" hidden="1" x14ac:dyDescent="0.35">
      <c r="A258" s="78" t="s">
        <v>356</v>
      </c>
      <c r="B258" t="str">
        <f t="shared" si="6"/>
        <v>PENW_1</v>
      </c>
      <c r="C258" t="s">
        <v>356</v>
      </c>
      <c r="D258" t="str">
        <f t="shared" si="7"/>
        <v>PENW_1</v>
      </c>
    </row>
    <row r="259" spans="1:4" hidden="1" x14ac:dyDescent="0.35">
      <c r="A259" s="78" t="s">
        <v>357</v>
      </c>
      <c r="B259" t="str">
        <f t="shared" si="6"/>
        <v>PERI_H</v>
      </c>
      <c r="C259" t="s">
        <v>357</v>
      </c>
      <c r="D259" t="str">
        <f t="shared" si="7"/>
        <v>PERI_H</v>
      </c>
    </row>
    <row r="260" spans="1:4" hidden="1" x14ac:dyDescent="0.35">
      <c r="A260" s="78" t="s">
        <v>358</v>
      </c>
      <c r="B260" t="str">
        <f t="shared" si="6"/>
        <v>PERS_P</v>
      </c>
      <c r="C260" t="s">
        <v>358</v>
      </c>
      <c r="D260" t="str">
        <f t="shared" si="7"/>
        <v>PERS_P</v>
      </c>
    </row>
    <row r="261" spans="1:4" hidden="1" x14ac:dyDescent="0.35">
      <c r="A261" s="78" t="s">
        <v>361</v>
      </c>
      <c r="B261" t="str">
        <f t="shared" ref="B261:B324" si="8">VLOOKUP(A261,$C$4:$C$364,1,FALSE)</f>
        <v>PITS_3</v>
      </c>
      <c r="C261" t="s">
        <v>361</v>
      </c>
      <c r="D261" t="str">
        <f t="shared" ref="D261:D324" si="9">VLOOKUP(C261,$A$4:$A$365,1,FALSE)</f>
        <v>PITS_3</v>
      </c>
    </row>
    <row r="262" spans="1:4" hidden="1" x14ac:dyDescent="0.35">
      <c r="A262" s="78" t="s">
        <v>365</v>
      </c>
      <c r="B262" t="str">
        <f t="shared" si="8"/>
        <v>POOB</v>
      </c>
      <c r="C262" t="s">
        <v>365</v>
      </c>
      <c r="D262" t="str">
        <f t="shared" si="9"/>
        <v>POOB</v>
      </c>
    </row>
    <row r="263" spans="1:4" hidden="1" x14ac:dyDescent="0.35">
      <c r="A263" s="78" t="s">
        <v>362</v>
      </c>
      <c r="B263" t="str">
        <f t="shared" si="8"/>
        <v>POPP_3</v>
      </c>
      <c r="C263" t="s">
        <v>362</v>
      </c>
      <c r="D263" t="str">
        <f t="shared" si="9"/>
        <v>POPP_3</v>
      </c>
    </row>
    <row r="264" spans="1:4" hidden="1" x14ac:dyDescent="0.35">
      <c r="A264" s="78" t="s">
        <v>363</v>
      </c>
      <c r="B264" t="str">
        <f t="shared" si="8"/>
        <v>PORA_P</v>
      </c>
      <c r="C264" t="s">
        <v>363</v>
      </c>
      <c r="D264" t="str">
        <f t="shared" si="9"/>
        <v>PORA_P</v>
      </c>
    </row>
    <row r="265" spans="1:4" hidden="1" x14ac:dyDescent="0.35">
      <c r="A265" s="78" t="s">
        <v>364</v>
      </c>
      <c r="B265" t="str">
        <f t="shared" si="8"/>
        <v>PORD</v>
      </c>
      <c r="C265" t="s">
        <v>364</v>
      </c>
      <c r="D265" t="str">
        <f t="shared" si="9"/>
        <v>PORD</v>
      </c>
    </row>
    <row r="266" spans="1:4" hidden="1" x14ac:dyDescent="0.35">
      <c r="A266" s="78" t="s">
        <v>366</v>
      </c>
      <c r="B266" t="str">
        <f t="shared" si="8"/>
        <v>PYLE_1</v>
      </c>
      <c r="C266" t="s">
        <v>366</v>
      </c>
      <c r="D266" t="str">
        <f t="shared" si="9"/>
        <v>PYLE_1</v>
      </c>
    </row>
    <row r="267" spans="1:4" hidden="1" x14ac:dyDescent="0.35">
      <c r="A267" s="78" t="s">
        <v>367</v>
      </c>
      <c r="B267" t="str">
        <f t="shared" si="8"/>
        <v>QUOI_P</v>
      </c>
      <c r="C267" t="s">
        <v>367</v>
      </c>
      <c r="D267" t="str">
        <f t="shared" si="9"/>
        <v>QUOI_P</v>
      </c>
    </row>
    <row r="268" spans="1:4" hidden="1" x14ac:dyDescent="0.35">
      <c r="A268" s="78" t="s">
        <v>368</v>
      </c>
      <c r="B268" t="str">
        <f t="shared" si="8"/>
        <v>RAIN_1</v>
      </c>
      <c r="C268" t="s">
        <v>368</v>
      </c>
      <c r="D268" t="str">
        <f t="shared" si="9"/>
        <v>RAIN_1</v>
      </c>
    </row>
    <row r="269" spans="1:4" hidden="1" x14ac:dyDescent="0.35">
      <c r="A269" s="78" t="s">
        <v>369</v>
      </c>
      <c r="B269" t="str">
        <f t="shared" si="8"/>
        <v>RANN_P</v>
      </c>
      <c r="C269" t="s">
        <v>369</v>
      </c>
      <c r="D269" t="str">
        <f t="shared" si="9"/>
        <v>RANN_P</v>
      </c>
    </row>
    <row r="270" spans="1:4" hidden="1" x14ac:dyDescent="0.35">
      <c r="A270" s="78" t="s">
        <v>370</v>
      </c>
      <c r="B270" t="str">
        <f t="shared" si="8"/>
        <v>RASS_1</v>
      </c>
      <c r="C270" t="s">
        <v>370</v>
      </c>
      <c r="D270" t="str">
        <f t="shared" si="9"/>
        <v>RASS_1</v>
      </c>
    </row>
    <row r="271" spans="1:4" hidden="1" x14ac:dyDescent="0.35">
      <c r="A271" s="78" t="s">
        <v>371</v>
      </c>
      <c r="B271" t="str">
        <f t="shared" si="8"/>
        <v>RATS_1</v>
      </c>
      <c r="C271" t="s">
        <v>371</v>
      </c>
      <c r="D271" t="str">
        <f t="shared" si="9"/>
        <v>RATS_1</v>
      </c>
    </row>
    <row r="272" spans="1:4" hidden="1" x14ac:dyDescent="0.35">
      <c r="A272" s="78" t="s">
        <v>372</v>
      </c>
      <c r="B272" t="str">
        <f t="shared" si="8"/>
        <v>RAVE</v>
      </c>
      <c r="C272" t="s">
        <v>372</v>
      </c>
      <c r="D272" t="str">
        <f t="shared" si="9"/>
        <v>RAVE</v>
      </c>
    </row>
    <row r="273" spans="1:4" hidden="1" x14ac:dyDescent="0.35">
      <c r="A273" s="78" t="s">
        <v>373</v>
      </c>
      <c r="B273" t="str">
        <f t="shared" si="8"/>
        <v>RAYL_1</v>
      </c>
      <c r="C273" t="s">
        <v>373</v>
      </c>
      <c r="D273" t="str">
        <f t="shared" si="9"/>
        <v>RAYL_1</v>
      </c>
    </row>
    <row r="274" spans="1:4" hidden="1" x14ac:dyDescent="0.35">
      <c r="A274" s="78" t="s">
        <v>374</v>
      </c>
      <c r="B274" t="str">
        <f t="shared" si="8"/>
        <v>REBR_3</v>
      </c>
      <c r="C274" t="s">
        <v>374</v>
      </c>
      <c r="D274" t="str">
        <f t="shared" si="9"/>
        <v>REBR_3</v>
      </c>
    </row>
    <row r="275" spans="1:4" hidden="1" x14ac:dyDescent="0.35">
      <c r="A275" s="78" t="s">
        <v>375</v>
      </c>
      <c r="B275" t="str">
        <f t="shared" si="8"/>
        <v>REDH</v>
      </c>
      <c r="C275" t="s">
        <v>375</v>
      </c>
      <c r="D275" t="str">
        <f t="shared" si="9"/>
        <v>REDH</v>
      </c>
    </row>
    <row r="276" spans="1:4" hidden="1" x14ac:dyDescent="0.35">
      <c r="A276" s="78" t="s">
        <v>376</v>
      </c>
      <c r="B276" t="str">
        <f t="shared" si="8"/>
        <v>REDM_P</v>
      </c>
      <c r="C276" t="s">
        <v>376</v>
      </c>
      <c r="D276" t="str">
        <f t="shared" si="9"/>
        <v>REDM_P</v>
      </c>
    </row>
    <row r="277" spans="1:4" hidden="1" x14ac:dyDescent="0.35">
      <c r="A277" s="78" t="s">
        <v>377</v>
      </c>
      <c r="B277" t="str">
        <f t="shared" si="8"/>
        <v>RICH_J</v>
      </c>
      <c r="C277" t="s">
        <v>377</v>
      </c>
      <c r="D277" t="str">
        <f t="shared" si="9"/>
        <v>RICH_J</v>
      </c>
    </row>
    <row r="278" spans="1:4" hidden="1" x14ac:dyDescent="0.35">
      <c r="A278" s="78" t="s">
        <v>380</v>
      </c>
      <c r="B278" t="str">
        <f t="shared" si="8"/>
        <v>RICH1</v>
      </c>
      <c r="C278" t="s">
        <v>380</v>
      </c>
      <c r="D278" t="str">
        <f t="shared" si="9"/>
        <v>RICH1</v>
      </c>
    </row>
    <row r="279" spans="1:4" hidden="1" x14ac:dyDescent="0.35">
      <c r="A279" s="78" t="s">
        <v>384</v>
      </c>
      <c r="B279" t="str">
        <f t="shared" si="8"/>
        <v>ROCH_1</v>
      </c>
      <c r="C279" t="s">
        <v>384</v>
      </c>
      <c r="D279" t="str">
        <f t="shared" si="9"/>
        <v>ROCH_1</v>
      </c>
    </row>
    <row r="280" spans="1:4" hidden="1" x14ac:dyDescent="0.35">
      <c r="A280" s="78" t="s">
        <v>382</v>
      </c>
      <c r="B280" t="str">
        <f t="shared" si="8"/>
        <v>RRIG</v>
      </c>
      <c r="C280" t="s">
        <v>382</v>
      </c>
      <c r="D280" t="str">
        <f t="shared" si="9"/>
        <v>RRIG</v>
      </c>
    </row>
    <row r="281" spans="1:4" hidden="1" x14ac:dyDescent="0.35">
      <c r="A281" s="78" t="s">
        <v>385</v>
      </c>
      <c r="B281" t="str">
        <f t="shared" si="8"/>
        <v>RUGEB1</v>
      </c>
      <c r="C281" t="s">
        <v>385</v>
      </c>
      <c r="D281" t="str">
        <f t="shared" si="9"/>
        <v>RUGEB1</v>
      </c>
    </row>
    <row r="282" spans="1:4" hidden="1" x14ac:dyDescent="0.35">
      <c r="A282" s="78" t="s">
        <v>386</v>
      </c>
      <c r="B282" t="str">
        <f t="shared" si="8"/>
        <v>RYEH_1</v>
      </c>
      <c r="C282" t="s">
        <v>386</v>
      </c>
      <c r="D282" t="str">
        <f t="shared" si="9"/>
        <v>RYEH_1</v>
      </c>
    </row>
    <row r="283" spans="1:4" hidden="1" x14ac:dyDescent="0.35">
      <c r="A283" s="78" t="s">
        <v>494</v>
      </c>
      <c r="B283" t="str">
        <f t="shared" si="8"/>
        <v>SACO</v>
      </c>
      <c r="C283" t="s">
        <v>494</v>
      </c>
      <c r="D283" t="str">
        <f t="shared" si="9"/>
        <v>SACO</v>
      </c>
    </row>
    <row r="284" spans="1:4" hidden="1" x14ac:dyDescent="0.35">
      <c r="A284" s="78" t="s">
        <v>388</v>
      </c>
      <c r="B284" t="str">
        <f t="shared" si="8"/>
        <v>SALH_1</v>
      </c>
      <c r="C284" t="s">
        <v>388</v>
      </c>
      <c r="D284" t="str">
        <f t="shared" si="9"/>
        <v>SALH_1</v>
      </c>
    </row>
    <row r="285" spans="1:4" hidden="1" x14ac:dyDescent="0.35">
      <c r="A285" s="78" t="s">
        <v>392</v>
      </c>
      <c r="B285" t="str">
        <f t="shared" si="8"/>
        <v>SALL1</v>
      </c>
      <c r="C285" t="s">
        <v>392</v>
      </c>
      <c r="D285" t="str">
        <f t="shared" si="9"/>
        <v>SALL1</v>
      </c>
    </row>
    <row r="286" spans="1:4" hidden="1" x14ac:dyDescent="0.35">
      <c r="A286" s="78" t="s">
        <v>387</v>
      </c>
      <c r="B286" t="str">
        <f t="shared" si="8"/>
        <v>SALT_1</v>
      </c>
      <c r="C286" t="s">
        <v>387</v>
      </c>
      <c r="D286" t="str">
        <f t="shared" si="9"/>
        <v>SALT_1</v>
      </c>
    </row>
    <row r="287" spans="1:4" hidden="1" x14ac:dyDescent="0.35">
      <c r="A287" s="78" t="s">
        <v>405</v>
      </c>
      <c r="B287" t="str">
        <f t="shared" si="8"/>
        <v>SANX</v>
      </c>
      <c r="C287" t="s">
        <v>405</v>
      </c>
      <c r="D287" t="str">
        <f t="shared" si="9"/>
        <v>SANX</v>
      </c>
    </row>
    <row r="288" spans="1:4" hidden="1" x14ac:dyDescent="0.35">
      <c r="A288" s="78" t="s">
        <v>410</v>
      </c>
      <c r="B288" t="str">
        <f t="shared" si="8"/>
        <v>SASA</v>
      </c>
      <c r="C288" t="s">
        <v>410</v>
      </c>
      <c r="D288" t="str">
        <f t="shared" si="9"/>
        <v>SASA</v>
      </c>
    </row>
    <row r="289" spans="1:4" hidden="1" x14ac:dyDescent="0.35">
      <c r="A289" s="78" t="s">
        <v>420</v>
      </c>
      <c r="B289" t="str">
        <f t="shared" si="8"/>
        <v>SBAR</v>
      </c>
      <c r="C289" t="s">
        <v>420</v>
      </c>
      <c r="D289" t="str">
        <f t="shared" si="9"/>
        <v>SBAR</v>
      </c>
    </row>
    <row r="290" spans="1:4" hidden="1" x14ac:dyDescent="0.35">
      <c r="A290" s="78" t="s">
        <v>389</v>
      </c>
      <c r="B290" t="str">
        <f t="shared" si="8"/>
        <v>SEAB1</v>
      </c>
      <c r="C290" t="s">
        <v>389</v>
      </c>
      <c r="D290" t="str">
        <f t="shared" si="9"/>
        <v>SEAB1</v>
      </c>
    </row>
    <row r="291" spans="1:4" hidden="1" x14ac:dyDescent="0.35">
      <c r="A291" s="78" t="s">
        <v>390</v>
      </c>
      <c r="B291" t="str">
        <f t="shared" si="8"/>
        <v>SELL_1</v>
      </c>
      <c r="C291" t="s">
        <v>390</v>
      </c>
      <c r="D291" t="str">
        <f t="shared" si="9"/>
        <v>SELL_1</v>
      </c>
    </row>
    <row r="292" spans="1:4" hidden="1" x14ac:dyDescent="0.35">
      <c r="A292" s="78" t="s">
        <v>406</v>
      </c>
      <c r="B292" t="str">
        <f t="shared" si="8"/>
        <v>SFEG_P</v>
      </c>
      <c r="C292" t="s">
        <v>406</v>
      </c>
      <c r="D292" t="str">
        <f t="shared" si="9"/>
        <v>SFEG_P</v>
      </c>
    </row>
    <row r="293" spans="1:4" hidden="1" x14ac:dyDescent="0.35">
      <c r="A293" s="78" t="s">
        <v>407</v>
      </c>
      <c r="B293" t="str">
        <f t="shared" si="8"/>
        <v>SFIL_P</v>
      </c>
      <c r="C293" t="s">
        <v>407</v>
      </c>
      <c r="D293" t="str">
        <f t="shared" si="9"/>
        <v>SFIL_P</v>
      </c>
    </row>
    <row r="294" spans="1:4" hidden="1" x14ac:dyDescent="0.35">
      <c r="A294" s="78" t="s">
        <v>391</v>
      </c>
      <c r="B294" t="str">
        <f t="shared" si="8"/>
        <v>SHEC_3</v>
      </c>
      <c r="C294" t="s">
        <v>391</v>
      </c>
      <c r="D294" t="str">
        <f t="shared" si="9"/>
        <v>SHEC_3</v>
      </c>
    </row>
    <row r="295" spans="1:4" hidden="1" x14ac:dyDescent="0.35">
      <c r="A295" s="78" t="s">
        <v>395</v>
      </c>
      <c r="B295" t="str">
        <f t="shared" si="8"/>
        <v>SHIN_P</v>
      </c>
      <c r="C295" t="s">
        <v>395</v>
      </c>
      <c r="D295" t="str">
        <f t="shared" si="9"/>
        <v>SHIN_P</v>
      </c>
    </row>
    <row r="296" spans="1:4" hidden="1" x14ac:dyDescent="0.35">
      <c r="A296" s="78" t="s">
        <v>397</v>
      </c>
      <c r="B296" t="str">
        <f t="shared" si="8"/>
        <v>SHRU</v>
      </c>
      <c r="C296" t="s">
        <v>397</v>
      </c>
      <c r="D296" t="str">
        <f t="shared" si="9"/>
        <v>SHRU</v>
      </c>
    </row>
    <row r="297" spans="1:4" hidden="1" x14ac:dyDescent="0.35">
      <c r="A297" s="78" t="s">
        <v>396</v>
      </c>
      <c r="B297" t="str">
        <f t="shared" si="8"/>
        <v>SHRW_1</v>
      </c>
      <c r="C297" t="s">
        <v>396</v>
      </c>
      <c r="D297" t="str">
        <f t="shared" si="9"/>
        <v>SHRW_1</v>
      </c>
    </row>
    <row r="298" spans="1:4" hidden="1" x14ac:dyDescent="0.35">
      <c r="A298" s="78" t="s">
        <v>398</v>
      </c>
      <c r="B298" t="str">
        <f t="shared" si="8"/>
        <v>SIGH</v>
      </c>
      <c r="C298" t="s">
        <v>398</v>
      </c>
      <c r="D298" t="str">
        <f t="shared" si="9"/>
        <v>SIGH</v>
      </c>
    </row>
    <row r="299" spans="1:4" hidden="1" x14ac:dyDescent="0.35">
      <c r="A299" s="78" t="s">
        <v>409</v>
      </c>
      <c r="B299" t="str">
        <f t="shared" si="8"/>
        <v>SJOW_1</v>
      </c>
      <c r="C299" t="s">
        <v>409</v>
      </c>
      <c r="D299" t="str">
        <f t="shared" si="9"/>
        <v>SJOW_1</v>
      </c>
    </row>
    <row r="300" spans="1:4" hidden="1" x14ac:dyDescent="0.35">
      <c r="A300" s="78" t="s">
        <v>399</v>
      </c>
      <c r="B300" t="str">
        <f t="shared" si="8"/>
        <v>SKLGB1</v>
      </c>
      <c r="C300" t="s">
        <v>399</v>
      </c>
      <c r="D300" t="str">
        <f t="shared" si="9"/>
        <v>SKLGB1</v>
      </c>
    </row>
    <row r="301" spans="1:4" hidden="1" x14ac:dyDescent="0.35">
      <c r="A301" s="78" t="s">
        <v>400</v>
      </c>
      <c r="B301" t="str">
        <f t="shared" si="8"/>
        <v>SLOY_P</v>
      </c>
      <c r="C301" t="s">
        <v>400</v>
      </c>
      <c r="D301" t="str">
        <f t="shared" si="9"/>
        <v>SLOY_P</v>
      </c>
    </row>
    <row r="302" spans="1:4" hidden="1" x14ac:dyDescent="0.35">
      <c r="A302" s="78" t="s">
        <v>401</v>
      </c>
      <c r="B302" t="str">
        <f t="shared" si="8"/>
        <v>SMAN_1</v>
      </c>
      <c r="C302" t="s">
        <v>401</v>
      </c>
      <c r="D302" t="str">
        <f t="shared" si="9"/>
        <v>SMAN_1</v>
      </c>
    </row>
    <row r="303" spans="1:4" hidden="1" x14ac:dyDescent="0.35">
      <c r="A303" s="78" t="s">
        <v>403</v>
      </c>
      <c r="B303" t="str">
        <f t="shared" si="8"/>
        <v>SPAV</v>
      </c>
      <c r="C303" t="s">
        <v>403</v>
      </c>
      <c r="D303" t="str">
        <f t="shared" si="9"/>
        <v>SPAV</v>
      </c>
    </row>
    <row r="304" spans="1:4" hidden="1" x14ac:dyDescent="0.35">
      <c r="A304" s="78" t="s">
        <v>404</v>
      </c>
      <c r="B304" t="str">
        <f t="shared" si="8"/>
        <v>SPEN_1</v>
      </c>
      <c r="C304" t="s">
        <v>404</v>
      </c>
      <c r="D304" t="str">
        <f t="shared" si="9"/>
        <v>SPEN_1</v>
      </c>
    </row>
    <row r="305" spans="1:5" hidden="1" x14ac:dyDescent="0.35">
      <c r="A305" s="78" t="s">
        <v>402</v>
      </c>
      <c r="B305" t="str">
        <f t="shared" si="8"/>
        <v>SSHI_3</v>
      </c>
      <c r="C305" t="s">
        <v>402</v>
      </c>
      <c r="D305" t="str">
        <f t="shared" si="9"/>
        <v>SSHI_3</v>
      </c>
    </row>
    <row r="306" spans="1:5" hidden="1" x14ac:dyDescent="0.35">
      <c r="A306" s="78" t="s">
        <v>413</v>
      </c>
      <c r="B306" t="str">
        <f t="shared" si="8"/>
        <v>STAH_1</v>
      </c>
      <c r="C306" t="s">
        <v>413</v>
      </c>
      <c r="D306" t="str">
        <f t="shared" si="9"/>
        <v>STAH_1</v>
      </c>
    </row>
    <row r="307" spans="1:5" hidden="1" x14ac:dyDescent="0.35">
      <c r="A307" s="78" t="s">
        <v>412</v>
      </c>
      <c r="B307" t="str">
        <f t="shared" si="8"/>
        <v>STAL_1</v>
      </c>
      <c r="C307" t="s">
        <v>412</v>
      </c>
      <c r="D307" t="str">
        <f t="shared" si="9"/>
        <v>STAL_1</v>
      </c>
    </row>
    <row r="308" spans="1:5" hidden="1" x14ac:dyDescent="0.35">
      <c r="A308" s="78" t="s">
        <v>414</v>
      </c>
      <c r="B308" t="str">
        <f t="shared" si="8"/>
        <v>STAY_1</v>
      </c>
      <c r="C308" t="s">
        <v>414</v>
      </c>
      <c r="D308" t="str">
        <f t="shared" si="9"/>
        <v>STAY_1</v>
      </c>
    </row>
    <row r="309" spans="1:5" hidden="1" x14ac:dyDescent="0.35">
      <c r="A309" s="78" t="s">
        <v>415</v>
      </c>
      <c r="B309" t="str">
        <f t="shared" si="8"/>
        <v>STEN_1</v>
      </c>
      <c r="C309" t="s">
        <v>415</v>
      </c>
      <c r="D309" t="str">
        <f t="shared" si="9"/>
        <v>STEN_1</v>
      </c>
    </row>
    <row r="310" spans="1:5" hidden="1" x14ac:dyDescent="0.35">
      <c r="A310" s="78" t="s">
        <v>416</v>
      </c>
      <c r="B310" t="str">
        <f t="shared" si="8"/>
        <v>STES_1</v>
      </c>
      <c r="C310" t="s">
        <v>416</v>
      </c>
      <c r="D310" t="str">
        <f t="shared" si="9"/>
        <v>STES_1</v>
      </c>
    </row>
    <row r="311" spans="1:5" hidden="1" x14ac:dyDescent="0.35">
      <c r="A311" s="78" t="s">
        <v>421</v>
      </c>
      <c r="B311" t="str">
        <f t="shared" si="8"/>
        <v>STHA</v>
      </c>
      <c r="C311" t="s">
        <v>421</v>
      </c>
      <c r="D311" t="str">
        <f t="shared" si="9"/>
        <v>STHA</v>
      </c>
    </row>
    <row r="312" spans="1:5" hidden="1" x14ac:dyDescent="0.35">
      <c r="A312" s="78" t="s">
        <v>417</v>
      </c>
      <c r="B312" t="str">
        <f t="shared" si="8"/>
        <v>STIR</v>
      </c>
      <c r="C312" t="s">
        <v>417</v>
      </c>
      <c r="D312" t="str">
        <f t="shared" si="9"/>
        <v>STIR</v>
      </c>
    </row>
    <row r="313" spans="1:5" hidden="1" x14ac:dyDescent="0.35">
      <c r="A313" s="78" t="s">
        <v>422</v>
      </c>
      <c r="B313" t="str">
        <f t="shared" si="8"/>
        <v>STLE</v>
      </c>
      <c r="C313" t="s">
        <v>422</v>
      </c>
      <c r="D313" t="str">
        <f t="shared" si="9"/>
        <v>STLE</v>
      </c>
    </row>
    <row r="314" spans="1:5" x14ac:dyDescent="0.35">
      <c r="A314" s="78" t="s">
        <v>418</v>
      </c>
      <c r="B314" s="200" t="e">
        <f t="shared" si="8"/>
        <v>#N/A</v>
      </c>
      <c r="C314" t="s">
        <v>423</v>
      </c>
      <c r="D314" t="str">
        <f t="shared" si="9"/>
        <v>STRI_P</v>
      </c>
      <c r="E314" s="201" t="s">
        <v>932</v>
      </c>
    </row>
    <row r="315" spans="1:5" hidden="1" x14ac:dyDescent="0.35">
      <c r="A315" s="78" t="s">
        <v>423</v>
      </c>
      <c r="B315" t="str">
        <f t="shared" si="8"/>
        <v>STRI_P</v>
      </c>
      <c r="C315" t="s">
        <v>424</v>
      </c>
      <c r="D315" t="str">
        <f t="shared" si="9"/>
        <v>SUND_1</v>
      </c>
      <c r="E315" t="s">
        <v>933</v>
      </c>
    </row>
    <row r="316" spans="1:5" hidden="1" x14ac:dyDescent="0.35">
      <c r="A316" s="78" t="s">
        <v>424</v>
      </c>
      <c r="B316" t="str">
        <f t="shared" si="8"/>
        <v>SUND_1</v>
      </c>
      <c r="C316" t="s">
        <v>425</v>
      </c>
      <c r="D316" t="str">
        <f t="shared" si="9"/>
        <v>SWAN_1</v>
      </c>
    </row>
    <row r="317" spans="1:5" hidden="1" x14ac:dyDescent="0.35">
      <c r="A317" s="78" t="s">
        <v>425</v>
      </c>
      <c r="B317" t="str">
        <f t="shared" si="8"/>
        <v>SWAN_1</v>
      </c>
      <c r="C317" t="s">
        <v>426</v>
      </c>
      <c r="D317" t="str">
        <f t="shared" si="9"/>
        <v>TARL_P</v>
      </c>
    </row>
    <row r="318" spans="1:5" hidden="1" x14ac:dyDescent="0.35">
      <c r="A318" s="78" t="s">
        <v>426</v>
      </c>
      <c r="B318" t="str">
        <f t="shared" si="8"/>
        <v>TARL_P</v>
      </c>
      <c r="C318" t="s">
        <v>427</v>
      </c>
      <c r="D318" t="str">
        <f t="shared" si="9"/>
        <v>TAUN1</v>
      </c>
    </row>
    <row r="319" spans="1:5" hidden="1" x14ac:dyDescent="0.35">
      <c r="A319" s="78" t="s">
        <v>427</v>
      </c>
      <c r="B319" t="str">
        <f t="shared" si="8"/>
        <v>TAUN1</v>
      </c>
      <c r="C319" t="s">
        <v>428</v>
      </c>
      <c r="D319" t="str">
        <f t="shared" si="9"/>
        <v>TAYN_P</v>
      </c>
    </row>
    <row r="320" spans="1:5" hidden="1" x14ac:dyDescent="0.35">
      <c r="A320" s="78" t="s">
        <v>428</v>
      </c>
      <c r="B320" t="str">
        <f t="shared" si="8"/>
        <v>TAYN_P</v>
      </c>
      <c r="C320" t="s">
        <v>429</v>
      </c>
      <c r="D320" t="str">
        <f t="shared" si="9"/>
        <v>TELR</v>
      </c>
    </row>
    <row r="321" spans="1:4" hidden="1" x14ac:dyDescent="0.35">
      <c r="A321" s="78" t="s">
        <v>429</v>
      </c>
      <c r="B321" t="str">
        <f t="shared" si="8"/>
        <v>TELR</v>
      </c>
      <c r="C321" t="s">
        <v>430</v>
      </c>
      <c r="D321" t="str">
        <f t="shared" si="9"/>
        <v>TEMP_3</v>
      </c>
    </row>
    <row r="322" spans="1:4" hidden="1" x14ac:dyDescent="0.35">
      <c r="A322" s="78" t="s">
        <v>430</v>
      </c>
      <c r="B322" t="str">
        <f t="shared" si="8"/>
        <v>TEMP_3</v>
      </c>
      <c r="C322" t="s">
        <v>431</v>
      </c>
      <c r="D322" t="str">
        <f t="shared" si="9"/>
        <v>THOM_6</v>
      </c>
    </row>
    <row r="323" spans="1:4" hidden="1" x14ac:dyDescent="0.35">
      <c r="A323" s="78" t="s">
        <v>431</v>
      </c>
      <c r="B323" t="str">
        <f t="shared" si="8"/>
        <v>THOM_6</v>
      </c>
      <c r="C323" t="s">
        <v>433</v>
      </c>
      <c r="D323" t="str">
        <f t="shared" si="9"/>
        <v>THSO_P</v>
      </c>
    </row>
    <row r="324" spans="1:4" hidden="1" x14ac:dyDescent="0.35">
      <c r="A324" s="78" t="s">
        <v>433</v>
      </c>
      <c r="B324" t="str">
        <f t="shared" si="8"/>
        <v>THSO_P</v>
      </c>
      <c r="C324" t="s">
        <v>432</v>
      </c>
      <c r="D324" t="str">
        <f t="shared" si="9"/>
        <v>THUR_6</v>
      </c>
    </row>
    <row r="325" spans="1:4" hidden="1" x14ac:dyDescent="0.35">
      <c r="A325" s="78" t="s">
        <v>432</v>
      </c>
      <c r="B325" t="str">
        <f t="shared" ref="B325:B365" si="10">VLOOKUP(A325,$C$4:$C$364,1,FALSE)</f>
        <v>THUR_6</v>
      </c>
      <c r="C325" t="s">
        <v>435</v>
      </c>
      <c r="D325" t="str">
        <f t="shared" ref="D325:D364" si="11">VLOOKUP(C325,$A$4:$A$365,1,FALSE)</f>
        <v>TILBB_1</v>
      </c>
    </row>
    <row r="326" spans="1:4" hidden="1" x14ac:dyDescent="0.35">
      <c r="A326" s="78" t="s">
        <v>435</v>
      </c>
      <c r="B326" t="str">
        <f t="shared" si="10"/>
        <v>TILBB_1</v>
      </c>
      <c r="C326" t="s">
        <v>436</v>
      </c>
      <c r="D326" t="str">
        <f t="shared" si="11"/>
        <v>TONG</v>
      </c>
    </row>
    <row r="327" spans="1:4" hidden="1" x14ac:dyDescent="0.35">
      <c r="A327" s="78" t="s">
        <v>436</v>
      </c>
      <c r="B327" t="str">
        <f t="shared" si="10"/>
        <v>TONG</v>
      </c>
      <c r="C327" t="s">
        <v>437</v>
      </c>
      <c r="D327" t="str">
        <f t="shared" si="11"/>
        <v>TOTT_1</v>
      </c>
    </row>
    <row r="328" spans="1:4" hidden="1" x14ac:dyDescent="0.35">
      <c r="A328" s="78" t="s">
        <v>437</v>
      </c>
      <c r="B328" t="str">
        <f t="shared" si="10"/>
        <v>TOTT_1</v>
      </c>
      <c r="C328" t="s">
        <v>438</v>
      </c>
      <c r="D328" t="str">
        <f t="shared" si="11"/>
        <v>TOWH</v>
      </c>
    </row>
    <row r="329" spans="1:4" hidden="1" x14ac:dyDescent="0.35">
      <c r="A329" s="78" t="s">
        <v>438</v>
      </c>
      <c r="B329" t="str">
        <f t="shared" si="10"/>
        <v>TOWH</v>
      </c>
      <c r="C329" t="s">
        <v>440</v>
      </c>
      <c r="D329" t="str">
        <f t="shared" si="11"/>
        <v>TRAW_1</v>
      </c>
    </row>
    <row r="330" spans="1:4" hidden="1" x14ac:dyDescent="0.35">
      <c r="A330" s="78" t="s">
        <v>440</v>
      </c>
      <c r="B330" t="str">
        <f t="shared" si="10"/>
        <v>TRAW_1</v>
      </c>
      <c r="C330" t="s">
        <v>441</v>
      </c>
      <c r="D330" t="str">
        <f t="shared" si="11"/>
        <v>TUMB_P</v>
      </c>
    </row>
    <row r="331" spans="1:4" hidden="1" x14ac:dyDescent="0.35">
      <c r="A331" s="78" t="s">
        <v>441</v>
      </c>
      <c r="B331" t="str">
        <f t="shared" si="10"/>
        <v>TUMB_P</v>
      </c>
      <c r="C331" t="s">
        <v>442</v>
      </c>
      <c r="D331" t="str">
        <f t="shared" si="11"/>
        <v>TYNE_1</v>
      </c>
    </row>
    <row r="332" spans="1:4" hidden="1" x14ac:dyDescent="0.35">
      <c r="A332" s="78" t="s">
        <v>442</v>
      </c>
      <c r="B332" t="str">
        <f t="shared" si="10"/>
        <v>TYNE_1</v>
      </c>
      <c r="C332" t="s">
        <v>444</v>
      </c>
      <c r="D332" t="str">
        <f t="shared" si="11"/>
        <v>TYNE_2</v>
      </c>
    </row>
    <row r="333" spans="1:4" hidden="1" x14ac:dyDescent="0.35">
      <c r="A333" s="78" t="s">
        <v>444</v>
      </c>
      <c r="B333" t="str">
        <f t="shared" si="10"/>
        <v>TYNE_2</v>
      </c>
      <c r="C333" t="s">
        <v>446</v>
      </c>
      <c r="D333" t="str">
        <f t="shared" si="11"/>
        <v>UPPB_1</v>
      </c>
    </row>
    <row r="334" spans="1:4" hidden="1" x14ac:dyDescent="0.35">
      <c r="A334" s="78" t="s">
        <v>446</v>
      </c>
      <c r="B334" t="str">
        <f t="shared" si="10"/>
        <v>UPPB_1</v>
      </c>
      <c r="C334" t="s">
        <v>448</v>
      </c>
      <c r="D334" t="str">
        <f t="shared" si="11"/>
        <v>UPPB_3</v>
      </c>
    </row>
    <row r="335" spans="1:4" hidden="1" x14ac:dyDescent="0.35">
      <c r="A335" s="78" t="s">
        <v>448</v>
      </c>
      <c r="B335" t="str">
        <f t="shared" si="10"/>
        <v>UPPB_3</v>
      </c>
      <c r="C335" t="s">
        <v>450</v>
      </c>
      <c r="D335" t="str">
        <f t="shared" si="11"/>
        <v>USKM_1</v>
      </c>
    </row>
    <row r="336" spans="1:4" hidden="1" x14ac:dyDescent="0.35">
      <c r="A336" s="78" t="s">
        <v>450</v>
      </c>
      <c r="B336" t="str">
        <f t="shared" si="10"/>
        <v>USKM_1</v>
      </c>
      <c r="C336" t="s">
        <v>452</v>
      </c>
      <c r="D336" t="str">
        <f t="shared" si="11"/>
        <v>WABO</v>
      </c>
    </row>
    <row r="337" spans="1:4" hidden="1" x14ac:dyDescent="0.35">
      <c r="A337" s="78" t="s">
        <v>452</v>
      </c>
      <c r="B337" t="str">
        <f t="shared" si="10"/>
        <v>WABO</v>
      </c>
      <c r="C337" t="s">
        <v>451</v>
      </c>
      <c r="D337" t="str">
        <f t="shared" si="11"/>
        <v>WALH_1</v>
      </c>
    </row>
    <row r="338" spans="1:4" hidden="1" x14ac:dyDescent="0.35">
      <c r="A338" s="78" t="s">
        <v>451</v>
      </c>
      <c r="B338" t="str">
        <f t="shared" si="10"/>
        <v>WALH_1</v>
      </c>
      <c r="C338" t="s">
        <v>453</v>
      </c>
      <c r="D338" t="str">
        <f t="shared" si="11"/>
        <v>WALP_1</v>
      </c>
    </row>
    <row r="339" spans="1:4" hidden="1" x14ac:dyDescent="0.35">
      <c r="A339" s="78" t="s">
        <v>453</v>
      </c>
      <c r="B339" t="str">
        <f t="shared" si="10"/>
        <v>WALP_1</v>
      </c>
      <c r="C339" t="s">
        <v>455</v>
      </c>
      <c r="D339" t="str">
        <f t="shared" si="11"/>
        <v>WALP_B</v>
      </c>
    </row>
    <row r="340" spans="1:4" hidden="1" x14ac:dyDescent="0.35">
      <c r="A340" s="78" t="s">
        <v>455</v>
      </c>
      <c r="B340" t="str">
        <f t="shared" si="10"/>
        <v>WALP_B</v>
      </c>
      <c r="C340" t="s">
        <v>457</v>
      </c>
      <c r="D340" t="str">
        <f t="shared" si="11"/>
        <v>WARL_1</v>
      </c>
    </row>
    <row r="341" spans="1:4" hidden="1" x14ac:dyDescent="0.35">
      <c r="A341" s="78" t="s">
        <v>457</v>
      </c>
      <c r="B341" t="str">
        <f t="shared" si="10"/>
        <v>WARL_1</v>
      </c>
      <c r="C341" t="s">
        <v>458</v>
      </c>
      <c r="D341" t="str">
        <f t="shared" si="11"/>
        <v>WASF_1</v>
      </c>
    </row>
    <row r="342" spans="1:4" hidden="1" x14ac:dyDescent="0.35">
      <c r="A342" s="78" t="s">
        <v>458</v>
      </c>
      <c r="B342" t="str">
        <f t="shared" si="10"/>
        <v>WASF_1</v>
      </c>
      <c r="C342" t="s">
        <v>459</v>
      </c>
      <c r="D342" t="str">
        <f t="shared" si="11"/>
        <v>WATFS_1</v>
      </c>
    </row>
    <row r="343" spans="1:4" hidden="1" x14ac:dyDescent="0.35">
      <c r="A343" s="78" t="s">
        <v>459</v>
      </c>
      <c r="B343" t="str">
        <f t="shared" si="10"/>
        <v>WATFS_1</v>
      </c>
      <c r="C343" t="s">
        <v>460</v>
      </c>
      <c r="D343" t="str">
        <f t="shared" si="11"/>
        <v>WBOL_6</v>
      </c>
    </row>
    <row r="344" spans="1:4" hidden="1" x14ac:dyDescent="0.35">
      <c r="A344" s="78" t="s">
        <v>460</v>
      </c>
      <c r="B344" t="str">
        <f t="shared" si="10"/>
        <v>WBOL_6</v>
      </c>
      <c r="C344" t="s">
        <v>461</v>
      </c>
      <c r="D344" t="str">
        <f t="shared" si="11"/>
        <v>WBUR_1</v>
      </c>
    </row>
    <row r="345" spans="1:4" hidden="1" x14ac:dyDescent="0.35">
      <c r="A345" s="78" t="s">
        <v>461</v>
      </c>
      <c r="B345" t="str">
        <f t="shared" si="10"/>
        <v>WBUR_1</v>
      </c>
      <c r="C345" t="s">
        <v>467</v>
      </c>
      <c r="D345" t="str">
        <f t="shared" si="11"/>
        <v>WFIE</v>
      </c>
    </row>
    <row r="346" spans="1:4" hidden="1" x14ac:dyDescent="0.35">
      <c r="A346" s="78" t="s">
        <v>467</v>
      </c>
      <c r="B346" t="str">
        <f t="shared" si="10"/>
        <v>WFIE</v>
      </c>
      <c r="C346" t="s">
        <v>462</v>
      </c>
      <c r="D346" t="str">
        <f t="shared" si="11"/>
        <v>WGEO</v>
      </c>
    </row>
    <row r="347" spans="1:4" hidden="1" x14ac:dyDescent="0.35">
      <c r="A347" s="78" t="s">
        <v>462</v>
      </c>
      <c r="B347" t="str">
        <f t="shared" si="10"/>
        <v>WGEO</v>
      </c>
      <c r="C347" t="s">
        <v>463</v>
      </c>
      <c r="D347" t="str">
        <f t="shared" si="11"/>
        <v>WHAM_1</v>
      </c>
    </row>
    <row r="348" spans="1:4" hidden="1" x14ac:dyDescent="0.35">
      <c r="A348" s="78" t="s">
        <v>463</v>
      </c>
      <c r="B348" t="str">
        <f t="shared" si="10"/>
        <v>WHAM_1</v>
      </c>
      <c r="C348" t="s">
        <v>468</v>
      </c>
      <c r="D348" t="str">
        <f t="shared" si="11"/>
        <v>WHGA_1</v>
      </c>
    </row>
    <row r="349" spans="1:4" hidden="1" x14ac:dyDescent="0.35">
      <c r="A349" s="78" t="s">
        <v>468</v>
      </c>
      <c r="B349" t="str">
        <f t="shared" si="10"/>
        <v>WHGA_1</v>
      </c>
      <c r="C349" t="s">
        <v>469</v>
      </c>
      <c r="D349" t="str">
        <f t="shared" si="11"/>
        <v>WHHO</v>
      </c>
    </row>
    <row r="350" spans="1:4" hidden="1" x14ac:dyDescent="0.35">
      <c r="A350" s="78" t="s">
        <v>469</v>
      </c>
      <c r="B350" t="str">
        <f t="shared" si="10"/>
        <v>WHHO</v>
      </c>
      <c r="C350" t="s">
        <v>481</v>
      </c>
      <c r="D350" t="str">
        <f t="shared" si="11"/>
        <v>WIBA_3</v>
      </c>
    </row>
    <row r="351" spans="1:4" hidden="1" x14ac:dyDescent="0.35">
      <c r="A351" s="78" t="s">
        <v>481</v>
      </c>
      <c r="B351" t="str">
        <f t="shared" si="10"/>
        <v>WIBA_3</v>
      </c>
      <c r="C351" t="s">
        <v>470</v>
      </c>
      <c r="D351" t="str">
        <f t="shared" si="11"/>
        <v>WIEN_1</v>
      </c>
    </row>
    <row r="352" spans="1:4" hidden="1" x14ac:dyDescent="0.35">
      <c r="A352" s="78" t="s">
        <v>470</v>
      </c>
      <c r="B352" t="str">
        <f t="shared" si="10"/>
        <v>WIEN_1</v>
      </c>
      <c r="C352" t="s">
        <v>475</v>
      </c>
      <c r="D352" t="str">
        <f t="shared" si="11"/>
        <v>WILL_1</v>
      </c>
    </row>
    <row r="353" spans="1:4" hidden="1" x14ac:dyDescent="0.35">
      <c r="A353" s="78" t="s">
        <v>475</v>
      </c>
      <c r="B353" t="str">
        <f t="shared" si="10"/>
        <v>WILL_1</v>
      </c>
      <c r="C353" t="s">
        <v>477</v>
      </c>
      <c r="D353" t="str">
        <f t="shared" si="11"/>
        <v>WIMBN1</v>
      </c>
    </row>
    <row r="354" spans="1:4" hidden="1" x14ac:dyDescent="0.35">
      <c r="A354" s="78" t="s">
        <v>477</v>
      </c>
      <c r="B354" t="str">
        <f t="shared" si="10"/>
        <v>WIMBN1</v>
      </c>
      <c r="C354" t="s">
        <v>479</v>
      </c>
      <c r="D354" t="str">
        <f t="shared" si="11"/>
        <v>WIMBS1</v>
      </c>
    </row>
    <row r="355" spans="1:4" hidden="1" x14ac:dyDescent="0.35">
      <c r="A355" s="78" t="s">
        <v>479</v>
      </c>
      <c r="B355" t="str">
        <f t="shared" si="10"/>
        <v>WIMBS1</v>
      </c>
      <c r="C355" t="s">
        <v>476</v>
      </c>
      <c r="D355" t="str">
        <f t="shared" si="11"/>
        <v>WIOW_P</v>
      </c>
    </row>
    <row r="356" spans="1:4" hidden="1" x14ac:dyDescent="0.35">
      <c r="A356" s="78" t="s">
        <v>476</v>
      </c>
      <c r="B356" t="str">
        <f t="shared" si="10"/>
        <v>WIOW_P</v>
      </c>
      <c r="C356" t="s">
        <v>471</v>
      </c>
      <c r="D356" t="str">
        <f t="shared" si="11"/>
        <v>WISD_1</v>
      </c>
    </row>
    <row r="357" spans="1:4" hidden="1" x14ac:dyDescent="0.35">
      <c r="A357" s="78" t="s">
        <v>471</v>
      </c>
      <c r="B357" t="str">
        <f t="shared" si="10"/>
        <v>WISD_1</v>
      </c>
      <c r="C357" t="s">
        <v>473</v>
      </c>
      <c r="D357" t="str">
        <f t="shared" si="11"/>
        <v>WISD_6</v>
      </c>
    </row>
    <row r="358" spans="1:4" hidden="1" x14ac:dyDescent="0.35">
      <c r="A358" s="78" t="s">
        <v>473</v>
      </c>
      <c r="B358" t="str">
        <f t="shared" si="10"/>
        <v>WISD_6</v>
      </c>
      <c r="C358" t="s">
        <v>482</v>
      </c>
      <c r="D358" t="str">
        <f t="shared" si="11"/>
        <v>WISH</v>
      </c>
    </row>
    <row r="359" spans="1:4" hidden="1" x14ac:dyDescent="0.35">
      <c r="A359" s="78" t="s">
        <v>482</v>
      </c>
      <c r="B359" t="str">
        <f t="shared" si="10"/>
        <v>WISH</v>
      </c>
      <c r="C359" t="s">
        <v>464</v>
      </c>
      <c r="D359" t="str">
        <f t="shared" si="11"/>
        <v>WMEL_1</v>
      </c>
    </row>
    <row r="360" spans="1:4" hidden="1" x14ac:dyDescent="0.35">
      <c r="A360" s="78" t="s">
        <v>464</v>
      </c>
      <c r="B360" t="str">
        <f t="shared" si="10"/>
        <v>WMEL_1</v>
      </c>
      <c r="C360" t="s">
        <v>483</v>
      </c>
      <c r="D360" t="str">
        <f t="shared" si="11"/>
        <v>WOHI_P</v>
      </c>
    </row>
    <row r="361" spans="1:4" hidden="1" x14ac:dyDescent="0.35">
      <c r="A361" s="78" t="s">
        <v>483</v>
      </c>
      <c r="B361" t="str">
        <f t="shared" si="10"/>
        <v>WOHI_P</v>
      </c>
      <c r="C361" t="s">
        <v>465</v>
      </c>
      <c r="D361" t="str">
        <f t="shared" si="11"/>
        <v>WTHU31</v>
      </c>
    </row>
    <row r="362" spans="1:4" hidden="1" x14ac:dyDescent="0.35">
      <c r="A362" s="78" t="s">
        <v>465</v>
      </c>
      <c r="B362" t="str">
        <f t="shared" si="10"/>
        <v>WTHU31</v>
      </c>
      <c r="C362" t="s">
        <v>466</v>
      </c>
      <c r="D362" t="str">
        <f t="shared" si="11"/>
        <v>WWEY_1</v>
      </c>
    </row>
    <row r="363" spans="1:4" hidden="1" x14ac:dyDescent="0.35">
      <c r="A363" s="78" t="s">
        <v>466</v>
      </c>
      <c r="B363" t="str">
        <f t="shared" si="10"/>
        <v>WWEY_1</v>
      </c>
      <c r="C363" t="s">
        <v>484</v>
      </c>
      <c r="D363" t="str">
        <f t="shared" si="11"/>
        <v>WYLF_1</v>
      </c>
    </row>
    <row r="364" spans="1:4" hidden="1" x14ac:dyDescent="0.35">
      <c r="A364" s="78" t="s">
        <v>484</v>
      </c>
      <c r="B364" t="str">
        <f t="shared" si="10"/>
        <v>WYLF_1</v>
      </c>
      <c r="C364" t="s">
        <v>486</v>
      </c>
      <c r="D364" t="str">
        <f t="shared" si="11"/>
        <v>WYMOM_1</v>
      </c>
    </row>
    <row r="365" spans="1:4" hidden="1" x14ac:dyDescent="0.35">
      <c r="A365" s="78" t="s">
        <v>486</v>
      </c>
      <c r="B365" t="str">
        <f t="shared" si="10"/>
        <v>WYMOM_1</v>
      </c>
    </row>
    <row r="366" spans="1:4" hidden="1" x14ac:dyDescent="0.35">
      <c r="A366" s="78" t="s">
        <v>934</v>
      </c>
    </row>
  </sheetData>
  <autoFilter ref="B3:B366" xr:uid="{00000000-0009-0000-0000-000005000000}">
    <filterColumn colId="0">
      <filters>
        <filter val="#N/A"/>
      </filters>
    </filterColumn>
  </autoFilter>
  <sortState xmlns:xlrd2="http://schemas.microsoft.com/office/spreadsheetml/2017/richdata2" ref="C4:C364">
    <sortCondition ref="C4:C364"/>
  </sortState>
  <hyperlinks>
    <hyperlink ref="E314" r:id="rId2" xr:uid="{00000000-0004-0000-05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theme="3"/>
  </sheetPr>
  <dimension ref="A1:V6337"/>
  <sheetViews>
    <sheetView topLeftCell="A6" zoomScale="75" zoomScaleNormal="75" workbookViewId="0">
      <selection activeCell="B18" sqref="B18"/>
    </sheetView>
  </sheetViews>
  <sheetFormatPr defaultRowHeight="17.25" customHeight="1" x14ac:dyDescent="0.35"/>
  <cols>
    <col min="2" max="2" width="21.1796875" customWidth="1"/>
    <col min="3" max="3" width="17.1796875" customWidth="1"/>
    <col min="4" max="4" width="35.81640625" customWidth="1"/>
    <col min="5" max="5" width="34.453125" customWidth="1"/>
    <col min="6" max="6" width="6.81640625" customWidth="1"/>
    <col min="7" max="7" width="13.26953125" customWidth="1"/>
    <col min="8" max="8" width="10.1796875" customWidth="1"/>
    <col min="9" max="9" width="10.7265625" customWidth="1"/>
    <col min="10" max="10" width="13.26953125" bestFit="1" customWidth="1"/>
    <col min="16" max="16" width="21.1796875" customWidth="1"/>
    <col min="17" max="17" width="17.1796875" customWidth="1"/>
    <col min="18" max="18" width="35.81640625" customWidth="1"/>
    <col min="19" max="20" width="41.7265625" bestFit="1" customWidth="1"/>
    <col min="22" max="22" width="12.1796875" bestFit="1" customWidth="1"/>
  </cols>
  <sheetData>
    <row r="1" spans="1:22" s="1" customFormat="1" ht="17.25" customHeight="1" x14ac:dyDescent="0.35"/>
    <row r="2" spans="1:22" s="1" customFormat="1" ht="17.25" customHeight="1" x14ac:dyDescent="0.35">
      <c r="B2" s="1" t="s">
        <v>935</v>
      </c>
    </row>
    <row r="3" spans="1:22" s="1" customFormat="1" ht="17.25" customHeight="1" x14ac:dyDescent="0.35">
      <c r="B3" s="1" t="s">
        <v>936</v>
      </c>
    </row>
    <row r="4" spans="1:22" s="1" customFormat="1" ht="17.25" customHeight="1" x14ac:dyDescent="0.35">
      <c r="B4" s="197" t="s">
        <v>937</v>
      </c>
      <c r="C4" s="197"/>
      <c r="D4" s="197"/>
      <c r="E4" s="197"/>
    </row>
    <row r="5" spans="1:22" s="50" customFormat="1" ht="17.25" customHeight="1" x14ac:dyDescent="0.35"/>
    <row r="7" spans="1:22" ht="17.25" customHeight="1" x14ac:dyDescent="0.35">
      <c r="A7" s="2" t="s">
        <v>938</v>
      </c>
      <c r="B7" s="2"/>
      <c r="C7" s="2"/>
      <c r="D7" s="2"/>
      <c r="O7" s="2"/>
      <c r="P7" s="2" t="s">
        <v>938</v>
      </c>
      <c r="Q7" s="2"/>
      <c r="R7" s="198" t="s">
        <v>939</v>
      </c>
    </row>
    <row r="8" spans="1:22" ht="17.25" customHeight="1" x14ac:dyDescent="0.35">
      <c r="A8" s="2" t="s">
        <v>940</v>
      </c>
      <c r="B8" s="2"/>
      <c r="C8" s="2"/>
      <c r="D8" s="2"/>
      <c r="O8" s="2"/>
      <c r="P8" s="2" t="s">
        <v>941</v>
      </c>
      <c r="Q8" s="2"/>
      <c r="R8" s="2"/>
    </row>
    <row r="10" spans="1:22" ht="17.25" customHeight="1" x14ac:dyDescent="0.35">
      <c r="A10" s="3" t="s">
        <v>942</v>
      </c>
      <c r="B10" s="3"/>
      <c r="C10" s="3"/>
      <c r="D10" s="3"/>
      <c r="P10" s="3" t="s">
        <v>942</v>
      </c>
      <c r="Q10" s="3"/>
      <c r="R10" s="3"/>
      <c r="S10" s="3"/>
    </row>
    <row r="11" spans="1:22" ht="32.25" customHeight="1" x14ac:dyDescent="0.35">
      <c r="A11" s="53"/>
      <c r="B11" s="54" t="s">
        <v>943</v>
      </c>
      <c r="C11" s="55" t="s">
        <v>944</v>
      </c>
      <c r="D11" s="56" t="s">
        <v>945</v>
      </c>
      <c r="E11" s="55" t="s">
        <v>946</v>
      </c>
      <c r="P11" s="53"/>
      <c r="Q11" s="54" t="s">
        <v>943</v>
      </c>
      <c r="R11" s="55" t="s">
        <v>944</v>
      </c>
      <c r="S11" s="56" t="s">
        <v>945</v>
      </c>
      <c r="T11" s="55" t="s">
        <v>946</v>
      </c>
      <c r="U11" t="s">
        <v>947</v>
      </c>
      <c r="V11" t="s">
        <v>947</v>
      </c>
    </row>
    <row r="12" spans="1:22" ht="17.25" customHeight="1" x14ac:dyDescent="0.35">
      <c r="A12" s="4" t="s">
        <v>948</v>
      </c>
      <c r="B12" s="4" t="s">
        <v>47</v>
      </c>
      <c r="C12" s="4" t="s">
        <v>949</v>
      </c>
      <c r="D12" s="5">
        <v>100</v>
      </c>
      <c r="E12" s="4" t="s">
        <v>950</v>
      </c>
      <c r="P12" s="4" t="s">
        <v>948</v>
      </c>
      <c r="Q12" s="4" t="s">
        <v>47</v>
      </c>
      <c r="R12" s="4" t="s">
        <v>949</v>
      </c>
      <c r="S12" s="5">
        <v>100</v>
      </c>
      <c r="T12" s="4" t="s">
        <v>950</v>
      </c>
      <c r="U12" t="str">
        <f>VLOOKUP(B12,$Q$12:$Q$405,1,FALSE)</f>
        <v>ABHA1</v>
      </c>
      <c r="V12" t="str">
        <f>VLOOKUP(Q12,$B$12:$B$410,1,FALSE)</f>
        <v>ABHA1</v>
      </c>
    </row>
    <row r="13" spans="1:22" ht="17.25" customHeight="1" x14ac:dyDescent="0.35">
      <c r="A13" s="4" t="s">
        <v>948</v>
      </c>
      <c r="B13" s="4" t="s">
        <v>43</v>
      </c>
      <c r="C13" s="4" t="s">
        <v>951</v>
      </c>
      <c r="D13" s="5">
        <v>100</v>
      </c>
      <c r="E13" s="4" t="s">
        <v>952</v>
      </c>
      <c r="P13" s="4" t="s">
        <v>948</v>
      </c>
      <c r="Q13" s="4" t="s">
        <v>43</v>
      </c>
      <c r="R13" s="4" t="s">
        <v>951</v>
      </c>
      <c r="S13" s="5">
        <v>100</v>
      </c>
      <c r="T13" s="4" t="s">
        <v>952</v>
      </c>
      <c r="U13" t="str">
        <f t="shared" ref="U13:U76" si="0">VLOOKUP(B13,$Q$12:$Q$405,1,FALSE)</f>
        <v>ABNE_P</v>
      </c>
      <c r="V13" t="str">
        <f t="shared" ref="V13:V76" si="1">VLOOKUP(Q13,$B$12:$B$410,1,FALSE)</f>
        <v>ABNE_P</v>
      </c>
    </row>
    <row r="14" spans="1:22" ht="17.25" customHeight="1" x14ac:dyDescent="0.35">
      <c r="A14" s="4" t="s">
        <v>948</v>
      </c>
      <c r="B14" s="4" t="s">
        <v>45</v>
      </c>
      <c r="C14" s="4" t="s">
        <v>953</v>
      </c>
      <c r="D14" s="5">
        <v>100</v>
      </c>
      <c r="E14" s="4" t="s">
        <v>954</v>
      </c>
      <c r="P14" s="4" t="s">
        <v>948</v>
      </c>
      <c r="Q14" s="4" t="s">
        <v>45</v>
      </c>
      <c r="R14" s="4" t="s">
        <v>953</v>
      </c>
      <c r="S14" s="5">
        <v>100</v>
      </c>
      <c r="T14" s="4" t="s">
        <v>954</v>
      </c>
      <c r="U14" t="str">
        <f t="shared" si="0"/>
        <v>ABTH_1</v>
      </c>
      <c r="V14" t="str">
        <f t="shared" si="1"/>
        <v>ABTH_1</v>
      </c>
    </row>
    <row r="15" spans="1:22" ht="17.25" customHeight="1" x14ac:dyDescent="0.35">
      <c r="A15" s="4" t="s">
        <v>948</v>
      </c>
      <c r="B15" s="4" t="s">
        <v>52</v>
      </c>
      <c r="C15" s="4" t="s">
        <v>955</v>
      </c>
      <c r="D15" s="5">
        <v>100</v>
      </c>
      <c r="E15" s="4" t="s">
        <v>956</v>
      </c>
      <c r="P15" s="4" t="s">
        <v>948</v>
      </c>
      <c r="Q15" s="4" t="s">
        <v>52</v>
      </c>
      <c r="R15" s="4" t="s">
        <v>955</v>
      </c>
      <c r="S15" s="5">
        <v>100</v>
      </c>
      <c r="T15" s="4" t="s">
        <v>956</v>
      </c>
      <c r="U15" t="str">
        <f t="shared" si="0"/>
        <v>ACTL_2</v>
      </c>
      <c r="V15" t="str">
        <f t="shared" si="1"/>
        <v>ACTL_2</v>
      </c>
    </row>
    <row r="16" spans="1:22" ht="17.25" customHeight="1" x14ac:dyDescent="0.35">
      <c r="A16" s="4" t="s">
        <v>948</v>
      </c>
      <c r="B16" s="4" t="s">
        <v>49</v>
      </c>
      <c r="C16" s="4" t="s">
        <v>955</v>
      </c>
      <c r="D16" s="5">
        <v>100</v>
      </c>
      <c r="E16" s="4" t="s">
        <v>956</v>
      </c>
      <c r="P16" s="4" t="s">
        <v>948</v>
      </c>
      <c r="Q16" s="4" t="s">
        <v>49</v>
      </c>
      <c r="R16" s="4" t="s">
        <v>955</v>
      </c>
      <c r="S16" s="5">
        <v>100</v>
      </c>
      <c r="T16" s="4" t="s">
        <v>956</v>
      </c>
      <c r="U16" t="str">
        <f t="shared" si="0"/>
        <v>ACTL_C</v>
      </c>
      <c r="V16" t="str">
        <f t="shared" si="1"/>
        <v>ACTL_C</v>
      </c>
    </row>
    <row r="17" spans="1:22" ht="17.25" customHeight="1" x14ac:dyDescent="0.35">
      <c r="A17" s="4" t="s">
        <v>948</v>
      </c>
      <c r="B17" s="4" t="s">
        <v>55</v>
      </c>
      <c r="C17" s="4" t="s">
        <v>957</v>
      </c>
      <c r="D17" s="5">
        <v>100</v>
      </c>
      <c r="E17" s="4" t="s">
        <v>958</v>
      </c>
      <c r="P17" s="4" t="s">
        <v>948</v>
      </c>
      <c r="Q17" s="4" t="s">
        <v>55</v>
      </c>
      <c r="R17" s="4" t="s">
        <v>957</v>
      </c>
      <c r="S17" s="5">
        <v>100</v>
      </c>
      <c r="T17" s="4" t="s">
        <v>958</v>
      </c>
      <c r="U17" t="str">
        <f t="shared" si="0"/>
        <v>ALNE_P</v>
      </c>
      <c r="V17" t="str">
        <f t="shared" si="1"/>
        <v>ALNE_P</v>
      </c>
    </row>
    <row r="18" spans="1:22" ht="17.25" customHeight="1" x14ac:dyDescent="0.35">
      <c r="A18" s="4" t="s">
        <v>948</v>
      </c>
      <c r="B18" s="4" t="s">
        <v>56</v>
      </c>
      <c r="C18" s="4" t="s">
        <v>959</v>
      </c>
      <c r="D18" s="5">
        <v>50</v>
      </c>
      <c r="E18" s="4" t="s">
        <v>960</v>
      </c>
      <c r="P18" s="4" t="s">
        <v>948</v>
      </c>
      <c r="Q18" s="4" t="s">
        <v>56</v>
      </c>
      <c r="R18" s="4" t="s">
        <v>959</v>
      </c>
      <c r="S18" s="5">
        <v>50</v>
      </c>
      <c r="T18" s="4" t="s">
        <v>960</v>
      </c>
      <c r="U18" t="str">
        <f t="shared" si="0"/>
        <v>ALST_3</v>
      </c>
      <c r="V18" t="str">
        <f t="shared" si="1"/>
        <v>ALST_3</v>
      </c>
    </row>
    <row r="19" spans="1:22" ht="17.25" customHeight="1" x14ac:dyDescent="0.35">
      <c r="A19" s="4" t="s">
        <v>948</v>
      </c>
      <c r="B19" s="4" t="s">
        <v>56</v>
      </c>
      <c r="C19" s="4" t="s">
        <v>961</v>
      </c>
      <c r="D19" s="5">
        <v>50</v>
      </c>
      <c r="E19" s="4" t="s">
        <v>960</v>
      </c>
      <c r="P19" s="4" t="s">
        <v>948</v>
      </c>
      <c r="Q19" s="4" t="s">
        <v>56</v>
      </c>
      <c r="R19" s="4" t="s">
        <v>961</v>
      </c>
      <c r="S19" s="5">
        <v>50</v>
      </c>
      <c r="T19" s="4" t="s">
        <v>960</v>
      </c>
      <c r="U19" t="str">
        <f t="shared" si="0"/>
        <v>ALST_3</v>
      </c>
      <c r="V19" t="str">
        <f t="shared" si="1"/>
        <v>ALST_3</v>
      </c>
    </row>
    <row r="20" spans="1:22" ht="17.25" customHeight="1" x14ac:dyDescent="0.35">
      <c r="A20" s="4" t="s">
        <v>948</v>
      </c>
      <c r="B20" s="4" t="s">
        <v>57</v>
      </c>
      <c r="C20" s="4" t="s">
        <v>962</v>
      </c>
      <c r="D20" s="5">
        <v>100</v>
      </c>
      <c r="E20" s="4" t="s">
        <v>963</v>
      </c>
      <c r="P20" s="4" t="s">
        <v>948</v>
      </c>
      <c r="Q20" s="4" t="s">
        <v>57</v>
      </c>
      <c r="R20" s="4" t="s">
        <v>962</v>
      </c>
      <c r="S20" s="5">
        <v>100</v>
      </c>
      <c r="T20" s="4" t="s">
        <v>963</v>
      </c>
      <c r="U20" t="str">
        <f t="shared" si="0"/>
        <v>ALVE1</v>
      </c>
      <c r="V20" t="str">
        <f t="shared" si="1"/>
        <v>ALVE1</v>
      </c>
    </row>
    <row r="21" spans="1:22" ht="17.25" customHeight="1" x14ac:dyDescent="0.35">
      <c r="A21" s="4" t="s">
        <v>948</v>
      </c>
      <c r="B21" s="4" t="s">
        <v>58</v>
      </c>
      <c r="C21" s="4" t="s">
        <v>964</v>
      </c>
      <c r="D21" s="5">
        <v>100</v>
      </c>
      <c r="E21" s="4" t="s">
        <v>965</v>
      </c>
      <c r="P21" s="4" t="s">
        <v>948</v>
      </c>
      <c r="Q21" s="4" t="s">
        <v>58</v>
      </c>
      <c r="R21" s="4" t="s">
        <v>964</v>
      </c>
      <c r="S21" s="5">
        <v>100</v>
      </c>
      <c r="T21" s="4" t="s">
        <v>965</v>
      </c>
      <c r="U21" t="str">
        <f t="shared" si="0"/>
        <v>AMEM_1</v>
      </c>
      <c r="V21" t="str">
        <f t="shared" si="1"/>
        <v>AMEM_1</v>
      </c>
    </row>
    <row r="22" spans="1:22" ht="17.25" customHeight="1" x14ac:dyDescent="0.35">
      <c r="A22" s="4" t="s">
        <v>948</v>
      </c>
      <c r="B22" s="4" t="s">
        <v>60</v>
      </c>
      <c r="C22" s="4" t="s">
        <v>966</v>
      </c>
      <c r="D22" s="5">
        <v>100</v>
      </c>
      <c r="E22" s="4" t="s">
        <v>967</v>
      </c>
      <c r="P22" s="4" t="s">
        <v>948</v>
      </c>
      <c r="Q22" s="4" t="s">
        <v>60</v>
      </c>
      <c r="R22" s="4" t="s">
        <v>966</v>
      </c>
      <c r="S22" s="5">
        <v>100</v>
      </c>
      <c r="T22" s="4" t="s">
        <v>967</v>
      </c>
      <c r="U22" t="str">
        <f t="shared" si="0"/>
        <v>ARBR_P</v>
      </c>
      <c r="V22" t="str">
        <f t="shared" si="1"/>
        <v>ARBR_P</v>
      </c>
    </row>
    <row r="23" spans="1:22" ht="17.25" customHeight="1" x14ac:dyDescent="0.35">
      <c r="A23" s="4" t="s">
        <v>948</v>
      </c>
      <c r="B23" s="4" t="s">
        <v>61</v>
      </c>
      <c r="C23" s="4" t="s">
        <v>968</v>
      </c>
      <c r="D23" s="5">
        <v>100</v>
      </c>
      <c r="E23" s="4" t="s">
        <v>969</v>
      </c>
      <c r="P23" s="4" t="s">
        <v>948</v>
      </c>
      <c r="Q23" s="4" t="s">
        <v>61</v>
      </c>
      <c r="R23" s="4" t="s">
        <v>968</v>
      </c>
      <c r="S23" s="5">
        <v>100</v>
      </c>
      <c r="T23" s="4" t="s">
        <v>969</v>
      </c>
      <c r="U23" t="str">
        <f t="shared" si="0"/>
        <v>ARDK_P</v>
      </c>
      <c r="V23" t="str">
        <f t="shared" si="1"/>
        <v>ARDK_P</v>
      </c>
    </row>
    <row r="24" spans="1:22" ht="17.25" customHeight="1" x14ac:dyDescent="0.35">
      <c r="A24" s="4" t="s">
        <v>948</v>
      </c>
      <c r="B24" s="4" t="s">
        <v>64</v>
      </c>
      <c r="C24" s="4" t="s">
        <v>970</v>
      </c>
      <c r="D24" s="5">
        <v>100</v>
      </c>
      <c r="E24" s="4" t="s">
        <v>971</v>
      </c>
      <c r="P24" s="4" t="s">
        <v>948</v>
      </c>
      <c r="Q24" s="4" t="s">
        <v>64</v>
      </c>
      <c r="R24" s="4" t="s">
        <v>970</v>
      </c>
      <c r="S24" s="5">
        <v>100</v>
      </c>
      <c r="T24" s="4" t="s">
        <v>971</v>
      </c>
      <c r="U24" t="str">
        <f t="shared" si="0"/>
        <v>ARMO_P</v>
      </c>
      <c r="V24" t="str">
        <f t="shared" si="1"/>
        <v>ARMO_P</v>
      </c>
    </row>
    <row r="25" spans="1:22" ht="17.25" customHeight="1" x14ac:dyDescent="0.35">
      <c r="A25" s="4" t="s">
        <v>948</v>
      </c>
      <c r="B25" s="4" t="s">
        <v>65</v>
      </c>
      <c r="C25" s="4" t="s">
        <v>972</v>
      </c>
      <c r="D25" s="5">
        <v>100</v>
      </c>
      <c r="E25" s="4" t="s">
        <v>973</v>
      </c>
      <c r="P25" s="4" t="s">
        <v>948</v>
      </c>
      <c r="Q25" s="4" t="s">
        <v>65</v>
      </c>
      <c r="R25" s="4" t="s">
        <v>972</v>
      </c>
      <c r="S25" s="5">
        <v>100</v>
      </c>
      <c r="T25" s="4" t="s">
        <v>973</v>
      </c>
      <c r="U25" t="str">
        <f t="shared" si="0"/>
        <v>AXMI1</v>
      </c>
      <c r="V25" t="str">
        <f t="shared" si="1"/>
        <v>AXMI1</v>
      </c>
    </row>
    <row r="26" spans="1:22" ht="17.25" customHeight="1" x14ac:dyDescent="0.35">
      <c r="A26" s="4" t="s">
        <v>948</v>
      </c>
      <c r="B26" s="4" t="s">
        <v>66</v>
      </c>
      <c r="C26" s="4" t="s">
        <v>974</v>
      </c>
      <c r="D26" s="5">
        <v>100</v>
      </c>
      <c r="E26" s="4" t="s">
        <v>975</v>
      </c>
      <c r="P26" s="4" t="s">
        <v>948</v>
      </c>
      <c r="Q26" s="4" t="s">
        <v>66</v>
      </c>
      <c r="R26" s="4" t="s">
        <v>974</v>
      </c>
      <c r="S26" s="5">
        <v>100</v>
      </c>
      <c r="T26" s="4" t="s">
        <v>975</v>
      </c>
      <c r="U26" t="str">
        <f t="shared" si="0"/>
        <v>AYRR</v>
      </c>
      <c r="V26" t="str">
        <f t="shared" si="1"/>
        <v>AYRR</v>
      </c>
    </row>
    <row r="27" spans="1:22" ht="17.25" customHeight="1" x14ac:dyDescent="0.35">
      <c r="A27" s="4" t="s">
        <v>948</v>
      </c>
      <c r="B27" s="4" t="s">
        <v>71</v>
      </c>
      <c r="C27" s="4" t="s">
        <v>976</v>
      </c>
      <c r="D27" s="5">
        <v>100</v>
      </c>
      <c r="E27" s="4" t="s">
        <v>977</v>
      </c>
      <c r="P27" s="4" t="s">
        <v>948</v>
      </c>
      <c r="Q27" s="4" t="s">
        <v>71</v>
      </c>
      <c r="R27" s="4" t="s">
        <v>976</v>
      </c>
      <c r="S27" s="5">
        <v>100</v>
      </c>
      <c r="T27" s="4" t="s">
        <v>977</v>
      </c>
      <c r="U27" t="str">
        <f t="shared" si="0"/>
        <v>BAGA</v>
      </c>
      <c r="V27" t="str">
        <f t="shared" si="1"/>
        <v>BAGA</v>
      </c>
    </row>
    <row r="28" spans="1:22" ht="17.25" customHeight="1" x14ac:dyDescent="0.35">
      <c r="A28" s="4" t="s">
        <v>948</v>
      </c>
      <c r="B28" s="4" t="s">
        <v>68</v>
      </c>
      <c r="C28" s="4" t="s">
        <v>978</v>
      </c>
      <c r="D28" s="5">
        <v>100</v>
      </c>
      <c r="E28" s="4" t="s">
        <v>979</v>
      </c>
      <c r="P28" s="4" t="s">
        <v>948</v>
      </c>
      <c r="Q28" s="4" t="s">
        <v>68</v>
      </c>
      <c r="R28" s="4" t="s">
        <v>978</v>
      </c>
      <c r="S28" s="5">
        <v>100</v>
      </c>
      <c r="T28" s="4" t="s">
        <v>979</v>
      </c>
      <c r="U28" t="str">
        <f t="shared" si="0"/>
        <v>BAIN</v>
      </c>
      <c r="V28" t="str">
        <f t="shared" si="1"/>
        <v>BAIN</v>
      </c>
    </row>
    <row r="29" spans="1:22" ht="17.25" customHeight="1" x14ac:dyDescent="0.35">
      <c r="A29" s="4" t="s">
        <v>948</v>
      </c>
      <c r="B29" s="4" t="s">
        <v>69</v>
      </c>
      <c r="C29" s="4" t="s">
        <v>980</v>
      </c>
      <c r="D29" s="5">
        <v>100</v>
      </c>
      <c r="E29" s="4" t="s">
        <v>981</v>
      </c>
      <c r="P29" s="4" t="s">
        <v>948</v>
      </c>
      <c r="Q29" s="4" t="s">
        <v>69</v>
      </c>
      <c r="R29" s="4" t="s">
        <v>980</v>
      </c>
      <c r="S29" s="5">
        <v>100</v>
      </c>
      <c r="T29" s="4" t="s">
        <v>981</v>
      </c>
      <c r="U29" t="str">
        <f t="shared" si="0"/>
        <v>BARKC1</v>
      </c>
      <c r="V29" t="str">
        <f t="shared" si="1"/>
        <v>BARKC1</v>
      </c>
    </row>
    <row r="30" spans="1:22" ht="17.25" customHeight="1" x14ac:dyDescent="0.35">
      <c r="A30" s="4" t="s">
        <v>948</v>
      </c>
      <c r="B30" s="4" t="s">
        <v>70</v>
      </c>
      <c r="C30" s="4" t="s">
        <v>982</v>
      </c>
      <c r="D30" s="5">
        <v>50</v>
      </c>
      <c r="E30" s="4" t="s">
        <v>983</v>
      </c>
      <c r="P30" s="4" t="s">
        <v>948</v>
      </c>
      <c r="Q30" s="4" t="s">
        <v>70</v>
      </c>
      <c r="R30" s="4" t="s">
        <v>982</v>
      </c>
      <c r="S30" s="5">
        <v>50</v>
      </c>
      <c r="T30" s="4" t="s">
        <v>983</v>
      </c>
      <c r="U30" t="str">
        <f t="shared" si="0"/>
        <v>BARKW3</v>
      </c>
      <c r="V30" t="str">
        <f t="shared" si="1"/>
        <v>BARKW3</v>
      </c>
    </row>
    <row r="31" spans="1:22" ht="17.25" customHeight="1" x14ac:dyDescent="0.35">
      <c r="A31" s="4" t="s">
        <v>948</v>
      </c>
      <c r="B31" s="4" t="s">
        <v>70</v>
      </c>
      <c r="C31" s="4" t="s">
        <v>984</v>
      </c>
      <c r="D31" s="5">
        <v>50</v>
      </c>
      <c r="E31" s="4" t="s">
        <v>983</v>
      </c>
      <c r="P31" s="4" t="s">
        <v>948</v>
      </c>
      <c r="Q31" s="4" t="s">
        <v>70</v>
      </c>
      <c r="R31" s="4" t="s">
        <v>984</v>
      </c>
      <c r="S31" s="5">
        <v>50</v>
      </c>
      <c r="T31" s="4" t="s">
        <v>983</v>
      </c>
      <c r="U31" t="str">
        <f t="shared" si="0"/>
        <v>BARKW3</v>
      </c>
      <c r="V31" t="str">
        <f t="shared" si="1"/>
        <v>BARKW3</v>
      </c>
    </row>
    <row r="32" spans="1:22" ht="17.25" customHeight="1" x14ac:dyDescent="0.35">
      <c r="A32" s="4" t="s">
        <v>948</v>
      </c>
      <c r="B32" s="4" t="s">
        <v>72</v>
      </c>
      <c r="C32" s="4" t="s">
        <v>985</v>
      </c>
      <c r="D32" s="5">
        <v>100</v>
      </c>
      <c r="E32" s="4" t="s">
        <v>986</v>
      </c>
      <c r="P32" s="4" t="s">
        <v>948</v>
      </c>
      <c r="Q32" s="4" t="s">
        <v>72</v>
      </c>
      <c r="R32" s="4" t="s">
        <v>985</v>
      </c>
      <c r="S32" s="5">
        <v>100</v>
      </c>
      <c r="T32" s="4" t="s">
        <v>986</v>
      </c>
      <c r="U32" t="str">
        <f t="shared" si="0"/>
        <v>BEAU_P</v>
      </c>
      <c r="V32" t="str">
        <f t="shared" si="1"/>
        <v>BEAU_P</v>
      </c>
    </row>
    <row r="33" spans="1:22" ht="17.25" customHeight="1" x14ac:dyDescent="0.35">
      <c r="A33" s="4" t="s">
        <v>948</v>
      </c>
      <c r="B33" s="4" t="s">
        <v>76</v>
      </c>
      <c r="C33" s="4" t="s">
        <v>987</v>
      </c>
      <c r="D33" s="5">
        <v>100</v>
      </c>
      <c r="E33" s="4" t="s">
        <v>988</v>
      </c>
      <c r="P33" s="4" t="s">
        <v>948</v>
      </c>
      <c r="Q33" s="4" t="s">
        <v>76</v>
      </c>
      <c r="R33" s="4" t="s">
        <v>987</v>
      </c>
      <c r="S33" s="5">
        <v>100</v>
      </c>
      <c r="T33" s="4" t="s">
        <v>988</v>
      </c>
      <c r="U33" t="str">
        <f t="shared" si="0"/>
        <v>BEDD_1</v>
      </c>
      <c r="V33" t="str">
        <f t="shared" si="1"/>
        <v>BEDD_1</v>
      </c>
    </row>
    <row r="34" spans="1:22" s="10" customFormat="1" ht="17.25" customHeight="1" x14ac:dyDescent="0.35">
      <c r="A34" s="4" t="s">
        <v>948</v>
      </c>
      <c r="B34" s="4" t="s">
        <v>73</v>
      </c>
      <c r="C34" s="4" t="s">
        <v>987</v>
      </c>
      <c r="D34" s="5">
        <v>100</v>
      </c>
      <c r="E34" s="4" t="s">
        <v>988</v>
      </c>
      <c r="F34"/>
      <c r="G34"/>
      <c r="H34"/>
      <c r="I34"/>
      <c r="J34"/>
      <c r="P34" s="4" t="s">
        <v>948</v>
      </c>
      <c r="Q34" s="4" t="s">
        <v>73</v>
      </c>
      <c r="R34" s="4" t="s">
        <v>987</v>
      </c>
      <c r="S34" s="5">
        <v>100</v>
      </c>
      <c r="T34" s="4" t="s">
        <v>988</v>
      </c>
      <c r="U34" t="str">
        <f t="shared" si="0"/>
        <v>BEDDT1</v>
      </c>
      <c r="V34" t="str">
        <f t="shared" si="1"/>
        <v>BEDDT1</v>
      </c>
    </row>
    <row r="35" spans="1:22" ht="17.25" customHeight="1" x14ac:dyDescent="0.35">
      <c r="A35" s="4" t="s">
        <v>948</v>
      </c>
      <c r="B35" s="4" t="s">
        <v>81</v>
      </c>
      <c r="C35" s="4" t="s">
        <v>989</v>
      </c>
      <c r="D35" s="5">
        <v>100</v>
      </c>
      <c r="E35" s="4" t="s">
        <v>990</v>
      </c>
      <c r="P35" s="4" t="s">
        <v>948</v>
      </c>
      <c r="Q35" s="4" t="s">
        <v>81</v>
      </c>
      <c r="R35" s="4" t="s">
        <v>989</v>
      </c>
      <c r="S35" s="5">
        <v>100</v>
      </c>
      <c r="T35" s="4" t="s">
        <v>990</v>
      </c>
      <c r="U35" t="str">
        <f t="shared" si="0"/>
        <v>BERB_P</v>
      </c>
      <c r="V35" t="str">
        <f t="shared" si="1"/>
        <v>BERB_P</v>
      </c>
    </row>
    <row r="36" spans="1:22" ht="17.25" customHeight="1" x14ac:dyDescent="0.35">
      <c r="A36" s="4" t="s">
        <v>948</v>
      </c>
      <c r="B36" s="4" t="s">
        <v>82</v>
      </c>
      <c r="C36" s="4" t="s">
        <v>991</v>
      </c>
      <c r="D36" s="5">
        <v>100</v>
      </c>
      <c r="E36" s="4" t="s">
        <v>992</v>
      </c>
      <c r="P36" s="4" t="s">
        <v>948</v>
      </c>
      <c r="Q36" s="4" t="s">
        <v>82</v>
      </c>
      <c r="R36" s="4" t="s">
        <v>991</v>
      </c>
      <c r="S36" s="5">
        <v>100</v>
      </c>
      <c r="T36" s="4" t="s">
        <v>992</v>
      </c>
      <c r="U36" t="str">
        <f t="shared" si="0"/>
        <v>BERW</v>
      </c>
      <c r="V36" t="str">
        <f t="shared" si="1"/>
        <v>BERW</v>
      </c>
    </row>
    <row r="37" spans="1:22" ht="17.25" customHeight="1" x14ac:dyDescent="0.35">
      <c r="A37" s="4" t="s">
        <v>948</v>
      </c>
      <c r="B37" s="4" t="s">
        <v>79</v>
      </c>
      <c r="C37" s="4" t="s">
        <v>993</v>
      </c>
      <c r="D37" s="5">
        <v>100</v>
      </c>
      <c r="E37" s="4" t="s">
        <v>994</v>
      </c>
      <c r="P37" s="4" t="s">
        <v>948</v>
      </c>
      <c r="Q37" s="4" t="s">
        <v>79</v>
      </c>
      <c r="R37" s="4" t="s">
        <v>993</v>
      </c>
      <c r="S37" s="5">
        <v>100</v>
      </c>
      <c r="T37" s="4" t="s">
        <v>994</v>
      </c>
      <c r="U37" t="str">
        <f t="shared" si="0"/>
        <v>BESW_1</v>
      </c>
      <c r="V37" t="str">
        <f t="shared" si="1"/>
        <v>BESW_1</v>
      </c>
    </row>
    <row r="38" spans="1:22" ht="17.25" customHeight="1" x14ac:dyDescent="0.35">
      <c r="A38" s="4" t="s">
        <v>948</v>
      </c>
      <c r="B38" s="4" t="s">
        <v>83</v>
      </c>
      <c r="C38" s="4" t="s">
        <v>995</v>
      </c>
      <c r="D38" s="5">
        <v>100</v>
      </c>
      <c r="E38" s="4" t="s">
        <v>996</v>
      </c>
      <c r="P38" s="4" t="s">
        <v>948</v>
      </c>
      <c r="Q38" s="4" t="s">
        <v>83</v>
      </c>
      <c r="R38" s="4" t="s">
        <v>995</v>
      </c>
      <c r="S38" s="5">
        <v>100</v>
      </c>
      <c r="T38" s="4" t="s">
        <v>996</v>
      </c>
      <c r="U38" t="str">
        <f t="shared" si="0"/>
        <v>BICF_1</v>
      </c>
      <c r="V38" t="str">
        <f t="shared" si="1"/>
        <v>BICF_1</v>
      </c>
    </row>
    <row r="39" spans="1:22" ht="17.25" customHeight="1" x14ac:dyDescent="0.35">
      <c r="A39" s="4" t="s">
        <v>948</v>
      </c>
      <c r="B39" s="4" t="s">
        <v>84</v>
      </c>
      <c r="C39" s="4" t="s">
        <v>997</v>
      </c>
      <c r="D39" s="5">
        <v>100</v>
      </c>
      <c r="E39" s="4" t="s">
        <v>998</v>
      </c>
      <c r="P39" s="4" t="s">
        <v>948</v>
      </c>
      <c r="Q39" s="4" t="s">
        <v>84</v>
      </c>
      <c r="R39" s="4" t="s">
        <v>997</v>
      </c>
      <c r="S39" s="5">
        <v>100</v>
      </c>
      <c r="T39" s="4" t="s">
        <v>998</v>
      </c>
      <c r="U39" t="str">
        <f t="shared" si="0"/>
        <v>BIRK_1</v>
      </c>
      <c r="V39" t="str">
        <f t="shared" si="1"/>
        <v>BIRK_1</v>
      </c>
    </row>
    <row r="40" spans="1:22" ht="17.25" customHeight="1" x14ac:dyDescent="0.35">
      <c r="A40" s="4" t="s">
        <v>948</v>
      </c>
      <c r="B40" s="4" t="s">
        <v>86</v>
      </c>
      <c r="C40" s="4" t="s">
        <v>999</v>
      </c>
      <c r="D40" s="5">
        <v>100</v>
      </c>
      <c r="E40" s="4" t="s">
        <v>1000</v>
      </c>
      <c r="P40" s="4" t="s">
        <v>948</v>
      </c>
      <c r="Q40" s="4" t="s">
        <v>86</v>
      </c>
      <c r="R40" s="4" t="s">
        <v>999</v>
      </c>
      <c r="S40" s="5">
        <v>100</v>
      </c>
      <c r="T40" s="4" t="s">
        <v>1000</v>
      </c>
      <c r="U40" t="str">
        <f t="shared" si="0"/>
        <v>BISW_1</v>
      </c>
      <c r="V40" t="str">
        <f t="shared" si="1"/>
        <v>BISW_1</v>
      </c>
    </row>
    <row r="41" spans="1:22" ht="17.25" customHeight="1" x14ac:dyDescent="0.35">
      <c r="A41" s="4" t="s">
        <v>948</v>
      </c>
      <c r="B41" s="4" t="s">
        <v>88</v>
      </c>
      <c r="C41" s="4" t="s">
        <v>1001</v>
      </c>
      <c r="D41" s="5">
        <v>100</v>
      </c>
      <c r="E41" s="4" t="s">
        <v>1002</v>
      </c>
      <c r="P41" s="4" t="s">
        <v>948</v>
      </c>
      <c r="Q41" s="4" t="s">
        <v>88</v>
      </c>
      <c r="R41" s="4" t="s">
        <v>1001</v>
      </c>
      <c r="S41" s="5">
        <v>100</v>
      </c>
      <c r="T41" s="4" t="s">
        <v>1002</v>
      </c>
      <c r="U41" t="str">
        <f t="shared" si="0"/>
        <v>BLYTB1</v>
      </c>
      <c r="V41" t="str">
        <f t="shared" si="1"/>
        <v>BLYTB1</v>
      </c>
    </row>
    <row r="42" spans="1:22" s="10" customFormat="1" ht="17.25" customHeight="1" x14ac:dyDescent="0.35">
      <c r="A42" s="4" t="s">
        <v>948</v>
      </c>
      <c r="B42" s="4" t="s">
        <v>91</v>
      </c>
      <c r="C42" s="4" t="s">
        <v>1003</v>
      </c>
      <c r="D42" s="5">
        <v>50</v>
      </c>
      <c r="E42" s="4" t="s">
        <v>1002</v>
      </c>
      <c r="F42"/>
      <c r="G42"/>
      <c r="H42"/>
      <c r="I42"/>
      <c r="J42"/>
      <c r="P42" s="4" t="s">
        <v>948</v>
      </c>
      <c r="Q42" s="4" t="s">
        <v>91</v>
      </c>
      <c r="R42" s="4" t="s">
        <v>1003</v>
      </c>
      <c r="S42" s="5">
        <v>50</v>
      </c>
      <c r="T42" s="4" t="s">
        <v>1002</v>
      </c>
      <c r="U42" t="str">
        <f t="shared" si="0"/>
        <v>BLYTH132</v>
      </c>
      <c r="V42" t="str">
        <f t="shared" si="1"/>
        <v>BLYTH132</v>
      </c>
    </row>
    <row r="43" spans="1:22" s="10" customFormat="1" ht="17.25" customHeight="1" x14ac:dyDescent="0.35">
      <c r="A43" s="4" t="s">
        <v>948</v>
      </c>
      <c r="B43" s="4" t="s">
        <v>91</v>
      </c>
      <c r="C43" s="4" t="s">
        <v>1004</v>
      </c>
      <c r="D43" s="5">
        <v>50</v>
      </c>
      <c r="E43" s="4" t="s">
        <v>1002</v>
      </c>
      <c r="F43"/>
      <c r="G43"/>
      <c r="H43"/>
      <c r="I43"/>
      <c r="J43"/>
      <c r="P43" s="4" t="s">
        <v>948</v>
      </c>
      <c r="Q43" s="4" t="s">
        <v>91</v>
      </c>
      <c r="R43" s="4" t="s">
        <v>1004</v>
      </c>
      <c r="S43" s="5">
        <v>50</v>
      </c>
      <c r="T43" s="4" t="s">
        <v>1002</v>
      </c>
      <c r="U43" t="str">
        <f t="shared" si="0"/>
        <v>BLYTH132</v>
      </c>
      <c r="V43" t="str">
        <f t="shared" si="1"/>
        <v>BLYTH132</v>
      </c>
    </row>
    <row r="44" spans="1:22" ht="17.25" customHeight="1" x14ac:dyDescent="0.35">
      <c r="A44" s="4" t="s">
        <v>948</v>
      </c>
      <c r="B44" s="4" t="s">
        <v>93</v>
      </c>
      <c r="C44" s="4" t="s">
        <v>1005</v>
      </c>
      <c r="D44" s="5">
        <v>100</v>
      </c>
      <c r="E44" s="4" t="s">
        <v>1006</v>
      </c>
      <c r="P44" s="4" t="s">
        <v>948</v>
      </c>
      <c r="Q44" s="4" t="s">
        <v>93</v>
      </c>
      <c r="R44" s="4" t="s">
        <v>1005</v>
      </c>
      <c r="S44" s="5">
        <v>100</v>
      </c>
      <c r="T44" s="4" t="s">
        <v>1006</v>
      </c>
      <c r="U44" t="str">
        <f t="shared" si="0"/>
        <v>BOAG_P</v>
      </c>
      <c r="V44" t="str">
        <f t="shared" si="1"/>
        <v>BOAG_P</v>
      </c>
    </row>
    <row r="45" spans="1:22" ht="17.25" customHeight="1" x14ac:dyDescent="0.35">
      <c r="A45" s="4" t="s">
        <v>948</v>
      </c>
      <c r="B45" s="4" t="s">
        <v>94</v>
      </c>
      <c r="C45" s="4" t="s">
        <v>1007</v>
      </c>
      <c r="D45" s="5">
        <v>100</v>
      </c>
      <c r="E45" s="4" t="s">
        <v>1008</v>
      </c>
      <c r="P45" s="4" t="s">
        <v>948</v>
      </c>
      <c r="Q45" s="4" t="s">
        <v>94</v>
      </c>
      <c r="R45" s="4" t="s">
        <v>1007</v>
      </c>
      <c r="S45" s="5">
        <v>100</v>
      </c>
      <c r="T45" s="4" t="s">
        <v>1008</v>
      </c>
      <c r="U45" t="str">
        <f t="shared" si="0"/>
        <v>BOLN_1</v>
      </c>
      <c r="V45" t="str">
        <f t="shared" si="1"/>
        <v>BOLN_1</v>
      </c>
    </row>
    <row r="46" spans="1:22" ht="17.25" customHeight="1" x14ac:dyDescent="0.35">
      <c r="A46" s="4" t="s">
        <v>948</v>
      </c>
      <c r="B46" s="4" t="s">
        <v>95</v>
      </c>
      <c r="C46" s="4" t="s">
        <v>1009</v>
      </c>
      <c r="D46" s="5">
        <v>100</v>
      </c>
      <c r="E46" s="4" t="s">
        <v>1010</v>
      </c>
      <c r="P46" s="4" t="s">
        <v>948</v>
      </c>
      <c r="Q46" s="4" t="s">
        <v>95</v>
      </c>
      <c r="R46" s="4" t="s">
        <v>1009</v>
      </c>
      <c r="S46" s="5">
        <v>100</v>
      </c>
      <c r="T46" s="4" t="s">
        <v>1010</v>
      </c>
      <c r="U46" t="str">
        <f t="shared" si="0"/>
        <v>BONN</v>
      </c>
      <c r="V46" t="str">
        <f t="shared" si="1"/>
        <v>BONN</v>
      </c>
    </row>
    <row r="47" spans="1:22" ht="17.25" customHeight="1" x14ac:dyDescent="0.35">
      <c r="A47" s="4" t="s">
        <v>948</v>
      </c>
      <c r="B47" s="4" t="s">
        <v>96</v>
      </c>
      <c r="C47" s="4" t="s">
        <v>1011</v>
      </c>
      <c r="D47" s="5">
        <v>100</v>
      </c>
      <c r="E47" s="4" t="s">
        <v>1012</v>
      </c>
      <c r="P47" s="4" t="s">
        <v>948</v>
      </c>
      <c r="Q47" s="4" t="s">
        <v>96</v>
      </c>
      <c r="R47" s="4" t="s">
        <v>1011</v>
      </c>
      <c r="S47" s="5">
        <v>100</v>
      </c>
      <c r="T47" s="4" t="s">
        <v>1012</v>
      </c>
      <c r="U47" t="str">
        <f t="shared" si="0"/>
        <v>BOTW_1</v>
      </c>
      <c r="V47" t="str">
        <f t="shared" si="1"/>
        <v>BOTW_1</v>
      </c>
    </row>
    <row r="48" spans="1:22" ht="17.25" customHeight="1" x14ac:dyDescent="0.35">
      <c r="A48" s="4" t="s">
        <v>948</v>
      </c>
      <c r="B48" s="4" t="s">
        <v>97</v>
      </c>
      <c r="C48" s="4" t="s">
        <v>1013</v>
      </c>
      <c r="D48" s="5">
        <v>100</v>
      </c>
      <c r="E48" s="4" t="s">
        <v>1014</v>
      </c>
      <c r="P48" s="4" t="s">
        <v>948</v>
      </c>
      <c r="Q48" s="4" t="s">
        <v>97</v>
      </c>
      <c r="R48" s="4" t="s">
        <v>1013</v>
      </c>
      <c r="S48" s="5">
        <v>100</v>
      </c>
      <c r="T48" s="4" t="s">
        <v>1014</v>
      </c>
      <c r="U48" t="str">
        <f t="shared" si="0"/>
        <v>BRAC_P</v>
      </c>
      <c r="V48" t="str">
        <f t="shared" si="1"/>
        <v>BRAC_P</v>
      </c>
    </row>
    <row r="49" spans="1:22" ht="17.25" customHeight="1" x14ac:dyDescent="0.35">
      <c r="A49" s="4" t="s">
        <v>948</v>
      </c>
      <c r="B49" s="4" t="s">
        <v>101</v>
      </c>
      <c r="C49" s="4" t="s">
        <v>1015</v>
      </c>
      <c r="D49" s="5">
        <v>100</v>
      </c>
      <c r="E49" s="4" t="s">
        <v>1016</v>
      </c>
      <c r="P49" s="4" t="s">
        <v>948</v>
      </c>
      <c r="Q49" s="4" t="s">
        <v>101</v>
      </c>
      <c r="R49" s="4" t="s">
        <v>1015</v>
      </c>
      <c r="S49" s="5">
        <v>100</v>
      </c>
      <c r="T49" s="4" t="s">
        <v>1016</v>
      </c>
      <c r="U49" t="str">
        <f t="shared" si="0"/>
        <v>BRAI_1</v>
      </c>
      <c r="V49" t="str">
        <f t="shared" si="1"/>
        <v>BRAI_1</v>
      </c>
    </row>
    <row r="50" spans="1:22" ht="17.25" customHeight="1" x14ac:dyDescent="0.35">
      <c r="A50" s="4" t="s">
        <v>948</v>
      </c>
      <c r="B50" s="4" t="s">
        <v>100</v>
      </c>
      <c r="C50" s="4" t="s">
        <v>1017</v>
      </c>
      <c r="D50" s="5">
        <v>100</v>
      </c>
      <c r="E50" s="4" t="s">
        <v>1018</v>
      </c>
      <c r="P50" s="4" t="s">
        <v>948</v>
      </c>
      <c r="Q50" s="4" t="s">
        <v>100</v>
      </c>
      <c r="R50" s="4" t="s">
        <v>1017</v>
      </c>
      <c r="S50" s="5">
        <v>100</v>
      </c>
      <c r="T50" s="4" t="s">
        <v>1018</v>
      </c>
      <c r="U50" t="str">
        <f t="shared" si="0"/>
        <v>BRAP</v>
      </c>
      <c r="V50" t="str">
        <f t="shared" si="1"/>
        <v>BRAP</v>
      </c>
    </row>
    <row r="51" spans="1:22" ht="17.25" customHeight="1" x14ac:dyDescent="0.35">
      <c r="A51" s="4" t="s">
        <v>948</v>
      </c>
      <c r="B51" s="4" t="s">
        <v>98</v>
      </c>
      <c r="C51" s="4" t="s">
        <v>1019</v>
      </c>
      <c r="D51" s="5">
        <v>100</v>
      </c>
      <c r="E51" s="4" t="s">
        <v>1020</v>
      </c>
      <c r="P51" s="4" t="s">
        <v>948</v>
      </c>
      <c r="Q51" s="4" t="s">
        <v>98</v>
      </c>
      <c r="R51" s="4" t="s">
        <v>1019</v>
      </c>
      <c r="S51" s="5">
        <v>100</v>
      </c>
      <c r="T51" s="4" t="s">
        <v>1020</v>
      </c>
      <c r="U51" t="str">
        <f t="shared" si="0"/>
        <v>BRAW_1</v>
      </c>
      <c r="V51" t="str">
        <f t="shared" si="1"/>
        <v>BRAW_1</v>
      </c>
    </row>
    <row r="52" spans="1:22" ht="17.25" customHeight="1" x14ac:dyDescent="0.35">
      <c r="A52" s="4" t="s">
        <v>948</v>
      </c>
      <c r="B52" s="4" t="s">
        <v>104</v>
      </c>
      <c r="C52" s="4" t="s">
        <v>1021</v>
      </c>
      <c r="D52" s="5">
        <v>100</v>
      </c>
      <c r="E52" s="4" t="s">
        <v>1022</v>
      </c>
      <c r="P52" s="4" t="s">
        <v>948</v>
      </c>
      <c r="Q52" s="4" t="s">
        <v>104</v>
      </c>
      <c r="R52" s="4" t="s">
        <v>1021</v>
      </c>
      <c r="S52" s="5">
        <v>100</v>
      </c>
      <c r="T52" s="4" t="s">
        <v>1022</v>
      </c>
      <c r="U52" t="str">
        <f t="shared" si="0"/>
        <v>BRED_1</v>
      </c>
      <c r="V52" t="str">
        <f t="shared" si="1"/>
        <v>BRED_1</v>
      </c>
    </row>
    <row r="53" spans="1:22" ht="17.25" customHeight="1" x14ac:dyDescent="0.35">
      <c r="A53" s="4" t="s">
        <v>948</v>
      </c>
      <c r="B53" s="4" t="s">
        <v>102</v>
      </c>
      <c r="C53" s="4" t="s">
        <v>1023</v>
      </c>
      <c r="D53" s="5">
        <v>50</v>
      </c>
      <c r="E53" s="4" t="s">
        <v>1024</v>
      </c>
      <c r="P53" s="4" t="s">
        <v>948</v>
      </c>
      <c r="Q53" s="4" t="s">
        <v>102</v>
      </c>
      <c r="R53" s="4" t="s">
        <v>1023</v>
      </c>
      <c r="S53" s="5">
        <v>50</v>
      </c>
      <c r="T53" s="4" t="s">
        <v>1024</v>
      </c>
      <c r="U53" t="str">
        <f t="shared" si="0"/>
        <v>BRFO_1</v>
      </c>
      <c r="V53" t="str">
        <f t="shared" si="1"/>
        <v>BRFO_1</v>
      </c>
    </row>
    <row r="54" spans="1:22" ht="17.25" customHeight="1" x14ac:dyDescent="0.35">
      <c r="A54" s="4" t="s">
        <v>948</v>
      </c>
      <c r="B54" s="4" t="s">
        <v>102</v>
      </c>
      <c r="C54" s="4" t="s">
        <v>1025</v>
      </c>
      <c r="D54" s="5">
        <v>50</v>
      </c>
      <c r="E54" s="4" t="s">
        <v>1024</v>
      </c>
      <c r="P54" s="4" t="s">
        <v>948</v>
      </c>
      <c r="Q54" s="4" t="s">
        <v>102</v>
      </c>
      <c r="R54" s="4" t="s">
        <v>1025</v>
      </c>
      <c r="S54" s="5">
        <v>50</v>
      </c>
      <c r="T54" s="4" t="s">
        <v>1024</v>
      </c>
      <c r="U54" t="str">
        <f t="shared" si="0"/>
        <v>BRFO_1</v>
      </c>
      <c r="V54" t="str">
        <f t="shared" si="1"/>
        <v>BRFO_1</v>
      </c>
    </row>
    <row r="55" spans="1:22" ht="17.25" customHeight="1" x14ac:dyDescent="0.35">
      <c r="A55" s="4" t="s">
        <v>948</v>
      </c>
      <c r="B55" s="4" t="s">
        <v>106</v>
      </c>
      <c r="C55" s="4" t="s">
        <v>1026</v>
      </c>
      <c r="D55" s="5">
        <v>100</v>
      </c>
      <c r="E55" s="4" t="s">
        <v>1027</v>
      </c>
      <c r="P55" s="4" t="s">
        <v>948</v>
      </c>
      <c r="Q55" s="4" t="s">
        <v>106</v>
      </c>
      <c r="R55" s="4" t="s">
        <v>1026</v>
      </c>
      <c r="S55" s="5">
        <v>100</v>
      </c>
      <c r="T55" s="4" t="s">
        <v>1027</v>
      </c>
      <c r="U55" t="str">
        <f t="shared" si="0"/>
        <v>BRID_P</v>
      </c>
      <c r="V55" t="str">
        <f t="shared" si="1"/>
        <v>BRID_P</v>
      </c>
    </row>
    <row r="56" spans="1:22" ht="17.25" customHeight="1" x14ac:dyDescent="0.35">
      <c r="A56" s="4" t="s">
        <v>948</v>
      </c>
      <c r="B56" s="4" t="s">
        <v>108</v>
      </c>
      <c r="C56" s="4" t="s">
        <v>1028</v>
      </c>
      <c r="D56" s="5">
        <v>100</v>
      </c>
      <c r="E56" s="4" t="s">
        <v>1029</v>
      </c>
      <c r="P56" s="4" t="s">
        <v>948</v>
      </c>
      <c r="Q56" s="4" t="s">
        <v>108</v>
      </c>
      <c r="R56" s="4" t="s">
        <v>1028</v>
      </c>
      <c r="S56" s="5">
        <v>100</v>
      </c>
      <c r="T56" s="4" t="s">
        <v>1029</v>
      </c>
      <c r="U56" t="str">
        <f t="shared" si="0"/>
        <v>BRIM_1</v>
      </c>
      <c r="V56" t="str">
        <f t="shared" si="1"/>
        <v>BRIM_1</v>
      </c>
    </row>
    <row r="57" spans="1:22" ht="17.25" customHeight="1" x14ac:dyDescent="0.35">
      <c r="A57" s="4" t="s">
        <v>948</v>
      </c>
      <c r="B57" s="4" t="s">
        <v>103</v>
      </c>
      <c r="C57" s="4" t="s">
        <v>1030</v>
      </c>
      <c r="D57" s="5">
        <v>100</v>
      </c>
      <c r="E57" s="4" t="s">
        <v>1031</v>
      </c>
      <c r="P57" s="4" t="s">
        <v>948</v>
      </c>
      <c r="Q57" s="4" t="s">
        <v>103</v>
      </c>
      <c r="R57" s="4" t="s">
        <v>1030</v>
      </c>
      <c r="S57" s="5">
        <v>100</v>
      </c>
      <c r="T57" s="4" t="s">
        <v>1031</v>
      </c>
      <c r="U57" t="str">
        <f t="shared" si="0"/>
        <v>BRLE_1</v>
      </c>
      <c r="V57" t="str">
        <f t="shared" si="1"/>
        <v>BRLE_1</v>
      </c>
    </row>
    <row r="58" spans="1:22" ht="17.25" customHeight="1" x14ac:dyDescent="0.35">
      <c r="A58" s="4" t="s">
        <v>948</v>
      </c>
      <c r="B58" s="4" t="s">
        <v>109</v>
      </c>
      <c r="C58" s="4" t="s">
        <v>1032</v>
      </c>
      <c r="D58" s="5">
        <v>100</v>
      </c>
      <c r="E58" s="4" t="s">
        <v>1033</v>
      </c>
      <c r="P58" s="4" t="s">
        <v>948</v>
      </c>
      <c r="Q58" s="4" t="s">
        <v>109</v>
      </c>
      <c r="R58" s="4" t="s">
        <v>1032</v>
      </c>
      <c r="S58" s="5">
        <v>100</v>
      </c>
      <c r="T58" s="4" t="s">
        <v>1033</v>
      </c>
      <c r="U58" t="str">
        <f t="shared" si="0"/>
        <v>BROA_P</v>
      </c>
      <c r="V58" t="str">
        <f t="shared" si="1"/>
        <v>BROA_P</v>
      </c>
    </row>
    <row r="59" spans="1:22" ht="17.25" customHeight="1" x14ac:dyDescent="0.35">
      <c r="A59" s="4" t="s">
        <v>948</v>
      </c>
      <c r="B59" s="4" t="s">
        <v>111</v>
      </c>
      <c r="C59" s="4" t="s">
        <v>1034</v>
      </c>
      <c r="D59" s="5">
        <v>100</v>
      </c>
      <c r="E59" s="4" t="s">
        <v>1035</v>
      </c>
      <c r="P59" s="4" t="s">
        <v>948</v>
      </c>
      <c r="Q59" s="4" t="s">
        <v>111</v>
      </c>
      <c r="R59" s="4" t="s">
        <v>1034</v>
      </c>
      <c r="S59" s="5">
        <v>100</v>
      </c>
      <c r="T59" s="4" t="s">
        <v>1035</v>
      </c>
      <c r="U59" t="str">
        <f t="shared" si="0"/>
        <v>BROR_P</v>
      </c>
      <c r="V59" t="str">
        <f t="shared" si="1"/>
        <v>BROR_P</v>
      </c>
    </row>
    <row r="60" spans="1:22" ht="17.25" customHeight="1" x14ac:dyDescent="0.35">
      <c r="A60" s="4" t="s">
        <v>948</v>
      </c>
      <c r="B60" s="4" t="s">
        <v>112</v>
      </c>
      <c r="C60" s="4" t="s">
        <v>1036</v>
      </c>
      <c r="D60" s="5">
        <v>100</v>
      </c>
      <c r="E60" s="4" t="s">
        <v>1037</v>
      </c>
      <c r="P60" s="4" t="s">
        <v>948</v>
      </c>
      <c r="Q60" s="4" t="s">
        <v>112</v>
      </c>
      <c r="R60" s="4" t="s">
        <v>1036</v>
      </c>
      <c r="S60" s="5">
        <v>100</v>
      </c>
      <c r="T60" s="4" t="s">
        <v>1037</v>
      </c>
      <c r="U60" t="str">
        <f t="shared" si="0"/>
        <v>BROX</v>
      </c>
      <c r="V60" t="str">
        <f t="shared" si="1"/>
        <v>BROX</v>
      </c>
    </row>
    <row r="61" spans="1:22" ht="17.25" customHeight="1" x14ac:dyDescent="0.35">
      <c r="A61" s="4" t="s">
        <v>948</v>
      </c>
      <c r="B61" s="4" t="s">
        <v>107</v>
      </c>
      <c r="C61" s="4" t="s">
        <v>1038</v>
      </c>
      <c r="D61" s="5">
        <v>100</v>
      </c>
      <c r="E61" s="4" t="s">
        <v>1039</v>
      </c>
      <c r="P61" s="4" t="s">
        <v>948</v>
      </c>
      <c r="Q61" s="4" t="s">
        <v>107</v>
      </c>
      <c r="R61" s="4" t="s">
        <v>1038</v>
      </c>
      <c r="S61" s="5">
        <v>100</v>
      </c>
      <c r="T61" s="4" t="s">
        <v>1039</v>
      </c>
      <c r="U61" t="str">
        <f t="shared" si="0"/>
        <v>BRWA1</v>
      </c>
      <c r="V61" t="str">
        <f t="shared" si="1"/>
        <v>BRWA1</v>
      </c>
    </row>
    <row r="62" spans="1:22" ht="17.25" customHeight="1" x14ac:dyDescent="0.35">
      <c r="A62" s="4" t="s">
        <v>948</v>
      </c>
      <c r="B62" s="4" t="s">
        <v>114</v>
      </c>
      <c r="C62" s="4" t="s">
        <v>1040</v>
      </c>
      <c r="D62" s="5">
        <v>100</v>
      </c>
      <c r="E62" s="4" t="s">
        <v>1041</v>
      </c>
      <c r="P62" s="4" t="s">
        <v>948</v>
      </c>
      <c r="Q62" s="4" t="s">
        <v>114</v>
      </c>
      <c r="R62" s="4" t="s">
        <v>1040</v>
      </c>
      <c r="S62" s="5">
        <v>100</v>
      </c>
      <c r="T62" s="4" t="s">
        <v>1041</v>
      </c>
      <c r="U62" t="str">
        <f t="shared" si="0"/>
        <v>BUMU_P</v>
      </c>
      <c r="V62" t="str">
        <f t="shared" si="1"/>
        <v>BUMU_P</v>
      </c>
    </row>
    <row r="63" spans="1:22" ht="17.25" customHeight="1" x14ac:dyDescent="0.35">
      <c r="A63" s="4" t="s">
        <v>948</v>
      </c>
      <c r="B63" s="4" t="s">
        <v>115</v>
      </c>
      <c r="C63" s="4" t="s">
        <v>1042</v>
      </c>
      <c r="D63" s="5">
        <v>100</v>
      </c>
      <c r="E63" s="4" t="s">
        <v>1043</v>
      </c>
      <c r="P63" s="4" t="s">
        <v>948</v>
      </c>
      <c r="Q63" s="4" t="s">
        <v>115</v>
      </c>
      <c r="R63" s="4" t="s">
        <v>1042</v>
      </c>
      <c r="S63" s="5">
        <v>100</v>
      </c>
      <c r="T63" s="4" t="s">
        <v>1043</v>
      </c>
      <c r="U63" t="str">
        <f t="shared" si="0"/>
        <v>BURM_1</v>
      </c>
      <c r="V63" t="str">
        <f t="shared" si="1"/>
        <v>BURM_1</v>
      </c>
    </row>
    <row r="64" spans="1:22" ht="17.25" customHeight="1" x14ac:dyDescent="0.35">
      <c r="A64" s="4" t="s">
        <v>948</v>
      </c>
      <c r="B64" s="4" t="s">
        <v>116</v>
      </c>
      <c r="C64" s="4" t="s">
        <v>1044</v>
      </c>
      <c r="D64" s="5">
        <v>100</v>
      </c>
      <c r="E64" s="4" t="s">
        <v>1045</v>
      </c>
      <c r="P64" s="4" t="s">
        <v>948</v>
      </c>
      <c r="Q64" s="4" t="s">
        <v>116</v>
      </c>
      <c r="R64" s="4" t="s">
        <v>1044</v>
      </c>
      <c r="S64" s="5">
        <v>100</v>
      </c>
      <c r="T64" s="4" t="s">
        <v>1045</v>
      </c>
      <c r="U64" t="str">
        <f t="shared" si="0"/>
        <v>BUSH_1</v>
      </c>
      <c r="V64" t="str">
        <f t="shared" si="1"/>
        <v>BUSH_1</v>
      </c>
    </row>
    <row r="65" spans="1:22" ht="17.25" customHeight="1" x14ac:dyDescent="0.35">
      <c r="A65" s="4" t="s">
        <v>948</v>
      </c>
      <c r="B65" s="4" t="s">
        <v>117</v>
      </c>
      <c r="C65" s="4" t="s">
        <v>1046</v>
      </c>
      <c r="D65" s="5">
        <v>100</v>
      </c>
      <c r="E65" s="4" t="s">
        <v>1047</v>
      </c>
      <c r="P65" s="4" t="s">
        <v>948</v>
      </c>
      <c r="Q65" s="4" t="s">
        <v>117</v>
      </c>
      <c r="R65" s="4" t="s">
        <v>1046</v>
      </c>
      <c r="S65" s="5">
        <v>100</v>
      </c>
      <c r="T65" s="4" t="s">
        <v>1047</v>
      </c>
      <c r="U65" t="str">
        <f t="shared" si="0"/>
        <v>BUST_1</v>
      </c>
      <c r="V65" t="str">
        <f t="shared" si="1"/>
        <v>BUST_1</v>
      </c>
    </row>
    <row r="66" spans="1:22" ht="17.25" customHeight="1" x14ac:dyDescent="0.35">
      <c r="A66" s="4" t="s">
        <v>948</v>
      </c>
      <c r="B66" s="4" t="s">
        <v>126</v>
      </c>
      <c r="C66" s="4" t="s">
        <v>1048</v>
      </c>
      <c r="D66" s="5">
        <v>100</v>
      </c>
      <c r="E66" s="4" t="s">
        <v>1049</v>
      </c>
      <c r="P66" s="4" t="s">
        <v>948</v>
      </c>
      <c r="Q66" s="4" t="s">
        <v>126</v>
      </c>
      <c r="R66" s="4" t="s">
        <v>1048</v>
      </c>
      <c r="S66" s="5">
        <v>100</v>
      </c>
      <c r="T66" s="4" t="s">
        <v>1049</v>
      </c>
      <c r="U66" t="str">
        <f t="shared" si="0"/>
        <v>CAAD_P</v>
      </c>
      <c r="V66" t="str">
        <f t="shared" si="1"/>
        <v>CAAD_P</v>
      </c>
    </row>
    <row r="67" spans="1:22" ht="17.25" customHeight="1" x14ac:dyDescent="0.35">
      <c r="A67" s="4" t="s">
        <v>948</v>
      </c>
      <c r="B67" s="4" t="s">
        <v>128</v>
      </c>
      <c r="C67" s="4" t="s">
        <v>1050</v>
      </c>
      <c r="D67" s="5">
        <v>100</v>
      </c>
      <c r="E67" s="4" t="s">
        <v>1051</v>
      </c>
      <c r="P67" s="4" t="s">
        <v>948</v>
      </c>
      <c r="Q67" s="4" t="s">
        <v>128</v>
      </c>
      <c r="R67" s="4" t="s">
        <v>1050</v>
      </c>
      <c r="S67" s="5">
        <v>100</v>
      </c>
      <c r="T67" s="4" t="s">
        <v>1051</v>
      </c>
      <c r="U67" t="str">
        <f t="shared" si="0"/>
        <v>CAFA</v>
      </c>
      <c r="V67" t="str">
        <f t="shared" si="1"/>
        <v>CAFA</v>
      </c>
    </row>
    <row r="68" spans="1:22" ht="17.25" customHeight="1" x14ac:dyDescent="0.35">
      <c r="A68" s="4" t="s">
        <v>948</v>
      </c>
      <c r="B68" s="4" t="s">
        <v>118</v>
      </c>
      <c r="C68" s="4" t="s">
        <v>1052</v>
      </c>
      <c r="D68" s="5">
        <v>100</v>
      </c>
      <c r="E68" s="4" t="s">
        <v>1053</v>
      </c>
      <c r="P68" s="4" t="s">
        <v>948</v>
      </c>
      <c r="Q68" s="4" t="s">
        <v>118</v>
      </c>
      <c r="R68" s="4" t="s">
        <v>1052</v>
      </c>
      <c r="S68" s="5">
        <v>100</v>
      </c>
      <c r="T68" s="4" t="s">
        <v>1053</v>
      </c>
      <c r="U68" t="str">
        <f t="shared" si="0"/>
        <v>CAIF_P</v>
      </c>
      <c r="V68" t="str">
        <f t="shared" si="1"/>
        <v>CAIF_P</v>
      </c>
    </row>
    <row r="69" spans="1:22" ht="17.25" customHeight="1" x14ac:dyDescent="0.35">
      <c r="A69" s="4" t="s">
        <v>948</v>
      </c>
      <c r="B69" s="4" t="s">
        <v>120</v>
      </c>
      <c r="C69" s="4" t="s">
        <v>1054</v>
      </c>
      <c r="D69" s="5">
        <v>100</v>
      </c>
      <c r="E69" s="4" t="s">
        <v>1055</v>
      </c>
      <c r="P69" s="4" t="s">
        <v>948</v>
      </c>
      <c r="Q69" s="4" t="s">
        <v>120</v>
      </c>
      <c r="R69" s="4" t="s">
        <v>1054</v>
      </c>
      <c r="S69" s="5">
        <v>100</v>
      </c>
      <c r="T69" s="4" t="s">
        <v>1055</v>
      </c>
      <c r="U69" t="str">
        <f t="shared" si="0"/>
        <v>CAMB_01</v>
      </c>
      <c r="V69" t="str">
        <f t="shared" si="1"/>
        <v>CAMB_01</v>
      </c>
    </row>
    <row r="70" spans="1:22" ht="17.25" customHeight="1" x14ac:dyDescent="0.35">
      <c r="A70" s="4" t="s">
        <v>948</v>
      </c>
      <c r="B70" s="4" t="s">
        <v>122</v>
      </c>
      <c r="C70" s="4" t="s">
        <v>1056</v>
      </c>
      <c r="D70" s="5">
        <v>50</v>
      </c>
      <c r="E70" s="4" t="s">
        <v>1057</v>
      </c>
      <c r="P70" s="4" t="s">
        <v>948</v>
      </c>
      <c r="Q70" s="4" t="s">
        <v>122</v>
      </c>
      <c r="R70" s="4" t="s">
        <v>1056</v>
      </c>
      <c r="S70" s="5">
        <v>50</v>
      </c>
      <c r="T70" s="4" t="s">
        <v>1057</v>
      </c>
      <c r="U70" t="str">
        <f t="shared" si="0"/>
        <v>CANTN1</v>
      </c>
      <c r="V70" t="str">
        <f t="shared" si="1"/>
        <v>CANTN1</v>
      </c>
    </row>
    <row r="71" spans="1:22" ht="17.25" customHeight="1" x14ac:dyDescent="0.35">
      <c r="A71" s="4" t="s">
        <v>948</v>
      </c>
      <c r="B71" s="4" t="s">
        <v>122</v>
      </c>
      <c r="C71" s="4" t="s">
        <v>1058</v>
      </c>
      <c r="D71" s="5">
        <v>50</v>
      </c>
      <c r="E71" s="4" t="s">
        <v>1057</v>
      </c>
      <c r="P71" s="4" t="s">
        <v>948</v>
      </c>
      <c r="Q71" s="4" t="s">
        <v>122</v>
      </c>
      <c r="R71" s="4" t="s">
        <v>1058</v>
      </c>
      <c r="S71" s="5">
        <v>50</v>
      </c>
      <c r="T71" s="4" t="s">
        <v>1057</v>
      </c>
      <c r="U71" t="str">
        <f t="shared" si="0"/>
        <v>CANTN1</v>
      </c>
      <c r="V71" t="str">
        <f t="shared" si="1"/>
        <v>CANTN1</v>
      </c>
    </row>
    <row r="72" spans="1:22" ht="17.25" customHeight="1" x14ac:dyDescent="0.35">
      <c r="A72" s="4" t="s">
        <v>948</v>
      </c>
      <c r="B72" s="4" t="s">
        <v>123</v>
      </c>
      <c r="C72" s="4" t="s">
        <v>1059</v>
      </c>
      <c r="D72" s="5">
        <v>100</v>
      </c>
      <c r="E72" s="4" t="s">
        <v>1060</v>
      </c>
      <c r="P72" s="4" t="s">
        <v>948</v>
      </c>
      <c r="Q72" s="4" t="s">
        <v>123</v>
      </c>
      <c r="R72" s="4" t="s">
        <v>1059</v>
      </c>
      <c r="S72" s="5">
        <v>100</v>
      </c>
      <c r="T72" s="4" t="s">
        <v>1060</v>
      </c>
      <c r="U72" t="str">
        <f t="shared" si="0"/>
        <v>CAPEA1</v>
      </c>
      <c r="V72" t="str">
        <f t="shared" si="1"/>
        <v>CAPEA1</v>
      </c>
    </row>
    <row r="73" spans="1:22" ht="17.25" customHeight="1" x14ac:dyDescent="0.35">
      <c r="A73" s="4" t="s">
        <v>948</v>
      </c>
      <c r="B73" s="4" t="s">
        <v>124</v>
      </c>
      <c r="C73" s="4" t="s">
        <v>1061</v>
      </c>
      <c r="D73" s="5">
        <v>100</v>
      </c>
      <c r="E73" s="4" t="s">
        <v>1062</v>
      </c>
      <c r="P73" s="4" t="s">
        <v>948</v>
      </c>
      <c r="Q73" s="4" t="s">
        <v>124</v>
      </c>
      <c r="R73" s="4" t="s">
        <v>1061</v>
      </c>
      <c r="S73" s="5">
        <v>100</v>
      </c>
      <c r="T73" s="4" t="s">
        <v>1062</v>
      </c>
      <c r="U73" t="str">
        <f t="shared" si="0"/>
        <v>CARE_1</v>
      </c>
      <c r="V73" t="str">
        <f t="shared" si="1"/>
        <v>CARE_1</v>
      </c>
    </row>
    <row r="74" spans="1:22" ht="17.25" customHeight="1" x14ac:dyDescent="0.35">
      <c r="A74" s="4" t="s">
        <v>948</v>
      </c>
      <c r="B74" s="4" t="s">
        <v>127</v>
      </c>
      <c r="C74" s="4" t="s">
        <v>1063</v>
      </c>
      <c r="D74" s="5">
        <v>100</v>
      </c>
      <c r="E74" s="4" t="s">
        <v>1064</v>
      </c>
      <c r="P74" s="4" t="s">
        <v>948</v>
      </c>
      <c r="Q74" s="4" t="s">
        <v>127</v>
      </c>
      <c r="R74" s="4" t="s">
        <v>1063</v>
      </c>
      <c r="S74" s="5">
        <v>100</v>
      </c>
      <c r="T74" s="4" t="s">
        <v>1064</v>
      </c>
      <c r="U74" t="str">
        <f t="shared" si="0"/>
        <v>CARR_1</v>
      </c>
      <c r="V74" t="str">
        <f t="shared" si="1"/>
        <v>CARR_1</v>
      </c>
    </row>
    <row r="75" spans="1:22" ht="17.25" customHeight="1" x14ac:dyDescent="0.35">
      <c r="A75" s="4" t="s">
        <v>948</v>
      </c>
      <c r="B75" s="4" t="s">
        <v>130</v>
      </c>
      <c r="C75" s="4" t="s">
        <v>1065</v>
      </c>
      <c r="D75" s="5">
        <v>100</v>
      </c>
      <c r="E75" s="4" t="s">
        <v>1066</v>
      </c>
      <c r="P75" s="4" t="s">
        <v>948</v>
      </c>
      <c r="Q75" s="4" t="s">
        <v>130</v>
      </c>
      <c r="R75" s="4" t="s">
        <v>1065</v>
      </c>
      <c r="S75" s="5">
        <v>100</v>
      </c>
      <c r="T75" s="4" t="s">
        <v>1066</v>
      </c>
      <c r="U75" t="str">
        <f t="shared" si="0"/>
        <v>CASS_P</v>
      </c>
      <c r="V75" t="str">
        <f t="shared" si="1"/>
        <v>CASS_P</v>
      </c>
    </row>
    <row r="76" spans="1:22" ht="17.25" customHeight="1" x14ac:dyDescent="0.35">
      <c r="A76" s="4" t="s">
        <v>948</v>
      </c>
      <c r="B76" s="4" t="s">
        <v>125</v>
      </c>
      <c r="C76" s="4" t="s">
        <v>1067</v>
      </c>
      <c r="D76" s="5">
        <v>100</v>
      </c>
      <c r="E76" s="4" t="s">
        <v>1068</v>
      </c>
      <c r="P76" s="4" t="s">
        <v>948</v>
      </c>
      <c r="Q76" s="4" t="s">
        <v>125</v>
      </c>
      <c r="R76" s="4" t="s">
        <v>1067</v>
      </c>
      <c r="S76" s="5">
        <v>100</v>
      </c>
      <c r="T76" s="4" t="s">
        <v>1068</v>
      </c>
      <c r="U76" t="str">
        <f t="shared" si="0"/>
        <v>CATY</v>
      </c>
      <c r="V76" t="str">
        <f t="shared" si="1"/>
        <v>CATY</v>
      </c>
    </row>
    <row r="77" spans="1:22" ht="17.25" customHeight="1" x14ac:dyDescent="0.35">
      <c r="A77" s="4" t="s">
        <v>948</v>
      </c>
      <c r="B77" s="4" t="s">
        <v>121</v>
      </c>
      <c r="C77" s="4" t="s">
        <v>955</v>
      </c>
      <c r="D77" s="5">
        <v>100</v>
      </c>
      <c r="E77" s="4" t="s">
        <v>1069</v>
      </c>
      <c r="P77" s="4" t="s">
        <v>948</v>
      </c>
      <c r="Q77" s="4" t="s">
        <v>121</v>
      </c>
      <c r="R77" s="4" t="s">
        <v>955</v>
      </c>
      <c r="S77" s="5">
        <v>100</v>
      </c>
      <c r="T77" s="4" t="s">
        <v>1069</v>
      </c>
      <c r="U77" t="str">
        <f t="shared" ref="U77:U140" si="2">VLOOKUP(B77,$Q$12:$Q$405,1,FALSE)</f>
        <v>CBNK_H</v>
      </c>
      <c r="V77" t="str">
        <f t="shared" ref="V77:V140" si="3">VLOOKUP(Q77,$B$12:$B$410,1,FALSE)</f>
        <v>CBNK_H</v>
      </c>
    </row>
    <row r="78" spans="1:22" ht="17.25" customHeight="1" x14ac:dyDescent="0.35">
      <c r="A78" s="4" t="s">
        <v>948</v>
      </c>
      <c r="B78" s="4" t="s">
        <v>131</v>
      </c>
      <c r="C78" s="4" t="s">
        <v>1070</v>
      </c>
      <c r="D78" s="5">
        <v>100</v>
      </c>
      <c r="E78" s="4" t="s">
        <v>1071</v>
      </c>
      <c r="P78" s="4" t="s">
        <v>948</v>
      </c>
      <c r="Q78" s="4" t="s">
        <v>131</v>
      </c>
      <c r="R78" s="4" t="s">
        <v>1070</v>
      </c>
      <c r="S78" s="5">
        <v>100</v>
      </c>
      <c r="T78" s="4" t="s">
        <v>1071</v>
      </c>
      <c r="U78" t="str">
        <f t="shared" si="2"/>
        <v>CEAN_P</v>
      </c>
      <c r="V78" t="str">
        <f t="shared" si="3"/>
        <v>CEAN_P</v>
      </c>
    </row>
    <row r="79" spans="1:22" ht="17.25" customHeight="1" x14ac:dyDescent="0.35">
      <c r="A79" s="4" t="s">
        <v>948</v>
      </c>
      <c r="B79" s="4" t="s">
        <v>133</v>
      </c>
      <c r="C79" s="4" t="s">
        <v>1072</v>
      </c>
      <c r="D79" s="5">
        <v>100</v>
      </c>
      <c r="E79" s="4" t="s">
        <v>1073</v>
      </c>
      <c r="P79" s="4" t="s">
        <v>948</v>
      </c>
      <c r="Q79" s="4" t="s">
        <v>133</v>
      </c>
      <c r="R79" s="4" t="s">
        <v>1072</v>
      </c>
      <c r="S79" s="5">
        <v>100</v>
      </c>
      <c r="T79" s="4" t="s">
        <v>1073</v>
      </c>
      <c r="U79" t="str">
        <f t="shared" si="2"/>
        <v>CELL_1</v>
      </c>
      <c r="V79" t="str">
        <f t="shared" si="3"/>
        <v>CELL_1</v>
      </c>
    </row>
    <row r="80" spans="1:22" ht="17.25" customHeight="1" x14ac:dyDescent="0.35">
      <c r="A80" s="4" t="s">
        <v>948</v>
      </c>
      <c r="B80" s="4" t="s">
        <v>134</v>
      </c>
      <c r="C80" s="4" t="s">
        <v>1074</v>
      </c>
      <c r="D80" s="5">
        <v>100</v>
      </c>
      <c r="E80" s="4" t="s">
        <v>1075</v>
      </c>
      <c r="P80" s="4" t="s">
        <v>948</v>
      </c>
      <c r="Q80" s="4" t="s">
        <v>134</v>
      </c>
      <c r="R80" s="4" t="s">
        <v>1074</v>
      </c>
      <c r="S80" s="5">
        <v>100</v>
      </c>
      <c r="T80" s="4" t="s">
        <v>1075</v>
      </c>
      <c r="U80" t="str">
        <f t="shared" si="2"/>
        <v>CHAP</v>
      </c>
      <c r="V80" t="str">
        <f t="shared" si="3"/>
        <v>CHAP</v>
      </c>
    </row>
    <row r="81" spans="1:22" ht="17.25" customHeight="1" x14ac:dyDescent="0.35">
      <c r="A81" s="4" t="s">
        <v>948</v>
      </c>
      <c r="B81" s="4" t="s">
        <v>135</v>
      </c>
      <c r="C81" s="4" t="s">
        <v>1076</v>
      </c>
      <c r="D81" s="5">
        <v>100</v>
      </c>
      <c r="E81" s="4" t="s">
        <v>1077</v>
      </c>
      <c r="P81" s="4" t="s">
        <v>948</v>
      </c>
      <c r="Q81" s="4" t="s">
        <v>135</v>
      </c>
      <c r="R81" s="4" t="s">
        <v>1076</v>
      </c>
      <c r="S81" s="5">
        <v>100</v>
      </c>
      <c r="T81" s="4" t="s">
        <v>1077</v>
      </c>
      <c r="U81" t="str">
        <f t="shared" si="2"/>
        <v>CHAR_P</v>
      </c>
      <c r="V81" t="str">
        <f t="shared" si="3"/>
        <v>CHAR_P</v>
      </c>
    </row>
    <row r="82" spans="1:22" ht="17.25" customHeight="1" x14ac:dyDescent="0.35">
      <c r="A82" s="4" t="s">
        <v>948</v>
      </c>
      <c r="B82" s="4" t="s">
        <v>136</v>
      </c>
      <c r="C82" s="4" t="s">
        <v>1078</v>
      </c>
      <c r="D82" s="5">
        <v>100</v>
      </c>
      <c r="E82" s="4" t="s">
        <v>1079</v>
      </c>
      <c r="P82" s="4" t="s">
        <v>948</v>
      </c>
      <c r="Q82" s="4" t="s">
        <v>136</v>
      </c>
      <c r="R82" s="4" t="s">
        <v>1078</v>
      </c>
      <c r="S82" s="5">
        <v>100</v>
      </c>
      <c r="T82" s="4" t="s">
        <v>1079</v>
      </c>
      <c r="U82" t="str">
        <f t="shared" si="2"/>
        <v>CHAS</v>
      </c>
      <c r="V82" t="str">
        <f t="shared" si="3"/>
        <v>CHAS</v>
      </c>
    </row>
    <row r="83" spans="1:22" ht="17.25" customHeight="1" x14ac:dyDescent="0.35">
      <c r="A83" s="4" t="s">
        <v>948</v>
      </c>
      <c r="B83" s="4" t="s">
        <v>139</v>
      </c>
      <c r="C83" s="4" t="s">
        <v>1080</v>
      </c>
      <c r="D83" s="5">
        <v>100</v>
      </c>
      <c r="E83" s="4" t="s">
        <v>1081</v>
      </c>
      <c r="P83" s="4" t="s">
        <v>948</v>
      </c>
      <c r="Q83" s="4" t="s">
        <v>139</v>
      </c>
      <c r="R83" s="4" t="s">
        <v>1080</v>
      </c>
      <c r="S83" s="5">
        <v>100</v>
      </c>
      <c r="T83" s="4" t="s">
        <v>1081</v>
      </c>
      <c r="U83" t="str">
        <f t="shared" si="2"/>
        <v>CHIC_1</v>
      </c>
      <c r="V83" t="str">
        <f t="shared" si="3"/>
        <v>CHIC_1</v>
      </c>
    </row>
    <row r="84" spans="1:22" ht="17.25" customHeight="1" x14ac:dyDescent="0.35">
      <c r="A84" s="4" t="s">
        <v>948</v>
      </c>
      <c r="B84" s="4" t="s">
        <v>137</v>
      </c>
      <c r="C84" s="4" t="s">
        <v>1082</v>
      </c>
      <c r="D84" s="5">
        <v>100</v>
      </c>
      <c r="E84" s="4" t="s">
        <v>1083</v>
      </c>
      <c r="P84" s="4" t="s">
        <v>948</v>
      </c>
      <c r="Q84" s="4" t="s">
        <v>137</v>
      </c>
      <c r="R84" s="4" t="s">
        <v>1082</v>
      </c>
      <c r="S84" s="5">
        <v>100</v>
      </c>
      <c r="T84" s="4" t="s">
        <v>1083</v>
      </c>
      <c r="U84" t="str">
        <f t="shared" si="2"/>
        <v>CHSI_1</v>
      </c>
      <c r="V84" t="str">
        <f t="shared" si="3"/>
        <v>CHSI_1</v>
      </c>
    </row>
    <row r="85" spans="1:22" ht="17.25" customHeight="1" x14ac:dyDescent="0.35">
      <c r="A85" s="4" t="s">
        <v>948</v>
      </c>
      <c r="B85" s="4" t="s">
        <v>138</v>
      </c>
      <c r="C85" s="4" t="s">
        <v>1084</v>
      </c>
      <c r="D85" s="5">
        <v>100</v>
      </c>
      <c r="E85" s="4" t="s">
        <v>1085</v>
      </c>
      <c r="P85" s="4" t="s">
        <v>948</v>
      </c>
      <c r="Q85" s="4" t="s">
        <v>138</v>
      </c>
      <c r="R85" s="4" t="s">
        <v>1084</v>
      </c>
      <c r="S85" s="5">
        <v>100</v>
      </c>
      <c r="T85" s="4" t="s">
        <v>1085</v>
      </c>
      <c r="U85" t="str">
        <f t="shared" si="2"/>
        <v>CHTE_1</v>
      </c>
      <c r="V85" t="str">
        <f t="shared" si="3"/>
        <v>CHTE_1</v>
      </c>
    </row>
    <row r="86" spans="1:22" ht="17.25" customHeight="1" x14ac:dyDescent="0.35">
      <c r="A86" s="4" t="s">
        <v>948</v>
      </c>
      <c r="B86" s="4" t="s">
        <v>140</v>
      </c>
      <c r="C86" s="4" t="s">
        <v>1086</v>
      </c>
      <c r="D86" s="5">
        <v>100</v>
      </c>
      <c r="E86" s="4" t="s">
        <v>1087</v>
      </c>
      <c r="P86" s="4" t="s">
        <v>948</v>
      </c>
      <c r="Q86" s="4" t="s">
        <v>140</v>
      </c>
      <c r="R86" s="4" t="s">
        <v>1086</v>
      </c>
      <c r="S86" s="5">
        <v>100</v>
      </c>
      <c r="T86" s="4" t="s">
        <v>1087</v>
      </c>
      <c r="U86" t="str">
        <f t="shared" si="2"/>
        <v>CITR_1</v>
      </c>
      <c r="V86" t="str">
        <f t="shared" si="3"/>
        <v>CITR_1</v>
      </c>
    </row>
    <row r="87" spans="1:22" ht="17.25" customHeight="1" x14ac:dyDescent="0.35">
      <c r="A87" s="4" t="s">
        <v>948</v>
      </c>
      <c r="B87" s="4" t="s">
        <v>141</v>
      </c>
      <c r="C87" s="4" t="s">
        <v>1088</v>
      </c>
      <c r="D87" s="5">
        <v>100</v>
      </c>
      <c r="E87" s="4" t="s">
        <v>1089</v>
      </c>
      <c r="P87" s="4" t="s">
        <v>948</v>
      </c>
      <c r="Q87" s="4" t="s">
        <v>141</v>
      </c>
      <c r="R87" s="4" t="s">
        <v>1088</v>
      </c>
      <c r="S87" s="5">
        <v>100</v>
      </c>
      <c r="T87" s="4" t="s">
        <v>1089</v>
      </c>
      <c r="U87" t="str">
        <f t="shared" si="2"/>
        <v>CLAC_P</v>
      </c>
      <c r="V87" t="str">
        <f t="shared" si="3"/>
        <v>CLAC_P</v>
      </c>
    </row>
    <row r="88" spans="1:22" ht="17.25" customHeight="1" x14ac:dyDescent="0.35">
      <c r="A88" s="4" t="s">
        <v>948</v>
      </c>
      <c r="B88" s="4" t="s">
        <v>145</v>
      </c>
      <c r="C88" s="4" t="s">
        <v>1090</v>
      </c>
      <c r="D88" s="5">
        <v>100</v>
      </c>
      <c r="E88" s="4" t="s">
        <v>1091</v>
      </c>
      <c r="P88" s="4" t="s">
        <v>948</v>
      </c>
      <c r="Q88" s="4" t="s">
        <v>145</v>
      </c>
      <c r="R88" s="4" t="s">
        <v>1090</v>
      </c>
      <c r="S88" s="5">
        <v>100</v>
      </c>
      <c r="T88" s="4" t="s">
        <v>1091</v>
      </c>
      <c r="U88" t="str">
        <f t="shared" si="2"/>
        <v>CLAY_P</v>
      </c>
      <c r="V88" t="str">
        <f t="shared" si="3"/>
        <v>CLAY_P</v>
      </c>
    </row>
    <row r="89" spans="1:22" ht="17.25" customHeight="1" x14ac:dyDescent="0.35">
      <c r="A89" s="4" t="s">
        <v>948</v>
      </c>
      <c r="B89" s="4" t="s">
        <v>143</v>
      </c>
      <c r="C89" s="4" t="s">
        <v>1023</v>
      </c>
      <c r="D89" s="5">
        <v>50</v>
      </c>
      <c r="E89" s="4" t="s">
        <v>1092</v>
      </c>
      <c r="P89" s="4" t="s">
        <v>948</v>
      </c>
      <c r="Q89" s="4" t="s">
        <v>143</v>
      </c>
      <c r="R89" s="4" t="s">
        <v>1023</v>
      </c>
      <c r="S89" s="5">
        <v>50</v>
      </c>
      <c r="T89" s="4" t="s">
        <v>1092</v>
      </c>
      <c r="U89" t="str">
        <f t="shared" si="2"/>
        <v>CLT03</v>
      </c>
      <c r="V89" t="str">
        <f t="shared" si="3"/>
        <v>CLT03</v>
      </c>
    </row>
    <row r="90" spans="1:22" ht="17.25" customHeight="1" x14ac:dyDescent="0.35">
      <c r="A90" s="4" t="s">
        <v>948</v>
      </c>
      <c r="B90" s="4" t="s">
        <v>143</v>
      </c>
      <c r="C90" s="4" t="s">
        <v>1025</v>
      </c>
      <c r="D90" s="5">
        <v>50</v>
      </c>
      <c r="E90" s="4" t="s">
        <v>1092</v>
      </c>
      <c r="P90" s="4" t="s">
        <v>948</v>
      </c>
      <c r="Q90" s="4" t="s">
        <v>143</v>
      </c>
      <c r="R90" s="4" t="s">
        <v>1025</v>
      </c>
      <c r="S90" s="5">
        <v>50</v>
      </c>
      <c r="T90" s="4" t="s">
        <v>1092</v>
      </c>
      <c r="U90" t="str">
        <f t="shared" si="2"/>
        <v>CLT03</v>
      </c>
      <c r="V90" t="str">
        <f t="shared" si="3"/>
        <v>CLT03</v>
      </c>
    </row>
    <row r="91" spans="1:22" ht="17.25" customHeight="1" x14ac:dyDescent="0.35">
      <c r="A91" s="4" t="s">
        <v>948</v>
      </c>
      <c r="B91" s="4" t="s">
        <v>146</v>
      </c>
      <c r="C91" s="4" t="s">
        <v>1093</v>
      </c>
      <c r="D91" s="5">
        <v>100</v>
      </c>
      <c r="E91" s="4" t="s">
        <v>1094</v>
      </c>
      <c r="P91" s="4" t="s">
        <v>948</v>
      </c>
      <c r="Q91" s="4" t="s">
        <v>146</v>
      </c>
      <c r="R91" s="4" t="s">
        <v>1093</v>
      </c>
      <c r="S91" s="5">
        <v>100</v>
      </c>
      <c r="T91" s="4" t="s">
        <v>1094</v>
      </c>
      <c r="U91" t="str">
        <f t="shared" si="2"/>
        <v>CLYM</v>
      </c>
      <c r="V91" t="str">
        <f t="shared" si="3"/>
        <v>CLYM</v>
      </c>
    </row>
    <row r="92" spans="1:22" ht="17.25" customHeight="1" x14ac:dyDescent="0.35">
      <c r="A92" s="4" t="s">
        <v>948</v>
      </c>
      <c r="B92" s="4" t="s">
        <v>149</v>
      </c>
      <c r="C92" s="4" t="s">
        <v>1095</v>
      </c>
      <c r="D92" s="5">
        <v>100</v>
      </c>
      <c r="E92" s="4" t="s">
        <v>1096</v>
      </c>
      <c r="P92" s="4" t="s">
        <v>948</v>
      </c>
      <c r="Q92" s="4" t="s">
        <v>149</v>
      </c>
      <c r="R92" s="4" t="s">
        <v>1095</v>
      </c>
      <c r="S92" s="5">
        <v>100</v>
      </c>
      <c r="T92" s="4" t="s">
        <v>1096</v>
      </c>
      <c r="U92" t="str">
        <f t="shared" si="2"/>
        <v>COAT</v>
      </c>
      <c r="V92" t="str">
        <f t="shared" si="3"/>
        <v>COAT</v>
      </c>
    </row>
    <row r="93" spans="1:22" ht="17.25" customHeight="1" x14ac:dyDescent="0.35">
      <c r="A93" s="4" t="s">
        <v>948</v>
      </c>
      <c r="B93" s="4" t="s">
        <v>150</v>
      </c>
      <c r="C93" s="4" t="s">
        <v>1097</v>
      </c>
      <c r="D93" s="5">
        <v>100</v>
      </c>
      <c r="E93" s="4" t="s">
        <v>1098</v>
      </c>
      <c r="P93" s="4" t="s">
        <v>948</v>
      </c>
      <c r="Q93" s="4" t="s">
        <v>150</v>
      </c>
      <c r="R93" s="4" t="s">
        <v>1097</v>
      </c>
      <c r="S93" s="5">
        <v>100</v>
      </c>
      <c r="T93" s="4" t="s">
        <v>1098</v>
      </c>
      <c r="U93" t="str">
        <f t="shared" si="2"/>
        <v>COCK</v>
      </c>
      <c r="V93" t="str">
        <f t="shared" si="3"/>
        <v>COCK</v>
      </c>
    </row>
    <row r="94" spans="1:22" ht="17.25" customHeight="1" x14ac:dyDescent="0.35">
      <c r="A94" s="4" t="s">
        <v>948</v>
      </c>
      <c r="B94" s="4" t="s">
        <v>151</v>
      </c>
      <c r="C94" s="4" t="s">
        <v>1099</v>
      </c>
      <c r="D94" s="5">
        <v>100</v>
      </c>
      <c r="E94" s="4" t="s">
        <v>1100</v>
      </c>
      <c r="P94" s="4" t="s">
        <v>948</v>
      </c>
      <c r="Q94" s="4" t="s">
        <v>151</v>
      </c>
      <c r="R94" s="4" t="s">
        <v>1099</v>
      </c>
      <c r="S94" s="5">
        <v>100</v>
      </c>
      <c r="T94" s="4" t="s">
        <v>1100</v>
      </c>
      <c r="U94" t="str">
        <f t="shared" si="2"/>
        <v>CONQA1</v>
      </c>
      <c r="V94" t="str">
        <f t="shared" si="3"/>
        <v>CONQA1</v>
      </c>
    </row>
    <row r="95" spans="1:22" ht="17.25" customHeight="1" x14ac:dyDescent="0.35">
      <c r="A95" s="4" t="s">
        <v>948</v>
      </c>
      <c r="B95" s="4" t="s">
        <v>152</v>
      </c>
      <c r="C95" s="4" t="s">
        <v>1101</v>
      </c>
      <c r="D95" s="5">
        <v>100</v>
      </c>
      <c r="E95" s="4" t="s">
        <v>1102</v>
      </c>
      <c r="P95" s="4" t="s">
        <v>948</v>
      </c>
      <c r="Q95" s="4" t="s">
        <v>152</v>
      </c>
      <c r="R95" s="4" t="s">
        <v>1101</v>
      </c>
      <c r="S95" s="5">
        <v>100</v>
      </c>
      <c r="T95" s="4" t="s">
        <v>1102</v>
      </c>
      <c r="U95" t="str">
        <f t="shared" si="2"/>
        <v>COUA_P</v>
      </c>
      <c r="V95" t="str">
        <f t="shared" si="3"/>
        <v>COUA_P</v>
      </c>
    </row>
    <row r="96" spans="1:22" ht="17.25" customHeight="1" x14ac:dyDescent="0.35">
      <c r="A96" s="4" t="s">
        <v>948</v>
      </c>
      <c r="B96" s="4" t="s">
        <v>154</v>
      </c>
      <c r="C96" s="4" t="s">
        <v>1103</v>
      </c>
      <c r="D96" s="5">
        <v>100</v>
      </c>
      <c r="E96" s="4" t="s">
        <v>1104</v>
      </c>
      <c r="P96" s="4" t="s">
        <v>948</v>
      </c>
      <c r="Q96" s="4" t="s">
        <v>154</v>
      </c>
      <c r="R96" s="4" t="s">
        <v>1103</v>
      </c>
      <c r="S96" s="5">
        <v>100</v>
      </c>
      <c r="T96" s="4" t="s">
        <v>1104</v>
      </c>
      <c r="U96" t="str">
        <f t="shared" si="2"/>
        <v>COVE_1</v>
      </c>
      <c r="V96" t="str">
        <f t="shared" si="3"/>
        <v>COVE_1</v>
      </c>
    </row>
    <row r="97" spans="1:22" ht="17.25" customHeight="1" x14ac:dyDescent="0.35">
      <c r="A97" s="4" t="s">
        <v>948</v>
      </c>
      <c r="B97" s="4" t="s">
        <v>155</v>
      </c>
      <c r="C97" s="4" t="s">
        <v>1105</v>
      </c>
      <c r="D97" s="5">
        <v>100</v>
      </c>
      <c r="E97" s="4" t="s">
        <v>1106</v>
      </c>
      <c r="P97" s="4" t="s">
        <v>948</v>
      </c>
      <c r="Q97" s="4" t="s">
        <v>155</v>
      </c>
      <c r="R97" s="4" t="s">
        <v>1105</v>
      </c>
      <c r="S97" s="5">
        <v>100</v>
      </c>
      <c r="T97" s="4" t="s">
        <v>1106</v>
      </c>
      <c r="U97" t="str">
        <f t="shared" si="2"/>
        <v>COWL_1</v>
      </c>
      <c r="V97" t="str">
        <f t="shared" si="3"/>
        <v>COWL_1</v>
      </c>
    </row>
    <row r="98" spans="1:22" ht="17.25" customHeight="1" x14ac:dyDescent="0.35">
      <c r="A98" s="4" t="s">
        <v>948</v>
      </c>
      <c r="B98" s="4" t="s">
        <v>156</v>
      </c>
      <c r="C98" s="4" t="s">
        <v>1107</v>
      </c>
      <c r="D98" s="5">
        <v>100</v>
      </c>
      <c r="E98" s="4" t="s">
        <v>1108</v>
      </c>
      <c r="P98" s="4" t="s">
        <v>948</v>
      </c>
      <c r="Q98" s="4" t="s">
        <v>156</v>
      </c>
      <c r="R98" s="4" t="s">
        <v>1107</v>
      </c>
      <c r="S98" s="5">
        <v>100</v>
      </c>
      <c r="T98" s="4" t="s">
        <v>1108</v>
      </c>
      <c r="U98" t="str">
        <f t="shared" si="2"/>
        <v>COYL</v>
      </c>
      <c r="V98" t="str">
        <f t="shared" si="3"/>
        <v>COYL</v>
      </c>
    </row>
    <row r="99" spans="1:22" ht="17.25" customHeight="1" x14ac:dyDescent="0.35">
      <c r="A99" s="4" t="s">
        <v>948</v>
      </c>
      <c r="B99" s="4" t="s">
        <v>157</v>
      </c>
      <c r="C99" s="4" t="s">
        <v>1109</v>
      </c>
      <c r="D99" s="5">
        <v>100</v>
      </c>
      <c r="E99" s="4" t="s">
        <v>1110</v>
      </c>
      <c r="P99" s="4" t="s">
        <v>948</v>
      </c>
      <c r="Q99" s="4" t="s">
        <v>157</v>
      </c>
      <c r="R99" s="4" t="s">
        <v>1109</v>
      </c>
      <c r="S99" s="5">
        <v>100</v>
      </c>
      <c r="T99" s="4" t="s">
        <v>1110</v>
      </c>
      <c r="U99" t="str">
        <f t="shared" si="2"/>
        <v>CRAI_P</v>
      </c>
      <c r="V99" t="str">
        <f t="shared" si="3"/>
        <v>CRAI_P</v>
      </c>
    </row>
    <row r="100" spans="1:22" ht="17.25" customHeight="1" x14ac:dyDescent="0.35">
      <c r="A100" s="4" t="s">
        <v>948</v>
      </c>
      <c r="B100" s="4" t="s">
        <v>158</v>
      </c>
      <c r="C100" s="4" t="s">
        <v>1111</v>
      </c>
      <c r="D100" s="5">
        <v>100</v>
      </c>
      <c r="E100" s="4" t="s">
        <v>1112</v>
      </c>
      <c r="P100" s="4" t="s">
        <v>948</v>
      </c>
      <c r="Q100" s="4" t="s">
        <v>158</v>
      </c>
      <c r="R100" s="4" t="s">
        <v>1111</v>
      </c>
      <c r="S100" s="5">
        <v>100</v>
      </c>
      <c r="T100" s="4" t="s">
        <v>1112</v>
      </c>
      <c r="U100" t="str">
        <f t="shared" si="2"/>
        <v>CREB_1</v>
      </c>
      <c r="V100" t="str">
        <f t="shared" si="3"/>
        <v>CREB_1</v>
      </c>
    </row>
    <row r="101" spans="1:22" ht="17.25" customHeight="1" x14ac:dyDescent="0.35">
      <c r="A101" s="4" t="s">
        <v>948</v>
      </c>
      <c r="B101" s="4" t="s">
        <v>487</v>
      </c>
      <c r="C101" s="4" t="s">
        <v>1113</v>
      </c>
      <c r="D101" s="5">
        <v>50</v>
      </c>
      <c r="E101" s="4" t="s">
        <v>1114</v>
      </c>
      <c r="P101" s="4" t="s">
        <v>948</v>
      </c>
      <c r="Q101" s="4" t="s">
        <v>487</v>
      </c>
      <c r="R101" s="4" t="s">
        <v>1113</v>
      </c>
      <c r="S101" s="5">
        <v>50</v>
      </c>
      <c r="T101" s="4" t="s">
        <v>1114</v>
      </c>
      <c r="U101" t="str">
        <f t="shared" si="2"/>
        <v>CROO</v>
      </c>
      <c r="V101" t="str">
        <f t="shared" si="3"/>
        <v>CROO</v>
      </c>
    </row>
    <row r="102" spans="1:22" ht="17.25" customHeight="1" x14ac:dyDescent="0.35">
      <c r="A102" s="4" t="s">
        <v>948</v>
      </c>
      <c r="B102" s="4" t="s">
        <v>487</v>
      </c>
      <c r="C102" s="4" t="s">
        <v>1115</v>
      </c>
      <c r="D102" s="5">
        <v>50</v>
      </c>
      <c r="E102" s="4" t="s">
        <v>1114</v>
      </c>
      <c r="P102" s="4" t="s">
        <v>948</v>
      </c>
      <c r="Q102" s="4" t="s">
        <v>487</v>
      </c>
      <c r="R102" s="4" t="s">
        <v>1115</v>
      </c>
      <c r="S102" s="5">
        <v>50</v>
      </c>
      <c r="T102" s="4" t="s">
        <v>1114</v>
      </c>
      <c r="U102" t="str">
        <f t="shared" si="2"/>
        <v>CROO</v>
      </c>
      <c r="V102" t="str">
        <f t="shared" si="3"/>
        <v>CROO</v>
      </c>
    </row>
    <row r="103" spans="1:22" ht="17.25" customHeight="1" x14ac:dyDescent="0.35">
      <c r="A103" s="4" t="s">
        <v>948</v>
      </c>
      <c r="B103" s="4" t="s">
        <v>159</v>
      </c>
      <c r="C103" s="4" t="s">
        <v>1116</v>
      </c>
      <c r="D103" s="5">
        <v>100</v>
      </c>
      <c r="E103" s="4" t="s">
        <v>1117</v>
      </c>
      <c r="P103" s="4" t="s">
        <v>948</v>
      </c>
      <c r="Q103" s="4" t="s">
        <v>159</v>
      </c>
      <c r="R103" s="4" t="s">
        <v>1116</v>
      </c>
      <c r="S103" s="5">
        <v>100</v>
      </c>
      <c r="T103" s="4" t="s">
        <v>1117</v>
      </c>
      <c r="U103" t="str">
        <f t="shared" si="2"/>
        <v>CUMB</v>
      </c>
      <c r="V103" t="str">
        <f t="shared" si="3"/>
        <v>CUMB</v>
      </c>
    </row>
    <row r="104" spans="1:22" ht="17.25" customHeight="1" x14ac:dyDescent="0.35">
      <c r="A104" s="4" t="s">
        <v>948</v>
      </c>
      <c r="B104" s="4" t="s">
        <v>161</v>
      </c>
      <c r="C104" s="4" t="s">
        <v>1118</v>
      </c>
      <c r="D104" s="5">
        <v>100</v>
      </c>
      <c r="E104" s="4" t="s">
        <v>1119</v>
      </c>
      <c r="P104" s="4" t="s">
        <v>948</v>
      </c>
      <c r="Q104" s="4" t="s">
        <v>161</v>
      </c>
      <c r="R104" s="4" t="s">
        <v>1118</v>
      </c>
      <c r="S104" s="5">
        <v>100</v>
      </c>
      <c r="T104" s="4" t="s">
        <v>1119</v>
      </c>
      <c r="U104" t="str">
        <f t="shared" si="2"/>
        <v>CUPA</v>
      </c>
      <c r="V104" t="str">
        <f t="shared" si="3"/>
        <v>CUPA</v>
      </c>
    </row>
    <row r="105" spans="1:22" ht="17.25" customHeight="1" x14ac:dyDescent="0.35">
      <c r="A105" s="4" t="s">
        <v>948</v>
      </c>
      <c r="B105" s="4" t="s">
        <v>162</v>
      </c>
      <c r="C105" s="4" t="s">
        <v>1120</v>
      </c>
      <c r="D105" s="5">
        <v>50</v>
      </c>
      <c r="E105" s="4" t="s">
        <v>1121</v>
      </c>
      <c r="P105" s="4" t="s">
        <v>948</v>
      </c>
      <c r="Q105" s="4" t="s">
        <v>162</v>
      </c>
      <c r="R105" s="4" t="s">
        <v>1120</v>
      </c>
      <c r="S105" s="5">
        <v>50</v>
      </c>
      <c r="T105" s="4" t="s">
        <v>1121</v>
      </c>
      <c r="U105" t="str">
        <f t="shared" si="2"/>
        <v>CURR</v>
      </c>
      <c r="V105" t="str">
        <f t="shared" si="3"/>
        <v>CURR</v>
      </c>
    </row>
    <row r="106" spans="1:22" ht="17.25" customHeight="1" x14ac:dyDescent="0.35">
      <c r="A106" s="4" t="s">
        <v>948</v>
      </c>
      <c r="B106" s="4" t="s">
        <v>162</v>
      </c>
      <c r="C106" s="4" t="s">
        <v>1122</v>
      </c>
      <c r="D106" s="5">
        <v>50</v>
      </c>
      <c r="E106" s="4" t="s">
        <v>1121</v>
      </c>
      <c r="P106" s="4" t="s">
        <v>948</v>
      </c>
      <c r="Q106" s="4" t="s">
        <v>162</v>
      </c>
      <c r="R106" s="4" t="s">
        <v>1122</v>
      </c>
      <c r="S106" s="5">
        <v>50</v>
      </c>
      <c r="T106" s="4" t="s">
        <v>1121</v>
      </c>
      <c r="U106" t="str">
        <f t="shared" si="2"/>
        <v>CURR</v>
      </c>
      <c r="V106" t="str">
        <f t="shared" si="3"/>
        <v>CURR</v>
      </c>
    </row>
    <row r="107" spans="1:22" ht="17.25" customHeight="1" x14ac:dyDescent="0.35">
      <c r="A107" s="4" t="s">
        <v>948</v>
      </c>
      <c r="B107" s="4" t="s">
        <v>164</v>
      </c>
      <c r="C107" s="4" t="s">
        <v>1123</v>
      </c>
      <c r="D107" s="5">
        <v>100</v>
      </c>
      <c r="E107" s="4" t="s">
        <v>1124</v>
      </c>
      <c r="P107" s="4" t="s">
        <v>948</v>
      </c>
      <c r="Q107" s="4" t="s">
        <v>164</v>
      </c>
      <c r="R107" s="4" t="s">
        <v>1123</v>
      </c>
      <c r="S107" s="5">
        <v>100</v>
      </c>
      <c r="T107" s="4" t="s">
        <v>1124</v>
      </c>
      <c r="U107" t="str">
        <f t="shared" si="2"/>
        <v>DALL_P</v>
      </c>
      <c r="V107" t="str">
        <f t="shared" si="3"/>
        <v>DALL_P</v>
      </c>
    </row>
    <row r="108" spans="1:22" ht="17.25" customHeight="1" x14ac:dyDescent="0.35">
      <c r="A108" s="4" t="s">
        <v>948</v>
      </c>
      <c r="B108" s="4" t="s">
        <v>165</v>
      </c>
      <c r="C108" s="4" t="s">
        <v>1125</v>
      </c>
      <c r="D108" s="5">
        <v>100</v>
      </c>
      <c r="E108" s="4" t="s">
        <v>1126</v>
      </c>
      <c r="P108" s="4" t="s">
        <v>948</v>
      </c>
      <c r="Q108" s="4" t="s">
        <v>165</v>
      </c>
      <c r="R108" s="4" t="s">
        <v>1125</v>
      </c>
      <c r="S108" s="5">
        <v>100</v>
      </c>
      <c r="T108" s="4" t="s">
        <v>1126</v>
      </c>
      <c r="U108" t="str">
        <f t="shared" si="2"/>
        <v>DALM3</v>
      </c>
      <c r="V108" t="str">
        <f t="shared" si="3"/>
        <v>DALM3</v>
      </c>
    </row>
    <row r="109" spans="1:22" ht="17.25" customHeight="1" x14ac:dyDescent="0.35">
      <c r="A109" s="4" t="s">
        <v>948</v>
      </c>
      <c r="B109" s="4" t="s">
        <v>166</v>
      </c>
      <c r="C109" s="4" t="s">
        <v>1127</v>
      </c>
      <c r="D109" s="5">
        <v>100</v>
      </c>
      <c r="E109" s="4" t="s">
        <v>1128</v>
      </c>
      <c r="P109" s="4" t="s">
        <v>948</v>
      </c>
      <c r="Q109" s="4" t="s">
        <v>166</v>
      </c>
      <c r="R109" s="4" t="s">
        <v>1127</v>
      </c>
      <c r="S109" s="5">
        <v>100</v>
      </c>
      <c r="T109" s="4" t="s">
        <v>1128</v>
      </c>
      <c r="U109" t="str">
        <f t="shared" si="2"/>
        <v>DEVM</v>
      </c>
      <c r="V109" t="str">
        <f t="shared" si="3"/>
        <v>DEVM</v>
      </c>
    </row>
    <row r="110" spans="1:22" ht="17.25" customHeight="1" x14ac:dyDescent="0.35">
      <c r="A110" s="4" t="s">
        <v>948</v>
      </c>
      <c r="B110" s="4" t="s">
        <v>167</v>
      </c>
      <c r="C110" s="4" t="s">
        <v>1129</v>
      </c>
      <c r="D110" s="5">
        <v>100</v>
      </c>
      <c r="E110" s="4" t="s">
        <v>1130</v>
      </c>
      <c r="P110" s="4" t="s">
        <v>948</v>
      </c>
      <c r="Q110" s="4" t="s">
        <v>167</v>
      </c>
      <c r="R110" s="4" t="s">
        <v>1129</v>
      </c>
      <c r="S110" s="5">
        <v>100</v>
      </c>
      <c r="T110" s="4" t="s">
        <v>1130</v>
      </c>
      <c r="U110" t="str">
        <f t="shared" si="2"/>
        <v>DEVO</v>
      </c>
      <c r="V110" t="str">
        <f t="shared" si="3"/>
        <v>DEVO</v>
      </c>
    </row>
    <row r="111" spans="1:22" ht="17.25" customHeight="1" x14ac:dyDescent="0.35">
      <c r="A111" s="4" t="s">
        <v>948</v>
      </c>
      <c r="B111" s="4" t="s">
        <v>168</v>
      </c>
      <c r="C111" s="4" t="s">
        <v>1131</v>
      </c>
      <c r="D111" s="5">
        <v>100</v>
      </c>
      <c r="E111" s="4" t="s">
        <v>1132</v>
      </c>
      <c r="P111" s="4" t="s">
        <v>948</v>
      </c>
      <c r="Q111" s="4" t="s">
        <v>168</v>
      </c>
      <c r="R111" s="4" t="s">
        <v>1131</v>
      </c>
      <c r="S111" s="5">
        <v>100</v>
      </c>
      <c r="T111" s="4" t="s">
        <v>1132</v>
      </c>
      <c r="U111" t="str">
        <f t="shared" si="2"/>
        <v>DEWP</v>
      </c>
      <c r="V111" t="str">
        <f t="shared" si="3"/>
        <v>DEWP</v>
      </c>
    </row>
    <row r="112" spans="1:22" ht="17.25" customHeight="1" x14ac:dyDescent="0.35">
      <c r="A112" s="4" t="s">
        <v>948</v>
      </c>
      <c r="B112" s="4" t="s">
        <v>169</v>
      </c>
      <c r="C112" s="4" t="s">
        <v>1133</v>
      </c>
      <c r="D112" s="5">
        <v>100</v>
      </c>
      <c r="E112" s="4" t="s">
        <v>1134</v>
      </c>
      <c r="P112" s="4" t="s">
        <v>948</v>
      </c>
      <c r="Q112" s="4" t="s">
        <v>169</v>
      </c>
      <c r="R112" s="4" t="s">
        <v>1133</v>
      </c>
      <c r="S112" s="5">
        <v>100</v>
      </c>
      <c r="T112" s="4" t="s">
        <v>1134</v>
      </c>
      <c r="U112" t="str">
        <f t="shared" si="2"/>
        <v>DOUN_P</v>
      </c>
      <c r="V112" t="str">
        <f t="shared" si="3"/>
        <v>DOUN_P</v>
      </c>
    </row>
    <row r="113" spans="1:22" ht="17.25" customHeight="1" x14ac:dyDescent="0.35">
      <c r="A113" s="4" t="s">
        <v>948</v>
      </c>
      <c r="B113" s="4" t="s">
        <v>170</v>
      </c>
      <c r="C113" s="4" t="s">
        <v>1135</v>
      </c>
      <c r="D113" s="5">
        <v>100</v>
      </c>
      <c r="E113" s="4" t="s">
        <v>1136</v>
      </c>
      <c r="P113" s="4" t="s">
        <v>948</v>
      </c>
      <c r="Q113" s="4" t="s">
        <v>170</v>
      </c>
      <c r="R113" s="4" t="s">
        <v>1135</v>
      </c>
      <c r="S113" s="5">
        <v>100</v>
      </c>
      <c r="T113" s="4" t="s">
        <v>1136</v>
      </c>
      <c r="U113" t="str">
        <f t="shared" si="2"/>
        <v>DRAK_1</v>
      </c>
      <c r="V113" t="str">
        <f t="shared" si="3"/>
        <v>DRAK_1</v>
      </c>
    </row>
    <row r="114" spans="1:22" ht="17.25" customHeight="1" x14ac:dyDescent="0.35">
      <c r="A114" s="4" t="s">
        <v>948</v>
      </c>
      <c r="B114" s="4" t="s">
        <v>171</v>
      </c>
      <c r="C114" s="4" t="s">
        <v>1137</v>
      </c>
      <c r="D114" s="5">
        <v>100</v>
      </c>
      <c r="E114" s="4" t="s">
        <v>1138</v>
      </c>
      <c r="P114" s="4" t="s">
        <v>948</v>
      </c>
      <c r="Q114" s="4" t="s">
        <v>171</v>
      </c>
      <c r="R114" s="4" t="s">
        <v>1137</v>
      </c>
      <c r="S114" s="5">
        <v>100</v>
      </c>
      <c r="T114" s="4" t="s">
        <v>1138</v>
      </c>
      <c r="U114" t="str">
        <f t="shared" si="2"/>
        <v>DRAX_1</v>
      </c>
      <c r="V114" t="str">
        <f t="shared" si="3"/>
        <v>DRAX_1</v>
      </c>
    </row>
    <row r="115" spans="1:22" ht="17.25" customHeight="1" x14ac:dyDescent="0.35">
      <c r="A115" s="4" t="s">
        <v>948</v>
      </c>
      <c r="B115" s="4" t="s">
        <v>173</v>
      </c>
      <c r="C115" s="4" t="s">
        <v>1139</v>
      </c>
      <c r="D115" s="5">
        <v>100</v>
      </c>
      <c r="E115" s="4" t="s">
        <v>1140</v>
      </c>
      <c r="P115" s="4" t="s">
        <v>948</v>
      </c>
      <c r="Q115" s="4" t="s">
        <v>173</v>
      </c>
      <c r="R115" s="4" t="s">
        <v>1139</v>
      </c>
      <c r="S115" s="5">
        <v>100</v>
      </c>
      <c r="T115" s="4" t="s">
        <v>1140</v>
      </c>
      <c r="U115" t="str">
        <f t="shared" si="2"/>
        <v>DRCR</v>
      </c>
      <c r="V115" t="str">
        <f t="shared" si="3"/>
        <v>DRCR</v>
      </c>
    </row>
    <row r="116" spans="1:22" ht="17.25" customHeight="1" x14ac:dyDescent="0.35">
      <c r="A116" s="4" t="s">
        <v>948</v>
      </c>
      <c r="B116" s="4" t="s">
        <v>172</v>
      </c>
      <c r="C116" s="4" t="s">
        <v>1141</v>
      </c>
      <c r="D116" s="5">
        <v>100</v>
      </c>
      <c r="E116" s="4" t="s">
        <v>1142</v>
      </c>
      <c r="P116" s="4" t="s">
        <v>948</v>
      </c>
      <c r="Q116" s="4" t="s">
        <v>172</v>
      </c>
      <c r="R116" s="4" t="s">
        <v>1141</v>
      </c>
      <c r="S116" s="5">
        <v>100</v>
      </c>
      <c r="T116" s="4" t="s">
        <v>1142</v>
      </c>
      <c r="U116" t="str">
        <f t="shared" si="2"/>
        <v>DRUM</v>
      </c>
      <c r="V116" t="str">
        <f t="shared" si="3"/>
        <v>DRUM</v>
      </c>
    </row>
    <row r="117" spans="1:22" ht="17.25" customHeight="1" x14ac:dyDescent="0.35">
      <c r="A117" s="4" t="s">
        <v>948</v>
      </c>
      <c r="B117" s="4" t="s">
        <v>177</v>
      </c>
      <c r="C117" s="4" t="s">
        <v>1143</v>
      </c>
      <c r="D117" s="5">
        <v>100</v>
      </c>
      <c r="E117" s="4" t="s">
        <v>1144</v>
      </c>
      <c r="P117" s="4" t="s">
        <v>948</v>
      </c>
      <c r="Q117" s="4" t="s">
        <v>177</v>
      </c>
      <c r="R117" s="4" t="s">
        <v>1143</v>
      </c>
      <c r="S117" s="5">
        <v>100</v>
      </c>
      <c r="T117" s="4" t="s">
        <v>1144</v>
      </c>
      <c r="U117" t="str">
        <f t="shared" si="2"/>
        <v>DUBE_P</v>
      </c>
      <c r="V117" t="str">
        <f t="shared" si="3"/>
        <v>DUBE_P</v>
      </c>
    </row>
    <row r="118" spans="1:22" ht="17.25" customHeight="1" x14ac:dyDescent="0.35">
      <c r="A118" s="4" t="s">
        <v>948</v>
      </c>
      <c r="B118" s="4" t="s">
        <v>174</v>
      </c>
      <c r="C118" s="4" t="s">
        <v>1145</v>
      </c>
      <c r="D118" s="5">
        <v>100</v>
      </c>
      <c r="E118" s="4" t="s">
        <v>1146</v>
      </c>
      <c r="P118" s="4" t="s">
        <v>948</v>
      </c>
      <c r="Q118" s="4" t="s">
        <v>174</v>
      </c>
      <c r="R118" s="4" t="s">
        <v>1145</v>
      </c>
      <c r="S118" s="5">
        <v>100</v>
      </c>
      <c r="T118" s="4" t="s">
        <v>1146</v>
      </c>
      <c r="U118" t="str">
        <f t="shared" si="2"/>
        <v>DUDH_P</v>
      </c>
      <c r="V118" t="str">
        <f t="shared" si="3"/>
        <v>DUDH_P</v>
      </c>
    </row>
    <row r="119" spans="1:22" ht="17.25" customHeight="1" x14ac:dyDescent="0.35">
      <c r="A119" s="4" t="s">
        <v>948</v>
      </c>
      <c r="B119" s="4" t="s">
        <v>181</v>
      </c>
      <c r="C119" s="4" t="s">
        <v>1147</v>
      </c>
      <c r="D119" s="5">
        <v>100</v>
      </c>
      <c r="E119" s="4" t="s">
        <v>1148</v>
      </c>
      <c r="P119" s="4" t="s">
        <v>948</v>
      </c>
      <c r="Q119" s="4" t="s">
        <v>181</v>
      </c>
      <c r="R119" s="4" t="s">
        <v>1147</v>
      </c>
      <c r="S119" s="5">
        <v>100</v>
      </c>
      <c r="T119" s="4" t="s">
        <v>1148</v>
      </c>
      <c r="U119" t="str">
        <f t="shared" si="2"/>
        <v>DUGR_P</v>
      </c>
      <c r="V119" t="str">
        <f t="shared" si="3"/>
        <v>DUGR_P</v>
      </c>
    </row>
    <row r="120" spans="1:22" ht="17.25" customHeight="1" x14ac:dyDescent="0.35">
      <c r="A120" s="4" t="s">
        <v>948</v>
      </c>
      <c r="B120" s="4" t="s">
        <v>489</v>
      </c>
      <c r="C120" s="4" t="s">
        <v>1149</v>
      </c>
      <c r="D120" s="5">
        <v>50</v>
      </c>
      <c r="E120" s="4" t="s">
        <v>1150</v>
      </c>
      <c r="P120" s="4" t="s">
        <v>948</v>
      </c>
      <c r="Q120" s="4" t="s">
        <v>489</v>
      </c>
      <c r="R120" s="4" t="s">
        <v>1149</v>
      </c>
      <c r="S120" s="5">
        <v>50</v>
      </c>
      <c r="T120" s="4" t="s">
        <v>1150</v>
      </c>
      <c r="U120" t="str">
        <f t="shared" si="2"/>
        <v>DUMF</v>
      </c>
      <c r="V120" t="str">
        <f t="shared" si="3"/>
        <v>DUMF</v>
      </c>
    </row>
    <row r="121" spans="1:22" ht="17.25" customHeight="1" x14ac:dyDescent="0.35">
      <c r="A121" s="4" t="s">
        <v>948</v>
      </c>
      <c r="B121" s="4" t="s">
        <v>489</v>
      </c>
      <c r="C121" s="4" t="s">
        <v>1151</v>
      </c>
      <c r="D121" s="5">
        <v>50</v>
      </c>
      <c r="E121" s="4" t="s">
        <v>1150</v>
      </c>
      <c r="P121" s="4" t="s">
        <v>948</v>
      </c>
      <c r="Q121" s="4" t="s">
        <v>489</v>
      </c>
      <c r="R121" s="4" t="s">
        <v>1151</v>
      </c>
      <c r="S121" s="5">
        <v>50</v>
      </c>
      <c r="T121" s="4" t="s">
        <v>1150</v>
      </c>
      <c r="U121" t="str">
        <f t="shared" si="2"/>
        <v>DUMF</v>
      </c>
      <c r="V121" t="str">
        <f t="shared" si="3"/>
        <v>DUMF</v>
      </c>
    </row>
    <row r="122" spans="1:22" ht="17.25" customHeight="1" x14ac:dyDescent="0.35">
      <c r="A122" s="4" t="s">
        <v>948</v>
      </c>
      <c r="B122" s="4" t="s">
        <v>175</v>
      </c>
      <c r="C122" s="4" t="s">
        <v>1152</v>
      </c>
      <c r="D122" s="5">
        <v>100</v>
      </c>
      <c r="E122" s="4" t="s">
        <v>1153</v>
      </c>
      <c r="P122" s="4" t="s">
        <v>948</v>
      </c>
      <c r="Q122" s="4" t="s">
        <v>175</v>
      </c>
      <c r="R122" s="4" t="s">
        <v>1152</v>
      </c>
      <c r="S122" s="5">
        <v>100</v>
      </c>
      <c r="T122" s="4" t="s">
        <v>1153</v>
      </c>
      <c r="U122" t="str">
        <f t="shared" si="2"/>
        <v>DUNB</v>
      </c>
      <c r="V122" t="str">
        <f t="shared" si="3"/>
        <v>DUNB</v>
      </c>
    </row>
    <row r="123" spans="1:22" ht="17.25" customHeight="1" x14ac:dyDescent="0.35">
      <c r="A123" s="4" t="s">
        <v>948</v>
      </c>
      <c r="B123" s="4" t="s">
        <v>178</v>
      </c>
      <c r="C123" s="4" t="s">
        <v>1154</v>
      </c>
      <c r="D123" s="5">
        <v>100</v>
      </c>
      <c r="E123" s="4" t="s">
        <v>1155</v>
      </c>
      <c r="P123" s="4" t="s">
        <v>948</v>
      </c>
      <c r="Q123" s="4" t="s">
        <v>178</v>
      </c>
      <c r="R123" s="4" t="s">
        <v>1154</v>
      </c>
      <c r="S123" s="5">
        <v>100</v>
      </c>
      <c r="T123" s="4" t="s">
        <v>1155</v>
      </c>
      <c r="U123" t="str">
        <f t="shared" si="2"/>
        <v>DUNF</v>
      </c>
      <c r="V123" t="str">
        <f t="shared" si="3"/>
        <v>DUNF</v>
      </c>
    </row>
    <row r="124" spans="1:22" ht="17.25" customHeight="1" x14ac:dyDescent="0.35">
      <c r="A124" s="4" t="s">
        <v>948</v>
      </c>
      <c r="B124" s="4" t="s">
        <v>179</v>
      </c>
      <c r="C124" s="4" t="s">
        <v>1156</v>
      </c>
      <c r="D124" s="5">
        <v>50</v>
      </c>
      <c r="E124" s="4" t="s">
        <v>1157</v>
      </c>
      <c r="P124" s="4" t="s">
        <v>948</v>
      </c>
      <c r="Q124" s="4" t="s">
        <v>179</v>
      </c>
      <c r="R124" s="4" t="s">
        <v>1156</v>
      </c>
      <c r="S124" s="5">
        <v>50</v>
      </c>
      <c r="T124" s="4" t="s">
        <v>1157</v>
      </c>
      <c r="U124" t="str">
        <f t="shared" si="2"/>
        <v>DUNO_P</v>
      </c>
      <c r="V124" t="str">
        <f t="shared" si="3"/>
        <v>DUNO_P</v>
      </c>
    </row>
    <row r="125" spans="1:22" ht="17.25" customHeight="1" x14ac:dyDescent="0.35">
      <c r="A125" s="4" t="s">
        <v>948</v>
      </c>
      <c r="B125" s="4" t="s">
        <v>179</v>
      </c>
      <c r="C125" s="4" t="s">
        <v>1158</v>
      </c>
      <c r="D125" s="5">
        <v>50</v>
      </c>
      <c r="E125" s="4" t="s">
        <v>1157</v>
      </c>
      <c r="P125" s="4" t="s">
        <v>948</v>
      </c>
      <c r="Q125" s="4" t="s">
        <v>179</v>
      </c>
      <c r="R125" s="4" t="s">
        <v>1158</v>
      </c>
      <c r="S125" s="5">
        <v>50</v>
      </c>
      <c r="T125" s="4" t="s">
        <v>1157</v>
      </c>
      <c r="U125" t="str">
        <f t="shared" si="2"/>
        <v>DUNO_P</v>
      </c>
      <c r="V125" t="str">
        <f t="shared" si="3"/>
        <v>DUNO_P</v>
      </c>
    </row>
    <row r="126" spans="1:22" ht="17.25" customHeight="1" x14ac:dyDescent="0.35">
      <c r="A126" s="4" t="s">
        <v>948</v>
      </c>
      <c r="B126" s="4" t="s">
        <v>182</v>
      </c>
      <c r="C126" s="4" t="s">
        <v>1159</v>
      </c>
      <c r="D126" s="5">
        <v>100</v>
      </c>
      <c r="E126" s="4" t="s">
        <v>1160</v>
      </c>
      <c r="P126" s="4" t="s">
        <v>948</v>
      </c>
      <c r="Q126" s="4" t="s">
        <v>182</v>
      </c>
      <c r="R126" s="4" t="s">
        <v>1159</v>
      </c>
      <c r="S126" s="5">
        <v>100</v>
      </c>
      <c r="T126" s="4" t="s">
        <v>1160</v>
      </c>
      <c r="U126" t="str">
        <f t="shared" si="2"/>
        <v>DYCE_P</v>
      </c>
      <c r="V126" t="str">
        <f t="shared" si="3"/>
        <v>DYCE_P</v>
      </c>
    </row>
    <row r="127" spans="1:22" ht="17.25" customHeight="1" x14ac:dyDescent="0.35">
      <c r="A127" s="4" t="s">
        <v>948</v>
      </c>
      <c r="B127" s="4" t="s">
        <v>183</v>
      </c>
      <c r="C127" s="4" t="s">
        <v>1161</v>
      </c>
      <c r="D127" s="5">
        <v>100</v>
      </c>
      <c r="E127" s="4" t="s">
        <v>1162</v>
      </c>
      <c r="P127" s="4" t="s">
        <v>948</v>
      </c>
      <c r="Q127" s="4" t="s">
        <v>183</v>
      </c>
      <c r="R127" s="4" t="s">
        <v>1161</v>
      </c>
      <c r="S127" s="5">
        <v>100</v>
      </c>
      <c r="T127" s="4" t="s">
        <v>1162</v>
      </c>
      <c r="U127" t="str">
        <f t="shared" si="2"/>
        <v>EALI_6</v>
      </c>
      <c r="V127" t="str">
        <f t="shared" si="3"/>
        <v>EALI_6</v>
      </c>
    </row>
    <row r="128" spans="1:22" ht="17.25" customHeight="1" x14ac:dyDescent="0.35">
      <c r="A128" s="4" t="s">
        <v>948</v>
      </c>
      <c r="B128" s="4" t="s">
        <v>195</v>
      </c>
      <c r="C128" s="4" t="s">
        <v>1163</v>
      </c>
      <c r="D128" s="5">
        <v>100</v>
      </c>
      <c r="E128" s="4" t="s">
        <v>1164</v>
      </c>
      <c r="P128" s="4" t="s">
        <v>948</v>
      </c>
      <c r="Q128" s="4" t="s">
        <v>195</v>
      </c>
      <c r="R128" s="4" t="s">
        <v>1165</v>
      </c>
      <c r="S128" s="5">
        <v>100</v>
      </c>
      <c r="T128" s="4" t="s">
        <v>1164</v>
      </c>
      <c r="U128" t="str">
        <f t="shared" si="2"/>
        <v>EASO_1</v>
      </c>
      <c r="V128" t="str">
        <f t="shared" si="3"/>
        <v>EASO_1</v>
      </c>
    </row>
    <row r="129" spans="1:22" ht="17.25" customHeight="1" x14ac:dyDescent="0.35">
      <c r="A129" s="4" t="s">
        <v>948</v>
      </c>
      <c r="B129" s="4" t="s">
        <v>184</v>
      </c>
      <c r="C129" s="4" t="s">
        <v>1166</v>
      </c>
      <c r="D129" s="5">
        <v>100</v>
      </c>
      <c r="E129" s="4" t="s">
        <v>185</v>
      </c>
      <c r="P129" s="4" t="s">
        <v>948</v>
      </c>
      <c r="Q129" s="4" t="s">
        <v>184</v>
      </c>
      <c r="R129" s="4" t="s">
        <v>1166</v>
      </c>
      <c r="S129" s="5">
        <v>100</v>
      </c>
      <c r="T129" s="4" t="s">
        <v>185</v>
      </c>
      <c r="U129" t="str">
        <f t="shared" si="2"/>
        <v>EAST</v>
      </c>
      <c r="V129" t="str">
        <f t="shared" si="3"/>
        <v>EAST</v>
      </c>
    </row>
    <row r="130" spans="1:22" ht="17.25" customHeight="1" x14ac:dyDescent="0.35">
      <c r="A130" s="4" t="s">
        <v>948</v>
      </c>
      <c r="B130" s="4" t="s">
        <v>196</v>
      </c>
      <c r="C130" s="4" t="s">
        <v>1167</v>
      </c>
      <c r="D130" s="5">
        <v>100</v>
      </c>
      <c r="E130" s="4" t="s">
        <v>1168</v>
      </c>
      <c r="P130" s="4" t="s">
        <v>948</v>
      </c>
      <c r="Q130" s="4" t="s">
        <v>196</v>
      </c>
      <c r="R130" s="4" t="s">
        <v>1167</v>
      </c>
      <c r="S130" s="5">
        <v>100</v>
      </c>
      <c r="T130" s="4" t="s">
        <v>1168</v>
      </c>
      <c r="U130" t="str">
        <f t="shared" si="2"/>
        <v>ECCL</v>
      </c>
      <c r="V130" t="str">
        <f t="shared" si="3"/>
        <v>ECCL</v>
      </c>
    </row>
    <row r="131" spans="1:22" ht="17.25" customHeight="1" x14ac:dyDescent="0.35">
      <c r="A131" s="4" t="s">
        <v>948</v>
      </c>
      <c r="B131" s="4" t="s">
        <v>187</v>
      </c>
      <c r="C131" s="4" t="s">
        <v>1169</v>
      </c>
      <c r="D131" s="5">
        <v>100</v>
      </c>
      <c r="E131" s="4" t="s">
        <v>1170</v>
      </c>
      <c r="P131" s="4" t="s">
        <v>948</v>
      </c>
      <c r="Q131" s="4" t="s">
        <v>187</v>
      </c>
      <c r="R131" s="4" t="s">
        <v>1169</v>
      </c>
      <c r="S131" s="5">
        <v>100</v>
      </c>
      <c r="T131" s="4" t="s">
        <v>1170</v>
      </c>
      <c r="U131" t="str">
        <f t="shared" si="2"/>
        <v>ECLA_1</v>
      </c>
      <c r="V131" t="str">
        <f t="shared" si="3"/>
        <v>ECLA_1</v>
      </c>
    </row>
    <row r="132" spans="1:22" ht="17.25" customHeight="1" x14ac:dyDescent="0.35">
      <c r="A132" s="194" t="s">
        <v>948</v>
      </c>
      <c r="B132" s="194" t="s">
        <v>188</v>
      </c>
      <c r="C132" s="194" t="s">
        <v>1169</v>
      </c>
      <c r="D132" s="195">
        <v>100</v>
      </c>
      <c r="E132" s="194" t="s">
        <v>1170</v>
      </c>
      <c r="P132" s="4" t="s">
        <v>948</v>
      </c>
      <c r="Q132" s="4" t="s">
        <v>194</v>
      </c>
      <c r="R132" s="4" t="s">
        <v>1171</v>
      </c>
      <c r="S132" s="5">
        <v>100</v>
      </c>
      <c r="T132" s="4" t="s">
        <v>1172</v>
      </c>
      <c r="U132" t="e">
        <f t="shared" si="2"/>
        <v>#N/A</v>
      </c>
      <c r="V132" t="str">
        <f t="shared" si="3"/>
        <v>EERH</v>
      </c>
    </row>
    <row r="133" spans="1:22" ht="17.25" customHeight="1" x14ac:dyDescent="0.35">
      <c r="A133" s="4" t="s">
        <v>948</v>
      </c>
      <c r="B133" s="4" t="s">
        <v>194</v>
      </c>
      <c r="C133" s="4" t="s">
        <v>1171</v>
      </c>
      <c r="D133" s="5">
        <v>100</v>
      </c>
      <c r="E133" s="4" t="s">
        <v>1172</v>
      </c>
      <c r="P133" s="4" t="s">
        <v>948</v>
      </c>
      <c r="Q133" s="4" t="s">
        <v>191</v>
      </c>
      <c r="R133" s="4" t="s">
        <v>1173</v>
      </c>
      <c r="S133" s="5">
        <v>100</v>
      </c>
      <c r="T133" s="4" t="s">
        <v>1174</v>
      </c>
      <c r="U133" t="str">
        <f t="shared" si="2"/>
        <v>EERH</v>
      </c>
      <c r="V133" t="str">
        <f t="shared" si="3"/>
        <v>EKIL</v>
      </c>
    </row>
    <row r="134" spans="1:22" ht="17.25" customHeight="1" x14ac:dyDescent="0.35">
      <c r="A134" s="4" t="s">
        <v>948</v>
      </c>
      <c r="B134" s="4" t="s">
        <v>191</v>
      </c>
      <c r="C134" s="4" t="s">
        <v>1173</v>
      </c>
      <c r="D134" s="5">
        <v>100</v>
      </c>
      <c r="E134" s="4" t="s">
        <v>1174</v>
      </c>
      <c r="P134" s="4" t="s">
        <v>948</v>
      </c>
      <c r="Q134" s="4" t="s">
        <v>193</v>
      </c>
      <c r="R134" s="4" t="s">
        <v>1175</v>
      </c>
      <c r="S134" s="5">
        <v>100</v>
      </c>
      <c r="T134" s="4" t="s">
        <v>1176</v>
      </c>
      <c r="U134" t="str">
        <f t="shared" si="2"/>
        <v>EKIL</v>
      </c>
      <c r="V134" t="str">
        <f t="shared" si="3"/>
        <v>EKIS</v>
      </c>
    </row>
    <row r="135" spans="1:22" ht="17.25" customHeight="1" x14ac:dyDescent="0.35">
      <c r="A135" s="4" t="s">
        <v>948</v>
      </c>
      <c r="B135" s="4" t="s">
        <v>193</v>
      </c>
      <c r="C135" s="4" t="s">
        <v>1175</v>
      </c>
      <c r="D135" s="5">
        <v>100</v>
      </c>
      <c r="E135" s="4" t="s">
        <v>1176</v>
      </c>
      <c r="P135" s="4" t="s">
        <v>948</v>
      </c>
      <c r="Q135" s="4" t="s">
        <v>197</v>
      </c>
      <c r="R135" s="4" t="s">
        <v>1177</v>
      </c>
      <c r="S135" s="5">
        <v>100</v>
      </c>
      <c r="T135" s="4" t="s">
        <v>1178</v>
      </c>
      <c r="U135" t="str">
        <f t="shared" si="2"/>
        <v>EKIS</v>
      </c>
      <c r="V135" t="str">
        <f t="shared" si="3"/>
        <v>ELDE</v>
      </c>
    </row>
    <row r="136" spans="1:22" ht="17.25" customHeight="1" x14ac:dyDescent="0.35">
      <c r="A136" s="4" t="s">
        <v>948</v>
      </c>
      <c r="B136" s="4" t="s">
        <v>197</v>
      </c>
      <c r="C136" s="4" t="s">
        <v>1177</v>
      </c>
      <c r="D136" s="5">
        <v>100</v>
      </c>
      <c r="E136" s="4" t="s">
        <v>1178</v>
      </c>
      <c r="P136" s="4" t="s">
        <v>948</v>
      </c>
      <c r="Q136" s="4" t="s">
        <v>198</v>
      </c>
      <c r="R136" s="4" t="s">
        <v>1179</v>
      </c>
      <c r="S136" s="5">
        <v>100</v>
      </c>
      <c r="T136" s="4" t="s">
        <v>1180</v>
      </c>
      <c r="U136" t="str">
        <f t="shared" si="2"/>
        <v>ELDE</v>
      </c>
      <c r="V136" t="str">
        <f t="shared" si="3"/>
        <v>ELGI_P</v>
      </c>
    </row>
    <row r="137" spans="1:22" ht="17.25" customHeight="1" x14ac:dyDescent="0.35">
      <c r="A137" s="4" t="s">
        <v>948</v>
      </c>
      <c r="B137" s="4" t="s">
        <v>198</v>
      </c>
      <c r="C137" s="4" t="s">
        <v>1179</v>
      </c>
      <c r="D137" s="5">
        <v>100</v>
      </c>
      <c r="E137" s="4" t="s">
        <v>1180</v>
      </c>
      <c r="P137" s="4" t="s">
        <v>948</v>
      </c>
      <c r="Q137" s="4" t="s">
        <v>199</v>
      </c>
      <c r="R137" s="4" t="s">
        <v>1181</v>
      </c>
      <c r="S137" s="5">
        <v>100</v>
      </c>
      <c r="T137" s="4" t="s">
        <v>1182</v>
      </c>
      <c r="U137" t="str">
        <f t="shared" si="2"/>
        <v>ELGI_P</v>
      </c>
      <c r="V137" t="str">
        <f t="shared" si="3"/>
        <v>ELLA_1</v>
      </c>
    </row>
    <row r="138" spans="1:22" ht="17.25" customHeight="1" x14ac:dyDescent="0.35">
      <c r="A138" s="4" t="s">
        <v>948</v>
      </c>
      <c r="B138" s="4" t="s">
        <v>199</v>
      </c>
      <c r="C138" s="4" t="s">
        <v>1181</v>
      </c>
      <c r="D138" s="5">
        <v>100</v>
      </c>
      <c r="E138" s="4" t="s">
        <v>1182</v>
      </c>
      <c r="P138" s="4" t="s">
        <v>948</v>
      </c>
      <c r="Q138" s="4" t="s">
        <v>200</v>
      </c>
      <c r="R138" s="4" t="s">
        <v>1183</v>
      </c>
      <c r="S138" s="5">
        <v>100</v>
      </c>
      <c r="T138" s="4" t="s">
        <v>1184</v>
      </c>
      <c r="U138" t="str">
        <f t="shared" si="2"/>
        <v>ELLA_1</v>
      </c>
      <c r="V138" t="str">
        <f t="shared" si="3"/>
        <v>ELST_1</v>
      </c>
    </row>
    <row r="139" spans="1:22" ht="17.25" customHeight="1" x14ac:dyDescent="0.35">
      <c r="A139" s="4" t="s">
        <v>948</v>
      </c>
      <c r="B139" s="4" t="s">
        <v>200</v>
      </c>
      <c r="C139" s="4" t="s">
        <v>1183</v>
      </c>
      <c r="D139" s="5">
        <v>100</v>
      </c>
      <c r="E139" s="4" t="s">
        <v>1184</v>
      </c>
      <c r="P139" s="4" t="s">
        <v>948</v>
      </c>
      <c r="Q139" s="4" t="s">
        <v>201</v>
      </c>
      <c r="R139" s="4" t="s">
        <v>1185</v>
      </c>
      <c r="S139" s="5">
        <v>100</v>
      </c>
      <c r="T139" s="4" t="s">
        <v>1186</v>
      </c>
      <c r="U139" t="str">
        <f t="shared" si="2"/>
        <v>ELST_1</v>
      </c>
      <c r="V139" t="str">
        <f t="shared" si="3"/>
        <v>ENDE_1</v>
      </c>
    </row>
    <row r="140" spans="1:22" ht="17.25" customHeight="1" x14ac:dyDescent="0.35">
      <c r="A140" s="4" t="s">
        <v>948</v>
      </c>
      <c r="B140" s="4" t="s">
        <v>201</v>
      </c>
      <c r="C140" s="4" t="s">
        <v>1185</v>
      </c>
      <c r="D140" s="5">
        <v>100</v>
      </c>
      <c r="E140" s="4" t="s">
        <v>1186</v>
      </c>
      <c r="P140" s="4" t="s">
        <v>948</v>
      </c>
      <c r="Q140" s="4" t="s">
        <v>202</v>
      </c>
      <c r="R140" s="4" t="s">
        <v>1187</v>
      </c>
      <c r="S140" s="5">
        <v>100</v>
      </c>
      <c r="T140" s="4" t="s">
        <v>1188</v>
      </c>
      <c r="U140" t="str">
        <f t="shared" si="2"/>
        <v>ENDE_1</v>
      </c>
      <c r="V140" t="str">
        <f t="shared" si="3"/>
        <v>ERSK</v>
      </c>
    </row>
    <row r="141" spans="1:22" ht="17.25" customHeight="1" x14ac:dyDescent="0.35">
      <c r="A141" s="4" t="s">
        <v>948</v>
      </c>
      <c r="B141" s="4" t="s">
        <v>202</v>
      </c>
      <c r="C141" s="4" t="s">
        <v>1187</v>
      </c>
      <c r="D141" s="5">
        <v>100</v>
      </c>
      <c r="E141" s="4" t="s">
        <v>1188</v>
      </c>
      <c r="P141" s="4" t="s">
        <v>948</v>
      </c>
      <c r="Q141" s="4" t="s">
        <v>203</v>
      </c>
      <c r="R141" s="4" t="s">
        <v>1189</v>
      </c>
      <c r="S141" s="5">
        <v>100</v>
      </c>
      <c r="T141" s="4" t="s">
        <v>1190</v>
      </c>
      <c r="U141" t="str">
        <f t="shared" ref="U141:U204" si="4">VLOOKUP(B141,$Q$12:$Q$405,1,FALSE)</f>
        <v>ERSK</v>
      </c>
      <c r="V141" t="str">
        <f t="shared" ref="V141:V204" si="5">VLOOKUP(Q141,$B$12:$B$410,1,FALSE)</f>
        <v>EXET1</v>
      </c>
    </row>
    <row r="142" spans="1:22" ht="17.25" customHeight="1" x14ac:dyDescent="0.35">
      <c r="A142" s="4" t="s">
        <v>948</v>
      </c>
      <c r="B142" s="4" t="s">
        <v>203</v>
      </c>
      <c r="C142" s="4" t="s">
        <v>1189</v>
      </c>
      <c r="D142" s="5">
        <v>100</v>
      </c>
      <c r="E142" s="4" t="s">
        <v>1190</v>
      </c>
      <c r="P142" s="4" t="s">
        <v>948</v>
      </c>
      <c r="Q142" s="4" t="s">
        <v>204</v>
      </c>
      <c r="R142" s="4" t="s">
        <v>1191</v>
      </c>
      <c r="S142" s="5">
        <v>100</v>
      </c>
      <c r="T142" s="4" t="s">
        <v>1192</v>
      </c>
      <c r="U142" t="str">
        <f t="shared" si="4"/>
        <v>EXET1</v>
      </c>
      <c r="V142" t="str">
        <f t="shared" si="5"/>
        <v>FASN_P</v>
      </c>
    </row>
    <row r="143" spans="1:22" ht="17.25" customHeight="1" x14ac:dyDescent="0.35">
      <c r="A143" s="4" t="s">
        <v>948</v>
      </c>
      <c r="B143" s="4" t="s">
        <v>204</v>
      </c>
      <c r="C143" s="4" t="s">
        <v>1191</v>
      </c>
      <c r="D143" s="5">
        <v>100</v>
      </c>
      <c r="E143" s="4" t="s">
        <v>1192</v>
      </c>
      <c r="P143" s="4" t="s">
        <v>948</v>
      </c>
      <c r="Q143" s="4" t="s">
        <v>216</v>
      </c>
      <c r="R143" s="4" t="s">
        <v>1193</v>
      </c>
      <c r="S143" s="5">
        <v>100</v>
      </c>
      <c r="T143" s="4" t="s">
        <v>1194</v>
      </c>
      <c r="U143" t="str">
        <f t="shared" si="4"/>
        <v>FASN_P</v>
      </c>
      <c r="V143" t="str">
        <f t="shared" si="5"/>
        <v>FAUG_P</v>
      </c>
    </row>
    <row r="144" spans="1:22" ht="17.25" customHeight="1" x14ac:dyDescent="0.35">
      <c r="A144" s="4" t="s">
        <v>948</v>
      </c>
      <c r="B144" s="4" t="s">
        <v>216</v>
      </c>
      <c r="C144" s="4" t="s">
        <v>1193</v>
      </c>
      <c r="D144" s="5">
        <v>100</v>
      </c>
      <c r="E144" s="4" t="s">
        <v>1194</v>
      </c>
      <c r="P144" s="4" t="s">
        <v>948</v>
      </c>
      <c r="Q144" s="4" t="s">
        <v>205</v>
      </c>
      <c r="R144" s="4" t="s">
        <v>1195</v>
      </c>
      <c r="S144" s="5">
        <v>100</v>
      </c>
      <c r="T144" s="4" t="s">
        <v>1196</v>
      </c>
      <c r="U144" t="str">
        <f t="shared" si="4"/>
        <v>FAUG_P</v>
      </c>
      <c r="V144" t="str">
        <f t="shared" si="5"/>
        <v>FAWL_1</v>
      </c>
    </row>
    <row r="145" spans="1:22" ht="17.25" customHeight="1" x14ac:dyDescent="0.35">
      <c r="A145" s="4" t="s">
        <v>948</v>
      </c>
      <c r="B145" s="4" t="s">
        <v>205</v>
      </c>
      <c r="C145" s="4" t="s">
        <v>1195</v>
      </c>
      <c r="D145" s="5">
        <v>100</v>
      </c>
      <c r="E145" s="4" t="s">
        <v>1196</v>
      </c>
      <c r="P145" s="4" t="s">
        <v>948</v>
      </c>
      <c r="Q145" s="4" t="s">
        <v>206</v>
      </c>
      <c r="R145" s="4" t="s">
        <v>1197</v>
      </c>
      <c r="S145" s="5">
        <v>100</v>
      </c>
      <c r="T145" s="4" t="s">
        <v>1198</v>
      </c>
      <c r="U145" t="str">
        <f t="shared" si="4"/>
        <v>FAWL_1</v>
      </c>
      <c r="V145" t="str">
        <f t="shared" si="5"/>
        <v>FECK_6</v>
      </c>
    </row>
    <row r="146" spans="1:22" ht="17.25" customHeight="1" x14ac:dyDescent="0.35">
      <c r="A146" s="4" t="s">
        <v>948</v>
      </c>
      <c r="B146" s="4" t="s">
        <v>206</v>
      </c>
      <c r="C146" s="4" t="s">
        <v>1197</v>
      </c>
      <c r="D146" s="5">
        <v>100</v>
      </c>
      <c r="E146" s="4" t="s">
        <v>1198</v>
      </c>
      <c r="P146" s="4" t="s">
        <v>948</v>
      </c>
      <c r="Q146" s="4" t="s">
        <v>207</v>
      </c>
      <c r="R146" s="4" t="s">
        <v>1199</v>
      </c>
      <c r="S146" s="5">
        <v>100</v>
      </c>
      <c r="T146" s="4" t="s">
        <v>1200</v>
      </c>
      <c r="U146" t="str">
        <f t="shared" si="4"/>
        <v>FECK_6</v>
      </c>
      <c r="V146" t="str">
        <f t="shared" si="5"/>
        <v>FERRA2</v>
      </c>
    </row>
    <row r="147" spans="1:22" ht="17.25" customHeight="1" x14ac:dyDescent="0.35">
      <c r="A147" s="4" t="s">
        <v>948</v>
      </c>
      <c r="B147" s="4" t="s">
        <v>207</v>
      </c>
      <c r="C147" s="4" t="s">
        <v>1199</v>
      </c>
      <c r="D147" s="5">
        <v>100</v>
      </c>
      <c r="E147" s="4" t="s">
        <v>1200</v>
      </c>
      <c r="P147" s="4" t="s">
        <v>948</v>
      </c>
      <c r="Q147" s="4" t="s">
        <v>209</v>
      </c>
      <c r="R147" s="4" t="s">
        <v>1201</v>
      </c>
      <c r="S147" s="5">
        <v>100</v>
      </c>
      <c r="T147" s="4" t="s">
        <v>1202</v>
      </c>
      <c r="U147" t="str">
        <f t="shared" si="4"/>
        <v>FERRA2</v>
      </c>
      <c r="V147" t="str">
        <f t="shared" si="5"/>
        <v>FERRB_M</v>
      </c>
    </row>
    <row r="148" spans="1:22" ht="17.25" customHeight="1" x14ac:dyDescent="0.35">
      <c r="A148" s="4" t="s">
        <v>948</v>
      </c>
      <c r="B148" s="4" t="s">
        <v>209</v>
      </c>
      <c r="C148" s="4" t="s">
        <v>1201</v>
      </c>
      <c r="D148" s="5">
        <v>100</v>
      </c>
      <c r="E148" s="4" t="s">
        <v>1202</v>
      </c>
      <c r="P148" s="4" t="s">
        <v>948</v>
      </c>
      <c r="Q148" s="4" t="s">
        <v>208</v>
      </c>
      <c r="R148" s="4" t="s">
        <v>1201</v>
      </c>
      <c r="S148" s="5">
        <v>100</v>
      </c>
      <c r="T148" s="4" t="s">
        <v>1202</v>
      </c>
      <c r="U148" t="str">
        <f t="shared" si="4"/>
        <v>FERRB_M</v>
      </c>
      <c r="V148" t="str">
        <f t="shared" si="5"/>
        <v>FERRB1</v>
      </c>
    </row>
    <row r="149" spans="1:22" ht="17.25" customHeight="1" x14ac:dyDescent="0.35">
      <c r="A149" s="4" t="s">
        <v>948</v>
      </c>
      <c r="B149" s="4" t="s">
        <v>208</v>
      </c>
      <c r="C149" s="4" t="s">
        <v>1201</v>
      </c>
      <c r="D149" s="5">
        <v>100</v>
      </c>
      <c r="E149" s="4" t="s">
        <v>1202</v>
      </c>
      <c r="P149" s="4" t="s">
        <v>948</v>
      </c>
      <c r="Q149" s="4" t="s">
        <v>211</v>
      </c>
      <c r="R149" s="4" t="s">
        <v>1203</v>
      </c>
      <c r="S149" s="5">
        <v>100</v>
      </c>
      <c r="T149" s="4" t="s">
        <v>1204</v>
      </c>
      <c r="U149" t="str">
        <f t="shared" si="4"/>
        <v>FERRB1</v>
      </c>
      <c r="V149" t="str">
        <f t="shared" si="5"/>
        <v>FETT_P</v>
      </c>
    </row>
    <row r="150" spans="1:22" ht="17.25" customHeight="1" x14ac:dyDescent="0.35">
      <c r="A150" s="4" t="s">
        <v>948</v>
      </c>
      <c r="B150" s="4" t="s">
        <v>211</v>
      </c>
      <c r="C150" s="4" t="s">
        <v>1203</v>
      </c>
      <c r="D150" s="5">
        <v>100</v>
      </c>
      <c r="E150" s="4" t="s">
        <v>1204</v>
      </c>
      <c r="P150" s="4" t="s">
        <v>948</v>
      </c>
      <c r="Q150" s="4" t="s">
        <v>212</v>
      </c>
      <c r="R150" s="4" t="s">
        <v>1205</v>
      </c>
      <c r="S150" s="5">
        <v>100</v>
      </c>
      <c r="T150" s="4" t="s">
        <v>1206</v>
      </c>
      <c r="U150" t="str">
        <f t="shared" si="4"/>
        <v>FETT_P</v>
      </c>
      <c r="V150" t="str">
        <f t="shared" si="5"/>
        <v>FIDD_P</v>
      </c>
    </row>
    <row r="151" spans="1:22" ht="17.25" customHeight="1" x14ac:dyDescent="0.35">
      <c r="A151" s="4" t="s">
        <v>948</v>
      </c>
      <c r="B151" s="4" t="s">
        <v>212</v>
      </c>
      <c r="C151" s="4" t="s">
        <v>1205</v>
      </c>
      <c r="D151" s="5">
        <v>100</v>
      </c>
      <c r="E151" s="4" t="s">
        <v>1206</v>
      </c>
      <c r="P151" s="4" t="s">
        <v>948</v>
      </c>
      <c r="Q151" s="4" t="s">
        <v>213</v>
      </c>
      <c r="R151" s="4" t="s">
        <v>1207</v>
      </c>
      <c r="S151" s="5">
        <v>100</v>
      </c>
      <c r="T151" s="4" t="s">
        <v>1208</v>
      </c>
      <c r="U151" t="str">
        <f t="shared" si="4"/>
        <v>FIDD_P</v>
      </c>
      <c r="V151" t="str">
        <f t="shared" si="5"/>
        <v>FIDF_1</v>
      </c>
    </row>
    <row r="152" spans="1:22" ht="17.25" customHeight="1" x14ac:dyDescent="0.35">
      <c r="A152" s="4" t="s">
        <v>948</v>
      </c>
      <c r="B152" s="4" t="s">
        <v>213</v>
      </c>
      <c r="C152" s="4" t="s">
        <v>1207</v>
      </c>
      <c r="D152" s="5">
        <v>100</v>
      </c>
      <c r="E152" s="4" t="s">
        <v>1208</v>
      </c>
      <c r="P152" s="4" t="s">
        <v>948</v>
      </c>
      <c r="Q152" s="4" t="s">
        <v>214</v>
      </c>
      <c r="R152" s="4" t="s">
        <v>1209</v>
      </c>
      <c r="S152" s="5">
        <v>100</v>
      </c>
      <c r="T152" s="4" t="s">
        <v>1210</v>
      </c>
      <c r="U152" t="str">
        <f t="shared" si="4"/>
        <v>FIDF_1</v>
      </c>
      <c r="V152" t="str">
        <f t="shared" si="5"/>
        <v>FINN</v>
      </c>
    </row>
    <row r="153" spans="1:22" ht="17.25" customHeight="1" x14ac:dyDescent="0.35">
      <c r="A153" s="4" t="s">
        <v>948</v>
      </c>
      <c r="B153" s="4" t="s">
        <v>214</v>
      </c>
      <c r="C153" s="4" t="s">
        <v>1209</v>
      </c>
      <c r="D153" s="5">
        <v>100</v>
      </c>
      <c r="E153" s="4" t="s">
        <v>1210</v>
      </c>
      <c r="P153" s="4" t="s">
        <v>948</v>
      </c>
      <c r="Q153" s="4" t="s">
        <v>215</v>
      </c>
      <c r="R153" s="4" t="s">
        <v>1211</v>
      </c>
      <c r="S153" s="5">
        <v>100</v>
      </c>
      <c r="T153" s="4" t="s">
        <v>1212</v>
      </c>
      <c r="U153" t="str">
        <f t="shared" si="4"/>
        <v>FINN</v>
      </c>
      <c r="V153" t="str">
        <f t="shared" si="5"/>
        <v>FLEE_1</v>
      </c>
    </row>
    <row r="154" spans="1:22" ht="17.25" customHeight="1" x14ac:dyDescent="0.35">
      <c r="A154" s="4" t="s">
        <v>948</v>
      </c>
      <c r="B154" s="4" t="s">
        <v>215</v>
      </c>
      <c r="C154" s="4" t="s">
        <v>1211</v>
      </c>
      <c r="D154" s="5">
        <v>100</v>
      </c>
      <c r="E154" s="4" t="s">
        <v>1212</v>
      </c>
      <c r="P154" s="4" t="s">
        <v>948</v>
      </c>
      <c r="Q154" s="4" t="s">
        <v>218</v>
      </c>
      <c r="R154" s="4" t="s">
        <v>1213</v>
      </c>
      <c r="S154" s="5">
        <v>100</v>
      </c>
      <c r="T154" s="4" t="s">
        <v>1214</v>
      </c>
      <c r="U154" t="str">
        <f t="shared" si="4"/>
        <v>FLEE_1</v>
      </c>
      <c r="V154" t="str">
        <f t="shared" si="5"/>
        <v>FOUR_1</v>
      </c>
    </row>
    <row r="155" spans="1:22" ht="17.25" customHeight="1" x14ac:dyDescent="0.35">
      <c r="A155" s="4" t="s">
        <v>948</v>
      </c>
      <c r="B155" s="4" t="s">
        <v>218</v>
      </c>
      <c r="C155" s="4" t="s">
        <v>1213</v>
      </c>
      <c r="D155" s="5">
        <v>100</v>
      </c>
      <c r="E155" s="4" t="s">
        <v>1214</v>
      </c>
      <c r="P155" s="4" t="s">
        <v>948</v>
      </c>
      <c r="Q155" s="4" t="s">
        <v>219</v>
      </c>
      <c r="R155" s="4" t="s">
        <v>1215</v>
      </c>
      <c r="S155" s="5">
        <v>100</v>
      </c>
      <c r="T155" s="4" t="s">
        <v>1216</v>
      </c>
      <c r="U155" t="str">
        <f t="shared" si="4"/>
        <v>FOUR_1</v>
      </c>
      <c r="V155" t="str">
        <f t="shared" si="5"/>
        <v>FRAS_P</v>
      </c>
    </row>
    <row r="156" spans="1:22" ht="17.25" customHeight="1" x14ac:dyDescent="0.35">
      <c r="A156" s="4" t="s">
        <v>948</v>
      </c>
      <c r="B156" s="4" t="s">
        <v>219</v>
      </c>
      <c r="C156" s="4" t="s">
        <v>1215</v>
      </c>
      <c r="D156" s="5">
        <v>100</v>
      </c>
      <c r="E156" s="4" t="s">
        <v>1216</v>
      </c>
      <c r="P156" s="4" t="s">
        <v>948</v>
      </c>
      <c r="Q156" s="4" t="s">
        <v>220</v>
      </c>
      <c r="R156" s="4" t="s">
        <v>1217</v>
      </c>
      <c r="S156" s="5">
        <v>100</v>
      </c>
      <c r="T156" s="4" t="s">
        <v>1218</v>
      </c>
      <c r="U156" t="str">
        <f t="shared" si="4"/>
        <v>FRAS_P</v>
      </c>
      <c r="V156" t="str">
        <f t="shared" si="5"/>
        <v>FROD_1</v>
      </c>
    </row>
    <row r="157" spans="1:22" ht="17.25" customHeight="1" x14ac:dyDescent="0.35">
      <c r="A157" s="4" t="s">
        <v>948</v>
      </c>
      <c r="B157" s="4" t="s">
        <v>220</v>
      </c>
      <c r="C157" s="4" t="s">
        <v>1217</v>
      </c>
      <c r="D157" s="5">
        <v>100</v>
      </c>
      <c r="E157" s="4" t="s">
        <v>1218</v>
      </c>
      <c r="P157" s="4" t="s">
        <v>948</v>
      </c>
      <c r="Q157" s="4" t="s">
        <v>217</v>
      </c>
      <c r="R157" s="4" t="s">
        <v>1219</v>
      </c>
      <c r="S157" s="5">
        <v>100</v>
      </c>
      <c r="T157" s="4" t="s">
        <v>1220</v>
      </c>
      <c r="U157" t="str">
        <f t="shared" si="4"/>
        <v>FROD_1</v>
      </c>
      <c r="V157" t="str">
        <f t="shared" si="5"/>
        <v>FWIL_P</v>
      </c>
    </row>
    <row r="158" spans="1:22" ht="17.25" customHeight="1" x14ac:dyDescent="0.35">
      <c r="A158" s="4" t="s">
        <v>948</v>
      </c>
      <c r="B158" s="4" t="s">
        <v>217</v>
      </c>
      <c r="C158" s="4" t="s">
        <v>1219</v>
      </c>
      <c r="D158" s="5">
        <v>100</v>
      </c>
      <c r="E158" s="4" t="s">
        <v>1220</v>
      </c>
      <c r="P158" s="4" t="s">
        <v>948</v>
      </c>
      <c r="Q158" s="4" t="s">
        <v>221</v>
      </c>
      <c r="R158" s="4" t="s">
        <v>1221</v>
      </c>
      <c r="S158" s="5">
        <v>100</v>
      </c>
      <c r="T158" s="4" t="s">
        <v>1222</v>
      </c>
      <c r="U158" t="str">
        <f t="shared" si="4"/>
        <v>FWIL_P</v>
      </c>
      <c r="V158" t="str">
        <f t="shared" si="5"/>
        <v>GALA</v>
      </c>
    </row>
    <row r="159" spans="1:22" ht="17.25" customHeight="1" x14ac:dyDescent="0.35">
      <c r="A159" s="4" t="s">
        <v>948</v>
      </c>
      <c r="B159" s="4" t="s">
        <v>221</v>
      </c>
      <c r="C159" s="4" t="s">
        <v>1221</v>
      </c>
      <c r="D159" s="5">
        <v>100</v>
      </c>
      <c r="E159" s="4" t="s">
        <v>1222</v>
      </c>
      <c r="P159" s="4" t="s">
        <v>948</v>
      </c>
      <c r="Q159" s="4" t="s">
        <v>222</v>
      </c>
      <c r="R159" s="4" t="s">
        <v>1223</v>
      </c>
      <c r="S159" s="5">
        <v>100</v>
      </c>
      <c r="T159" s="4" t="s">
        <v>1224</v>
      </c>
      <c r="U159" t="str">
        <f t="shared" si="4"/>
        <v>GALA</v>
      </c>
      <c r="V159" t="str">
        <f t="shared" si="5"/>
        <v>GIFF</v>
      </c>
    </row>
    <row r="160" spans="1:22" ht="17.25" customHeight="1" x14ac:dyDescent="0.35">
      <c r="A160" s="4" t="s">
        <v>948</v>
      </c>
      <c r="B160" s="4" t="s">
        <v>222</v>
      </c>
      <c r="C160" s="4" t="s">
        <v>1223</v>
      </c>
      <c r="D160" s="5">
        <v>100</v>
      </c>
      <c r="E160" s="4" t="s">
        <v>1224</v>
      </c>
      <c r="P160" s="4" t="s">
        <v>948</v>
      </c>
      <c r="Q160" s="4" t="s">
        <v>490</v>
      </c>
      <c r="R160" s="4" t="s">
        <v>1225</v>
      </c>
      <c r="S160" s="5">
        <v>50</v>
      </c>
      <c r="T160" s="4" t="s">
        <v>1226</v>
      </c>
      <c r="U160" t="str">
        <f t="shared" si="4"/>
        <v>GIFF</v>
      </c>
      <c r="V160" t="str">
        <f t="shared" si="5"/>
        <v>GLAG_P</v>
      </c>
    </row>
    <row r="161" spans="1:22" ht="17.25" customHeight="1" x14ac:dyDescent="0.35">
      <c r="A161" s="4" t="s">
        <v>948</v>
      </c>
      <c r="B161" s="4" t="s">
        <v>490</v>
      </c>
      <c r="C161" s="4" t="s">
        <v>1227</v>
      </c>
      <c r="D161" s="5">
        <v>50</v>
      </c>
      <c r="E161" s="4" t="s">
        <v>1226</v>
      </c>
      <c r="P161" s="4" t="s">
        <v>948</v>
      </c>
      <c r="Q161" s="4" t="s">
        <v>490</v>
      </c>
      <c r="R161" s="4" t="s">
        <v>1228</v>
      </c>
      <c r="S161" s="5">
        <v>50</v>
      </c>
      <c r="T161" s="4" t="s">
        <v>1226</v>
      </c>
      <c r="U161" t="str">
        <f t="shared" si="4"/>
        <v>GLAG_P</v>
      </c>
      <c r="V161" t="str">
        <f t="shared" si="5"/>
        <v>GLAG_P</v>
      </c>
    </row>
    <row r="162" spans="1:22" ht="17.25" customHeight="1" x14ac:dyDescent="0.35">
      <c r="A162" s="4" t="s">
        <v>948</v>
      </c>
      <c r="B162" s="4" t="s">
        <v>490</v>
      </c>
      <c r="C162" s="4" t="s">
        <v>1229</v>
      </c>
      <c r="D162" s="5">
        <v>50</v>
      </c>
      <c r="E162" s="4" t="s">
        <v>1226</v>
      </c>
      <c r="P162" s="4" t="s">
        <v>948</v>
      </c>
      <c r="Q162" s="4" t="s">
        <v>223</v>
      </c>
      <c r="R162" s="4" t="s">
        <v>1230</v>
      </c>
      <c r="S162" s="5">
        <v>100</v>
      </c>
      <c r="T162" s="4" t="s">
        <v>1231</v>
      </c>
      <c r="U162" t="str">
        <f t="shared" si="4"/>
        <v>GLAG_P</v>
      </c>
      <c r="V162" t="str">
        <f t="shared" si="5"/>
        <v>GLEF_P</v>
      </c>
    </row>
    <row r="163" spans="1:22" ht="17.25" customHeight="1" x14ac:dyDescent="0.35">
      <c r="A163" s="4" t="s">
        <v>948</v>
      </c>
      <c r="B163" s="4" t="s">
        <v>223</v>
      </c>
      <c r="C163" s="4" t="s">
        <v>1230</v>
      </c>
      <c r="D163" s="5">
        <v>100</v>
      </c>
      <c r="E163" s="4" t="s">
        <v>1231</v>
      </c>
      <c r="P163" s="4" t="s">
        <v>948</v>
      </c>
      <c r="Q163" s="4" t="s">
        <v>224</v>
      </c>
      <c r="R163" s="4" t="s">
        <v>1232</v>
      </c>
      <c r="S163" s="5">
        <v>100</v>
      </c>
      <c r="T163" s="4" t="s">
        <v>1233</v>
      </c>
      <c r="U163" t="str">
        <f t="shared" si="4"/>
        <v>GLEF_P</v>
      </c>
      <c r="V163" t="str">
        <f t="shared" si="5"/>
        <v>GLLE</v>
      </c>
    </row>
    <row r="164" spans="1:22" ht="17.25" customHeight="1" x14ac:dyDescent="0.35">
      <c r="A164" s="4" t="s">
        <v>948</v>
      </c>
      <c r="B164" s="4" t="s">
        <v>224</v>
      </c>
      <c r="C164" s="4" t="s">
        <v>1232</v>
      </c>
      <c r="D164" s="5">
        <v>100</v>
      </c>
      <c r="E164" s="4" t="s">
        <v>1233</v>
      </c>
      <c r="P164" s="4" t="s">
        <v>948</v>
      </c>
      <c r="Q164" s="4" t="s">
        <v>225</v>
      </c>
      <c r="R164" s="4" t="s">
        <v>1234</v>
      </c>
      <c r="S164" s="5">
        <v>100</v>
      </c>
      <c r="T164" s="4" t="s">
        <v>1235</v>
      </c>
      <c r="U164" t="str">
        <f t="shared" si="4"/>
        <v>GLLE</v>
      </c>
      <c r="V164" t="str">
        <f t="shared" si="5"/>
        <v>GLLU</v>
      </c>
    </row>
    <row r="165" spans="1:22" ht="17.25" customHeight="1" x14ac:dyDescent="0.35">
      <c r="A165" s="4" t="s">
        <v>948</v>
      </c>
      <c r="B165" s="4" t="s">
        <v>225</v>
      </c>
      <c r="C165" s="4" t="s">
        <v>1234</v>
      </c>
      <c r="D165" s="5">
        <v>100</v>
      </c>
      <c r="E165" s="4" t="s">
        <v>1235</v>
      </c>
      <c r="P165" s="4" t="s">
        <v>948</v>
      </c>
      <c r="Q165" s="4" t="s">
        <v>226</v>
      </c>
      <c r="R165" s="4" t="s">
        <v>1236</v>
      </c>
      <c r="S165" s="5">
        <v>100</v>
      </c>
      <c r="T165" s="4" t="s">
        <v>1237</v>
      </c>
      <c r="U165" t="str">
        <f t="shared" si="4"/>
        <v>GLLU</v>
      </c>
      <c r="V165" t="str">
        <f t="shared" si="5"/>
        <v>GLNI</v>
      </c>
    </row>
    <row r="166" spans="1:22" ht="17.25" customHeight="1" x14ac:dyDescent="0.35">
      <c r="A166" s="4" t="s">
        <v>948</v>
      </c>
      <c r="B166" s="4" t="s">
        <v>226</v>
      </c>
      <c r="C166" s="4" t="s">
        <v>1236</v>
      </c>
      <c r="D166" s="5">
        <v>100</v>
      </c>
      <c r="E166" s="4" t="s">
        <v>1237</v>
      </c>
      <c r="P166" s="4" t="s">
        <v>948</v>
      </c>
      <c r="Q166" s="4" t="s">
        <v>227</v>
      </c>
      <c r="R166" s="4" t="s">
        <v>1238</v>
      </c>
      <c r="S166" s="5">
        <v>50</v>
      </c>
      <c r="T166" s="4" t="s">
        <v>1239</v>
      </c>
      <c r="U166" t="str">
        <f t="shared" si="4"/>
        <v>GLNI</v>
      </c>
      <c r="V166" t="str">
        <f t="shared" si="5"/>
        <v>GLRO</v>
      </c>
    </row>
    <row r="167" spans="1:22" ht="17.25" customHeight="1" x14ac:dyDescent="0.35">
      <c r="A167" s="4" t="s">
        <v>948</v>
      </c>
      <c r="B167" s="4" t="s">
        <v>227</v>
      </c>
      <c r="C167" s="4" t="s">
        <v>1238</v>
      </c>
      <c r="D167" s="5">
        <v>50</v>
      </c>
      <c r="E167" s="4" t="s">
        <v>1239</v>
      </c>
      <c r="P167" s="4" t="s">
        <v>948</v>
      </c>
      <c r="Q167" s="4" t="s">
        <v>227</v>
      </c>
      <c r="R167" s="4" t="s">
        <v>1240</v>
      </c>
      <c r="S167" s="5">
        <v>50</v>
      </c>
      <c r="T167" s="4" t="s">
        <v>1239</v>
      </c>
      <c r="U167" t="str">
        <f t="shared" si="4"/>
        <v>GLRO</v>
      </c>
      <c r="V167" t="str">
        <f t="shared" si="5"/>
        <v>GLRO</v>
      </c>
    </row>
    <row r="168" spans="1:22" ht="17.25" customHeight="1" x14ac:dyDescent="0.35">
      <c r="A168" s="4" t="s">
        <v>948</v>
      </c>
      <c r="B168" s="4" t="s">
        <v>227</v>
      </c>
      <c r="C168" s="4" t="s">
        <v>1240</v>
      </c>
      <c r="D168" s="5">
        <v>50</v>
      </c>
      <c r="E168" s="4" t="s">
        <v>1239</v>
      </c>
      <c r="P168" s="4" t="s">
        <v>948</v>
      </c>
      <c r="Q168" s="4" t="s">
        <v>228</v>
      </c>
      <c r="R168" s="4" t="s">
        <v>1241</v>
      </c>
      <c r="S168" s="5">
        <v>100</v>
      </c>
      <c r="T168" s="4" t="s">
        <v>1242</v>
      </c>
      <c r="U168" t="str">
        <f t="shared" si="4"/>
        <v>GLRO</v>
      </c>
      <c r="V168" t="str">
        <f t="shared" si="5"/>
        <v>GORG</v>
      </c>
    </row>
    <row r="169" spans="1:22" s="11" customFormat="1" ht="17.25" customHeight="1" x14ac:dyDescent="0.35">
      <c r="A169" s="4" t="s">
        <v>948</v>
      </c>
      <c r="B169" s="4" t="s">
        <v>228</v>
      </c>
      <c r="C169" s="4" t="s">
        <v>1241</v>
      </c>
      <c r="D169" s="5">
        <v>100</v>
      </c>
      <c r="E169" s="4" t="s">
        <v>1242</v>
      </c>
      <c r="F169"/>
      <c r="G169"/>
      <c r="H169"/>
      <c r="I169"/>
      <c r="J169"/>
      <c r="P169" s="4" t="s">
        <v>948</v>
      </c>
      <c r="Q169" s="4" t="s">
        <v>229</v>
      </c>
      <c r="R169" s="4" t="s">
        <v>1243</v>
      </c>
      <c r="S169" s="5">
        <v>100</v>
      </c>
      <c r="T169" s="4" t="s">
        <v>1244</v>
      </c>
      <c r="U169" t="str">
        <f t="shared" si="4"/>
        <v>GORG</v>
      </c>
      <c r="V169" t="str">
        <f t="shared" si="5"/>
        <v>GOVA</v>
      </c>
    </row>
    <row r="170" spans="1:22" s="11" customFormat="1" ht="17.25" customHeight="1" x14ac:dyDescent="0.35">
      <c r="A170" s="4" t="s">
        <v>948</v>
      </c>
      <c r="B170" s="4" t="s">
        <v>229</v>
      </c>
      <c r="C170" s="4" t="s">
        <v>1243</v>
      </c>
      <c r="D170" s="5">
        <v>100</v>
      </c>
      <c r="E170" s="4" t="s">
        <v>1244</v>
      </c>
      <c r="F170"/>
      <c r="G170"/>
      <c r="H170"/>
      <c r="I170"/>
      <c r="J170"/>
      <c r="P170" s="4" t="s">
        <v>948</v>
      </c>
      <c r="Q170" s="4" t="s">
        <v>230</v>
      </c>
      <c r="R170" s="4" t="s">
        <v>955</v>
      </c>
      <c r="S170" s="5">
        <v>100</v>
      </c>
      <c r="T170" s="4" t="s">
        <v>1245</v>
      </c>
      <c r="U170" t="str">
        <f t="shared" si="4"/>
        <v>GOVA</v>
      </c>
      <c r="V170" t="str">
        <f t="shared" si="5"/>
        <v>GREE_H</v>
      </c>
    </row>
    <row r="171" spans="1:22" s="11" customFormat="1" ht="17.25" customHeight="1" x14ac:dyDescent="0.35">
      <c r="A171" s="4" t="s">
        <v>948</v>
      </c>
      <c r="B171" s="4" t="s">
        <v>230</v>
      </c>
      <c r="C171" s="4" t="s">
        <v>955</v>
      </c>
      <c r="D171" s="5">
        <v>100</v>
      </c>
      <c r="E171" s="4" t="s">
        <v>1245</v>
      </c>
      <c r="F171"/>
      <c r="G171"/>
      <c r="H171"/>
      <c r="I171"/>
      <c r="J171"/>
      <c r="P171" s="4" t="s">
        <v>948</v>
      </c>
      <c r="Q171" s="4" t="s">
        <v>231</v>
      </c>
      <c r="R171" s="4" t="s">
        <v>1246</v>
      </c>
      <c r="S171" s="5">
        <v>100</v>
      </c>
      <c r="T171" s="4" t="s">
        <v>1247</v>
      </c>
      <c r="U171" t="str">
        <f t="shared" si="4"/>
        <v>GREE_H</v>
      </c>
      <c r="V171" t="str">
        <f t="shared" si="5"/>
        <v>GREN_1</v>
      </c>
    </row>
    <row r="172" spans="1:22" s="11" customFormat="1" ht="17.25" customHeight="1" x14ac:dyDescent="0.35">
      <c r="A172" s="4" t="s">
        <v>948</v>
      </c>
      <c r="B172" s="4" t="s">
        <v>231</v>
      </c>
      <c r="C172" s="4" t="s">
        <v>1246</v>
      </c>
      <c r="D172" s="5">
        <v>100</v>
      </c>
      <c r="E172" s="4" t="s">
        <v>1247</v>
      </c>
      <c r="F172"/>
      <c r="G172"/>
      <c r="H172"/>
      <c r="I172"/>
      <c r="J172"/>
      <c r="P172" s="4" t="s">
        <v>948</v>
      </c>
      <c r="Q172" s="4" t="s">
        <v>232</v>
      </c>
      <c r="R172" s="4" t="s">
        <v>1248</v>
      </c>
      <c r="S172" s="5">
        <v>100</v>
      </c>
      <c r="T172" s="4" t="s">
        <v>1249</v>
      </c>
      <c r="U172" t="str">
        <f t="shared" si="4"/>
        <v>GREN_1</v>
      </c>
      <c r="V172" t="str">
        <f t="shared" si="5"/>
        <v>GRIW_1</v>
      </c>
    </row>
    <row r="173" spans="1:22" s="11" customFormat="1" ht="17.25" customHeight="1" x14ac:dyDescent="0.35">
      <c r="A173" s="4" t="s">
        <v>948</v>
      </c>
      <c r="B173" s="4" t="s">
        <v>232</v>
      </c>
      <c r="C173" s="4" t="s">
        <v>1248</v>
      </c>
      <c r="D173" s="5">
        <v>100</v>
      </c>
      <c r="E173" s="4" t="s">
        <v>1249</v>
      </c>
      <c r="F173"/>
      <c r="G173"/>
      <c r="H173"/>
      <c r="I173"/>
      <c r="J173"/>
      <c r="P173" s="4" t="s">
        <v>948</v>
      </c>
      <c r="Q173" s="4" t="s">
        <v>492</v>
      </c>
      <c r="R173" s="4" t="s">
        <v>1250</v>
      </c>
      <c r="S173" s="5">
        <v>100</v>
      </c>
      <c r="T173" s="4" t="s">
        <v>771</v>
      </c>
      <c r="U173" t="str">
        <f t="shared" si="4"/>
        <v>GRIW_1</v>
      </c>
      <c r="V173" t="str">
        <f t="shared" si="5"/>
        <v>GRMO</v>
      </c>
    </row>
    <row r="174" spans="1:22" s="11" customFormat="1" ht="17.25" customHeight="1" x14ac:dyDescent="0.35">
      <c r="A174" s="4" t="s">
        <v>948</v>
      </c>
      <c r="B174" s="4" t="s">
        <v>492</v>
      </c>
      <c r="C174" s="4" t="s">
        <v>1250</v>
      </c>
      <c r="D174" s="5">
        <v>100</v>
      </c>
      <c r="E174" s="4" t="s">
        <v>771</v>
      </c>
      <c r="F174"/>
      <c r="G174"/>
      <c r="H174"/>
      <c r="I174"/>
      <c r="J174"/>
      <c r="P174" s="4" t="s">
        <v>948</v>
      </c>
      <c r="Q174" s="4" t="s">
        <v>233</v>
      </c>
      <c r="R174" s="4" t="s">
        <v>1251</v>
      </c>
      <c r="S174" s="5">
        <v>100</v>
      </c>
      <c r="T174" s="4" t="s">
        <v>1252</v>
      </c>
      <c r="U174" t="str">
        <f t="shared" si="4"/>
        <v>GRMO</v>
      </c>
      <c r="V174" t="str">
        <f t="shared" si="5"/>
        <v>GRUB_P</v>
      </c>
    </row>
    <row r="175" spans="1:22" s="11" customFormat="1" ht="17.25" customHeight="1" x14ac:dyDescent="0.35">
      <c r="A175" s="4" t="s">
        <v>948</v>
      </c>
      <c r="B175" s="4" t="s">
        <v>233</v>
      </c>
      <c r="C175" s="4" t="s">
        <v>1251</v>
      </c>
      <c r="D175" s="5">
        <v>100</v>
      </c>
      <c r="E175" s="4" t="s">
        <v>1252</v>
      </c>
      <c r="F175"/>
      <c r="G175"/>
      <c r="H175"/>
      <c r="I175"/>
      <c r="J175"/>
      <c r="P175" s="4" t="s">
        <v>948</v>
      </c>
      <c r="Q175" s="4" t="s">
        <v>234</v>
      </c>
      <c r="R175" s="4" t="s">
        <v>1253</v>
      </c>
      <c r="S175" s="5">
        <v>100</v>
      </c>
      <c r="T175" s="4" t="s">
        <v>1254</v>
      </c>
      <c r="U175" t="str">
        <f t="shared" si="4"/>
        <v>GRUB_P</v>
      </c>
      <c r="V175" t="str">
        <f t="shared" si="5"/>
        <v>HACK_1</v>
      </c>
    </row>
    <row r="176" spans="1:22" s="11" customFormat="1" ht="17.25" customHeight="1" x14ac:dyDescent="0.35">
      <c r="A176" s="4" t="s">
        <v>948</v>
      </c>
      <c r="B176" s="4" t="s">
        <v>234</v>
      </c>
      <c r="C176" s="4" t="s">
        <v>1253</v>
      </c>
      <c r="D176" s="5">
        <v>100</v>
      </c>
      <c r="E176" s="4" t="s">
        <v>1254</v>
      </c>
      <c r="F176"/>
      <c r="G176"/>
      <c r="H176"/>
      <c r="I176"/>
      <c r="J176"/>
      <c r="P176" s="4" t="s">
        <v>948</v>
      </c>
      <c r="Q176" s="4" t="s">
        <v>236</v>
      </c>
      <c r="R176" s="4" t="s">
        <v>1255</v>
      </c>
      <c r="S176" s="5">
        <v>100</v>
      </c>
      <c r="T176" s="4" t="s">
        <v>1254</v>
      </c>
      <c r="U176" t="str">
        <f t="shared" si="4"/>
        <v>HACK_1</v>
      </c>
      <c r="V176" t="str">
        <f t="shared" si="5"/>
        <v>HACK_6</v>
      </c>
    </row>
    <row r="177" spans="1:22" s="11" customFormat="1" ht="17.25" customHeight="1" x14ac:dyDescent="0.35">
      <c r="A177" s="4" t="s">
        <v>948</v>
      </c>
      <c r="B177" s="4" t="s">
        <v>236</v>
      </c>
      <c r="C177" s="4" t="s">
        <v>1255</v>
      </c>
      <c r="D177" s="5">
        <v>100</v>
      </c>
      <c r="E177" s="4" t="s">
        <v>1254</v>
      </c>
      <c r="F177"/>
      <c r="G177"/>
      <c r="H177"/>
      <c r="I177"/>
      <c r="J177"/>
      <c r="P177" s="4" t="s">
        <v>948</v>
      </c>
      <c r="Q177" s="4" t="s">
        <v>238</v>
      </c>
      <c r="R177" s="4" t="s">
        <v>1256</v>
      </c>
      <c r="S177" s="5">
        <v>100</v>
      </c>
      <c r="T177" s="4" t="s">
        <v>1257</v>
      </c>
      <c r="U177" t="str">
        <f t="shared" si="4"/>
        <v>HACK_6</v>
      </c>
      <c r="V177" t="str">
        <f t="shared" si="5"/>
        <v>HAGR</v>
      </c>
    </row>
    <row r="178" spans="1:22" s="11" customFormat="1" ht="17.25" customHeight="1" x14ac:dyDescent="0.35">
      <c r="A178" s="4" t="s">
        <v>948</v>
      </c>
      <c r="B178" s="4" t="s">
        <v>238</v>
      </c>
      <c r="C178" s="4" t="s">
        <v>1256</v>
      </c>
      <c r="D178" s="5">
        <v>100</v>
      </c>
      <c r="E178" s="4" t="s">
        <v>1257</v>
      </c>
      <c r="F178"/>
      <c r="G178"/>
      <c r="H178"/>
      <c r="I178"/>
      <c r="J178"/>
      <c r="P178" s="4" t="s">
        <v>948</v>
      </c>
      <c r="Q178" s="4" t="s">
        <v>239</v>
      </c>
      <c r="R178" s="4" t="s">
        <v>1258</v>
      </c>
      <c r="S178" s="5">
        <v>50</v>
      </c>
      <c r="T178" s="4" t="s">
        <v>1259</v>
      </c>
      <c r="U178" t="str">
        <f t="shared" si="4"/>
        <v>HAGR</v>
      </c>
      <c r="V178" t="str">
        <f t="shared" si="5"/>
        <v>HAMHC1</v>
      </c>
    </row>
    <row r="179" spans="1:22" s="11" customFormat="1" ht="17.25" customHeight="1" x14ac:dyDescent="0.35">
      <c r="A179" s="4" t="s">
        <v>948</v>
      </c>
      <c r="B179" s="4" t="s">
        <v>239</v>
      </c>
      <c r="C179" s="4" t="s">
        <v>1258</v>
      </c>
      <c r="D179" s="5">
        <v>50</v>
      </c>
      <c r="E179" s="4" t="s">
        <v>1259</v>
      </c>
      <c r="F179"/>
      <c r="G179"/>
      <c r="H179"/>
      <c r="I179"/>
      <c r="J179"/>
      <c r="P179" s="4" t="s">
        <v>948</v>
      </c>
      <c r="Q179" s="4" t="s">
        <v>239</v>
      </c>
      <c r="R179" s="4" t="s">
        <v>1260</v>
      </c>
      <c r="S179" s="5">
        <v>50</v>
      </c>
      <c r="T179" s="4" t="s">
        <v>1259</v>
      </c>
      <c r="U179" t="str">
        <f t="shared" si="4"/>
        <v>HAMHC1</v>
      </c>
      <c r="V179" t="str">
        <f t="shared" si="5"/>
        <v>HAMHC1</v>
      </c>
    </row>
    <row r="180" spans="1:22" s="11" customFormat="1" ht="17.25" customHeight="1" x14ac:dyDescent="0.35">
      <c r="A180" s="4" t="s">
        <v>948</v>
      </c>
      <c r="B180" s="4" t="s">
        <v>239</v>
      </c>
      <c r="C180" s="4" t="s">
        <v>1260</v>
      </c>
      <c r="D180" s="5">
        <v>50</v>
      </c>
      <c r="E180" s="4" t="s">
        <v>1259</v>
      </c>
      <c r="F180"/>
      <c r="G180"/>
      <c r="H180"/>
      <c r="I180"/>
      <c r="J180"/>
      <c r="P180" s="4" t="s">
        <v>948</v>
      </c>
      <c r="Q180" s="4" t="s">
        <v>242</v>
      </c>
      <c r="R180" s="4" t="s">
        <v>1261</v>
      </c>
      <c r="S180" s="5">
        <v>100</v>
      </c>
      <c r="T180" s="4" t="s">
        <v>1262</v>
      </c>
      <c r="U180" t="str">
        <f t="shared" si="4"/>
        <v>HAMHC1</v>
      </c>
      <c r="V180" t="str">
        <f t="shared" si="5"/>
        <v>HARK_1</v>
      </c>
    </row>
    <row r="181" spans="1:22" ht="17.25" customHeight="1" x14ac:dyDescent="0.35">
      <c r="A181" s="194" t="s">
        <v>948</v>
      </c>
      <c r="B181" s="194" t="s">
        <v>240</v>
      </c>
      <c r="C181" s="194" t="s">
        <v>1263</v>
      </c>
      <c r="D181" s="195">
        <v>100</v>
      </c>
      <c r="E181" s="194" t="s">
        <v>1264</v>
      </c>
      <c r="P181" s="4" t="s">
        <v>948</v>
      </c>
      <c r="Q181" s="4" t="s">
        <v>243</v>
      </c>
      <c r="R181" s="4" t="s">
        <v>1265</v>
      </c>
      <c r="S181" s="5">
        <v>100</v>
      </c>
      <c r="T181" s="4" t="s">
        <v>1266</v>
      </c>
      <c r="U181" t="e">
        <f t="shared" si="4"/>
        <v>#N/A</v>
      </c>
      <c r="V181" t="str">
        <f t="shared" si="5"/>
        <v>HARM_6</v>
      </c>
    </row>
    <row r="182" spans="1:22" ht="17.25" customHeight="1" x14ac:dyDescent="0.35">
      <c r="A182" s="4" t="s">
        <v>948</v>
      </c>
      <c r="B182" s="4" t="s">
        <v>242</v>
      </c>
      <c r="C182" s="4" t="s">
        <v>1261</v>
      </c>
      <c r="D182" s="5">
        <v>100</v>
      </c>
      <c r="E182" s="4" t="s">
        <v>1262</v>
      </c>
      <c r="P182" s="4" t="s">
        <v>948</v>
      </c>
      <c r="Q182" s="4" t="s">
        <v>244</v>
      </c>
      <c r="R182" s="4" t="s">
        <v>1267</v>
      </c>
      <c r="S182" s="5">
        <v>100</v>
      </c>
      <c r="T182" s="4" t="s">
        <v>1268</v>
      </c>
      <c r="U182" t="str">
        <f t="shared" si="4"/>
        <v>HARK_1</v>
      </c>
      <c r="V182" t="str">
        <f t="shared" si="5"/>
        <v>HAWI</v>
      </c>
    </row>
    <row r="183" spans="1:22" ht="17.25" customHeight="1" x14ac:dyDescent="0.35">
      <c r="A183" s="4" t="s">
        <v>948</v>
      </c>
      <c r="B183" s="4" t="s">
        <v>243</v>
      </c>
      <c r="C183" s="4" t="s">
        <v>1265</v>
      </c>
      <c r="D183" s="5">
        <v>100</v>
      </c>
      <c r="E183" s="4" t="s">
        <v>1266</v>
      </c>
      <c r="P183" s="4" t="s">
        <v>948</v>
      </c>
      <c r="Q183" s="4" t="s">
        <v>245</v>
      </c>
      <c r="R183" s="4" t="s">
        <v>1269</v>
      </c>
      <c r="S183" s="5">
        <v>100</v>
      </c>
      <c r="T183" s="4" t="s">
        <v>1270</v>
      </c>
      <c r="U183" t="str">
        <f t="shared" si="4"/>
        <v>HARM_6</v>
      </c>
      <c r="V183" t="str">
        <f t="shared" si="5"/>
        <v>HAWP_6</v>
      </c>
    </row>
    <row r="184" spans="1:22" ht="17.25" customHeight="1" x14ac:dyDescent="0.35">
      <c r="A184" s="4" t="s">
        <v>948</v>
      </c>
      <c r="B184" s="4" t="s">
        <v>244</v>
      </c>
      <c r="C184" s="4" t="s">
        <v>1267</v>
      </c>
      <c r="D184" s="5">
        <v>100</v>
      </c>
      <c r="E184" s="4" t="s">
        <v>1268</v>
      </c>
      <c r="P184" s="4" t="s">
        <v>948</v>
      </c>
      <c r="Q184" s="4" t="s">
        <v>246</v>
      </c>
      <c r="R184" s="4" t="s">
        <v>1271</v>
      </c>
      <c r="S184" s="5">
        <v>100</v>
      </c>
      <c r="T184" s="4" t="s">
        <v>1272</v>
      </c>
      <c r="U184" t="str">
        <f t="shared" si="4"/>
        <v>HAWI</v>
      </c>
      <c r="V184" t="str">
        <f t="shared" si="5"/>
        <v>HELE</v>
      </c>
    </row>
    <row r="185" spans="1:22" ht="17.25" customHeight="1" x14ac:dyDescent="0.35">
      <c r="A185" s="4" t="s">
        <v>948</v>
      </c>
      <c r="B185" s="4" t="s">
        <v>245</v>
      </c>
      <c r="C185" s="4" t="s">
        <v>1269</v>
      </c>
      <c r="D185" s="5">
        <v>100</v>
      </c>
      <c r="E185" s="4" t="s">
        <v>1270</v>
      </c>
      <c r="P185" s="4" t="s">
        <v>948</v>
      </c>
      <c r="Q185" s="4" t="s">
        <v>248</v>
      </c>
      <c r="R185" s="4" t="s">
        <v>1273</v>
      </c>
      <c r="S185" s="5">
        <v>100</v>
      </c>
      <c r="T185" s="4" t="s">
        <v>1274</v>
      </c>
      <c r="U185" t="str">
        <f t="shared" si="4"/>
        <v>HAWP_6</v>
      </c>
      <c r="V185" t="str">
        <f t="shared" si="5"/>
        <v>HEYS_1</v>
      </c>
    </row>
    <row r="186" spans="1:22" ht="17.25" customHeight="1" x14ac:dyDescent="0.35">
      <c r="A186" s="4" t="s">
        <v>948</v>
      </c>
      <c r="B186" s="4" t="s">
        <v>246</v>
      </c>
      <c r="C186" s="4" t="s">
        <v>1271</v>
      </c>
      <c r="D186" s="5">
        <v>100</v>
      </c>
      <c r="E186" s="4" t="s">
        <v>1272</v>
      </c>
      <c r="P186" s="4" t="s">
        <v>948</v>
      </c>
      <c r="Q186" s="4" t="s">
        <v>250</v>
      </c>
      <c r="R186" s="4" t="s">
        <v>1273</v>
      </c>
      <c r="S186" s="5">
        <v>100</v>
      </c>
      <c r="T186" s="4" t="s">
        <v>1274</v>
      </c>
      <c r="U186" t="str">
        <f t="shared" si="4"/>
        <v>HELE</v>
      </c>
      <c r="V186" t="str">
        <f t="shared" si="5"/>
        <v>HEYS1</v>
      </c>
    </row>
    <row r="187" spans="1:22" ht="17.25" customHeight="1" x14ac:dyDescent="0.35">
      <c r="A187" s="4" t="s">
        <v>948</v>
      </c>
      <c r="B187" s="4" t="s">
        <v>248</v>
      </c>
      <c r="C187" s="4" t="s">
        <v>1273</v>
      </c>
      <c r="D187" s="5">
        <v>100</v>
      </c>
      <c r="E187" s="4" t="s">
        <v>1274</v>
      </c>
      <c r="P187" s="4" t="s">
        <v>948</v>
      </c>
      <c r="Q187" s="4" t="s">
        <v>252</v>
      </c>
      <c r="R187" s="4" t="s">
        <v>1275</v>
      </c>
      <c r="S187" s="5">
        <v>100</v>
      </c>
      <c r="T187" s="4" t="s">
        <v>1276</v>
      </c>
      <c r="U187" t="str">
        <f t="shared" si="4"/>
        <v>HEYS_1</v>
      </c>
      <c r="V187" t="str">
        <f t="shared" si="5"/>
        <v>HUER</v>
      </c>
    </row>
    <row r="188" spans="1:22" ht="17.25" customHeight="1" x14ac:dyDescent="0.35">
      <c r="A188" s="4" t="s">
        <v>948</v>
      </c>
      <c r="B188" s="4" t="s">
        <v>250</v>
      </c>
      <c r="C188" s="4" t="s">
        <v>1273</v>
      </c>
      <c r="D188" s="5">
        <v>100</v>
      </c>
      <c r="E188" s="4" t="s">
        <v>1274</v>
      </c>
      <c r="P188" s="4" t="s">
        <v>948</v>
      </c>
      <c r="Q188" s="4" t="s">
        <v>254</v>
      </c>
      <c r="R188" s="4" t="s">
        <v>1277</v>
      </c>
      <c r="S188" s="5">
        <v>33.333329999999997</v>
      </c>
      <c r="T188" s="4" t="s">
        <v>1278</v>
      </c>
      <c r="U188" t="str">
        <f t="shared" si="4"/>
        <v>HEYS1</v>
      </c>
      <c r="V188" t="str">
        <f t="shared" si="5"/>
        <v>HURS_1</v>
      </c>
    </row>
    <row r="189" spans="1:22" ht="17.25" customHeight="1" x14ac:dyDescent="0.35">
      <c r="A189" s="4" t="s">
        <v>948</v>
      </c>
      <c r="B189" s="4" t="s">
        <v>252</v>
      </c>
      <c r="C189" s="4" t="s">
        <v>1275</v>
      </c>
      <c r="D189" s="5">
        <v>100</v>
      </c>
      <c r="E189" s="4" t="s">
        <v>1276</v>
      </c>
      <c r="P189" s="4" t="s">
        <v>948</v>
      </c>
      <c r="Q189" s="4" t="s">
        <v>254</v>
      </c>
      <c r="R189" s="4" t="s">
        <v>1279</v>
      </c>
      <c r="S189" s="5">
        <v>33.333329999999997</v>
      </c>
      <c r="T189" s="4" t="s">
        <v>1278</v>
      </c>
      <c r="U189" t="str">
        <f t="shared" si="4"/>
        <v>HUER</v>
      </c>
      <c r="V189" t="str">
        <f t="shared" si="5"/>
        <v>HURS_1</v>
      </c>
    </row>
    <row r="190" spans="1:22" ht="17.25" customHeight="1" x14ac:dyDescent="0.35">
      <c r="A190" s="4" t="s">
        <v>948</v>
      </c>
      <c r="B190" s="4" t="s">
        <v>254</v>
      </c>
      <c r="C190" s="4" t="s">
        <v>1277</v>
      </c>
      <c r="D190" s="5">
        <v>33.333329999999997</v>
      </c>
      <c r="E190" s="4" t="s">
        <v>1278</v>
      </c>
      <c r="P190" s="4" t="s">
        <v>948</v>
      </c>
      <c r="Q190" s="4" t="s">
        <v>254</v>
      </c>
      <c r="R190" s="4" t="s">
        <v>1280</v>
      </c>
      <c r="S190" s="5">
        <v>33.33334</v>
      </c>
      <c r="T190" s="4" t="s">
        <v>1278</v>
      </c>
      <c r="U190" t="str">
        <f t="shared" si="4"/>
        <v>HURS_1</v>
      </c>
      <c r="V190" t="str">
        <f t="shared" si="5"/>
        <v>HURS_1</v>
      </c>
    </row>
    <row r="191" spans="1:22" ht="17.25" customHeight="1" x14ac:dyDescent="0.35">
      <c r="A191" s="4" t="s">
        <v>948</v>
      </c>
      <c r="B191" s="4" t="s">
        <v>254</v>
      </c>
      <c r="C191" s="4" t="s">
        <v>1279</v>
      </c>
      <c r="D191" s="5">
        <v>33.333329999999997</v>
      </c>
      <c r="E191" s="4" t="s">
        <v>1278</v>
      </c>
      <c r="P191" s="4" t="s">
        <v>948</v>
      </c>
      <c r="Q191" s="4" t="s">
        <v>255</v>
      </c>
      <c r="R191" s="4" t="s">
        <v>1281</v>
      </c>
      <c r="S191" s="5">
        <v>100</v>
      </c>
      <c r="T191" s="4" t="s">
        <v>741</v>
      </c>
      <c r="U191" t="str">
        <f t="shared" si="4"/>
        <v>HURS_1</v>
      </c>
      <c r="V191" t="str">
        <f t="shared" si="5"/>
        <v>HUTT_1</v>
      </c>
    </row>
    <row r="192" spans="1:22" ht="17.25" customHeight="1" x14ac:dyDescent="0.35">
      <c r="A192" s="4" t="s">
        <v>948</v>
      </c>
      <c r="B192" s="4" t="s">
        <v>254</v>
      </c>
      <c r="C192" s="4" t="s">
        <v>1280</v>
      </c>
      <c r="D192" s="5">
        <v>33.33334</v>
      </c>
      <c r="E192" s="4" t="s">
        <v>1278</v>
      </c>
      <c r="P192" s="4" t="s">
        <v>948</v>
      </c>
      <c r="Q192" s="4" t="s">
        <v>256</v>
      </c>
      <c r="R192" s="4" t="s">
        <v>1282</v>
      </c>
      <c r="S192" s="5">
        <v>100</v>
      </c>
      <c r="T192" s="4" t="s">
        <v>1283</v>
      </c>
      <c r="U192" t="str">
        <f t="shared" si="4"/>
        <v>HURS_1</v>
      </c>
      <c r="V192" t="str">
        <f t="shared" si="5"/>
        <v>IMPK_1</v>
      </c>
    </row>
    <row r="193" spans="1:22" ht="17.25" customHeight="1" x14ac:dyDescent="0.35">
      <c r="A193" s="4" t="s">
        <v>948</v>
      </c>
      <c r="B193" s="4" t="s">
        <v>255</v>
      </c>
      <c r="C193" s="4" t="s">
        <v>1281</v>
      </c>
      <c r="D193" s="5">
        <v>100</v>
      </c>
      <c r="E193" s="4" t="s">
        <v>741</v>
      </c>
      <c r="P193" s="4" t="s">
        <v>948</v>
      </c>
      <c r="Q193" s="4" t="s">
        <v>257</v>
      </c>
      <c r="R193" s="4" t="s">
        <v>1284</v>
      </c>
      <c r="S193" s="5">
        <v>100</v>
      </c>
      <c r="T193" s="4" t="s">
        <v>1285</v>
      </c>
      <c r="U193" t="str">
        <f t="shared" si="4"/>
        <v>HUTT_1</v>
      </c>
      <c r="V193" t="str">
        <f t="shared" si="5"/>
        <v>INDQ1</v>
      </c>
    </row>
    <row r="194" spans="1:22" ht="17.25" customHeight="1" x14ac:dyDescent="0.35">
      <c r="A194" s="4" t="s">
        <v>948</v>
      </c>
      <c r="B194" s="4" t="s">
        <v>256</v>
      </c>
      <c r="C194" s="4" t="s">
        <v>1282</v>
      </c>
      <c r="D194" s="5">
        <v>100</v>
      </c>
      <c r="E194" s="4" t="s">
        <v>1283</v>
      </c>
      <c r="P194" s="4" t="s">
        <v>948</v>
      </c>
      <c r="Q194" s="4" t="s">
        <v>258</v>
      </c>
      <c r="R194" s="4" t="s">
        <v>1286</v>
      </c>
      <c r="S194" s="5">
        <v>100</v>
      </c>
      <c r="T194" s="4" t="s">
        <v>1287</v>
      </c>
      <c r="U194" t="str">
        <f t="shared" si="4"/>
        <v>IMPK_1</v>
      </c>
      <c r="V194" t="str">
        <f t="shared" si="5"/>
        <v>INKE</v>
      </c>
    </row>
    <row r="195" spans="1:22" ht="17.25" customHeight="1" x14ac:dyDescent="0.35">
      <c r="A195" s="4" t="s">
        <v>948</v>
      </c>
      <c r="B195" s="4" t="s">
        <v>257</v>
      </c>
      <c r="C195" s="4" t="s">
        <v>1284</v>
      </c>
      <c r="D195" s="5">
        <v>100</v>
      </c>
      <c r="E195" s="4" t="s">
        <v>1285</v>
      </c>
      <c r="P195" s="4" t="s">
        <v>948</v>
      </c>
      <c r="Q195" s="4" t="s">
        <v>259</v>
      </c>
      <c r="R195" s="4" t="s">
        <v>1288</v>
      </c>
      <c r="S195" s="5">
        <v>100</v>
      </c>
      <c r="T195" s="4" t="s">
        <v>1289</v>
      </c>
      <c r="U195" t="str">
        <f t="shared" si="4"/>
        <v>INDQ1</v>
      </c>
      <c r="V195" t="str">
        <f t="shared" si="5"/>
        <v>INNE_P</v>
      </c>
    </row>
    <row r="196" spans="1:22" ht="17.25" customHeight="1" x14ac:dyDescent="0.35">
      <c r="A196" s="4" t="s">
        <v>948</v>
      </c>
      <c r="B196" s="4" t="s">
        <v>258</v>
      </c>
      <c r="C196" s="4" t="s">
        <v>1286</v>
      </c>
      <c r="D196" s="5">
        <v>100</v>
      </c>
      <c r="E196" s="4" t="s">
        <v>1287</v>
      </c>
      <c r="P196" s="4" t="s">
        <v>948</v>
      </c>
      <c r="Q196" s="4" t="s">
        <v>260</v>
      </c>
      <c r="R196" s="4" t="s">
        <v>1290</v>
      </c>
      <c r="S196" s="5">
        <v>100</v>
      </c>
      <c r="T196" s="4" t="s">
        <v>1291</v>
      </c>
      <c r="U196" t="str">
        <f t="shared" si="4"/>
        <v>INKE</v>
      </c>
      <c r="V196" t="str">
        <f t="shared" si="5"/>
        <v>IROA1</v>
      </c>
    </row>
    <row r="197" spans="1:22" ht="17.25" customHeight="1" x14ac:dyDescent="0.35">
      <c r="A197" s="4" t="s">
        <v>948</v>
      </c>
      <c r="B197" s="4" t="s">
        <v>259</v>
      </c>
      <c r="C197" s="4" t="s">
        <v>1288</v>
      </c>
      <c r="D197" s="5">
        <v>100</v>
      </c>
      <c r="E197" s="4" t="s">
        <v>1289</v>
      </c>
      <c r="P197" s="4" t="s">
        <v>948</v>
      </c>
      <c r="Q197" s="4" t="s">
        <v>261</v>
      </c>
      <c r="R197" s="4" t="s">
        <v>1292</v>
      </c>
      <c r="S197" s="5">
        <v>100</v>
      </c>
      <c r="T197" s="4" t="s">
        <v>1293</v>
      </c>
      <c r="U197" t="str">
        <f t="shared" si="4"/>
        <v>INNE_P</v>
      </c>
      <c r="V197" t="str">
        <f t="shared" si="5"/>
        <v>IRONB1</v>
      </c>
    </row>
    <row r="198" spans="1:22" ht="17.25" customHeight="1" x14ac:dyDescent="0.35">
      <c r="A198" s="4" t="s">
        <v>948</v>
      </c>
      <c r="B198" s="4" t="s">
        <v>260</v>
      </c>
      <c r="C198" s="4" t="s">
        <v>1290</v>
      </c>
      <c r="D198" s="5">
        <v>100</v>
      </c>
      <c r="E198" s="4" t="s">
        <v>1291</v>
      </c>
      <c r="P198" s="4" t="s">
        <v>948</v>
      </c>
      <c r="Q198" s="4" t="s">
        <v>265</v>
      </c>
      <c r="R198" s="4" t="s">
        <v>1294</v>
      </c>
      <c r="S198" s="5">
        <v>100</v>
      </c>
      <c r="T198" s="4" t="s">
        <v>1295</v>
      </c>
      <c r="U198" t="str">
        <f t="shared" si="4"/>
        <v>IROA1</v>
      </c>
      <c r="V198" t="str">
        <f t="shared" si="5"/>
        <v>IVER_1</v>
      </c>
    </row>
    <row r="199" spans="1:22" ht="17.25" customHeight="1" x14ac:dyDescent="0.35">
      <c r="A199" s="4" t="s">
        <v>948</v>
      </c>
      <c r="B199" s="4" t="s">
        <v>261</v>
      </c>
      <c r="C199" s="4" t="s">
        <v>1292</v>
      </c>
      <c r="D199" s="5">
        <v>100</v>
      </c>
      <c r="E199" s="4" t="s">
        <v>1293</v>
      </c>
      <c r="P199" s="4" t="s">
        <v>948</v>
      </c>
      <c r="Q199" s="4" t="s">
        <v>267</v>
      </c>
      <c r="R199" s="4" t="s">
        <v>1296</v>
      </c>
      <c r="S199" s="5">
        <v>100</v>
      </c>
      <c r="T199" s="4" t="s">
        <v>1295</v>
      </c>
      <c r="U199" t="str">
        <f t="shared" si="4"/>
        <v>IRONB1</v>
      </c>
      <c r="V199" t="str">
        <f t="shared" si="5"/>
        <v>IVER_6</v>
      </c>
    </row>
    <row r="200" spans="1:22" ht="17.25" customHeight="1" x14ac:dyDescent="0.35">
      <c r="A200" s="194" t="s">
        <v>948</v>
      </c>
      <c r="B200" s="194" t="s">
        <v>262</v>
      </c>
      <c r="C200" s="194" t="s">
        <v>1297</v>
      </c>
      <c r="D200" s="195">
        <v>100</v>
      </c>
      <c r="E200" s="194" t="s">
        <v>1298</v>
      </c>
      <c r="P200" s="4" t="s">
        <v>948</v>
      </c>
      <c r="Q200" s="4" t="s">
        <v>269</v>
      </c>
      <c r="R200" s="4" t="s">
        <v>1299</v>
      </c>
      <c r="S200" s="5">
        <v>100</v>
      </c>
      <c r="T200" s="4" t="s">
        <v>1300</v>
      </c>
      <c r="U200" t="e">
        <f t="shared" si="4"/>
        <v>#N/A</v>
      </c>
      <c r="V200" t="str">
        <f t="shared" si="5"/>
        <v>JOHN</v>
      </c>
    </row>
    <row r="201" spans="1:22" ht="17.25" customHeight="1" x14ac:dyDescent="0.35">
      <c r="A201" s="4" t="s">
        <v>948</v>
      </c>
      <c r="B201" s="4" t="s">
        <v>265</v>
      </c>
      <c r="C201" s="4" t="s">
        <v>1294</v>
      </c>
      <c r="D201" s="5">
        <v>100</v>
      </c>
      <c r="E201" s="4" t="s">
        <v>1295</v>
      </c>
      <c r="P201" s="4" t="s">
        <v>948</v>
      </c>
      <c r="Q201" s="4" t="s">
        <v>270</v>
      </c>
      <c r="R201" s="4" t="s">
        <v>1301</v>
      </c>
      <c r="S201" s="5">
        <v>100</v>
      </c>
      <c r="T201" s="4" t="s">
        <v>1302</v>
      </c>
      <c r="U201" t="str">
        <f t="shared" si="4"/>
        <v>IVER_1</v>
      </c>
      <c r="V201" t="str">
        <f t="shared" si="5"/>
        <v>JORD_3</v>
      </c>
    </row>
    <row r="202" spans="1:22" ht="17.25" customHeight="1" x14ac:dyDescent="0.35">
      <c r="A202" s="4" t="s">
        <v>948</v>
      </c>
      <c r="B202" s="4" t="s">
        <v>267</v>
      </c>
      <c r="C202" s="4" t="s">
        <v>1296</v>
      </c>
      <c r="D202" s="5">
        <v>100</v>
      </c>
      <c r="E202" s="4" t="s">
        <v>1295</v>
      </c>
      <c r="P202" s="4" t="s">
        <v>948</v>
      </c>
      <c r="Q202" s="4" t="s">
        <v>271</v>
      </c>
      <c r="R202" s="4" t="s">
        <v>1303</v>
      </c>
      <c r="S202" s="5">
        <v>50</v>
      </c>
      <c r="T202" s="4" t="s">
        <v>1304</v>
      </c>
      <c r="U202" t="str">
        <f t="shared" si="4"/>
        <v>IVER_6</v>
      </c>
      <c r="V202" t="str">
        <f t="shared" si="5"/>
        <v>KAIM</v>
      </c>
    </row>
    <row r="203" spans="1:22" ht="17.25" customHeight="1" x14ac:dyDescent="0.35">
      <c r="A203" s="4" t="s">
        <v>948</v>
      </c>
      <c r="B203" s="4" t="s">
        <v>269</v>
      </c>
      <c r="C203" s="4" t="s">
        <v>1299</v>
      </c>
      <c r="D203" s="5">
        <v>100</v>
      </c>
      <c r="E203" s="4" t="s">
        <v>1300</v>
      </c>
      <c r="P203" s="4" t="s">
        <v>948</v>
      </c>
      <c r="Q203" s="4" t="s">
        <v>271</v>
      </c>
      <c r="R203" s="4" t="s">
        <v>1305</v>
      </c>
      <c r="S203" s="5">
        <v>50</v>
      </c>
      <c r="T203" s="4" t="s">
        <v>1304</v>
      </c>
      <c r="U203" t="str">
        <f t="shared" si="4"/>
        <v>JOHN</v>
      </c>
      <c r="V203" t="str">
        <f t="shared" si="5"/>
        <v>KAIM</v>
      </c>
    </row>
    <row r="204" spans="1:22" s="11" customFormat="1" ht="17.25" customHeight="1" x14ac:dyDescent="0.35">
      <c r="A204" s="14" t="s">
        <v>948</v>
      </c>
      <c r="B204" s="4" t="s">
        <v>270</v>
      </c>
      <c r="C204" s="4" t="s">
        <v>1301</v>
      </c>
      <c r="D204" s="5">
        <v>100</v>
      </c>
      <c r="E204" s="4" t="s">
        <v>1302</v>
      </c>
      <c r="F204"/>
      <c r="G204"/>
      <c r="H204"/>
      <c r="I204"/>
      <c r="J204"/>
      <c r="P204" s="14" t="s">
        <v>948</v>
      </c>
      <c r="Q204" s="4" t="s">
        <v>272</v>
      </c>
      <c r="R204" s="4" t="s">
        <v>1306</v>
      </c>
      <c r="S204" s="5">
        <v>100</v>
      </c>
      <c r="T204" s="4" t="s">
        <v>1307</v>
      </c>
      <c r="U204" t="str">
        <f t="shared" si="4"/>
        <v>JORD_3</v>
      </c>
      <c r="V204" t="str">
        <f t="shared" si="5"/>
        <v>KEAD_1</v>
      </c>
    </row>
    <row r="205" spans="1:22" s="10" customFormat="1" ht="17.25" customHeight="1" x14ac:dyDescent="0.35">
      <c r="A205" s="14" t="s">
        <v>948</v>
      </c>
      <c r="B205" s="4" t="s">
        <v>271</v>
      </c>
      <c r="C205" s="4" t="s">
        <v>1303</v>
      </c>
      <c r="D205" s="5">
        <v>50</v>
      </c>
      <c r="E205" s="4" t="s">
        <v>1304</v>
      </c>
      <c r="F205"/>
      <c r="G205"/>
      <c r="H205"/>
      <c r="I205"/>
      <c r="J205"/>
      <c r="P205" s="14" t="s">
        <v>948</v>
      </c>
      <c r="Q205" s="4" t="s">
        <v>273</v>
      </c>
      <c r="R205" s="4" t="s">
        <v>1308</v>
      </c>
      <c r="S205" s="5">
        <v>100</v>
      </c>
      <c r="T205" s="4" t="s">
        <v>1309</v>
      </c>
      <c r="U205" t="str">
        <f t="shared" ref="U205:U268" si="6">VLOOKUP(B205,$Q$12:$Q$405,1,FALSE)</f>
        <v>KAIM</v>
      </c>
      <c r="V205" t="str">
        <f t="shared" ref="V205:V268" si="7">VLOOKUP(Q205,$B$12:$B$410,1,FALSE)</f>
        <v>KEAR_1</v>
      </c>
    </row>
    <row r="206" spans="1:22" s="11" customFormat="1" ht="17.25" customHeight="1" x14ac:dyDescent="0.35">
      <c r="A206" s="14" t="s">
        <v>948</v>
      </c>
      <c r="B206" s="4" t="s">
        <v>271</v>
      </c>
      <c r="C206" s="4" t="s">
        <v>1305</v>
      </c>
      <c r="D206" s="5">
        <v>50</v>
      </c>
      <c r="E206" s="4" t="s">
        <v>1304</v>
      </c>
      <c r="F206"/>
      <c r="G206"/>
      <c r="H206"/>
      <c r="I206"/>
      <c r="J206"/>
      <c r="P206" s="14" t="s">
        <v>948</v>
      </c>
      <c r="Q206" s="4" t="s">
        <v>275</v>
      </c>
      <c r="R206" s="4" t="s">
        <v>1310</v>
      </c>
      <c r="S206" s="5">
        <v>100</v>
      </c>
      <c r="T206" s="4" t="s">
        <v>1309</v>
      </c>
      <c r="U206" t="str">
        <f t="shared" si="6"/>
        <v>KAIM</v>
      </c>
      <c r="V206" t="str">
        <f t="shared" si="7"/>
        <v>KEAR_3</v>
      </c>
    </row>
    <row r="207" spans="1:22" ht="17.25" customHeight="1" x14ac:dyDescent="0.35">
      <c r="A207" s="4" t="s">
        <v>948</v>
      </c>
      <c r="B207" s="4" t="s">
        <v>272</v>
      </c>
      <c r="C207" s="4" t="s">
        <v>1306</v>
      </c>
      <c r="D207" s="5">
        <v>100</v>
      </c>
      <c r="E207" s="4" t="s">
        <v>1307</v>
      </c>
      <c r="P207" s="4" t="s">
        <v>948</v>
      </c>
      <c r="Q207" s="4" t="s">
        <v>277</v>
      </c>
      <c r="R207" s="4" t="s">
        <v>1311</v>
      </c>
      <c r="S207" s="5">
        <v>100</v>
      </c>
      <c r="T207" s="4" t="s">
        <v>1312</v>
      </c>
      <c r="U207" t="str">
        <f t="shared" si="6"/>
        <v>KEAD_1</v>
      </c>
      <c r="V207" t="str">
        <f t="shared" si="7"/>
        <v>KEIT_P</v>
      </c>
    </row>
    <row r="208" spans="1:22" ht="17.25" customHeight="1" x14ac:dyDescent="0.35">
      <c r="A208" s="4" t="s">
        <v>948</v>
      </c>
      <c r="B208" s="4" t="s">
        <v>273</v>
      </c>
      <c r="C208" s="4" t="s">
        <v>1308</v>
      </c>
      <c r="D208" s="5">
        <v>100</v>
      </c>
      <c r="E208" s="4" t="s">
        <v>1309</v>
      </c>
      <c r="P208" s="4" t="s">
        <v>948</v>
      </c>
      <c r="Q208" s="4" t="s">
        <v>278</v>
      </c>
      <c r="R208" s="4" t="s">
        <v>1313</v>
      </c>
      <c r="S208" s="5">
        <v>100</v>
      </c>
      <c r="T208" s="4" t="s">
        <v>1314</v>
      </c>
      <c r="U208" t="str">
        <f t="shared" si="6"/>
        <v>KEAR_1</v>
      </c>
      <c r="V208" t="str">
        <f t="shared" si="7"/>
        <v>KEMS_1</v>
      </c>
    </row>
    <row r="209" spans="1:22" ht="17.25" customHeight="1" x14ac:dyDescent="0.35">
      <c r="A209" s="4" t="s">
        <v>948</v>
      </c>
      <c r="B209" s="4" t="s">
        <v>275</v>
      </c>
      <c r="C209" s="4" t="s">
        <v>1310</v>
      </c>
      <c r="D209" s="5">
        <v>100</v>
      </c>
      <c r="E209" s="4" t="s">
        <v>1309</v>
      </c>
      <c r="P209" s="4" t="s">
        <v>948</v>
      </c>
      <c r="Q209" s="4" t="s">
        <v>279</v>
      </c>
      <c r="R209" s="4" t="s">
        <v>1315</v>
      </c>
      <c r="S209" s="5">
        <v>100</v>
      </c>
      <c r="T209" s="4" t="s">
        <v>1316</v>
      </c>
      <c r="U209" t="str">
        <f t="shared" si="6"/>
        <v>KEAR_3</v>
      </c>
      <c r="V209" t="str">
        <f t="shared" si="7"/>
        <v>KEOO</v>
      </c>
    </row>
    <row r="210" spans="1:22" ht="17.25" customHeight="1" x14ac:dyDescent="0.35">
      <c r="A210" s="4" t="s">
        <v>948</v>
      </c>
      <c r="B210" s="4" t="s">
        <v>277</v>
      </c>
      <c r="C210" s="4" t="s">
        <v>1311</v>
      </c>
      <c r="D210" s="5">
        <v>100</v>
      </c>
      <c r="E210" s="4" t="s">
        <v>1312</v>
      </c>
      <c r="P210" s="4" t="s">
        <v>948</v>
      </c>
      <c r="Q210" s="4" t="s">
        <v>291</v>
      </c>
      <c r="R210" s="4" t="s">
        <v>1317</v>
      </c>
      <c r="S210" s="5">
        <v>50</v>
      </c>
      <c r="T210" s="4" t="s">
        <v>1318</v>
      </c>
      <c r="U210" t="str">
        <f t="shared" si="6"/>
        <v>KEIT_P</v>
      </c>
      <c r="V210" t="str">
        <f t="shared" si="7"/>
        <v>KIBY_1</v>
      </c>
    </row>
    <row r="211" spans="1:22" ht="17.25" customHeight="1" x14ac:dyDescent="0.35">
      <c r="A211" s="4" t="s">
        <v>948</v>
      </c>
      <c r="B211" s="4" t="s">
        <v>278</v>
      </c>
      <c r="C211" s="4" t="s">
        <v>1313</v>
      </c>
      <c r="D211" s="5">
        <v>100</v>
      </c>
      <c r="E211" s="4" t="s">
        <v>1314</v>
      </c>
      <c r="P211" s="4" t="s">
        <v>948</v>
      </c>
      <c r="Q211" s="4" t="s">
        <v>291</v>
      </c>
      <c r="R211" s="4" t="s">
        <v>1319</v>
      </c>
      <c r="S211" s="5">
        <v>50</v>
      </c>
      <c r="T211" s="4" t="s">
        <v>1318</v>
      </c>
      <c r="U211" t="str">
        <f t="shared" si="6"/>
        <v>KEMS_1</v>
      </c>
      <c r="V211" t="str">
        <f t="shared" si="7"/>
        <v>KIBY_1</v>
      </c>
    </row>
    <row r="212" spans="1:22" ht="17.25" customHeight="1" x14ac:dyDescent="0.35">
      <c r="A212" s="4" t="s">
        <v>948</v>
      </c>
      <c r="B212" s="4" t="s">
        <v>279</v>
      </c>
      <c r="C212" s="4" t="s">
        <v>1315</v>
      </c>
      <c r="D212" s="5">
        <v>100</v>
      </c>
      <c r="E212" s="4" t="s">
        <v>1316</v>
      </c>
      <c r="P212" s="4" t="s">
        <v>948</v>
      </c>
      <c r="Q212" s="4" t="s">
        <v>293</v>
      </c>
      <c r="R212" s="4" t="s">
        <v>1320</v>
      </c>
      <c r="S212" s="5">
        <v>100</v>
      </c>
      <c r="T212" s="4" t="s">
        <v>1318</v>
      </c>
      <c r="U212" t="str">
        <f t="shared" si="6"/>
        <v>KEOO</v>
      </c>
      <c r="V212" t="str">
        <f t="shared" si="7"/>
        <v>KIBY_G</v>
      </c>
    </row>
    <row r="213" spans="1:22" ht="17.25" customHeight="1" x14ac:dyDescent="0.35">
      <c r="A213" s="4" t="s">
        <v>948</v>
      </c>
      <c r="B213" s="4" t="s">
        <v>291</v>
      </c>
      <c r="C213" s="4" t="s">
        <v>1317</v>
      </c>
      <c r="D213" s="5">
        <v>50</v>
      </c>
      <c r="E213" s="4" t="s">
        <v>1318</v>
      </c>
      <c r="P213" s="4" t="s">
        <v>948</v>
      </c>
      <c r="Q213" s="4" t="s">
        <v>280</v>
      </c>
      <c r="R213" s="4" t="s">
        <v>1321</v>
      </c>
      <c r="S213" s="5">
        <v>100</v>
      </c>
      <c r="T213" s="4" t="s">
        <v>1322</v>
      </c>
      <c r="U213" t="str">
        <f t="shared" si="6"/>
        <v>KIBY_1</v>
      </c>
      <c r="V213" t="str">
        <f t="shared" si="7"/>
        <v>KIER</v>
      </c>
    </row>
    <row r="214" spans="1:22" ht="17.25" customHeight="1" x14ac:dyDescent="0.35">
      <c r="A214" s="4" t="s">
        <v>948</v>
      </c>
      <c r="B214" s="4" t="s">
        <v>291</v>
      </c>
      <c r="C214" s="4" t="s">
        <v>1319</v>
      </c>
      <c r="D214" s="5">
        <v>50</v>
      </c>
      <c r="E214" s="4" t="s">
        <v>1318</v>
      </c>
      <c r="P214" s="4" t="s">
        <v>948</v>
      </c>
      <c r="Q214" s="4" t="s">
        <v>281</v>
      </c>
      <c r="R214" s="4" t="s">
        <v>1323</v>
      </c>
      <c r="S214" s="5">
        <v>100</v>
      </c>
      <c r="T214" s="4" t="s">
        <v>1324</v>
      </c>
      <c r="U214" t="str">
        <f t="shared" si="6"/>
        <v>KIBY_1</v>
      </c>
      <c r="V214" t="str">
        <f t="shared" si="7"/>
        <v>KIIN_P</v>
      </c>
    </row>
    <row r="215" spans="1:22" ht="17.25" customHeight="1" x14ac:dyDescent="0.35">
      <c r="A215" s="4" t="s">
        <v>948</v>
      </c>
      <c r="B215" s="4" t="s">
        <v>293</v>
      </c>
      <c r="C215" s="4" t="s">
        <v>1317</v>
      </c>
      <c r="D215" s="5">
        <v>100</v>
      </c>
      <c r="E215" s="4" t="s">
        <v>1318</v>
      </c>
      <c r="P215" s="4" t="s">
        <v>948</v>
      </c>
      <c r="Q215" s="4" t="s">
        <v>493</v>
      </c>
      <c r="R215" s="4" t="s">
        <v>1325</v>
      </c>
      <c r="S215" s="5">
        <v>100</v>
      </c>
      <c r="T215" s="4" t="s">
        <v>1326</v>
      </c>
      <c r="U215" t="str">
        <f t="shared" si="6"/>
        <v>KIBY_G</v>
      </c>
      <c r="V215" t="str">
        <f t="shared" si="7"/>
        <v>KILB</v>
      </c>
    </row>
    <row r="216" spans="1:22" ht="17.25" customHeight="1" x14ac:dyDescent="0.35">
      <c r="A216" s="4" t="s">
        <v>948</v>
      </c>
      <c r="B216" s="4" t="s">
        <v>280</v>
      </c>
      <c r="C216" s="4" t="s">
        <v>1321</v>
      </c>
      <c r="D216" s="5">
        <v>100</v>
      </c>
      <c r="E216" s="4" t="s">
        <v>1322</v>
      </c>
      <c r="P216" s="4" t="s">
        <v>948</v>
      </c>
      <c r="Q216" s="4" t="s">
        <v>282</v>
      </c>
      <c r="R216" s="4" t="s">
        <v>1327</v>
      </c>
      <c r="S216" s="5">
        <v>100</v>
      </c>
      <c r="T216" s="4" t="s">
        <v>1328</v>
      </c>
      <c r="U216" t="str">
        <f t="shared" si="6"/>
        <v>KIER</v>
      </c>
      <c r="V216" t="str">
        <f t="shared" si="7"/>
        <v>KILS</v>
      </c>
    </row>
    <row r="217" spans="1:22" ht="17.25" customHeight="1" x14ac:dyDescent="0.35">
      <c r="A217" s="4" t="s">
        <v>948</v>
      </c>
      <c r="B217" s="4" t="s">
        <v>281</v>
      </c>
      <c r="C217" s="4" t="s">
        <v>1323</v>
      </c>
      <c r="D217" s="5">
        <v>100</v>
      </c>
      <c r="E217" s="4" t="s">
        <v>1324</v>
      </c>
      <c r="P217" s="4" t="s">
        <v>948</v>
      </c>
      <c r="Q217" s="4" t="s">
        <v>284</v>
      </c>
      <c r="R217" s="4" t="s">
        <v>1329</v>
      </c>
      <c r="S217" s="5">
        <v>100</v>
      </c>
      <c r="T217" s="4" t="s">
        <v>1330</v>
      </c>
      <c r="U217" t="str">
        <f t="shared" si="6"/>
        <v>KIIN_P</v>
      </c>
      <c r="V217" t="str">
        <f t="shared" si="7"/>
        <v>KILT</v>
      </c>
    </row>
    <row r="218" spans="1:22" ht="17.25" customHeight="1" x14ac:dyDescent="0.35">
      <c r="A218" s="4" t="s">
        <v>948</v>
      </c>
      <c r="B218" s="4" t="s">
        <v>493</v>
      </c>
      <c r="C218" s="4" t="s">
        <v>1325</v>
      </c>
      <c r="D218" s="5">
        <v>100</v>
      </c>
      <c r="E218" s="4" t="s">
        <v>1326</v>
      </c>
      <c r="P218" s="4" t="s">
        <v>948</v>
      </c>
      <c r="Q218" s="4" t="s">
        <v>286</v>
      </c>
      <c r="R218" s="4" t="s">
        <v>1331</v>
      </c>
      <c r="S218" s="5">
        <v>100</v>
      </c>
      <c r="T218" s="4" t="s">
        <v>1332</v>
      </c>
      <c r="U218" t="str">
        <f t="shared" si="6"/>
        <v>KILB</v>
      </c>
      <c r="V218" t="str">
        <f t="shared" si="7"/>
        <v>KILW</v>
      </c>
    </row>
    <row r="219" spans="1:22" ht="17.25" customHeight="1" x14ac:dyDescent="0.35">
      <c r="A219" s="4" t="s">
        <v>948</v>
      </c>
      <c r="B219" s="4" t="s">
        <v>282</v>
      </c>
      <c r="C219" s="4" t="s">
        <v>1327</v>
      </c>
      <c r="D219" s="5">
        <v>100</v>
      </c>
      <c r="E219" s="4" t="s">
        <v>1328</v>
      </c>
      <c r="P219" s="4" t="s">
        <v>948</v>
      </c>
      <c r="Q219" s="4" t="s">
        <v>289</v>
      </c>
      <c r="R219" s="4" t="s">
        <v>1333</v>
      </c>
      <c r="S219" s="5">
        <v>100</v>
      </c>
      <c r="T219" s="4" t="s">
        <v>1334</v>
      </c>
      <c r="U219" t="str">
        <f t="shared" si="6"/>
        <v>KILS</v>
      </c>
      <c r="V219" t="str">
        <f t="shared" si="7"/>
        <v>KINL_P</v>
      </c>
    </row>
    <row r="220" spans="1:22" ht="17.25" customHeight="1" x14ac:dyDescent="0.35">
      <c r="A220" s="4" t="s">
        <v>948</v>
      </c>
      <c r="B220" s="4" t="s">
        <v>284</v>
      </c>
      <c r="C220" s="4" t="s">
        <v>1329</v>
      </c>
      <c r="D220" s="5">
        <v>100</v>
      </c>
      <c r="E220" s="4" t="s">
        <v>1330</v>
      </c>
      <c r="P220" s="4" t="s">
        <v>948</v>
      </c>
      <c r="Q220" s="4" t="s">
        <v>288</v>
      </c>
      <c r="R220" s="4" t="s">
        <v>1335</v>
      </c>
      <c r="S220" s="5">
        <v>100</v>
      </c>
      <c r="T220" s="4" t="s">
        <v>764</v>
      </c>
      <c r="U220" t="str">
        <f t="shared" si="6"/>
        <v>KILT</v>
      </c>
      <c r="V220" t="str">
        <f t="shared" si="7"/>
        <v>KINO_1</v>
      </c>
    </row>
    <row r="221" spans="1:22" ht="17.25" customHeight="1" x14ac:dyDescent="0.35">
      <c r="A221" s="4" t="s">
        <v>948</v>
      </c>
      <c r="B221" s="4" t="s">
        <v>286</v>
      </c>
      <c r="C221" s="4" t="s">
        <v>1331</v>
      </c>
      <c r="D221" s="5">
        <v>100</v>
      </c>
      <c r="E221" s="4" t="s">
        <v>1332</v>
      </c>
      <c r="P221" s="4" t="s">
        <v>948</v>
      </c>
      <c r="Q221" s="4" t="s">
        <v>290</v>
      </c>
      <c r="R221" s="4" t="s">
        <v>1336</v>
      </c>
      <c r="S221" s="5">
        <v>100</v>
      </c>
      <c r="T221" s="4" t="s">
        <v>1337</v>
      </c>
      <c r="U221" t="str">
        <f t="shared" si="6"/>
        <v>KILW</v>
      </c>
      <c r="V221" t="str">
        <f t="shared" si="7"/>
        <v>KINT_P</v>
      </c>
    </row>
    <row r="222" spans="1:22" ht="17.25" customHeight="1" x14ac:dyDescent="0.35">
      <c r="A222" s="4" t="s">
        <v>948</v>
      </c>
      <c r="B222" s="4" t="s">
        <v>289</v>
      </c>
      <c r="C222" s="4" t="s">
        <v>1333</v>
      </c>
      <c r="D222" s="5">
        <v>100</v>
      </c>
      <c r="E222" s="4" t="s">
        <v>1334</v>
      </c>
      <c r="P222" s="4" t="s">
        <v>948</v>
      </c>
      <c r="Q222" s="4" t="s">
        <v>295</v>
      </c>
      <c r="R222" s="4" t="s">
        <v>1338</v>
      </c>
      <c r="S222" s="5">
        <v>100</v>
      </c>
      <c r="T222" s="4" t="s">
        <v>1339</v>
      </c>
      <c r="U222" t="str">
        <f t="shared" si="6"/>
        <v>KINL_P</v>
      </c>
      <c r="V222" t="str">
        <f t="shared" si="7"/>
        <v>KIRKB1</v>
      </c>
    </row>
    <row r="223" spans="1:22" ht="17.25" customHeight="1" x14ac:dyDescent="0.35">
      <c r="A223" s="4" t="s">
        <v>948</v>
      </c>
      <c r="B223" s="4" t="s">
        <v>288</v>
      </c>
      <c r="C223" s="4" t="s">
        <v>1335</v>
      </c>
      <c r="D223" s="5">
        <v>100</v>
      </c>
      <c r="E223" s="4" t="s">
        <v>764</v>
      </c>
      <c r="P223" s="4" t="s">
        <v>948</v>
      </c>
      <c r="Q223" s="4" t="s">
        <v>296</v>
      </c>
      <c r="R223" s="4" t="s">
        <v>1340</v>
      </c>
      <c r="S223" s="5">
        <v>100</v>
      </c>
      <c r="T223" s="4" t="s">
        <v>1341</v>
      </c>
      <c r="U223" t="str">
        <f t="shared" si="6"/>
        <v>KINO_1</v>
      </c>
      <c r="V223" t="str">
        <f t="shared" si="7"/>
        <v>KITW_1</v>
      </c>
    </row>
    <row r="224" spans="1:22" ht="17.25" customHeight="1" x14ac:dyDescent="0.35">
      <c r="A224" s="4" t="s">
        <v>948</v>
      </c>
      <c r="B224" s="4" t="s">
        <v>290</v>
      </c>
      <c r="C224" s="4" t="s">
        <v>1336</v>
      </c>
      <c r="D224" s="5">
        <v>100</v>
      </c>
      <c r="E224" s="4" t="s">
        <v>1337</v>
      </c>
      <c r="P224" s="4" t="s">
        <v>948</v>
      </c>
      <c r="Q224" s="4" t="s">
        <v>297</v>
      </c>
      <c r="R224" s="4" t="s">
        <v>1342</v>
      </c>
      <c r="S224" s="5">
        <v>100</v>
      </c>
      <c r="T224" s="4" t="s">
        <v>1343</v>
      </c>
      <c r="U224" t="str">
        <f t="shared" si="6"/>
        <v>KINT_P</v>
      </c>
      <c r="V224" t="str">
        <f t="shared" si="7"/>
        <v>KNAR</v>
      </c>
    </row>
    <row r="225" spans="1:22" ht="17.25" customHeight="1" x14ac:dyDescent="0.35">
      <c r="A225" s="4" t="s">
        <v>948</v>
      </c>
      <c r="B225" s="4" t="s">
        <v>295</v>
      </c>
      <c r="C225" s="4" t="s">
        <v>1338</v>
      </c>
      <c r="D225" s="5">
        <v>100</v>
      </c>
      <c r="E225" s="4" t="s">
        <v>1339</v>
      </c>
      <c r="P225" s="4" t="s">
        <v>948</v>
      </c>
      <c r="Q225" s="4" t="s">
        <v>298</v>
      </c>
      <c r="R225" s="4" t="s">
        <v>1344</v>
      </c>
      <c r="S225" s="5">
        <v>100</v>
      </c>
      <c r="T225" s="4" t="s">
        <v>1345</v>
      </c>
      <c r="U225" t="str">
        <f t="shared" si="6"/>
        <v>KIRKB1</v>
      </c>
      <c r="V225" t="str">
        <f t="shared" si="7"/>
        <v>LACK_6</v>
      </c>
    </row>
    <row r="226" spans="1:22" ht="17.25" customHeight="1" x14ac:dyDescent="0.35">
      <c r="A226" s="4" t="s">
        <v>948</v>
      </c>
      <c r="B226" s="4" t="s">
        <v>296</v>
      </c>
      <c r="C226" s="4" t="s">
        <v>1340</v>
      </c>
      <c r="D226" s="5">
        <v>100</v>
      </c>
      <c r="E226" s="4" t="s">
        <v>1341</v>
      </c>
      <c r="P226" s="4" t="s">
        <v>948</v>
      </c>
      <c r="Q226" s="4" t="s">
        <v>299</v>
      </c>
      <c r="R226" s="4" t="s">
        <v>1346</v>
      </c>
      <c r="S226" s="5">
        <v>100</v>
      </c>
      <c r="T226" s="4" t="s">
        <v>1347</v>
      </c>
      <c r="U226" t="str">
        <f t="shared" si="6"/>
        <v>KITW_1</v>
      </c>
      <c r="V226" t="str">
        <f t="shared" si="7"/>
        <v>LAIR_P</v>
      </c>
    </row>
    <row r="227" spans="1:22" ht="17.25" customHeight="1" x14ac:dyDescent="0.35">
      <c r="A227" s="4" t="s">
        <v>948</v>
      </c>
      <c r="B227" s="4" t="s">
        <v>297</v>
      </c>
      <c r="C227" s="4" t="s">
        <v>1342</v>
      </c>
      <c r="D227" s="5">
        <v>100</v>
      </c>
      <c r="E227" s="4" t="s">
        <v>1343</v>
      </c>
      <c r="P227" s="4" t="s">
        <v>948</v>
      </c>
      <c r="Q227" s="4" t="s">
        <v>300</v>
      </c>
      <c r="R227" s="4" t="s">
        <v>1348</v>
      </c>
      <c r="S227" s="5">
        <v>100</v>
      </c>
      <c r="T227" s="4" t="s">
        <v>1349</v>
      </c>
      <c r="U227" t="str">
        <f t="shared" si="6"/>
        <v>KNAR</v>
      </c>
      <c r="V227" t="str">
        <f t="shared" si="7"/>
        <v>LALE1SG003</v>
      </c>
    </row>
    <row r="228" spans="1:22" ht="17.25" customHeight="1" x14ac:dyDescent="0.35">
      <c r="A228" s="4" t="s">
        <v>948</v>
      </c>
      <c r="B228" s="4" t="s">
        <v>298</v>
      </c>
      <c r="C228" s="4" t="s">
        <v>1344</v>
      </c>
      <c r="D228" s="5">
        <v>100</v>
      </c>
      <c r="E228" s="4" t="s">
        <v>1345</v>
      </c>
      <c r="P228" s="4" t="s">
        <v>948</v>
      </c>
      <c r="Q228" s="4" t="s">
        <v>301</v>
      </c>
      <c r="R228" s="4" t="s">
        <v>1350</v>
      </c>
      <c r="S228" s="5">
        <v>100</v>
      </c>
      <c r="T228" s="4" t="s">
        <v>1351</v>
      </c>
      <c r="U228" t="str">
        <f t="shared" si="6"/>
        <v>LACK_6</v>
      </c>
      <c r="V228" t="str">
        <f t="shared" si="7"/>
        <v>LAND1</v>
      </c>
    </row>
    <row r="229" spans="1:22" ht="17.25" customHeight="1" x14ac:dyDescent="0.35">
      <c r="A229" s="4" t="s">
        <v>948</v>
      </c>
      <c r="B229" s="4" t="s">
        <v>299</v>
      </c>
      <c r="C229" s="4" t="s">
        <v>1346</v>
      </c>
      <c r="D229" s="5">
        <v>100</v>
      </c>
      <c r="E229" s="4" t="s">
        <v>1347</v>
      </c>
      <c r="P229" s="4" t="s">
        <v>948</v>
      </c>
      <c r="Q229" s="4" t="s">
        <v>302</v>
      </c>
      <c r="R229" s="4" t="s">
        <v>1352</v>
      </c>
      <c r="S229" s="5">
        <v>100</v>
      </c>
      <c r="T229" s="4" t="s">
        <v>1353</v>
      </c>
      <c r="U229" t="str">
        <f t="shared" si="6"/>
        <v>LAIR_P</v>
      </c>
      <c r="V229" t="str">
        <f t="shared" si="7"/>
        <v>LEGA_1</v>
      </c>
    </row>
    <row r="230" spans="1:22" ht="17.25" customHeight="1" x14ac:dyDescent="0.35">
      <c r="A230" s="4" t="s">
        <v>948</v>
      </c>
      <c r="B230" s="4" t="s">
        <v>300</v>
      </c>
      <c r="C230" s="4" t="s">
        <v>1348</v>
      </c>
      <c r="D230" s="5">
        <v>100</v>
      </c>
      <c r="E230" s="4" t="s">
        <v>1349</v>
      </c>
      <c r="P230" s="4" t="s">
        <v>948</v>
      </c>
      <c r="Q230" s="4" t="s">
        <v>303</v>
      </c>
      <c r="R230" s="4" t="s">
        <v>1354</v>
      </c>
      <c r="S230" s="5">
        <v>100</v>
      </c>
      <c r="T230" s="4" t="s">
        <v>1355</v>
      </c>
      <c r="U230" t="str">
        <f t="shared" si="6"/>
        <v>LALE1SG003</v>
      </c>
      <c r="V230" t="str">
        <f t="shared" si="7"/>
        <v>LEVE</v>
      </c>
    </row>
    <row r="231" spans="1:22" ht="17.25" customHeight="1" x14ac:dyDescent="0.35">
      <c r="A231" s="4" t="s">
        <v>948</v>
      </c>
      <c r="B231" s="4" t="s">
        <v>301</v>
      </c>
      <c r="C231" s="4" t="s">
        <v>1350</v>
      </c>
      <c r="D231" s="5">
        <v>100</v>
      </c>
      <c r="E231" s="4" t="s">
        <v>1351</v>
      </c>
      <c r="P231" s="4" t="s">
        <v>948</v>
      </c>
      <c r="Q231" s="4" t="s">
        <v>311</v>
      </c>
      <c r="R231" s="4" t="s">
        <v>1356</v>
      </c>
      <c r="S231" s="5">
        <v>100</v>
      </c>
      <c r="T231" s="4" t="s">
        <v>1357</v>
      </c>
      <c r="U231" t="str">
        <f t="shared" si="6"/>
        <v>LAND1</v>
      </c>
      <c r="V231" t="str">
        <f t="shared" si="7"/>
        <v>LING</v>
      </c>
    </row>
    <row r="232" spans="1:22" ht="17.25" customHeight="1" x14ac:dyDescent="0.35">
      <c r="A232" s="4" t="s">
        <v>948</v>
      </c>
      <c r="B232" s="4" t="s">
        <v>302</v>
      </c>
      <c r="C232" s="4" t="s">
        <v>1352</v>
      </c>
      <c r="D232" s="5">
        <v>100</v>
      </c>
      <c r="E232" s="4" t="s">
        <v>1353</v>
      </c>
      <c r="P232" s="4" t="s">
        <v>948</v>
      </c>
      <c r="Q232" s="4" t="s">
        <v>304</v>
      </c>
      <c r="R232" s="4" t="s">
        <v>1358</v>
      </c>
      <c r="S232" s="5">
        <v>100</v>
      </c>
      <c r="T232" s="4" t="s">
        <v>1359</v>
      </c>
      <c r="U232" t="str">
        <f t="shared" si="6"/>
        <v>LEGA_1</v>
      </c>
      <c r="V232" t="str">
        <f t="shared" si="7"/>
        <v>LINM</v>
      </c>
    </row>
    <row r="233" spans="1:22" ht="17.25" customHeight="1" x14ac:dyDescent="0.35">
      <c r="A233" s="4" t="s">
        <v>948</v>
      </c>
      <c r="B233" s="4" t="s">
        <v>303</v>
      </c>
      <c r="C233" s="4" t="s">
        <v>1354</v>
      </c>
      <c r="D233" s="5">
        <v>100</v>
      </c>
      <c r="E233" s="4" t="s">
        <v>1355</v>
      </c>
      <c r="P233" s="4" t="s">
        <v>948</v>
      </c>
      <c r="Q233" s="4" t="s">
        <v>306</v>
      </c>
      <c r="R233" s="4" t="s">
        <v>1360</v>
      </c>
      <c r="S233" s="5">
        <v>100</v>
      </c>
      <c r="T233" s="4" t="s">
        <v>1361</v>
      </c>
      <c r="U233" t="str">
        <f t="shared" si="6"/>
        <v>LEVE</v>
      </c>
      <c r="V233" t="str">
        <f t="shared" si="7"/>
        <v>LISD_1</v>
      </c>
    </row>
    <row r="234" spans="1:22" ht="17.25" customHeight="1" x14ac:dyDescent="0.35">
      <c r="A234" s="4" t="s">
        <v>948</v>
      </c>
      <c r="B234" s="4" t="s">
        <v>311</v>
      </c>
      <c r="C234" s="4" t="s">
        <v>1356</v>
      </c>
      <c r="D234" s="5">
        <v>100</v>
      </c>
      <c r="E234" s="4" t="s">
        <v>1357</v>
      </c>
      <c r="P234" s="4" t="s">
        <v>948</v>
      </c>
      <c r="Q234" s="4" t="s">
        <v>307</v>
      </c>
      <c r="R234" s="4" t="s">
        <v>1362</v>
      </c>
      <c r="S234" s="5">
        <v>100</v>
      </c>
      <c r="T234" s="4" t="s">
        <v>1363</v>
      </c>
      <c r="U234" t="str">
        <f t="shared" si="6"/>
        <v>LING</v>
      </c>
      <c r="V234" t="str">
        <f t="shared" si="7"/>
        <v>LITT_C</v>
      </c>
    </row>
    <row r="235" spans="1:22" ht="17.25" customHeight="1" x14ac:dyDescent="0.35">
      <c r="A235" s="4" t="s">
        <v>948</v>
      </c>
      <c r="B235" s="4" t="s">
        <v>304</v>
      </c>
      <c r="C235" s="4" t="s">
        <v>1358</v>
      </c>
      <c r="D235" s="5">
        <v>100</v>
      </c>
      <c r="E235" s="4" t="s">
        <v>1359</v>
      </c>
      <c r="P235" s="4" t="s">
        <v>948</v>
      </c>
      <c r="Q235" s="4" t="s">
        <v>309</v>
      </c>
      <c r="R235" s="4" t="s">
        <v>1362</v>
      </c>
      <c r="S235" s="5">
        <v>100</v>
      </c>
      <c r="T235" s="4" t="s">
        <v>1363</v>
      </c>
      <c r="U235" t="str">
        <f t="shared" si="6"/>
        <v>LINM</v>
      </c>
      <c r="V235" t="str">
        <f t="shared" si="7"/>
        <v>LITT_J</v>
      </c>
    </row>
    <row r="236" spans="1:22" ht="17.25" customHeight="1" x14ac:dyDescent="0.35">
      <c r="A236" s="4" t="s">
        <v>948</v>
      </c>
      <c r="B236" s="4" t="s">
        <v>306</v>
      </c>
      <c r="C236" s="4" t="s">
        <v>1360</v>
      </c>
      <c r="D236" s="5">
        <v>100</v>
      </c>
      <c r="E236" s="4" t="s">
        <v>1361</v>
      </c>
      <c r="P236" s="4" t="s">
        <v>948</v>
      </c>
      <c r="Q236" s="4" t="s">
        <v>313</v>
      </c>
      <c r="R236" s="4" t="s">
        <v>1364</v>
      </c>
      <c r="S236" s="5">
        <v>100</v>
      </c>
      <c r="T236" s="4" t="s">
        <v>1365</v>
      </c>
      <c r="U236" t="str">
        <f t="shared" si="6"/>
        <v>LISD_1</v>
      </c>
      <c r="V236" t="str">
        <f t="shared" si="7"/>
        <v>LODR_6</v>
      </c>
    </row>
    <row r="237" spans="1:22" ht="17.25" customHeight="1" x14ac:dyDescent="0.35">
      <c r="A237" s="4" t="s">
        <v>948</v>
      </c>
      <c r="B237" s="4" t="s">
        <v>307</v>
      </c>
      <c r="C237" s="4" t="s">
        <v>1362</v>
      </c>
      <c r="D237" s="5">
        <v>100</v>
      </c>
      <c r="E237" s="4" t="s">
        <v>1363</v>
      </c>
      <c r="P237" s="4" t="s">
        <v>948</v>
      </c>
      <c r="Q237" s="4" t="s">
        <v>314</v>
      </c>
      <c r="R237" s="4" t="s">
        <v>964</v>
      </c>
      <c r="S237" s="5">
        <v>100</v>
      </c>
      <c r="T237" s="4" t="s">
        <v>1366</v>
      </c>
      <c r="U237" t="str">
        <f t="shared" si="6"/>
        <v>LITT_C</v>
      </c>
      <c r="V237" t="str">
        <f t="shared" si="7"/>
        <v>LOUD_H</v>
      </c>
    </row>
    <row r="238" spans="1:22" ht="17.25" customHeight="1" x14ac:dyDescent="0.35">
      <c r="A238" s="4" t="s">
        <v>948</v>
      </c>
      <c r="B238" s="4" t="s">
        <v>309</v>
      </c>
      <c r="C238" s="4" t="s">
        <v>1362</v>
      </c>
      <c r="D238" s="5">
        <v>100</v>
      </c>
      <c r="E238" s="4" t="s">
        <v>1363</v>
      </c>
      <c r="P238" s="4" t="s">
        <v>948</v>
      </c>
      <c r="Q238" s="4" t="s">
        <v>315</v>
      </c>
      <c r="R238" s="4" t="s">
        <v>1367</v>
      </c>
      <c r="S238" s="5">
        <v>100</v>
      </c>
      <c r="T238" s="4" t="s">
        <v>1368</v>
      </c>
      <c r="U238" t="str">
        <f t="shared" si="6"/>
        <v>LITT_J</v>
      </c>
      <c r="V238" t="str">
        <f t="shared" si="7"/>
        <v>LOVE_1</v>
      </c>
    </row>
    <row r="239" spans="1:22" ht="17.25" customHeight="1" x14ac:dyDescent="0.35">
      <c r="A239" s="4" t="s">
        <v>948</v>
      </c>
      <c r="B239" s="4" t="s">
        <v>313</v>
      </c>
      <c r="C239" s="4" t="s">
        <v>1364</v>
      </c>
      <c r="D239" s="5">
        <v>100</v>
      </c>
      <c r="E239" s="4" t="s">
        <v>1365</v>
      </c>
      <c r="P239" s="4" t="s">
        <v>948</v>
      </c>
      <c r="Q239" s="4" t="s">
        <v>316</v>
      </c>
      <c r="R239" s="4" t="s">
        <v>1369</v>
      </c>
      <c r="S239" s="5">
        <v>100</v>
      </c>
      <c r="T239" s="4" t="s">
        <v>1370</v>
      </c>
      <c r="U239" t="str">
        <f t="shared" si="6"/>
        <v>LODR_6</v>
      </c>
      <c r="V239" t="str">
        <f t="shared" si="7"/>
        <v>LUNA_P</v>
      </c>
    </row>
    <row r="240" spans="1:22" ht="17.25" customHeight="1" x14ac:dyDescent="0.35">
      <c r="A240" s="4" t="s">
        <v>948</v>
      </c>
      <c r="B240" s="4" t="s">
        <v>314</v>
      </c>
      <c r="C240" s="4" t="s">
        <v>964</v>
      </c>
      <c r="D240" s="5">
        <v>100</v>
      </c>
      <c r="E240" s="4" t="s">
        <v>1366</v>
      </c>
      <c r="P240" s="4" t="s">
        <v>948</v>
      </c>
      <c r="Q240" s="4" t="s">
        <v>317</v>
      </c>
      <c r="R240" s="4" t="s">
        <v>1371</v>
      </c>
      <c r="S240" s="5">
        <v>100</v>
      </c>
      <c r="T240" s="4" t="s">
        <v>1372</v>
      </c>
      <c r="U240" t="str">
        <f t="shared" si="6"/>
        <v>LOUD_H</v>
      </c>
      <c r="V240" t="str">
        <f t="shared" si="7"/>
        <v>LYND_P</v>
      </c>
    </row>
    <row r="241" spans="1:22" ht="17.25" customHeight="1" x14ac:dyDescent="0.35">
      <c r="A241" s="4" t="s">
        <v>948</v>
      </c>
      <c r="B241" s="4" t="s">
        <v>315</v>
      </c>
      <c r="C241" s="4" t="s">
        <v>1367</v>
      </c>
      <c r="D241" s="5">
        <v>100</v>
      </c>
      <c r="E241" s="4" t="s">
        <v>1368</v>
      </c>
      <c r="P241" s="4" t="s">
        <v>948</v>
      </c>
      <c r="Q241" s="4" t="s">
        <v>318</v>
      </c>
      <c r="R241" s="4" t="s">
        <v>1373</v>
      </c>
      <c r="S241" s="5">
        <v>100</v>
      </c>
      <c r="T241" s="4" t="s">
        <v>1374</v>
      </c>
      <c r="U241" t="str">
        <f t="shared" si="6"/>
        <v>LOVE_1</v>
      </c>
      <c r="V241" t="str">
        <f t="shared" si="7"/>
        <v>MACC_3</v>
      </c>
    </row>
    <row r="242" spans="1:22" ht="17.25" customHeight="1" x14ac:dyDescent="0.35">
      <c r="A242" s="4" t="s">
        <v>948</v>
      </c>
      <c r="B242" s="4" t="s">
        <v>316</v>
      </c>
      <c r="C242" s="4" t="s">
        <v>1369</v>
      </c>
      <c r="D242" s="5">
        <v>100</v>
      </c>
      <c r="E242" s="4" t="s">
        <v>1370</v>
      </c>
      <c r="P242" s="4" t="s">
        <v>948</v>
      </c>
      <c r="Q242" s="4" t="s">
        <v>319</v>
      </c>
      <c r="R242" s="4" t="s">
        <v>1375</v>
      </c>
      <c r="S242" s="5">
        <v>100</v>
      </c>
      <c r="T242" s="4" t="s">
        <v>1376</v>
      </c>
      <c r="U242" t="str">
        <f t="shared" si="6"/>
        <v>LUNA_P</v>
      </c>
      <c r="V242" t="str">
        <f t="shared" si="7"/>
        <v>MACD_P</v>
      </c>
    </row>
    <row r="243" spans="1:22" ht="17.25" customHeight="1" x14ac:dyDescent="0.35">
      <c r="A243" s="4" t="s">
        <v>948</v>
      </c>
      <c r="B243" s="4" t="s">
        <v>317</v>
      </c>
      <c r="C243" s="4" t="s">
        <v>1371</v>
      </c>
      <c r="D243" s="5">
        <v>100</v>
      </c>
      <c r="E243" s="4" t="s">
        <v>1372</v>
      </c>
      <c r="P243" s="4" t="s">
        <v>948</v>
      </c>
      <c r="Q243" s="4" t="s">
        <v>321</v>
      </c>
      <c r="R243" s="4" t="s">
        <v>1377</v>
      </c>
      <c r="S243" s="5">
        <v>100</v>
      </c>
      <c r="T243" s="4" t="s">
        <v>1378</v>
      </c>
      <c r="U243" t="str">
        <f t="shared" si="6"/>
        <v>LYND_P</v>
      </c>
      <c r="V243" t="str">
        <f t="shared" si="7"/>
        <v>MAGA_6</v>
      </c>
    </row>
    <row r="244" spans="1:22" ht="17.25" customHeight="1" x14ac:dyDescent="0.35">
      <c r="A244" s="4" t="s">
        <v>948</v>
      </c>
      <c r="B244" s="4" t="s">
        <v>318</v>
      </c>
      <c r="C244" s="4" t="s">
        <v>1373</v>
      </c>
      <c r="D244" s="5">
        <v>100</v>
      </c>
      <c r="E244" s="4" t="s">
        <v>1374</v>
      </c>
      <c r="P244" s="4" t="s">
        <v>948</v>
      </c>
      <c r="Q244" s="4" t="s">
        <v>320</v>
      </c>
      <c r="R244" s="4" t="s">
        <v>1379</v>
      </c>
      <c r="S244" s="5">
        <v>100</v>
      </c>
      <c r="T244" s="4" t="s">
        <v>1380</v>
      </c>
      <c r="U244" t="str">
        <f t="shared" si="6"/>
        <v>MACC_3</v>
      </c>
      <c r="V244" t="str">
        <f t="shared" si="7"/>
        <v>MANN_1</v>
      </c>
    </row>
    <row r="245" spans="1:22" ht="17.25" customHeight="1" x14ac:dyDescent="0.35">
      <c r="A245" s="4" t="s">
        <v>948</v>
      </c>
      <c r="B245" s="4" t="s">
        <v>319</v>
      </c>
      <c r="C245" s="4" t="s">
        <v>1375</v>
      </c>
      <c r="D245" s="5">
        <v>100</v>
      </c>
      <c r="E245" s="4" t="s">
        <v>1376</v>
      </c>
      <c r="P245" s="4" t="s">
        <v>948</v>
      </c>
      <c r="Q245" s="4" t="s">
        <v>322</v>
      </c>
      <c r="R245" s="4" t="s">
        <v>1381</v>
      </c>
      <c r="S245" s="5">
        <v>100</v>
      </c>
      <c r="T245" s="4" t="s">
        <v>1382</v>
      </c>
      <c r="U245" t="str">
        <f t="shared" si="6"/>
        <v>MACD_P</v>
      </c>
      <c r="V245" t="str">
        <f t="shared" si="7"/>
        <v>MAYB</v>
      </c>
    </row>
    <row r="246" spans="1:22" ht="17.25" customHeight="1" x14ac:dyDescent="0.35">
      <c r="A246" s="4" t="s">
        <v>948</v>
      </c>
      <c r="B246" s="4" t="s">
        <v>321</v>
      </c>
      <c r="C246" s="4" t="s">
        <v>1377</v>
      </c>
      <c r="D246" s="5">
        <v>100</v>
      </c>
      <c r="E246" s="4" t="s">
        <v>1378</v>
      </c>
      <c r="P246" s="4" t="s">
        <v>948</v>
      </c>
      <c r="Q246" s="4" t="s">
        <v>323</v>
      </c>
      <c r="R246" s="4" t="s">
        <v>1383</v>
      </c>
      <c r="S246" s="5">
        <v>100</v>
      </c>
      <c r="T246" s="4" t="s">
        <v>1384</v>
      </c>
      <c r="U246" t="str">
        <f t="shared" si="6"/>
        <v>MAGA_6</v>
      </c>
      <c r="V246" t="str">
        <f t="shared" si="7"/>
        <v>MELK_1</v>
      </c>
    </row>
    <row r="247" spans="1:22" ht="17.25" customHeight="1" x14ac:dyDescent="0.35">
      <c r="A247" s="4" t="s">
        <v>948</v>
      </c>
      <c r="B247" s="4" t="s">
        <v>320</v>
      </c>
      <c r="C247" s="4" t="s">
        <v>1379</v>
      </c>
      <c r="D247" s="5">
        <v>100</v>
      </c>
      <c r="E247" s="4" t="s">
        <v>1380</v>
      </c>
      <c r="P247" s="4" t="s">
        <v>948</v>
      </c>
      <c r="Q247" s="4" t="s">
        <v>325</v>
      </c>
      <c r="R247" s="4" t="s">
        <v>1385</v>
      </c>
      <c r="S247" s="5">
        <v>100</v>
      </c>
      <c r="T247" s="4" t="s">
        <v>1386</v>
      </c>
      <c r="U247" t="str">
        <f t="shared" si="6"/>
        <v>MANN_1</v>
      </c>
      <c r="V247" t="str">
        <f t="shared" si="7"/>
        <v>MILC_P</v>
      </c>
    </row>
    <row r="248" spans="1:22" ht="17.25" customHeight="1" x14ac:dyDescent="0.35">
      <c r="A248" s="4" t="s">
        <v>948</v>
      </c>
      <c r="B248" s="4" t="s">
        <v>322</v>
      </c>
      <c r="C248" s="4" t="s">
        <v>1381</v>
      </c>
      <c r="D248" s="5">
        <v>100</v>
      </c>
      <c r="E248" s="4" t="s">
        <v>1382</v>
      </c>
      <c r="P248" s="4" t="s">
        <v>948</v>
      </c>
      <c r="Q248" s="4" t="s">
        <v>324</v>
      </c>
      <c r="R248" s="4" t="s">
        <v>1387</v>
      </c>
      <c r="S248" s="5">
        <v>100</v>
      </c>
      <c r="T248" s="4" t="s">
        <v>1388</v>
      </c>
      <c r="U248" t="str">
        <f t="shared" si="6"/>
        <v>MAYB</v>
      </c>
      <c r="V248" t="str">
        <f t="shared" si="7"/>
        <v>MILH_1</v>
      </c>
    </row>
    <row r="249" spans="1:22" ht="17.25" customHeight="1" x14ac:dyDescent="0.35">
      <c r="A249" s="4" t="s">
        <v>948</v>
      </c>
      <c r="B249" s="4" t="s">
        <v>323</v>
      </c>
      <c r="C249" s="4" t="s">
        <v>1383</v>
      </c>
      <c r="D249" s="5">
        <v>100</v>
      </c>
      <c r="E249" s="4" t="s">
        <v>1384</v>
      </c>
      <c r="P249" s="4" t="s">
        <v>948</v>
      </c>
      <c r="Q249" s="4" t="s">
        <v>326</v>
      </c>
      <c r="R249" s="4" t="s">
        <v>1389</v>
      </c>
      <c r="S249" s="5">
        <v>100</v>
      </c>
      <c r="T249" s="4" t="s">
        <v>1390</v>
      </c>
      <c r="U249" t="str">
        <f t="shared" si="6"/>
        <v>MELK_1</v>
      </c>
      <c r="V249" t="str">
        <f t="shared" si="7"/>
        <v>MITY_1</v>
      </c>
    </row>
    <row r="250" spans="1:22" ht="17.25" customHeight="1" x14ac:dyDescent="0.35">
      <c r="A250" s="4" t="s">
        <v>948</v>
      </c>
      <c r="B250" s="4" t="s">
        <v>325</v>
      </c>
      <c r="C250" s="4" t="s">
        <v>1385</v>
      </c>
      <c r="D250" s="5">
        <v>100</v>
      </c>
      <c r="E250" s="4" t="s">
        <v>1386</v>
      </c>
      <c r="P250" s="4" t="s">
        <v>948</v>
      </c>
      <c r="Q250" s="4" t="s">
        <v>327</v>
      </c>
      <c r="R250" s="4" t="s">
        <v>1391</v>
      </c>
      <c r="S250" s="5">
        <v>50</v>
      </c>
      <c r="T250" s="4" t="s">
        <v>1392</v>
      </c>
      <c r="U250" t="str">
        <f t="shared" si="6"/>
        <v>MILC_P</v>
      </c>
      <c r="V250" t="str">
        <f t="shared" si="7"/>
        <v>MYBS_P</v>
      </c>
    </row>
    <row r="251" spans="1:22" ht="17.25" customHeight="1" x14ac:dyDescent="0.35">
      <c r="A251" s="4" t="s">
        <v>948</v>
      </c>
      <c r="B251" s="4" t="s">
        <v>324</v>
      </c>
      <c r="C251" s="4" t="s">
        <v>1387</v>
      </c>
      <c r="D251" s="5">
        <v>100</v>
      </c>
      <c r="E251" s="4" t="s">
        <v>1388</v>
      </c>
      <c r="P251" s="4" t="s">
        <v>948</v>
      </c>
      <c r="Q251" s="4" t="s">
        <v>327</v>
      </c>
      <c r="R251" s="4" t="s">
        <v>1393</v>
      </c>
      <c r="S251" s="5">
        <v>50</v>
      </c>
      <c r="T251" s="4" t="s">
        <v>1392</v>
      </c>
      <c r="U251" t="str">
        <f t="shared" si="6"/>
        <v>MILH_1</v>
      </c>
      <c r="V251" t="str">
        <f t="shared" si="7"/>
        <v>MYBS_P</v>
      </c>
    </row>
    <row r="252" spans="1:22" ht="17.25" customHeight="1" x14ac:dyDescent="0.35">
      <c r="A252" s="4" t="s">
        <v>948</v>
      </c>
      <c r="B252" s="4" t="s">
        <v>326</v>
      </c>
      <c r="C252" s="4" t="s">
        <v>1389</v>
      </c>
      <c r="D252" s="5">
        <v>100</v>
      </c>
      <c r="E252" s="4" t="s">
        <v>1390</v>
      </c>
      <c r="P252" s="4" t="s">
        <v>948</v>
      </c>
      <c r="Q252" s="4" t="s">
        <v>328</v>
      </c>
      <c r="R252" s="4" t="s">
        <v>1394</v>
      </c>
      <c r="S252" s="5">
        <v>100</v>
      </c>
      <c r="T252" s="4" t="s">
        <v>1395</v>
      </c>
      <c r="U252" t="str">
        <f t="shared" si="6"/>
        <v>MITY_1</v>
      </c>
      <c r="V252" t="str">
        <f t="shared" si="7"/>
        <v>NAIR_P</v>
      </c>
    </row>
    <row r="253" spans="1:22" ht="17.25" customHeight="1" x14ac:dyDescent="0.35">
      <c r="A253" s="4" t="s">
        <v>948</v>
      </c>
      <c r="B253" s="4" t="s">
        <v>327</v>
      </c>
      <c r="C253" s="4" t="s">
        <v>1391</v>
      </c>
      <c r="D253" s="5">
        <v>50</v>
      </c>
      <c r="E253" s="4" t="s">
        <v>1392</v>
      </c>
      <c r="P253" s="4" t="s">
        <v>948</v>
      </c>
      <c r="Q253" s="4" t="s">
        <v>332</v>
      </c>
      <c r="R253" s="4" t="s">
        <v>1396</v>
      </c>
      <c r="S253" s="5">
        <v>100</v>
      </c>
      <c r="T253" s="4" t="s">
        <v>1397</v>
      </c>
      <c r="U253" t="str">
        <f t="shared" si="6"/>
        <v>MYBS_P</v>
      </c>
      <c r="V253" t="str">
        <f t="shared" si="7"/>
        <v>NEAR</v>
      </c>
    </row>
    <row r="254" spans="1:22" ht="17.25" customHeight="1" x14ac:dyDescent="0.35">
      <c r="A254" s="4" t="s">
        <v>948</v>
      </c>
      <c r="B254" s="4" t="s">
        <v>327</v>
      </c>
      <c r="C254" s="4" t="s">
        <v>1393</v>
      </c>
      <c r="D254" s="5">
        <v>50</v>
      </c>
      <c r="E254" s="4" t="s">
        <v>1392</v>
      </c>
      <c r="P254" s="4" t="s">
        <v>948</v>
      </c>
      <c r="Q254" s="4" t="s">
        <v>329</v>
      </c>
      <c r="R254" s="4" t="s">
        <v>1398</v>
      </c>
      <c r="S254" s="5">
        <v>100</v>
      </c>
      <c r="T254" s="4" t="s">
        <v>1399</v>
      </c>
      <c r="U254" t="str">
        <f t="shared" si="6"/>
        <v>MYBS_P</v>
      </c>
      <c r="V254" t="str">
        <f t="shared" si="7"/>
        <v>NECE_1</v>
      </c>
    </row>
    <row r="255" spans="1:22" ht="17.25" customHeight="1" x14ac:dyDescent="0.35">
      <c r="A255" s="4" t="s">
        <v>948</v>
      </c>
      <c r="B255" s="4" t="s">
        <v>328</v>
      </c>
      <c r="C255" s="4" t="s">
        <v>1394</v>
      </c>
      <c r="D255" s="5">
        <v>100</v>
      </c>
      <c r="E255" s="4" t="s">
        <v>1395</v>
      </c>
      <c r="P255" s="4" t="s">
        <v>948</v>
      </c>
      <c r="Q255" s="4" t="s">
        <v>330</v>
      </c>
      <c r="R255" s="4" t="s">
        <v>1400</v>
      </c>
      <c r="S255" s="5">
        <v>100</v>
      </c>
      <c r="T255" s="4" t="s">
        <v>1401</v>
      </c>
      <c r="U255" t="str">
        <f t="shared" si="6"/>
        <v>NAIR_P</v>
      </c>
      <c r="V255" t="str">
        <f t="shared" si="7"/>
        <v>NEEP_3</v>
      </c>
    </row>
    <row r="256" spans="1:22" ht="17.25" customHeight="1" x14ac:dyDescent="0.35">
      <c r="A256" s="4" t="s">
        <v>948</v>
      </c>
      <c r="B256" s="4" t="s">
        <v>332</v>
      </c>
      <c r="C256" s="4" t="s">
        <v>1396</v>
      </c>
      <c r="D256" s="5">
        <v>100</v>
      </c>
      <c r="E256" s="4" t="s">
        <v>1397</v>
      </c>
      <c r="P256" s="4" t="s">
        <v>948</v>
      </c>
      <c r="Q256" s="4" t="s">
        <v>333</v>
      </c>
      <c r="R256" s="4" t="s">
        <v>1402</v>
      </c>
      <c r="S256" s="5">
        <v>100</v>
      </c>
      <c r="T256" s="4" t="s">
        <v>1403</v>
      </c>
      <c r="U256" t="str">
        <f t="shared" si="6"/>
        <v>NEAR</v>
      </c>
      <c r="V256" t="str">
        <f t="shared" si="7"/>
        <v>NETS</v>
      </c>
    </row>
    <row r="257" spans="1:22" ht="17.25" customHeight="1" x14ac:dyDescent="0.35">
      <c r="A257" s="4" t="s">
        <v>948</v>
      </c>
      <c r="B257" s="4" t="s">
        <v>329</v>
      </c>
      <c r="C257" s="4" t="s">
        <v>1398</v>
      </c>
      <c r="D257" s="5">
        <v>100</v>
      </c>
      <c r="E257" s="4" t="s">
        <v>1399</v>
      </c>
      <c r="P257" s="4" t="s">
        <v>948</v>
      </c>
      <c r="Q257" s="4" t="s">
        <v>331</v>
      </c>
      <c r="R257" s="4" t="s">
        <v>1404</v>
      </c>
      <c r="S257" s="5">
        <v>100</v>
      </c>
      <c r="T257" s="4" t="s">
        <v>1405</v>
      </c>
      <c r="U257" t="str">
        <f t="shared" si="6"/>
        <v>NECE_1</v>
      </c>
      <c r="V257" t="str">
        <f t="shared" si="7"/>
        <v>NEWX_6</v>
      </c>
    </row>
    <row r="258" spans="1:22" ht="17.25" customHeight="1" x14ac:dyDescent="0.35">
      <c r="A258" s="4" t="s">
        <v>948</v>
      </c>
      <c r="B258" s="4" t="s">
        <v>330</v>
      </c>
      <c r="C258" s="4" t="s">
        <v>1400</v>
      </c>
      <c r="D258" s="5">
        <v>100</v>
      </c>
      <c r="E258" s="4" t="s">
        <v>1401</v>
      </c>
      <c r="P258" s="4" t="s">
        <v>948</v>
      </c>
      <c r="Q258" s="4" t="s">
        <v>336</v>
      </c>
      <c r="R258" s="4" t="s">
        <v>1406</v>
      </c>
      <c r="S258" s="5">
        <v>100</v>
      </c>
      <c r="T258" s="4" t="s">
        <v>1407</v>
      </c>
      <c r="U258" t="str">
        <f t="shared" si="6"/>
        <v>NEEP_3</v>
      </c>
      <c r="V258" t="str">
        <f t="shared" si="7"/>
        <v>NFLE</v>
      </c>
    </row>
    <row r="259" spans="1:22" ht="17.25" customHeight="1" x14ac:dyDescent="0.35">
      <c r="A259" s="4" t="s">
        <v>948</v>
      </c>
      <c r="B259" s="4" t="s">
        <v>333</v>
      </c>
      <c r="C259" s="4" t="s">
        <v>1402</v>
      </c>
      <c r="D259" s="5">
        <v>100</v>
      </c>
      <c r="E259" s="4" t="s">
        <v>1403</v>
      </c>
      <c r="P259" s="4" t="s">
        <v>948</v>
      </c>
      <c r="Q259" s="4" t="s">
        <v>335</v>
      </c>
      <c r="R259" s="4" t="s">
        <v>1408</v>
      </c>
      <c r="S259" s="5">
        <v>100</v>
      </c>
      <c r="T259" s="4" t="s">
        <v>1409</v>
      </c>
      <c r="U259" t="str">
        <f t="shared" si="6"/>
        <v>NETS</v>
      </c>
      <c r="V259" t="str">
        <f t="shared" si="7"/>
        <v>NHYD_6</v>
      </c>
    </row>
    <row r="260" spans="1:22" ht="17.25" customHeight="1" x14ac:dyDescent="0.35">
      <c r="A260" s="4" t="s">
        <v>948</v>
      </c>
      <c r="B260" s="4" t="s">
        <v>331</v>
      </c>
      <c r="C260" s="4" t="s">
        <v>1404</v>
      </c>
      <c r="D260" s="5">
        <v>100</v>
      </c>
      <c r="E260" s="4" t="s">
        <v>1405</v>
      </c>
      <c r="P260" s="4" t="s">
        <v>948</v>
      </c>
      <c r="Q260" s="4" t="s">
        <v>334</v>
      </c>
      <c r="R260" s="4" t="s">
        <v>1410</v>
      </c>
      <c r="S260" s="5">
        <v>100</v>
      </c>
      <c r="T260" s="4" t="s">
        <v>1411</v>
      </c>
      <c r="U260" t="str">
        <f t="shared" si="6"/>
        <v>NEWX_6</v>
      </c>
      <c r="V260" t="str">
        <f t="shared" si="7"/>
        <v>NINF_1</v>
      </c>
    </row>
    <row r="261" spans="1:22" ht="17.25" customHeight="1" x14ac:dyDescent="0.35">
      <c r="A261" s="4" t="s">
        <v>948</v>
      </c>
      <c r="B261" s="4" t="s">
        <v>336</v>
      </c>
      <c r="C261" s="4" t="s">
        <v>1406</v>
      </c>
      <c r="D261" s="5">
        <v>100</v>
      </c>
      <c r="E261" s="4" t="s">
        <v>1407</v>
      </c>
      <c r="P261" s="4" t="s">
        <v>948</v>
      </c>
      <c r="Q261" s="4" t="s">
        <v>338</v>
      </c>
      <c r="R261" s="4" t="s">
        <v>1412</v>
      </c>
      <c r="S261" s="5">
        <v>100</v>
      </c>
      <c r="T261" s="4" t="s">
        <v>1413</v>
      </c>
      <c r="U261" t="str">
        <f t="shared" si="6"/>
        <v>NFLE</v>
      </c>
      <c r="V261" t="str">
        <f t="shared" si="7"/>
        <v>NORL_3</v>
      </c>
    </row>
    <row r="262" spans="1:22" ht="17.25" customHeight="1" x14ac:dyDescent="0.35">
      <c r="A262" s="4" t="s">
        <v>948</v>
      </c>
      <c r="B262" s="4" t="s">
        <v>335</v>
      </c>
      <c r="C262" s="4" t="s">
        <v>1408</v>
      </c>
      <c r="D262" s="5">
        <v>100</v>
      </c>
      <c r="E262" s="4" t="s">
        <v>1409</v>
      </c>
      <c r="P262" s="4" t="s">
        <v>948</v>
      </c>
      <c r="Q262" s="4" t="s">
        <v>339</v>
      </c>
      <c r="R262" s="4" t="s">
        <v>1414</v>
      </c>
      <c r="S262" s="5">
        <v>25</v>
      </c>
      <c r="T262" s="4" t="s">
        <v>1415</v>
      </c>
      <c r="U262" t="str">
        <f t="shared" si="6"/>
        <v>NHYD_6</v>
      </c>
      <c r="V262" t="str">
        <f t="shared" si="7"/>
        <v>NORM_1</v>
      </c>
    </row>
    <row r="263" spans="1:22" ht="17.25" customHeight="1" x14ac:dyDescent="0.35">
      <c r="A263" s="4" t="s">
        <v>948</v>
      </c>
      <c r="B263" s="4" t="s">
        <v>334</v>
      </c>
      <c r="C263" s="4" t="s">
        <v>1410</v>
      </c>
      <c r="D263" s="5">
        <v>100</v>
      </c>
      <c r="E263" s="4" t="s">
        <v>1411</v>
      </c>
      <c r="P263" s="4" t="s">
        <v>948</v>
      </c>
      <c r="Q263" s="4" t="s">
        <v>339</v>
      </c>
      <c r="R263" s="4" t="s">
        <v>1416</v>
      </c>
      <c r="S263" s="5">
        <v>25</v>
      </c>
      <c r="T263" s="4" t="s">
        <v>1415</v>
      </c>
      <c r="U263" t="str">
        <f t="shared" si="6"/>
        <v>NINF_1</v>
      </c>
      <c r="V263" t="str">
        <f t="shared" si="7"/>
        <v>NORM_1</v>
      </c>
    </row>
    <row r="264" spans="1:22" ht="17.25" customHeight="1" x14ac:dyDescent="0.35">
      <c r="A264" s="4" t="s">
        <v>948</v>
      </c>
      <c r="B264" s="4" t="s">
        <v>338</v>
      </c>
      <c r="C264" s="4" t="s">
        <v>1412</v>
      </c>
      <c r="D264" s="5">
        <v>100</v>
      </c>
      <c r="E264" s="4" t="s">
        <v>1413</v>
      </c>
      <c r="P264" s="4" t="s">
        <v>948</v>
      </c>
      <c r="Q264" s="4" t="s">
        <v>339</v>
      </c>
      <c r="R264" s="4" t="s">
        <v>1417</v>
      </c>
      <c r="S264" s="5">
        <v>25</v>
      </c>
      <c r="T264" s="4" t="s">
        <v>1415</v>
      </c>
      <c r="U264" t="str">
        <f t="shared" si="6"/>
        <v>NORL_3</v>
      </c>
      <c r="V264" t="str">
        <f t="shared" si="7"/>
        <v>NORM_1</v>
      </c>
    </row>
    <row r="265" spans="1:22" ht="17.25" customHeight="1" x14ac:dyDescent="0.35">
      <c r="A265" s="4" t="s">
        <v>948</v>
      </c>
      <c r="B265" s="4" t="s">
        <v>339</v>
      </c>
      <c r="C265" s="4" t="s">
        <v>1418</v>
      </c>
      <c r="D265" s="5">
        <v>25</v>
      </c>
      <c r="E265" s="4" t="s">
        <v>1415</v>
      </c>
      <c r="P265" s="4" t="s">
        <v>948</v>
      </c>
      <c r="Q265" s="4" t="s">
        <v>339</v>
      </c>
      <c r="R265" s="4" t="s">
        <v>1419</v>
      </c>
      <c r="S265" s="5">
        <v>25</v>
      </c>
      <c r="T265" s="4" t="s">
        <v>1415</v>
      </c>
      <c r="U265" t="str">
        <f t="shared" si="6"/>
        <v>NORM_1</v>
      </c>
      <c r="V265" t="str">
        <f t="shared" si="7"/>
        <v>NORM_1</v>
      </c>
    </row>
    <row r="266" spans="1:22" ht="17.25" customHeight="1" x14ac:dyDescent="0.35">
      <c r="A266" s="4" t="s">
        <v>948</v>
      </c>
      <c r="B266" s="4" t="s">
        <v>339</v>
      </c>
      <c r="C266" s="4" t="s">
        <v>1416</v>
      </c>
      <c r="D266" s="5">
        <v>25</v>
      </c>
      <c r="E266" s="4" t="s">
        <v>1415</v>
      </c>
      <c r="P266" s="4" t="s">
        <v>948</v>
      </c>
      <c r="Q266" s="4" t="s">
        <v>337</v>
      </c>
      <c r="R266" s="4" t="s">
        <v>1420</v>
      </c>
      <c r="S266" s="5">
        <v>100</v>
      </c>
      <c r="T266" s="4" t="s">
        <v>1421</v>
      </c>
      <c r="U266" t="str">
        <f t="shared" si="6"/>
        <v>NORM_1</v>
      </c>
      <c r="V266" t="str">
        <f t="shared" si="7"/>
        <v>NORT_1</v>
      </c>
    </row>
    <row r="267" spans="1:22" ht="17.25" customHeight="1" x14ac:dyDescent="0.35">
      <c r="A267" s="4" t="s">
        <v>948</v>
      </c>
      <c r="B267" s="4" t="s">
        <v>339</v>
      </c>
      <c r="C267" s="4" t="s">
        <v>1417</v>
      </c>
      <c r="D267" s="5">
        <v>25</v>
      </c>
      <c r="E267" s="4" t="s">
        <v>1415</v>
      </c>
      <c r="P267" s="4" t="s">
        <v>948</v>
      </c>
      <c r="Q267" s="4" t="s">
        <v>340</v>
      </c>
      <c r="R267" s="4" t="s">
        <v>1422</v>
      </c>
      <c r="S267" s="5">
        <v>100</v>
      </c>
      <c r="T267" s="4" t="s">
        <v>1423</v>
      </c>
      <c r="U267" t="str">
        <f t="shared" si="6"/>
        <v>NORM_1</v>
      </c>
      <c r="V267" t="str">
        <f t="shared" si="7"/>
        <v>NURS_1</v>
      </c>
    </row>
    <row r="268" spans="1:22" ht="17.25" customHeight="1" x14ac:dyDescent="0.35">
      <c r="A268" s="4" t="s">
        <v>948</v>
      </c>
      <c r="B268" s="4" t="s">
        <v>339</v>
      </c>
      <c r="C268" s="4" t="s">
        <v>1419</v>
      </c>
      <c r="D268" s="5">
        <v>25</v>
      </c>
      <c r="E268" s="4" t="s">
        <v>1415</v>
      </c>
      <c r="P268" s="4" t="s">
        <v>948</v>
      </c>
      <c r="Q268" s="4" t="s">
        <v>341</v>
      </c>
      <c r="R268" s="4" t="s">
        <v>1424</v>
      </c>
      <c r="S268" s="5">
        <v>100</v>
      </c>
      <c r="T268" s="4" t="s">
        <v>1425</v>
      </c>
      <c r="U268" t="str">
        <f t="shared" si="6"/>
        <v>NORM_1</v>
      </c>
      <c r="V268" t="str">
        <f t="shared" si="7"/>
        <v>OCKH_1</v>
      </c>
    </row>
    <row r="269" spans="1:22" ht="17.25" customHeight="1" x14ac:dyDescent="0.35">
      <c r="A269" s="4" t="s">
        <v>948</v>
      </c>
      <c r="B269" s="4" t="s">
        <v>337</v>
      </c>
      <c r="C269" s="4" t="s">
        <v>1420</v>
      </c>
      <c r="D269" s="5">
        <v>100</v>
      </c>
      <c r="E269" s="4" t="s">
        <v>1421</v>
      </c>
      <c r="P269" s="4" t="s">
        <v>948</v>
      </c>
      <c r="Q269" s="4" t="s">
        <v>342</v>
      </c>
      <c r="R269" s="4" t="s">
        <v>1426</v>
      </c>
      <c r="S269" s="5">
        <v>50</v>
      </c>
      <c r="T269" s="4" t="s">
        <v>1427</v>
      </c>
      <c r="U269" t="str">
        <f t="shared" ref="U269:U332" si="8">VLOOKUP(B269,$Q$12:$Q$405,1,FALSE)</f>
        <v>NORT_1</v>
      </c>
      <c r="V269" t="str">
        <f t="shared" ref="V269:V332" si="9">VLOOKUP(Q269,$B$12:$B$410,1,FALSE)</f>
        <v>OFFE_3</v>
      </c>
    </row>
    <row r="270" spans="1:22" ht="17.25" customHeight="1" x14ac:dyDescent="0.35">
      <c r="A270" s="4" t="s">
        <v>948</v>
      </c>
      <c r="B270" s="4" t="s">
        <v>340</v>
      </c>
      <c r="C270" s="4" t="s">
        <v>1422</v>
      </c>
      <c r="D270" s="5">
        <v>100</v>
      </c>
      <c r="E270" s="4" t="s">
        <v>1423</v>
      </c>
      <c r="P270" s="4" t="s">
        <v>948</v>
      </c>
      <c r="Q270" s="4" t="s">
        <v>342</v>
      </c>
      <c r="R270" s="4" t="s">
        <v>1428</v>
      </c>
      <c r="S270" s="5">
        <v>50</v>
      </c>
      <c r="T270" s="4" t="s">
        <v>1427</v>
      </c>
      <c r="U270" t="str">
        <f t="shared" si="8"/>
        <v>NURS_1</v>
      </c>
      <c r="V270" t="str">
        <f t="shared" si="9"/>
        <v>OFFE_3</v>
      </c>
    </row>
    <row r="271" spans="1:22" ht="17.25" customHeight="1" x14ac:dyDescent="0.35">
      <c r="A271" s="4" t="s">
        <v>948</v>
      </c>
      <c r="B271" s="4" t="s">
        <v>341</v>
      </c>
      <c r="C271" s="4" t="s">
        <v>1424</v>
      </c>
      <c r="D271" s="5">
        <v>100</v>
      </c>
      <c r="E271" s="4" t="s">
        <v>1425</v>
      </c>
      <c r="P271" s="4" t="s">
        <v>948</v>
      </c>
      <c r="Q271" s="4" t="s">
        <v>343</v>
      </c>
      <c r="R271" s="4" t="s">
        <v>1429</v>
      </c>
      <c r="S271" s="5">
        <v>100</v>
      </c>
      <c r="T271" s="4" t="s">
        <v>1430</v>
      </c>
      <c r="U271" t="str">
        <f t="shared" si="8"/>
        <v>OCKH_1</v>
      </c>
      <c r="V271" t="str">
        <f t="shared" si="9"/>
        <v>OLDB_1</v>
      </c>
    </row>
    <row r="272" spans="1:22" ht="17.25" customHeight="1" x14ac:dyDescent="0.35">
      <c r="A272" s="4" t="s">
        <v>948</v>
      </c>
      <c r="B272" s="4" t="s">
        <v>342</v>
      </c>
      <c r="C272" s="4" t="s">
        <v>1426</v>
      </c>
      <c r="D272" s="5">
        <v>50</v>
      </c>
      <c r="E272" s="4" t="s">
        <v>1427</v>
      </c>
      <c r="P272" s="4" t="s">
        <v>948</v>
      </c>
      <c r="Q272" s="4" t="s">
        <v>344</v>
      </c>
      <c r="R272" s="4" t="s">
        <v>1273</v>
      </c>
      <c r="S272" s="5">
        <v>100</v>
      </c>
      <c r="T272" s="4" t="s">
        <v>1431</v>
      </c>
      <c r="U272" t="str">
        <f t="shared" si="8"/>
        <v>OFFE_3</v>
      </c>
      <c r="V272" t="str">
        <f t="shared" si="9"/>
        <v>ORMO</v>
      </c>
    </row>
    <row r="273" spans="1:22" ht="17.25" customHeight="1" x14ac:dyDescent="0.35">
      <c r="A273" s="4" t="s">
        <v>948</v>
      </c>
      <c r="B273" s="4" t="s">
        <v>342</v>
      </c>
      <c r="C273" s="4" t="s">
        <v>1428</v>
      </c>
      <c r="D273" s="5">
        <v>50</v>
      </c>
      <c r="E273" s="4" t="s">
        <v>1427</v>
      </c>
      <c r="P273" s="4" t="s">
        <v>948</v>
      </c>
      <c r="Q273" s="4" t="s">
        <v>346</v>
      </c>
      <c r="R273" s="4" t="s">
        <v>1432</v>
      </c>
      <c r="S273" s="5">
        <v>100</v>
      </c>
      <c r="T273" s="4" t="s">
        <v>1433</v>
      </c>
      <c r="U273" t="str">
        <f t="shared" si="8"/>
        <v>OFFE_3</v>
      </c>
      <c r="V273" t="str">
        <f t="shared" si="9"/>
        <v>ORRI_P</v>
      </c>
    </row>
    <row r="274" spans="1:22" ht="17.25" customHeight="1" x14ac:dyDescent="0.35">
      <c r="A274" s="4" t="s">
        <v>948</v>
      </c>
      <c r="B274" s="4" t="s">
        <v>343</v>
      </c>
      <c r="C274" s="4" t="s">
        <v>1429</v>
      </c>
      <c r="D274" s="5">
        <v>100</v>
      </c>
      <c r="E274" s="4" t="s">
        <v>1430</v>
      </c>
      <c r="P274" s="4" t="s">
        <v>948</v>
      </c>
      <c r="Q274" s="4" t="s">
        <v>347</v>
      </c>
      <c r="R274" s="4" t="s">
        <v>1434</v>
      </c>
      <c r="S274" s="5">
        <v>100</v>
      </c>
      <c r="T274" s="4" t="s">
        <v>1435</v>
      </c>
      <c r="U274" t="str">
        <f t="shared" si="8"/>
        <v>OLDB_1</v>
      </c>
      <c r="V274" t="str">
        <f t="shared" si="9"/>
        <v>OSBA_1</v>
      </c>
    </row>
    <row r="275" spans="1:22" ht="17.25" customHeight="1" x14ac:dyDescent="0.35">
      <c r="A275" s="4" t="s">
        <v>948</v>
      </c>
      <c r="B275" s="4" t="s">
        <v>344</v>
      </c>
      <c r="C275" s="4" t="s">
        <v>1273</v>
      </c>
      <c r="D275" s="5">
        <v>100</v>
      </c>
      <c r="E275" s="4" t="s">
        <v>1431</v>
      </c>
      <c r="P275" s="4" t="s">
        <v>948</v>
      </c>
      <c r="Q275" s="4" t="s">
        <v>348</v>
      </c>
      <c r="R275" s="4" t="s">
        <v>1436</v>
      </c>
      <c r="S275" s="5">
        <v>100</v>
      </c>
      <c r="T275" s="4" t="s">
        <v>1437</v>
      </c>
      <c r="U275" t="str">
        <f t="shared" si="8"/>
        <v>ORMO</v>
      </c>
      <c r="V275" t="str">
        <f t="shared" si="9"/>
        <v>PADIB1</v>
      </c>
    </row>
    <row r="276" spans="1:22" ht="17.25" customHeight="1" x14ac:dyDescent="0.35">
      <c r="A276" s="4" t="s">
        <v>948</v>
      </c>
      <c r="B276" s="4" t="s">
        <v>346</v>
      </c>
      <c r="C276" s="4" t="s">
        <v>1432</v>
      </c>
      <c r="D276" s="5">
        <v>100</v>
      </c>
      <c r="E276" s="4" t="s">
        <v>1433</v>
      </c>
      <c r="P276" s="4" t="s">
        <v>948</v>
      </c>
      <c r="Q276" s="4" t="s">
        <v>349</v>
      </c>
      <c r="R276" s="4" t="s">
        <v>1438</v>
      </c>
      <c r="S276" s="5">
        <v>100</v>
      </c>
      <c r="T276" s="4" t="s">
        <v>1439</v>
      </c>
      <c r="U276" t="str">
        <f t="shared" si="8"/>
        <v>ORRI_P</v>
      </c>
      <c r="V276" t="str">
        <f t="shared" si="9"/>
        <v>PAIS</v>
      </c>
    </row>
    <row r="277" spans="1:22" ht="17.25" customHeight="1" x14ac:dyDescent="0.35">
      <c r="A277" s="4" t="s">
        <v>948</v>
      </c>
      <c r="B277" s="4" t="s">
        <v>347</v>
      </c>
      <c r="C277" s="4" t="s">
        <v>1434</v>
      </c>
      <c r="D277" s="5">
        <v>100</v>
      </c>
      <c r="E277" s="4" t="s">
        <v>1435</v>
      </c>
      <c r="P277" s="4" t="s">
        <v>948</v>
      </c>
      <c r="Q277" s="4" t="s">
        <v>350</v>
      </c>
      <c r="R277" s="4" t="s">
        <v>1440</v>
      </c>
      <c r="S277" s="5">
        <v>100</v>
      </c>
      <c r="T277" s="4" t="s">
        <v>1441</v>
      </c>
      <c r="U277" t="str">
        <f t="shared" si="8"/>
        <v>OSBA_1</v>
      </c>
      <c r="V277" t="str">
        <f t="shared" si="9"/>
        <v>PART</v>
      </c>
    </row>
    <row r="278" spans="1:22" ht="17.25" customHeight="1" x14ac:dyDescent="0.35">
      <c r="A278" s="4" t="s">
        <v>948</v>
      </c>
      <c r="B278" s="4" t="s">
        <v>348</v>
      </c>
      <c r="C278" s="4" t="s">
        <v>1436</v>
      </c>
      <c r="D278" s="5">
        <v>100</v>
      </c>
      <c r="E278" s="4" t="s">
        <v>1437</v>
      </c>
      <c r="P278" s="4" t="s">
        <v>948</v>
      </c>
      <c r="Q278" s="4" t="s">
        <v>359</v>
      </c>
      <c r="R278" s="4" t="s">
        <v>1442</v>
      </c>
      <c r="S278" s="5">
        <v>100</v>
      </c>
      <c r="T278" s="4" t="s">
        <v>1443</v>
      </c>
      <c r="U278" t="str">
        <f t="shared" si="8"/>
        <v>PADIB1</v>
      </c>
      <c r="V278" t="str">
        <f t="shared" si="9"/>
        <v>PEHG_P</v>
      </c>
    </row>
    <row r="279" spans="1:22" ht="17.25" customHeight="1" x14ac:dyDescent="0.35">
      <c r="A279" s="4" t="s">
        <v>948</v>
      </c>
      <c r="B279" s="4" t="s">
        <v>349</v>
      </c>
      <c r="C279" s="4" t="s">
        <v>1438</v>
      </c>
      <c r="D279" s="5">
        <v>100</v>
      </c>
      <c r="E279" s="4" t="s">
        <v>1439</v>
      </c>
      <c r="P279" s="4" t="s">
        <v>948</v>
      </c>
      <c r="Q279" s="4" t="s">
        <v>360</v>
      </c>
      <c r="R279" s="4" t="s">
        <v>1444</v>
      </c>
      <c r="S279" s="5">
        <v>100</v>
      </c>
      <c r="T279" s="4" t="s">
        <v>1445</v>
      </c>
      <c r="U279" t="str">
        <f t="shared" si="8"/>
        <v>PAIS</v>
      </c>
      <c r="V279" t="str">
        <f t="shared" si="9"/>
        <v>PEHS_P</v>
      </c>
    </row>
    <row r="280" spans="1:22" ht="17.25" customHeight="1" x14ac:dyDescent="0.35">
      <c r="A280" s="4" t="s">
        <v>948</v>
      </c>
      <c r="B280" s="4" t="s">
        <v>350</v>
      </c>
      <c r="C280" s="4" t="s">
        <v>1440</v>
      </c>
      <c r="D280" s="5">
        <v>100</v>
      </c>
      <c r="E280" s="4" t="s">
        <v>1441</v>
      </c>
      <c r="P280" s="4" t="s">
        <v>948</v>
      </c>
      <c r="Q280" s="4" t="s">
        <v>351</v>
      </c>
      <c r="R280" s="4" t="s">
        <v>1446</v>
      </c>
      <c r="S280" s="5">
        <v>100</v>
      </c>
      <c r="T280" s="4" t="s">
        <v>1447</v>
      </c>
      <c r="U280" t="str">
        <f t="shared" si="8"/>
        <v>PART</v>
      </c>
      <c r="V280" t="str">
        <f t="shared" si="9"/>
        <v>PELH_1</v>
      </c>
    </row>
    <row r="281" spans="1:22" ht="17.25" customHeight="1" x14ac:dyDescent="0.35">
      <c r="A281" s="4" t="s">
        <v>948</v>
      </c>
      <c r="B281" s="4" t="s">
        <v>359</v>
      </c>
      <c r="C281" s="4" t="s">
        <v>1442</v>
      </c>
      <c r="D281" s="5">
        <v>100</v>
      </c>
      <c r="E281" s="4" t="s">
        <v>1443</v>
      </c>
      <c r="P281" s="4" t="s">
        <v>948</v>
      </c>
      <c r="Q281" s="4" t="s">
        <v>352</v>
      </c>
      <c r="R281" s="4" t="s">
        <v>1448</v>
      </c>
      <c r="S281" s="5">
        <v>100</v>
      </c>
      <c r="T281" s="4" t="s">
        <v>1449</v>
      </c>
      <c r="U281" t="str">
        <f t="shared" si="8"/>
        <v>PEHG_P</v>
      </c>
      <c r="V281" t="str">
        <f t="shared" si="9"/>
        <v>PEMB_1</v>
      </c>
    </row>
    <row r="282" spans="1:22" ht="17.25" customHeight="1" x14ac:dyDescent="0.35">
      <c r="A282" s="4" t="s">
        <v>948</v>
      </c>
      <c r="B282" s="4" t="s">
        <v>360</v>
      </c>
      <c r="C282" s="4" t="s">
        <v>1444</v>
      </c>
      <c r="D282" s="5">
        <v>100</v>
      </c>
      <c r="E282" s="4" t="s">
        <v>1445</v>
      </c>
      <c r="P282" s="4" t="s">
        <v>948</v>
      </c>
      <c r="Q282" s="4" t="s">
        <v>355</v>
      </c>
      <c r="R282" s="4" t="s">
        <v>1450</v>
      </c>
      <c r="S282" s="5">
        <v>100</v>
      </c>
      <c r="T282" s="4" t="s">
        <v>1451</v>
      </c>
      <c r="U282" t="str">
        <f t="shared" si="8"/>
        <v>PEHS_P</v>
      </c>
      <c r="V282" t="str">
        <f t="shared" si="9"/>
        <v>PENE_1</v>
      </c>
    </row>
    <row r="283" spans="1:22" ht="17.25" customHeight="1" x14ac:dyDescent="0.35">
      <c r="A283" s="4" t="s">
        <v>948</v>
      </c>
      <c r="B283" s="4" t="s">
        <v>351</v>
      </c>
      <c r="C283" s="4" t="s">
        <v>1446</v>
      </c>
      <c r="D283" s="5">
        <v>100</v>
      </c>
      <c r="E283" s="4" t="s">
        <v>1447</v>
      </c>
      <c r="P283" s="4" t="s">
        <v>948</v>
      </c>
      <c r="Q283" s="4" t="s">
        <v>353</v>
      </c>
      <c r="R283" s="4" t="s">
        <v>1452</v>
      </c>
      <c r="S283" s="5">
        <v>100</v>
      </c>
      <c r="T283" s="4" t="s">
        <v>1453</v>
      </c>
      <c r="U283" t="str">
        <f t="shared" si="8"/>
        <v>PELH_1</v>
      </c>
      <c r="V283" t="str">
        <f t="shared" si="9"/>
        <v>PENN_1</v>
      </c>
    </row>
    <row r="284" spans="1:22" ht="17.25" customHeight="1" x14ac:dyDescent="0.35">
      <c r="A284" s="4" t="s">
        <v>948</v>
      </c>
      <c r="B284" s="4" t="s">
        <v>352</v>
      </c>
      <c r="C284" s="4" t="s">
        <v>1448</v>
      </c>
      <c r="D284" s="5">
        <v>100</v>
      </c>
      <c r="E284" s="4" t="s">
        <v>1449</v>
      </c>
      <c r="P284" s="4" t="s">
        <v>948</v>
      </c>
      <c r="Q284" s="4" t="s">
        <v>354</v>
      </c>
      <c r="R284" s="4" t="s">
        <v>1454</v>
      </c>
      <c r="S284" s="5">
        <v>100</v>
      </c>
      <c r="T284" s="4" t="s">
        <v>1455</v>
      </c>
      <c r="U284" t="str">
        <f t="shared" si="8"/>
        <v>PEMB_1</v>
      </c>
      <c r="V284" t="str">
        <f t="shared" si="9"/>
        <v>PENT_1</v>
      </c>
    </row>
    <row r="285" spans="1:22" ht="17.25" customHeight="1" x14ac:dyDescent="0.35">
      <c r="A285" s="4" t="s">
        <v>948</v>
      </c>
      <c r="B285" s="4" t="s">
        <v>355</v>
      </c>
      <c r="C285" s="4" t="s">
        <v>1450</v>
      </c>
      <c r="D285" s="5">
        <v>100</v>
      </c>
      <c r="E285" s="4" t="s">
        <v>1451</v>
      </c>
      <c r="P285" s="4" t="s">
        <v>948</v>
      </c>
      <c r="Q285" s="4" t="s">
        <v>356</v>
      </c>
      <c r="R285" s="4" t="s">
        <v>1456</v>
      </c>
      <c r="S285" s="5">
        <v>100</v>
      </c>
      <c r="T285" s="4" t="s">
        <v>1457</v>
      </c>
      <c r="U285" t="str">
        <f t="shared" si="8"/>
        <v>PENE_1</v>
      </c>
      <c r="V285" t="str">
        <f t="shared" si="9"/>
        <v>PENW_1</v>
      </c>
    </row>
    <row r="286" spans="1:22" ht="17.25" customHeight="1" x14ac:dyDescent="0.35">
      <c r="A286" s="4" t="s">
        <v>948</v>
      </c>
      <c r="B286" s="4" t="s">
        <v>353</v>
      </c>
      <c r="C286" s="4" t="s">
        <v>1452</v>
      </c>
      <c r="D286" s="5">
        <v>100</v>
      </c>
      <c r="E286" s="4" t="s">
        <v>1453</v>
      </c>
      <c r="P286" s="4" t="s">
        <v>948</v>
      </c>
      <c r="Q286" s="4" t="s">
        <v>357</v>
      </c>
      <c r="R286" s="4" t="s">
        <v>955</v>
      </c>
      <c r="S286" s="5">
        <v>100</v>
      </c>
      <c r="T286" s="4" t="s">
        <v>1458</v>
      </c>
      <c r="U286" t="str">
        <f t="shared" si="8"/>
        <v>PENN_1</v>
      </c>
      <c r="V286" t="str">
        <f t="shared" si="9"/>
        <v>PERI_H</v>
      </c>
    </row>
    <row r="287" spans="1:22" ht="17.25" customHeight="1" x14ac:dyDescent="0.35">
      <c r="A287" s="4" t="s">
        <v>948</v>
      </c>
      <c r="B287" s="4" t="s">
        <v>354</v>
      </c>
      <c r="C287" s="4" t="s">
        <v>1454</v>
      </c>
      <c r="D287" s="5">
        <v>100</v>
      </c>
      <c r="E287" s="4" t="s">
        <v>1455</v>
      </c>
      <c r="P287" s="4" t="s">
        <v>948</v>
      </c>
      <c r="Q287" s="4" t="s">
        <v>358</v>
      </c>
      <c r="R287" s="4" t="s">
        <v>1459</v>
      </c>
      <c r="S287" s="5">
        <v>100</v>
      </c>
      <c r="T287" s="4" t="s">
        <v>1460</v>
      </c>
      <c r="U287" t="str">
        <f t="shared" si="8"/>
        <v>PENT_1</v>
      </c>
      <c r="V287" t="str">
        <f t="shared" si="9"/>
        <v>PERS_P</v>
      </c>
    </row>
    <row r="288" spans="1:22" ht="17.25" customHeight="1" x14ac:dyDescent="0.35">
      <c r="A288" s="4" t="s">
        <v>948</v>
      </c>
      <c r="B288" s="4" t="s">
        <v>356</v>
      </c>
      <c r="C288" s="4" t="s">
        <v>1456</v>
      </c>
      <c r="D288" s="5">
        <v>100</v>
      </c>
      <c r="E288" s="4" t="s">
        <v>1457</v>
      </c>
      <c r="P288" s="4" t="s">
        <v>948</v>
      </c>
      <c r="Q288" s="4" t="s">
        <v>361</v>
      </c>
      <c r="R288" s="4" t="s">
        <v>1461</v>
      </c>
      <c r="S288" s="5">
        <v>50</v>
      </c>
      <c r="T288" s="4" t="s">
        <v>1462</v>
      </c>
      <c r="U288" t="str">
        <f t="shared" si="8"/>
        <v>PENW_1</v>
      </c>
      <c r="V288" t="str">
        <f t="shared" si="9"/>
        <v>PITS_3</v>
      </c>
    </row>
    <row r="289" spans="1:22" ht="17.25" customHeight="1" x14ac:dyDescent="0.35">
      <c r="A289" s="4" t="s">
        <v>948</v>
      </c>
      <c r="B289" s="4" t="s">
        <v>357</v>
      </c>
      <c r="C289" s="4" t="s">
        <v>955</v>
      </c>
      <c r="D289" s="5">
        <v>100</v>
      </c>
      <c r="E289" s="4" t="s">
        <v>1458</v>
      </c>
      <c r="P289" s="4" t="s">
        <v>948</v>
      </c>
      <c r="Q289" s="4" t="s">
        <v>361</v>
      </c>
      <c r="R289" s="4" t="s">
        <v>1463</v>
      </c>
      <c r="S289" s="5">
        <v>50</v>
      </c>
      <c r="T289" s="4" t="s">
        <v>1462</v>
      </c>
      <c r="U289" t="str">
        <f t="shared" si="8"/>
        <v>PERI_H</v>
      </c>
      <c r="V289" t="str">
        <f t="shared" si="9"/>
        <v>PITS_3</v>
      </c>
    </row>
    <row r="290" spans="1:22" ht="17.25" customHeight="1" x14ac:dyDescent="0.35">
      <c r="A290" s="4" t="s">
        <v>948</v>
      </c>
      <c r="B290" s="4" t="s">
        <v>358</v>
      </c>
      <c r="C290" s="4" t="s">
        <v>1459</v>
      </c>
      <c r="D290" s="5">
        <v>100</v>
      </c>
      <c r="E290" s="4" t="s">
        <v>1460</v>
      </c>
      <c r="P290" s="4" t="s">
        <v>948</v>
      </c>
      <c r="Q290" s="4" t="s">
        <v>365</v>
      </c>
      <c r="R290" s="4" t="s">
        <v>1464</v>
      </c>
      <c r="S290" s="5">
        <v>100</v>
      </c>
      <c r="T290" s="4" t="s">
        <v>1465</v>
      </c>
      <c r="U290" t="str">
        <f t="shared" si="8"/>
        <v>PERS_P</v>
      </c>
      <c r="V290" t="str">
        <f t="shared" si="9"/>
        <v>POOB</v>
      </c>
    </row>
    <row r="291" spans="1:22" ht="17.25" customHeight="1" x14ac:dyDescent="0.35">
      <c r="A291" s="4" t="s">
        <v>948</v>
      </c>
      <c r="B291" s="4" t="s">
        <v>361</v>
      </c>
      <c r="C291" s="4" t="s">
        <v>1461</v>
      </c>
      <c r="D291" s="5">
        <v>50</v>
      </c>
      <c r="E291" s="4" t="s">
        <v>1462</v>
      </c>
      <c r="P291" s="4" t="s">
        <v>948</v>
      </c>
      <c r="Q291" s="4" t="s">
        <v>362</v>
      </c>
      <c r="R291" s="4" t="s">
        <v>1466</v>
      </c>
      <c r="S291" s="5">
        <v>100</v>
      </c>
      <c r="T291" s="4" t="s">
        <v>1467</v>
      </c>
      <c r="U291" t="str">
        <f t="shared" si="8"/>
        <v>PITS_3</v>
      </c>
      <c r="V291" t="str">
        <f t="shared" si="9"/>
        <v>POPP_3</v>
      </c>
    </row>
    <row r="292" spans="1:22" ht="17.25" customHeight="1" x14ac:dyDescent="0.35">
      <c r="A292" s="4" t="s">
        <v>948</v>
      </c>
      <c r="B292" s="4" t="s">
        <v>361</v>
      </c>
      <c r="C292" s="4" t="s">
        <v>1463</v>
      </c>
      <c r="D292" s="5">
        <v>50</v>
      </c>
      <c r="E292" s="4" t="s">
        <v>1462</v>
      </c>
      <c r="P292" s="4" t="s">
        <v>948</v>
      </c>
      <c r="Q292" s="4" t="s">
        <v>363</v>
      </c>
      <c r="R292" s="4" t="s">
        <v>1468</v>
      </c>
      <c r="S292" s="5">
        <v>100</v>
      </c>
      <c r="T292" s="4" t="s">
        <v>1469</v>
      </c>
      <c r="U292" t="str">
        <f t="shared" si="8"/>
        <v>PITS_3</v>
      </c>
      <c r="V292" t="str">
        <f t="shared" si="9"/>
        <v>PORA_P</v>
      </c>
    </row>
    <row r="293" spans="1:22" ht="17.25" customHeight="1" x14ac:dyDescent="0.35">
      <c r="A293" s="4" t="s">
        <v>948</v>
      </c>
      <c r="B293" s="4" t="s">
        <v>365</v>
      </c>
      <c r="C293" s="4" t="s">
        <v>1464</v>
      </c>
      <c r="D293" s="5">
        <v>100</v>
      </c>
      <c r="E293" s="4" t="s">
        <v>1465</v>
      </c>
      <c r="P293" s="4" t="s">
        <v>948</v>
      </c>
      <c r="Q293" s="4" t="s">
        <v>364</v>
      </c>
      <c r="R293" s="4" t="s">
        <v>1470</v>
      </c>
      <c r="S293" s="5">
        <v>100</v>
      </c>
      <c r="T293" s="4" t="s">
        <v>1471</v>
      </c>
      <c r="U293" t="str">
        <f t="shared" si="8"/>
        <v>POOB</v>
      </c>
      <c r="V293" t="str">
        <f t="shared" si="9"/>
        <v>PORD</v>
      </c>
    </row>
    <row r="294" spans="1:22" ht="17.25" customHeight="1" x14ac:dyDescent="0.35">
      <c r="A294" s="4" t="s">
        <v>948</v>
      </c>
      <c r="B294" s="4" t="s">
        <v>362</v>
      </c>
      <c r="C294" s="4" t="s">
        <v>1466</v>
      </c>
      <c r="D294" s="5">
        <v>100</v>
      </c>
      <c r="E294" s="4" t="s">
        <v>1467</v>
      </c>
      <c r="P294" s="4" t="s">
        <v>948</v>
      </c>
      <c r="Q294" s="4" t="s">
        <v>366</v>
      </c>
      <c r="R294" s="4" t="s">
        <v>1472</v>
      </c>
      <c r="S294" s="5">
        <v>100</v>
      </c>
      <c r="T294" s="4" t="s">
        <v>1473</v>
      </c>
      <c r="U294" t="str">
        <f t="shared" si="8"/>
        <v>POPP_3</v>
      </c>
      <c r="V294" t="str">
        <f t="shared" si="9"/>
        <v>PYLE_1</v>
      </c>
    </row>
    <row r="295" spans="1:22" ht="17.25" customHeight="1" x14ac:dyDescent="0.35">
      <c r="A295" s="4" t="s">
        <v>948</v>
      </c>
      <c r="B295" s="4" t="s">
        <v>363</v>
      </c>
      <c r="C295" s="4" t="s">
        <v>1468</v>
      </c>
      <c r="D295" s="5">
        <v>100</v>
      </c>
      <c r="E295" s="4" t="s">
        <v>1469</v>
      </c>
      <c r="P295" s="4" t="s">
        <v>948</v>
      </c>
      <c r="Q295" s="4" t="s">
        <v>367</v>
      </c>
      <c r="R295" s="4" t="s">
        <v>1474</v>
      </c>
      <c r="S295" s="5">
        <v>100</v>
      </c>
      <c r="T295" s="4" t="s">
        <v>1475</v>
      </c>
      <c r="U295" t="str">
        <f t="shared" si="8"/>
        <v>PORA_P</v>
      </c>
      <c r="V295" t="str">
        <f t="shared" si="9"/>
        <v>QUOI_P</v>
      </c>
    </row>
    <row r="296" spans="1:22" ht="17.25" customHeight="1" x14ac:dyDescent="0.35">
      <c r="A296" s="4" t="s">
        <v>948</v>
      </c>
      <c r="B296" s="4" t="s">
        <v>364</v>
      </c>
      <c r="C296" s="4" t="s">
        <v>1470</v>
      </c>
      <c r="D296" s="5">
        <v>100</v>
      </c>
      <c r="E296" s="4" t="s">
        <v>1471</v>
      </c>
      <c r="P296" s="4" t="s">
        <v>948</v>
      </c>
      <c r="Q296" s="4" t="s">
        <v>368</v>
      </c>
      <c r="R296" s="4" t="s">
        <v>1476</v>
      </c>
      <c r="S296" s="5">
        <v>100</v>
      </c>
      <c r="T296" s="4" t="s">
        <v>1477</v>
      </c>
      <c r="U296" t="str">
        <f t="shared" si="8"/>
        <v>PORD</v>
      </c>
      <c r="V296" t="str">
        <f t="shared" si="9"/>
        <v>RAIN_1</v>
      </c>
    </row>
    <row r="297" spans="1:22" ht="17.25" customHeight="1" x14ac:dyDescent="0.35">
      <c r="A297" s="4" t="s">
        <v>948</v>
      </c>
      <c r="B297" s="4" t="s">
        <v>366</v>
      </c>
      <c r="C297" s="4" t="s">
        <v>1472</v>
      </c>
      <c r="D297" s="5">
        <v>100</v>
      </c>
      <c r="E297" s="4" t="s">
        <v>1473</v>
      </c>
      <c r="P297" s="4" t="s">
        <v>948</v>
      </c>
      <c r="Q297" s="4" t="s">
        <v>369</v>
      </c>
      <c r="R297" s="4" t="s">
        <v>1478</v>
      </c>
      <c r="S297" s="5">
        <v>50</v>
      </c>
      <c r="T297" s="4" t="s">
        <v>1479</v>
      </c>
      <c r="U297" t="str">
        <f t="shared" si="8"/>
        <v>PYLE_1</v>
      </c>
      <c r="V297" t="str">
        <f t="shared" si="9"/>
        <v>RANN_P</v>
      </c>
    </row>
    <row r="298" spans="1:22" ht="17.25" customHeight="1" x14ac:dyDescent="0.35">
      <c r="A298" s="4" t="s">
        <v>948</v>
      </c>
      <c r="B298" s="4" t="s">
        <v>367</v>
      </c>
      <c r="C298" s="4" t="s">
        <v>1474</v>
      </c>
      <c r="D298" s="5">
        <v>100</v>
      </c>
      <c r="E298" s="4" t="s">
        <v>1475</v>
      </c>
      <c r="P298" s="4" t="s">
        <v>948</v>
      </c>
      <c r="Q298" s="4" t="s">
        <v>369</v>
      </c>
      <c r="R298" s="4" t="s">
        <v>1480</v>
      </c>
      <c r="S298" s="5">
        <v>50</v>
      </c>
      <c r="T298" s="4" t="s">
        <v>1479</v>
      </c>
      <c r="U298" t="str">
        <f t="shared" si="8"/>
        <v>QUOI_P</v>
      </c>
      <c r="V298" t="str">
        <f t="shared" si="9"/>
        <v>RANN_P</v>
      </c>
    </row>
    <row r="299" spans="1:22" ht="17.25" customHeight="1" x14ac:dyDescent="0.35">
      <c r="A299" s="4" t="s">
        <v>948</v>
      </c>
      <c r="B299" s="4" t="s">
        <v>368</v>
      </c>
      <c r="C299" s="4" t="s">
        <v>1476</v>
      </c>
      <c r="D299" s="5">
        <v>100</v>
      </c>
      <c r="E299" s="4" t="s">
        <v>1477</v>
      </c>
      <c r="P299" s="4" t="s">
        <v>948</v>
      </c>
      <c r="Q299" s="4" t="s">
        <v>370</v>
      </c>
      <c r="R299" s="4" t="s">
        <v>1481</v>
      </c>
      <c r="S299" s="5">
        <v>100</v>
      </c>
      <c r="T299" s="4" t="s">
        <v>1482</v>
      </c>
      <c r="U299" t="str">
        <f t="shared" si="8"/>
        <v>RAIN_1</v>
      </c>
      <c r="V299" t="str">
        <f t="shared" si="9"/>
        <v>RASS_1</v>
      </c>
    </row>
    <row r="300" spans="1:22" ht="17.25" customHeight="1" x14ac:dyDescent="0.35">
      <c r="A300" s="4" t="s">
        <v>948</v>
      </c>
      <c r="B300" s="4" t="s">
        <v>369</v>
      </c>
      <c r="C300" s="4" t="s">
        <v>1478</v>
      </c>
      <c r="D300" s="5">
        <v>50</v>
      </c>
      <c r="E300" s="4" t="s">
        <v>1479</v>
      </c>
      <c r="P300" s="4" t="s">
        <v>948</v>
      </c>
      <c r="Q300" s="4" t="s">
        <v>371</v>
      </c>
      <c r="R300" s="4" t="s">
        <v>1483</v>
      </c>
      <c r="S300" s="5">
        <v>100</v>
      </c>
      <c r="T300" s="4" t="s">
        <v>1484</v>
      </c>
      <c r="U300" t="str">
        <f t="shared" si="8"/>
        <v>RANN_P</v>
      </c>
      <c r="V300" t="str">
        <f t="shared" si="9"/>
        <v>RATS_1</v>
      </c>
    </row>
    <row r="301" spans="1:22" ht="17.25" customHeight="1" x14ac:dyDescent="0.35">
      <c r="A301" s="4" t="s">
        <v>948</v>
      </c>
      <c r="B301" s="4" t="s">
        <v>369</v>
      </c>
      <c r="C301" s="4" t="s">
        <v>1480</v>
      </c>
      <c r="D301" s="5">
        <v>50</v>
      </c>
      <c r="E301" s="4" t="s">
        <v>1479</v>
      </c>
      <c r="P301" s="4" t="s">
        <v>948</v>
      </c>
      <c r="Q301" s="4" t="s">
        <v>372</v>
      </c>
      <c r="R301" s="4" t="s">
        <v>1485</v>
      </c>
      <c r="S301" s="5">
        <v>50</v>
      </c>
      <c r="T301" s="4" t="s">
        <v>1486</v>
      </c>
      <c r="U301" t="str">
        <f t="shared" si="8"/>
        <v>RANN_P</v>
      </c>
      <c r="V301" t="str">
        <f t="shared" si="9"/>
        <v>RAVE</v>
      </c>
    </row>
    <row r="302" spans="1:22" ht="17.25" customHeight="1" x14ac:dyDescent="0.35">
      <c r="A302" s="4" t="s">
        <v>948</v>
      </c>
      <c r="B302" s="4" t="s">
        <v>370</v>
      </c>
      <c r="C302" s="4" t="s">
        <v>1481</v>
      </c>
      <c r="D302" s="5">
        <v>100</v>
      </c>
      <c r="E302" s="4" t="s">
        <v>1482</v>
      </c>
      <c r="P302" s="4" t="s">
        <v>948</v>
      </c>
      <c r="Q302" s="4" t="s">
        <v>372</v>
      </c>
      <c r="R302" s="4" t="s">
        <v>1487</v>
      </c>
      <c r="S302" s="5">
        <v>50</v>
      </c>
      <c r="T302" s="4" t="s">
        <v>1486</v>
      </c>
      <c r="U302" t="str">
        <f t="shared" si="8"/>
        <v>RASS_1</v>
      </c>
      <c r="V302" t="str">
        <f t="shared" si="9"/>
        <v>RAVE</v>
      </c>
    </row>
    <row r="303" spans="1:22" ht="17.25" customHeight="1" x14ac:dyDescent="0.35">
      <c r="A303" s="4" t="s">
        <v>948</v>
      </c>
      <c r="B303" s="4" t="s">
        <v>371</v>
      </c>
      <c r="C303" s="4" t="s">
        <v>1483</v>
      </c>
      <c r="D303" s="5">
        <v>100</v>
      </c>
      <c r="E303" s="4" t="s">
        <v>1484</v>
      </c>
      <c r="P303" s="4" t="s">
        <v>948</v>
      </c>
      <c r="Q303" s="4" t="s">
        <v>373</v>
      </c>
      <c r="R303" s="4" t="s">
        <v>1488</v>
      </c>
      <c r="S303" s="5">
        <v>100</v>
      </c>
      <c r="T303" s="4" t="s">
        <v>1489</v>
      </c>
      <c r="U303" t="str">
        <f t="shared" si="8"/>
        <v>RATS_1</v>
      </c>
      <c r="V303" t="str">
        <f t="shared" si="9"/>
        <v>RAYL_1</v>
      </c>
    </row>
    <row r="304" spans="1:22" ht="17.25" customHeight="1" x14ac:dyDescent="0.35">
      <c r="A304" s="4" t="s">
        <v>948</v>
      </c>
      <c r="B304" s="4" t="s">
        <v>372</v>
      </c>
      <c r="C304" s="4" t="s">
        <v>1485</v>
      </c>
      <c r="D304" s="5">
        <v>50</v>
      </c>
      <c r="E304" s="4" t="s">
        <v>1486</v>
      </c>
      <c r="P304" s="4" t="s">
        <v>948</v>
      </c>
      <c r="Q304" s="4" t="s">
        <v>374</v>
      </c>
      <c r="R304" s="4" t="s">
        <v>1490</v>
      </c>
      <c r="S304" s="5">
        <v>50</v>
      </c>
      <c r="T304" s="4" t="s">
        <v>1491</v>
      </c>
      <c r="U304" t="str">
        <f t="shared" si="8"/>
        <v>RAVE</v>
      </c>
      <c r="V304" t="str">
        <f t="shared" si="9"/>
        <v>REBR_3</v>
      </c>
    </row>
    <row r="305" spans="1:22" ht="17.25" customHeight="1" x14ac:dyDescent="0.35">
      <c r="A305" s="4" t="s">
        <v>948</v>
      </c>
      <c r="B305" s="4" t="s">
        <v>372</v>
      </c>
      <c r="C305" s="4" t="s">
        <v>1487</v>
      </c>
      <c r="D305" s="5">
        <v>50</v>
      </c>
      <c r="E305" s="4" t="s">
        <v>1486</v>
      </c>
      <c r="P305" s="4" t="s">
        <v>948</v>
      </c>
      <c r="Q305" s="4" t="s">
        <v>374</v>
      </c>
      <c r="R305" s="4" t="s">
        <v>1492</v>
      </c>
      <c r="S305" s="5">
        <v>50</v>
      </c>
      <c r="T305" s="4" t="s">
        <v>1491</v>
      </c>
      <c r="U305" t="str">
        <f t="shared" si="8"/>
        <v>RAVE</v>
      </c>
      <c r="V305" t="str">
        <f t="shared" si="9"/>
        <v>REBR_3</v>
      </c>
    </row>
    <row r="306" spans="1:22" ht="17.25" customHeight="1" x14ac:dyDescent="0.35">
      <c r="A306" s="4" t="s">
        <v>948</v>
      </c>
      <c r="B306" s="4" t="s">
        <v>373</v>
      </c>
      <c r="C306" s="4" t="s">
        <v>1488</v>
      </c>
      <c r="D306" s="5">
        <v>100</v>
      </c>
      <c r="E306" s="4" t="s">
        <v>1489</v>
      </c>
      <c r="P306" s="4" t="s">
        <v>948</v>
      </c>
      <c r="Q306" s="4" t="s">
        <v>375</v>
      </c>
      <c r="R306" s="4" t="s">
        <v>1493</v>
      </c>
      <c r="S306" s="5">
        <v>100</v>
      </c>
      <c r="T306" s="4" t="s">
        <v>1494</v>
      </c>
      <c r="U306" t="str">
        <f t="shared" si="8"/>
        <v>RAYL_1</v>
      </c>
      <c r="V306" t="str">
        <f t="shared" si="9"/>
        <v>REDH</v>
      </c>
    </row>
    <row r="307" spans="1:22" ht="17.25" customHeight="1" x14ac:dyDescent="0.35">
      <c r="A307" s="4" t="s">
        <v>948</v>
      </c>
      <c r="B307" s="4" t="s">
        <v>374</v>
      </c>
      <c r="C307" s="4" t="s">
        <v>1490</v>
      </c>
      <c r="D307" s="5">
        <v>50</v>
      </c>
      <c r="E307" s="4" t="s">
        <v>1491</v>
      </c>
      <c r="P307" s="4" t="s">
        <v>948</v>
      </c>
      <c r="Q307" s="4" t="s">
        <v>376</v>
      </c>
      <c r="R307" s="4" t="s">
        <v>1495</v>
      </c>
      <c r="S307" s="5">
        <v>100</v>
      </c>
      <c r="T307" s="4" t="s">
        <v>1496</v>
      </c>
      <c r="U307" t="str">
        <f t="shared" si="8"/>
        <v>REBR_3</v>
      </c>
      <c r="V307" t="str">
        <f t="shared" si="9"/>
        <v>REDM_P</v>
      </c>
    </row>
    <row r="308" spans="1:22" ht="17.25" customHeight="1" x14ac:dyDescent="0.35">
      <c r="A308" s="4" t="s">
        <v>948</v>
      </c>
      <c r="B308" s="4" t="s">
        <v>374</v>
      </c>
      <c r="C308" s="4" t="s">
        <v>1492</v>
      </c>
      <c r="D308" s="5">
        <v>50</v>
      </c>
      <c r="E308" s="4" t="s">
        <v>1491</v>
      </c>
      <c r="P308" s="4" t="s">
        <v>948</v>
      </c>
      <c r="Q308" s="4" t="s">
        <v>380</v>
      </c>
      <c r="R308" s="4" t="s">
        <v>1056</v>
      </c>
      <c r="S308" s="5">
        <v>50</v>
      </c>
      <c r="T308" s="4" t="s">
        <v>545</v>
      </c>
      <c r="U308" t="str">
        <f t="shared" si="8"/>
        <v>REBR_3</v>
      </c>
      <c r="V308" t="str">
        <f t="shared" si="9"/>
        <v>RICH1</v>
      </c>
    </row>
    <row r="309" spans="1:22" ht="17.25" customHeight="1" x14ac:dyDescent="0.35">
      <c r="A309" s="4" t="s">
        <v>948</v>
      </c>
      <c r="B309" s="4" t="s">
        <v>375</v>
      </c>
      <c r="C309" s="4" t="s">
        <v>1493</v>
      </c>
      <c r="D309" s="5">
        <v>100</v>
      </c>
      <c r="E309" s="4" t="s">
        <v>1494</v>
      </c>
      <c r="P309" s="4" t="s">
        <v>948</v>
      </c>
      <c r="Q309" s="4" t="s">
        <v>380</v>
      </c>
      <c r="R309" s="4" t="s">
        <v>1058</v>
      </c>
      <c r="S309" s="5">
        <v>50</v>
      </c>
      <c r="T309" s="4" t="s">
        <v>545</v>
      </c>
      <c r="U309" t="str">
        <f t="shared" si="8"/>
        <v>REDH</v>
      </c>
      <c r="V309" t="str">
        <f t="shared" si="9"/>
        <v>RICH1</v>
      </c>
    </row>
    <row r="310" spans="1:22" ht="17.25" customHeight="1" x14ac:dyDescent="0.35">
      <c r="A310" s="4" t="s">
        <v>948</v>
      </c>
      <c r="B310" s="4" t="s">
        <v>376</v>
      </c>
      <c r="C310" s="4" t="s">
        <v>1495</v>
      </c>
      <c r="D310" s="5">
        <v>100</v>
      </c>
      <c r="E310" s="4" t="s">
        <v>1496</v>
      </c>
      <c r="P310" s="4" t="s">
        <v>948</v>
      </c>
      <c r="Q310" s="4" t="s">
        <v>384</v>
      </c>
      <c r="R310" s="4" t="s">
        <v>1497</v>
      </c>
      <c r="S310" s="5">
        <v>100</v>
      </c>
      <c r="T310" s="4" t="s">
        <v>1498</v>
      </c>
      <c r="U310" t="str">
        <f t="shared" si="8"/>
        <v>REDM_P</v>
      </c>
      <c r="V310" t="str">
        <f t="shared" si="9"/>
        <v>ROCH_1</v>
      </c>
    </row>
    <row r="311" spans="1:22" ht="17.25" customHeight="1" x14ac:dyDescent="0.35">
      <c r="A311" s="194" t="s">
        <v>948</v>
      </c>
      <c r="B311" s="194" t="s">
        <v>377</v>
      </c>
      <c r="C311" s="194" t="s">
        <v>1056</v>
      </c>
      <c r="D311" s="195">
        <v>50</v>
      </c>
      <c r="E311" s="194" t="s">
        <v>545</v>
      </c>
      <c r="P311" s="4" t="s">
        <v>948</v>
      </c>
      <c r="Q311" s="4" t="s">
        <v>382</v>
      </c>
      <c r="R311" s="4" t="s">
        <v>1261</v>
      </c>
      <c r="S311" s="5">
        <v>50</v>
      </c>
      <c r="T311" s="4" t="s">
        <v>1499</v>
      </c>
      <c r="U311" t="e">
        <f t="shared" si="8"/>
        <v>#N/A</v>
      </c>
      <c r="V311" t="str">
        <f t="shared" si="9"/>
        <v>RRIG</v>
      </c>
    </row>
    <row r="312" spans="1:22" ht="17.25" customHeight="1" x14ac:dyDescent="0.35">
      <c r="A312" s="194" t="s">
        <v>948</v>
      </c>
      <c r="B312" s="194" t="s">
        <v>377</v>
      </c>
      <c r="C312" s="194" t="s">
        <v>1058</v>
      </c>
      <c r="D312" s="195">
        <v>50</v>
      </c>
      <c r="E312" s="194" t="s">
        <v>545</v>
      </c>
      <c r="P312" s="4" t="s">
        <v>948</v>
      </c>
      <c r="Q312" s="4" t="s">
        <v>382</v>
      </c>
      <c r="R312" s="4" t="s">
        <v>1500</v>
      </c>
      <c r="S312" s="5">
        <v>50</v>
      </c>
      <c r="T312" s="4" t="s">
        <v>1499</v>
      </c>
      <c r="U312" t="e">
        <f t="shared" si="8"/>
        <v>#N/A</v>
      </c>
      <c r="V312" t="str">
        <f t="shared" si="9"/>
        <v>RRIG</v>
      </c>
    </row>
    <row r="313" spans="1:22" ht="17.25" customHeight="1" x14ac:dyDescent="0.35">
      <c r="A313" s="4" t="s">
        <v>948</v>
      </c>
      <c r="B313" s="4" t="s">
        <v>380</v>
      </c>
      <c r="C313" s="4" t="s">
        <v>1056</v>
      </c>
      <c r="D313" s="5">
        <v>50</v>
      </c>
      <c r="E313" s="4" t="s">
        <v>1501</v>
      </c>
      <c r="P313" s="4" t="s">
        <v>948</v>
      </c>
      <c r="Q313" s="4" t="s">
        <v>385</v>
      </c>
      <c r="R313" s="4" t="s">
        <v>1502</v>
      </c>
      <c r="S313" s="5">
        <v>100</v>
      </c>
      <c r="T313" s="4" t="s">
        <v>737</v>
      </c>
      <c r="U313" t="str">
        <f t="shared" si="8"/>
        <v>RICH1</v>
      </c>
      <c r="V313" t="str">
        <f t="shared" si="9"/>
        <v>RUGEB1</v>
      </c>
    </row>
    <row r="314" spans="1:22" ht="17.25" customHeight="1" x14ac:dyDescent="0.35">
      <c r="A314" s="4" t="s">
        <v>948</v>
      </c>
      <c r="B314" s="4" t="s">
        <v>380</v>
      </c>
      <c r="C314" s="4" t="s">
        <v>1058</v>
      </c>
      <c r="D314" s="5">
        <v>50</v>
      </c>
      <c r="E314" s="4" t="s">
        <v>1501</v>
      </c>
      <c r="P314" s="4" t="s">
        <v>948</v>
      </c>
      <c r="Q314" s="4" t="s">
        <v>386</v>
      </c>
      <c r="R314" s="4" t="s">
        <v>1503</v>
      </c>
      <c r="S314" s="5">
        <v>100</v>
      </c>
      <c r="T314" s="4" t="s">
        <v>1504</v>
      </c>
      <c r="U314" t="str">
        <f t="shared" si="8"/>
        <v>RICH1</v>
      </c>
      <c r="V314" t="str">
        <f t="shared" si="9"/>
        <v>RYEH_1</v>
      </c>
    </row>
    <row r="315" spans="1:22" ht="17.25" customHeight="1" x14ac:dyDescent="0.35">
      <c r="A315" s="4" t="s">
        <v>948</v>
      </c>
      <c r="B315" s="4" t="s">
        <v>384</v>
      </c>
      <c r="C315" s="4" t="s">
        <v>1497</v>
      </c>
      <c r="D315" s="5">
        <v>100</v>
      </c>
      <c r="E315" s="4" t="s">
        <v>1498</v>
      </c>
      <c r="P315" s="4" t="s">
        <v>948</v>
      </c>
      <c r="Q315" s="4" t="s">
        <v>494</v>
      </c>
      <c r="R315" s="4" t="s">
        <v>1505</v>
      </c>
      <c r="S315" s="5">
        <v>50</v>
      </c>
      <c r="T315" s="4" t="s">
        <v>1506</v>
      </c>
      <c r="U315" t="str">
        <f t="shared" si="8"/>
        <v>ROCH_1</v>
      </c>
      <c r="V315" t="str">
        <f t="shared" si="9"/>
        <v>SACO</v>
      </c>
    </row>
    <row r="316" spans="1:22" ht="17.25" customHeight="1" x14ac:dyDescent="0.35">
      <c r="A316" s="4" t="s">
        <v>948</v>
      </c>
      <c r="B316" s="4" t="s">
        <v>382</v>
      </c>
      <c r="C316" s="4" t="s">
        <v>1261</v>
      </c>
      <c r="D316" s="5">
        <v>50</v>
      </c>
      <c r="E316" s="4" t="s">
        <v>1499</v>
      </c>
      <c r="P316" s="4" t="s">
        <v>948</v>
      </c>
      <c r="Q316" s="4" t="s">
        <v>494</v>
      </c>
      <c r="R316" s="4" t="s">
        <v>1507</v>
      </c>
      <c r="S316" s="5">
        <v>50</v>
      </c>
      <c r="T316" s="4" t="s">
        <v>1506</v>
      </c>
      <c r="U316" t="str">
        <f t="shared" si="8"/>
        <v>RRIG</v>
      </c>
      <c r="V316" t="str">
        <f t="shared" si="9"/>
        <v>SACO</v>
      </c>
    </row>
    <row r="317" spans="1:22" ht="17.25" customHeight="1" x14ac:dyDescent="0.35">
      <c r="A317" s="4" t="s">
        <v>948</v>
      </c>
      <c r="B317" s="4" t="s">
        <v>382</v>
      </c>
      <c r="C317" s="4" t="s">
        <v>1500</v>
      </c>
      <c r="D317" s="5">
        <v>50</v>
      </c>
      <c r="E317" s="4" t="s">
        <v>1499</v>
      </c>
      <c r="P317" s="4" t="s">
        <v>948</v>
      </c>
      <c r="Q317" s="4" t="s">
        <v>388</v>
      </c>
      <c r="R317" s="4" t="s">
        <v>1508</v>
      </c>
      <c r="S317" s="5">
        <v>100</v>
      </c>
      <c r="T317" s="4" t="s">
        <v>1509</v>
      </c>
      <c r="U317" t="str">
        <f t="shared" si="8"/>
        <v>RRIG</v>
      </c>
      <c r="V317" t="str">
        <f t="shared" si="9"/>
        <v>SALH_1</v>
      </c>
    </row>
    <row r="318" spans="1:22" ht="17.25" customHeight="1" x14ac:dyDescent="0.35">
      <c r="A318" s="4" t="s">
        <v>948</v>
      </c>
      <c r="B318" s="4" t="s">
        <v>385</v>
      </c>
      <c r="C318" s="4" t="s">
        <v>1502</v>
      </c>
      <c r="D318" s="5">
        <v>100</v>
      </c>
      <c r="E318" s="4" t="s">
        <v>737</v>
      </c>
      <c r="P318" s="4" t="s">
        <v>948</v>
      </c>
      <c r="Q318" s="4" t="s">
        <v>392</v>
      </c>
      <c r="R318" s="4" t="s">
        <v>1414</v>
      </c>
      <c r="S318" s="5">
        <v>33.333329999999997</v>
      </c>
      <c r="T318" s="4" t="s">
        <v>1510</v>
      </c>
      <c r="U318" t="str">
        <f t="shared" si="8"/>
        <v>RUGEB1</v>
      </c>
      <c r="V318" t="str">
        <f t="shared" si="9"/>
        <v>SALL1</v>
      </c>
    </row>
    <row r="319" spans="1:22" ht="17.25" customHeight="1" x14ac:dyDescent="0.35">
      <c r="A319" s="4" t="s">
        <v>948</v>
      </c>
      <c r="B319" s="4" t="s">
        <v>386</v>
      </c>
      <c r="C319" s="4" t="s">
        <v>1503</v>
      </c>
      <c r="D319" s="5">
        <v>100</v>
      </c>
      <c r="E319" s="4" t="s">
        <v>1504</v>
      </c>
      <c r="P319" s="4" t="s">
        <v>948</v>
      </c>
      <c r="Q319" s="4" t="s">
        <v>392</v>
      </c>
      <c r="R319" s="4" t="s">
        <v>1511</v>
      </c>
      <c r="S319" s="5">
        <v>33.333329999999997</v>
      </c>
      <c r="T319" s="4" t="s">
        <v>1510</v>
      </c>
      <c r="U319" t="str">
        <f t="shared" si="8"/>
        <v>RYEH_1</v>
      </c>
      <c r="V319" t="str">
        <f t="shared" si="9"/>
        <v>SALL1</v>
      </c>
    </row>
    <row r="320" spans="1:22" ht="17.25" customHeight="1" x14ac:dyDescent="0.35">
      <c r="A320" s="4" t="s">
        <v>948</v>
      </c>
      <c r="B320" s="4" t="s">
        <v>494</v>
      </c>
      <c r="C320" s="4" t="s">
        <v>1505</v>
      </c>
      <c r="D320" s="5">
        <v>50</v>
      </c>
      <c r="E320" s="4" t="s">
        <v>1506</v>
      </c>
      <c r="P320" s="4" t="s">
        <v>948</v>
      </c>
      <c r="Q320" s="4" t="s">
        <v>392</v>
      </c>
      <c r="R320" s="4" t="s">
        <v>1416</v>
      </c>
      <c r="S320" s="5">
        <v>33.33334</v>
      </c>
      <c r="T320" s="4" t="s">
        <v>1510</v>
      </c>
      <c r="U320" t="str">
        <f t="shared" si="8"/>
        <v>SACO</v>
      </c>
      <c r="V320" t="str">
        <f t="shared" si="9"/>
        <v>SALL1</v>
      </c>
    </row>
    <row r="321" spans="1:22" ht="17.25" customHeight="1" x14ac:dyDescent="0.35">
      <c r="A321" s="4" t="s">
        <v>948</v>
      </c>
      <c r="B321" s="4" t="s">
        <v>494</v>
      </c>
      <c r="C321" s="4" t="s">
        <v>1507</v>
      </c>
      <c r="D321" s="5">
        <v>50</v>
      </c>
      <c r="E321" s="4" t="s">
        <v>1506</v>
      </c>
      <c r="P321" s="4" t="s">
        <v>948</v>
      </c>
      <c r="Q321" s="4" t="s">
        <v>387</v>
      </c>
      <c r="R321" s="4" t="s">
        <v>1512</v>
      </c>
      <c r="S321" s="5">
        <v>100</v>
      </c>
      <c r="T321" s="4" t="s">
        <v>1513</v>
      </c>
      <c r="U321" t="str">
        <f t="shared" si="8"/>
        <v>SACO</v>
      </c>
      <c r="V321" t="str">
        <f t="shared" si="9"/>
        <v>SALT_1</v>
      </c>
    </row>
    <row r="322" spans="1:22" ht="17.25" customHeight="1" x14ac:dyDescent="0.35">
      <c r="A322" s="4" t="s">
        <v>948</v>
      </c>
      <c r="B322" s="4" t="s">
        <v>388</v>
      </c>
      <c r="C322" s="4" t="s">
        <v>1508</v>
      </c>
      <c r="D322" s="5">
        <v>100</v>
      </c>
      <c r="E322" s="4" t="s">
        <v>1509</v>
      </c>
      <c r="P322" s="4" t="s">
        <v>948</v>
      </c>
      <c r="Q322" s="4" t="s">
        <v>405</v>
      </c>
      <c r="R322" s="4" t="s">
        <v>1514</v>
      </c>
      <c r="S322" s="5">
        <v>100</v>
      </c>
      <c r="T322" s="4" t="s">
        <v>1515</v>
      </c>
      <c r="U322" t="str">
        <f t="shared" si="8"/>
        <v>SALH_1</v>
      </c>
      <c r="V322" t="str">
        <f t="shared" si="9"/>
        <v>SANX</v>
      </c>
    </row>
    <row r="323" spans="1:22" ht="17.25" customHeight="1" x14ac:dyDescent="0.35">
      <c r="A323" s="16" t="s">
        <v>948</v>
      </c>
      <c r="B323" s="4" t="s">
        <v>392</v>
      </c>
      <c r="C323" s="4" t="s">
        <v>1418</v>
      </c>
      <c r="D323" s="5">
        <v>33.333329999999997</v>
      </c>
      <c r="E323" s="4" t="s">
        <v>1510</v>
      </c>
      <c r="P323" s="16" t="s">
        <v>948</v>
      </c>
      <c r="Q323" s="4" t="s">
        <v>410</v>
      </c>
      <c r="R323" s="4" t="s">
        <v>1516</v>
      </c>
      <c r="S323" s="5">
        <v>100</v>
      </c>
      <c r="T323" s="4" t="s">
        <v>1517</v>
      </c>
      <c r="U323" t="str">
        <f t="shared" si="8"/>
        <v>SALL1</v>
      </c>
      <c r="V323" t="str">
        <f t="shared" si="9"/>
        <v>SASA</v>
      </c>
    </row>
    <row r="324" spans="1:22" ht="17.25" customHeight="1" x14ac:dyDescent="0.35">
      <c r="A324" s="4" t="s">
        <v>948</v>
      </c>
      <c r="B324" s="4" t="s">
        <v>392</v>
      </c>
      <c r="C324" s="4" t="s">
        <v>1511</v>
      </c>
      <c r="D324" s="5">
        <v>33.333329999999997</v>
      </c>
      <c r="E324" s="4" t="s">
        <v>1510</v>
      </c>
      <c r="P324" s="4" t="s">
        <v>948</v>
      </c>
      <c r="Q324" s="4" t="s">
        <v>420</v>
      </c>
      <c r="R324" s="4" t="s">
        <v>1518</v>
      </c>
      <c r="S324" s="5">
        <v>100</v>
      </c>
      <c r="T324" s="4" t="s">
        <v>1519</v>
      </c>
      <c r="U324" t="str">
        <f t="shared" si="8"/>
        <v>SALL1</v>
      </c>
      <c r="V324" t="str">
        <f t="shared" si="9"/>
        <v>SBAR</v>
      </c>
    </row>
    <row r="325" spans="1:22" ht="17.25" customHeight="1" x14ac:dyDescent="0.35">
      <c r="A325" s="4" t="s">
        <v>948</v>
      </c>
      <c r="B325" s="4" t="s">
        <v>392</v>
      </c>
      <c r="C325" s="4" t="s">
        <v>1416</v>
      </c>
      <c r="D325" s="5">
        <v>33.33334</v>
      </c>
      <c r="E325" s="4" t="s">
        <v>1510</v>
      </c>
      <c r="P325" s="4" t="s">
        <v>948</v>
      </c>
      <c r="Q325" s="4" t="s">
        <v>389</v>
      </c>
      <c r="R325" s="4" t="s">
        <v>1520</v>
      </c>
      <c r="S325" s="5">
        <v>100</v>
      </c>
      <c r="T325" s="4" t="s">
        <v>1521</v>
      </c>
      <c r="U325" t="str">
        <f t="shared" si="8"/>
        <v>SALL1</v>
      </c>
      <c r="V325" t="str">
        <f t="shared" si="9"/>
        <v>SEAB1</v>
      </c>
    </row>
    <row r="326" spans="1:22" ht="17.25" customHeight="1" x14ac:dyDescent="0.35">
      <c r="A326" s="4" t="s">
        <v>948</v>
      </c>
      <c r="B326" s="4" t="s">
        <v>387</v>
      </c>
      <c r="C326" s="4" t="s">
        <v>1512</v>
      </c>
      <c r="D326" s="5">
        <v>100</v>
      </c>
      <c r="E326" s="4" t="s">
        <v>1513</v>
      </c>
      <c r="P326" s="4" t="s">
        <v>948</v>
      </c>
      <c r="Q326" s="4" t="s">
        <v>390</v>
      </c>
      <c r="R326" s="4" t="s">
        <v>1522</v>
      </c>
      <c r="S326" s="5">
        <v>100</v>
      </c>
      <c r="T326" s="4" t="s">
        <v>1523</v>
      </c>
      <c r="U326" t="str">
        <f t="shared" si="8"/>
        <v>SALT_1</v>
      </c>
      <c r="V326" t="str">
        <f t="shared" si="9"/>
        <v>SELL_1</v>
      </c>
    </row>
    <row r="327" spans="1:22" ht="17.25" customHeight="1" x14ac:dyDescent="0.35">
      <c r="A327" s="4" t="s">
        <v>948</v>
      </c>
      <c r="B327" s="4" t="s">
        <v>405</v>
      </c>
      <c r="C327" s="4" t="s">
        <v>1514</v>
      </c>
      <c r="D327" s="5">
        <v>100</v>
      </c>
      <c r="E327" s="4" t="s">
        <v>1515</v>
      </c>
      <c r="P327" s="4" t="s">
        <v>948</v>
      </c>
      <c r="Q327" s="4" t="s">
        <v>406</v>
      </c>
      <c r="R327" s="4" t="s">
        <v>1524</v>
      </c>
      <c r="S327" s="5">
        <v>50</v>
      </c>
      <c r="T327" s="4" t="s">
        <v>1525</v>
      </c>
      <c r="U327" t="str">
        <f t="shared" si="8"/>
        <v>SANX</v>
      </c>
      <c r="V327" t="str">
        <f t="shared" si="9"/>
        <v>SFEG_P</v>
      </c>
    </row>
    <row r="328" spans="1:22" ht="17.25" customHeight="1" x14ac:dyDescent="0.35">
      <c r="A328" s="4" t="s">
        <v>948</v>
      </c>
      <c r="B328" s="4" t="s">
        <v>410</v>
      </c>
      <c r="C328" s="4" t="s">
        <v>1516</v>
      </c>
      <c r="D328" s="5">
        <v>100</v>
      </c>
      <c r="E328" s="4" t="s">
        <v>1517</v>
      </c>
      <c r="P328" s="4" t="s">
        <v>948</v>
      </c>
      <c r="Q328" s="4" t="s">
        <v>406</v>
      </c>
      <c r="R328" s="4" t="s">
        <v>1526</v>
      </c>
      <c r="S328" s="5">
        <v>50</v>
      </c>
      <c r="T328" s="4" t="s">
        <v>1525</v>
      </c>
      <c r="U328" t="str">
        <f t="shared" si="8"/>
        <v>SASA</v>
      </c>
      <c r="V328" t="str">
        <f t="shared" si="9"/>
        <v>SFEG_P</v>
      </c>
    </row>
    <row r="329" spans="1:22" ht="17.25" customHeight="1" x14ac:dyDescent="0.35">
      <c r="A329" s="4" t="s">
        <v>948</v>
      </c>
      <c r="B329" s="4" t="s">
        <v>420</v>
      </c>
      <c r="C329" s="4" t="s">
        <v>1518</v>
      </c>
      <c r="D329" s="5">
        <v>100</v>
      </c>
      <c r="E329" s="4" t="s">
        <v>1519</v>
      </c>
      <c r="P329" s="4" t="s">
        <v>948</v>
      </c>
      <c r="Q329" s="4" t="s">
        <v>407</v>
      </c>
      <c r="R329" s="4" t="s">
        <v>1527</v>
      </c>
      <c r="S329" s="5">
        <v>100</v>
      </c>
      <c r="T329" s="4" t="s">
        <v>1528</v>
      </c>
      <c r="U329" t="str">
        <f t="shared" si="8"/>
        <v>SBAR</v>
      </c>
      <c r="V329" t="str">
        <f t="shared" si="9"/>
        <v>SFIL_P</v>
      </c>
    </row>
    <row r="330" spans="1:22" ht="17.25" customHeight="1" x14ac:dyDescent="0.35">
      <c r="A330" s="4" t="s">
        <v>948</v>
      </c>
      <c r="B330" s="4" t="s">
        <v>389</v>
      </c>
      <c r="C330" s="4" t="s">
        <v>1520</v>
      </c>
      <c r="D330" s="5">
        <v>100</v>
      </c>
      <c r="E330" s="4" t="s">
        <v>1521</v>
      </c>
      <c r="P330" s="4" t="s">
        <v>948</v>
      </c>
      <c r="Q330" s="4" t="s">
        <v>391</v>
      </c>
      <c r="R330" s="4" t="s">
        <v>1529</v>
      </c>
      <c r="S330" s="5">
        <v>100</v>
      </c>
      <c r="T330" s="4" t="s">
        <v>1530</v>
      </c>
      <c r="U330" t="str">
        <f t="shared" si="8"/>
        <v>SEAB1</v>
      </c>
      <c r="V330" t="str">
        <f t="shared" si="9"/>
        <v>SHEC_3</v>
      </c>
    </row>
    <row r="331" spans="1:22" ht="17.25" customHeight="1" x14ac:dyDescent="0.35">
      <c r="A331" s="4" t="s">
        <v>948</v>
      </c>
      <c r="B331" s="4" t="s">
        <v>390</v>
      </c>
      <c r="C331" s="4" t="s">
        <v>1522</v>
      </c>
      <c r="D331" s="5">
        <v>100</v>
      </c>
      <c r="E331" s="4" t="s">
        <v>1523</v>
      </c>
      <c r="P331" s="4" t="s">
        <v>948</v>
      </c>
      <c r="Q331" s="4" t="s">
        <v>395</v>
      </c>
      <c r="R331" s="4" t="s">
        <v>1531</v>
      </c>
      <c r="S331" s="5">
        <v>100</v>
      </c>
      <c r="T331" s="4" t="s">
        <v>1532</v>
      </c>
      <c r="U331" t="str">
        <f t="shared" si="8"/>
        <v>SELL_1</v>
      </c>
      <c r="V331" t="str">
        <f t="shared" si="9"/>
        <v>SHIN_P</v>
      </c>
    </row>
    <row r="332" spans="1:22" ht="17.25" customHeight="1" x14ac:dyDescent="0.35">
      <c r="A332" s="4" t="s">
        <v>948</v>
      </c>
      <c r="B332" s="4" t="s">
        <v>406</v>
      </c>
      <c r="C332" s="4" t="s">
        <v>1524</v>
      </c>
      <c r="D332" s="5">
        <v>50</v>
      </c>
      <c r="E332" s="4" t="s">
        <v>1525</v>
      </c>
      <c r="P332" s="4" t="s">
        <v>948</v>
      </c>
      <c r="Q332" s="4" t="s">
        <v>397</v>
      </c>
      <c r="R332" s="4" t="s">
        <v>1533</v>
      </c>
      <c r="S332" s="5">
        <v>100</v>
      </c>
      <c r="T332" s="4" t="s">
        <v>1534</v>
      </c>
      <c r="U332" t="str">
        <f t="shared" si="8"/>
        <v>SFEG_P</v>
      </c>
      <c r="V332" t="str">
        <f t="shared" si="9"/>
        <v>SHRU</v>
      </c>
    </row>
    <row r="333" spans="1:22" ht="17.25" customHeight="1" x14ac:dyDescent="0.35">
      <c r="A333" s="4" t="s">
        <v>948</v>
      </c>
      <c r="B333" s="4" t="s">
        <v>406</v>
      </c>
      <c r="C333" s="4" t="s">
        <v>1526</v>
      </c>
      <c r="D333" s="5">
        <v>50</v>
      </c>
      <c r="E333" s="4" t="s">
        <v>1525</v>
      </c>
      <c r="P333" s="4" t="s">
        <v>948</v>
      </c>
      <c r="Q333" s="4" t="s">
        <v>396</v>
      </c>
      <c r="R333" s="4" t="s">
        <v>1535</v>
      </c>
      <c r="S333" s="5">
        <v>100</v>
      </c>
      <c r="T333" s="4" t="s">
        <v>1536</v>
      </c>
      <c r="U333" t="str">
        <f t="shared" ref="U333:U396" si="10">VLOOKUP(B333,$Q$12:$Q$405,1,FALSE)</f>
        <v>SFEG_P</v>
      </c>
      <c r="V333" t="str">
        <f t="shared" ref="V333:V396" si="11">VLOOKUP(Q333,$B$12:$B$410,1,FALSE)</f>
        <v>SHRW_1</v>
      </c>
    </row>
    <row r="334" spans="1:22" ht="17.25" customHeight="1" x14ac:dyDescent="0.35">
      <c r="A334" s="4" t="s">
        <v>948</v>
      </c>
      <c r="B334" s="4" t="s">
        <v>407</v>
      </c>
      <c r="C334" s="4" t="s">
        <v>1527</v>
      </c>
      <c r="D334" s="5">
        <v>100</v>
      </c>
      <c r="E334" s="4" t="s">
        <v>1528</v>
      </c>
      <c r="P334" s="4" t="s">
        <v>948</v>
      </c>
      <c r="Q334" s="4" t="s">
        <v>398</v>
      </c>
      <c r="R334" s="4" t="s">
        <v>1537</v>
      </c>
      <c r="S334" s="5">
        <v>100</v>
      </c>
      <c r="T334" s="4" t="s">
        <v>1538</v>
      </c>
      <c r="U334" t="str">
        <f t="shared" si="10"/>
        <v>SFIL_P</v>
      </c>
      <c r="V334" t="str">
        <f t="shared" si="11"/>
        <v>SIGH</v>
      </c>
    </row>
    <row r="335" spans="1:22" s="11" customFormat="1" ht="17.25" customHeight="1" x14ac:dyDescent="0.35">
      <c r="A335" s="4" t="s">
        <v>948</v>
      </c>
      <c r="B335" s="4" t="s">
        <v>391</v>
      </c>
      <c r="C335" s="4" t="s">
        <v>1529</v>
      </c>
      <c r="D335" s="5">
        <v>100</v>
      </c>
      <c r="E335" s="4" t="s">
        <v>1530</v>
      </c>
      <c r="F335"/>
      <c r="G335"/>
      <c r="H335"/>
      <c r="I335"/>
      <c r="J335"/>
      <c r="P335" s="4" t="s">
        <v>948</v>
      </c>
      <c r="Q335" s="4" t="s">
        <v>409</v>
      </c>
      <c r="R335" s="4" t="s">
        <v>1539</v>
      </c>
      <c r="S335" s="5">
        <v>100</v>
      </c>
      <c r="T335" s="4" t="s">
        <v>1540</v>
      </c>
      <c r="U335" t="str">
        <f t="shared" si="10"/>
        <v>SHEC_3</v>
      </c>
      <c r="V335" t="str">
        <f t="shared" si="11"/>
        <v>SJOW_1</v>
      </c>
    </row>
    <row r="336" spans="1:22" s="11" customFormat="1" ht="17.25" customHeight="1" x14ac:dyDescent="0.35">
      <c r="A336" s="4" t="s">
        <v>948</v>
      </c>
      <c r="B336" s="4" t="s">
        <v>395</v>
      </c>
      <c r="C336" s="4" t="s">
        <v>1531</v>
      </c>
      <c r="D336" s="5">
        <v>100</v>
      </c>
      <c r="E336" s="4" t="s">
        <v>1532</v>
      </c>
      <c r="F336"/>
      <c r="G336"/>
      <c r="H336"/>
      <c r="I336"/>
      <c r="J336"/>
      <c r="P336" s="4" t="s">
        <v>948</v>
      </c>
      <c r="Q336" s="4" t="s">
        <v>399</v>
      </c>
      <c r="R336" s="4" t="s">
        <v>1541</v>
      </c>
      <c r="S336" s="5">
        <v>100</v>
      </c>
      <c r="T336" s="4" t="s">
        <v>1542</v>
      </c>
      <c r="U336" t="str">
        <f t="shared" si="10"/>
        <v>SHIN_P</v>
      </c>
      <c r="V336" t="str">
        <f t="shared" si="11"/>
        <v>SKLGB1</v>
      </c>
    </row>
    <row r="337" spans="1:22" ht="17.25" customHeight="1" x14ac:dyDescent="0.35">
      <c r="A337" s="4" t="s">
        <v>948</v>
      </c>
      <c r="B337" s="4" t="s">
        <v>397</v>
      </c>
      <c r="C337" s="4" t="s">
        <v>1533</v>
      </c>
      <c r="D337" s="5">
        <v>100</v>
      </c>
      <c r="E337" s="4" t="s">
        <v>1534</v>
      </c>
      <c r="P337" s="4" t="s">
        <v>948</v>
      </c>
      <c r="Q337" s="4" t="s">
        <v>400</v>
      </c>
      <c r="R337" s="4" t="s">
        <v>1543</v>
      </c>
      <c r="S337" s="5">
        <v>50</v>
      </c>
      <c r="T337" s="4" t="s">
        <v>1544</v>
      </c>
      <c r="U337" t="str">
        <f t="shared" si="10"/>
        <v>SHRU</v>
      </c>
      <c r="V337" t="str">
        <f t="shared" si="11"/>
        <v>SLOY_P</v>
      </c>
    </row>
    <row r="338" spans="1:22" ht="17.25" customHeight="1" x14ac:dyDescent="0.35">
      <c r="A338" s="4" t="s">
        <v>948</v>
      </c>
      <c r="B338" s="4" t="s">
        <v>396</v>
      </c>
      <c r="C338" s="4" t="s">
        <v>1535</v>
      </c>
      <c r="D338" s="5">
        <v>100</v>
      </c>
      <c r="E338" s="4" t="s">
        <v>1536</v>
      </c>
      <c r="P338" s="4" t="s">
        <v>948</v>
      </c>
      <c r="Q338" s="4" t="s">
        <v>400</v>
      </c>
      <c r="R338" s="4" t="s">
        <v>1545</v>
      </c>
      <c r="S338" s="5">
        <v>50</v>
      </c>
      <c r="T338" s="4" t="s">
        <v>1544</v>
      </c>
      <c r="U338" t="str">
        <f t="shared" si="10"/>
        <v>SHRW_1</v>
      </c>
      <c r="V338" t="str">
        <f t="shared" si="11"/>
        <v>SLOY_P</v>
      </c>
    </row>
    <row r="339" spans="1:22" ht="17.25" customHeight="1" x14ac:dyDescent="0.35">
      <c r="A339" s="4" t="s">
        <v>948</v>
      </c>
      <c r="B339" s="4" t="s">
        <v>398</v>
      </c>
      <c r="C339" s="4" t="s">
        <v>1537</v>
      </c>
      <c r="D339" s="5">
        <v>100</v>
      </c>
      <c r="E339" s="4" t="s">
        <v>1538</v>
      </c>
      <c r="P339" s="4" t="s">
        <v>948</v>
      </c>
      <c r="Q339" s="4" t="s">
        <v>401</v>
      </c>
      <c r="R339" s="4" t="s">
        <v>1546</v>
      </c>
      <c r="S339" s="5">
        <v>100</v>
      </c>
      <c r="T339" s="4" t="s">
        <v>1547</v>
      </c>
      <c r="U339" t="str">
        <f t="shared" si="10"/>
        <v>SIGH</v>
      </c>
      <c r="V339" t="str">
        <f t="shared" si="11"/>
        <v>SMAN_1</v>
      </c>
    </row>
    <row r="340" spans="1:22" ht="17.25" customHeight="1" x14ac:dyDescent="0.35">
      <c r="A340" s="4" t="s">
        <v>948</v>
      </c>
      <c r="B340" s="4" t="s">
        <v>409</v>
      </c>
      <c r="C340" s="4" t="s">
        <v>1539</v>
      </c>
      <c r="D340" s="5">
        <v>100</v>
      </c>
      <c r="E340" s="4" t="s">
        <v>1540</v>
      </c>
      <c r="P340" s="4" t="s">
        <v>948</v>
      </c>
      <c r="Q340" s="4" t="s">
        <v>403</v>
      </c>
      <c r="R340" s="4" t="s">
        <v>1548</v>
      </c>
      <c r="S340" s="5">
        <v>100</v>
      </c>
      <c r="T340" s="4" t="s">
        <v>1549</v>
      </c>
      <c r="U340" t="str">
        <f t="shared" si="10"/>
        <v>SJOW_1</v>
      </c>
      <c r="V340" t="str">
        <f t="shared" si="11"/>
        <v>SPAV</v>
      </c>
    </row>
    <row r="341" spans="1:22" ht="17.25" customHeight="1" x14ac:dyDescent="0.35">
      <c r="A341" s="4" t="s">
        <v>948</v>
      </c>
      <c r="B341" s="4" t="s">
        <v>399</v>
      </c>
      <c r="C341" s="4" t="s">
        <v>1541</v>
      </c>
      <c r="D341" s="5">
        <v>100</v>
      </c>
      <c r="E341" s="4" t="s">
        <v>1542</v>
      </c>
      <c r="P341" s="4" t="s">
        <v>948</v>
      </c>
      <c r="Q341" s="4" t="s">
        <v>404</v>
      </c>
      <c r="R341" s="4" t="s">
        <v>1550</v>
      </c>
      <c r="S341" s="5">
        <v>100</v>
      </c>
      <c r="T341" s="4" t="s">
        <v>1551</v>
      </c>
      <c r="U341" t="str">
        <f t="shared" si="10"/>
        <v>SKLGB1</v>
      </c>
      <c r="V341" t="str">
        <f t="shared" si="11"/>
        <v>SPEN_1</v>
      </c>
    </row>
    <row r="342" spans="1:22" ht="17.25" customHeight="1" x14ac:dyDescent="0.35">
      <c r="A342" s="4" t="s">
        <v>948</v>
      </c>
      <c r="B342" s="4" t="s">
        <v>400</v>
      </c>
      <c r="C342" s="4" t="s">
        <v>1543</v>
      </c>
      <c r="D342" s="5">
        <v>50</v>
      </c>
      <c r="E342" s="4" t="s">
        <v>1544</v>
      </c>
      <c r="P342" s="4" t="s">
        <v>948</v>
      </c>
      <c r="Q342" s="4" t="s">
        <v>402</v>
      </c>
      <c r="R342" s="4" t="s">
        <v>1552</v>
      </c>
      <c r="S342" s="5">
        <v>100</v>
      </c>
      <c r="T342" s="4" t="s">
        <v>1553</v>
      </c>
      <c r="U342" t="str">
        <f t="shared" si="10"/>
        <v>SLOY_P</v>
      </c>
      <c r="V342" t="str">
        <f t="shared" si="11"/>
        <v>SSHI_3</v>
      </c>
    </row>
    <row r="343" spans="1:22" ht="17.25" customHeight="1" x14ac:dyDescent="0.35">
      <c r="A343" s="4" t="s">
        <v>948</v>
      </c>
      <c r="B343" s="4" t="s">
        <v>400</v>
      </c>
      <c r="C343" s="4" t="s">
        <v>1545</v>
      </c>
      <c r="D343" s="5">
        <v>50</v>
      </c>
      <c r="E343" s="4" t="s">
        <v>1544</v>
      </c>
      <c r="P343" s="4" t="s">
        <v>948</v>
      </c>
      <c r="Q343" s="4" t="s">
        <v>413</v>
      </c>
      <c r="R343" s="4" t="s">
        <v>1554</v>
      </c>
      <c r="S343" s="5">
        <v>100</v>
      </c>
      <c r="T343" s="4" t="s">
        <v>1555</v>
      </c>
      <c r="U343" t="str">
        <f t="shared" si="10"/>
        <v>SLOY_P</v>
      </c>
      <c r="V343" t="str">
        <f t="shared" si="11"/>
        <v>STAH_1</v>
      </c>
    </row>
    <row r="344" spans="1:22" ht="17.25" customHeight="1" x14ac:dyDescent="0.35">
      <c r="A344" s="4" t="s">
        <v>948</v>
      </c>
      <c r="B344" s="4" t="s">
        <v>401</v>
      </c>
      <c r="C344" s="4" t="s">
        <v>1546</v>
      </c>
      <c r="D344" s="5">
        <v>100</v>
      </c>
      <c r="E344" s="4" t="s">
        <v>1547</v>
      </c>
      <c r="P344" s="4" t="s">
        <v>948</v>
      </c>
      <c r="Q344" s="4" t="s">
        <v>412</v>
      </c>
      <c r="R344" s="4" t="s">
        <v>1556</v>
      </c>
      <c r="S344" s="5">
        <v>100</v>
      </c>
      <c r="T344" s="4" t="s">
        <v>724</v>
      </c>
      <c r="U344" t="str">
        <f t="shared" si="10"/>
        <v>SMAN_1</v>
      </c>
      <c r="V344" t="str">
        <f t="shared" si="11"/>
        <v>STAL_1</v>
      </c>
    </row>
    <row r="345" spans="1:22" ht="17.25" customHeight="1" x14ac:dyDescent="0.35">
      <c r="A345" s="4" t="s">
        <v>948</v>
      </c>
      <c r="B345" s="4" t="s">
        <v>403</v>
      </c>
      <c r="C345" s="4" t="s">
        <v>1548</v>
      </c>
      <c r="D345" s="5">
        <v>100</v>
      </c>
      <c r="E345" s="4" t="s">
        <v>1549</v>
      </c>
      <c r="P345" s="4" t="s">
        <v>948</v>
      </c>
      <c r="Q345" s="4" t="s">
        <v>414</v>
      </c>
      <c r="R345" s="4" t="s">
        <v>1557</v>
      </c>
      <c r="S345" s="5">
        <v>100</v>
      </c>
      <c r="T345" s="4" t="s">
        <v>1558</v>
      </c>
      <c r="U345" t="str">
        <f t="shared" si="10"/>
        <v>SPAV</v>
      </c>
      <c r="V345" t="str">
        <f t="shared" si="11"/>
        <v>STAY_1</v>
      </c>
    </row>
    <row r="346" spans="1:22" ht="17.25" customHeight="1" x14ac:dyDescent="0.35">
      <c r="A346" s="4" t="s">
        <v>948</v>
      </c>
      <c r="B346" s="4" t="s">
        <v>404</v>
      </c>
      <c r="C346" s="4" t="s">
        <v>1550</v>
      </c>
      <c r="D346" s="5">
        <v>100</v>
      </c>
      <c r="E346" s="4" t="s">
        <v>1551</v>
      </c>
      <c r="P346" s="4" t="s">
        <v>948</v>
      </c>
      <c r="Q346" s="4" t="s">
        <v>415</v>
      </c>
      <c r="R346" s="4" t="s">
        <v>1559</v>
      </c>
      <c r="S346" s="5">
        <v>100</v>
      </c>
      <c r="T346" s="4" t="s">
        <v>1560</v>
      </c>
      <c r="U346" t="str">
        <f t="shared" si="10"/>
        <v>SPEN_1</v>
      </c>
      <c r="V346" t="str">
        <f t="shared" si="11"/>
        <v>STEN_1</v>
      </c>
    </row>
    <row r="347" spans="1:22" ht="17.25" customHeight="1" x14ac:dyDescent="0.35">
      <c r="A347" s="4" t="s">
        <v>948</v>
      </c>
      <c r="B347" s="4" t="s">
        <v>402</v>
      </c>
      <c r="C347" s="4" t="s">
        <v>1552</v>
      </c>
      <c r="D347" s="5">
        <v>100</v>
      </c>
      <c r="E347" s="4" t="s">
        <v>1553</v>
      </c>
      <c r="P347" s="4" t="s">
        <v>948</v>
      </c>
      <c r="Q347" s="4" t="s">
        <v>416</v>
      </c>
      <c r="R347" s="4" t="s">
        <v>1561</v>
      </c>
      <c r="S347" s="5">
        <v>100</v>
      </c>
      <c r="T347" s="4" t="s">
        <v>1562</v>
      </c>
      <c r="U347" t="str">
        <f t="shared" si="10"/>
        <v>SSHI_3</v>
      </c>
      <c r="V347" t="str">
        <f t="shared" si="11"/>
        <v>STES_1</v>
      </c>
    </row>
    <row r="348" spans="1:22" ht="17.25" customHeight="1" x14ac:dyDescent="0.35">
      <c r="A348" s="4" t="s">
        <v>948</v>
      </c>
      <c r="B348" s="4" t="s">
        <v>413</v>
      </c>
      <c r="C348" s="4" t="s">
        <v>1554</v>
      </c>
      <c r="D348" s="5">
        <v>100</v>
      </c>
      <c r="E348" s="4" t="s">
        <v>1555</v>
      </c>
      <c r="P348" s="4" t="s">
        <v>948</v>
      </c>
      <c r="Q348" s="4" t="s">
        <v>421</v>
      </c>
      <c r="R348" s="4" t="s">
        <v>1563</v>
      </c>
      <c r="S348" s="5">
        <v>100</v>
      </c>
      <c r="T348" s="4" t="s">
        <v>1564</v>
      </c>
      <c r="U348" t="str">
        <f t="shared" si="10"/>
        <v>STAH_1</v>
      </c>
      <c r="V348" t="str">
        <f t="shared" si="11"/>
        <v>STHA</v>
      </c>
    </row>
    <row r="349" spans="1:22" ht="17.25" customHeight="1" x14ac:dyDescent="0.35">
      <c r="A349" s="4" t="s">
        <v>948</v>
      </c>
      <c r="B349" s="4" t="s">
        <v>412</v>
      </c>
      <c r="C349" s="4" t="s">
        <v>1556</v>
      </c>
      <c r="D349" s="5">
        <v>100</v>
      </c>
      <c r="E349" s="4" t="s">
        <v>724</v>
      </c>
      <c r="P349" s="4" t="s">
        <v>948</v>
      </c>
      <c r="Q349" s="4" t="s">
        <v>417</v>
      </c>
      <c r="R349" s="4" t="s">
        <v>1565</v>
      </c>
      <c r="S349" s="5">
        <v>100</v>
      </c>
      <c r="T349" s="4" t="s">
        <v>1566</v>
      </c>
      <c r="U349" t="str">
        <f t="shared" si="10"/>
        <v>STAL_1</v>
      </c>
      <c r="V349" t="str">
        <f t="shared" si="11"/>
        <v>STIR</v>
      </c>
    </row>
    <row r="350" spans="1:22" ht="17.25" customHeight="1" x14ac:dyDescent="0.35">
      <c r="A350" s="4" t="s">
        <v>948</v>
      </c>
      <c r="B350" s="4" t="s">
        <v>414</v>
      </c>
      <c r="C350" s="4" t="s">
        <v>1557</v>
      </c>
      <c r="D350" s="5">
        <v>100</v>
      </c>
      <c r="E350" s="4" t="s">
        <v>1558</v>
      </c>
      <c r="P350" s="4" t="s">
        <v>948</v>
      </c>
      <c r="Q350" s="4" t="s">
        <v>422</v>
      </c>
      <c r="R350" s="4" t="s">
        <v>1567</v>
      </c>
      <c r="S350" s="5">
        <v>100</v>
      </c>
      <c r="T350" s="4" t="s">
        <v>1568</v>
      </c>
      <c r="U350" t="str">
        <f t="shared" si="10"/>
        <v>STAY_1</v>
      </c>
      <c r="V350" t="str">
        <f t="shared" si="11"/>
        <v>STLE</v>
      </c>
    </row>
    <row r="351" spans="1:22" ht="17.25" customHeight="1" x14ac:dyDescent="0.35">
      <c r="A351" s="4" t="s">
        <v>948</v>
      </c>
      <c r="B351" s="4" t="s">
        <v>415</v>
      </c>
      <c r="C351" s="4" t="s">
        <v>1559</v>
      </c>
      <c r="D351" s="5">
        <v>100</v>
      </c>
      <c r="E351" s="4" t="s">
        <v>1560</v>
      </c>
      <c r="P351" s="4" t="s">
        <v>948</v>
      </c>
      <c r="Q351" s="4" t="s">
        <v>423</v>
      </c>
      <c r="R351" s="4" t="s">
        <v>1569</v>
      </c>
      <c r="S351" s="5">
        <v>100</v>
      </c>
      <c r="T351" s="4" t="s">
        <v>1570</v>
      </c>
      <c r="U351" t="str">
        <f t="shared" si="10"/>
        <v>STEN_1</v>
      </c>
      <c r="V351" t="str">
        <f t="shared" si="11"/>
        <v>STRI_P</v>
      </c>
    </row>
    <row r="352" spans="1:22" ht="17.25" customHeight="1" x14ac:dyDescent="0.35">
      <c r="A352" s="4" t="s">
        <v>948</v>
      </c>
      <c r="B352" s="4" t="s">
        <v>416</v>
      </c>
      <c r="C352" s="4" t="s">
        <v>1561</v>
      </c>
      <c r="D352" s="5">
        <v>100</v>
      </c>
      <c r="E352" s="4" t="s">
        <v>1562</v>
      </c>
      <c r="P352" s="4" t="s">
        <v>948</v>
      </c>
      <c r="Q352" s="4" t="s">
        <v>424</v>
      </c>
      <c r="R352" s="4" t="s">
        <v>1571</v>
      </c>
      <c r="S352" s="5">
        <v>100</v>
      </c>
      <c r="T352" s="4" t="s">
        <v>1572</v>
      </c>
      <c r="U352" t="str">
        <f t="shared" si="10"/>
        <v>STES_1</v>
      </c>
      <c r="V352" t="str">
        <f t="shared" si="11"/>
        <v>SUND_1</v>
      </c>
    </row>
    <row r="353" spans="1:22" ht="17.25" customHeight="1" x14ac:dyDescent="0.35">
      <c r="A353" s="4" t="s">
        <v>948</v>
      </c>
      <c r="B353" s="4" t="s">
        <v>421</v>
      </c>
      <c r="C353" s="4" t="s">
        <v>1563</v>
      </c>
      <c r="D353" s="5">
        <v>100</v>
      </c>
      <c r="E353" s="4" t="s">
        <v>1564</v>
      </c>
      <c r="P353" s="4" t="s">
        <v>948</v>
      </c>
      <c r="Q353" s="4" t="s">
        <v>425</v>
      </c>
      <c r="R353" s="4" t="s">
        <v>1573</v>
      </c>
      <c r="S353" s="5">
        <v>100</v>
      </c>
      <c r="T353" s="4" t="s">
        <v>1574</v>
      </c>
      <c r="U353" t="str">
        <f t="shared" si="10"/>
        <v>STHA</v>
      </c>
      <c r="V353" t="str">
        <f t="shared" si="11"/>
        <v>SWAN_1</v>
      </c>
    </row>
    <row r="354" spans="1:22" ht="17.25" customHeight="1" x14ac:dyDescent="0.35">
      <c r="A354" s="4" t="s">
        <v>948</v>
      </c>
      <c r="B354" s="4" t="s">
        <v>417</v>
      </c>
      <c r="C354" s="4" t="s">
        <v>1565</v>
      </c>
      <c r="D354" s="5">
        <v>100</v>
      </c>
      <c r="E354" s="4" t="s">
        <v>1566</v>
      </c>
      <c r="P354" s="4" t="s">
        <v>948</v>
      </c>
      <c r="Q354" s="4" t="s">
        <v>426</v>
      </c>
      <c r="R354" s="4" t="s">
        <v>1575</v>
      </c>
      <c r="S354" s="5">
        <v>100</v>
      </c>
      <c r="T354" s="4" t="s">
        <v>1576</v>
      </c>
      <c r="U354" t="str">
        <f t="shared" si="10"/>
        <v>STIR</v>
      </c>
      <c r="V354" t="str">
        <f t="shared" si="11"/>
        <v>TARL_P</v>
      </c>
    </row>
    <row r="355" spans="1:22" ht="17.25" customHeight="1" x14ac:dyDescent="0.35">
      <c r="A355" s="4" t="s">
        <v>948</v>
      </c>
      <c r="B355" s="4" t="s">
        <v>422</v>
      </c>
      <c r="C355" s="4" t="s">
        <v>1567</v>
      </c>
      <c r="D355" s="5">
        <v>100</v>
      </c>
      <c r="E355" s="4" t="s">
        <v>1568</v>
      </c>
      <c r="P355" s="4" t="s">
        <v>948</v>
      </c>
      <c r="Q355" s="4" t="s">
        <v>427</v>
      </c>
      <c r="R355" s="4" t="s">
        <v>1577</v>
      </c>
      <c r="S355" s="5">
        <v>100</v>
      </c>
      <c r="T355" s="4" t="s">
        <v>1578</v>
      </c>
      <c r="U355" t="str">
        <f t="shared" si="10"/>
        <v>STLE</v>
      </c>
      <c r="V355" t="str">
        <f t="shared" si="11"/>
        <v>TAUN1</v>
      </c>
    </row>
    <row r="356" spans="1:22" ht="17.25" customHeight="1" x14ac:dyDescent="0.35">
      <c r="A356" s="194" t="s">
        <v>948</v>
      </c>
      <c r="B356" s="194" t="s">
        <v>418</v>
      </c>
      <c r="C356" s="194" t="s">
        <v>1579</v>
      </c>
      <c r="D356" s="195">
        <v>100</v>
      </c>
      <c r="E356" s="194" t="s">
        <v>1580</v>
      </c>
      <c r="F356">
        <v>1</v>
      </c>
      <c r="P356" s="4" t="s">
        <v>948</v>
      </c>
      <c r="Q356" s="4" t="s">
        <v>428</v>
      </c>
      <c r="R356" s="4" t="s">
        <v>1581</v>
      </c>
      <c r="S356" s="5">
        <v>100</v>
      </c>
      <c r="T356" s="4" t="s">
        <v>1582</v>
      </c>
      <c r="U356" t="e">
        <f t="shared" si="10"/>
        <v>#N/A</v>
      </c>
      <c r="V356" t="str">
        <f t="shared" si="11"/>
        <v>TAYN_P</v>
      </c>
    </row>
    <row r="357" spans="1:22" ht="17.25" customHeight="1" x14ac:dyDescent="0.35">
      <c r="A357" s="4" t="s">
        <v>948</v>
      </c>
      <c r="B357" s="4" t="s">
        <v>423</v>
      </c>
      <c r="C357" s="4" t="s">
        <v>1569</v>
      </c>
      <c r="D357" s="5">
        <v>100</v>
      </c>
      <c r="E357" s="4" t="s">
        <v>1570</v>
      </c>
      <c r="P357" s="4" t="s">
        <v>948</v>
      </c>
      <c r="Q357" s="4" t="s">
        <v>429</v>
      </c>
      <c r="R357" s="4" t="s">
        <v>1583</v>
      </c>
      <c r="S357" s="5">
        <v>100</v>
      </c>
      <c r="T357" s="4" t="s">
        <v>1584</v>
      </c>
      <c r="U357" t="str">
        <f t="shared" si="10"/>
        <v>STRI_P</v>
      </c>
      <c r="V357" t="str">
        <f t="shared" si="11"/>
        <v>TELR</v>
      </c>
    </row>
    <row r="358" spans="1:22" ht="17.25" customHeight="1" x14ac:dyDescent="0.35">
      <c r="A358" s="4" t="s">
        <v>948</v>
      </c>
      <c r="B358" s="4" t="s">
        <v>424</v>
      </c>
      <c r="C358" s="4" t="s">
        <v>1571</v>
      </c>
      <c r="D358" s="5">
        <v>100</v>
      </c>
      <c r="E358" s="4" t="s">
        <v>1572</v>
      </c>
      <c r="P358" s="4" t="s">
        <v>948</v>
      </c>
      <c r="Q358" s="4" t="s">
        <v>430</v>
      </c>
      <c r="R358" s="4" t="s">
        <v>1585</v>
      </c>
      <c r="S358" s="5">
        <v>100</v>
      </c>
      <c r="T358" s="4" t="s">
        <v>1586</v>
      </c>
      <c r="U358" t="str">
        <f t="shared" si="10"/>
        <v>SUND_1</v>
      </c>
      <c r="V358" t="str">
        <f t="shared" si="11"/>
        <v>TEMP_3</v>
      </c>
    </row>
    <row r="359" spans="1:22" s="10" customFormat="1" ht="17.25" customHeight="1" x14ac:dyDescent="0.35">
      <c r="A359" s="4" t="s">
        <v>948</v>
      </c>
      <c r="B359" s="4" t="s">
        <v>425</v>
      </c>
      <c r="C359" s="4" t="s">
        <v>1573</v>
      </c>
      <c r="D359" s="5">
        <v>100</v>
      </c>
      <c r="E359" s="4" t="s">
        <v>1574</v>
      </c>
      <c r="F359"/>
      <c r="G359"/>
      <c r="H359"/>
      <c r="I359"/>
      <c r="J359"/>
      <c r="P359" s="4" t="s">
        <v>948</v>
      </c>
      <c r="Q359" s="4" t="s">
        <v>431</v>
      </c>
      <c r="R359" s="4" t="s">
        <v>1587</v>
      </c>
      <c r="S359" s="5">
        <v>100</v>
      </c>
      <c r="T359" s="4" t="s">
        <v>1588</v>
      </c>
      <c r="U359" t="str">
        <f t="shared" si="10"/>
        <v>SWAN_1</v>
      </c>
      <c r="V359" t="str">
        <f t="shared" si="11"/>
        <v>THOM_6</v>
      </c>
    </row>
    <row r="360" spans="1:22" ht="17.25" customHeight="1" x14ac:dyDescent="0.35">
      <c r="A360" s="4" t="s">
        <v>948</v>
      </c>
      <c r="B360" s="4" t="s">
        <v>426</v>
      </c>
      <c r="C360" s="4" t="s">
        <v>1575</v>
      </c>
      <c r="D360" s="5">
        <v>100</v>
      </c>
      <c r="E360" s="4" t="s">
        <v>1576</v>
      </c>
      <c r="P360" s="4" t="s">
        <v>948</v>
      </c>
      <c r="Q360" s="4" t="s">
        <v>433</v>
      </c>
      <c r="R360" s="4" t="s">
        <v>1589</v>
      </c>
      <c r="S360" s="5">
        <v>100</v>
      </c>
      <c r="T360" s="4" t="s">
        <v>1590</v>
      </c>
      <c r="U360" t="str">
        <f t="shared" si="10"/>
        <v>TARL_P</v>
      </c>
      <c r="V360" t="str">
        <f t="shared" si="11"/>
        <v>THSO_P</v>
      </c>
    </row>
    <row r="361" spans="1:22" ht="17.25" customHeight="1" x14ac:dyDescent="0.35">
      <c r="A361" s="4" t="s">
        <v>948</v>
      </c>
      <c r="B361" s="4" t="s">
        <v>427</v>
      </c>
      <c r="C361" s="4" t="s">
        <v>1577</v>
      </c>
      <c r="D361" s="5">
        <v>100</v>
      </c>
      <c r="E361" s="4" t="s">
        <v>1578</v>
      </c>
      <c r="P361" s="4" t="s">
        <v>948</v>
      </c>
      <c r="Q361" s="4" t="s">
        <v>432</v>
      </c>
      <c r="R361" s="4" t="s">
        <v>1591</v>
      </c>
      <c r="S361" s="5">
        <v>100</v>
      </c>
      <c r="T361" s="4" t="s">
        <v>1592</v>
      </c>
      <c r="U361" t="str">
        <f t="shared" si="10"/>
        <v>TAUN1</v>
      </c>
      <c r="V361" t="str">
        <f t="shared" si="11"/>
        <v>THUR_6</v>
      </c>
    </row>
    <row r="362" spans="1:22" ht="17.25" customHeight="1" x14ac:dyDescent="0.35">
      <c r="A362" s="4" t="s">
        <v>948</v>
      </c>
      <c r="B362" s="4" t="s">
        <v>428</v>
      </c>
      <c r="C362" s="4" t="s">
        <v>1581</v>
      </c>
      <c r="D362" s="5">
        <v>100</v>
      </c>
      <c r="E362" s="4" t="s">
        <v>1582</v>
      </c>
      <c r="P362" s="4" t="s">
        <v>948</v>
      </c>
      <c r="Q362" s="4" t="s">
        <v>435</v>
      </c>
      <c r="R362" s="4" t="s">
        <v>1593</v>
      </c>
      <c r="S362" s="5">
        <v>100</v>
      </c>
      <c r="T362" s="4" t="s">
        <v>1594</v>
      </c>
      <c r="U362" t="str">
        <f t="shared" si="10"/>
        <v>TAYN_P</v>
      </c>
      <c r="V362" t="str">
        <f t="shared" si="11"/>
        <v>TILBB_1</v>
      </c>
    </row>
    <row r="363" spans="1:22" ht="17.25" customHeight="1" x14ac:dyDescent="0.35">
      <c r="A363" s="4" t="s">
        <v>948</v>
      </c>
      <c r="B363" s="4" t="s">
        <v>429</v>
      </c>
      <c r="C363" s="4" t="s">
        <v>1583</v>
      </c>
      <c r="D363" s="5">
        <v>100</v>
      </c>
      <c r="E363" s="4" t="s">
        <v>1584</v>
      </c>
      <c r="P363" s="4" t="s">
        <v>948</v>
      </c>
      <c r="Q363" s="4" t="s">
        <v>436</v>
      </c>
      <c r="R363" s="4" t="s">
        <v>1595</v>
      </c>
      <c r="S363" s="5">
        <v>100</v>
      </c>
      <c r="T363" s="4" t="s">
        <v>1596</v>
      </c>
      <c r="U363" t="str">
        <f t="shared" si="10"/>
        <v>TELR</v>
      </c>
      <c r="V363" t="str">
        <f t="shared" si="11"/>
        <v>TONG</v>
      </c>
    </row>
    <row r="364" spans="1:22" ht="17.25" customHeight="1" x14ac:dyDescent="0.35">
      <c r="A364" s="4" t="s">
        <v>948</v>
      </c>
      <c r="B364" s="4" t="s">
        <v>430</v>
      </c>
      <c r="C364" s="4" t="s">
        <v>1585</v>
      </c>
      <c r="D364" s="5">
        <v>100</v>
      </c>
      <c r="E364" s="4" t="s">
        <v>1586</v>
      </c>
      <c r="P364" s="4" t="s">
        <v>948</v>
      </c>
      <c r="Q364" s="4" t="s">
        <v>437</v>
      </c>
      <c r="R364" s="4" t="s">
        <v>1597</v>
      </c>
      <c r="S364" s="5">
        <v>100</v>
      </c>
      <c r="T364" s="4" t="s">
        <v>1598</v>
      </c>
      <c r="U364" t="str">
        <f t="shared" si="10"/>
        <v>TEMP_3</v>
      </c>
      <c r="V364" t="str">
        <f t="shared" si="11"/>
        <v>TOTT_1</v>
      </c>
    </row>
    <row r="365" spans="1:22" ht="17.25" customHeight="1" x14ac:dyDescent="0.35">
      <c r="A365" s="4" t="s">
        <v>948</v>
      </c>
      <c r="B365" s="4" t="s">
        <v>431</v>
      </c>
      <c r="C365" s="4" t="s">
        <v>1587</v>
      </c>
      <c r="D365" s="5">
        <v>100</v>
      </c>
      <c r="E365" s="4" t="s">
        <v>1588</v>
      </c>
      <c r="P365" s="4" t="s">
        <v>948</v>
      </c>
      <c r="Q365" s="4" t="s">
        <v>438</v>
      </c>
      <c r="R365" s="4" t="s">
        <v>1599</v>
      </c>
      <c r="S365" s="5">
        <v>100</v>
      </c>
      <c r="T365" s="4" t="s">
        <v>1600</v>
      </c>
      <c r="U365" t="str">
        <f t="shared" si="10"/>
        <v>THOM_6</v>
      </c>
      <c r="V365" t="str">
        <f t="shared" si="11"/>
        <v>TOWH</v>
      </c>
    </row>
    <row r="366" spans="1:22" ht="17.25" customHeight="1" x14ac:dyDescent="0.35">
      <c r="A366" s="4" t="s">
        <v>948</v>
      </c>
      <c r="B366" s="4" t="s">
        <v>433</v>
      </c>
      <c r="C366" s="4" t="s">
        <v>1601</v>
      </c>
      <c r="D366" s="5">
        <v>100</v>
      </c>
      <c r="E366" s="4" t="s">
        <v>1590</v>
      </c>
      <c r="P366" s="4" t="s">
        <v>948</v>
      </c>
      <c r="Q366" s="4" t="s">
        <v>440</v>
      </c>
      <c r="R366" s="4" t="s">
        <v>1602</v>
      </c>
      <c r="S366" s="5">
        <v>100</v>
      </c>
      <c r="T366" s="4" t="s">
        <v>1603</v>
      </c>
      <c r="U366" t="str">
        <f t="shared" si="10"/>
        <v>THSO_P</v>
      </c>
      <c r="V366" t="str">
        <f t="shared" si="11"/>
        <v>TRAW_1</v>
      </c>
    </row>
    <row r="367" spans="1:22" ht="17.25" customHeight="1" x14ac:dyDescent="0.35">
      <c r="A367" s="4" t="s">
        <v>948</v>
      </c>
      <c r="B367" s="4" t="s">
        <v>432</v>
      </c>
      <c r="C367" s="4" t="s">
        <v>1591</v>
      </c>
      <c r="D367" s="5">
        <v>100</v>
      </c>
      <c r="E367" s="4" t="s">
        <v>1592</v>
      </c>
      <c r="P367" s="4" t="s">
        <v>948</v>
      </c>
      <c r="Q367" s="4" t="s">
        <v>441</v>
      </c>
      <c r="R367" s="4" t="s">
        <v>1604</v>
      </c>
      <c r="S367" s="5">
        <v>50</v>
      </c>
      <c r="T367" s="4" t="s">
        <v>1605</v>
      </c>
      <c r="U367" t="str">
        <f t="shared" si="10"/>
        <v>THUR_6</v>
      </c>
      <c r="V367" t="str">
        <f t="shared" si="11"/>
        <v>TUMB_P</v>
      </c>
    </row>
    <row r="368" spans="1:22" ht="17.25" customHeight="1" x14ac:dyDescent="0.35">
      <c r="A368" s="4" t="s">
        <v>948</v>
      </c>
      <c r="B368" s="4" t="s">
        <v>435</v>
      </c>
      <c r="C368" s="4" t="s">
        <v>1593</v>
      </c>
      <c r="D368" s="5">
        <v>100</v>
      </c>
      <c r="E368" s="4" t="s">
        <v>1594</v>
      </c>
      <c r="P368" s="4" t="s">
        <v>948</v>
      </c>
      <c r="Q368" s="4" t="s">
        <v>441</v>
      </c>
      <c r="R368" s="4" t="s">
        <v>1606</v>
      </c>
      <c r="S368" s="5">
        <v>50</v>
      </c>
      <c r="T368" s="4" t="s">
        <v>1605</v>
      </c>
      <c r="U368" t="str">
        <f t="shared" si="10"/>
        <v>TILBB_1</v>
      </c>
      <c r="V368" t="str">
        <f t="shared" si="11"/>
        <v>TUMB_P</v>
      </c>
    </row>
    <row r="369" spans="1:22" ht="17.25" customHeight="1" x14ac:dyDescent="0.35">
      <c r="A369" s="4" t="s">
        <v>948</v>
      </c>
      <c r="B369" s="4" t="s">
        <v>436</v>
      </c>
      <c r="C369" s="4" t="s">
        <v>1595</v>
      </c>
      <c r="D369" s="5">
        <v>100</v>
      </c>
      <c r="E369" s="4" t="s">
        <v>1596</v>
      </c>
      <c r="P369" s="4" t="s">
        <v>948</v>
      </c>
      <c r="Q369" s="4" t="s">
        <v>442</v>
      </c>
      <c r="R369" s="4" t="s">
        <v>1607</v>
      </c>
      <c r="S369" s="5">
        <v>100</v>
      </c>
      <c r="T369" s="4" t="s">
        <v>1608</v>
      </c>
      <c r="U369" t="str">
        <f t="shared" si="10"/>
        <v>TONG</v>
      </c>
      <c r="V369" t="str">
        <f t="shared" si="11"/>
        <v>TYNE_1</v>
      </c>
    </row>
    <row r="370" spans="1:22" ht="17.25" customHeight="1" x14ac:dyDescent="0.35">
      <c r="A370" s="4" t="s">
        <v>948</v>
      </c>
      <c r="B370" s="4" t="s">
        <v>437</v>
      </c>
      <c r="C370" s="4" t="s">
        <v>1597</v>
      </c>
      <c r="D370" s="5">
        <v>100</v>
      </c>
      <c r="E370" s="4" t="s">
        <v>1598</v>
      </c>
      <c r="P370" s="4" t="s">
        <v>948</v>
      </c>
      <c r="Q370" s="4" t="s">
        <v>444</v>
      </c>
      <c r="R370" s="4" t="s">
        <v>1607</v>
      </c>
      <c r="S370" s="5">
        <v>100</v>
      </c>
      <c r="T370" s="4" t="s">
        <v>1608</v>
      </c>
      <c r="U370" t="str">
        <f t="shared" si="10"/>
        <v>TOTT_1</v>
      </c>
      <c r="V370" t="str">
        <f t="shared" si="11"/>
        <v>TYNE_2</v>
      </c>
    </row>
    <row r="371" spans="1:22" ht="17.25" customHeight="1" x14ac:dyDescent="0.35">
      <c r="A371" s="4" t="s">
        <v>948</v>
      </c>
      <c r="B371" s="4" t="s">
        <v>438</v>
      </c>
      <c r="C371" s="4" t="s">
        <v>1599</v>
      </c>
      <c r="D371" s="5">
        <v>100</v>
      </c>
      <c r="E371" s="4" t="s">
        <v>1600</v>
      </c>
      <c r="P371" s="4" t="s">
        <v>948</v>
      </c>
      <c r="Q371" s="4" t="s">
        <v>446</v>
      </c>
      <c r="R371" s="4" t="s">
        <v>1609</v>
      </c>
      <c r="S371" s="5">
        <v>100</v>
      </c>
      <c r="T371" s="4" t="s">
        <v>1610</v>
      </c>
      <c r="U371" t="str">
        <f t="shared" si="10"/>
        <v>TOWH</v>
      </c>
      <c r="V371" t="str">
        <f t="shared" si="11"/>
        <v>UPPB_1</v>
      </c>
    </row>
    <row r="372" spans="1:22" ht="17.25" customHeight="1" x14ac:dyDescent="0.35">
      <c r="A372" s="4" t="s">
        <v>948</v>
      </c>
      <c r="B372" s="4" t="s">
        <v>440</v>
      </c>
      <c r="C372" s="4" t="s">
        <v>1602</v>
      </c>
      <c r="D372" s="5">
        <v>100</v>
      </c>
      <c r="E372" s="4" t="s">
        <v>1603</v>
      </c>
      <c r="P372" s="4" t="s">
        <v>948</v>
      </c>
      <c r="Q372" s="4" t="s">
        <v>448</v>
      </c>
      <c r="R372" s="4" t="s">
        <v>1611</v>
      </c>
      <c r="S372" s="5">
        <v>100</v>
      </c>
      <c r="T372" s="4" t="s">
        <v>1610</v>
      </c>
      <c r="U372" t="str">
        <f t="shared" si="10"/>
        <v>TRAW_1</v>
      </c>
      <c r="V372" t="str">
        <f t="shared" si="11"/>
        <v>UPPB_3</v>
      </c>
    </row>
    <row r="373" spans="1:22" ht="17.25" customHeight="1" x14ac:dyDescent="0.35">
      <c r="A373" s="4" t="s">
        <v>948</v>
      </c>
      <c r="B373" s="4" t="s">
        <v>441</v>
      </c>
      <c r="C373" s="4" t="s">
        <v>1604</v>
      </c>
      <c r="D373" s="5">
        <v>50</v>
      </c>
      <c r="E373" s="4" t="s">
        <v>1605</v>
      </c>
      <c r="P373" s="4" t="s">
        <v>948</v>
      </c>
      <c r="Q373" s="4" t="s">
        <v>450</v>
      </c>
      <c r="R373" s="4" t="s">
        <v>1612</v>
      </c>
      <c r="S373" s="5">
        <v>100</v>
      </c>
      <c r="T373" s="4" t="s">
        <v>1613</v>
      </c>
      <c r="U373" t="str">
        <f t="shared" si="10"/>
        <v>TUMB_P</v>
      </c>
      <c r="V373" t="str">
        <f t="shared" si="11"/>
        <v>USKM_1</v>
      </c>
    </row>
    <row r="374" spans="1:22" ht="17.25" customHeight="1" x14ac:dyDescent="0.35">
      <c r="A374" s="4" t="s">
        <v>948</v>
      </c>
      <c r="B374" s="4" t="s">
        <v>441</v>
      </c>
      <c r="C374" s="4" t="s">
        <v>1606</v>
      </c>
      <c r="D374" s="5">
        <v>50</v>
      </c>
      <c r="E374" s="4" t="s">
        <v>1605</v>
      </c>
      <c r="P374" s="4" t="s">
        <v>948</v>
      </c>
      <c r="Q374" s="4" t="s">
        <v>452</v>
      </c>
      <c r="R374" s="4" t="s">
        <v>1554</v>
      </c>
      <c r="S374" s="5">
        <v>100</v>
      </c>
      <c r="T374" s="4" t="s">
        <v>1614</v>
      </c>
      <c r="U374" t="str">
        <f t="shared" si="10"/>
        <v>TUMB_P</v>
      </c>
      <c r="V374" t="str">
        <f t="shared" si="11"/>
        <v>WABO</v>
      </c>
    </row>
    <row r="375" spans="1:22" ht="17.25" customHeight="1" x14ac:dyDescent="0.35">
      <c r="A375" s="4" t="s">
        <v>948</v>
      </c>
      <c r="B375" s="4" t="s">
        <v>442</v>
      </c>
      <c r="C375" s="4" t="s">
        <v>1607</v>
      </c>
      <c r="D375" s="5">
        <v>100</v>
      </c>
      <c r="E375" s="4" t="s">
        <v>1608</v>
      </c>
      <c r="P375" s="4" t="s">
        <v>948</v>
      </c>
      <c r="Q375" s="4" t="s">
        <v>451</v>
      </c>
      <c r="R375" s="4" t="s">
        <v>1615</v>
      </c>
      <c r="S375" s="5">
        <v>100</v>
      </c>
      <c r="T375" s="4" t="s">
        <v>1616</v>
      </c>
      <c r="U375" t="str">
        <f t="shared" si="10"/>
        <v>TYNE_1</v>
      </c>
      <c r="V375" t="str">
        <f t="shared" si="11"/>
        <v>WALH_1</v>
      </c>
    </row>
    <row r="376" spans="1:22" ht="17.25" customHeight="1" x14ac:dyDescent="0.35">
      <c r="A376" s="4" t="s">
        <v>948</v>
      </c>
      <c r="B376" s="4" t="s">
        <v>444</v>
      </c>
      <c r="C376" s="4" t="s">
        <v>1607</v>
      </c>
      <c r="D376" s="5">
        <v>100</v>
      </c>
      <c r="E376" s="4" t="s">
        <v>1608</v>
      </c>
      <c r="P376" s="4" t="s">
        <v>948</v>
      </c>
      <c r="Q376" s="4" t="s">
        <v>453</v>
      </c>
      <c r="R376" s="4" t="s">
        <v>1617</v>
      </c>
      <c r="S376" s="5">
        <v>100</v>
      </c>
      <c r="T376" s="4" t="s">
        <v>1618</v>
      </c>
      <c r="U376" t="str">
        <f t="shared" si="10"/>
        <v>TYNE_2</v>
      </c>
      <c r="V376" t="str">
        <f t="shared" si="11"/>
        <v>WALP_1</v>
      </c>
    </row>
    <row r="377" spans="1:22" ht="17.25" customHeight="1" x14ac:dyDescent="0.35">
      <c r="A377" s="4" t="s">
        <v>948</v>
      </c>
      <c r="B377" s="4" t="s">
        <v>446</v>
      </c>
      <c r="C377" s="4" t="s">
        <v>1609</v>
      </c>
      <c r="D377" s="5">
        <v>100</v>
      </c>
      <c r="E377" s="4" t="s">
        <v>1610</v>
      </c>
      <c r="P377" s="4" t="s">
        <v>948</v>
      </c>
      <c r="Q377" s="4" t="s">
        <v>455</v>
      </c>
      <c r="R377" s="4" t="s">
        <v>1617</v>
      </c>
      <c r="S377" s="5">
        <v>100</v>
      </c>
      <c r="T377" s="4" t="s">
        <v>1618</v>
      </c>
      <c r="U377" t="str">
        <f t="shared" si="10"/>
        <v>UPPB_1</v>
      </c>
      <c r="V377" t="str">
        <f t="shared" si="11"/>
        <v>WALP_B</v>
      </c>
    </row>
    <row r="378" spans="1:22" ht="17.25" customHeight="1" x14ac:dyDescent="0.35">
      <c r="A378" s="4" t="s">
        <v>948</v>
      </c>
      <c r="B378" s="4" t="s">
        <v>448</v>
      </c>
      <c r="C378" s="4" t="s">
        <v>1611</v>
      </c>
      <c r="D378" s="5">
        <v>100</v>
      </c>
      <c r="E378" s="4" t="s">
        <v>1610</v>
      </c>
      <c r="P378" s="4" t="s">
        <v>948</v>
      </c>
      <c r="Q378" s="4" t="s">
        <v>457</v>
      </c>
      <c r="R378" s="4" t="s">
        <v>1619</v>
      </c>
      <c r="S378" s="5">
        <v>100</v>
      </c>
      <c r="T378" s="4" t="s">
        <v>1620</v>
      </c>
      <c r="U378" t="str">
        <f t="shared" si="10"/>
        <v>UPPB_3</v>
      </c>
      <c r="V378" t="str">
        <f t="shared" si="11"/>
        <v>WARL_1</v>
      </c>
    </row>
    <row r="379" spans="1:22" ht="17.25" customHeight="1" x14ac:dyDescent="0.35">
      <c r="A379" s="4" t="s">
        <v>948</v>
      </c>
      <c r="B379" s="4" t="s">
        <v>450</v>
      </c>
      <c r="C379" s="4" t="s">
        <v>1612</v>
      </c>
      <c r="D379" s="5">
        <v>100</v>
      </c>
      <c r="E379" s="4" t="s">
        <v>1613</v>
      </c>
      <c r="P379" s="4" t="s">
        <v>948</v>
      </c>
      <c r="Q379" s="4" t="s">
        <v>458</v>
      </c>
      <c r="R379" s="4" t="s">
        <v>1621</v>
      </c>
      <c r="S379" s="5">
        <v>100</v>
      </c>
      <c r="T379" s="4" t="s">
        <v>1622</v>
      </c>
      <c r="U379" t="str">
        <f t="shared" si="10"/>
        <v>USKM_1</v>
      </c>
      <c r="V379" t="str">
        <f t="shared" si="11"/>
        <v>WASF_1</v>
      </c>
    </row>
    <row r="380" spans="1:22" ht="17.25" customHeight="1" x14ac:dyDescent="0.35">
      <c r="A380" s="4" t="s">
        <v>948</v>
      </c>
      <c r="B380" s="4" t="s">
        <v>452</v>
      </c>
      <c r="C380" s="4" t="s">
        <v>1554</v>
      </c>
      <c r="D380" s="5">
        <v>100</v>
      </c>
      <c r="E380" s="4" t="s">
        <v>1614</v>
      </c>
      <c r="P380" s="4" t="s">
        <v>948</v>
      </c>
      <c r="Q380" s="4" t="s">
        <v>459</v>
      </c>
      <c r="R380" s="4" t="s">
        <v>1623</v>
      </c>
      <c r="S380" s="5">
        <v>100</v>
      </c>
      <c r="T380" s="4" t="s">
        <v>1624</v>
      </c>
      <c r="U380" t="str">
        <f t="shared" si="10"/>
        <v>WABO</v>
      </c>
      <c r="V380" t="str">
        <f t="shared" si="11"/>
        <v>WATFS_1</v>
      </c>
    </row>
    <row r="381" spans="1:22" ht="17.25" customHeight="1" x14ac:dyDescent="0.35">
      <c r="A381" s="4" t="s">
        <v>948</v>
      </c>
      <c r="B381" s="4" t="s">
        <v>451</v>
      </c>
      <c r="C381" s="4" t="s">
        <v>1615</v>
      </c>
      <c r="D381" s="5">
        <v>100</v>
      </c>
      <c r="E381" s="4" t="s">
        <v>1616</v>
      </c>
      <c r="P381" s="4" t="s">
        <v>948</v>
      </c>
      <c r="Q381" s="4" t="s">
        <v>460</v>
      </c>
      <c r="R381" s="4" t="s">
        <v>1625</v>
      </c>
      <c r="S381" s="5">
        <v>100</v>
      </c>
      <c r="T381" s="4" t="s">
        <v>1626</v>
      </c>
      <c r="U381" t="str">
        <f t="shared" si="10"/>
        <v>WALH_1</v>
      </c>
      <c r="V381" t="str">
        <f t="shared" si="11"/>
        <v>WBOL_6</v>
      </c>
    </row>
    <row r="382" spans="1:22" ht="17.25" customHeight="1" x14ac:dyDescent="0.35">
      <c r="A382" s="4" t="s">
        <v>948</v>
      </c>
      <c r="B382" s="4" t="s">
        <v>453</v>
      </c>
      <c r="C382" s="4" t="s">
        <v>1617</v>
      </c>
      <c r="D382" s="5">
        <v>100</v>
      </c>
      <c r="E382" s="4" t="s">
        <v>1618</v>
      </c>
      <c r="P382" s="4" t="s">
        <v>948</v>
      </c>
      <c r="Q382" s="4" t="s">
        <v>461</v>
      </c>
      <c r="R382" s="4" t="s">
        <v>1627</v>
      </c>
      <c r="S382" s="5">
        <v>100</v>
      </c>
      <c r="T382" s="4" t="s">
        <v>1628</v>
      </c>
      <c r="U382" t="str">
        <f t="shared" si="10"/>
        <v>WALP_1</v>
      </c>
      <c r="V382" t="str">
        <f t="shared" si="11"/>
        <v>WBUR_1</v>
      </c>
    </row>
    <row r="383" spans="1:22" ht="17.25" customHeight="1" x14ac:dyDescent="0.35">
      <c r="A383" s="4" t="s">
        <v>948</v>
      </c>
      <c r="B383" s="4" t="s">
        <v>455</v>
      </c>
      <c r="C383" s="4" t="s">
        <v>1617</v>
      </c>
      <c r="D383" s="5">
        <v>100</v>
      </c>
      <c r="E383" s="4" t="s">
        <v>1618</v>
      </c>
      <c r="P383" s="4" t="s">
        <v>948</v>
      </c>
      <c r="Q383" s="4" t="s">
        <v>467</v>
      </c>
      <c r="R383" s="4" t="s">
        <v>1599</v>
      </c>
      <c r="S383" s="5">
        <v>100</v>
      </c>
      <c r="T383" s="4" t="s">
        <v>1629</v>
      </c>
      <c r="U383" t="str">
        <f t="shared" si="10"/>
        <v>WALP_B</v>
      </c>
      <c r="V383" t="str">
        <f t="shared" si="11"/>
        <v>WFIE</v>
      </c>
    </row>
    <row r="384" spans="1:22" ht="17.25" customHeight="1" x14ac:dyDescent="0.35">
      <c r="A384" s="4" t="s">
        <v>948</v>
      </c>
      <c r="B384" s="4" t="s">
        <v>457</v>
      </c>
      <c r="C384" s="4" t="s">
        <v>1619</v>
      </c>
      <c r="D384" s="5">
        <v>100</v>
      </c>
      <c r="E384" s="4" t="s">
        <v>1620</v>
      </c>
      <c r="P384" s="4" t="s">
        <v>948</v>
      </c>
      <c r="Q384" s="4" t="s">
        <v>462</v>
      </c>
      <c r="R384" s="4" t="s">
        <v>1630</v>
      </c>
      <c r="S384" s="5">
        <v>100</v>
      </c>
      <c r="T384" s="4" t="s">
        <v>1631</v>
      </c>
      <c r="U384" t="str">
        <f t="shared" si="10"/>
        <v>WARL_1</v>
      </c>
      <c r="V384" t="str">
        <f t="shared" si="11"/>
        <v>WGEO</v>
      </c>
    </row>
    <row r="385" spans="1:22" ht="17.25" customHeight="1" x14ac:dyDescent="0.35">
      <c r="A385" s="4" t="s">
        <v>948</v>
      </c>
      <c r="B385" s="4" t="s">
        <v>458</v>
      </c>
      <c r="C385" s="4" t="s">
        <v>1621</v>
      </c>
      <c r="D385" s="5">
        <v>100</v>
      </c>
      <c r="E385" s="4" t="s">
        <v>1622</v>
      </c>
      <c r="P385" s="4" t="s">
        <v>948</v>
      </c>
      <c r="Q385" s="4" t="s">
        <v>463</v>
      </c>
      <c r="R385" s="4" t="s">
        <v>1632</v>
      </c>
      <c r="S385" s="5">
        <v>100</v>
      </c>
      <c r="T385" s="4" t="s">
        <v>1633</v>
      </c>
      <c r="U385" t="str">
        <f t="shared" si="10"/>
        <v>WASF_1</v>
      </c>
      <c r="V385" t="str">
        <f t="shared" si="11"/>
        <v>WHAM_1</v>
      </c>
    </row>
    <row r="386" spans="1:22" ht="17.25" customHeight="1" x14ac:dyDescent="0.35">
      <c r="A386" s="4" t="s">
        <v>948</v>
      </c>
      <c r="B386" s="4" t="s">
        <v>459</v>
      </c>
      <c r="C386" s="4" t="s">
        <v>1623</v>
      </c>
      <c r="D386" s="5">
        <v>100</v>
      </c>
      <c r="E386" s="4" t="s">
        <v>1624</v>
      </c>
      <c r="P386" s="4" t="s">
        <v>948</v>
      </c>
      <c r="Q386" s="4" t="s">
        <v>468</v>
      </c>
      <c r="R386" s="4" t="s">
        <v>1634</v>
      </c>
      <c r="S386" s="5">
        <v>100</v>
      </c>
      <c r="T386" s="4" t="s">
        <v>1635</v>
      </c>
      <c r="U386" t="str">
        <f t="shared" si="10"/>
        <v>WATFS_1</v>
      </c>
      <c r="V386" t="str">
        <f t="shared" si="11"/>
        <v>WHGA_1</v>
      </c>
    </row>
    <row r="387" spans="1:22" ht="17.25" customHeight="1" x14ac:dyDescent="0.35">
      <c r="A387" s="4" t="s">
        <v>948</v>
      </c>
      <c r="B387" s="4" t="s">
        <v>460</v>
      </c>
      <c r="C387" s="4" t="s">
        <v>1625</v>
      </c>
      <c r="D387" s="5">
        <v>100</v>
      </c>
      <c r="E387" s="4" t="s">
        <v>1626</v>
      </c>
      <c r="P387" s="4" t="s">
        <v>948</v>
      </c>
      <c r="Q387" s="4" t="s">
        <v>469</v>
      </c>
      <c r="R387" s="4" t="s">
        <v>1636</v>
      </c>
      <c r="S387" s="5">
        <v>100</v>
      </c>
      <c r="T387" s="4" t="s">
        <v>1637</v>
      </c>
      <c r="U387" t="str">
        <f t="shared" si="10"/>
        <v>WBOL_6</v>
      </c>
      <c r="V387" t="str">
        <f t="shared" si="11"/>
        <v>WHHO</v>
      </c>
    </row>
    <row r="388" spans="1:22" ht="17.25" customHeight="1" x14ac:dyDescent="0.35">
      <c r="A388" s="4" t="s">
        <v>948</v>
      </c>
      <c r="B388" s="4" t="s">
        <v>461</v>
      </c>
      <c r="C388" s="4" t="s">
        <v>1627</v>
      </c>
      <c r="D388" s="5">
        <v>100</v>
      </c>
      <c r="E388" s="4" t="s">
        <v>1628</v>
      </c>
      <c r="P388" s="4" t="s">
        <v>948</v>
      </c>
      <c r="Q388" s="4" t="s">
        <v>481</v>
      </c>
      <c r="R388" s="4" t="s">
        <v>1638</v>
      </c>
      <c r="S388" s="5">
        <v>100</v>
      </c>
      <c r="T388" s="4" t="s">
        <v>1639</v>
      </c>
      <c r="U388" t="str">
        <f t="shared" si="10"/>
        <v>WBUR_1</v>
      </c>
      <c r="V388" t="str">
        <f t="shared" si="11"/>
        <v>WIBA_3</v>
      </c>
    </row>
    <row r="389" spans="1:22" ht="17.25" customHeight="1" x14ac:dyDescent="0.35">
      <c r="A389" s="4" t="s">
        <v>948</v>
      </c>
      <c r="B389" s="4" t="s">
        <v>467</v>
      </c>
      <c r="C389" s="4" t="s">
        <v>1599</v>
      </c>
      <c r="D389" s="5">
        <v>100</v>
      </c>
      <c r="E389" s="4" t="s">
        <v>1629</v>
      </c>
      <c r="P389" s="4" t="s">
        <v>948</v>
      </c>
      <c r="Q389" s="4" t="s">
        <v>470</v>
      </c>
      <c r="R389" s="4" t="s">
        <v>1640</v>
      </c>
      <c r="S389" s="5">
        <v>100</v>
      </c>
      <c r="T389" s="4" t="s">
        <v>1641</v>
      </c>
      <c r="U389" t="str">
        <f t="shared" si="10"/>
        <v>WFIE</v>
      </c>
      <c r="V389" t="str">
        <f t="shared" si="11"/>
        <v>WIEN_1</v>
      </c>
    </row>
    <row r="390" spans="1:22" ht="17.25" customHeight="1" x14ac:dyDescent="0.35">
      <c r="A390" s="4" t="s">
        <v>948</v>
      </c>
      <c r="B390" s="4" t="s">
        <v>462</v>
      </c>
      <c r="C390" s="4" t="s">
        <v>1630</v>
      </c>
      <c r="D390" s="5">
        <v>100</v>
      </c>
      <c r="E390" s="4" t="s">
        <v>1631</v>
      </c>
      <c r="P390" s="4" t="s">
        <v>948</v>
      </c>
      <c r="Q390" s="4" t="s">
        <v>475</v>
      </c>
      <c r="R390" s="4" t="s">
        <v>1642</v>
      </c>
      <c r="S390" s="5">
        <v>100</v>
      </c>
      <c r="T390" s="4" t="s">
        <v>1643</v>
      </c>
      <c r="U390" t="str">
        <f t="shared" si="10"/>
        <v>WGEO</v>
      </c>
      <c r="V390" t="str">
        <f t="shared" si="11"/>
        <v>WILL_1</v>
      </c>
    </row>
    <row r="391" spans="1:22" ht="17.25" customHeight="1" x14ac:dyDescent="0.35">
      <c r="A391" s="4" t="s">
        <v>948</v>
      </c>
      <c r="B391" s="4" t="s">
        <v>463</v>
      </c>
      <c r="C391" s="4" t="s">
        <v>1632</v>
      </c>
      <c r="D391" s="5">
        <v>100</v>
      </c>
      <c r="E391" s="4" t="s">
        <v>1633</v>
      </c>
      <c r="P391" s="4" t="s">
        <v>948</v>
      </c>
      <c r="Q391" s="4" t="s">
        <v>477</v>
      </c>
      <c r="R391" s="4" t="s">
        <v>1644</v>
      </c>
      <c r="S391" s="5">
        <v>50</v>
      </c>
      <c r="T391" s="4" t="s">
        <v>1645</v>
      </c>
      <c r="U391" t="str">
        <f t="shared" si="10"/>
        <v>WHAM_1</v>
      </c>
      <c r="V391" t="str">
        <f t="shared" si="11"/>
        <v>WIMBN1</v>
      </c>
    </row>
    <row r="392" spans="1:22" ht="17.25" customHeight="1" x14ac:dyDescent="0.35">
      <c r="A392" s="4" t="s">
        <v>948</v>
      </c>
      <c r="B392" s="4" t="s">
        <v>468</v>
      </c>
      <c r="C392" s="4" t="s">
        <v>1634</v>
      </c>
      <c r="D392" s="5">
        <v>100</v>
      </c>
      <c r="E392" s="4" t="s">
        <v>1635</v>
      </c>
      <c r="P392" s="4" t="s">
        <v>948</v>
      </c>
      <c r="Q392" s="4" t="s">
        <v>477</v>
      </c>
      <c r="R392" s="4" t="s">
        <v>1646</v>
      </c>
      <c r="S392" s="5">
        <v>50</v>
      </c>
      <c r="T392" s="4" t="s">
        <v>1645</v>
      </c>
      <c r="U392" t="str">
        <f t="shared" si="10"/>
        <v>WHGA_1</v>
      </c>
      <c r="V392" t="str">
        <f t="shared" si="11"/>
        <v>WIMBN1</v>
      </c>
    </row>
    <row r="393" spans="1:22" ht="17.25" customHeight="1" x14ac:dyDescent="0.35">
      <c r="A393" s="4" t="s">
        <v>948</v>
      </c>
      <c r="B393" s="4" t="s">
        <v>469</v>
      </c>
      <c r="C393" s="4" t="s">
        <v>1636</v>
      </c>
      <c r="D393" s="5">
        <v>100</v>
      </c>
      <c r="E393" s="4" t="s">
        <v>1637</v>
      </c>
      <c r="P393" s="4" t="s">
        <v>948</v>
      </c>
      <c r="Q393" s="4" t="s">
        <v>479</v>
      </c>
      <c r="R393" s="4" t="s">
        <v>1647</v>
      </c>
      <c r="S393" s="5">
        <v>50</v>
      </c>
      <c r="T393" s="4" t="s">
        <v>1648</v>
      </c>
      <c r="U393" t="str">
        <f t="shared" si="10"/>
        <v>WHHO</v>
      </c>
      <c r="V393" t="str">
        <f t="shared" si="11"/>
        <v>WIMBS1</v>
      </c>
    </row>
    <row r="394" spans="1:22" ht="17.25" customHeight="1" x14ac:dyDescent="0.35">
      <c r="A394" s="4" t="s">
        <v>948</v>
      </c>
      <c r="B394" s="4" t="s">
        <v>481</v>
      </c>
      <c r="C394" s="4" t="s">
        <v>1638</v>
      </c>
      <c r="D394" s="5">
        <v>100</v>
      </c>
      <c r="E394" s="4" t="s">
        <v>1639</v>
      </c>
      <c r="P394" s="4" t="s">
        <v>948</v>
      </c>
      <c r="Q394" s="4" t="s">
        <v>479</v>
      </c>
      <c r="R394" s="4" t="s">
        <v>1649</v>
      </c>
      <c r="S394" s="5">
        <v>50</v>
      </c>
      <c r="T394" s="4" t="s">
        <v>1648</v>
      </c>
      <c r="U394" t="str">
        <f t="shared" si="10"/>
        <v>WIBA_3</v>
      </c>
      <c r="V394" t="str">
        <f t="shared" si="11"/>
        <v>WIMBS1</v>
      </c>
    </row>
    <row r="395" spans="1:22" ht="17.25" customHeight="1" x14ac:dyDescent="0.35">
      <c r="A395" s="4" t="s">
        <v>948</v>
      </c>
      <c r="B395" s="4" t="s">
        <v>470</v>
      </c>
      <c r="C395" s="4" t="s">
        <v>1640</v>
      </c>
      <c r="D395" s="5">
        <v>100</v>
      </c>
      <c r="E395" s="4" t="s">
        <v>1641</v>
      </c>
      <c r="P395" s="4" t="s">
        <v>948</v>
      </c>
      <c r="Q395" s="4" t="s">
        <v>476</v>
      </c>
      <c r="R395" s="4" t="s">
        <v>1650</v>
      </c>
      <c r="S395" s="5">
        <v>100</v>
      </c>
      <c r="T395" s="4" t="s">
        <v>1651</v>
      </c>
      <c r="U395" t="str">
        <f t="shared" si="10"/>
        <v>WIEN_1</v>
      </c>
      <c r="V395" t="str">
        <f t="shared" si="11"/>
        <v>WIOW_P</v>
      </c>
    </row>
    <row r="396" spans="1:22" ht="17.25" customHeight="1" x14ac:dyDescent="0.35">
      <c r="A396" s="4" t="s">
        <v>948</v>
      </c>
      <c r="B396" s="4" t="s">
        <v>475</v>
      </c>
      <c r="C396" s="4" t="s">
        <v>1642</v>
      </c>
      <c r="D396" s="5">
        <v>100</v>
      </c>
      <c r="E396" s="4" t="s">
        <v>1643</v>
      </c>
      <c r="P396" s="4" t="s">
        <v>948</v>
      </c>
      <c r="Q396" s="4" t="s">
        <v>471</v>
      </c>
      <c r="R396" s="4" t="s">
        <v>1652</v>
      </c>
      <c r="S396" s="5">
        <v>100</v>
      </c>
      <c r="T396" s="4" t="s">
        <v>1653</v>
      </c>
      <c r="U396" t="str">
        <f t="shared" si="10"/>
        <v>WILL_1</v>
      </c>
      <c r="V396" t="str">
        <f t="shared" si="11"/>
        <v>WISD_1</v>
      </c>
    </row>
    <row r="397" spans="1:22" ht="17.25" customHeight="1" x14ac:dyDescent="0.35">
      <c r="A397" s="4" t="s">
        <v>948</v>
      </c>
      <c r="B397" s="4" t="s">
        <v>477</v>
      </c>
      <c r="C397" s="4" t="s">
        <v>1646</v>
      </c>
      <c r="D397" s="5">
        <v>100</v>
      </c>
      <c r="E397" s="4" t="s">
        <v>1645</v>
      </c>
      <c r="P397" s="4" t="s">
        <v>948</v>
      </c>
      <c r="Q397" s="4" t="s">
        <v>473</v>
      </c>
      <c r="R397" s="4" t="s">
        <v>955</v>
      </c>
      <c r="S397" s="5">
        <v>100</v>
      </c>
      <c r="T397" s="4" t="s">
        <v>1653</v>
      </c>
      <c r="U397" t="str">
        <f t="shared" ref="U397:U410" si="12">VLOOKUP(B397,$Q$12:$Q$405,1,FALSE)</f>
        <v>WIMBN1</v>
      </c>
      <c r="V397" t="str">
        <f t="shared" ref="V397:V405" si="13">VLOOKUP(Q397,$B$12:$B$410,1,FALSE)</f>
        <v>WISD_6</v>
      </c>
    </row>
    <row r="398" spans="1:22" ht="17.25" customHeight="1" x14ac:dyDescent="0.35">
      <c r="A398" s="4" t="s">
        <v>948</v>
      </c>
      <c r="B398" s="4" t="s">
        <v>479</v>
      </c>
      <c r="C398" s="4" t="s">
        <v>1647</v>
      </c>
      <c r="D398" s="5">
        <v>50</v>
      </c>
      <c r="E398" s="4" t="s">
        <v>1648</v>
      </c>
      <c r="P398" s="4" t="s">
        <v>948</v>
      </c>
      <c r="Q398" s="4" t="s">
        <v>482</v>
      </c>
      <c r="R398" s="4" t="s">
        <v>1654</v>
      </c>
      <c r="S398" s="5">
        <v>100</v>
      </c>
      <c r="T398" s="4" t="s">
        <v>1655</v>
      </c>
      <c r="U398" t="str">
        <f t="shared" si="12"/>
        <v>WIMBS1</v>
      </c>
      <c r="V398" t="str">
        <f t="shared" si="13"/>
        <v>WISH</v>
      </c>
    </row>
    <row r="399" spans="1:22" ht="17.25" customHeight="1" x14ac:dyDescent="0.35">
      <c r="A399" s="4" t="s">
        <v>948</v>
      </c>
      <c r="B399" s="4" t="s">
        <v>479</v>
      </c>
      <c r="C399" s="4" t="s">
        <v>1649</v>
      </c>
      <c r="D399" s="5">
        <v>50</v>
      </c>
      <c r="E399" s="4" t="s">
        <v>1648</v>
      </c>
      <c r="P399" s="4" t="s">
        <v>948</v>
      </c>
      <c r="Q399" s="4" t="s">
        <v>464</v>
      </c>
      <c r="R399" s="4" t="s">
        <v>1656</v>
      </c>
      <c r="S399" s="5">
        <v>100</v>
      </c>
      <c r="T399" s="4" t="s">
        <v>1657</v>
      </c>
      <c r="U399" t="str">
        <f t="shared" si="12"/>
        <v>WIMBS1</v>
      </c>
      <c r="V399" t="str">
        <f t="shared" si="13"/>
        <v>WMEL_1</v>
      </c>
    </row>
    <row r="400" spans="1:22" ht="17.25" customHeight="1" x14ac:dyDescent="0.35">
      <c r="A400" s="4" t="s">
        <v>948</v>
      </c>
      <c r="B400" s="4" t="s">
        <v>476</v>
      </c>
      <c r="C400" s="4" t="s">
        <v>1650</v>
      </c>
      <c r="D400" s="5">
        <v>100</v>
      </c>
      <c r="E400" s="4" t="s">
        <v>1651</v>
      </c>
      <c r="P400" s="4" t="s">
        <v>948</v>
      </c>
      <c r="Q400" s="4" t="s">
        <v>483</v>
      </c>
      <c r="R400" s="4" t="s">
        <v>1658</v>
      </c>
      <c r="S400" s="5">
        <v>100</v>
      </c>
      <c r="T400" s="4" t="s">
        <v>1659</v>
      </c>
      <c r="U400" t="str">
        <f t="shared" si="12"/>
        <v>WIOW_P</v>
      </c>
      <c r="V400" t="str">
        <f t="shared" si="13"/>
        <v>WOHI_P</v>
      </c>
    </row>
    <row r="401" spans="1:22" ht="17.25" customHeight="1" x14ac:dyDescent="0.35">
      <c r="A401" s="4" t="s">
        <v>948</v>
      </c>
      <c r="B401" s="4" t="s">
        <v>471</v>
      </c>
      <c r="C401" s="4" t="s">
        <v>1652</v>
      </c>
      <c r="D401" s="5">
        <v>100</v>
      </c>
      <c r="E401" s="4" t="s">
        <v>1653</v>
      </c>
      <c r="P401" s="4" t="s">
        <v>948</v>
      </c>
      <c r="Q401" s="4" t="s">
        <v>465</v>
      </c>
      <c r="R401" s="4" t="s">
        <v>465</v>
      </c>
      <c r="S401" s="5">
        <v>100</v>
      </c>
      <c r="T401" s="4" t="s">
        <v>1660</v>
      </c>
      <c r="U401" t="str">
        <f t="shared" si="12"/>
        <v>WISD_1</v>
      </c>
      <c r="V401" t="str">
        <f t="shared" si="13"/>
        <v>WTHU31</v>
      </c>
    </row>
    <row r="402" spans="1:22" ht="17.25" customHeight="1" x14ac:dyDescent="0.35">
      <c r="A402" s="4" t="s">
        <v>948</v>
      </c>
      <c r="B402" s="4" t="s">
        <v>473</v>
      </c>
      <c r="C402" s="4" t="s">
        <v>955</v>
      </c>
      <c r="D402" s="5">
        <v>100</v>
      </c>
      <c r="E402" s="4" t="s">
        <v>1653</v>
      </c>
      <c r="P402" s="4" t="s">
        <v>948</v>
      </c>
      <c r="Q402" s="4" t="s">
        <v>466</v>
      </c>
      <c r="R402" s="4" t="s">
        <v>1661</v>
      </c>
      <c r="S402" s="5">
        <v>50</v>
      </c>
      <c r="T402" s="4" t="s">
        <v>1662</v>
      </c>
      <c r="U402" t="str">
        <f t="shared" si="12"/>
        <v>WISD_6</v>
      </c>
      <c r="V402" t="str">
        <f t="shared" si="13"/>
        <v>WWEY_1</v>
      </c>
    </row>
    <row r="403" spans="1:22" ht="17.25" customHeight="1" x14ac:dyDescent="0.35">
      <c r="A403" s="4" t="s">
        <v>948</v>
      </c>
      <c r="B403" s="4" t="s">
        <v>482</v>
      </c>
      <c r="C403" s="4" t="s">
        <v>1654</v>
      </c>
      <c r="D403" s="5">
        <v>100</v>
      </c>
      <c r="E403" s="4" t="s">
        <v>1655</v>
      </c>
      <c r="P403" s="4" t="s">
        <v>948</v>
      </c>
      <c r="Q403" s="4" t="s">
        <v>466</v>
      </c>
      <c r="R403" s="4" t="s">
        <v>1663</v>
      </c>
      <c r="S403" s="5">
        <v>50</v>
      </c>
      <c r="T403" s="4" t="s">
        <v>1662</v>
      </c>
      <c r="U403" t="str">
        <f t="shared" si="12"/>
        <v>WISH</v>
      </c>
      <c r="V403" t="str">
        <f t="shared" si="13"/>
        <v>WWEY_1</v>
      </c>
    </row>
    <row r="404" spans="1:22" ht="17.25" customHeight="1" x14ac:dyDescent="0.35">
      <c r="A404" s="4" t="s">
        <v>948</v>
      </c>
      <c r="B404" s="4" t="s">
        <v>464</v>
      </c>
      <c r="C404" s="4" t="s">
        <v>1656</v>
      </c>
      <c r="D404" s="5">
        <v>100</v>
      </c>
      <c r="E404" s="4" t="s">
        <v>1657</v>
      </c>
      <c r="P404" s="4" t="s">
        <v>948</v>
      </c>
      <c r="Q404" s="4" t="s">
        <v>484</v>
      </c>
      <c r="R404" s="4" t="s">
        <v>1664</v>
      </c>
      <c r="S404" s="5">
        <v>100</v>
      </c>
      <c r="T404" s="4" t="s">
        <v>1665</v>
      </c>
      <c r="U404" t="str">
        <f t="shared" si="12"/>
        <v>WMEL_1</v>
      </c>
      <c r="V404" t="str">
        <f t="shared" si="13"/>
        <v>WYLF_1</v>
      </c>
    </row>
    <row r="405" spans="1:22" ht="17.25" customHeight="1" x14ac:dyDescent="0.35">
      <c r="A405" s="4" t="s">
        <v>948</v>
      </c>
      <c r="B405" s="4" t="s">
        <v>483</v>
      </c>
      <c r="C405" s="4" t="s">
        <v>1658</v>
      </c>
      <c r="D405" s="5">
        <v>100</v>
      </c>
      <c r="E405" s="4" t="s">
        <v>1659</v>
      </c>
      <c r="P405" s="4" t="s">
        <v>948</v>
      </c>
      <c r="Q405" s="4" t="s">
        <v>486</v>
      </c>
      <c r="R405" s="4" t="s">
        <v>1666</v>
      </c>
      <c r="S405" s="5">
        <v>100</v>
      </c>
      <c r="T405" s="4" t="s">
        <v>1667</v>
      </c>
      <c r="U405" t="str">
        <f t="shared" si="12"/>
        <v>WOHI_P</v>
      </c>
      <c r="V405" t="str">
        <f t="shared" si="13"/>
        <v>WYMOM_1</v>
      </c>
    </row>
    <row r="406" spans="1:22" ht="17.25" customHeight="1" x14ac:dyDescent="0.35">
      <c r="A406" s="4" t="s">
        <v>948</v>
      </c>
      <c r="B406" s="4" t="s">
        <v>465</v>
      </c>
      <c r="C406" s="4" t="s">
        <v>465</v>
      </c>
      <c r="D406" s="5">
        <v>100</v>
      </c>
      <c r="E406" s="4" t="s">
        <v>1660</v>
      </c>
      <c r="F406" s="11"/>
      <c r="P406" s="11"/>
      <c r="Q406" s="11"/>
      <c r="R406" s="11"/>
      <c r="S406" s="17"/>
      <c r="T406" s="11"/>
      <c r="U406" t="str">
        <f t="shared" si="12"/>
        <v>WTHU31</v>
      </c>
    </row>
    <row r="407" spans="1:22" ht="17.25" customHeight="1" x14ac:dyDescent="0.35">
      <c r="A407" s="4" t="s">
        <v>948</v>
      </c>
      <c r="B407" s="4" t="s">
        <v>466</v>
      </c>
      <c r="C407" s="4" t="s">
        <v>1661</v>
      </c>
      <c r="D407" s="5">
        <v>50</v>
      </c>
      <c r="E407" s="4" t="s">
        <v>1662</v>
      </c>
      <c r="F407" s="20"/>
      <c r="P407" s="11"/>
      <c r="Q407" s="11"/>
      <c r="R407" s="11"/>
      <c r="S407" s="17"/>
      <c r="T407" s="11"/>
      <c r="U407" t="str">
        <f t="shared" si="12"/>
        <v>WWEY_1</v>
      </c>
    </row>
    <row r="408" spans="1:22" ht="17.25" customHeight="1" x14ac:dyDescent="0.35">
      <c r="A408" s="4" t="s">
        <v>948</v>
      </c>
      <c r="B408" s="4" t="s">
        <v>466</v>
      </c>
      <c r="C408" s="4" t="s">
        <v>1663</v>
      </c>
      <c r="D408" s="5">
        <v>50</v>
      </c>
      <c r="E408" s="4" t="s">
        <v>1662</v>
      </c>
      <c r="F408" s="23"/>
      <c r="P408" s="11"/>
      <c r="Q408" s="11"/>
      <c r="R408" s="11"/>
      <c r="S408" s="17"/>
      <c r="T408" s="11"/>
      <c r="U408" t="str">
        <f t="shared" si="12"/>
        <v>WWEY_1</v>
      </c>
    </row>
    <row r="409" spans="1:22" ht="17.25" customHeight="1" x14ac:dyDescent="0.35">
      <c r="A409" s="4" t="s">
        <v>948</v>
      </c>
      <c r="B409" s="4" t="s">
        <v>484</v>
      </c>
      <c r="C409" s="4" t="s">
        <v>1664</v>
      </c>
      <c r="D409" s="5">
        <v>100</v>
      </c>
      <c r="E409" s="4" t="s">
        <v>1665</v>
      </c>
      <c r="F409" s="11"/>
      <c r="P409" s="11"/>
      <c r="Q409" s="11"/>
      <c r="R409" s="11"/>
      <c r="S409" s="17"/>
      <c r="T409" s="11"/>
      <c r="U409" t="str">
        <f t="shared" si="12"/>
        <v>WYLF_1</v>
      </c>
    </row>
    <row r="410" spans="1:22" ht="17.25" customHeight="1" x14ac:dyDescent="0.35">
      <c r="A410" s="4" t="s">
        <v>948</v>
      </c>
      <c r="B410" s="4" t="s">
        <v>486</v>
      </c>
      <c r="C410" s="4" t="s">
        <v>1666</v>
      </c>
      <c r="D410" s="5">
        <v>100</v>
      </c>
      <c r="E410" s="4" t="s">
        <v>1667</v>
      </c>
      <c r="F410" s="11"/>
      <c r="P410" s="11"/>
      <c r="Q410" s="11"/>
      <c r="R410" s="11"/>
      <c r="S410" s="17"/>
      <c r="T410" s="11"/>
      <c r="U410" t="str">
        <f t="shared" si="12"/>
        <v>WYMOM_1</v>
      </c>
    </row>
    <row r="411" spans="1:22" ht="17.25" customHeight="1" x14ac:dyDescent="0.35">
      <c r="A411" s="11"/>
      <c r="B411" s="11"/>
      <c r="C411" s="17"/>
      <c r="D411" s="11"/>
      <c r="E411" s="11"/>
      <c r="F411" s="11"/>
      <c r="P411" s="11"/>
      <c r="Q411" s="11"/>
      <c r="R411" s="11"/>
      <c r="S411" s="17"/>
      <c r="T411" s="11"/>
    </row>
    <row r="412" spans="1:22" ht="17.25" customHeight="1" x14ac:dyDescent="0.35">
      <c r="A412" s="18" t="s">
        <v>1668</v>
      </c>
      <c r="B412" s="18"/>
      <c r="C412" s="19"/>
      <c r="D412" s="18"/>
      <c r="E412" s="21"/>
      <c r="F412" s="11"/>
      <c r="P412" s="18" t="s">
        <v>1668</v>
      </c>
      <c r="Q412" s="18"/>
      <c r="R412" s="18"/>
      <c r="S412" s="19"/>
      <c r="T412" s="18"/>
    </row>
    <row r="413" spans="1:22" ht="17.25" customHeight="1" x14ac:dyDescent="0.35">
      <c r="A413" s="21"/>
      <c r="B413" s="21" t="s">
        <v>1669</v>
      </c>
      <c r="C413" s="22" t="s">
        <v>944</v>
      </c>
      <c r="D413" s="21" t="s">
        <v>945</v>
      </c>
      <c r="E413" s="21" t="s">
        <v>1670</v>
      </c>
      <c r="F413" s="11"/>
      <c r="P413" s="18"/>
      <c r="Q413" s="21" t="s">
        <v>1669</v>
      </c>
      <c r="R413" s="21" t="s">
        <v>944</v>
      </c>
      <c r="S413" s="22" t="s">
        <v>945</v>
      </c>
      <c r="T413" s="21" t="s">
        <v>1670</v>
      </c>
    </row>
    <row r="414" spans="1:22" ht="17.25" customHeight="1" x14ac:dyDescent="0.35">
      <c r="A414" s="4" t="s">
        <v>1671</v>
      </c>
      <c r="B414" s="4" t="s">
        <v>623</v>
      </c>
      <c r="C414" s="4" t="s">
        <v>955</v>
      </c>
      <c r="D414" s="5">
        <v>100</v>
      </c>
      <c r="E414" s="4" t="s">
        <v>1672</v>
      </c>
      <c r="F414" s="11"/>
      <c r="P414" s="4" t="s">
        <v>1671</v>
      </c>
      <c r="Q414" s="4" t="s">
        <v>623</v>
      </c>
      <c r="R414" s="4" t="s">
        <v>955</v>
      </c>
      <c r="S414" s="5">
        <v>100</v>
      </c>
      <c r="T414" s="4" t="s">
        <v>1672</v>
      </c>
    </row>
    <row r="415" spans="1:22" ht="17.25" customHeight="1" x14ac:dyDescent="0.35">
      <c r="A415" s="4" t="s">
        <v>1671</v>
      </c>
      <c r="B415" s="4" t="s">
        <v>1673</v>
      </c>
      <c r="C415" s="4" t="s">
        <v>1674</v>
      </c>
      <c r="D415" s="5">
        <v>20</v>
      </c>
      <c r="E415" s="4" t="s">
        <v>1675</v>
      </c>
      <c r="F415" s="11"/>
      <c r="P415" s="4" t="s">
        <v>1671</v>
      </c>
      <c r="Q415" s="4" t="s">
        <v>1673</v>
      </c>
      <c r="R415" s="4" t="s">
        <v>1674</v>
      </c>
      <c r="S415" s="5">
        <v>20</v>
      </c>
      <c r="T415" s="4" t="s">
        <v>1675</v>
      </c>
    </row>
    <row r="416" spans="1:22" ht="17.25" customHeight="1" x14ac:dyDescent="0.35">
      <c r="A416" s="4" t="s">
        <v>1671</v>
      </c>
      <c r="B416" s="4" t="s">
        <v>1673</v>
      </c>
      <c r="C416" s="4" t="s">
        <v>1676</v>
      </c>
      <c r="D416" s="5">
        <v>20</v>
      </c>
      <c r="E416" s="4" t="s">
        <v>1675</v>
      </c>
      <c r="F416" s="11"/>
      <c r="P416" s="4" t="s">
        <v>1671</v>
      </c>
      <c r="Q416" s="4" t="s">
        <v>1673</v>
      </c>
      <c r="R416" s="4" t="s">
        <v>1676</v>
      </c>
      <c r="S416" s="5">
        <v>20</v>
      </c>
      <c r="T416" s="4" t="s">
        <v>1675</v>
      </c>
    </row>
    <row r="417" spans="1:20" ht="17.25" customHeight="1" x14ac:dyDescent="0.35">
      <c r="A417" s="4" t="s">
        <v>1671</v>
      </c>
      <c r="B417" s="4" t="s">
        <v>1673</v>
      </c>
      <c r="C417" s="4" t="s">
        <v>1677</v>
      </c>
      <c r="D417" s="5">
        <v>40</v>
      </c>
      <c r="E417" s="4" t="s">
        <v>1675</v>
      </c>
      <c r="F417" s="11"/>
      <c r="P417" s="4" t="s">
        <v>1671</v>
      </c>
      <c r="Q417" s="4" t="s">
        <v>1673</v>
      </c>
      <c r="R417" s="4" t="s">
        <v>1677</v>
      </c>
      <c r="S417" s="5">
        <v>40</v>
      </c>
      <c r="T417" s="4" t="s">
        <v>1675</v>
      </c>
    </row>
    <row r="418" spans="1:20" ht="17.25" customHeight="1" x14ac:dyDescent="0.35">
      <c r="A418" s="4" t="s">
        <v>1671</v>
      </c>
      <c r="B418" s="4" t="s">
        <v>1673</v>
      </c>
      <c r="C418" s="4" t="s">
        <v>1678</v>
      </c>
      <c r="D418" s="5">
        <v>20</v>
      </c>
      <c r="E418" s="4" t="s">
        <v>1675</v>
      </c>
      <c r="F418" s="11"/>
      <c r="P418" s="4" t="s">
        <v>1671</v>
      </c>
      <c r="Q418" s="4" t="s">
        <v>1673</v>
      </c>
      <c r="R418" s="4" t="s">
        <v>1678</v>
      </c>
      <c r="S418" s="5">
        <v>20</v>
      </c>
      <c r="T418" s="4" t="s">
        <v>1675</v>
      </c>
    </row>
    <row r="419" spans="1:20" ht="17.25" customHeight="1" x14ac:dyDescent="0.35">
      <c r="A419" s="4" t="s">
        <v>1671</v>
      </c>
      <c r="B419" s="4" t="s">
        <v>1679</v>
      </c>
      <c r="C419" s="4" t="s">
        <v>1680</v>
      </c>
      <c r="D419" s="5">
        <v>50</v>
      </c>
      <c r="E419" s="4" t="s">
        <v>1681</v>
      </c>
      <c r="F419" s="11"/>
      <c r="P419" s="4" t="s">
        <v>1671</v>
      </c>
      <c r="Q419" s="4" t="s">
        <v>1679</v>
      </c>
      <c r="R419" s="4" t="s">
        <v>1680</v>
      </c>
      <c r="S419" s="5">
        <v>50</v>
      </c>
      <c r="T419" s="4" t="s">
        <v>1681</v>
      </c>
    </row>
    <row r="420" spans="1:20" ht="17.25" customHeight="1" x14ac:dyDescent="0.35">
      <c r="A420" s="4" t="s">
        <v>1671</v>
      </c>
      <c r="B420" s="4" t="s">
        <v>1679</v>
      </c>
      <c r="C420" s="4" t="s">
        <v>1682</v>
      </c>
      <c r="D420" s="5">
        <v>50</v>
      </c>
      <c r="E420" s="4" t="s">
        <v>1681</v>
      </c>
      <c r="F420" s="11"/>
      <c r="P420" s="4" t="s">
        <v>1671</v>
      </c>
      <c r="Q420" s="4" t="s">
        <v>1679</v>
      </c>
      <c r="R420" s="4" t="s">
        <v>1682</v>
      </c>
      <c r="S420" s="5">
        <v>50</v>
      </c>
      <c r="T420" s="4" t="s">
        <v>1681</v>
      </c>
    </row>
    <row r="421" spans="1:20" ht="17.25" customHeight="1" x14ac:dyDescent="0.35">
      <c r="A421" s="4" t="s">
        <v>1671</v>
      </c>
      <c r="B421" s="4" t="s">
        <v>1683</v>
      </c>
      <c r="C421" s="4" t="s">
        <v>1684</v>
      </c>
      <c r="D421" s="5">
        <v>20</v>
      </c>
      <c r="E421" s="4" t="s">
        <v>1685</v>
      </c>
      <c r="F421" s="11"/>
      <c r="P421" s="4" t="s">
        <v>1671</v>
      </c>
      <c r="Q421" s="4" t="s">
        <v>1683</v>
      </c>
      <c r="R421" s="4" t="s">
        <v>1684</v>
      </c>
      <c r="S421" s="5">
        <v>20</v>
      </c>
      <c r="T421" s="4" t="s">
        <v>1685</v>
      </c>
    </row>
    <row r="422" spans="1:20" ht="17.25" customHeight="1" x14ac:dyDescent="0.35">
      <c r="A422" s="4" t="s">
        <v>1671</v>
      </c>
      <c r="B422" s="4" t="s">
        <v>1683</v>
      </c>
      <c r="C422" s="4" t="s">
        <v>1686</v>
      </c>
      <c r="D422" s="5">
        <v>20</v>
      </c>
      <c r="E422" s="4" t="s">
        <v>1685</v>
      </c>
      <c r="F422" s="11"/>
      <c r="P422" s="4" t="s">
        <v>1671</v>
      </c>
      <c r="Q422" s="4" t="s">
        <v>1683</v>
      </c>
      <c r="R422" s="4" t="s">
        <v>1686</v>
      </c>
      <c r="S422" s="5">
        <v>20</v>
      </c>
      <c r="T422" s="4" t="s">
        <v>1685</v>
      </c>
    </row>
    <row r="423" spans="1:20" ht="17.25" customHeight="1" x14ac:dyDescent="0.35">
      <c r="A423" s="4" t="s">
        <v>1671</v>
      </c>
      <c r="B423" s="4" t="s">
        <v>1683</v>
      </c>
      <c r="C423" s="4" t="s">
        <v>1687</v>
      </c>
      <c r="D423" s="5">
        <v>14</v>
      </c>
      <c r="E423" s="4" t="s">
        <v>1685</v>
      </c>
      <c r="F423" s="11"/>
      <c r="P423" s="4" t="s">
        <v>1671</v>
      </c>
      <c r="Q423" s="4" t="s">
        <v>1683</v>
      </c>
      <c r="R423" s="4" t="s">
        <v>1687</v>
      </c>
      <c r="S423" s="5">
        <v>14</v>
      </c>
      <c r="T423" s="4" t="s">
        <v>1685</v>
      </c>
    </row>
    <row r="424" spans="1:20" ht="17.25" customHeight="1" x14ac:dyDescent="0.35">
      <c r="A424" s="4" t="s">
        <v>1671</v>
      </c>
      <c r="B424" s="4" t="s">
        <v>1683</v>
      </c>
      <c r="C424" s="4" t="s">
        <v>1688</v>
      </c>
      <c r="D424" s="5">
        <v>8</v>
      </c>
      <c r="E424" s="4" t="s">
        <v>1685</v>
      </c>
      <c r="F424" s="11"/>
      <c r="P424" s="4" t="s">
        <v>1671</v>
      </c>
      <c r="Q424" s="4" t="s">
        <v>1683</v>
      </c>
      <c r="R424" s="4" t="s">
        <v>1688</v>
      </c>
      <c r="S424" s="5">
        <v>8</v>
      </c>
      <c r="T424" s="4" t="s">
        <v>1685</v>
      </c>
    </row>
    <row r="425" spans="1:20" ht="17.25" customHeight="1" x14ac:dyDescent="0.35">
      <c r="A425" s="4" t="s">
        <v>1671</v>
      </c>
      <c r="B425" s="4" t="s">
        <v>1683</v>
      </c>
      <c r="C425" s="4" t="s">
        <v>1432</v>
      </c>
      <c r="D425" s="5">
        <v>21</v>
      </c>
      <c r="E425" s="4" t="s">
        <v>1685</v>
      </c>
      <c r="F425" s="11"/>
      <c r="P425" s="4" t="s">
        <v>1671</v>
      </c>
      <c r="Q425" s="4" t="s">
        <v>1683</v>
      </c>
      <c r="R425" s="4" t="s">
        <v>1432</v>
      </c>
      <c r="S425" s="5">
        <v>21</v>
      </c>
      <c r="T425" s="4" t="s">
        <v>1685</v>
      </c>
    </row>
    <row r="426" spans="1:20" ht="17.25" customHeight="1" x14ac:dyDescent="0.35">
      <c r="A426" s="4" t="s">
        <v>1671</v>
      </c>
      <c r="B426" s="4" t="s">
        <v>1683</v>
      </c>
      <c r="C426" s="4" t="s">
        <v>1689</v>
      </c>
      <c r="D426" s="5">
        <v>17</v>
      </c>
      <c r="E426" s="4" t="s">
        <v>1685</v>
      </c>
      <c r="F426" s="11"/>
      <c r="P426" s="4" t="s">
        <v>1671</v>
      </c>
      <c r="Q426" s="4" t="s">
        <v>1683</v>
      </c>
      <c r="R426" s="4" t="s">
        <v>1689</v>
      </c>
      <c r="S426" s="5">
        <v>17</v>
      </c>
      <c r="T426" s="4" t="s">
        <v>1685</v>
      </c>
    </row>
    <row r="427" spans="1:20" ht="17.25" customHeight="1" x14ac:dyDescent="0.35">
      <c r="A427" s="4" t="s">
        <v>1671</v>
      </c>
      <c r="B427" s="4" t="s">
        <v>1690</v>
      </c>
      <c r="C427" s="4" t="s">
        <v>1691</v>
      </c>
      <c r="D427" s="5">
        <v>35</v>
      </c>
      <c r="E427" s="4" t="s">
        <v>1692</v>
      </c>
      <c r="F427" s="11"/>
      <c r="P427" s="4" t="s">
        <v>1671</v>
      </c>
      <c r="Q427" s="4" t="s">
        <v>1690</v>
      </c>
      <c r="R427" s="4" t="s">
        <v>1691</v>
      </c>
      <c r="S427" s="5">
        <v>35</v>
      </c>
      <c r="T427" s="4" t="s">
        <v>1692</v>
      </c>
    </row>
    <row r="428" spans="1:20" ht="17.25" customHeight="1" x14ac:dyDescent="0.35">
      <c r="A428" s="4" t="s">
        <v>1671</v>
      </c>
      <c r="B428" s="4" t="s">
        <v>1690</v>
      </c>
      <c r="C428" s="4" t="s">
        <v>1693</v>
      </c>
      <c r="D428" s="5">
        <v>65</v>
      </c>
      <c r="E428" s="4" t="s">
        <v>1692</v>
      </c>
      <c r="F428" s="11"/>
      <c r="P428" s="4" t="s">
        <v>1671</v>
      </c>
      <c r="Q428" s="4" t="s">
        <v>1690</v>
      </c>
      <c r="R428" s="4" t="s">
        <v>1693</v>
      </c>
      <c r="S428" s="5">
        <v>65</v>
      </c>
      <c r="T428" s="4" t="s">
        <v>1692</v>
      </c>
    </row>
    <row r="429" spans="1:20" ht="17.25" customHeight="1" x14ac:dyDescent="0.35">
      <c r="A429" s="4" t="s">
        <v>1671</v>
      </c>
      <c r="B429" s="4" t="s">
        <v>1694</v>
      </c>
      <c r="C429" s="4" t="s">
        <v>1323</v>
      </c>
      <c r="D429" s="5">
        <v>19</v>
      </c>
      <c r="E429" s="4" t="s">
        <v>1695</v>
      </c>
      <c r="F429" s="11"/>
      <c r="P429" s="4" t="s">
        <v>1671</v>
      </c>
      <c r="Q429" s="4" t="s">
        <v>1694</v>
      </c>
      <c r="R429" s="4" t="s">
        <v>1323</v>
      </c>
      <c r="S429" s="5">
        <v>19</v>
      </c>
      <c r="T429" s="4" t="s">
        <v>1695</v>
      </c>
    </row>
    <row r="430" spans="1:20" ht="17.25" customHeight="1" x14ac:dyDescent="0.35">
      <c r="A430" s="4" t="s">
        <v>1671</v>
      </c>
      <c r="B430" s="4" t="s">
        <v>1694</v>
      </c>
      <c r="C430" s="4" t="s">
        <v>1696</v>
      </c>
      <c r="D430" s="5">
        <v>81</v>
      </c>
      <c r="E430" s="4" t="s">
        <v>1695</v>
      </c>
      <c r="F430" s="11"/>
      <c r="P430" s="4" t="s">
        <v>1671</v>
      </c>
      <c r="Q430" s="4" t="s">
        <v>1694</v>
      </c>
      <c r="R430" s="4" t="s">
        <v>1696</v>
      </c>
      <c r="S430" s="5">
        <v>81</v>
      </c>
      <c r="T430" s="4" t="s">
        <v>1695</v>
      </c>
    </row>
    <row r="431" spans="1:20" ht="17.25" customHeight="1" x14ac:dyDescent="0.35">
      <c r="A431" s="4" t="s">
        <v>1671</v>
      </c>
      <c r="B431" s="4" t="s">
        <v>1697</v>
      </c>
      <c r="C431" s="4" t="s">
        <v>1070</v>
      </c>
      <c r="D431" s="5">
        <v>45</v>
      </c>
      <c r="E431" s="4" t="s">
        <v>1698</v>
      </c>
      <c r="F431" s="11"/>
      <c r="P431" s="4" t="s">
        <v>1671</v>
      </c>
      <c r="Q431" s="4" t="s">
        <v>1697</v>
      </c>
      <c r="R431" s="4" t="s">
        <v>1070</v>
      </c>
      <c r="S431" s="5">
        <v>45</v>
      </c>
      <c r="T431" s="4" t="s">
        <v>1698</v>
      </c>
    </row>
    <row r="432" spans="1:20" ht="17.25" customHeight="1" x14ac:dyDescent="0.35">
      <c r="A432" s="4" t="s">
        <v>1671</v>
      </c>
      <c r="B432" s="4" t="s">
        <v>1697</v>
      </c>
      <c r="C432" s="4" t="s">
        <v>1699</v>
      </c>
      <c r="D432" s="13">
        <v>55</v>
      </c>
      <c r="E432" s="4" t="s">
        <v>1698</v>
      </c>
      <c r="F432" s="11"/>
      <c r="P432" s="4" t="s">
        <v>1671</v>
      </c>
      <c r="Q432" s="4" t="s">
        <v>1697</v>
      </c>
      <c r="R432" s="4" t="s">
        <v>1699</v>
      </c>
      <c r="S432" s="5">
        <v>55</v>
      </c>
      <c r="T432" s="4" t="s">
        <v>1698</v>
      </c>
    </row>
    <row r="433" spans="1:20" ht="17.25" customHeight="1" x14ac:dyDescent="0.35">
      <c r="A433" s="4" t="s">
        <v>1671</v>
      </c>
      <c r="B433" s="4" t="s">
        <v>659</v>
      </c>
      <c r="C433" s="4" t="s">
        <v>1700</v>
      </c>
      <c r="D433" s="13">
        <v>100</v>
      </c>
      <c r="E433" s="4" t="s">
        <v>1701</v>
      </c>
      <c r="F433" s="11"/>
      <c r="P433" s="4" t="s">
        <v>1671</v>
      </c>
      <c r="Q433" s="4" t="s">
        <v>659</v>
      </c>
      <c r="R433" s="4" t="s">
        <v>1700</v>
      </c>
      <c r="S433" s="5">
        <v>100</v>
      </c>
      <c r="T433" s="4" t="s">
        <v>1701</v>
      </c>
    </row>
    <row r="434" spans="1:20" ht="17.25" customHeight="1" x14ac:dyDescent="0.35">
      <c r="A434" s="4" t="s">
        <v>1671</v>
      </c>
      <c r="B434" s="4" t="s">
        <v>1702</v>
      </c>
      <c r="C434" s="4" t="s">
        <v>1545</v>
      </c>
      <c r="D434" s="13">
        <v>100</v>
      </c>
      <c r="E434" s="4" t="s">
        <v>1703</v>
      </c>
      <c r="F434" s="11"/>
      <c r="P434" s="4" t="s">
        <v>1671</v>
      </c>
      <c r="Q434" s="4" t="s">
        <v>1702</v>
      </c>
      <c r="R434" s="4" t="s">
        <v>1545</v>
      </c>
      <c r="S434" s="5">
        <v>100</v>
      </c>
      <c r="T434" s="4" t="s">
        <v>1703</v>
      </c>
    </row>
    <row r="435" spans="1:20" ht="17.25" customHeight="1" x14ac:dyDescent="0.35">
      <c r="A435" s="4" t="s">
        <v>1671</v>
      </c>
      <c r="B435" s="4" t="s">
        <v>1704</v>
      </c>
      <c r="C435" s="4" t="s">
        <v>1543</v>
      </c>
      <c r="D435" s="5">
        <v>100</v>
      </c>
      <c r="E435" s="4" t="s">
        <v>1705</v>
      </c>
      <c r="F435" s="11"/>
      <c r="P435" s="4" t="s">
        <v>1671</v>
      </c>
      <c r="Q435" s="4" t="s">
        <v>1704</v>
      </c>
      <c r="R435" s="4" t="s">
        <v>1543</v>
      </c>
      <c r="S435" s="5">
        <v>100</v>
      </c>
      <c r="T435" s="4" t="s">
        <v>1705</v>
      </c>
    </row>
    <row r="436" spans="1:20" ht="17.25" customHeight="1" x14ac:dyDescent="0.35">
      <c r="A436" s="4" t="s">
        <v>1671</v>
      </c>
      <c r="B436" s="4" t="s">
        <v>662</v>
      </c>
      <c r="C436" s="4" t="s">
        <v>1585</v>
      </c>
      <c r="D436" s="5">
        <v>100</v>
      </c>
      <c r="E436" s="4" t="s">
        <v>1706</v>
      </c>
      <c r="F436" s="11"/>
      <c r="P436" s="4" t="s">
        <v>1671</v>
      </c>
      <c r="Q436" s="4" t="s">
        <v>662</v>
      </c>
      <c r="R436" s="4" t="s">
        <v>1585</v>
      </c>
      <c r="S436" s="5">
        <v>100</v>
      </c>
      <c r="T436" s="4" t="s">
        <v>1706</v>
      </c>
    </row>
    <row r="437" spans="1:20" ht="17.25" customHeight="1" x14ac:dyDescent="0.35">
      <c r="A437" s="4" t="s">
        <v>1671</v>
      </c>
      <c r="B437" s="4" t="s">
        <v>682</v>
      </c>
      <c r="C437" s="4" t="s">
        <v>1707</v>
      </c>
      <c r="D437" s="5">
        <v>33.333329999999997</v>
      </c>
      <c r="E437" s="4" t="s">
        <v>683</v>
      </c>
      <c r="F437" s="11"/>
      <c r="P437" s="4" t="s">
        <v>1671</v>
      </c>
      <c r="Q437" s="4" t="s">
        <v>682</v>
      </c>
      <c r="R437" s="4" t="s">
        <v>1707</v>
      </c>
      <c r="S437" s="13">
        <v>33.333329999999997</v>
      </c>
      <c r="T437" s="4" t="s">
        <v>683</v>
      </c>
    </row>
    <row r="438" spans="1:20" ht="17.25" customHeight="1" x14ac:dyDescent="0.35">
      <c r="A438" s="4" t="s">
        <v>1671</v>
      </c>
      <c r="B438" s="4" t="s">
        <v>682</v>
      </c>
      <c r="C438" s="4" t="s">
        <v>1708</v>
      </c>
      <c r="D438" s="5">
        <v>33.333329999999997</v>
      </c>
      <c r="E438" s="4" t="s">
        <v>683</v>
      </c>
      <c r="F438" s="11"/>
      <c r="P438" s="4" t="s">
        <v>1671</v>
      </c>
      <c r="Q438" s="4" t="s">
        <v>682</v>
      </c>
      <c r="R438" s="4" t="s">
        <v>1708</v>
      </c>
      <c r="S438" s="13">
        <v>33.333329999999997</v>
      </c>
      <c r="T438" s="4" t="s">
        <v>683</v>
      </c>
    </row>
    <row r="439" spans="1:20" ht="17.25" customHeight="1" x14ac:dyDescent="0.35">
      <c r="A439" s="4" t="s">
        <v>1671</v>
      </c>
      <c r="B439" s="4" t="s">
        <v>682</v>
      </c>
      <c r="C439" s="4" t="s">
        <v>1709</v>
      </c>
      <c r="D439" s="5">
        <v>33.33334</v>
      </c>
      <c r="E439" s="4" t="s">
        <v>683</v>
      </c>
      <c r="F439" s="11"/>
      <c r="P439" s="4" t="s">
        <v>1671</v>
      </c>
      <c r="Q439" s="4" t="s">
        <v>682</v>
      </c>
      <c r="R439" s="4" t="s">
        <v>1709</v>
      </c>
      <c r="S439" s="13">
        <v>33.33334</v>
      </c>
      <c r="T439" s="4" t="s">
        <v>683</v>
      </c>
    </row>
    <row r="440" spans="1:20" ht="17.25" customHeight="1" x14ac:dyDescent="0.35">
      <c r="A440" s="4" t="s">
        <v>1671</v>
      </c>
      <c r="B440" s="4" t="s">
        <v>665</v>
      </c>
      <c r="C440" s="4" t="s">
        <v>1710</v>
      </c>
      <c r="D440" s="5">
        <v>100</v>
      </c>
      <c r="E440" s="4" t="s">
        <v>1711</v>
      </c>
      <c r="F440" s="11"/>
      <c r="P440" s="4" t="s">
        <v>1671</v>
      </c>
      <c r="Q440" s="4" t="s">
        <v>665</v>
      </c>
      <c r="R440" s="4" t="s">
        <v>1710</v>
      </c>
      <c r="S440" s="5">
        <v>100</v>
      </c>
      <c r="T440" s="4" t="s">
        <v>1711</v>
      </c>
    </row>
    <row r="441" spans="1:20" ht="17.25" customHeight="1" x14ac:dyDescent="0.35">
      <c r="A441" s="4" t="s">
        <v>1671</v>
      </c>
      <c r="B441" s="4" t="s">
        <v>655</v>
      </c>
      <c r="C441" s="4" t="s">
        <v>1712</v>
      </c>
      <c r="D441" s="5">
        <v>100</v>
      </c>
      <c r="E441" s="4" t="s">
        <v>1713</v>
      </c>
      <c r="F441" s="11"/>
      <c r="P441" s="4" t="s">
        <v>1671</v>
      </c>
      <c r="Q441" s="4" t="s">
        <v>655</v>
      </c>
      <c r="R441" s="4" t="s">
        <v>1712</v>
      </c>
      <c r="S441" s="5">
        <v>100</v>
      </c>
      <c r="T441" s="4" t="s">
        <v>1713</v>
      </c>
    </row>
    <row r="442" spans="1:20" ht="17.25" customHeight="1" x14ac:dyDescent="0.35">
      <c r="A442" s="4" t="s">
        <v>1671</v>
      </c>
      <c r="B442" s="4" t="s">
        <v>1714</v>
      </c>
      <c r="C442" s="4" t="s">
        <v>1715</v>
      </c>
      <c r="D442" s="5">
        <v>100</v>
      </c>
      <c r="E442" s="4" t="s">
        <v>1716</v>
      </c>
      <c r="F442" s="11"/>
      <c r="P442" s="4" t="s">
        <v>1671</v>
      </c>
      <c r="Q442" s="4" t="s">
        <v>1714</v>
      </c>
      <c r="R442" s="4" t="s">
        <v>1715</v>
      </c>
      <c r="S442" s="5">
        <v>100</v>
      </c>
      <c r="T442" s="4" t="s">
        <v>1716</v>
      </c>
    </row>
    <row r="443" spans="1:20" ht="17.25" customHeight="1" x14ac:dyDescent="0.35">
      <c r="A443" s="4" t="s">
        <v>1671</v>
      </c>
      <c r="B443" s="4" t="s">
        <v>1717</v>
      </c>
      <c r="C443" s="4" t="s">
        <v>1718</v>
      </c>
      <c r="D443" s="5">
        <v>100</v>
      </c>
      <c r="E443" s="4" t="s">
        <v>1719</v>
      </c>
      <c r="F443" s="11"/>
      <c r="P443" s="4" t="s">
        <v>1671</v>
      </c>
      <c r="Q443" s="4" t="s">
        <v>1717</v>
      </c>
      <c r="R443" s="4" t="s">
        <v>1718</v>
      </c>
      <c r="S443" s="5">
        <v>100</v>
      </c>
      <c r="T443" s="4" t="s">
        <v>1719</v>
      </c>
    </row>
    <row r="444" spans="1:20" ht="17.25" customHeight="1" x14ac:dyDescent="0.35">
      <c r="A444" s="4" t="s">
        <v>1671</v>
      </c>
      <c r="B444" s="4" t="s">
        <v>1720</v>
      </c>
      <c r="C444" s="4" t="s">
        <v>1718</v>
      </c>
      <c r="D444" s="5">
        <v>100</v>
      </c>
      <c r="E444" s="4" t="s">
        <v>1721</v>
      </c>
      <c r="F444" s="11"/>
      <c r="P444" s="4" t="s">
        <v>1671</v>
      </c>
      <c r="Q444" s="4" t="s">
        <v>1720</v>
      </c>
      <c r="R444" s="4" t="s">
        <v>1718</v>
      </c>
      <c r="S444" s="5">
        <v>100</v>
      </c>
      <c r="T444" s="4" t="s">
        <v>1721</v>
      </c>
    </row>
    <row r="445" spans="1:20" ht="17.25" customHeight="1" x14ac:dyDescent="0.35">
      <c r="A445" s="4" t="s">
        <v>1671</v>
      </c>
      <c r="B445" s="4" t="s">
        <v>1722</v>
      </c>
      <c r="C445" s="4" t="s">
        <v>1718</v>
      </c>
      <c r="D445" s="5">
        <v>100</v>
      </c>
      <c r="E445" s="4" t="s">
        <v>1723</v>
      </c>
      <c r="F445" s="11"/>
      <c r="P445" s="4" t="s">
        <v>1671</v>
      </c>
      <c r="Q445" s="4" t="s">
        <v>1722</v>
      </c>
      <c r="R445" s="4" t="s">
        <v>1718</v>
      </c>
      <c r="S445" s="5">
        <v>100</v>
      </c>
      <c r="T445" s="4" t="s">
        <v>1723</v>
      </c>
    </row>
    <row r="446" spans="1:20" ht="17.25" customHeight="1" x14ac:dyDescent="0.35">
      <c r="A446" s="4" t="s">
        <v>1671</v>
      </c>
      <c r="B446" s="4" t="s">
        <v>1724</v>
      </c>
      <c r="C446" s="4" t="s">
        <v>1718</v>
      </c>
      <c r="D446" s="5">
        <v>100</v>
      </c>
      <c r="E446" s="4" t="s">
        <v>1725</v>
      </c>
      <c r="F446" s="11"/>
      <c r="P446" s="4" t="s">
        <v>1671</v>
      </c>
      <c r="Q446" s="4" t="s">
        <v>1724</v>
      </c>
      <c r="R446" s="4" t="s">
        <v>1718</v>
      </c>
      <c r="S446" s="5">
        <v>100</v>
      </c>
      <c r="T446" s="4" t="s">
        <v>1725</v>
      </c>
    </row>
    <row r="447" spans="1:20" ht="17.25" customHeight="1" x14ac:dyDescent="0.35">
      <c r="A447" s="14" t="s">
        <v>1671</v>
      </c>
      <c r="B447" s="14" t="s">
        <v>1726</v>
      </c>
      <c r="C447" s="14" t="s">
        <v>1727</v>
      </c>
      <c r="D447" s="15">
        <v>100</v>
      </c>
      <c r="E447" s="4" t="s">
        <v>1728</v>
      </c>
      <c r="F447" s="11"/>
      <c r="P447" s="4" t="s">
        <v>1671</v>
      </c>
      <c r="Q447" s="4" t="s">
        <v>1726</v>
      </c>
      <c r="R447" s="4" t="s">
        <v>1727</v>
      </c>
      <c r="S447" s="5">
        <v>100</v>
      </c>
      <c r="T447" s="4" t="s">
        <v>1728</v>
      </c>
    </row>
    <row r="448" spans="1:20" ht="17.25" customHeight="1" x14ac:dyDescent="0.35">
      <c r="A448" s="14" t="s">
        <v>1671</v>
      </c>
      <c r="B448" s="14" t="s">
        <v>1729</v>
      </c>
      <c r="C448" s="14" t="s">
        <v>1727</v>
      </c>
      <c r="D448" s="15">
        <v>100</v>
      </c>
      <c r="E448" s="4" t="s">
        <v>1730</v>
      </c>
      <c r="F448" s="11"/>
      <c r="P448" s="4" t="s">
        <v>1671</v>
      </c>
      <c r="Q448" s="4" t="s">
        <v>1729</v>
      </c>
      <c r="R448" s="4" t="s">
        <v>1727</v>
      </c>
      <c r="S448" s="5">
        <v>100</v>
      </c>
      <c r="T448" s="4" t="s">
        <v>1730</v>
      </c>
    </row>
    <row r="449" spans="1:20" ht="17.25" customHeight="1" x14ac:dyDescent="0.35">
      <c r="A449" s="4" t="s">
        <v>1671</v>
      </c>
      <c r="B449" s="4" t="s">
        <v>1731</v>
      </c>
      <c r="C449" s="4" t="s">
        <v>953</v>
      </c>
      <c r="D449" s="5">
        <v>100</v>
      </c>
      <c r="E449" s="4" t="s">
        <v>1732</v>
      </c>
      <c r="F449" s="11"/>
      <c r="P449" s="4" t="s">
        <v>1671</v>
      </c>
      <c r="Q449" s="4" t="s">
        <v>1731</v>
      </c>
      <c r="R449" s="4" t="s">
        <v>953</v>
      </c>
      <c r="S449" s="5">
        <v>100</v>
      </c>
      <c r="T449" s="4" t="s">
        <v>1732</v>
      </c>
    </row>
    <row r="450" spans="1:20" ht="17.25" customHeight="1" x14ac:dyDescent="0.35">
      <c r="A450" s="4" t="s">
        <v>1671</v>
      </c>
      <c r="B450" s="4" t="s">
        <v>1733</v>
      </c>
      <c r="C450" s="4" t="s">
        <v>1734</v>
      </c>
      <c r="D450" s="5">
        <v>100</v>
      </c>
      <c r="E450" s="4" t="s">
        <v>1735</v>
      </c>
      <c r="F450" s="11"/>
      <c r="P450" s="4" t="s">
        <v>1671</v>
      </c>
      <c r="Q450" s="4" t="s">
        <v>1733</v>
      </c>
      <c r="R450" s="4" t="s">
        <v>1734</v>
      </c>
      <c r="S450" s="5">
        <v>100</v>
      </c>
      <c r="T450" s="4" t="s">
        <v>1735</v>
      </c>
    </row>
    <row r="451" spans="1:20" ht="17.25" customHeight="1" x14ac:dyDescent="0.35">
      <c r="A451" s="4" t="s">
        <v>1671</v>
      </c>
      <c r="B451" s="4" t="s">
        <v>1736</v>
      </c>
      <c r="C451" s="4" t="s">
        <v>1737</v>
      </c>
      <c r="D451" s="5">
        <v>100</v>
      </c>
      <c r="E451" s="4" t="s">
        <v>1738</v>
      </c>
      <c r="F451" s="11"/>
      <c r="P451" s="4" t="s">
        <v>1671</v>
      </c>
      <c r="Q451" s="4" t="s">
        <v>1736</v>
      </c>
      <c r="R451" s="4" t="s">
        <v>1737</v>
      </c>
      <c r="S451" s="5">
        <v>100</v>
      </c>
      <c r="T451" s="4" t="s">
        <v>1738</v>
      </c>
    </row>
    <row r="452" spans="1:20" ht="17.25" customHeight="1" x14ac:dyDescent="0.35">
      <c r="A452" s="4" t="s">
        <v>1671</v>
      </c>
      <c r="B452" s="4" t="s">
        <v>1739</v>
      </c>
      <c r="C452" s="4" t="s">
        <v>1740</v>
      </c>
      <c r="D452" s="5">
        <v>100</v>
      </c>
      <c r="E452" s="4" t="s">
        <v>1741</v>
      </c>
      <c r="F452" s="11"/>
      <c r="P452" s="14" t="s">
        <v>1671</v>
      </c>
      <c r="Q452" s="14" t="s">
        <v>1742</v>
      </c>
      <c r="R452" s="14" t="s">
        <v>1743</v>
      </c>
      <c r="S452" s="15">
        <v>100</v>
      </c>
      <c r="T452" s="14" t="s">
        <v>1741</v>
      </c>
    </row>
    <row r="453" spans="1:20" ht="17.25" customHeight="1" x14ac:dyDescent="0.35">
      <c r="A453" s="4" t="s">
        <v>1671</v>
      </c>
      <c r="B453" s="4" t="s">
        <v>1742</v>
      </c>
      <c r="C453" s="4" t="s">
        <v>1744</v>
      </c>
      <c r="D453" s="5">
        <v>100</v>
      </c>
      <c r="E453" s="4" t="s">
        <v>1741</v>
      </c>
      <c r="F453" s="11"/>
      <c r="P453" s="14" t="s">
        <v>1671</v>
      </c>
      <c r="Q453" s="14" t="s">
        <v>1739</v>
      </c>
      <c r="R453" s="14" t="s">
        <v>1743</v>
      </c>
      <c r="S453" s="15">
        <v>100</v>
      </c>
      <c r="T453" s="14" t="s">
        <v>1741</v>
      </c>
    </row>
    <row r="454" spans="1:20" ht="17.25" customHeight="1" x14ac:dyDescent="0.35">
      <c r="A454" s="4" t="s">
        <v>1671</v>
      </c>
      <c r="B454" s="4" t="s">
        <v>574</v>
      </c>
      <c r="C454" s="4" t="s">
        <v>1745</v>
      </c>
      <c r="D454" s="5">
        <v>100</v>
      </c>
      <c r="E454" s="4" t="s">
        <v>1746</v>
      </c>
      <c r="F454" s="11"/>
      <c r="P454" s="4" t="s">
        <v>1671</v>
      </c>
      <c r="Q454" s="4" t="s">
        <v>731</v>
      </c>
      <c r="R454" s="4" t="s">
        <v>1747</v>
      </c>
      <c r="S454" s="5">
        <v>50</v>
      </c>
      <c r="T454" s="4" t="s">
        <v>732</v>
      </c>
    </row>
    <row r="455" spans="1:20" ht="17.25" customHeight="1" x14ac:dyDescent="0.35">
      <c r="A455" s="4" t="s">
        <v>1671</v>
      </c>
      <c r="B455" s="4" t="s">
        <v>1748</v>
      </c>
      <c r="C455" s="4" t="s">
        <v>1749</v>
      </c>
      <c r="D455" s="5">
        <v>100</v>
      </c>
      <c r="E455" s="4" t="s">
        <v>1750</v>
      </c>
      <c r="F455" s="11"/>
      <c r="P455" s="4" t="s">
        <v>1671</v>
      </c>
      <c r="Q455" s="4" t="s">
        <v>731</v>
      </c>
      <c r="R455" s="4" t="s">
        <v>1751</v>
      </c>
      <c r="S455" s="5">
        <v>50</v>
      </c>
      <c r="T455" s="4" t="s">
        <v>732</v>
      </c>
    </row>
    <row r="456" spans="1:20" ht="17.25" customHeight="1" x14ac:dyDescent="0.35">
      <c r="A456" s="4" t="s">
        <v>1671</v>
      </c>
      <c r="B456" s="4" t="s">
        <v>1752</v>
      </c>
      <c r="C456" s="4" t="s">
        <v>1753</v>
      </c>
      <c r="D456" s="5">
        <v>50</v>
      </c>
      <c r="E456" s="4" t="s">
        <v>1754</v>
      </c>
      <c r="F456" s="11"/>
      <c r="P456" s="4" t="s">
        <v>1671</v>
      </c>
      <c r="Q456" s="4" t="s">
        <v>574</v>
      </c>
      <c r="R456" s="4" t="s">
        <v>1745</v>
      </c>
      <c r="S456" s="5">
        <v>100</v>
      </c>
      <c r="T456" s="4" t="s">
        <v>1746</v>
      </c>
    </row>
    <row r="457" spans="1:20" ht="17.25" customHeight="1" x14ac:dyDescent="0.35">
      <c r="A457" s="4" t="s">
        <v>1671</v>
      </c>
      <c r="B457" s="4" t="s">
        <v>1752</v>
      </c>
      <c r="C457" s="4" t="s">
        <v>1755</v>
      </c>
      <c r="D457" s="5">
        <v>50</v>
      </c>
      <c r="E457" s="4" t="s">
        <v>1754</v>
      </c>
      <c r="F457" s="11"/>
      <c r="P457" s="4" t="s">
        <v>1671</v>
      </c>
      <c r="Q457" s="4" t="s">
        <v>1748</v>
      </c>
      <c r="R457" s="4" t="s">
        <v>1749</v>
      </c>
      <c r="S457" s="5">
        <v>100</v>
      </c>
      <c r="T457" s="4" t="s">
        <v>1750</v>
      </c>
    </row>
    <row r="458" spans="1:20" ht="17.25" customHeight="1" x14ac:dyDescent="0.35">
      <c r="A458" s="4" t="s">
        <v>1671</v>
      </c>
      <c r="B458" s="4" t="s">
        <v>1756</v>
      </c>
      <c r="C458" s="4" t="s">
        <v>1757</v>
      </c>
      <c r="D458" s="5">
        <v>100</v>
      </c>
      <c r="E458" s="4" t="s">
        <v>1758</v>
      </c>
      <c r="F458" s="11"/>
      <c r="P458" s="4" t="s">
        <v>1671</v>
      </c>
      <c r="Q458" s="4" t="s">
        <v>1752</v>
      </c>
      <c r="R458" s="4" t="s">
        <v>1753</v>
      </c>
      <c r="S458" s="5">
        <v>50</v>
      </c>
      <c r="T458" s="4" t="s">
        <v>1754</v>
      </c>
    </row>
    <row r="459" spans="1:20" ht="17.25" customHeight="1" x14ac:dyDescent="0.35">
      <c r="A459" s="4" t="s">
        <v>1671</v>
      </c>
      <c r="B459" s="4" t="s">
        <v>1759</v>
      </c>
      <c r="C459" s="4" t="s">
        <v>1757</v>
      </c>
      <c r="D459" s="5">
        <v>100</v>
      </c>
      <c r="E459" s="4" t="s">
        <v>1758</v>
      </c>
      <c r="F459" s="11"/>
      <c r="P459" s="4" t="s">
        <v>1671</v>
      </c>
      <c r="Q459" s="4" t="s">
        <v>1752</v>
      </c>
      <c r="R459" s="4" t="s">
        <v>1755</v>
      </c>
      <c r="S459" s="5">
        <v>50</v>
      </c>
      <c r="T459" s="4" t="s">
        <v>1754</v>
      </c>
    </row>
    <row r="460" spans="1:20" ht="17.25" customHeight="1" x14ac:dyDescent="0.35">
      <c r="A460" s="4" t="s">
        <v>1671</v>
      </c>
      <c r="B460" s="4" t="s">
        <v>576</v>
      </c>
      <c r="C460" s="4" t="s">
        <v>1757</v>
      </c>
      <c r="D460" s="5">
        <v>100</v>
      </c>
      <c r="E460" s="4" t="s">
        <v>1760</v>
      </c>
      <c r="F460" s="11"/>
      <c r="P460" s="4" t="s">
        <v>1671</v>
      </c>
      <c r="Q460" s="4" t="s">
        <v>1756</v>
      </c>
      <c r="R460" s="4" t="s">
        <v>1757</v>
      </c>
      <c r="S460" s="5">
        <v>100</v>
      </c>
      <c r="T460" s="4" t="s">
        <v>1758</v>
      </c>
    </row>
    <row r="461" spans="1:20" ht="17.25" customHeight="1" x14ac:dyDescent="0.35">
      <c r="A461" s="4" t="s">
        <v>1671</v>
      </c>
      <c r="B461" s="4" t="s">
        <v>595</v>
      </c>
      <c r="C461" s="4" t="s">
        <v>976</v>
      </c>
      <c r="D461" s="5">
        <v>100</v>
      </c>
      <c r="E461" s="4" t="s">
        <v>1761</v>
      </c>
      <c r="F461" s="11"/>
      <c r="P461" s="4" t="s">
        <v>1671</v>
      </c>
      <c r="Q461" s="4" t="s">
        <v>1759</v>
      </c>
      <c r="R461" s="4" t="s">
        <v>1757</v>
      </c>
      <c r="S461" s="5">
        <v>100</v>
      </c>
      <c r="T461" s="4" t="s">
        <v>1758</v>
      </c>
    </row>
    <row r="462" spans="1:20" ht="17.25" customHeight="1" x14ac:dyDescent="0.35">
      <c r="A462" s="4" t="s">
        <v>1671</v>
      </c>
      <c r="B462" s="4" t="s">
        <v>626</v>
      </c>
      <c r="C462" s="4" t="s">
        <v>1762</v>
      </c>
      <c r="D462" s="5">
        <v>100</v>
      </c>
      <c r="E462" s="4" t="s">
        <v>1763</v>
      </c>
      <c r="F462" s="11"/>
      <c r="P462" s="4" t="s">
        <v>1671</v>
      </c>
      <c r="Q462" s="4" t="s">
        <v>576</v>
      </c>
      <c r="R462" s="4" t="s">
        <v>1757</v>
      </c>
      <c r="S462" s="5">
        <v>100</v>
      </c>
      <c r="T462" s="4" t="s">
        <v>1760</v>
      </c>
    </row>
    <row r="463" spans="1:20" ht="17.25" customHeight="1" x14ac:dyDescent="0.35">
      <c r="A463" s="4" t="s">
        <v>1671</v>
      </c>
      <c r="B463" s="4" t="s">
        <v>624</v>
      </c>
      <c r="C463" s="4" t="s">
        <v>1762</v>
      </c>
      <c r="D463" s="5">
        <v>100</v>
      </c>
      <c r="E463" s="4" t="s">
        <v>1764</v>
      </c>
      <c r="F463" s="24"/>
      <c r="P463" s="4" t="s">
        <v>1671</v>
      </c>
      <c r="Q463" s="4" t="s">
        <v>595</v>
      </c>
      <c r="R463" s="4" t="s">
        <v>976</v>
      </c>
      <c r="S463" s="5">
        <v>100</v>
      </c>
      <c r="T463" s="4" t="s">
        <v>1761</v>
      </c>
    </row>
    <row r="464" spans="1:20" ht="17.25" customHeight="1" x14ac:dyDescent="0.35">
      <c r="A464" s="4" t="s">
        <v>1671</v>
      </c>
      <c r="B464" s="4" t="s">
        <v>1765</v>
      </c>
      <c r="C464" s="4" t="s">
        <v>1391</v>
      </c>
      <c r="D464" s="5">
        <v>100</v>
      </c>
      <c r="E464" s="4" t="s">
        <v>1766</v>
      </c>
      <c r="F464" s="24"/>
      <c r="P464" s="4" t="s">
        <v>1671</v>
      </c>
      <c r="Q464" s="4" t="s">
        <v>626</v>
      </c>
      <c r="R464" s="4" t="s">
        <v>1762</v>
      </c>
      <c r="S464" s="5">
        <v>100</v>
      </c>
      <c r="T464" s="4" t="s">
        <v>1763</v>
      </c>
    </row>
    <row r="465" spans="1:20" ht="17.25" customHeight="1" x14ac:dyDescent="0.35">
      <c r="A465" s="4" t="s">
        <v>1671</v>
      </c>
      <c r="B465" s="4" t="s">
        <v>1767</v>
      </c>
      <c r="C465" s="4" t="s">
        <v>1768</v>
      </c>
      <c r="D465" s="5">
        <v>100</v>
      </c>
      <c r="E465" s="4" t="s">
        <v>1769</v>
      </c>
      <c r="F465" s="11"/>
      <c r="P465" s="4" t="s">
        <v>1671</v>
      </c>
      <c r="Q465" s="4" t="s">
        <v>1770</v>
      </c>
      <c r="R465" s="4" t="s">
        <v>1771</v>
      </c>
      <c r="S465" s="5">
        <v>100</v>
      </c>
      <c r="T465" s="4" t="s">
        <v>1772</v>
      </c>
    </row>
    <row r="466" spans="1:20" ht="17.25" customHeight="1" x14ac:dyDescent="0.35">
      <c r="A466" s="4" t="s">
        <v>1671</v>
      </c>
      <c r="B466" s="4" t="s">
        <v>1773</v>
      </c>
      <c r="C466" s="4" t="s">
        <v>1768</v>
      </c>
      <c r="D466" s="5">
        <v>100</v>
      </c>
      <c r="E466" s="4" t="s">
        <v>1774</v>
      </c>
      <c r="F466" s="11"/>
      <c r="P466" s="4" t="s">
        <v>1671</v>
      </c>
      <c r="Q466" s="4" t="s">
        <v>1775</v>
      </c>
      <c r="R466" s="4" t="s">
        <v>1771</v>
      </c>
      <c r="S466" s="5">
        <v>100</v>
      </c>
      <c r="T466" s="4" t="s">
        <v>1772</v>
      </c>
    </row>
    <row r="467" spans="1:20" ht="17.25" customHeight="1" x14ac:dyDescent="0.35">
      <c r="A467" s="4" t="s">
        <v>1671</v>
      </c>
      <c r="B467" s="4" t="s">
        <v>1776</v>
      </c>
      <c r="C467" s="4" t="s">
        <v>1777</v>
      </c>
      <c r="D467" s="5">
        <v>100</v>
      </c>
      <c r="E467" s="4" t="s">
        <v>1778</v>
      </c>
      <c r="F467" s="11"/>
      <c r="P467" s="4" t="s">
        <v>1671</v>
      </c>
      <c r="Q467" s="4" t="s">
        <v>624</v>
      </c>
      <c r="R467" s="4" t="s">
        <v>1762</v>
      </c>
      <c r="S467" s="5">
        <v>100</v>
      </c>
      <c r="T467" s="4" t="s">
        <v>1764</v>
      </c>
    </row>
    <row r="468" spans="1:20" ht="17.25" customHeight="1" x14ac:dyDescent="0.35">
      <c r="A468" s="4" t="s">
        <v>1671</v>
      </c>
      <c r="B468" s="4" t="s">
        <v>1779</v>
      </c>
      <c r="C468" s="4" t="s">
        <v>1768</v>
      </c>
      <c r="D468" s="5">
        <v>100</v>
      </c>
      <c r="E468" s="4" t="s">
        <v>1780</v>
      </c>
      <c r="F468" s="11"/>
      <c r="P468" s="4" t="s">
        <v>1671</v>
      </c>
      <c r="Q468" s="4" t="s">
        <v>1765</v>
      </c>
      <c r="R468" s="4" t="s">
        <v>1391</v>
      </c>
      <c r="S468" s="5">
        <v>100</v>
      </c>
      <c r="T468" s="4" t="s">
        <v>1766</v>
      </c>
    </row>
    <row r="469" spans="1:20" ht="17.25" customHeight="1" x14ac:dyDescent="0.35">
      <c r="A469" s="4" t="s">
        <v>1671</v>
      </c>
      <c r="B469" s="4" t="s">
        <v>1781</v>
      </c>
      <c r="C469" s="4" t="s">
        <v>1777</v>
      </c>
      <c r="D469" s="5">
        <v>100</v>
      </c>
      <c r="E469" s="4" t="s">
        <v>1782</v>
      </c>
      <c r="F469" s="11"/>
      <c r="P469" s="4" t="s">
        <v>1671</v>
      </c>
      <c r="Q469" s="4" t="s">
        <v>1767</v>
      </c>
      <c r="R469" s="4" t="s">
        <v>1783</v>
      </c>
      <c r="S469" s="5">
        <v>100</v>
      </c>
      <c r="T469" s="4" t="s">
        <v>1769</v>
      </c>
    </row>
    <row r="470" spans="1:20" ht="17.25" customHeight="1" x14ac:dyDescent="0.35">
      <c r="A470" s="4" t="s">
        <v>1671</v>
      </c>
      <c r="B470" s="4" t="s">
        <v>1784</v>
      </c>
      <c r="C470" s="4" t="s">
        <v>1785</v>
      </c>
      <c r="D470" s="5">
        <v>100</v>
      </c>
      <c r="E470" s="4" t="s">
        <v>1786</v>
      </c>
      <c r="F470" s="11"/>
      <c r="P470" s="4" t="s">
        <v>1671</v>
      </c>
      <c r="Q470" s="4" t="s">
        <v>1773</v>
      </c>
      <c r="R470" s="4" t="s">
        <v>1783</v>
      </c>
      <c r="S470" s="5">
        <v>100</v>
      </c>
      <c r="T470" s="4" t="s">
        <v>1774</v>
      </c>
    </row>
    <row r="471" spans="1:20" ht="17.25" customHeight="1" x14ac:dyDescent="0.35">
      <c r="A471" s="4" t="s">
        <v>1671</v>
      </c>
      <c r="B471" s="4" t="s">
        <v>1787</v>
      </c>
      <c r="C471" s="4" t="s">
        <v>1788</v>
      </c>
      <c r="D471" s="5">
        <v>100</v>
      </c>
      <c r="E471" s="4" t="s">
        <v>1789</v>
      </c>
      <c r="F471" s="11"/>
      <c r="P471" s="4" t="s">
        <v>1671</v>
      </c>
      <c r="Q471" s="4" t="s">
        <v>1776</v>
      </c>
      <c r="R471" s="4" t="s">
        <v>1783</v>
      </c>
      <c r="S471" s="5">
        <v>100</v>
      </c>
      <c r="T471" s="4" t="s">
        <v>1778</v>
      </c>
    </row>
    <row r="472" spans="1:20" ht="17.25" customHeight="1" x14ac:dyDescent="0.35">
      <c r="A472" s="4" t="s">
        <v>1671</v>
      </c>
      <c r="B472" s="4" t="s">
        <v>1790</v>
      </c>
      <c r="C472" s="4" t="s">
        <v>1791</v>
      </c>
      <c r="D472" s="5">
        <v>100</v>
      </c>
      <c r="E472" s="4" t="s">
        <v>1792</v>
      </c>
      <c r="F472" s="11"/>
      <c r="P472" s="4" t="s">
        <v>1671</v>
      </c>
      <c r="Q472" s="4" t="s">
        <v>1779</v>
      </c>
      <c r="R472" s="4" t="s">
        <v>1783</v>
      </c>
      <c r="S472" s="5">
        <v>100</v>
      </c>
      <c r="T472" s="4" t="s">
        <v>1780</v>
      </c>
    </row>
    <row r="473" spans="1:20" ht="17.25" customHeight="1" x14ac:dyDescent="0.35">
      <c r="A473" s="4" t="s">
        <v>1671</v>
      </c>
      <c r="B473" s="4" t="s">
        <v>1793</v>
      </c>
      <c r="C473" s="4" t="s">
        <v>1794</v>
      </c>
      <c r="D473" s="5">
        <v>100</v>
      </c>
      <c r="E473" s="4" t="s">
        <v>1795</v>
      </c>
      <c r="F473" s="11"/>
      <c r="P473" s="4" t="s">
        <v>1671</v>
      </c>
      <c r="Q473" s="4" t="s">
        <v>1781</v>
      </c>
      <c r="R473" s="4" t="s">
        <v>1783</v>
      </c>
      <c r="S473" s="5">
        <v>100</v>
      </c>
      <c r="T473" s="4" t="s">
        <v>1782</v>
      </c>
    </row>
    <row r="474" spans="1:20" ht="17.25" customHeight="1" x14ac:dyDescent="0.35">
      <c r="A474" s="4" t="s">
        <v>1671</v>
      </c>
      <c r="B474" s="4" t="s">
        <v>1796</v>
      </c>
      <c r="C474" s="4" t="s">
        <v>1797</v>
      </c>
      <c r="D474" s="5">
        <v>100</v>
      </c>
      <c r="E474" s="4" t="s">
        <v>1798</v>
      </c>
      <c r="F474" s="11"/>
      <c r="P474" s="4" t="s">
        <v>1671</v>
      </c>
      <c r="Q474" s="4" t="s">
        <v>1784</v>
      </c>
      <c r="R474" s="4" t="s">
        <v>1785</v>
      </c>
      <c r="S474" s="5">
        <v>100</v>
      </c>
      <c r="T474" s="4" t="s">
        <v>1786</v>
      </c>
    </row>
    <row r="475" spans="1:20" ht="17.25" customHeight="1" x14ac:dyDescent="0.35">
      <c r="A475" s="4" t="s">
        <v>1671</v>
      </c>
      <c r="B475" s="4" t="s">
        <v>1799</v>
      </c>
      <c r="C475" s="4" t="s">
        <v>1800</v>
      </c>
      <c r="D475" s="5">
        <v>100</v>
      </c>
      <c r="E475" s="4" t="s">
        <v>1801</v>
      </c>
      <c r="F475" s="11"/>
      <c r="P475" s="4" t="s">
        <v>1671</v>
      </c>
      <c r="Q475" s="4" t="s">
        <v>1787</v>
      </c>
      <c r="R475" s="4" t="s">
        <v>1788</v>
      </c>
      <c r="S475" s="5">
        <v>100</v>
      </c>
      <c r="T475" s="4" t="s">
        <v>1789</v>
      </c>
    </row>
    <row r="476" spans="1:20" ht="17.25" customHeight="1" x14ac:dyDescent="0.35">
      <c r="A476" s="4" t="s">
        <v>1671</v>
      </c>
      <c r="B476" s="4" t="s">
        <v>578</v>
      </c>
      <c r="C476" s="4" t="s">
        <v>1802</v>
      </c>
      <c r="D476" s="5">
        <v>100</v>
      </c>
      <c r="E476" s="4" t="s">
        <v>1803</v>
      </c>
      <c r="F476" s="11"/>
      <c r="P476" s="4" t="s">
        <v>1671</v>
      </c>
      <c r="Q476" s="4" t="s">
        <v>1790</v>
      </c>
      <c r="R476" s="4" t="s">
        <v>1791</v>
      </c>
      <c r="S476" s="5">
        <v>100</v>
      </c>
      <c r="T476" s="4" t="s">
        <v>1792</v>
      </c>
    </row>
    <row r="477" spans="1:20" ht="17.25" customHeight="1" x14ac:dyDescent="0.35">
      <c r="A477" s="4" t="s">
        <v>1671</v>
      </c>
      <c r="B477" s="4" t="s">
        <v>581</v>
      </c>
      <c r="C477" s="4" t="s">
        <v>1804</v>
      </c>
      <c r="D477" s="5">
        <v>100</v>
      </c>
      <c r="E477" s="4" t="s">
        <v>1803</v>
      </c>
      <c r="F477" s="11"/>
      <c r="P477" s="4" t="s">
        <v>1671</v>
      </c>
      <c r="Q477" s="4" t="s">
        <v>1793</v>
      </c>
      <c r="R477" s="4" t="s">
        <v>1794</v>
      </c>
      <c r="S477" s="5">
        <v>100</v>
      </c>
      <c r="T477" s="4" t="s">
        <v>1795</v>
      </c>
    </row>
    <row r="478" spans="1:20" ht="17.25" customHeight="1" x14ac:dyDescent="0.35">
      <c r="A478" s="4" t="s">
        <v>1671</v>
      </c>
      <c r="B478" s="4" t="s">
        <v>1805</v>
      </c>
      <c r="C478" s="4" t="s">
        <v>1806</v>
      </c>
      <c r="D478" s="5">
        <v>100</v>
      </c>
      <c r="E478" s="4" t="s">
        <v>1807</v>
      </c>
      <c r="F478" s="11"/>
      <c r="P478" s="4" t="s">
        <v>1671</v>
      </c>
      <c r="Q478" s="4" t="s">
        <v>1796</v>
      </c>
      <c r="R478" s="4" t="s">
        <v>1797</v>
      </c>
      <c r="S478" s="5">
        <v>100</v>
      </c>
      <c r="T478" s="4" t="s">
        <v>1798</v>
      </c>
    </row>
    <row r="479" spans="1:20" ht="17.25" customHeight="1" x14ac:dyDescent="0.35">
      <c r="A479" s="4" t="s">
        <v>1671</v>
      </c>
      <c r="B479" s="4" t="s">
        <v>627</v>
      </c>
      <c r="C479" s="4" t="s">
        <v>1808</v>
      </c>
      <c r="D479" s="5">
        <v>100</v>
      </c>
      <c r="E479" s="4" t="s">
        <v>1809</v>
      </c>
      <c r="F479" s="11"/>
      <c r="P479" s="4" t="s">
        <v>1671</v>
      </c>
      <c r="Q479" s="4" t="s">
        <v>1799</v>
      </c>
      <c r="R479" s="4" t="s">
        <v>1800</v>
      </c>
      <c r="S479" s="5">
        <v>100</v>
      </c>
      <c r="T479" s="4" t="s">
        <v>1801</v>
      </c>
    </row>
    <row r="480" spans="1:20" ht="17.25" customHeight="1" x14ac:dyDescent="0.35">
      <c r="A480" s="4" t="s">
        <v>1671</v>
      </c>
      <c r="B480" s="4" t="s">
        <v>634</v>
      </c>
      <c r="C480" s="4" t="s">
        <v>1183</v>
      </c>
      <c r="D480" s="5">
        <v>33.333329999999997</v>
      </c>
      <c r="E480" s="4" t="s">
        <v>1810</v>
      </c>
      <c r="F480" s="11"/>
      <c r="P480" s="4" t="s">
        <v>1671</v>
      </c>
      <c r="Q480" s="4" t="s">
        <v>578</v>
      </c>
      <c r="R480" s="4" t="s">
        <v>1802</v>
      </c>
      <c r="S480" s="5">
        <v>100</v>
      </c>
      <c r="T480" s="6" t="s">
        <v>1803</v>
      </c>
    </row>
    <row r="481" spans="1:20" ht="17.25" customHeight="1" x14ac:dyDescent="0.35">
      <c r="A481" s="4" t="s">
        <v>1671</v>
      </c>
      <c r="B481" s="4" t="s">
        <v>634</v>
      </c>
      <c r="C481" s="4" t="s">
        <v>1811</v>
      </c>
      <c r="D481" s="5">
        <v>33.333329999999997</v>
      </c>
      <c r="E481" s="4" t="s">
        <v>1810</v>
      </c>
      <c r="F481" s="11"/>
      <c r="P481" s="4" t="s">
        <v>1671</v>
      </c>
      <c r="Q481" s="4" t="s">
        <v>581</v>
      </c>
      <c r="R481" s="4" t="s">
        <v>1804</v>
      </c>
      <c r="S481" s="5">
        <v>100</v>
      </c>
      <c r="T481" s="6" t="s">
        <v>1803</v>
      </c>
    </row>
    <row r="482" spans="1:20" ht="17.25" customHeight="1" x14ac:dyDescent="0.35">
      <c r="A482" s="4" t="s">
        <v>1671</v>
      </c>
      <c r="B482" s="4" t="s">
        <v>634</v>
      </c>
      <c r="C482" s="4" t="s">
        <v>1812</v>
      </c>
      <c r="D482" s="5">
        <v>33.33334</v>
      </c>
      <c r="E482" s="4" t="s">
        <v>1810</v>
      </c>
      <c r="F482" s="11"/>
      <c r="P482" s="4" t="s">
        <v>1671</v>
      </c>
      <c r="Q482" s="4" t="s">
        <v>1805</v>
      </c>
      <c r="R482" s="4" t="s">
        <v>1806</v>
      </c>
      <c r="S482" s="5">
        <v>100</v>
      </c>
      <c r="T482" s="4" t="s">
        <v>1807</v>
      </c>
    </row>
    <row r="483" spans="1:20" ht="17.25" customHeight="1" x14ac:dyDescent="0.35">
      <c r="A483" s="4" t="s">
        <v>1671</v>
      </c>
      <c r="B483" s="4" t="s">
        <v>1813</v>
      </c>
      <c r="C483" s="14" t="s">
        <v>1814</v>
      </c>
      <c r="D483" s="5">
        <v>100</v>
      </c>
      <c r="E483" s="4" t="s">
        <v>1815</v>
      </c>
      <c r="F483" s="11"/>
      <c r="P483" s="4" t="s">
        <v>1671</v>
      </c>
      <c r="Q483" s="4" t="s">
        <v>627</v>
      </c>
      <c r="R483" s="4" t="s">
        <v>1808</v>
      </c>
      <c r="S483" s="5">
        <v>100</v>
      </c>
      <c r="T483" s="4" t="s">
        <v>1809</v>
      </c>
    </row>
    <row r="484" spans="1:20" ht="17.25" customHeight="1" x14ac:dyDescent="0.35">
      <c r="A484" s="4" t="s">
        <v>1671</v>
      </c>
      <c r="B484" s="4" t="s">
        <v>1816</v>
      </c>
      <c r="C484" s="14" t="s">
        <v>1814</v>
      </c>
      <c r="D484" s="5">
        <v>100</v>
      </c>
      <c r="E484" s="4" t="s">
        <v>1817</v>
      </c>
      <c r="F484" s="11"/>
      <c r="P484" s="4" t="s">
        <v>1671</v>
      </c>
      <c r="Q484" s="4" t="s">
        <v>634</v>
      </c>
      <c r="R484" s="4" t="s">
        <v>1183</v>
      </c>
      <c r="S484" s="5">
        <v>25</v>
      </c>
      <c r="T484" s="4" t="s">
        <v>1810</v>
      </c>
    </row>
    <row r="485" spans="1:20" ht="17.25" customHeight="1" x14ac:dyDescent="0.35">
      <c r="A485" s="4" t="s">
        <v>1671</v>
      </c>
      <c r="B485" s="4" t="s">
        <v>652</v>
      </c>
      <c r="C485" s="4" t="s">
        <v>1818</v>
      </c>
      <c r="D485" s="5">
        <v>100</v>
      </c>
      <c r="E485" s="4" t="s">
        <v>1819</v>
      </c>
      <c r="F485" s="11"/>
      <c r="P485" s="4" t="s">
        <v>1671</v>
      </c>
      <c r="Q485" s="4" t="s">
        <v>634</v>
      </c>
      <c r="R485" s="4" t="s">
        <v>1811</v>
      </c>
      <c r="S485" s="5">
        <v>25</v>
      </c>
      <c r="T485" s="4" t="s">
        <v>1810</v>
      </c>
    </row>
    <row r="486" spans="1:20" ht="17.25" customHeight="1" x14ac:dyDescent="0.35">
      <c r="A486" s="4" t="s">
        <v>1671</v>
      </c>
      <c r="B486" s="4" t="s">
        <v>1820</v>
      </c>
      <c r="C486" s="4" t="s">
        <v>1821</v>
      </c>
      <c r="D486" s="5">
        <v>100</v>
      </c>
      <c r="E486" s="4" t="s">
        <v>1822</v>
      </c>
      <c r="F486" s="11"/>
      <c r="P486" s="4" t="s">
        <v>1671</v>
      </c>
      <c r="Q486" s="4" t="s">
        <v>634</v>
      </c>
      <c r="R486" s="4" t="s">
        <v>1812</v>
      </c>
      <c r="S486" s="5">
        <v>25</v>
      </c>
      <c r="T486" s="4" t="s">
        <v>1810</v>
      </c>
    </row>
    <row r="487" spans="1:20" ht="17.25" customHeight="1" x14ac:dyDescent="0.35">
      <c r="A487" s="4" t="s">
        <v>1671</v>
      </c>
      <c r="B487" s="4" t="s">
        <v>1823</v>
      </c>
      <c r="C487" s="4" t="s">
        <v>1824</v>
      </c>
      <c r="D487" s="5">
        <v>100</v>
      </c>
      <c r="E487" s="4" t="s">
        <v>1825</v>
      </c>
      <c r="F487" s="11"/>
      <c r="P487" s="4" t="s">
        <v>1671</v>
      </c>
      <c r="Q487" s="4" t="s">
        <v>634</v>
      </c>
      <c r="R487" s="4" t="s">
        <v>1826</v>
      </c>
      <c r="S487" s="5">
        <v>25</v>
      </c>
      <c r="T487" s="4" t="s">
        <v>1810</v>
      </c>
    </row>
    <row r="488" spans="1:20" ht="17.25" customHeight="1" x14ac:dyDescent="0.35">
      <c r="A488" s="4" t="s">
        <v>1671</v>
      </c>
      <c r="B488" s="4" t="s">
        <v>1827</v>
      </c>
      <c r="C488" s="4" t="s">
        <v>1088</v>
      </c>
      <c r="D488" s="5">
        <v>100</v>
      </c>
      <c r="E488" s="4" t="s">
        <v>1828</v>
      </c>
      <c r="F488" s="11"/>
      <c r="P488" s="4" t="s">
        <v>1671</v>
      </c>
      <c r="Q488" s="4" t="s">
        <v>1813</v>
      </c>
      <c r="R488" s="14" t="s">
        <v>1814</v>
      </c>
      <c r="S488" s="5">
        <v>100</v>
      </c>
      <c r="T488" s="4" t="s">
        <v>1815</v>
      </c>
    </row>
    <row r="489" spans="1:20" ht="17.25" customHeight="1" x14ac:dyDescent="0.35">
      <c r="A489" s="4" t="s">
        <v>1671</v>
      </c>
      <c r="B489" s="4" t="s">
        <v>1829</v>
      </c>
      <c r="C489" s="4" t="s">
        <v>1830</v>
      </c>
      <c r="D489" s="5">
        <v>25</v>
      </c>
      <c r="E489" s="4" t="s">
        <v>1831</v>
      </c>
      <c r="F489" s="11"/>
      <c r="P489" s="4" t="s">
        <v>1671</v>
      </c>
      <c r="Q489" s="4" t="s">
        <v>1816</v>
      </c>
      <c r="R489" s="14" t="s">
        <v>1814</v>
      </c>
      <c r="S489" s="5">
        <v>100</v>
      </c>
      <c r="T489" s="4" t="s">
        <v>1817</v>
      </c>
    </row>
    <row r="490" spans="1:20" ht="17.25" customHeight="1" x14ac:dyDescent="0.35">
      <c r="A490" s="4" t="s">
        <v>1671</v>
      </c>
      <c r="B490" s="4" t="s">
        <v>1829</v>
      </c>
      <c r="C490" s="4" t="s">
        <v>1832</v>
      </c>
      <c r="D490" s="5">
        <v>25</v>
      </c>
      <c r="E490" s="4" t="s">
        <v>1831</v>
      </c>
      <c r="F490" s="11"/>
      <c r="P490" s="4" t="s">
        <v>1671</v>
      </c>
      <c r="Q490" s="4" t="s">
        <v>652</v>
      </c>
      <c r="R490" s="4" t="s">
        <v>1818</v>
      </c>
      <c r="S490" s="5">
        <v>100</v>
      </c>
      <c r="T490" s="4" t="s">
        <v>1819</v>
      </c>
    </row>
    <row r="491" spans="1:20" ht="17.25" customHeight="1" x14ac:dyDescent="0.35">
      <c r="A491" s="4" t="s">
        <v>1671</v>
      </c>
      <c r="B491" s="4" t="s">
        <v>1829</v>
      </c>
      <c r="C491" s="4" t="s">
        <v>1833</v>
      </c>
      <c r="D491" s="5">
        <v>25</v>
      </c>
      <c r="E491" s="4" t="s">
        <v>1831</v>
      </c>
      <c r="F491" s="11"/>
      <c r="P491" s="4" t="s">
        <v>1671</v>
      </c>
      <c r="Q491" s="4" t="s">
        <v>1820</v>
      </c>
      <c r="R491" s="4" t="s">
        <v>1821</v>
      </c>
      <c r="S491" s="5">
        <v>100</v>
      </c>
      <c r="T491" s="4" t="s">
        <v>1822</v>
      </c>
    </row>
    <row r="492" spans="1:20" ht="17.25" customHeight="1" x14ac:dyDescent="0.35">
      <c r="A492" s="4" t="s">
        <v>1671</v>
      </c>
      <c r="B492" s="4" t="s">
        <v>1829</v>
      </c>
      <c r="C492" s="4" t="s">
        <v>1834</v>
      </c>
      <c r="D492" s="5">
        <v>25</v>
      </c>
      <c r="E492" s="4" t="s">
        <v>1831</v>
      </c>
      <c r="F492" s="11"/>
      <c r="P492" s="4" t="s">
        <v>1671</v>
      </c>
      <c r="Q492" s="4" t="s">
        <v>1823</v>
      </c>
      <c r="R492" s="4" t="s">
        <v>1824</v>
      </c>
      <c r="S492" s="5">
        <v>100</v>
      </c>
      <c r="T492" s="4" t="s">
        <v>1825</v>
      </c>
    </row>
    <row r="493" spans="1:20" ht="17.25" customHeight="1" x14ac:dyDescent="0.35">
      <c r="A493" s="4" t="s">
        <v>1671</v>
      </c>
      <c r="B493" s="4" t="s">
        <v>1835</v>
      </c>
      <c r="C493" s="4" t="s">
        <v>1830</v>
      </c>
      <c r="D493" s="5">
        <v>25</v>
      </c>
      <c r="E493" s="4" t="s">
        <v>1836</v>
      </c>
      <c r="F493" s="11"/>
      <c r="P493" s="4" t="s">
        <v>1671</v>
      </c>
      <c r="Q493" s="4" t="s">
        <v>1827</v>
      </c>
      <c r="R493" s="4" t="s">
        <v>1088</v>
      </c>
      <c r="S493" s="5">
        <v>100</v>
      </c>
      <c r="T493" s="4" t="s">
        <v>1828</v>
      </c>
    </row>
    <row r="494" spans="1:20" ht="17.25" customHeight="1" x14ac:dyDescent="0.35">
      <c r="A494" s="4" t="s">
        <v>1671</v>
      </c>
      <c r="B494" s="4" t="s">
        <v>1835</v>
      </c>
      <c r="C494" s="4" t="s">
        <v>1832</v>
      </c>
      <c r="D494" s="5">
        <v>25</v>
      </c>
      <c r="E494" s="4" t="s">
        <v>1836</v>
      </c>
      <c r="F494" s="11"/>
      <c r="P494" s="4" t="s">
        <v>1671</v>
      </c>
      <c r="Q494" s="4" t="s">
        <v>1829</v>
      </c>
      <c r="R494" s="4" t="s">
        <v>1830</v>
      </c>
      <c r="S494" s="5">
        <v>25</v>
      </c>
      <c r="T494" s="4" t="s">
        <v>1831</v>
      </c>
    </row>
    <row r="495" spans="1:20" ht="17.25" customHeight="1" x14ac:dyDescent="0.35">
      <c r="A495" s="4" t="s">
        <v>1671</v>
      </c>
      <c r="B495" s="4" t="s">
        <v>1835</v>
      </c>
      <c r="C495" s="4" t="s">
        <v>1833</v>
      </c>
      <c r="D495" s="5">
        <v>25</v>
      </c>
      <c r="E495" s="4" t="s">
        <v>1836</v>
      </c>
      <c r="F495" s="11"/>
      <c r="P495" s="4" t="s">
        <v>1671</v>
      </c>
      <c r="Q495" s="4" t="s">
        <v>1829</v>
      </c>
      <c r="R495" s="4" t="s">
        <v>1832</v>
      </c>
      <c r="S495" s="5">
        <v>25</v>
      </c>
      <c r="T495" s="4" t="s">
        <v>1831</v>
      </c>
    </row>
    <row r="496" spans="1:20" ht="17.25" customHeight="1" x14ac:dyDescent="0.35">
      <c r="A496" s="4" t="s">
        <v>1671</v>
      </c>
      <c r="B496" s="4" t="s">
        <v>1835</v>
      </c>
      <c r="C496" s="4" t="s">
        <v>1834</v>
      </c>
      <c r="D496" s="5">
        <v>25</v>
      </c>
      <c r="E496" s="4" t="s">
        <v>1836</v>
      </c>
      <c r="F496" s="11"/>
      <c r="P496" s="4" t="s">
        <v>1671</v>
      </c>
      <c r="Q496" s="4" t="s">
        <v>1829</v>
      </c>
      <c r="R496" s="4" t="s">
        <v>1833</v>
      </c>
      <c r="S496" s="5">
        <v>25</v>
      </c>
      <c r="T496" s="4" t="s">
        <v>1831</v>
      </c>
    </row>
    <row r="497" spans="1:20" ht="17.25" customHeight="1" x14ac:dyDescent="0.35">
      <c r="A497" s="4" t="s">
        <v>1671</v>
      </c>
      <c r="B497" s="4" t="s">
        <v>1837</v>
      </c>
      <c r="C497" s="4" t="s">
        <v>1838</v>
      </c>
      <c r="D497" s="5">
        <v>50</v>
      </c>
      <c r="E497" s="4" t="s">
        <v>1839</v>
      </c>
      <c r="F497" s="11"/>
      <c r="P497" s="4" t="s">
        <v>1671</v>
      </c>
      <c r="Q497" s="4" t="s">
        <v>1829</v>
      </c>
      <c r="R497" s="4" t="s">
        <v>1834</v>
      </c>
      <c r="S497" s="5">
        <v>25</v>
      </c>
      <c r="T497" s="4" t="s">
        <v>1831</v>
      </c>
    </row>
    <row r="498" spans="1:20" ht="17.25" customHeight="1" x14ac:dyDescent="0.35">
      <c r="A498" s="4" t="s">
        <v>1671</v>
      </c>
      <c r="B498" s="4" t="s">
        <v>1837</v>
      </c>
      <c r="C498" s="4" t="s">
        <v>1840</v>
      </c>
      <c r="D498" s="5">
        <v>50</v>
      </c>
      <c r="E498" s="4" t="s">
        <v>1839</v>
      </c>
      <c r="F498" s="11"/>
      <c r="P498" s="4" t="s">
        <v>1671</v>
      </c>
      <c r="Q498" s="4" t="s">
        <v>1835</v>
      </c>
      <c r="R498" s="4" t="s">
        <v>1830</v>
      </c>
      <c r="S498" s="5">
        <v>25</v>
      </c>
      <c r="T498" s="4" t="s">
        <v>1836</v>
      </c>
    </row>
    <row r="499" spans="1:20" ht="17.25" customHeight="1" x14ac:dyDescent="0.35">
      <c r="A499" s="4" t="s">
        <v>1671</v>
      </c>
      <c r="B499" s="4" t="s">
        <v>1841</v>
      </c>
      <c r="C499" s="4" t="s">
        <v>1842</v>
      </c>
      <c r="D499" s="5">
        <v>100</v>
      </c>
      <c r="E499" s="4" t="s">
        <v>1843</v>
      </c>
      <c r="F499" s="11"/>
      <c r="P499" s="4" t="s">
        <v>1671</v>
      </c>
      <c r="Q499" s="4" t="s">
        <v>1835</v>
      </c>
      <c r="R499" s="4" t="s">
        <v>1832</v>
      </c>
      <c r="S499" s="5">
        <v>25</v>
      </c>
      <c r="T499" s="4" t="s">
        <v>1836</v>
      </c>
    </row>
    <row r="500" spans="1:20" ht="17.25" customHeight="1" x14ac:dyDescent="0.35">
      <c r="A500" s="4" t="s">
        <v>1671</v>
      </c>
      <c r="B500" s="4" t="s">
        <v>1844</v>
      </c>
      <c r="C500" s="4" t="s">
        <v>1842</v>
      </c>
      <c r="D500" s="5">
        <v>100</v>
      </c>
      <c r="E500" s="4" t="s">
        <v>1845</v>
      </c>
      <c r="F500" s="11"/>
      <c r="P500" s="4" t="s">
        <v>1671</v>
      </c>
      <c r="Q500" s="4" t="s">
        <v>1835</v>
      </c>
      <c r="R500" s="4" t="s">
        <v>1833</v>
      </c>
      <c r="S500" s="5">
        <v>25</v>
      </c>
      <c r="T500" s="4" t="s">
        <v>1836</v>
      </c>
    </row>
    <row r="501" spans="1:20" ht="17.25" customHeight="1" x14ac:dyDescent="0.35">
      <c r="A501" s="4" t="s">
        <v>1671</v>
      </c>
      <c r="B501" s="4" t="s">
        <v>1846</v>
      </c>
      <c r="C501" s="4" t="s">
        <v>1842</v>
      </c>
      <c r="D501" s="5">
        <v>100</v>
      </c>
      <c r="E501" s="4" t="s">
        <v>1847</v>
      </c>
      <c r="F501" s="11"/>
      <c r="P501" s="4" t="s">
        <v>1671</v>
      </c>
      <c r="Q501" s="4" t="s">
        <v>1835</v>
      </c>
      <c r="R501" s="4" t="s">
        <v>1834</v>
      </c>
      <c r="S501" s="5">
        <v>25</v>
      </c>
      <c r="T501" s="4" t="s">
        <v>1836</v>
      </c>
    </row>
    <row r="502" spans="1:20" ht="17.25" customHeight="1" x14ac:dyDescent="0.35">
      <c r="A502" s="4" t="s">
        <v>1671</v>
      </c>
      <c r="B502" s="4" t="s">
        <v>1848</v>
      </c>
      <c r="C502" s="4" t="s">
        <v>1842</v>
      </c>
      <c r="D502" s="5">
        <v>100</v>
      </c>
      <c r="E502" s="4" t="s">
        <v>1849</v>
      </c>
      <c r="F502" s="11"/>
      <c r="P502" s="4" t="s">
        <v>1671</v>
      </c>
      <c r="Q502" s="4" t="s">
        <v>1837</v>
      </c>
      <c r="R502" s="4" t="s">
        <v>1838</v>
      </c>
      <c r="S502" s="5">
        <v>50</v>
      </c>
      <c r="T502" s="4" t="s">
        <v>1839</v>
      </c>
    </row>
    <row r="503" spans="1:20" ht="17.25" customHeight="1" x14ac:dyDescent="0.35">
      <c r="A503" s="4" t="s">
        <v>1671</v>
      </c>
      <c r="B503" s="4" t="s">
        <v>635</v>
      </c>
      <c r="C503" s="4" t="s">
        <v>1850</v>
      </c>
      <c r="D503" s="5">
        <v>100</v>
      </c>
      <c r="E503" s="4" t="s">
        <v>1851</v>
      </c>
      <c r="F503" s="11"/>
      <c r="P503" s="4" t="s">
        <v>1671</v>
      </c>
      <c r="Q503" s="4" t="s">
        <v>1837</v>
      </c>
      <c r="R503" s="4" t="s">
        <v>1840</v>
      </c>
      <c r="S503" s="5">
        <v>50</v>
      </c>
      <c r="T503" s="4" t="s">
        <v>1839</v>
      </c>
    </row>
    <row r="504" spans="1:20" ht="17.25" customHeight="1" x14ac:dyDescent="0.35">
      <c r="A504" s="4" t="s">
        <v>1671</v>
      </c>
      <c r="B504" s="4" t="s">
        <v>1852</v>
      </c>
      <c r="C504" s="4" t="s">
        <v>1853</v>
      </c>
      <c r="D504" s="5">
        <v>100</v>
      </c>
      <c r="E504" s="4" t="s">
        <v>1854</v>
      </c>
      <c r="F504" s="11"/>
      <c r="P504" s="4" t="s">
        <v>1671</v>
      </c>
      <c r="Q504" s="4" t="s">
        <v>1841</v>
      </c>
      <c r="R504" s="4" t="s">
        <v>1842</v>
      </c>
      <c r="S504" s="5">
        <v>100</v>
      </c>
      <c r="T504" s="4" t="s">
        <v>1843</v>
      </c>
    </row>
    <row r="505" spans="1:20" ht="17.25" customHeight="1" x14ac:dyDescent="0.35">
      <c r="A505" s="4" t="s">
        <v>1671</v>
      </c>
      <c r="B505" s="4" t="s">
        <v>1855</v>
      </c>
      <c r="C505" s="4" t="s">
        <v>1821</v>
      </c>
      <c r="D505" s="5">
        <v>100</v>
      </c>
      <c r="E505" s="4" t="s">
        <v>1856</v>
      </c>
      <c r="F505" s="11"/>
      <c r="P505" s="4" t="s">
        <v>1671</v>
      </c>
      <c r="Q505" s="4" t="s">
        <v>1844</v>
      </c>
      <c r="R505" s="4" t="s">
        <v>1842</v>
      </c>
      <c r="S505" s="5">
        <v>100</v>
      </c>
      <c r="T505" s="4" t="s">
        <v>1845</v>
      </c>
    </row>
    <row r="506" spans="1:20" ht="17.25" customHeight="1" x14ac:dyDescent="0.35">
      <c r="A506" s="4" t="s">
        <v>1671</v>
      </c>
      <c r="B506" s="4" t="s">
        <v>1857</v>
      </c>
      <c r="C506" s="4" t="s">
        <v>1821</v>
      </c>
      <c r="D506" s="5">
        <v>100</v>
      </c>
      <c r="E506" s="4" t="s">
        <v>1858</v>
      </c>
      <c r="F506" s="11"/>
      <c r="P506" s="4" t="s">
        <v>1671</v>
      </c>
      <c r="Q506" s="4" t="s">
        <v>1846</v>
      </c>
      <c r="R506" s="4" t="s">
        <v>1842</v>
      </c>
      <c r="S506" s="5">
        <v>100</v>
      </c>
      <c r="T506" s="4" t="s">
        <v>1847</v>
      </c>
    </row>
    <row r="507" spans="1:20" ht="17.25" customHeight="1" x14ac:dyDescent="0.35">
      <c r="A507" s="4" t="s">
        <v>1671</v>
      </c>
      <c r="B507" s="4" t="s">
        <v>1859</v>
      </c>
      <c r="C507" s="4" t="s">
        <v>1821</v>
      </c>
      <c r="D507" s="5">
        <v>100</v>
      </c>
      <c r="E507" s="4" t="s">
        <v>1860</v>
      </c>
      <c r="F507" s="11"/>
      <c r="P507" s="4" t="s">
        <v>1671</v>
      </c>
      <c r="Q507" s="4" t="s">
        <v>1848</v>
      </c>
      <c r="R507" s="4" t="s">
        <v>1842</v>
      </c>
      <c r="S507" s="5">
        <v>100</v>
      </c>
      <c r="T507" s="4" t="s">
        <v>1849</v>
      </c>
    </row>
    <row r="508" spans="1:20" ht="17.25" customHeight="1" x14ac:dyDescent="0.35">
      <c r="A508" s="4" t="s">
        <v>1671</v>
      </c>
      <c r="B508" s="4" t="s">
        <v>1861</v>
      </c>
      <c r="C508" s="4" t="s">
        <v>1821</v>
      </c>
      <c r="D508" s="5">
        <v>100</v>
      </c>
      <c r="E508" s="4" t="s">
        <v>1862</v>
      </c>
      <c r="F508" s="11"/>
      <c r="P508" s="4" t="s">
        <v>1671</v>
      </c>
      <c r="Q508" s="4" t="s">
        <v>635</v>
      </c>
      <c r="R508" s="4" t="s">
        <v>1850</v>
      </c>
      <c r="S508" s="5">
        <v>100</v>
      </c>
      <c r="T508" s="4" t="s">
        <v>1851</v>
      </c>
    </row>
    <row r="509" spans="1:20" ht="17.25" customHeight="1" x14ac:dyDescent="0.35">
      <c r="A509" s="4" t="s">
        <v>1671</v>
      </c>
      <c r="B509" s="4" t="s">
        <v>1863</v>
      </c>
      <c r="C509" s="4" t="s">
        <v>1821</v>
      </c>
      <c r="D509" s="5">
        <v>100</v>
      </c>
      <c r="E509" s="4" t="s">
        <v>1864</v>
      </c>
      <c r="F509" s="11"/>
      <c r="P509" s="4" t="s">
        <v>1671</v>
      </c>
      <c r="Q509" s="4" t="s">
        <v>1852</v>
      </c>
      <c r="R509" s="4" t="s">
        <v>1853</v>
      </c>
      <c r="S509" s="5">
        <v>100</v>
      </c>
      <c r="T509" s="4" t="s">
        <v>1854</v>
      </c>
    </row>
    <row r="510" spans="1:20" ht="17.25" customHeight="1" x14ac:dyDescent="0.35">
      <c r="A510" s="4" t="s">
        <v>1671</v>
      </c>
      <c r="B510" s="4" t="s">
        <v>1865</v>
      </c>
      <c r="C510" s="4" t="s">
        <v>1866</v>
      </c>
      <c r="D510" s="5">
        <v>100</v>
      </c>
      <c r="E510" s="4" t="s">
        <v>1867</v>
      </c>
      <c r="F510" s="11"/>
      <c r="P510" s="4" t="s">
        <v>1671</v>
      </c>
      <c r="Q510" s="4" t="s">
        <v>1855</v>
      </c>
      <c r="R510" s="4" t="s">
        <v>1821</v>
      </c>
      <c r="S510" s="5">
        <v>100</v>
      </c>
      <c r="T510" s="4" t="s">
        <v>1856</v>
      </c>
    </row>
    <row r="511" spans="1:20" ht="17.25" customHeight="1" x14ac:dyDescent="0.35">
      <c r="A511" s="4" t="s">
        <v>1671</v>
      </c>
      <c r="B511" s="4" t="s">
        <v>1868</v>
      </c>
      <c r="C511" s="4" t="s">
        <v>1869</v>
      </c>
      <c r="D511" s="5">
        <v>100</v>
      </c>
      <c r="E511" s="4" t="s">
        <v>1870</v>
      </c>
      <c r="F511" s="11"/>
      <c r="P511" s="4" t="s">
        <v>1671</v>
      </c>
      <c r="Q511" s="4" t="s">
        <v>1857</v>
      </c>
      <c r="R511" s="4" t="s">
        <v>1821</v>
      </c>
      <c r="S511" s="5">
        <v>100</v>
      </c>
      <c r="T511" s="4" t="s">
        <v>1858</v>
      </c>
    </row>
    <row r="512" spans="1:20" ht="17.25" customHeight="1" x14ac:dyDescent="0.35">
      <c r="A512" s="4" t="s">
        <v>1671</v>
      </c>
      <c r="B512" s="4" t="s">
        <v>1871</v>
      </c>
      <c r="C512" s="4" t="s">
        <v>1869</v>
      </c>
      <c r="D512" s="5">
        <v>100</v>
      </c>
      <c r="E512" s="4" t="s">
        <v>1870</v>
      </c>
      <c r="F512" s="11"/>
      <c r="P512" s="4" t="s">
        <v>1671</v>
      </c>
      <c r="Q512" s="4" t="s">
        <v>1859</v>
      </c>
      <c r="R512" s="4" t="s">
        <v>1821</v>
      </c>
      <c r="S512" s="5">
        <v>100</v>
      </c>
      <c r="T512" s="4" t="s">
        <v>1860</v>
      </c>
    </row>
    <row r="513" spans="1:20" ht="17.25" customHeight="1" x14ac:dyDescent="0.35">
      <c r="A513" s="4" t="s">
        <v>1671</v>
      </c>
      <c r="B513" s="4" t="s">
        <v>1872</v>
      </c>
      <c r="C513" s="4" t="s">
        <v>1873</v>
      </c>
      <c r="D513" s="5">
        <v>100</v>
      </c>
      <c r="E513" s="4" t="s">
        <v>1874</v>
      </c>
      <c r="F513" s="11"/>
      <c r="P513" s="4" t="s">
        <v>1671</v>
      </c>
      <c r="Q513" s="4" t="s">
        <v>1861</v>
      </c>
      <c r="R513" s="4" t="s">
        <v>1821</v>
      </c>
      <c r="S513" s="5">
        <v>100</v>
      </c>
      <c r="T513" s="4" t="s">
        <v>1862</v>
      </c>
    </row>
    <row r="514" spans="1:20" ht="17.25" customHeight="1" x14ac:dyDescent="0.35">
      <c r="A514" s="4" t="s">
        <v>1671</v>
      </c>
      <c r="B514" s="4" t="s">
        <v>1875</v>
      </c>
      <c r="C514" s="4" t="s">
        <v>1873</v>
      </c>
      <c r="D514" s="5">
        <v>100</v>
      </c>
      <c r="E514" s="4" t="s">
        <v>1876</v>
      </c>
      <c r="F514" s="11"/>
      <c r="P514" s="4" t="s">
        <v>1671</v>
      </c>
      <c r="Q514" s="4" t="s">
        <v>1863</v>
      </c>
      <c r="R514" s="4" t="s">
        <v>1821</v>
      </c>
      <c r="S514" s="5">
        <v>100</v>
      </c>
      <c r="T514" s="4" t="s">
        <v>1864</v>
      </c>
    </row>
    <row r="515" spans="1:20" ht="17.25" customHeight="1" x14ac:dyDescent="0.35">
      <c r="A515" s="4" t="s">
        <v>1671</v>
      </c>
      <c r="B515" s="4" t="s">
        <v>1877</v>
      </c>
      <c r="C515" s="4" t="s">
        <v>1878</v>
      </c>
      <c r="D515" s="5">
        <v>50</v>
      </c>
      <c r="E515" s="4" t="s">
        <v>1879</v>
      </c>
      <c r="F515" s="24"/>
      <c r="P515" s="4" t="s">
        <v>1671</v>
      </c>
      <c r="Q515" s="4" t="s">
        <v>1865</v>
      </c>
      <c r="R515" s="4" t="s">
        <v>1866</v>
      </c>
      <c r="S515" s="5">
        <v>100</v>
      </c>
      <c r="T515" s="4" t="s">
        <v>1867</v>
      </c>
    </row>
    <row r="516" spans="1:20" ht="17.25" customHeight="1" x14ac:dyDescent="0.35">
      <c r="A516" s="4" t="s">
        <v>1671</v>
      </c>
      <c r="B516" s="4" t="s">
        <v>1877</v>
      </c>
      <c r="C516" s="4" t="s">
        <v>1880</v>
      </c>
      <c r="D516" s="5">
        <v>50</v>
      </c>
      <c r="E516" s="4" t="s">
        <v>1879</v>
      </c>
      <c r="F516" s="11"/>
      <c r="P516" s="4" t="s">
        <v>1671</v>
      </c>
      <c r="Q516" s="4" t="s">
        <v>1868</v>
      </c>
      <c r="R516" s="4" t="s">
        <v>1869</v>
      </c>
      <c r="S516" s="5">
        <v>100</v>
      </c>
      <c r="T516" s="4" t="s">
        <v>1870</v>
      </c>
    </row>
    <row r="517" spans="1:20" s="11" customFormat="1" ht="17.25" customHeight="1" x14ac:dyDescent="0.35">
      <c r="A517" s="4" t="s">
        <v>1671</v>
      </c>
      <c r="B517" s="4" t="s">
        <v>1881</v>
      </c>
      <c r="C517" s="4" t="s">
        <v>1878</v>
      </c>
      <c r="D517" s="5">
        <v>50</v>
      </c>
      <c r="E517" s="4" t="s">
        <v>1882</v>
      </c>
      <c r="P517" s="4" t="s">
        <v>1671</v>
      </c>
      <c r="Q517" s="4" t="s">
        <v>1871</v>
      </c>
      <c r="R517" s="4" t="s">
        <v>1869</v>
      </c>
      <c r="S517" s="5">
        <v>100</v>
      </c>
      <c r="T517" s="4" t="s">
        <v>1870</v>
      </c>
    </row>
    <row r="518" spans="1:20" s="11" customFormat="1" ht="17.25" customHeight="1" x14ac:dyDescent="0.35">
      <c r="A518" s="4" t="s">
        <v>1671</v>
      </c>
      <c r="B518" s="4" t="s">
        <v>1881</v>
      </c>
      <c r="C518" s="4" t="s">
        <v>1880</v>
      </c>
      <c r="D518" s="5">
        <v>50</v>
      </c>
      <c r="E518" s="4" t="s">
        <v>1882</v>
      </c>
      <c r="P518" s="4" t="s">
        <v>1671</v>
      </c>
      <c r="Q518" s="4" t="s">
        <v>1872</v>
      </c>
      <c r="R518" s="4" t="s">
        <v>1873</v>
      </c>
      <c r="S518" s="5">
        <v>100</v>
      </c>
      <c r="T518" s="4" t="s">
        <v>1874</v>
      </c>
    </row>
    <row r="519" spans="1:20" s="11" customFormat="1" ht="17.25" customHeight="1" x14ac:dyDescent="0.35">
      <c r="A519" s="4" t="s">
        <v>1671</v>
      </c>
      <c r="B519" s="4" t="s">
        <v>1883</v>
      </c>
      <c r="C519" s="4" t="s">
        <v>1878</v>
      </c>
      <c r="D519" s="5">
        <v>50</v>
      </c>
      <c r="E519" s="4" t="s">
        <v>1884</v>
      </c>
      <c r="P519" s="4" t="s">
        <v>1671</v>
      </c>
      <c r="Q519" s="4" t="s">
        <v>1875</v>
      </c>
      <c r="R519" s="4" t="s">
        <v>1873</v>
      </c>
      <c r="S519" s="5">
        <v>100</v>
      </c>
      <c r="T519" s="4" t="s">
        <v>1876</v>
      </c>
    </row>
    <row r="520" spans="1:20" s="11" customFormat="1" ht="17.25" customHeight="1" x14ac:dyDescent="0.35">
      <c r="A520" s="4" t="s">
        <v>1671</v>
      </c>
      <c r="B520" s="4" t="s">
        <v>1883</v>
      </c>
      <c r="C520" s="4" t="s">
        <v>1880</v>
      </c>
      <c r="D520" s="5">
        <v>50</v>
      </c>
      <c r="E520" s="4" t="s">
        <v>1884</v>
      </c>
      <c r="P520" s="4" t="s">
        <v>1671</v>
      </c>
      <c r="Q520" s="4" t="s">
        <v>1877</v>
      </c>
      <c r="R520" s="4" t="s">
        <v>1878</v>
      </c>
      <c r="S520" s="5">
        <v>50</v>
      </c>
      <c r="T520" s="4" t="s">
        <v>1879</v>
      </c>
    </row>
    <row r="521" spans="1:20" ht="17.25" customHeight="1" x14ac:dyDescent="0.35">
      <c r="A521" s="4" t="s">
        <v>1671</v>
      </c>
      <c r="B521" s="4" t="s">
        <v>1885</v>
      </c>
      <c r="C521" s="4" t="s">
        <v>1878</v>
      </c>
      <c r="D521" s="5">
        <v>50</v>
      </c>
      <c r="E521" s="4" t="s">
        <v>1886</v>
      </c>
      <c r="F521" s="11"/>
      <c r="P521" s="4" t="s">
        <v>1671</v>
      </c>
      <c r="Q521" s="4" t="s">
        <v>1877</v>
      </c>
      <c r="R521" s="4" t="s">
        <v>1880</v>
      </c>
      <c r="S521" s="5">
        <v>50</v>
      </c>
      <c r="T521" s="4" t="s">
        <v>1879</v>
      </c>
    </row>
    <row r="522" spans="1:20" ht="17.25" customHeight="1" x14ac:dyDescent="0.35">
      <c r="A522" s="4" t="s">
        <v>1671</v>
      </c>
      <c r="B522" s="4" t="s">
        <v>1885</v>
      </c>
      <c r="C522" s="4" t="s">
        <v>1880</v>
      </c>
      <c r="D522" s="5">
        <v>50</v>
      </c>
      <c r="E522" s="4" t="s">
        <v>1886</v>
      </c>
      <c r="F522" s="11"/>
      <c r="P522" s="4" t="s">
        <v>1671</v>
      </c>
      <c r="Q522" s="4" t="s">
        <v>1881</v>
      </c>
      <c r="R522" s="4" t="s">
        <v>1878</v>
      </c>
      <c r="S522" s="5">
        <v>50</v>
      </c>
      <c r="T522" s="4" t="s">
        <v>1882</v>
      </c>
    </row>
    <row r="523" spans="1:20" ht="17.25" customHeight="1" x14ac:dyDescent="0.35">
      <c r="A523" s="4" t="s">
        <v>1671</v>
      </c>
      <c r="B523" s="4" t="s">
        <v>1887</v>
      </c>
      <c r="C523" s="4" t="s">
        <v>1878</v>
      </c>
      <c r="D523" s="5">
        <v>50</v>
      </c>
      <c r="E523" s="4" t="s">
        <v>1888</v>
      </c>
      <c r="F523" s="11"/>
      <c r="P523" s="4" t="s">
        <v>1671</v>
      </c>
      <c r="Q523" s="4" t="s">
        <v>1881</v>
      </c>
      <c r="R523" s="4" t="s">
        <v>1880</v>
      </c>
      <c r="S523" s="5">
        <v>50</v>
      </c>
      <c r="T523" s="4" t="s">
        <v>1882</v>
      </c>
    </row>
    <row r="524" spans="1:20" ht="17.25" customHeight="1" x14ac:dyDescent="0.35">
      <c r="A524" s="4" t="s">
        <v>1671</v>
      </c>
      <c r="B524" s="4" t="s">
        <v>1887</v>
      </c>
      <c r="C524" s="4" t="s">
        <v>1880</v>
      </c>
      <c r="D524" s="5">
        <v>50</v>
      </c>
      <c r="E524" s="4" t="s">
        <v>1888</v>
      </c>
      <c r="F524" s="11"/>
      <c r="P524" s="4" t="s">
        <v>1671</v>
      </c>
      <c r="Q524" s="4" t="s">
        <v>1883</v>
      </c>
      <c r="R524" s="4" t="s">
        <v>1878</v>
      </c>
      <c r="S524" s="5">
        <v>50</v>
      </c>
      <c r="T524" s="4" t="s">
        <v>1884</v>
      </c>
    </row>
    <row r="525" spans="1:20" ht="17.25" customHeight="1" x14ac:dyDescent="0.35">
      <c r="A525" s="4" t="s">
        <v>1671</v>
      </c>
      <c r="B525" s="4" t="s">
        <v>1889</v>
      </c>
      <c r="C525" s="4" t="s">
        <v>1890</v>
      </c>
      <c r="D525" s="5">
        <v>100</v>
      </c>
      <c r="E525" s="4" t="s">
        <v>1891</v>
      </c>
      <c r="F525" s="11"/>
      <c r="P525" s="4" t="s">
        <v>1671</v>
      </c>
      <c r="Q525" s="4" t="s">
        <v>1883</v>
      </c>
      <c r="R525" s="4" t="s">
        <v>1880</v>
      </c>
      <c r="S525" s="5">
        <v>50</v>
      </c>
      <c r="T525" s="4" t="s">
        <v>1884</v>
      </c>
    </row>
    <row r="526" spans="1:20" ht="17.25" customHeight="1" x14ac:dyDescent="0.35">
      <c r="A526" s="4" t="s">
        <v>1671</v>
      </c>
      <c r="B526" s="4" t="s">
        <v>1892</v>
      </c>
      <c r="C526" s="4" t="s">
        <v>1890</v>
      </c>
      <c r="D526" s="5">
        <v>100</v>
      </c>
      <c r="E526" s="4" t="s">
        <v>1893</v>
      </c>
      <c r="F526" s="11"/>
      <c r="P526" s="4" t="s">
        <v>1671</v>
      </c>
      <c r="Q526" s="4" t="s">
        <v>1885</v>
      </c>
      <c r="R526" s="4" t="s">
        <v>1878</v>
      </c>
      <c r="S526" s="5">
        <v>50</v>
      </c>
      <c r="T526" s="4" t="s">
        <v>1886</v>
      </c>
    </row>
    <row r="527" spans="1:20" ht="17.25" customHeight="1" x14ac:dyDescent="0.35">
      <c r="A527" s="4" t="s">
        <v>1671</v>
      </c>
      <c r="B527" s="4" t="s">
        <v>1894</v>
      </c>
      <c r="C527" s="4" t="s">
        <v>1890</v>
      </c>
      <c r="D527" s="5">
        <v>100</v>
      </c>
      <c r="E527" s="4" t="s">
        <v>1895</v>
      </c>
      <c r="F527" s="11"/>
      <c r="P527" s="4" t="s">
        <v>1671</v>
      </c>
      <c r="Q527" s="4" t="s">
        <v>1885</v>
      </c>
      <c r="R527" s="4" t="s">
        <v>1880</v>
      </c>
      <c r="S527" s="5">
        <v>50</v>
      </c>
      <c r="T527" s="4" t="s">
        <v>1886</v>
      </c>
    </row>
    <row r="528" spans="1:20" ht="17.25" customHeight="1" x14ac:dyDescent="0.35">
      <c r="A528" s="4" t="s">
        <v>1671</v>
      </c>
      <c r="B528" s="4" t="s">
        <v>597</v>
      </c>
      <c r="C528" s="4" t="s">
        <v>1896</v>
      </c>
      <c r="D528" s="5">
        <v>100</v>
      </c>
      <c r="E528" s="4" t="s">
        <v>1897</v>
      </c>
      <c r="F528" s="11"/>
      <c r="P528" s="4" t="s">
        <v>1671</v>
      </c>
      <c r="Q528" s="4" t="s">
        <v>1887</v>
      </c>
      <c r="R528" s="4" t="s">
        <v>1878</v>
      </c>
      <c r="S528" s="5">
        <v>50</v>
      </c>
      <c r="T528" s="4" t="s">
        <v>1888</v>
      </c>
    </row>
    <row r="529" spans="1:20" ht="17.25" customHeight="1" x14ac:dyDescent="0.35">
      <c r="A529" s="4" t="s">
        <v>1671</v>
      </c>
      <c r="B529" s="4" t="s">
        <v>1898</v>
      </c>
      <c r="C529" s="4" t="s">
        <v>1899</v>
      </c>
      <c r="D529" s="5">
        <v>100</v>
      </c>
      <c r="E529" s="4" t="s">
        <v>1900</v>
      </c>
      <c r="F529" s="11"/>
      <c r="P529" s="4" t="s">
        <v>1671</v>
      </c>
      <c r="Q529" s="4" t="s">
        <v>1887</v>
      </c>
      <c r="R529" s="4" t="s">
        <v>1880</v>
      </c>
      <c r="S529" s="5">
        <v>50</v>
      </c>
      <c r="T529" s="4" t="s">
        <v>1888</v>
      </c>
    </row>
    <row r="530" spans="1:20" ht="17.25" customHeight="1" x14ac:dyDescent="0.35">
      <c r="A530" s="4" t="s">
        <v>1671</v>
      </c>
      <c r="B530" s="4" t="s">
        <v>1901</v>
      </c>
      <c r="C530" s="4" t="s">
        <v>1902</v>
      </c>
      <c r="D530" s="5">
        <v>100</v>
      </c>
      <c r="E530" s="4" t="s">
        <v>1903</v>
      </c>
      <c r="F530" s="11"/>
      <c r="P530" s="4" t="s">
        <v>1671</v>
      </c>
      <c r="Q530" s="4" t="s">
        <v>1889</v>
      </c>
      <c r="R530" s="4" t="s">
        <v>1890</v>
      </c>
      <c r="S530" s="5">
        <v>100</v>
      </c>
      <c r="T530" s="4" t="s">
        <v>1891</v>
      </c>
    </row>
    <row r="531" spans="1:20" ht="17.25" customHeight="1" x14ac:dyDescent="0.35">
      <c r="A531" s="4" t="s">
        <v>1671</v>
      </c>
      <c r="B531" s="4" t="s">
        <v>1904</v>
      </c>
      <c r="C531" s="4" t="s">
        <v>1902</v>
      </c>
      <c r="D531" s="5">
        <v>100</v>
      </c>
      <c r="E531" s="4" t="s">
        <v>1905</v>
      </c>
      <c r="F531" s="11"/>
      <c r="P531" s="4" t="s">
        <v>1671</v>
      </c>
      <c r="Q531" s="4" t="s">
        <v>1892</v>
      </c>
      <c r="R531" s="4" t="s">
        <v>1890</v>
      </c>
      <c r="S531" s="5">
        <v>100</v>
      </c>
      <c r="T531" s="4" t="s">
        <v>1893</v>
      </c>
    </row>
    <row r="532" spans="1:20" ht="17.25" customHeight="1" x14ac:dyDescent="0.35">
      <c r="A532" s="4" t="s">
        <v>1671</v>
      </c>
      <c r="B532" s="4" t="s">
        <v>1906</v>
      </c>
      <c r="C532" s="4" t="s">
        <v>1902</v>
      </c>
      <c r="D532" s="5">
        <v>100</v>
      </c>
      <c r="E532" s="4" t="s">
        <v>1907</v>
      </c>
      <c r="F532" s="11"/>
      <c r="P532" s="4" t="s">
        <v>1671</v>
      </c>
      <c r="Q532" s="4" t="s">
        <v>1894</v>
      </c>
      <c r="R532" s="4" t="s">
        <v>1890</v>
      </c>
      <c r="S532" s="5">
        <v>100</v>
      </c>
      <c r="T532" s="4" t="s">
        <v>1895</v>
      </c>
    </row>
    <row r="533" spans="1:20" ht="17.25" customHeight="1" x14ac:dyDescent="0.35">
      <c r="A533" s="4" t="s">
        <v>1671</v>
      </c>
      <c r="B533" s="4" t="s">
        <v>1908</v>
      </c>
      <c r="C533" s="4" t="s">
        <v>1902</v>
      </c>
      <c r="D533" s="5">
        <v>100</v>
      </c>
      <c r="E533" s="4" t="s">
        <v>1909</v>
      </c>
      <c r="F533" s="11"/>
      <c r="P533" s="4" t="s">
        <v>1671</v>
      </c>
      <c r="Q533" s="4" t="s">
        <v>597</v>
      </c>
      <c r="R533" s="4" t="s">
        <v>1896</v>
      </c>
      <c r="S533" s="5">
        <v>100</v>
      </c>
      <c r="T533" s="6" t="s">
        <v>1897</v>
      </c>
    </row>
    <row r="534" spans="1:20" ht="17.25" customHeight="1" x14ac:dyDescent="0.35">
      <c r="A534" s="4" t="s">
        <v>1671</v>
      </c>
      <c r="B534" s="4" t="s">
        <v>1910</v>
      </c>
      <c r="C534" s="4" t="s">
        <v>1902</v>
      </c>
      <c r="D534" s="5">
        <v>100</v>
      </c>
      <c r="E534" s="4" t="s">
        <v>1911</v>
      </c>
      <c r="F534" s="11"/>
      <c r="P534" s="4" t="s">
        <v>1671</v>
      </c>
      <c r="Q534" s="4" t="s">
        <v>1898</v>
      </c>
      <c r="R534" s="4" t="s">
        <v>1899</v>
      </c>
      <c r="S534" s="5">
        <v>100</v>
      </c>
      <c r="T534" s="4" t="s">
        <v>1900</v>
      </c>
    </row>
    <row r="535" spans="1:20" ht="17.25" customHeight="1" x14ac:dyDescent="0.35">
      <c r="A535" s="4" t="s">
        <v>1671</v>
      </c>
      <c r="B535" s="4" t="s">
        <v>1912</v>
      </c>
      <c r="C535" s="4" t="s">
        <v>1677</v>
      </c>
      <c r="D535" s="5">
        <v>100</v>
      </c>
      <c r="E535" s="4" t="s">
        <v>1913</v>
      </c>
      <c r="F535" s="11"/>
      <c r="P535" s="4" t="s">
        <v>1671</v>
      </c>
      <c r="Q535" s="4" t="s">
        <v>1901</v>
      </c>
      <c r="R535" s="4" t="s">
        <v>1902</v>
      </c>
      <c r="S535" s="5">
        <v>100</v>
      </c>
      <c r="T535" s="4" t="s">
        <v>1903</v>
      </c>
    </row>
    <row r="536" spans="1:20" ht="17.25" customHeight="1" x14ac:dyDescent="0.35">
      <c r="A536" s="4" t="s">
        <v>1671</v>
      </c>
      <c r="B536" s="4" t="s">
        <v>1914</v>
      </c>
      <c r="C536" s="4" t="s">
        <v>1915</v>
      </c>
      <c r="D536" s="5">
        <v>100</v>
      </c>
      <c r="E536" s="4" t="s">
        <v>1916</v>
      </c>
      <c r="F536" s="11"/>
      <c r="P536" s="4" t="s">
        <v>1671</v>
      </c>
      <c r="Q536" s="4" t="s">
        <v>1904</v>
      </c>
      <c r="R536" s="4" t="s">
        <v>1902</v>
      </c>
      <c r="S536" s="5">
        <v>100</v>
      </c>
      <c r="T536" s="4" t="s">
        <v>1905</v>
      </c>
    </row>
    <row r="537" spans="1:20" ht="17.25" customHeight="1" x14ac:dyDescent="0.35">
      <c r="A537" s="4" t="s">
        <v>1671</v>
      </c>
      <c r="B537" s="4" t="s">
        <v>1917</v>
      </c>
      <c r="C537" s="4" t="s">
        <v>1915</v>
      </c>
      <c r="D537" s="5">
        <v>100</v>
      </c>
      <c r="E537" s="4" t="s">
        <v>1918</v>
      </c>
      <c r="F537" s="11"/>
      <c r="P537" s="4" t="s">
        <v>1671</v>
      </c>
      <c r="Q537" s="4" t="s">
        <v>1906</v>
      </c>
      <c r="R537" s="4" t="s">
        <v>1902</v>
      </c>
      <c r="S537" s="5">
        <v>100</v>
      </c>
      <c r="T537" s="4" t="s">
        <v>1907</v>
      </c>
    </row>
    <row r="538" spans="1:20" ht="17.25" customHeight="1" x14ac:dyDescent="0.35">
      <c r="A538" s="4" t="s">
        <v>1671</v>
      </c>
      <c r="B538" s="4" t="s">
        <v>1919</v>
      </c>
      <c r="C538" s="4" t="s">
        <v>1920</v>
      </c>
      <c r="D538" s="5">
        <v>100</v>
      </c>
      <c r="E538" s="4" t="s">
        <v>1921</v>
      </c>
      <c r="F538" s="11"/>
      <c r="P538" s="4" t="s">
        <v>1671</v>
      </c>
      <c r="Q538" s="4" t="s">
        <v>1908</v>
      </c>
      <c r="R538" s="4" t="s">
        <v>1902</v>
      </c>
      <c r="S538" s="5">
        <v>100</v>
      </c>
      <c r="T538" s="4" t="s">
        <v>1909</v>
      </c>
    </row>
    <row r="539" spans="1:20" ht="17.25" customHeight="1" x14ac:dyDescent="0.35">
      <c r="A539" s="4" t="s">
        <v>1671</v>
      </c>
      <c r="B539" s="4" t="s">
        <v>1922</v>
      </c>
      <c r="C539" s="4" t="s">
        <v>1920</v>
      </c>
      <c r="D539" s="5">
        <v>100</v>
      </c>
      <c r="E539" s="4" t="s">
        <v>1923</v>
      </c>
      <c r="F539" s="11"/>
      <c r="P539" s="4" t="s">
        <v>1671</v>
      </c>
      <c r="Q539" s="4" t="s">
        <v>1910</v>
      </c>
      <c r="R539" s="4" t="s">
        <v>1902</v>
      </c>
      <c r="S539" s="5">
        <v>100</v>
      </c>
      <c r="T539" s="4" t="s">
        <v>1911</v>
      </c>
    </row>
    <row r="540" spans="1:20" ht="17.25" customHeight="1" x14ac:dyDescent="0.35">
      <c r="A540" s="4" t="s">
        <v>1671</v>
      </c>
      <c r="B540" s="4" t="s">
        <v>1924</v>
      </c>
      <c r="C540" s="4" t="s">
        <v>1920</v>
      </c>
      <c r="D540" s="5">
        <v>100</v>
      </c>
      <c r="E540" s="4" t="s">
        <v>1925</v>
      </c>
      <c r="F540" s="11"/>
      <c r="P540" s="4" t="s">
        <v>1671</v>
      </c>
      <c r="Q540" s="4" t="s">
        <v>1912</v>
      </c>
      <c r="R540" s="4" t="s">
        <v>1677</v>
      </c>
      <c r="S540" s="5">
        <v>100</v>
      </c>
      <c r="T540" s="4" t="s">
        <v>1913</v>
      </c>
    </row>
    <row r="541" spans="1:20" ht="17.25" customHeight="1" x14ac:dyDescent="0.35">
      <c r="A541" s="4" t="s">
        <v>1671</v>
      </c>
      <c r="B541" s="4" t="s">
        <v>1926</v>
      </c>
      <c r="C541" s="4" t="s">
        <v>1920</v>
      </c>
      <c r="D541" s="5">
        <v>100</v>
      </c>
      <c r="E541" s="4" t="s">
        <v>1927</v>
      </c>
      <c r="F541" s="11"/>
      <c r="P541" s="4" t="s">
        <v>1671</v>
      </c>
      <c r="Q541" s="4" t="s">
        <v>1928</v>
      </c>
      <c r="R541" s="4" t="s">
        <v>1842</v>
      </c>
      <c r="S541" s="5">
        <v>100</v>
      </c>
      <c r="T541" s="4" t="s">
        <v>1929</v>
      </c>
    </row>
    <row r="542" spans="1:20" ht="17.25" customHeight="1" x14ac:dyDescent="0.35">
      <c r="A542" s="4" t="s">
        <v>1671</v>
      </c>
      <c r="B542" s="4" t="s">
        <v>1930</v>
      </c>
      <c r="C542" s="4" t="s">
        <v>1920</v>
      </c>
      <c r="D542" s="5">
        <v>100</v>
      </c>
      <c r="E542" s="4" t="s">
        <v>1931</v>
      </c>
      <c r="F542" s="11"/>
      <c r="P542" s="4" t="s">
        <v>1671</v>
      </c>
      <c r="Q542" s="4" t="s">
        <v>1914</v>
      </c>
      <c r="R542" s="4" t="s">
        <v>1915</v>
      </c>
      <c r="S542" s="5">
        <v>100</v>
      </c>
      <c r="T542" s="4" t="s">
        <v>1916</v>
      </c>
    </row>
    <row r="543" spans="1:20" ht="17.25" customHeight="1" x14ac:dyDescent="0.35">
      <c r="A543" s="4" t="s">
        <v>1671</v>
      </c>
      <c r="B543" s="4" t="s">
        <v>1932</v>
      </c>
      <c r="C543" s="4" t="s">
        <v>1920</v>
      </c>
      <c r="D543" s="5">
        <v>100</v>
      </c>
      <c r="E543" s="4" t="s">
        <v>1933</v>
      </c>
      <c r="F543" s="11"/>
      <c r="P543" s="4" t="s">
        <v>1671</v>
      </c>
      <c r="Q543" s="4" t="s">
        <v>1917</v>
      </c>
      <c r="R543" s="4" t="s">
        <v>1915</v>
      </c>
      <c r="S543" s="5">
        <v>100</v>
      </c>
      <c r="T543" s="4" t="s">
        <v>1918</v>
      </c>
    </row>
    <row r="544" spans="1:20" ht="17.25" customHeight="1" x14ac:dyDescent="0.35">
      <c r="A544" s="4" t="s">
        <v>1671</v>
      </c>
      <c r="B544" s="4" t="s">
        <v>1934</v>
      </c>
      <c r="C544" s="4" t="s">
        <v>1935</v>
      </c>
      <c r="D544" s="5">
        <v>100</v>
      </c>
      <c r="E544" s="4" t="s">
        <v>1936</v>
      </c>
      <c r="F544" s="11"/>
      <c r="P544" s="4" t="s">
        <v>1671</v>
      </c>
      <c r="Q544" s="4" t="s">
        <v>1919</v>
      </c>
      <c r="R544" s="4" t="s">
        <v>1920</v>
      </c>
      <c r="S544" s="5">
        <v>100</v>
      </c>
      <c r="T544" s="4" t="s">
        <v>1921</v>
      </c>
    </row>
    <row r="545" spans="1:20" ht="17.25" customHeight="1" x14ac:dyDescent="0.35">
      <c r="A545" s="4" t="s">
        <v>1671</v>
      </c>
      <c r="B545" s="4" t="s">
        <v>1937</v>
      </c>
      <c r="C545" s="4" t="s">
        <v>1935</v>
      </c>
      <c r="D545" s="5">
        <v>100</v>
      </c>
      <c r="E545" s="4" t="s">
        <v>1938</v>
      </c>
      <c r="F545" s="11"/>
      <c r="P545" s="4" t="s">
        <v>1671</v>
      </c>
      <c r="Q545" s="4" t="s">
        <v>1922</v>
      </c>
      <c r="R545" s="4" t="s">
        <v>1920</v>
      </c>
      <c r="S545" s="5">
        <v>100</v>
      </c>
      <c r="T545" s="4" t="s">
        <v>1923</v>
      </c>
    </row>
    <row r="546" spans="1:20" ht="17.25" customHeight="1" x14ac:dyDescent="0.35">
      <c r="A546" s="4" t="s">
        <v>1671</v>
      </c>
      <c r="B546" s="4" t="s">
        <v>1939</v>
      </c>
      <c r="C546" s="4" t="s">
        <v>1935</v>
      </c>
      <c r="D546" s="5">
        <v>100</v>
      </c>
      <c r="E546" s="4" t="s">
        <v>1940</v>
      </c>
      <c r="F546" s="11"/>
      <c r="P546" s="4" t="s">
        <v>1671</v>
      </c>
      <c r="Q546" s="4" t="s">
        <v>1924</v>
      </c>
      <c r="R546" s="4" t="s">
        <v>1920</v>
      </c>
      <c r="S546" s="5">
        <v>100</v>
      </c>
      <c r="T546" s="4" t="s">
        <v>1925</v>
      </c>
    </row>
    <row r="547" spans="1:20" ht="17.25" customHeight="1" x14ac:dyDescent="0.35">
      <c r="A547" s="4" t="s">
        <v>1671</v>
      </c>
      <c r="B547" s="4" t="s">
        <v>1941</v>
      </c>
      <c r="C547" s="4" t="s">
        <v>1942</v>
      </c>
      <c r="D547" s="5">
        <v>100</v>
      </c>
      <c r="E547" s="4" t="s">
        <v>1943</v>
      </c>
      <c r="F547" s="11"/>
      <c r="P547" s="4" t="s">
        <v>1671</v>
      </c>
      <c r="Q547" s="4" t="s">
        <v>1926</v>
      </c>
      <c r="R547" s="4" t="s">
        <v>1920</v>
      </c>
      <c r="S547" s="5">
        <v>100</v>
      </c>
      <c r="T547" s="4" t="s">
        <v>1927</v>
      </c>
    </row>
    <row r="548" spans="1:20" ht="17.25" customHeight="1" x14ac:dyDescent="0.35">
      <c r="A548" s="4" t="s">
        <v>1671</v>
      </c>
      <c r="B548" s="4" t="s">
        <v>1944</v>
      </c>
      <c r="C548" s="4" t="s">
        <v>1945</v>
      </c>
      <c r="D548" s="5">
        <v>100</v>
      </c>
      <c r="E548" s="4" t="s">
        <v>1946</v>
      </c>
      <c r="F548" s="24"/>
      <c r="P548" s="4" t="s">
        <v>1671</v>
      </c>
      <c r="Q548" s="4" t="s">
        <v>1930</v>
      </c>
      <c r="R548" s="4" t="s">
        <v>1920</v>
      </c>
      <c r="S548" s="5">
        <v>100</v>
      </c>
      <c r="T548" s="4" t="s">
        <v>1931</v>
      </c>
    </row>
    <row r="549" spans="1:20" ht="17.25" customHeight="1" x14ac:dyDescent="0.35">
      <c r="A549" s="4" t="s">
        <v>1671</v>
      </c>
      <c r="B549" s="155" t="s">
        <v>1947</v>
      </c>
      <c r="C549" s="156" t="s">
        <v>1945</v>
      </c>
      <c r="D549" s="5">
        <v>100</v>
      </c>
      <c r="E549" s="4" t="s">
        <v>1946</v>
      </c>
      <c r="F549" s="24"/>
      <c r="P549" s="4" t="s">
        <v>1671</v>
      </c>
      <c r="Q549" s="4" t="s">
        <v>1932</v>
      </c>
      <c r="R549" s="4" t="s">
        <v>1920</v>
      </c>
      <c r="S549" s="5">
        <v>100</v>
      </c>
      <c r="T549" s="4" t="s">
        <v>1933</v>
      </c>
    </row>
    <row r="550" spans="1:20" ht="17.25" customHeight="1" x14ac:dyDescent="0.35">
      <c r="A550" s="4" t="s">
        <v>1671</v>
      </c>
      <c r="B550" s="155" t="s">
        <v>1948</v>
      </c>
      <c r="C550" s="4" t="s">
        <v>1949</v>
      </c>
      <c r="D550" s="5">
        <v>100</v>
      </c>
      <c r="E550" s="4" t="s">
        <v>1950</v>
      </c>
      <c r="F550" s="11"/>
      <c r="P550" s="4" t="s">
        <v>1671</v>
      </c>
      <c r="Q550" s="4" t="s">
        <v>1934</v>
      </c>
      <c r="R550" s="4" t="s">
        <v>1935</v>
      </c>
      <c r="S550" s="5">
        <v>100</v>
      </c>
      <c r="T550" s="4" t="s">
        <v>1936</v>
      </c>
    </row>
    <row r="551" spans="1:20" ht="17.25" customHeight="1" x14ac:dyDescent="0.35">
      <c r="A551" s="4" t="s">
        <v>1671</v>
      </c>
      <c r="B551" s="4" t="s">
        <v>1951</v>
      </c>
      <c r="C551" s="4" t="s">
        <v>1952</v>
      </c>
      <c r="D551" s="5">
        <v>100</v>
      </c>
      <c r="E551" s="4" t="s">
        <v>1953</v>
      </c>
      <c r="F551" s="11"/>
      <c r="P551" s="4" t="s">
        <v>1671</v>
      </c>
      <c r="Q551" s="4" t="s">
        <v>1937</v>
      </c>
      <c r="R551" s="4" t="s">
        <v>1935</v>
      </c>
      <c r="S551" s="5">
        <v>100</v>
      </c>
      <c r="T551" s="4" t="s">
        <v>1938</v>
      </c>
    </row>
    <row r="552" spans="1:20" ht="17.25" customHeight="1" x14ac:dyDescent="0.35">
      <c r="A552" s="4" t="s">
        <v>1671</v>
      </c>
      <c r="B552" s="4" t="s">
        <v>1954</v>
      </c>
      <c r="C552" s="4" t="s">
        <v>1952</v>
      </c>
      <c r="D552" s="5">
        <v>100</v>
      </c>
      <c r="E552" s="4" t="s">
        <v>1955</v>
      </c>
      <c r="F552" s="11"/>
      <c r="P552" s="4" t="s">
        <v>1671</v>
      </c>
      <c r="Q552" s="4" t="s">
        <v>1939</v>
      </c>
      <c r="R552" s="4" t="s">
        <v>1935</v>
      </c>
      <c r="S552" s="5">
        <v>100</v>
      </c>
      <c r="T552" s="4" t="s">
        <v>1940</v>
      </c>
    </row>
    <row r="553" spans="1:20" ht="17.25" customHeight="1" x14ac:dyDescent="0.35">
      <c r="A553" s="4" t="s">
        <v>1671</v>
      </c>
      <c r="B553" s="4" t="s">
        <v>1956</v>
      </c>
      <c r="C553" s="4" t="s">
        <v>1949</v>
      </c>
      <c r="D553" s="5">
        <v>100</v>
      </c>
      <c r="E553" s="4" t="s">
        <v>1957</v>
      </c>
      <c r="F553" s="11"/>
      <c r="P553" s="4" t="s">
        <v>1671</v>
      </c>
      <c r="Q553" s="4" t="s">
        <v>1941</v>
      </c>
      <c r="R553" s="4" t="s">
        <v>1942</v>
      </c>
      <c r="S553" s="5">
        <v>100</v>
      </c>
      <c r="T553" s="4" t="s">
        <v>1943</v>
      </c>
    </row>
    <row r="554" spans="1:20" ht="17.25" customHeight="1" x14ac:dyDescent="0.35">
      <c r="A554" s="4" t="s">
        <v>1671</v>
      </c>
      <c r="B554" s="4" t="s">
        <v>1958</v>
      </c>
      <c r="C554" s="4" t="s">
        <v>1949</v>
      </c>
      <c r="D554" s="5">
        <v>100</v>
      </c>
      <c r="E554" s="4" t="s">
        <v>1959</v>
      </c>
      <c r="F554" s="11"/>
      <c r="P554" s="4" t="s">
        <v>1671</v>
      </c>
      <c r="Q554" s="155" t="s">
        <v>1944</v>
      </c>
      <c r="R554" s="156" t="s">
        <v>1945</v>
      </c>
      <c r="S554" s="5">
        <v>100</v>
      </c>
      <c r="T554" s="4" t="s">
        <v>1946</v>
      </c>
    </row>
    <row r="555" spans="1:20" ht="17.25" customHeight="1" x14ac:dyDescent="0.35">
      <c r="A555" s="4" t="s">
        <v>1671</v>
      </c>
      <c r="B555" s="4" t="s">
        <v>1960</v>
      </c>
      <c r="C555" s="4" t="s">
        <v>1952</v>
      </c>
      <c r="D555" s="5">
        <v>100</v>
      </c>
      <c r="E555" s="4" t="s">
        <v>1961</v>
      </c>
      <c r="F555" s="11"/>
      <c r="P555" s="4" t="s">
        <v>1671</v>
      </c>
      <c r="Q555" s="155" t="s">
        <v>1947</v>
      </c>
      <c r="R555" s="4" t="s">
        <v>1945</v>
      </c>
      <c r="S555" s="5">
        <v>100</v>
      </c>
      <c r="T555" s="4" t="s">
        <v>1946</v>
      </c>
    </row>
    <row r="556" spans="1:20" ht="17.25" customHeight="1" x14ac:dyDescent="0.35">
      <c r="A556" s="4" t="s">
        <v>1671</v>
      </c>
      <c r="B556" s="4" t="s">
        <v>1962</v>
      </c>
      <c r="C556" s="4" t="s">
        <v>1952</v>
      </c>
      <c r="D556" s="5">
        <v>100</v>
      </c>
      <c r="E556" s="4" t="s">
        <v>1963</v>
      </c>
      <c r="F556" s="11"/>
      <c r="P556" s="4" t="s">
        <v>1671</v>
      </c>
      <c r="Q556" s="4" t="s">
        <v>1948</v>
      </c>
      <c r="R556" s="4" t="s">
        <v>1949</v>
      </c>
      <c r="S556" s="5">
        <v>100</v>
      </c>
      <c r="T556" s="4" t="s">
        <v>1950</v>
      </c>
    </row>
    <row r="557" spans="1:20" ht="17.25" customHeight="1" x14ac:dyDescent="0.35">
      <c r="A557" s="4" t="s">
        <v>1671</v>
      </c>
      <c r="B557" s="4" t="s">
        <v>1964</v>
      </c>
      <c r="C557" s="4" t="s">
        <v>1952</v>
      </c>
      <c r="D557" s="5">
        <v>100</v>
      </c>
      <c r="E557" s="4" t="s">
        <v>1965</v>
      </c>
      <c r="F557" s="24"/>
      <c r="P557" s="4" t="s">
        <v>1671</v>
      </c>
      <c r="Q557" s="4" t="s">
        <v>1951</v>
      </c>
      <c r="R557" s="4" t="s">
        <v>1952</v>
      </c>
      <c r="S557" s="5">
        <v>100</v>
      </c>
      <c r="T557" s="4" t="s">
        <v>1953</v>
      </c>
    </row>
    <row r="558" spans="1:20" ht="17.25" customHeight="1" x14ac:dyDescent="0.35">
      <c r="A558" s="4" t="s">
        <v>1671</v>
      </c>
      <c r="B558" s="4" t="s">
        <v>1966</v>
      </c>
      <c r="C558" s="4" t="s">
        <v>1949</v>
      </c>
      <c r="D558" s="5">
        <v>100</v>
      </c>
      <c r="E558" s="4" t="s">
        <v>1967</v>
      </c>
      <c r="F558" s="24"/>
      <c r="P558" s="4" t="s">
        <v>1671</v>
      </c>
      <c r="Q558" s="4" t="s">
        <v>1954</v>
      </c>
      <c r="R558" s="4" t="s">
        <v>1952</v>
      </c>
      <c r="S558" s="5">
        <v>100</v>
      </c>
      <c r="T558" s="4" t="s">
        <v>1955</v>
      </c>
    </row>
    <row r="559" spans="1:20" ht="17.25" customHeight="1" x14ac:dyDescent="0.35">
      <c r="A559" s="4" t="s">
        <v>1671</v>
      </c>
      <c r="B559" s="4" t="s">
        <v>1968</v>
      </c>
      <c r="C559" s="4" t="s">
        <v>1791</v>
      </c>
      <c r="D559" s="5">
        <v>100</v>
      </c>
      <c r="E559" s="4" t="s">
        <v>1969</v>
      </c>
      <c r="F559" s="11"/>
      <c r="P559" s="4" t="s">
        <v>1671</v>
      </c>
      <c r="Q559" s="4" t="s">
        <v>1956</v>
      </c>
      <c r="R559" s="4" t="s">
        <v>1949</v>
      </c>
      <c r="S559" s="5">
        <v>100</v>
      </c>
      <c r="T559" s="4" t="s">
        <v>1957</v>
      </c>
    </row>
    <row r="560" spans="1:20" ht="17.25" customHeight="1" x14ac:dyDescent="0.35">
      <c r="A560" s="4" t="s">
        <v>1671</v>
      </c>
      <c r="B560" s="4" t="s">
        <v>1970</v>
      </c>
      <c r="C560" s="4" t="s">
        <v>1971</v>
      </c>
      <c r="D560" s="5">
        <v>100</v>
      </c>
      <c r="E560" s="4" t="s">
        <v>1972</v>
      </c>
      <c r="F560" s="24"/>
      <c r="P560" s="4" t="s">
        <v>1671</v>
      </c>
      <c r="Q560" s="4" t="s">
        <v>1958</v>
      </c>
      <c r="R560" s="4" t="s">
        <v>1949</v>
      </c>
      <c r="S560" s="5">
        <v>100</v>
      </c>
      <c r="T560" s="4" t="s">
        <v>1959</v>
      </c>
    </row>
    <row r="561" spans="1:20" ht="17.25" customHeight="1" x14ac:dyDescent="0.35">
      <c r="A561" s="4" t="s">
        <v>1671</v>
      </c>
      <c r="B561" s="4" t="s">
        <v>1973</v>
      </c>
      <c r="C561" s="4" t="s">
        <v>1974</v>
      </c>
      <c r="D561" s="5">
        <v>100</v>
      </c>
      <c r="E561" s="4" t="s">
        <v>1975</v>
      </c>
      <c r="F561" s="11"/>
      <c r="P561" s="4" t="s">
        <v>1671</v>
      </c>
      <c r="Q561" s="4" t="s">
        <v>1960</v>
      </c>
      <c r="R561" s="4" t="s">
        <v>1952</v>
      </c>
      <c r="S561" s="5">
        <v>100</v>
      </c>
      <c r="T561" s="4" t="s">
        <v>1961</v>
      </c>
    </row>
    <row r="562" spans="1:20" ht="17.25" customHeight="1" x14ac:dyDescent="0.35">
      <c r="A562" s="4" t="s">
        <v>1671</v>
      </c>
      <c r="B562" s="4" t="s">
        <v>1976</v>
      </c>
      <c r="C562" s="4" t="s">
        <v>1977</v>
      </c>
      <c r="D562" s="5">
        <v>100</v>
      </c>
      <c r="E562" s="4" t="e">
        <v>#N/A</v>
      </c>
      <c r="F562" s="11"/>
      <c r="P562" s="4" t="s">
        <v>1671</v>
      </c>
      <c r="Q562" s="4" t="s">
        <v>1962</v>
      </c>
      <c r="R562" s="4" t="s">
        <v>1952</v>
      </c>
      <c r="S562" s="5">
        <v>100</v>
      </c>
      <c r="T562" s="4" t="s">
        <v>1963</v>
      </c>
    </row>
    <row r="563" spans="1:20" ht="17.25" customHeight="1" x14ac:dyDescent="0.35">
      <c r="A563" s="4" t="s">
        <v>1671</v>
      </c>
      <c r="B563" s="4" t="s">
        <v>1978</v>
      </c>
      <c r="C563" s="4" t="s">
        <v>1977</v>
      </c>
      <c r="D563" s="5">
        <v>100</v>
      </c>
      <c r="E563" s="4" t="e">
        <v>#N/A</v>
      </c>
      <c r="F563" s="11"/>
      <c r="P563" s="4" t="s">
        <v>1671</v>
      </c>
      <c r="Q563" s="4" t="s">
        <v>1964</v>
      </c>
      <c r="R563" s="4" t="s">
        <v>1952</v>
      </c>
      <c r="S563" s="5">
        <v>100</v>
      </c>
      <c r="T563" s="4" t="s">
        <v>1965</v>
      </c>
    </row>
    <row r="564" spans="1:20" ht="17.25" customHeight="1" x14ac:dyDescent="0.35">
      <c r="A564" s="4" t="s">
        <v>1671</v>
      </c>
      <c r="B564" s="4" t="s">
        <v>599</v>
      </c>
      <c r="C564" s="4" t="s">
        <v>1979</v>
      </c>
      <c r="D564" s="5">
        <v>50</v>
      </c>
      <c r="E564" s="4" t="s">
        <v>1980</v>
      </c>
      <c r="F564" s="11"/>
      <c r="P564" s="4" t="s">
        <v>1671</v>
      </c>
      <c r="Q564" s="4" t="s">
        <v>1966</v>
      </c>
      <c r="R564" s="4" t="s">
        <v>1949</v>
      </c>
      <c r="S564" s="5">
        <v>100</v>
      </c>
      <c r="T564" s="4" t="s">
        <v>1967</v>
      </c>
    </row>
    <row r="565" spans="1:20" ht="17.25" customHeight="1" x14ac:dyDescent="0.35">
      <c r="A565" s="4" t="s">
        <v>1671</v>
      </c>
      <c r="B565" s="4" t="s">
        <v>599</v>
      </c>
      <c r="C565" s="4" t="s">
        <v>1981</v>
      </c>
      <c r="D565" s="5">
        <v>50</v>
      </c>
      <c r="E565" s="4" t="s">
        <v>1980</v>
      </c>
      <c r="F565" s="11"/>
      <c r="P565" s="4" t="s">
        <v>1671</v>
      </c>
      <c r="Q565" s="4" t="s">
        <v>1968</v>
      </c>
      <c r="R565" s="4" t="s">
        <v>1791</v>
      </c>
      <c r="S565" s="5">
        <v>100</v>
      </c>
      <c r="T565" s="4" t="s">
        <v>1969</v>
      </c>
    </row>
    <row r="566" spans="1:20" ht="17.25" customHeight="1" x14ac:dyDescent="0.35">
      <c r="A566" s="4" t="s">
        <v>1671</v>
      </c>
      <c r="B566" s="4" t="s">
        <v>1982</v>
      </c>
      <c r="C566" s="4" t="s">
        <v>1983</v>
      </c>
      <c r="D566" s="5">
        <v>100</v>
      </c>
      <c r="E566" s="4" t="s">
        <v>1984</v>
      </c>
      <c r="F566" s="11"/>
      <c r="P566" s="4" t="s">
        <v>1671</v>
      </c>
      <c r="Q566" s="4" t="s">
        <v>1970</v>
      </c>
      <c r="R566" s="4" t="s">
        <v>1971</v>
      </c>
      <c r="S566" s="5">
        <v>100</v>
      </c>
      <c r="T566" s="4" t="s">
        <v>1972</v>
      </c>
    </row>
    <row r="567" spans="1:20" ht="17.25" customHeight="1" x14ac:dyDescent="0.35">
      <c r="A567" s="4" t="s">
        <v>1671</v>
      </c>
      <c r="B567" s="4" t="s">
        <v>1985</v>
      </c>
      <c r="C567" s="4" t="s">
        <v>1028</v>
      </c>
      <c r="D567" s="5">
        <v>100</v>
      </c>
      <c r="E567" s="4" t="s">
        <v>1986</v>
      </c>
      <c r="F567" s="11"/>
      <c r="P567" s="4" t="s">
        <v>1671</v>
      </c>
      <c r="Q567" s="4" t="s">
        <v>1973</v>
      </c>
      <c r="R567" s="4" t="s">
        <v>1974</v>
      </c>
      <c r="S567" s="5">
        <v>100</v>
      </c>
      <c r="T567" s="4" t="s">
        <v>1975</v>
      </c>
    </row>
    <row r="568" spans="1:20" ht="17.25" customHeight="1" x14ac:dyDescent="0.35">
      <c r="A568" s="4" t="s">
        <v>1671</v>
      </c>
      <c r="B568" s="4" t="s">
        <v>601</v>
      </c>
      <c r="C568" s="4" t="s">
        <v>1987</v>
      </c>
      <c r="D568" s="5">
        <v>50</v>
      </c>
      <c r="E568" s="4" t="s">
        <v>1988</v>
      </c>
      <c r="F568" s="11"/>
      <c r="P568" s="4" t="s">
        <v>1671</v>
      </c>
      <c r="Q568" s="4" t="s">
        <v>599</v>
      </c>
      <c r="R568" s="4" t="s">
        <v>1979</v>
      </c>
      <c r="S568" s="5">
        <v>50</v>
      </c>
      <c r="T568" s="6" t="s">
        <v>1980</v>
      </c>
    </row>
    <row r="569" spans="1:20" ht="17.25" customHeight="1" x14ac:dyDescent="0.35">
      <c r="A569" s="4" t="s">
        <v>1671</v>
      </c>
      <c r="B569" s="4" t="s">
        <v>601</v>
      </c>
      <c r="C569" s="4" t="s">
        <v>1989</v>
      </c>
      <c r="D569" s="5">
        <v>50</v>
      </c>
      <c r="E569" s="4" t="s">
        <v>1988</v>
      </c>
      <c r="F569" s="11"/>
      <c r="P569" s="4" t="s">
        <v>1671</v>
      </c>
      <c r="Q569" s="4" t="s">
        <v>599</v>
      </c>
      <c r="R569" s="4" t="s">
        <v>1981</v>
      </c>
      <c r="S569" s="5">
        <v>50</v>
      </c>
      <c r="T569" s="6" t="s">
        <v>1980</v>
      </c>
    </row>
    <row r="570" spans="1:20" ht="17.25" customHeight="1" x14ac:dyDescent="0.35">
      <c r="A570" s="4" t="s">
        <v>1671</v>
      </c>
      <c r="B570" s="4" t="s">
        <v>603</v>
      </c>
      <c r="C570" s="4" t="s">
        <v>1990</v>
      </c>
      <c r="D570" s="5">
        <v>100</v>
      </c>
      <c r="E570" s="4" t="s">
        <v>1991</v>
      </c>
      <c r="F570" s="11"/>
      <c r="P570" s="4" t="s">
        <v>1671</v>
      </c>
      <c r="Q570" s="4" t="s">
        <v>1982</v>
      </c>
      <c r="R570" s="4" t="s">
        <v>1983</v>
      </c>
      <c r="S570" s="5">
        <v>100</v>
      </c>
      <c r="T570" s="4" t="s">
        <v>1984</v>
      </c>
    </row>
    <row r="571" spans="1:20" ht="17.25" customHeight="1" x14ac:dyDescent="0.35">
      <c r="A571" s="4" t="s">
        <v>1671</v>
      </c>
      <c r="B571" s="4" t="s">
        <v>605</v>
      </c>
      <c r="C571" s="4" t="s">
        <v>1992</v>
      </c>
      <c r="D571" s="5">
        <v>100</v>
      </c>
      <c r="E571" s="4" t="s">
        <v>1993</v>
      </c>
      <c r="F571" s="11"/>
      <c r="P571" s="4" t="s">
        <v>1671</v>
      </c>
      <c r="Q571" s="4" t="s">
        <v>1985</v>
      </c>
      <c r="R571" s="4" t="s">
        <v>1028</v>
      </c>
      <c r="S571" s="5">
        <v>100</v>
      </c>
      <c r="T571" s="4" t="s">
        <v>1986</v>
      </c>
    </row>
    <row r="572" spans="1:20" ht="17.25" customHeight="1" x14ac:dyDescent="0.35">
      <c r="A572" s="4" t="s">
        <v>1671</v>
      </c>
      <c r="B572" s="4" t="s">
        <v>1994</v>
      </c>
      <c r="C572" s="4" t="s">
        <v>1995</v>
      </c>
      <c r="D572" s="5">
        <v>100</v>
      </c>
      <c r="E572" s="4" t="s">
        <v>1996</v>
      </c>
      <c r="F572" s="11"/>
      <c r="P572" s="4" t="s">
        <v>1671</v>
      </c>
      <c r="Q572" s="4" t="s">
        <v>1997</v>
      </c>
      <c r="R572" s="4" t="s">
        <v>1747</v>
      </c>
      <c r="S572" s="5">
        <v>100</v>
      </c>
      <c r="T572" s="4" t="s">
        <v>1998</v>
      </c>
    </row>
    <row r="573" spans="1:20" ht="17.25" customHeight="1" x14ac:dyDescent="0.35">
      <c r="A573" s="4" t="s">
        <v>1671</v>
      </c>
      <c r="B573" s="4" t="s">
        <v>1999</v>
      </c>
      <c r="C573" s="4" t="s">
        <v>1995</v>
      </c>
      <c r="D573" s="5">
        <v>100</v>
      </c>
      <c r="E573" s="4" t="s">
        <v>2000</v>
      </c>
      <c r="F573" s="11"/>
      <c r="P573" s="4" t="s">
        <v>1671</v>
      </c>
      <c r="Q573" s="4" t="s">
        <v>2001</v>
      </c>
      <c r="R573" s="4" t="s">
        <v>1751</v>
      </c>
      <c r="S573" s="5">
        <v>100</v>
      </c>
      <c r="T573" s="4" t="s">
        <v>2002</v>
      </c>
    </row>
    <row r="574" spans="1:20" ht="17.25" customHeight="1" x14ac:dyDescent="0.35">
      <c r="A574" s="4" t="s">
        <v>1671</v>
      </c>
      <c r="B574" s="4" t="s">
        <v>2003</v>
      </c>
      <c r="C574" s="4" t="s">
        <v>1995</v>
      </c>
      <c r="D574" s="5">
        <v>100</v>
      </c>
      <c r="E574" s="4" t="s">
        <v>2004</v>
      </c>
      <c r="F574" s="11"/>
      <c r="P574" s="4" t="s">
        <v>1671</v>
      </c>
      <c r="Q574" s="4" t="s">
        <v>2005</v>
      </c>
      <c r="R574" s="4" t="s">
        <v>1747</v>
      </c>
      <c r="S574" s="5">
        <v>100</v>
      </c>
      <c r="T574" s="4" t="s">
        <v>2006</v>
      </c>
    </row>
    <row r="575" spans="1:20" ht="17.25" customHeight="1" x14ac:dyDescent="0.35">
      <c r="A575" s="4" t="s">
        <v>1671</v>
      </c>
      <c r="B575" s="4" t="s">
        <v>2007</v>
      </c>
      <c r="C575" s="4" t="s">
        <v>2008</v>
      </c>
      <c r="D575" s="5">
        <v>100</v>
      </c>
      <c r="E575" s="4" t="s">
        <v>2009</v>
      </c>
      <c r="F575" s="11"/>
      <c r="P575" s="4" t="s">
        <v>1671</v>
      </c>
      <c r="Q575" s="4" t="s">
        <v>2010</v>
      </c>
      <c r="R575" s="4" t="s">
        <v>1751</v>
      </c>
      <c r="S575" s="5">
        <v>100</v>
      </c>
      <c r="T575" s="4" t="s">
        <v>2011</v>
      </c>
    </row>
    <row r="576" spans="1:20" ht="17.25" customHeight="1" x14ac:dyDescent="0.35">
      <c r="A576" s="4" t="s">
        <v>1671</v>
      </c>
      <c r="B576" s="4" t="s">
        <v>585</v>
      </c>
      <c r="C576" s="4" t="s">
        <v>2012</v>
      </c>
      <c r="D576" s="5">
        <v>50</v>
      </c>
      <c r="E576" s="4" t="s">
        <v>2013</v>
      </c>
      <c r="F576" s="11"/>
      <c r="P576" s="4" t="s">
        <v>1671</v>
      </c>
      <c r="Q576" s="4" t="s">
        <v>2014</v>
      </c>
      <c r="R576" s="4" t="s">
        <v>1747</v>
      </c>
      <c r="S576" s="5">
        <v>100</v>
      </c>
      <c r="T576" s="4" t="s">
        <v>2015</v>
      </c>
    </row>
    <row r="577" spans="1:20" ht="17.25" customHeight="1" x14ac:dyDescent="0.35">
      <c r="A577" s="4" t="s">
        <v>1671</v>
      </c>
      <c r="B577" s="4" t="s">
        <v>585</v>
      </c>
      <c r="C577" s="4" t="s">
        <v>2016</v>
      </c>
      <c r="D577" s="5">
        <v>50</v>
      </c>
      <c r="E577" s="4" t="s">
        <v>2013</v>
      </c>
      <c r="F577" s="11"/>
      <c r="P577" s="4" t="s">
        <v>1671</v>
      </c>
      <c r="Q577" s="4" t="s">
        <v>601</v>
      </c>
      <c r="R577" s="4" t="s">
        <v>1987</v>
      </c>
      <c r="S577" s="5">
        <v>50</v>
      </c>
      <c r="T577" s="6" t="s">
        <v>1988</v>
      </c>
    </row>
    <row r="578" spans="1:20" ht="17.25" customHeight="1" x14ac:dyDescent="0.35">
      <c r="A578" s="4" t="s">
        <v>1671</v>
      </c>
      <c r="B578" s="4" t="s">
        <v>2017</v>
      </c>
      <c r="C578" s="4" t="s">
        <v>2018</v>
      </c>
      <c r="D578" s="5">
        <v>100</v>
      </c>
      <c r="E578" s="4" t="s">
        <v>2019</v>
      </c>
      <c r="F578" s="11"/>
      <c r="P578" s="4" t="s">
        <v>1671</v>
      </c>
      <c r="Q578" s="4" t="s">
        <v>601</v>
      </c>
      <c r="R578" s="4" t="s">
        <v>1989</v>
      </c>
      <c r="S578" s="5">
        <v>50</v>
      </c>
      <c r="T578" s="6" t="s">
        <v>1988</v>
      </c>
    </row>
    <row r="579" spans="1:20" ht="17.25" customHeight="1" x14ac:dyDescent="0.35">
      <c r="A579" s="4" t="s">
        <v>1671</v>
      </c>
      <c r="B579" s="4" t="s">
        <v>2020</v>
      </c>
      <c r="C579" s="4" t="s">
        <v>2018</v>
      </c>
      <c r="D579" s="5">
        <v>100</v>
      </c>
      <c r="E579" s="4" t="s">
        <v>2021</v>
      </c>
      <c r="F579" s="11"/>
      <c r="P579" s="4" t="s">
        <v>1671</v>
      </c>
      <c r="Q579" s="4" t="s">
        <v>603</v>
      </c>
      <c r="R579" s="4" t="s">
        <v>1990</v>
      </c>
      <c r="S579" s="5">
        <v>100</v>
      </c>
      <c r="T579" s="4" t="s">
        <v>1991</v>
      </c>
    </row>
    <row r="580" spans="1:20" ht="17.25" customHeight="1" x14ac:dyDescent="0.35">
      <c r="A580" s="4" t="s">
        <v>1671</v>
      </c>
      <c r="B580" s="4" t="s">
        <v>2022</v>
      </c>
      <c r="C580" s="4" t="s">
        <v>2023</v>
      </c>
      <c r="D580" s="5">
        <v>100</v>
      </c>
      <c r="E580" s="4" t="s">
        <v>2024</v>
      </c>
      <c r="F580" s="11"/>
      <c r="P580" s="4" t="s">
        <v>1671</v>
      </c>
      <c r="Q580" s="4" t="s">
        <v>605</v>
      </c>
      <c r="R580" s="4" t="s">
        <v>1992</v>
      </c>
      <c r="S580" s="5">
        <v>100</v>
      </c>
      <c r="T580" s="6" t="s">
        <v>1993</v>
      </c>
    </row>
    <row r="581" spans="1:20" ht="17.25" customHeight="1" x14ac:dyDescent="0.35">
      <c r="A581" s="4" t="s">
        <v>1671</v>
      </c>
      <c r="B581" s="4" t="s">
        <v>2025</v>
      </c>
      <c r="C581" s="4" t="s">
        <v>2026</v>
      </c>
      <c r="D581" s="5">
        <v>100</v>
      </c>
      <c r="E581" s="4" t="s">
        <v>2027</v>
      </c>
      <c r="F581" s="11"/>
      <c r="P581" s="4" t="s">
        <v>1671</v>
      </c>
      <c r="Q581" s="4" t="s">
        <v>1994</v>
      </c>
      <c r="R581" s="4" t="s">
        <v>1995</v>
      </c>
      <c r="S581" s="5">
        <v>100</v>
      </c>
      <c r="T581" s="4" t="s">
        <v>1996</v>
      </c>
    </row>
    <row r="582" spans="1:20" ht="17.25" customHeight="1" x14ac:dyDescent="0.35">
      <c r="A582" s="4" t="s">
        <v>1671</v>
      </c>
      <c r="B582" s="4" t="s">
        <v>2028</v>
      </c>
      <c r="C582" s="4" t="s">
        <v>2029</v>
      </c>
      <c r="D582" s="5">
        <v>100</v>
      </c>
      <c r="E582" s="4" t="s">
        <v>2030</v>
      </c>
      <c r="F582" s="11"/>
      <c r="P582" s="4" t="s">
        <v>1671</v>
      </c>
      <c r="Q582" s="4" t="s">
        <v>1999</v>
      </c>
      <c r="R582" s="4" t="s">
        <v>1995</v>
      </c>
      <c r="S582" s="5">
        <v>100</v>
      </c>
      <c r="T582" s="4" t="s">
        <v>2000</v>
      </c>
    </row>
    <row r="583" spans="1:20" ht="17.25" customHeight="1" x14ac:dyDescent="0.35">
      <c r="A583" s="4" t="s">
        <v>1671</v>
      </c>
      <c r="B583" s="4" t="s">
        <v>2031</v>
      </c>
      <c r="C583" s="4" t="s">
        <v>2029</v>
      </c>
      <c r="D583" s="5">
        <v>100</v>
      </c>
      <c r="E583" s="4" t="s">
        <v>2032</v>
      </c>
      <c r="F583" s="11"/>
      <c r="P583" s="4" t="s">
        <v>1671</v>
      </c>
      <c r="Q583" s="4" t="s">
        <v>2003</v>
      </c>
      <c r="R583" s="4" t="s">
        <v>1995</v>
      </c>
      <c r="S583" s="5">
        <v>100</v>
      </c>
      <c r="T583" s="4" t="s">
        <v>2004</v>
      </c>
    </row>
    <row r="584" spans="1:20" ht="17.25" customHeight="1" x14ac:dyDescent="0.35">
      <c r="A584" s="4" t="s">
        <v>1671</v>
      </c>
      <c r="B584" s="4" t="s">
        <v>2033</v>
      </c>
      <c r="C584" s="4" t="s">
        <v>2034</v>
      </c>
      <c r="D584" s="5">
        <v>100</v>
      </c>
      <c r="E584" s="4" t="s">
        <v>2035</v>
      </c>
      <c r="F584" s="11"/>
      <c r="P584" s="4" t="s">
        <v>1671</v>
      </c>
      <c r="Q584" s="4" t="s">
        <v>2007</v>
      </c>
      <c r="R584" s="4" t="s">
        <v>2008</v>
      </c>
      <c r="S584" s="5">
        <v>100</v>
      </c>
      <c r="T584" s="4" t="s">
        <v>2009</v>
      </c>
    </row>
    <row r="585" spans="1:20" ht="17.25" customHeight="1" x14ac:dyDescent="0.35">
      <c r="A585" s="4" t="s">
        <v>1671</v>
      </c>
      <c r="B585" s="4" t="s">
        <v>2036</v>
      </c>
      <c r="C585" s="4" t="s">
        <v>2034</v>
      </c>
      <c r="D585" s="5">
        <v>100</v>
      </c>
      <c r="E585" s="4" t="s">
        <v>2037</v>
      </c>
      <c r="F585" s="11"/>
      <c r="P585" s="4" t="s">
        <v>1671</v>
      </c>
      <c r="Q585" s="4" t="s">
        <v>585</v>
      </c>
      <c r="R585" s="4" t="s">
        <v>2012</v>
      </c>
      <c r="S585" s="5">
        <v>50</v>
      </c>
      <c r="T585" s="4" t="s">
        <v>2013</v>
      </c>
    </row>
    <row r="586" spans="1:20" ht="17.25" customHeight="1" x14ac:dyDescent="0.35">
      <c r="A586" s="4" t="s">
        <v>1671</v>
      </c>
      <c r="B586" s="4" t="s">
        <v>2038</v>
      </c>
      <c r="C586" s="4" t="s">
        <v>2034</v>
      </c>
      <c r="D586" s="5">
        <v>100</v>
      </c>
      <c r="E586" s="4" t="s">
        <v>2039</v>
      </c>
      <c r="F586" s="11"/>
      <c r="P586" s="4" t="s">
        <v>1671</v>
      </c>
      <c r="Q586" s="4" t="s">
        <v>585</v>
      </c>
      <c r="R586" s="4" t="s">
        <v>2016</v>
      </c>
      <c r="S586" s="5">
        <v>50</v>
      </c>
      <c r="T586" s="4" t="s">
        <v>2013</v>
      </c>
    </row>
    <row r="587" spans="1:20" ht="17.25" customHeight="1" x14ac:dyDescent="0.35">
      <c r="A587" s="4" t="s">
        <v>1671</v>
      </c>
      <c r="B587" s="4" t="s">
        <v>2040</v>
      </c>
      <c r="C587" s="4" t="s">
        <v>2034</v>
      </c>
      <c r="D587" s="5">
        <v>100</v>
      </c>
      <c r="E587" s="4" t="s">
        <v>2041</v>
      </c>
      <c r="F587" s="11"/>
      <c r="P587" s="4" t="s">
        <v>1671</v>
      </c>
      <c r="Q587" s="4" t="s">
        <v>2017</v>
      </c>
      <c r="R587" s="4" t="s">
        <v>2018</v>
      </c>
      <c r="S587" s="5">
        <v>100</v>
      </c>
      <c r="T587" s="4" t="s">
        <v>2019</v>
      </c>
    </row>
    <row r="588" spans="1:20" ht="17.25" customHeight="1" x14ac:dyDescent="0.35">
      <c r="A588" s="4" t="s">
        <v>1671</v>
      </c>
      <c r="B588" s="4" t="s">
        <v>2042</v>
      </c>
      <c r="C588" s="4" t="s">
        <v>2034</v>
      </c>
      <c r="D588" s="5">
        <v>100</v>
      </c>
      <c r="E588" s="4" t="s">
        <v>2043</v>
      </c>
      <c r="F588" s="11"/>
      <c r="P588" s="4" t="s">
        <v>1671</v>
      </c>
      <c r="Q588" s="4" t="s">
        <v>2020</v>
      </c>
      <c r="R588" s="4" t="s">
        <v>2018</v>
      </c>
      <c r="S588" s="5">
        <v>100</v>
      </c>
      <c r="T588" s="4" t="s">
        <v>2021</v>
      </c>
    </row>
    <row r="589" spans="1:20" ht="17.25" customHeight="1" x14ac:dyDescent="0.35">
      <c r="A589" s="4" t="s">
        <v>1671</v>
      </c>
      <c r="B589" s="4" t="s">
        <v>2044</v>
      </c>
      <c r="C589" s="4" t="s">
        <v>2045</v>
      </c>
      <c r="D589" s="5">
        <v>100</v>
      </c>
      <c r="E589" s="4" t="s">
        <v>2046</v>
      </c>
      <c r="F589" s="11"/>
      <c r="P589" s="4" t="s">
        <v>1671</v>
      </c>
      <c r="Q589" s="4" t="s">
        <v>2022</v>
      </c>
      <c r="R589" s="4" t="s">
        <v>2023</v>
      </c>
      <c r="S589" s="5">
        <v>100</v>
      </c>
      <c r="T589" s="4" t="s">
        <v>2024</v>
      </c>
    </row>
    <row r="590" spans="1:20" ht="17.25" customHeight="1" x14ac:dyDescent="0.35">
      <c r="A590" s="4" t="s">
        <v>1671</v>
      </c>
      <c r="B590" s="4" t="s">
        <v>2047</v>
      </c>
      <c r="C590" s="4" t="s">
        <v>2048</v>
      </c>
      <c r="D590" s="5">
        <v>100</v>
      </c>
      <c r="E590" s="4" t="s">
        <v>2049</v>
      </c>
      <c r="F590" s="11"/>
      <c r="P590" s="4" t="s">
        <v>1671</v>
      </c>
      <c r="Q590" s="4" t="s">
        <v>2025</v>
      </c>
      <c r="R590" s="4" t="s">
        <v>2026</v>
      </c>
      <c r="S590" s="5">
        <v>100</v>
      </c>
      <c r="T590" s="4" t="s">
        <v>2027</v>
      </c>
    </row>
    <row r="591" spans="1:20" ht="17.25" customHeight="1" x14ac:dyDescent="0.35">
      <c r="A591" s="4" t="s">
        <v>1671</v>
      </c>
      <c r="B591" s="4" t="s">
        <v>2050</v>
      </c>
      <c r="C591" s="4" t="s">
        <v>2048</v>
      </c>
      <c r="D591" s="5">
        <v>100</v>
      </c>
      <c r="E591" s="4" t="s">
        <v>2051</v>
      </c>
      <c r="F591" s="11"/>
      <c r="P591" s="4" t="s">
        <v>1671</v>
      </c>
      <c r="Q591" s="4" t="s">
        <v>2028</v>
      </c>
      <c r="R591" s="4" t="s">
        <v>2029</v>
      </c>
      <c r="S591" s="5">
        <v>100</v>
      </c>
      <c r="T591" s="4" t="s">
        <v>2030</v>
      </c>
    </row>
    <row r="592" spans="1:20" ht="17.25" customHeight="1" x14ac:dyDescent="0.35">
      <c r="A592" s="4" t="s">
        <v>1671</v>
      </c>
      <c r="B592" s="4" t="s">
        <v>2052</v>
      </c>
      <c r="C592" s="4" t="s">
        <v>2053</v>
      </c>
      <c r="D592" s="5">
        <v>100</v>
      </c>
      <c r="E592" s="4" t="s">
        <v>2054</v>
      </c>
      <c r="F592" s="11"/>
      <c r="P592" s="4" t="s">
        <v>1671</v>
      </c>
      <c r="Q592" s="4" t="s">
        <v>2031</v>
      </c>
      <c r="R592" s="4" t="s">
        <v>2029</v>
      </c>
      <c r="S592" s="5">
        <v>100</v>
      </c>
      <c r="T592" s="4" t="s">
        <v>2032</v>
      </c>
    </row>
    <row r="593" spans="1:20" ht="17.25" customHeight="1" x14ac:dyDescent="0.35">
      <c r="A593" s="4" t="s">
        <v>1671</v>
      </c>
      <c r="B593" s="4" t="s">
        <v>2055</v>
      </c>
      <c r="C593" s="4" t="s">
        <v>2053</v>
      </c>
      <c r="D593" s="5">
        <v>100</v>
      </c>
      <c r="E593" s="4" t="s">
        <v>2056</v>
      </c>
      <c r="F593" s="11"/>
      <c r="P593" s="4" t="s">
        <v>1671</v>
      </c>
      <c r="Q593" s="4" t="s">
        <v>2033</v>
      </c>
      <c r="R593" s="4" t="s">
        <v>2034</v>
      </c>
      <c r="S593" s="5">
        <v>100</v>
      </c>
      <c r="T593" s="4" t="s">
        <v>2035</v>
      </c>
    </row>
    <row r="594" spans="1:20" ht="17.25" customHeight="1" x14ac:dyDescent="0.35">
      <c r="A594" s="4" t="s">
        <v>1671</v>
      </c>
      <c r="B594" s="4" t="s">
        <v>2057</v>
      </c>
      <c r="C594" s="4" t="s">
        <v>2058</v>
      </c>
      <c r="D594" s="5">
        <v>100</v>
      </c>
      <c r="E594" s="4" t="s">
        <v>2059</v>
      </c>
      <c r="F594" s="11"/>
      <c r="P594" s="4" t="s">
        <v>1671</v>
      </c>
      <c r="Q594" s="4" t="s">
        <v>2036</v>
      </c>
      <c r="R594" s="4" t="s">
        <v>2034</v>
      </c>
      <c r="S594" s="5">
        <v>100</v>
      </c>
      <c r="T594" s="4" t="s">
        <v>2037</v>
      </c>
    </row>
    <row r="595" spans="1:20" ht="17.25" customHeight="1" x14ac:dyDescent="0.35">
      <c r="A595" s="4" t="s">
        <v>1671</v>
      </c>
      <c r="B595" s="4" t="s">
        <v>2060</v>
      </c>
      <c r="C595" s="4" t="s">
        <v>2045</v>
      </c>
      <c r="D595" s="5">
        <v>100</v>
      </c>
      <c r="E595" s="4" t="s">
        <v>2061</v>
      </c>
      <c r="F595" s="11"/>
      <c r="P595" s="4" t="s">
        <v>1671</v>
      </c>
      <c r="Q595" s="4" t="s">
        <v>2038</v>
      </c>
      <c r="R595" s="4" t="s">
        <v>2034</v>
      </c>
      <c r="S595" s="5">
        <v>100</v>
      </c>
      <c r="T595" s="4" t="s">
        <v>2039</v>
      </c>
    </row>
    <row r="596" spans="1:20" ht="17.25" customHeight="1" x14ac:dyDescent="0.35">
      <c r="A596" s="4" t="s">
        <v>1671</v>
      </c>
      <c r="B596" s="4" t="s">
        <v>2062</v>
      </c>
      <c r="C596" s="4" t="s">
        <v>2063</v>
      </c>
      <c r="D596" s="5">
        <v>100</v>
      </c>
      <c r="E596" s="4" t="s">
        <v>2064</v>
      </c>
      <c r="F596" s="11"/>
      <c r="P596" s="4" t="s">
        <v>1671</v>
      </c>
      <c r="Q596" s="4" t="s">
        <v>2040</v>
      </c>
      <c r="R596" s="4" t="s">
        <v>2034</v>
      </c>
      <c r="S596" s="5">
        <v>100</v>
      </c>
      <c r="T596" s="4" t="s">
        <v>2041</v>
      </c>
    </row>
    <row r="597" spans="1:20" ht="17.25" customHeight="1" x14ac:dyDescent="0.35">
      <c r="A597" s="4" t="s">
        <v>1671</v>
      </c>
      <c r="B597" s="4" t="s">
        <v>629</v>
      </c>
      <c r="C597" s="4" t="s">
        <v>1915</v>
      </c>
      <c r="D597" s="5">
        <v>100</v>
      </c>
      <c r="E597" s="4" t="s">
        <v>2065</v>
      </c>
      <c r="F597" s="11"/>
      <c r="P597" s="4" t="s">
        <v>1671</v>
      </c>
      <c r="Q597" s="4" t="s">
        <v>2042</v>
      </c>
      <c r="R597" s="4" t="s">
        <v>2034</v>
      </c>
      <c r="S597" s="5">
        <v>100</v>
      </c>
      <c r="T597" s="4" t="s">
        <v>2043</v>
      </c>
    </row>
    <row r="598" spans="1:20" ht="17.25" customHeight="1" x14ac:dyDescent="0.35">
      <c r="A598" s="4" t="s">
        <v>1671</v>
      </c>
      <c r="B598" s="4" t="s">
        <v>631</v>
      </c>
      <c r="C598" s="4" t="s">
        <v>1915</v>
      </c>
      <c r="D598" s="5">
        <v>100</v>
      </c>
      <c r="E598" s="4" t="s">
        <v>2066</v>
      </c>
      <c r="F598" s="11"/>
      <c r="P598" s="4" t="s">
        <v>1671</v>
      </c>
      <c r="Q598" s="4" t="s">
        <v>2044</v>
      </c>
      <c r="R598" s="4" t="s">
        <v>2045</v>
      </c>
      <c r="S598" s="5">
        <v>100</v>
      </c>
      <c r="T598" s="4" t="s">
        <v>2046</v>
      </c>
    </row>
    <row r="599" spans="1:20" ht="17.25" customHeight="1" x14ac:dyDescent="0.35">
      <c r="A599" s="4" t="s">
        <v>1671</v>
      </c>
      <c r="B599" s="4" t="s">
        <v>2067</v>
      </c>
      <c r="C599" s="4" t="s">
        <v>2068</v>
      </c>
      <c r="D599" s="5">
        <v>100</v>
      </c>
      <c r="E599" s="4" t="s">
        <v>2069</v>
      </c>
      <c r="F599" s="11"/>
      <c r="P599" s="4" t="s">
        <v>1671</v>
      </c>
      <c r="Q599" s="4" t="s">
        <v>2047</v>
      </c>
      <c r="R599" s="4" t="s">
        <v>2048</v>
      </c>
      <c r="S599" s="5">
        <v>100</v>
      </c>
      <c r="T599" s="4" t="s">
        <v>2049</v>
      </c>
    </row>
    <row r="600" spans="1:20" ht="17.25" customHeight="1" x14ac:dyDescent="0.35">
      <c r="A600" s="4" t="s">
        <v>1671</v>
      </c>
      <c r="B600" s="4" t="s">
        <v>2070</v>
      </c>
      <c r="C600" s="4" t="s">
        <v>2068</v>
      </c>
      <c r="D600" s="5">
        <v>100</v>
      </c>
      <c r="E600" s="4" t="s">
        <v>2071</v>
      </c>
      <c r="F600" s="11"/>
      <c r="P600" s="4" t="s">
        <v>1671</v>
      </c>
      <c r="Q600" s="4" t="s">
        <v>2050</v>
      </c>
      <c r="R600" s="4" t="s">
        <v>2048</v>
      </c>
      <c r="S600" s="5">
        <v>100</v>
      </c>
      <c r="T600" s="4" t="s">
        <v>2051</v>
      </c>
    </row>
    <row r="601" spans="1:20" ht="17.25" customHeight="1" x14ac:dyDescent="0.35">
      <c r="A601" s="4" t="s">
        <v>1671</v>
      </c>
      <c r="B601" s="4" t="s">
        <v>2072</v>
      </c>
      <c r="C601" s="4" t="s">
        <v>2068</v>
      </c>
      <c r="D601" s="5">
        <v>100</v>
      </c>
      <c r="E601" s="4" t="s">
        <v>2073</v>
      </c>
      <c r="F601" s="11"/>
      <c r="P601" s="4" t="s">
        <v>1671</v>
      </c>
      <c r="Q601" s="4" t="s">
        <v>2052</v>
      </c>
      <c r="R601" s="4" t="s">
        <v>2053</v>
      </c>
      <c r="S601" s="5">
        <v>100</v>
      </c>
      <c r="T601" s="4" t="s">
        <v>2054</v>
      </c>
    </row>
    <row r="602" spans="1:20" ht="17.25" customHeight="1" x14ac:dyDescent="0.35">
      <c r="A602" s="4" t="s">
        <v>1671</v>
      </c>
      <c r="B602" s="4" t="s">
        <v>637</v>
      </c>
      <c r="C602" s="4" t="s">
        <v>2074</v>
      </c>
      <c r="D602" s="5">
        <v>100</v>
      </c>
      <c r="E602" s="4" t="s">
        <v>2075</v>
      </c>
      <c r="F602" s="11"/>
      <c r="P602" s="4" t="s">
        <v>1671</v>
      </c>
      <c r="Q602" s="4" t="s">
        <v>2055</v>
      </c>
      <c r="R602" s="4" t="s">
        <v>2053</v>
      </c>
      <c r="S602" s="5">
        <v>100</v>
      </c>
      <c r="T602" s="4" t="s">
        <v>2056</v>
      </c>
    </row>
    <row r="603" spans="1:20" ht="17.25" customHeight="1" x14ac:dyDescent="0.35">
      <c r="A603" s="4" t="s">
        <v>1671</v>
      </c>
      <c r="B603" s="4" t="s">
        <v>2076</v>
      </c>
      <c r="C603" s="4" t="s">
        <v>1866</v>
      </c>
      <c r="D603" s="5">
        <v>100</v>
      </c>
      <c r="E603" s="4" t="s">
        <v>2077</v>
      </c>
      <c r="F603" s="11"/>
      <c r="P603" s="4" t="s">
        <v>1671</v>
      </c>
      <c r="Q603" s="4" t="s">
        <v>2057</v>
      </c>
      <c r="R603" s="4" t="s">
        <v>2058</v>
      </c>
      <c r="S603" s="5">
        <v>100</v>
      </c>
      <c r="T603" s="4" t="s">
        <v>2059</v>
      </c>
    </row>
    <row r="604" spans="1:20" ht="17.25" customHeight="1" x14ac:dyDescent="0.35">
      <c r="A604" s="4" t="s">
        <v>1671</v>
      </c>
      <c r="B604" s="4" t="s">
        <v>2078</v>
      </c>
      <c r="C604" s="4" t="s">
        <v>2079</v>
      </c>
      <c r="D604" s="5">
        <v>100</v>
      </c>
      <c r="E604" s="4" t="s">
        <v>2080</v>
      </c>
      <c r="F604" s="11"/>
      <c r="P604" s="4" t="s">
        <v>1671</v>
      </c>
      <c r="Q604" s="4" t="s">
        <v>2060</v>
      </c>
      <c r="R604" s="4" t="s">
        <v>2045</v>
      </c>
      <c r="S604" s="5">
        <v>100</v>
      </c>
      <c r="T604" s="4" t="s">
        <v>2061</v>
      </c>
    </row>
    <row r="605" spans="1:20" ht="17.25" customHeight="1" x14ac:dyDescent="0.35">
      <c r="A605" s="4" t="s">
        <v>1671</v>
      </c>
      <c r="B605" s="4" t="s">
        <v>2081</v>
      </c>
      <c r="C605" s="4" t="s">
        <v>2079</v>
      </c>
      <c r="D605" s="5">
        <v>100</v>
      </c>
      <c r="E605" s="4" t="s">
        <v>2080</v>
      </c>
      <c r="F605" s="11"/>
      <c r="P605" s="4" t="s">
        <v>1671</v>
      </c>
      <c r="Q605" s="4" t="s">
        <v>2062</v>
      </c>
      <c r="R605" s="4" t="s">
        <v>2063</v>
      </c>
      <c r="S605" s="5">
        <v>100</v>
      </c>
      <c r="T605" s="4" t="s">
        <v>2064</v>
      </c>
    </row>
    <row r="606" spans="1:20" ht="17.25" customHeight="1" x14ac:dyDescent="0.35">
      <c r="A606" s="4" t="s">
        <v>1671</v>
      </c>
      <c r="B606" s="4" t="s">
        <v>2082</v>
      </c>
      <c r="C606" s="4" t="s">
        <v>2083</v>
      </c>
      <c r="D606" s="5">
        <v>100</v>
      </c>
      <c r="E606" s="4" t="s">
        <v>2080</v>
      </c>
      <c r="F606" s="11"/>
      <c r="P606" s="4" t="s">
        <v>1671</v>
      </c>
      <c r="Q606" s="4" t="s">
        <v>629</v>
      </c>
      <c r="R606" s="4" t="s">
        <v>1915</v>
      </c>
      <c r="S606" s="5">
        <v>100</v>
      </c>
      <c r="T606" s="4" t="s">
        <v>2065</v>
      </c>
    </row>
    <row r="607" spans="1:20" ht="17.25" customHeight="1" x14ac:dyDescent="0.35">
      <c r="A607" s="4" t="s">
        <v>1671</v>
      </c>
      <c r="B607" s="4" t="s">
        <v>2084</v>
      </c>
      <c r="C607" s="4" t="s">
        <v>2083</v>
      </c>
      <c r="D607" s="5">
        <v>100</v>
      </c>
      <c r="E607" s="4" t="s">
        <v>2080</v>
      </c>
      <c r="F607" s="11"/>
      <c r="P607" s="4" t="s">
        <v>1671</v>
      </c>
      <c r="Q607" s="4" t="s">
        <v>631</v>
      </c>
      <c r="R607" s="4" t="s">
        <v>1915</v>
      </c>
      <c r="S607" s="5">
        <v>100</v>
      </c>
      <c r="T607" s="4" t="s">
        <v>2066</v>
      </c>
    </row>
    <row r="608" spans="1:20" ht="17.25" customHeight="1" x14ac:dyDescent="0.35">
      <c r="A608" s="4" t="s">
        <v>1671</v>
      </c>
      <c r="B608" s="4" t="s">
        <v>2085</v>
      </c>
      <c r="C608" s="4" t="s">
        <v>1699</v>
      </c>
      <c r="D608" s="5">
        <v>100</v>
      </c>
      <c r="E608" s="4" t="s">
        <v>2086</v>
      </c>
      <c r="F608" s="11"/>
      <c r="P608" s="4" t="s">
        <v>1671</v>
      </c>
      <c r="Q608" s="4" t="s">
        <v>2067</v>
      </c>
      <c r="R608" s="4" t="s">
        <v>2068</v>
      </c>
      <c r="S608" s="5">
        <v>100</v>
      </c>
      <c r="T608" s="4" t="s">
        <v>2069</v>
      </c>
    </row>
    <row r="609" spans="1:20" ht="17.25" customHeight="1" x14ac:dyDescent="0.35">
      <c r="A609" s="4" t="s">
        <v>1671</v>
      </c>
      <c r="B609" s="4" t="s">
        <v>2087</v>
      </c>
      <c r="C609" s="4" t="s">
        <v>2088</v>
      </c>
      <c r="D609" s="5">
        <v>100</v>
      </c>
      <c r="E609" s="4" t="s">
        <v>2089</v>
      </c>
      <c r="F609" s="11"/>
      <c r="P609" s="4" t="s">
        <v>1671</v>
      </c>
      <c r="Q609" s="4" t="s">
        <v>2070</v>
      </c>
      <c r="R609" s="4" t="s">
        <v>2068</v>
      </c>
      <c r="S609" s="5">
        <v>100</v>
      </c>
      <c r="T609" s="4" t="s">
        <v>2071</v>
      </c>
    </row>
    <row r="610" spans="1:20" ht="17.25" customHeight="1" x14ac:dyDescent="0.35">
      <c r="A610" s="4" t="s">
        <v>1671</v>
      </c>
      <c r="B610" s="4" t="s">
        <v>2090</v>
      </c>
      <c r="C610" s="4" t="s">
        <v>2088</v>
      </c>
      <c r="D610" s="5">
        <v>100</v>
      </c>
      <c r="E610" s="4" t="s">
        <v>2091</v>
      </c>
      <c r="F610" s="11"/>
      <c r="P610" s="4" t="s">
        <v>1671</v>
      </c>
      <c r="Q610" s="4" t="s">
        <v>2072</v>
      </c>
      <c r="R610" s="4" t="s">
        <v>2068</v>
      </c>
      <c r="S610" s="5">
        <v>100</v>
      </c>
      <c r="T610" s="4" t="s">
        <v>2073</v>
      </c>
    </row>
    <row r="611" spans="1:20" ht="17.25" customHeight="1" x14ac:dyDescent="0.35">
      <c r="A611" s="4" t="s">
        <v>1671</v>
      </c>
      <c r="B611" s="4" t="s">
        <v>588</v>
      </c>
      <c r="C611" s="4" t="s">
        <v>2092</v>
      </c>
      <c r="D611" s="5">
        <v>100</v>
      </c>
      <c r="E611" s="4" t="s">
        <v>2093</v>
      </c>
      <c r="F611" s="11"/>
      <c r="P611" s="4" t="s">
        <v>1671</v>
      </c>
      <c r="Q611" s="4" t="s">
        <v>637</v>
      </c>
      <c r="R611" s="4" t="s">
        <v>2074</v>
      </c>
      <c r="S611" s="5">
        <v>100</v>
      </c>
      <c r="T611" s="4" t="s">
        <v>2075</v>
      </c>
    </row>
    <row r="612" spans="1:20" ht="17.25" customHeight="1" x14ac:dyDescent="0.35">
      <c r="A612" s="4" t="s">
        <v>1671</v>
      </c>
      <c r="B612" s="4" t="s">
        <v>2094</v>
      </c>
      <c r="C612" s="4" t="s">
        <v>2095</v>
      </c>
      <c r="D612" s="5">
        <v>100</v>
      </c>
      <c r="E612" s="4" t="s">
        <v>2096</v>
      </c>
      <c r="F612" s="11"/>
      <c r="P612" s="4" t="s">
        <v>1671</v>
      </c>
      <c r="Q612" s="4" t="s">
        <v>2076</v>
      </c>
      <c r="R612" s="4" t="s">
        <v>1866</v>
      </c>
      <c r="S612" s="5">
        <v>100</v>
      </c>
      <c r="T612" s="4" t="s">
        <v>2077</v>
      </c>
    </row>
    <row r="613" spans="1:20" ht="17.25" customHeight="1" x14ac:dyDescent="0.35">
      <c r="A613" s="4" t="s">
        <v>1671</v>
      </c>
      <c r="B613" s="4" t="s">
        <v>2097</v>
      </c>
      <c r="C613" s="4" t="s">
        <v>2098</v>
      </c>
      <c r="D613" s="5">
        <v>100</v>
      </c>
      <c r="E613" s="4" t="s">
        <v>2099</v>
      </c>
      <c r="F613" s="11"/>
      <c r="P613" s="4" t="s">
        <v>1671</v>
      </c>
      <c r="Q613" s="4" t="s">
        <v>2078</v>
      </c>
      <c r="R613" s="4" t="s">
        <v>2100</v>
      </c>
      <c r="S613" s="5">
        <v>100</v>
      </c>
      <c r="T613" s="4" t="s">
        <v>2080</v>
      </c>
    </row>
    <row r="614" spans="1:20" ht="17.25" customHeight="1" x14ac:dyDescent="0.35">
      <c r="A614" s="4" t="s">
        <v>1671</v>
      </c>
      <c r="B614" s="4" t="s">
        <v>2101</v>
      </c>
      <c r="C614" s="4" t="s">
        <v>2102</v>
      </c>
      <c r="D614" s="5">
        <v>100</v>
      </c>
      <c r="E614" s="4" t="s">
        <v>2103</v>
      </c>
      <c r="F614" s="24"/>
      <c r="P614" s="4" t="s">
        <v>1671</v>
      </c>
      <c r="Q614" s="4" t="s">
        <v>2081</v>
      </c>
      <c r="R614" s="4" t="s">
        <v>2100</v>
      </c>
      <c r="S614" s="5">
        <v>100</v>
      </c>
      <c r="T614" s="4" t="s">
        <v>2080</v>
      </c>
    </row>
    <row r="615" spans="1:20" ht="17.25" customHeight="1" x14ac:dyDescent="0.35">
      <c r="A615" s="4" t="s">
        <v>1671</v>
      </c>
      <c r="B615" s="4" t="s">
        <v>2104</v>
      </c>
      <c r="C615" s="4" t="s">
        <v>2102</v>
      </c>
      <c r="D615" s="5">
        <v>100</v>
      </c>
      <c r="E615" s="4" t="s">
        <v>2105</v>
      </c>
      <c r="F615" s="11"/>
      <c r="P615" s="4" t="s">
        <v>1671</v>
      </c>
      <c r="Q615" s="4" t="s">
        <v>2082</v>
      </c>
      <c r="R615" s="4" t="s">
        <v>2100</v>
      </c>
      <c r="S615" s="5">
        <v>100</v>
      </c>
      <c r="T615" s="4" t="s">
        <v>2080</v>
      </c>
    </row>
    <row r="616" spans="1:20" ht="17.25" customHeight="1" x14ac:dyDescent="0.35">
      <c r="A616" s="4" t="s">
        <v>1671</v>
      </c>
      <c r="B616" s="4" t="s">
        <v>669</v>
      </c>
      <c r="C616" s="4" t="s">
        <v>2106</v>
      </c>
      <c r="D616" s="5">
        <v>100</v>
      </c>
      <c r="E616" s="4" t="s">
        <v>670</v>
      </c>
      <c r="F616" s="11"/>
      <c r="P616" s="4" t="s">
        <v>1671</v>
      </c>
      <c r="Q616" s="4" t="s">
        <v>2084</v>
      </c>
      <c r="R616" s="4" t="s">
        <v>2100</v>
      </c>
      <c r="S616" s="5">
        <v>100</v>
      </c>
      <c r="T616" s="4" t="s">
        <v>2080</v>
      </c>
    </row>
    <row r="617" spans="1:20" ht="17.25" customHeight="1" x14ac:dyDescent="0.35">
      <c r="A617" s="4" t="s">
        <v>1671</v>
      </c>
      <c r="B617" s="4" t="s">
        <v>674</v>
      </c>
      <c r="C617" s="4" t="s">
        <v>2106</v>
      </c>
      <c r="D617" s="5">
        <v>100</v>
      </c>
      <c r="E617" s="4" t="s">
        <v>670</v>
      </c>
      <c r="F617" s="11"/>
      <c r="P617" s="4" t="s">
        <v>1671</v>
      </c>
      <c r="Q617" s="4" t="s">
        <v>2085</v>
      </c>
      <c r="R617" s="4" t="s">
        <v>1699</v>
      </c>
      <c r="S617" s="5">
        <v>100</v>
      </c>
      <c r="T617" s="4" t="s">
        <v>2086</v>
      </c>
    </row>
    <row r="618" spans="1:20" ht="17.25" customHeight="1" x14ac:dyDescent="0.35">
      <c r="A618" s="4" t="s">
        <v>1671</v>
      </c>
      <c r="B618" s="4" t="s">
        <v>675</v>
      </c>
      <c r="C618" s="4" t="s">
        <v>2106</v>
      </c>
      <c r="D618" s="5">
        <v>100</v>
      </c>
      <c r="E618" s="4" t="s">
        <v>670</v>
      </c>
      <c r="F618" s="11"/>
      <c r="P618" s="4" t="s">
        <v>1671</v>
      </c>
      <c r="Q618" s="4" t="s">
        <v>2087</v>
      </c>
      <c r="R618" s="4" t="s">
        <v>2107</v>
      </c>
      <c r="S618" s="5">
        <v>100</v>
      </c>
      <c r="T618" s="4" t="s">
        <v>2089</v>
      </c>
    </row>
    <row r="619" spans="1:20" ht="17.25" customHeight="1" x14ac:dyDescent="0.35">
      <c r="A619" s="4" t="s">
        <v>1671</v>
      </c>
      <c r="B619" s="4" t="s">
        <v>2108</v>
      </c>
      <c r="C619" s="4" t="s">
        <v>2109</v>
      </c>
      <c r="D619" s="5">
        <v>100</v>
      </c>
      <c r="E619" s="4" t="s">
        <v>2110</v>
      </c>
      <c r="F619" s="11"/>
      <c r="P619" s="4" t="s">
        <v>1671</v>
      </c>
      <c r="Q619" s="4" t="s">
        <v>2090</v>
      </c>
      <c r="R619" s="4" t="s">
        <v>2107</v>
      </c>
      <c r="S619" s="5">
        <v>100</v>
      </c>
      <c r="T619" s="4" t="s">
        <v>2091</v>
      </c>
    </row>
    <row r="620" spans="1:20" ht="17.25" customHeight="1" x14ac:dyDescent="0.35">
      <c r="A620" s="4" t="s">
        <v>1671</v>
      </c>
      <c r="B620" s="4" t="s">
        <v>2111</v>
      </c>
      <c r="C620" s="4" t="s">
        <v>2109</v>
      </c>
      <c r="D620" s="5">
        <v>100</v>
      </c>
      <c r="E620" s="4" t="s">
        <v>2112</v>
      </c>
      <c r="F620" s="11"/>
      <c r="P620" s="4" t="s">
        <v>1671</v>
      </c>
      <c r="Q620" s="4" t="s">
        <v>588</v>
      </c>
      <c r="R620" s="4" t="s">
        <v>2092</v>
      </c>
      <c r="S620" s="5">
        <v>100</v>
      </c>
      <c r="T620" s="4" t="s">
        <v>2093</v>
      </c>
    </row>
    <row r="621" spans="1:20" ht="17.25" customHeight="1" x14ac:dyDescent="0.35">
      <c r="A621" s="4" t="s">
        <v>1671</v>
      </c>
      <c r="B621" s="4" t="s">
        <v>607</v>
      </c>
      <c r="C621" s="4" t="s">
        <v>2113</v>
      </c>
      <c r="D621" s="5">
        <v>100</v>
      </c>
      <c r="E621" s="4" t="s">
        <v>2114</v>
      </c>
      <c r="F621" s="11"/>
      <c r="P621" s="4" t="s">
        <v>1671</v>
      </c>
      <c r="Q621" s="4" t="s">
        <v>2094</v>
      </c>
      <c r="R621" s="4" t="s">
        <v>2095</v>
      </c>
      <c r="S621" s="5">
        <v>100</v>
      </c>
      <c r="T621" s="4" t="s">
        <v>2096</v>
      </c>
    </row>
    <row r="622" spans="1:20" ht="17.25" customHeight="1" x14ac:dyDescent="0.35">
      <c r="A622" s="4" t="s">
        <v>1671</v>
      </c>
      <c r="B622" s="4" t="s">
        <v>2115</v>
      </c>
      <c r="C622" s="4" t="s">
        <v>2116</v>
      </c>
      <c r="D622" s="5">
        <v>100</v>
      </c>
      <c r="E622" s="4" t="s">
        <v>2117</v>
      </c>
      <c r="F622" s="11"/>
      <c r="P622" s="4" t="s">
        <v>1671</v>
      </c>
      <c r="Q622" s="4" t="s">
        <v>2097</v>
      </c>
      <c r="R622" s="4" t="s">
        <v>2098</v>
      </c>
      <c r="S622" s="5">
        <v>100</v>
      </c>
      <c r="T622" s="4" t="s">
        <v>2099</v>
      </c>
    </row>
    <row r="623" spans="1:20" ht="17.25" customHeight="1" x14ac:dyDescent="0.35">
      <c r="A623" s="4" t="s">
        <v>1671</v>
      </c>
      <c r="B623" s="4" t="s">
        <v>2118</v>
      </c>
      <c r="C623" s="4" t="s">
        <v>2116</v>
      </c>
      <c r="D623" s="5">
        <v>100</v>
      </c>
      <c r="E623" s="4" t="s">
        <v>2119</v>
      </c>
      <c r="F623" s="11"/>
      <c r="P623" s="4" t="s">
        <v>1671</v>
      </c>
      <c r="Q623" s="4" t="s">
        <v>2101</v>
      </c>
      <c r="R623" s="4" t="s">
        <v>2102</v>
      </c>
      <c r="S623" s="5">
        <v>100</v>
      </c>
      <c r="T623" s="4" t="s">
        <v>2103</v>
      </c>
    </row>
    <row r="624" spans="1:20" ht="17.25" customHeight="1" x14ac:dyDescent="0.35">
      <c r="A624" s="4" t="s">
        <v>1671</v>
      </c>
      <c r="B624" s="4" t="s">
        <v>2120</v>
      </c>
      <c r="C624" s="4" t="s">
        <v>2116</v>
      </c>
      <c r="D624" s="5">
        <v>100</v>
      </c>
      <c r="E624" s="4" t="s">
        <v>2121</v>
      </c>
      <c r="F624" s="11"/>
      <c r="P624" s="4" t="s">
        <v>1671</v>
      </c>
      <c r="Q624" s="4" t="s">
        <v>2104</v>
      </c>
      <c r="R624" s="4" t="s">
        <v>2102</v>
      </c>
      <c r="S624" s="5">
        <v>100</v>
      </c>
      <c r="T624" s="4" t="s">
        <v>2105</v>
      </c>
    </row>
    <row r="625" spans="1:20" ht="17.25" customHeight="1" x14ac:dyDescent="0.35">
      <c r="A625" s="4" t="s">
        <v>1671</v>
      </c>
      <c r="B625" s="4" t="s">
        <v>2122</v>
      </c>
      <c r="C625" s="4" t="s">
        <v>2116</v>
      </c>
      <c r="D625" s="5">
        <v>100</v>
      </c>
      <c r="E625" s="4" t="s">
        <v>2123</v>
      </c>
      <c r="F625" s="11"/>
      <c r="P625" s="4" t="s">
        <v>1671</v>
      </c>
      <c r="Q625" s="4" t="s">
        <v>669</v>
      </c>
      <c r="R625" s="4" t="s">
        <v>2106</v>
      </c>
      <c r="S625" s="5">
        <v>100</v>
      </c>
      <c r="T625" s="4" t="s">
        <v>670</v>
      </c>
    </row>
    <row r="626" spans="1:20" ht="17.25" customHeight="1" x14ac:dyDescent="0.35">
      <c r="A626" s="4" t="s">
        <v>1671</v>
      </c>
      <c r="B626" s="4" t="s">
        <v>2124</v>
      </c>
      <c r="C626" s="4" t="s">
        <v>2116</v>
      </c>
      <c r="D626" s="5">
        <v>100</v>
      </c>
      <c r="E626" s="4" t="s">
        <v>2125</v>
      </c>
      <c r="F626" s="11"/>
      <c r="P626" s="4" t="s">
        <v>1671</v>
      </c>
      <c r="Q626" s="4" t="s">
        <v>674</v>
      </c>
      <c r="R626" s="4" t="s">
        <v>2106</v>
      </c>
      <c r="S626" s="5">
        <v>100</v>
      </c>
      <c r="T626" s="4" t="s">
        <v>670</v>
      </c>
    </row>
    <row r="627" spans="1:20" ht="17.25" customHeight="1" x14ac:dyDescent="0.35">
      <c r="A627" s="4" t="s">
        <v>1671</v>
      </c>
      <c r="B627" s="4" t="s">
        <v>2126</v>
      </c>
      <c r="C627" s="4" t="s">
        <v>2116</v>
      </c>
      <c r="D627" s="5">
        <v>100</v>
      </c>
      <c r="E627" s="4" t="s">
        <v>2127</v>
      </c>
      <c r="F627" s="11"/>
      <c r="P627" s="4" t="s">
        <v>1671</v>
      </c>
      <c r="Q627" s="4" t="s">
        <v>675</v>
      </c>
      <c r="R627" s="4" t="s">
        <v>2106</v>
      </c>
      <c r="S627" s="5">
        <v>100</v>
      </c>
      <c r="T627" s="4" t="s">
        <v>670</v>
      </c>
    </row>
    <row r="628" spans="1:20" ht="17.25" customHeight="1" x14ac:dyDescent="0.35">
      <c r="A628" s="4" t="s">
        <v>1671</v>
      </c>
      <c r="B628" s="4" t="s">
        <v>2128</v>
      </c>
      <c r="C628" s="4" t="s">
        <v>2129</v>
      </c>
      <c r="D628" s="5">
        <v>100</v>
      </c>
      <c r="E628" s="4" t="s">
        <v>2130</v>
      </c>
      <c r="F628" s="24"/>
      <c r="P628" s="4" t="s">
        <v>1671</v>
      </c>
      <c r="Q628" s="4" t="s">
        <v>2108</v>
      </c>
      <c r="R628" s="4" t="s">
        <v>2109</v>
      </c>
      <c r="S628" s="5">
        <v>100</v>
      </c>
      <c r="T628" s="4" t="s">
        <v>2110</v>
      </c>
    </row>
    <row r="629" spans="1:20" ht="17.25" customHeight="1" x14ac:dyDescent="0.35">
      <c r="A629" s="4" t="s">
        <v>1671</v>
      </c>
      <c r="B629" s="4" t="s">
        <v>2131</v>
      </c>
      <c r="C629" s="4" t="s">
        <v>2132</v>
      </c>
      <c r="D629" s="5">
        <v>100</v>
      </c>
      <c r="E629" s="4" t="s">
        <v>2133</v>
      </c>
      <c r="F629" s="11"/>
      <c r="P629" s="4" t="s">
        <v>1671</v>
      </c>
      <c r="Q629" s="4" t="s">
        <v>2111</v>
      </c>
      <c r="R629" s="4" t="s">
        <v>2109</v>
      </c>
      <c r="S629" s="5">
        <v>100</v>
      </c>
      <c r="T629" s="4" t="s">
        <v>2112</v>
      </c>
    </row>
    <row r="630" spans="1:20" ht="17.25" customHeight="1" x14ac:dyDescent="0.35">
      <c r="A630" s="4" t="s">
        <v>1671</v>
      </c>
      <c r="B630" s="4" t="s">
        <v>2134</v>
      </c>
      <c r="C630" s="4" t="s">
        <v>2135</v>
      </c>
      <c r="D630" s="5">
        <v>100</v>
      </c>
      <c r="E630" s="4" t="s">
        <v>2136</v>
      </c>
      <c r="F630" s="11"/>
      <c r="P630" s="4" t="s">
        <v>1671</v>
      </c>
      <c r="Q630" s="4" t="s">
        <v>607</v>
      </c>
      <c r="R630" s="4" t="s">
        <v>2113</v>
      </c>
      <c r="S630" s="5">
        <v>100</v>
      </c>
      <c r="T630" s="6" t="s">
        <v>2114</v>
      </c>
    </row>
    <row r="631" spans="1:20" ht="17.25" customHeight="1" x14ac:dyDescent="0.35">
      <c r="A631" s="4" t="s">
        <v>1671</v>
      </c>
      <c r="B631" s="4" t="s">
        <v>2137</v>
      </c>
      <c r="C631" s="4" t="s">
        <v>2138</v>
      </c>
      <c r="D631" s="5">
        <v>100</v>
      </c>
      <c r="E631" s="4" t="s">
        <v>2139</v>
      </c>
      <c r="F631" s="11"/>
      <c r="P631" s="4" t="s">
        <v>1671</v>
      </c>
      <c r="Q631" s="4" t="s">
        <v>2115</v>
      </c>
      <c r="R631" s="4" t="s">
        <v>2116</v>
      </c>
      <c r="S631" s="5">
        <v>100</v>
      </c>
      <c r="T631" s="4" t="s">
        <v>2117</v>
      </c>
    </row>
    <row r="632" spans="1:20" ht="17.25" customHeight="1" x14ac:dyDescent="0.35">
      <c r="A632" s="4" t="s">
        <v>1671</v>
      </c>
      <c r="B632" s="4" t="s">
        <v>2140</v>
      </c>
      <c r="C632" s="4" t="s">
        <v>2141</v>
      </c>
      <c r="D632" s="5">
        <v>100</v>
      </c>
      <c r="E632" s="4" t="s">
        <v>2142</v>
      </c>
      <c r="F632" s="11"/>
      <c r="P632" s="4" t="s">
        <v>1671</v>
      </c>
      <c r="Q632" s="4" t="s">
        <v>2118</v>
      </c>
      <c r="R632" s="4" t="s">
        <v>2116</v>
      </c>
      <c r="S632" s="5">
        <v>100</v>
      </c>
      <c r="T632" s="4" t="s">
        <v>2119</v>
      </c>
    </row>
    <row r="633" spans="1:20" ht="17.25" customHeight="1" x14ac:dyDescent="0.35">
      <c r="A633" s="4" t="s">
        <v>1671</v>
      </c>
      <c r="B633" s="4" t="s">
        <v>2143</v>
      </c>
      <c r="C633" s="4" t="s">
        <v>2138</v>
      </c>
      <c r="D633" s="5">
        <v>50</v>
      </c>
      <c r="E633" s="4" t="s">
        <v>2144</v>
      </c>
      <c r="F633" s="11"/>
      <c r="P633" s="4" t="s">
        <v>1671</v>
      </c>
      <c r="Q633" s="4" t="s">
        <v>2120</v>
      </c>
      <c r="R633" s="4" t="s">
        <v>2116</v>
      </c>
      <c r="S633" s="5">
        <v>100</v>
      </c>
      <c r="T633" s="4" t="s">
        <v>2121</v>
      </c>
    </row>
    <row r="634" spans="1:20" ht="17.25" customHeight="1" x14ac:dyDescent="0.35">
      <c r="A634" s="4" t="s">
        <v>1671</v>
      </c>
      <c r="B634" s="4" t="s">
        <v>2143</v>
      </c>
      <c r="C634" s="4" t="s">
        <v>2141</v>
      </c>
      <c r="D634" s="5">
        <v>50</v>
      </c>
      <c r="E634" s="4" t="s">
        <v>2144</v>
      </c>
      <c r="F634" s="11"/>
      <c r="P634" s="4" t="s">
        <v>1671</v>
      </c>
      <c r="Q634" s="4" t="s">
        <v>2122</v>
      </c>
      <c r="R634" s="4" t="s">
        <v>2116</v>
      </c>
      <c r="S634" s="5">
        <v>100</v>
      </c>
      <c r="T634" s="4" t="s">
        <v>2123</v>
      </c>
    </row>
    <row r="635" spans="1:20" ht="17.25" customHeight="1" x14ac:dyDescent="0.35">
      <c r="A635" s="4" t="s">
        <v>1671</v>
      </c>
      <c r="B635" s="4" t="s">
        <v>2145</v>
      </c>
      <c r="C635" s="4" t="s">
        <v>2146</v>
      </c>
      <c r="D635" s="5">
        <v>100</v>
      </c>
      <c r="E635" s="4" t="s">
        <v>2147</v>
      </c>
      <c r="F635" s="11"/>
      <c r="P635" s="4" t="s">
        <v>1671</v>
      </c>
      <c r="Q635" s="4" t="s">
        <v>2124</v>
      </c>
      <c r="R635" s="4" t="s">
        <v>2116</v>
      </c>
      <c r="S635" s="5">
        <v>100</v>
      </c>
      <c r="T635" s="4" t="s">
        <v>2125</v>
      </c>
    </row>
    <row r="636" spans="1:20" ht="17.25" customHeight="1" x14ac:dyDescent="0.35">
      <c r="A636" s="4" t="s">
        <v>1671</v>
      </c>
      <c r="B636" s="4" t="s">
        <v>2148</v>
      </c>
      <c r="C636" s="4" t="s">
        <v>2149</v>
      </c>
      <c r="D636" s="5">
        <v>50</v>
      </c>
      <c r="E636" s="4" t="s">
        <v>2150</v>
      </c>
      <c r="F636" s="11"/>
      <c r="P636" s="4" t="s">
        <v>1671</v>
      </c>
      <c r="Q636" s="4" t="s">
        <v>2126</v>
      </c>
      <c r="R636" s="4" t="s">
        <v>2116</v>
      </c>
      <c r="S636" s="5">
        <v>100</v>
      </c>
      <c r="T636" s="4" t="s">
        <v>2127</v>
      </c>
    </row>
    <row r="637" spans="1:20" ht="17.25" customHeight="1" x14ac:dyDescent="0.35">
      <c r="A637" s="4" t="s">
        <v>1671</v>
      </c>
      <c r="B637" s="4" t="s">
        <v>2148</v>
      </c>
      <c r="C637" s="4" t="s">
        <v>2151</v>
      </c>
      <c r="D637" s="5">
        <v>50</v>
      </c>
      <c r="E637" s="4" t="s">
        <v>2150</v>
      </c>
      <c r="F637" s="11"/>
      <c r="P637" s="4" t="s">
        <v>1671</v>
      </c>
      <c r="Q637" s="4" t="s">
        <v>2128</v>
      </c>
      <c r="R637" s="4" t="s">
        <v>2152</v>
      </c>
      <c r="S637" s="5">
        <v>100</v>
      </c>
      <c r="T637" s="4" t="s">
        <v>2130</v>
      </c>
    </row>
    <row r="638" spans="1:20" ht="17.25" customHeight="1" x14ac:dyDescent="0.35">
      <c r="A638" s="4" t="s">
        <v>1671</v>
      </c>
      <c r="B638" s="4" t="s">
        <v>2153</v>
      </c>
      <c r="C638" s="4" t="s">
        <v>2149</v>
      </c>
      <c r="D638" s="5">
        <v>50</v>
      </c>
      <c r="E638" s="4" t="s">
        <v>2154</v>
      </c>
      <c r="F638" s="11"/>
      <c r="P638" s="4" t="s">
        <v>1671</v>
      </c>
      <c r="Q638" s="4" t="s">
        <v>2131</v>
      </c>
      <c r="R638" s="4" t="s">
        <v>2152</v>
      </c>
      <c r="S638" s="5">
        <v>100</v>
      </c>
      <c r="T638" s="4" t="s">
        <v>2133</v>
      </c>
    </row>
    <row r="639" spans="1:20" ht="17.25" customHeight="1" x14ac:dyDescent="0.35">
      <c r="A639" s="4" t="s">
        <v>1671</v>
      </c>
      <c r="B639" s="4" t="s">
        <v>2153</v>
      </c>
      <c r="C639" s="4" t="s">
        <v>2151</v>
      </c>
      <c r="D639" s="5">
        <v>50</v>
      </c>
      <c r="E639" s="4" t="s">
        <v>2154</v>
      </c>
      <c r="F639" s="11"/>
      <c r="P639" s="4" t="s">
        <v>1671</v>
      </c>
      <c r="Q639" s="4" t="s">
        <v>2134</v>
      </c>
      <c r="R639" s="4" t="s">
        <v>2152</v>
      </c>
      <c r="S639" s="5">
        <v>100</v>
      </c>
      <c r="T639" s="4" t="s">
        <v>2136</v>
      </c>
    </row>
    <row r="640" spans="1:20" ht="17.25" customHeight="1" x14ac:dyDescent="0.35">
      <c r="A640" s="4" t="s">
        <v>1671</v>
      </c>
      <c r="B640" s="4" t="s">
        <v>2155</v>
      </c>
      <c r="C640" s="4" t="s">
        <v>2149</v>
      </c>
      <c r="D640" s="5">
        <v>50</v>
      </c>
      <c r="E640" s="4" t="s">
        <v>2156</v>
      </c>
      <c r="F640" s="11"/>
      <c r="P640" s="4" t="s">
        <v>1671</v>
      </c>
      <c r="Q640" s="4" t="s">
        <v>2137</v>
      </c>
      <c r="R640" s="4" t="s">
        <v>2138</v>
      </c>
      <c r="S640" s="5">
        <v>100</v>
      </c>
      <c r="T640" s="4" t="s">
        <v>2139</v>
      </c>
    </row>
    <row r="641" spans="1:20" ht="17.25" customHeight="1" x14ac:dyDescent="0.35">
      <c r="A641" s="4" t="s">
        <v>1671</v>
      </c>
      <c r="B641" s="4" t="s">
        <v>2155</v>
      </c>
      <c r="C641" s="4" t="s">
        <v>2151</v>
      </c>
      <c r="D641" s="5">
        <v>50</v>
      </c>
      <c r="E641" s="4" t="s">
        <v>2156</v>
      </c>
      <c r="F641" s="11"/>
      <c r="P641" s="4" t="s">
        <v>1671</v>
      </c>
      <c r="Q641" s="4" t="s">
        <v>2140</v>
      </c>
      <c r="R641" s="4" t="s">
        <v>2141</v>
      </c>
      <c r="S641" s="5">
        <v>100</v>
      </c>
      <c r="T641" s="4" t="s">
        <v>2142</v>
      </c>
    </row>
    <row r="642" spans="1:20" ht="17.25" customHeight="1" x14ac:dyDescent="0.35">
      <c r="A642" s="4" t="s">
        <v>1671</v>
      </c>
      <c r="B642" s="4" t="s">
        <v>2157</v>
      </c>
      <c r="C642" s="4" t="s">
        <v>2149</v>
      </c>
      <c r="D642" s="5">
        <v>50</v>
      </c>
      <c r="E642" s="4" t="s">
        <v>2158</v>
      </c>
      <c r="F642" s="11"/>
      <c r="P642" s="4" t="s">
        <v>1671</v>
      </c>
      <c r="Q642" s="4" t="s">
        <v>2143</v>
      </c>
      <c r="R642" s="4" t="s">
        <v>2138</v>
      </c>
      <c r="S642" s="5">
        <v>50</v>
      </c>
      <c r="T642" s="4" t="s">
        <v>2144</v>
      </c>
    </row>
    <row r="643" spans="1:20" ht="17.25" customHeight="1" x14ac:dyDescent="0.35">
      <c r="A643" s="4" t="s">
        <v>1671</v>
      </c>
      <c r="B643" s="4" t="s">
        <v>2157</v>
      </c>
      <c r="C643" s="4" t="s">
        <v>2151</v>
      </c>
      <c r="D643" s="5">
        <v>50</v>
      </c>
      <c r="E643" s="4" t="s">
        <v>2158</v>
      </c>
      <c r="F643" s="11"/>
      <c r="P643" s="4" t="s">
        <v>1671</v>
      </c>
      <c r="Q643" s="4" t="s">
        <v>2143</v>
      </c>
      <c r="R643" s="4" t="s">
        <v>2141</v>
      </c>
      <c r="S643" s="5">
        <v>50</v>
      </c>
      <c r="T643" s="4" t="s">
        <v>2144</v>
      </c>
    </row>
    <row r="644" spans="1:20" ht="17.25" customHeight="1" x14ac:dyDescent="0.35">
      <c r="A644" s="4" t="s">
        <v>1671</v>
      </c>
      <c r="B644" s="4" t="s">
        <v>2159</v>
      </c>
      <c r="C644" s="4" t="s">
        <v>2160</v>
      </c>
      <c r="D644" s="5">
        <v>100</v>
      </c>
      <c r="E644" s="4" t="s">
        <v>2161</v>
      </c>
      <c r="F644" s="11"/>
      <c r="P644" s="4" t="s">
        <v>1671</v>
      </c>
      <c r="Q644" s="4" t="s">
        <v>2145</v>
      </c>
      <c r="R644" s="4" t="s">
        <v>2146</v>
      </c>
      <c r="S644" s="5">
        <v>100</v>
      </c>
      <c r="T644" s="6" t="s">
        <v>2147</v>
      </c>
    </row>
    <row r="645" spans="1:20" ht="17.25" customHeight="1" x14ac:dyDescent="0.35">
      <c r="A645" s="4" t="s">
        <v>1671</v>
      </c>
      <c r="B645" s="4" t="s">
        <v>2162</v>
      </c>
      <c r="C645" s="4" t="s">
        <v>2160</v>
      </c>
      <c r="D645" s="5">
        <v>100</v>
      </c>
      <c r="E645" s="4" t="s">
        <v>2163</v>
      </c>
      <c r="F645" s="11"/>
      <c r="P645" s="4" t="s">
        <v>1671</v>
      </c>
      <c r="Q645" s="4" t="s">
        <v>2148</v>
      </c>
      <c r="R645" s="4" t="s">
        <v>2149</v>
      </c>
      <c r="S645" s="5">
        <v>50</v>
      </c>
      <c r="T645" s="4" t="s">
        <v>2150</v>
      </c>
    </row>
    <row r="646" spans="1:20" ht="17.25" customHeight="1" x14ac:dyDescent="0.35">
      <c r="A646" s="4" t="s">
        <v>1671</v>
      </c>
      <c r="B646" s="4" t="s">
        <v>2164</v>
      </c>
      <c r="C646" s="4" t="s">
        <v>2160</v>
      </c>
      <c r="D646" s="5">
        <v>100</v>
      </c>
      <c r="E646" s="4" t="s">
        <v>2165</v>
      </c>
      <c r="F646" s="11"/>
      <c r="P646" s="4" t="s">
        <v>1671</v>
      </c>
      <c r="Q646" s="4" t="s">
        <v>2148</v>
      </c>
      <c r="R646" s="4" t="s">
        <v>2151</v>
      </c>
      <c r="S646" s="5">
        <v>50</v>
      </c>
      <c r="T646" s="4" t="s">
        <v>2150</v>
      </c>
    </row>
    <row r="647" spans="1:20" ht="17.25" customHeight="1" x14ac:dyDescent="0.35">
      <c r="A647" s="4" t="s">
        <v>1671</v>
      </c>
      <c r="B647" s="4" t="s">
        <v>2166</v>
      </c>
      <c r="C647" s="4" t="s">
        <v>2160</v>
      </c>
      <c r="D647" s="5">
        <v>100</v>
      </c>
      <c r="E647" s="4" t="s">
        <v>2167</v>
      </c>
      <c r="F647" s="11"/>
      <c r="P647" s="4" t="s">
        <v>1671</v>
      </c>
      <c r="Q647" s="4" t="s">
        <v>2153</v>
      </c>
      <c r="R647" s="4" t="s">
        <v>2149</v>
      </c>
      <c r="S647" s="5">
        <v>50</v>
      </c>
      <c r="T647" s="4" t="s">
        <v>2154</v>
      </c>
    </row>
    <row r="648" spans="1:20" ht="17.25" customHeight="1" x14ac:dyDescent="0.35">
      <c r="A648" s="4" t="s">
        <v>1671</v>
      </c>
      <c r="B648" s="4" t="s">
        <v>2168</v>
      </c>
      <c r="C648" s="4" t="s">
        <v>2160</v>
      </c>
      <c r="D648" s="5">
        <v>100</v>
      </c>
      <c r="E648" s="4" t="s">
        <v>2169</v>
      </c>
      <c r="F648" s="11"/>
      <c r="P648" s="4" t="s">
        <v>1671</v>
      </c>
      <c r="Q648" s="4" t="s">
        <v>2153</v>
      </c>
      <c r="R648" s="4" t="s">
        <v>2151</v>
      </c>
      <c r="S648" s="5">
        <v>50</v>
      </c>
      <c r="T648" s="4" t="s">
        <v>2154</v>
      </c>
    </row>
    <row r="649" spans="1:20" ht="17.25" customHeight="1" x14ac:dyDescent="0.35">
      <c r="A649" s="4" t="s">
        <v>1671</v>
      </c>
      <c r="B649" s="4" t="s">
        <v>2170</v>
      </c>
      <c r="C649" s="4" t="s">
        <v>2160</v>
      </c>
      <c r="D649" s="5">
        <v>100</v>
      </c>
      <c r="E649" s="4" t="s">
        <v>2171</v>
      </c>
      <c r="F649" s="11"/>
      <c r="P649" s="4" t="s">
        <v>1671</v>
      </c>
      <c r="Q649" s="4" t="s">
        <v>2155</v>
      </c>
      <c r="R649" s="4" t="s">
        <v>2149</v>
      </c>
      <c r="S649" s="5">
        <v>50</v>
      </c>
      <c r="T649" s="4" t="s">
        <v>2156</v>
      </c>
    </row>
    <row r="650" spans="1:20" ht="17.25" customHeight="1" x14ac:dyDescent="0.35">
      <c r="A650" s="4" t="s">
        <v>1671</v>
      </c>
      <c r="B650" s="4" t="s">
        <v>2172</v>
      </c>
      <c r="C650" s="4" t="s">
        <v>2173</v>
      </c>
      <c r="D650" s="5">
        <v>100</v>
      </c>
      <c r="E650" s="4" t="s">
        <v>2174</v>
      </c>
      <c r="F650" s="11"/>
      <c r="P650" s="4" t="s">
        <v>1671</v>
      </c>
      <c r="Q650" s="4" t="s">
        <v>2155</v>
      </c>
      <c r="R650" s="4" t="s">
        <v>2151</v>
      </c>
      <c r="S650" s="5">
        <v>50</v>
      </c>
      <c r="T650" s="4" t="s">
        <v>2156</v>
      </c>
    </row>
    <row r="651" spans="1:20" ht="17.25" customHeight="1" x14ac:dyDescent="0.35">
      <c r="A651" s="4" t="s">
        <v>1671</v>
      </c>
      <c r="B651" s="4" t="s">
        <v>632</v>
      </c>
      <c r="C651" s="4" t="s">
        <v>2175</v>
      </c>
      <c r="D651" s="5">
        <v>100</v>
      </c>
      <c r="E651" s="4" t="s">
        <v>2176</v>
      </c>
      <c r="F651" s="11"/>
      <c r="P651" s="4" t="s">
        <v>1671</v>
      </c>
      <c r="Q651" s="4" t="s">
        <v>2157</v>
      </c>
      <c r="R651" s="4" t="s">
        <v>2149</v>
      </c>
      <c r="S651" s="5">
        <v>50</v>
      </c>
      <c r="T651" s="4" t="s">
        <v>2158</v>
      </c>
    </row>
    <row r="652" spans="1:20" ht="17.25" customHeight="1" x14ac:dyDescent="0.35">
      <c r="A652" s="4" t="s">
        <v>1671</v>
      </c>
      <c r="B652" s="4" t="s">
        <v>2177</v>
      </c>
      <c r="C652" s="4" t="s">
        <v>2178</v>
      </c>
      <c r="D652" s="5">
        <v>100</v>
      </c>
      <c r="E652" s="4" t="s">
        <v>2179</v>
      </c>
      <c r="F652" s="11"/>
      <c r="P652" s="4" t="s">
        <v>1671</v>
      </c>
      <c r="Q652" s="4" t="s">
        <v>2157</v>
      </c>
      <c r="R652" s="4" t="s">
        <v>2151</v>
      </c>
      <c r="S652" s="5">
        <v>50</v>
      </c>
      <c r="T652" s="4" t="s">
        <v>2158</v>
      </c>
    </row>
    <row r="653" spans="1:20" ht="17.25" customHeight="1" x14ac:dyDescent="0.35">
      <c r="A653" s="4" t="s">
        <v>1671</v>
      </c>
      <c r="B653" s="4" t="s">
        <v>2180</v>
      </c>
      <c r="C653" s="4" t="s">
        <v>2178</v>
      </c>
      <c r="D653" s="5">
        <v>100</v>
      </c>
      <c r="E653" s="4" t="s">
        <v>2181</v>
      </c>
      <c r="F653" s="11"/>
      <c r="P653" s="4" t="s">
        <v>1671</v>
      </c>
      <c r="Q653" s="4" t="s">
        <v>2159</v>
      </c>
      <c r="R653" s="4" t="s">
        <v>2160</v>
      </c>
      <c r="S653" s="5">
        <v>100</v>
      </c>
      <c r="T653" s="4" t="s">
        <v>2161</v>
      </c>
    </row>
    <row r="654" spans="1:20" ht="17.25" customHeight="1" x14ac:dyDescent="0.35">
      <c r="A654" s="4" t="s">
        <v>1671</v>
      </c>
      <c r="B654" s="4" t="s">
        <v>2182</v>
      </c>
      <c r="C654" s="4" t="s">
        <v>2178</v>
      </c>
      <c r="D654" s="5">
        <v>100</v>
      </c>
      <c r="E654" s="4" t="s">
        <v>2183</v>
      </c>
      <c r="F654" s="11"/>
      <c r="P654" s="4" t="s">
        <v>1671</v>
      </c>
      <c r="Q654" s="4" t="s">
        <v>2162</v>
      </c>
      <c r="R654" s="4" t="s">
        <v>2160</v>
      </c>
      <c r="S654" s="5">
        <v>100</v>
      </c>
      <c r="T654" s="4" t="s">
        <v>2163</v>
      </c>
    </row>
    <row r="655" spans="1:20" ht="17.25" customHeight="1" x14ac:dyDescent="0.35">
      <c r="A655" s="4" t="s">
        <v>1671</v>
      </c>
      <c r="B655" s="4" t="s">
        <v>2184</v>
      </c>
      <c r="C655" s="4" t="s">
        <v>2178</v>
      </c>
      <c r="D655" s="5">
        <v>100</v>
      </c>
      <c r="E655" s="4" t="s">
        <v>2185</v>
      </c>
      <c r="F655" s="11"/>
      <c r="P655" s="4" t="s">
        <v>1671</v>
      </c>
      <c r="Q655" s="4" t="s">
        <v>2164</v>
      </c>
      <c r="R655" s="4" t="s">
        <v>2160</v>
      </c>
      <c r="S655" s="5">
        <v>100</v>
      </c>
      <c r="T655" s="4" t="s">
        <v>2165</v>
      </c>
    </row>
    <row r="656" spans="1:20" ht="17.25" customHeight="1" x14ac:dyDescent="0.35">
      <c r="A656" s="4" t="s">
        <v>1671</v>
      </c>
      <c r="B656" s="4" t="s">
        <v>2186</v>
      </c>
      <c r="C656" s="4" t="s">
        <v>1273</v>
      </c>
      <c r="D656" s="5">
        <v>100</v>
      </c>
      <c r="E656" s="4" t="s">
        <v>2187</v>
      </c>
      <c r="F656" s="11"/>
      <c r="P656" s="4" t="s">
        <v>1671</v>
      </c>
      <c r="Q656" s="4" t="s">
        <v>2166</v>
      </c>
      <c r="R656" s="4" t="s">
        <v>2160</v>
      </c>
      <c r="S656" s="5">
        <v>100</v>
      </c>
      <c r="T656" s="4" t="s">
        <v>2167</v>
      </c>
    </row>
    <row r="657" spans="1:20" ht="17.25" customHeight="1" x14ac:dyDescent="0.35">
      <c r="A657" s="4" t="s">
        <v>1671</v>
      </c>
      <c r="B657" s="4" t="s">
        <v>2188</v>
      </c>
      <c r="C657" s="4" t="s">
        <v>2189</v>
      </c>
      <c r="D657" s="5">
        <v>100</v>
      </c>
      <c r="E657" s="4" t="s">
        <v>2190</v>
      </c>
      <c r="F657" s="11"/>
      <c r="P657" s="4" t="s">
        <v>1671</v>
      </c>
      <c r="Q657" s="4" t="s">
        <v>2168</v>
      </c>
      <c r="R657" s="4" t="s">
        <v>2160</v>
      </c>
      <c r="S657" s="5">
        <v>100</v>
      </c>
      <c r="T657" s="4" t="s">
        <v>2169</v>
      </c>
    </row>
    <row r="658" spans="1:20" ht="17.25" customHeight="1" x14ac:dyDescent="0.35">
      <c r="A658" s="4" t="s">
        <v>1671</v>
      </c>
      <c r="B658" s="4" t="s">
        <v>2191</v>
      </c>
      <c r="C658" s="4" t="s">
        <v>2189</v>
      </c>
      <c r="D658" s="5">
        <v>100</v>
      </c>
      <c r="E658" s="4" t="s">
        <v>2192</v>
      </c>
      <c r="F658" s="11"/>
      <c r="P658" s="4" t="s">
        <v>1671</v>
      </c>
      <c r="Q658" s="4" t="s">
        <v>2170</v>
      </c>
      <c r="R658" s="4" t="s">
        <v>2160</v>
      </c>
      <c r="S658" s="5">
        <v>100</v>
      </c>
      <c r="T658" s="4" t="s">
        <v>2171</v>
      </c>
    </row>
    <row r="659" spans="1:20" ht="17.25" customHeight="1" x14ac:dyDescent="0.35">
      <c r="A659" s="4" t="s">
        <v>1671</v>
      </c>
      <c r="B659" s="4" t="s">
        <v>2193</v>
      </c>
      <c r="C659" s="4" t="s">
        <v>2189</v>
      </c>
      <c r="D659" s="5">
        <v>100</v>
      </c>
      <c r="E659" s="4" t="s">
        <v>2194</v>
      </c>
      <c r="F659" s="11"/>
      <c r="P659" s="4" t="s">
        <v>1671</v>
      </c>
      <c r="Q659" s="4" t="s">
        <v>2172</v>
      </c>
      <c r="R659" s="4" t="s">
        <v>2173</v>
      </c>
      <c r="S659" s="5">
        <v>100</v>
      </c>
      <c r="T659" s="4" t="s">
        <v>2174</v>
      </c>
    </row>
    <row r="660" spans="1:20" ht="17.25" customHeight="1" x14ac:dyDescent="0.35">
      <c r="A660" s="4" t="s">
        <v>1671</v>
      </c>
      <c r="B660" s="4" t="s">
        <v>2195</v>
      </c>
      <c r="C660" s="4" t="s">
        <v>2196</v>
      </c>
      <c r="D660" s="5">
        <v>100</v>
      </c>
      <c r="E660" s="4" t="s">
        <v>2197</v>
      </c>
      <c r="F660" s="11"/>
      <c r="P660" s="4" t="s">
        <v>1671</v>
      </c>
      <c r="Q660" s="4" t="s">
        <v>632</v>
      </c>
      <c r="R660" s="4" t="s">
        <v>2175</v>
      </c>
      <c r="S660" s="5">
        <v>100</v>
      </c>
      <c r="T660" s="4" t="s">
        <v>2176</v>
      </c>
    </row>
    <row r="661" spans="1:20" ht="17.25" customHeight="1" x14ac:dyDescent="0.35">
      <c r="A661" s="4" t="s">
        <v>1671</v>
      </c>
      <c r="B661" s="4" t="s">
        <v>2198</v>
      </c>
      <c r="C661" s="4" t="s">
        <v>2199</v>
      </c>
      <c r="D661" s="5">
        <v>100</v>
      </c>
      <c r="E661" s="4" t="s">
        <v>2200</v>
      </c>
      <c r="F661" s="11"/>
      <c r="P661" s="4" t="s">
        <v>1671</v>
      </c>
      <c r="Q661" s="4" t="s">
        <v>2177</v>
      </c>
      <c r="R661" s="4" t="s">
        <v>2178</v>
      </c>
      <c r="S661" s="5">
        <v>100</v>
      </c>
      <c r="T661" s="4" t="s">
        <v>2179</v>
      </c>
    </row>
    <row r="662" spans="1:20" ht="17.25" customHeight="1" x14ac:dyDescent="0.35">
      <c r="A662" s="4" t="s">
        <v>1671</v>
      </c>
      <c r="B662" s="4" t="s">
        <v>2201</v>
      </c>
      <c r="C662" s="4" t="s">
        <v>2202</v>
      </c>
      <c r="D662" s="5">
        <v>100</v>
      </c>
      <c r="E662" s="4" t="s">
        <v>2203</v>
      </c>
      <c r="F662" s="11"/>
      <c r="P662" s="4" t="s">
        <v>1671</v>
      </c>
      <c r="Q662" s="4" t="s">
        <v>2180</v>
      </c>
      <c r="R662" s="4" t="s">
        <v>2178</v>
      </c>
      <c r="S662" s="5">
        <v>100</v>
      </c>
      <c r="T662" s="4" t="s">
        <v>2181</v>
      </c>
    </row>
    <row r="663" spans="1:20" ht="17.25" customHeight="1" x14ac:dyDescent="0.35">
      <c r="A663" s="4" t="s">
        <v>1671</v>
      </c>
      <c r="B663" s="4" t="s">
        <v>2204</v>
      </c>
      <c r="C663" s="4" t="s">
        <v>2205</v>
      </c>
      <c r="D663" s="5">
        <v>100</v>
      </c>
      <c r="E663" s="4" t="e">
        <v>#N/A</v>
      </c>
      <c r="F663" s="11"/>
      <c r="P663" s="4" t="s">
        <v>1671</v>
      </c>
      <c r="Q663" s="4" t="s">
        <v>2182</v>
      </c>
      <c r="R663" s="4" t="s">
        <v>2178</v>
      </c>
      <c r="S663" s="5">
        <v>100</v>
      </c>
      <c r="T663" s="4" t="s">
        <v>2183</v>
      </c>
    </row>
    <row r="664" spans="1:20" ht="17.25" customHeight="1" x14ac:dyDescent="0.35">
      <c r="A664" s="4" t="s">
        <v>1671</v>
      </c>
      <c r="B664" s="4" t="s">
        <v>2206</v>
      </c>
      <c r="C664" s="4" t="s">
        <v>2205</v>
      </c>
      <c r="D664" s="5">
        <v>100</v>
      </c>
      <c r="E664" s="4" t="s">
        <v>2207</v>
      </c>
      <c r="F664" s="11"/>
      <c r="P664" s="4" t="s">
        <v>1671</v>
      </c>
      <c r="Q664" s="4" t="s">
        <v>2184</v>
      </c>
      <c r="R664" s="4" t="s">
        <v>2178</v>
      </c>
      <c r="S664" s="5">
        <v>100</v>
      </c>
      <c r="T664" s="4" t="s">
        <v>2185</v>
      </c>
    </row>
    <row r="665" spans="1:20" ht="17.25" customHeight="1" x14ac:dyDescent="0.35">
      <c r="A665" s="4" t="s">
        <v>1671</v>
      </c>
      <c r="B665" s="4" t="s">
        <v>2208</v>
      </c>
      <c r="C665" s="4" t="s">
        <v>2205</v>
      </c>
      <c r="D665" s="5">
        <v>100</v>
      </c>
      <c r="E665" s="4" t="e">
        <v>#N/A</v>
      </c>
      <c r="F665" s="11"/>
      <c r="P665" s="4" t="s">
        <v>1671</v>
      </c>
      <c r="Q665" s="4" t="s">
        <v>2186</v>
      </c>
      <c r="R665" s="4" t="s">
        <v>1273</v>
      </c>
      <c r="S665" s="5">
        <v>100</v>
      </c>
      <c r="T665" s="4" t="s">
        <v>2187</v>
      </c>
    </row>
    <row r="666" spans="1:20" ht="17.25" customHeight="1" x14ac:dyDescent="0.35">
      <c r="A666" s="4" t="s">
        <v>1671</v>
      </c>
      <c r="B666" s="4" t="s">
        <v>703</v>
      </c>
      <c r="C666" s="4" t="s">
        <v>2196</v>
      </c>
      <c r="D666" s="5">
        <v>50</v>
      </c>
      <c r="E666" s="4" t="s">
        <v>2209</v>
      </c>
      <c r="F666" s="11"/>
      <c r="P666" s="4" t="s">
        <v>1671</v>
      </c>
      <c r="Q666" s="4" t="s">
        <v>2188</v>
      </c>
      <c r="R666" s="4" t="s">
        <v>2189</v>
      </c>
      <c r="S666" s="5">
        <v>100</v>
      </c>
      <c r="T666" s="4" t="s">
        <v>2190</v>
      </c>
    </row>
    <row r="667" spans="1:20" ht="17.25" customHeight="1" x14ac:dyDescent="0.35">
      <c r="A667" s="157" t="s">
        <v>1671</v>
      </c>
      <c r="B667" s="158" t="s">
        <v>703</v>
      </c>
      <c r="C667" s="157" t="s">
        <v>2210</v>
      </c>
      <c r="D667" s="159">
        <v>50</v>
      </c>
      <c r="E667" s="4" t="s">
        <v>2209</v>
      </c>
      <c r="F667" s="24"/>
      <c r="P667" s="4" t="s">
        <v>1671</v>
      </c>
      <c r="Q667" s="4" t="s">
        <v>2191</v>
      </c>
      <c r="R667" s="4" t="s">
        <v>2189</v>
      </c>
      <c r="S667" s="5">
        <v>100</v>
      </c>
      <c r="T667" s="4" t="s">
        <v>2192</v>
      </c>
    </row>
    <row r="668" spans="1:20" ht="17.25" customHeight="1" x14ac:dyDescent="0.35">
      <c r="A668" s="4" t="s">
        <v>1671</v>
      </c>
      <c r="B668" s="4" t="s">
        <v>2211</v>
      </c>
      <c r="C668" s="4" t="s">
        <v>2212</v>
      </c>
      <c r="D668" s="5">
        <v>50</v>
      </c>
      <c r="E668" s="4" t="s">
        <v>2213</v>
      </c>
      <c r="F668" s="24"/>
      <c r="P668" s="4" t="s">
        <v>1671</v>
      </c>
      <c r="Q668" s="4" t="s">
        <v>2193</v>
      </c>
      <c r="R668" s="4" t="s">
        <v>2189</v>
      </c>
      <c r="S668" s="5">
        <v>100</v>
      </c>
      <c r="T668" s="4" t="s">
        <v>2194</v>
      </c>
    </row>
    <row r="669" spans="1:20" ht="17.25" customHeight="1" x14ac:dyDescent="0.35">
      <c r="A669" s="4" t="s">
        <v>1671</v>
      </c>
      <c r="B669" s="4" t="s">
        <v>2211</v>
      </c>
      <c r="C669" s="4" t="s">
        <v>2214</v>
      </c>
      <c r="D669" s="5">
        <v>50</v>
      </c>
      <c r="E669" s="4" t="s">
        <v>2213</v>
      </c>
      <c r="F669" s="11"/>
      <c r="P669" s="4" t="s">
        <v>1671</v>
      </c>
      <c r="Q669" s="4" t="s">
        <v>2195</v>
      </c>
      <c r="R669" s="4" t="s">
        <v>2196</v>
      </c>
      <c r="S669" s="5">
        <v>100</v>
      </c>
      <c r="T669" s="4" t="s">
        <v>2197</v>
      </c>
    </row>
    <row r="670" spans="1:20" ht="17.25" customHeight="1" x14ac:dyDescent="0.35">
      <c r="A670" s="4" t="s">
        <v>1671</v>
      </c>
      <c r="B670" s="4" t="s">
        <v>2215</v>
      </c>
      <c r="C670" s="4" t="s">
        <v>2216</v>
      </c>
      <c r="D670" s="5">
        <v>100</v>
      </c>
      <c r="E670" s="4" t="s">
        <v>2217</v>
      </c>
      <c r="F670" s="11"/>
      <c r="P670" s="4" t="s">
        <v>1671</v>
      </c>
      <c r="Q670" s="4" t="s">
        <v>2198</v>
      </c>
      <c r="R670" s="4" t="s">
        <v>2199</v>
      </c>
      <c r="S670" s="5">
        <v>100</v>
      </c>
      <c r="T670" s="4" t="s">
        <v>2200</v>
      </c>
    </row>
    <row r="671" spans="1:20" ht="17.25" customHeight="1" x14ac:dyDescent="0.35">
      <c r="A671" s="4" t="s">
        <v>1671</v>
      </c>
      <c r="B671" s="4" t="s">
        <v>2218</v>
      </c>
      <c r="C671" s="4" t="s">
        <v>2216</v>
      </c>
      <c r="D671" s="5">
        <v>100</v>
      </c>
      <c r="E671" s="4" t="s">
        <v>2219</v>
      </c>
      <c r="F671" s="11"/>
      <c r="P671" s="4" t="s">
        <v>1671</v>
      </c>
      <c r="Q671" s="4" t="s">
        <v>2201</v>
      </c>
      <c r="R671" s="4" t="s">
        <v>2202</v>
      </c>
      <c r="S671" s="5">
        <v>100</v>
      </c>
      <c r="T671" s="4" t="s">
        <v>2203</v>
      </c>
    </row>
    <row r="672" spans="1:20" ht="17.25" customHeight="1" x14ac:dyDescent="0.35">
      <c r="A672" s="4" t="s">
        <v>1671</v>
      </c>
      <c r="B672" s="4" t="s">
        <v>2220</v>
      </c>
      <c r="C672" s="4" t="s">
        <v>2221</v>
      </c>
      <c r="D672" s="5">
        <v>100</v>
      </c>
      <c r="E672" s="4" t="s">
        <v>2222</v>
      </c>
      <c r="F672" s="11"/>
      <c r="P672" s="157" t="s">
        <v>1671</v>
      </c>
      <c r="Q672" s="158" t="s">
        <v>2206</v>
      </c>
      <c r="R672" s="157"/>
      <c r="S672" s="159">
        <v>100</v>
      </c>
      <c r="T672" s="157" t="s">
        <v>2207</v>
      </c>
    </row>
    <row r="673" spans="1:20" ht="17.25" customHeight="1" x14ac:dyDescent="0.35">
      <c r="A673" s="4" t="s">
        <v>1671</v>
      </c>
      <c r="B673" s="4" t="s">
        <v>2223</v>
      </c>
      <c r="C673" s="4" t="s">
        <v>2221</v>
      </c>
      <c r="D673" s="5">
        <v>100</v>
      </c>
      <c r="E673" s="4" t="s">
        <v>2224</v>
      </c>
      <c r="F673" s="11"/>
      <c r="P673" s="4" t="s">
        <v>1671</v>
      </c>
      <c r="Q673" s="4" t="s">
        <v>703</v>
      </c>
      <c r="R673" s="4" t="s">
        <v>2196</v>
      </c>
      <c r="S673" s="5">
        <v>50</v>
      </c>
      <c r="T673" s="4" t="s">
        <v>2209</v>
      </c>
    </row>
    <row r="674" spans="1:20" ht="17.25" customHeight="1" x14ac:dyDescent="0.35">
      <c r="A674" s="4" t="s">
        <v>1671</v>
      </c>
      <c r="B674" s="4" t="s">
        <v>2225</v>
      </c>
      <c r="C674" s="4" t="s">
        <v>2226</v>
      </c>
      <c r="D674" s="5">
        <v>100</v>
      </c>
      <c r="E674" s="4" t="s">
        <v>2227</v>
      </c>
      <c r="F674" s="11"/>
      <c r="P674" s="4" t="s">
        <v>1671</v>
      </c>
      <c r="Q674" s="4" t="s">
        <v>703</v>
      </c>
      <c r="R674" s="4" t="s">
        <v>2210</v>
      </c>
      <c r="S674" s="5">
        <v>50</v>
      </c>
      <c r="T674" s="4" t="s">
        <v>2209</v>
      </c>
    </row>
    <row r="675" spans="1:20" ht="17.25" customHeight="1" x14ac:dyDescent="0.35">
      <c r="A675" s="4" t="s">
        <v>1671</v>
      </c>
      <c r="B675" s="4" t="s">
        <v>2228</v>
      </c>
      <c r="C675" s="4" t="s">
        <v>2226</v>
      </c>
      <c r="D675" s="5">
        <v>100</v>
      </c>
      <c r="E675" s="4" t="s">
        <v>2229</v>
      </c>
      <c r="F675" s="11"/>
      <c r="P675" s="4" t="s">
        <v>1671</v>
      </c>
      <c r="Q675" s="4" t="s">
        <v>2211</v>
      </c>
      <c r="R675" s="4" t="s">
        <v>2212</v>
      </c>
      <c r="S675" s="5">
        <v>50</v>
      </c>
      <c r="T675" s="4" t="s">
        <v>2213</v>
      </c>
    </row>
    <row r="676" spans="1:20" ht="17.25" customHeight="1" x14ac:dyDescent="0.35">
      <c r="A676" s="4" t="s">
        <v>1671</v>
      </c>
      <c r="B676" s="4" t="s">
        <v>2230</v>
      </c>
      <c r="C676" s="4" t="s">
        <v>1275</v>
      </c>
      <c r="D676" s="5">
        <v>100</v>
      </c>
      <c r="E676" s="4" t="s">
        <v>2231</v>
      </c>
      <c r="F676" s="11"/>
      <c r="P676" s="4" t="s">
        <v>1671</v>
      </c>
      <c r="Q676" s="4" t="s">
        <v>2211</v>
      </c>
      <c r="R676" s="4" t="s">
        <v>2214</v>
      </c>
      <c r="S676" s="5">
        <v>50</v>
      </c>
      <c r="T676" s="4" t="s">
        <v>2213</v>
      </c>
    </row>
    <row r="677" spans="1:20" ht="17.25" customHeight="1" x14ac:dyDescent="0.35">
      <c r="A677" s="4" t="s">
        <v>1671</v>
      </c>
      <c r="B677" s="4" t="s">
        <v>713</v>
      </c>
      <c r="C677" s="4" t="s">
        <v>2232</v>
      </c>
      <c r="D677" s="5">
        <v>100</v>
      </c>
      <c r="E677" s="4" t="e">
        <v>#N/A</v>
      </c>
      <c r="F677" s="11"/>
      <c r="P677" s="4" t="s">
        <v>1671</v>
      </c>
      <c r="Q677" s="4" t="s">
        <v>2215</v>
      </c>
      <c r="R677" s="4" t="s">
        <v>2216</v>
      </c>
      <c r="S677" s="5">
        <v>100</v>
      </c>
      <c r="T677" s="4" t="s">
        <v>2217</v>
      </c>
    </row>
    <row r="678" spans="1:20" ht="17.25" customHeight="1" x14ac:dyDescent="0.35">
      <c r="A678" s="4" t="s">
        <v>1671</v>
      </c>
      <c r="B678" s="4" t="s">
        <v>716</v>
      </c>
      <c r="C678" s="4" t="s">
        <v>2232</v>
      </c>
      <c r="D678" s="5">
        <v>100</v>
      </c>
      <c r="E678" s="4" t="e">
        <v>#N/A</v>
      </c>
      <c r="F678" s="11"/>
      <c r="P678" s="4" t="s">
        <v>1671</v>
      </c>
      <c r="Q678" s="4" t="s">
        <v>2218</v>
      </c>
      <c r="R678" s="4" t="s">
        <v>2216</v>
      </c>
      <c r="S678" s="5">
        <v>100</v>
      </c>
      <c r="T678" s="4" t="s">
        <v>2219</v>
      </c>
    </row>
    <row r="679" spans="1:20" ht="17.25" customHeight="1" x14ac:dyDescent="0.35">
      <c r="A679" s="4" t="s">
        <v>1671</v>
      </c>
      <c r="B679" s="4" t="s">
        <v>2233</v>
      </c>
      <c r="C679" s="4" t="s">
        <v>2234</v>
      </c>
      <c r="D679" s="5">
        <v>100</v>
      </c>
      <c r="E679" s="4" t="s">
        <v>1285</v>
      </c>
      <c r="F679" s="11"/>
      <c r="P679" s="4" t="s">
        <v>1671</v>
      </c>
      <c r="Q679" s="4" t="s">
        <v>2220</v>
      </c>
      <c r="R679" s="4" t="s">
        <v>2221</v>
      </c>
      <c r="S679" s="5">
        <v>100</v>
      </c>
      <c r="T679" s="4" t="s">
        <v>2222</v>
      </c>
    </row>
    <row r="680" spans="1:20" ht="17.25" customHeight="1" x14ac:dyDescent="0.35">
      <c r="A680" s="4" t="s">
        <v>1671</v>
      </c>
      <c r="B680" s="4" t="s">
        <v>2235</v>
      </c>
      <c r="C680" s="4" t="s">
        <v>1691</v>
      </c>
      <c r="D680" s="5">
        <v>100</v>
      </c>
      <c r="E680" s="4" t="s">
        <v>2236</v>
      </c>
      <c r="F680" s="11"/>
      <c r="P680" s="4" t="s">
        <v>1671</v>
      </c>
      <c r="Q680" s="4" t="s">
        <v>2223</v>
      </c>
      <c r="R680" s="4" t="s">
        <v>2221</v>
      </c>
      <c r="S680" s="5">
        <v>100</v>
      </c>
      <c r="T680" s="4" t="s">
        <v>2224</v>
      </c>
    </row>
    <row r="681" spans="1:20" ht="17.25" customHeight="1" x14ac:dyDescent="0.35">
      <c r="A681" s="4" t="s">
        <v>1671</v>
      </c>
      <c r="B681" s="4" t="s">
        <v>609</v>
      </c>
      <c r="C681" s="4" t="s">
        <v>2237</v>
      </c>
      <c r="D681" s="5">
        <v>50</v>
      </c>
      <c r="E681" s="4" t="s">
        <v>2238</v>
      </c>
      <c r="F681" s="11"/>
      <c r="P681" s="4" t="s">
        <v>1671</v>
      </c>
      <c r="Q681" s="4" t="s">
        <v>2225</v>
      </c>
      <c r="R681" s="4" t="s">
        <v>2226</v>
      </c>
      <c r="S681" s="5">
        <v>100</v>
      </c>
      <c r="T681" s="4" t="s">
        <v>2227</v>
      </c>
    </row>
    <row r="682" spans="1:20" ht="17.25" customHeight="1" x14ac:dyDescent="0.35">
      <c r="A682" s="4" t="s">
        <v>1671</v>
      </c>
      <c r="B682" s="4" t="s">
        <v>609</v>
      </c>
      <c r="C682" s="4" t="s">
        <v>2239</v>
      </c>
      <c r="D682" s="5">
        <v>50</v>
      </c>
      <c r="E682" s="4" t="s">
        <v>2238</v>
      </c>
      <c r="F682" s="11"/>
      <c r="P682" s="4" t="s">
        <v>1671</v>
      </c>
      <c r="Q682" s="4" t="s">
        <v>2228</v>
      </c>
      <c r="R682" s="4" t="s">
        <v>2226</v>
      </c>
      <c r="S682" s="5">
        <v>100</v>
      </c>
      <c r="T682" s="4" t="s">
        <v>2229</v>
      </c>
    </row>
    <row r="683" spans="1:20" ht="17.25" customHeight="1" x14ac:dyDescent="0.35">
      <c r="A683" s="4" t="s">
        <v>1671</v>
      </c>
      <c r="B683" s="4" t="s">
        <v>2240</v>
      </c>
      <c r="C683" s="4" t="s">
        <v>2241</v>
      </c>
      <c r="D683" s="5">
        <v>100</v>
      </c>
      <c r="E683" s="4" t="s">
        <v>2242</v>
      </c>
      <c r="F683" s="11"/>
      <c r="P683" s="4" t="s">
        <v>1671</v>
      </c>
      <c r="Q683" s="4" t="s">
        <v>2230</v>
      </c>
      <c r="R683" s="4" t="s">
        <v>1275</v>
      </c>
      <c r="S683" s="5">
        <v>100</v>
      </c>
      <c r="T683" s="4" t="s">
        <v>2231</v>
      </c>
    </row>
    <row r="684" spans="1:20" ht="17.25" customHeight="1" x14ac:dyDescent="0.35">
      <c r="A684" s="4" t="s">
        <v>1671</v>
      </c>
      <c r="B684" s="4" t="s">
        <v>2243</v>
      </c>
      <c r="C684" s="4" t="s">
        <v>2244</v>
      </c>
      <c r="D684" s="13">
        <v>66.666669999999996</v>
      </c>
      <c r="E684" s="4" t="s">
        <v>2245</v>
      </c>
      <c r="F684" s="11"/>
      <c r="P684" s="4" t="s">
        <v>1671</v>
      </c>
      <c r="Q684" s="4" t="s">
        <v>2233</v>
      </c>
      <c r="R684" s="4" t="s">
        <v>2234</v>
      </c>
      <c r="S684" s="5">
        <v>100</v>
      </c>
      <c r="T684" s="4" t="s">
        <v>1285</v>
      </c>
    </row>
    <row r="685" spans="1:20" ht="17.25" customHeight="1" x14ac:dyDescent="0.35">
      <c r="A685" s="4" t="s">
        <v>1671</v>
      </c>
      <c r="B685" s="4" t="s">
        <v>2243</v>
      </c>
      <c r="C685" s="4" t="s">
        <v>2246</v>
      </c>
      <c r="D685" s="13">
        <v>33.333329999999997</v>
      </c>
      <c r="E685" s="4" t="s">
        <v>2245</v>
      </c>
      <c r="F685" s="11"/>
      <c r="P685" s="4" t="s">
        <v>1671</v>
      </c>
      <c r="Q685" s="4" t="s">
        <v>2235</v>
      </c>
      <c r="R685" s="4" t="s">
        <v>1691</v>
      </c>
      <c r="S685" s="5">
        <v>100</v>
      </c>
      <c r="T685" s="4" t="s">
        <v>2236</v>
      </c>
    </row>
    <row r="686" spans="1:20" ht="17.25" customHeight="1" x14ac:dyDescent="0.35">
      <c r="A686" s="4" t="s">
        <v>1671</v>
      </c>
      <c r="B686" s="4" t="s">
        <v>2247</v>
      </c>
      <c r="C686" s="4" t="s">
        <v>2246</v>
      </c>
      <c r="D686" s="5">
        <v>100</v>
      </c>
      <c r="E686" s="4" t="s">
        <v>2248</v>
      </c>
      <c r="F686" s="11"/>
      <c r="P686" s="4" t="s">
        <v>1671</v>
      </c>
      <c r="Q686" s="4" t="s">
        <v>609</v>
      </c>
      <c r="R686" s="4" t="s">
        <v>2237</v>
      </c>
      <c r="S686" s="5">
        <v>50</v>
      </c>
      <c r="T686" s="6" t="s">
        <v>2238</v>
      </c>
    </row>
    <row r="687" spans="1:20" ht="17.25" customHeight="1" x14ac:dyDescent="0.35">
      <c r="A687" s="4" t="s">
        <v>1671</v>
      </c>
      <c r="B687" s="4" t="s">
        <v>2249</v>
      </c>
      <c r="C687" s="4" t="s">
        <v>2250</v>
      </c>
      <c r="D687" s="5">
        <v>100</v>
      </c>
      <c r="E687" s="4" t="s">
        <v>2251</v>
      </c>
      <c r="F687" s="11"/>
      <c r="P687" s="4" t="s">
        <v>1671</v>
      </c>
      <c r="Q687" s="4" t="s">
        <v>609</v>
      </c>
      <c r="R687" s="4" t="s">
        <v>2239</v>
      </c>
      <c r="S687" s="5">
        <v>50</v>
      </c>
      <c r="T687" s="6" t="s">
        <v>2238</v>
      </c>
    </row>
    <row r="688" spans="1:20" ht="17.25" customHeight="1" x14ac:dyDescent="0.35">
      <c r="A688" s="4" t="s">
        <v>1671</v>
      </c>
      <c r="B688" s="4" t="s">
        <v>2252</v>
      </c>
      <c r="C688" s="4" t="s">
        <v>2250</v>
      </c>
      <c r="D688" s="5">
        <v>100</v>
      </c>
      <c r="E688" s="4" t="s">
        <v>2253</v>
      </c>
      <c r="F688" s="11"/>
      <c r="P688" s="4" t="s">
        <v>1671</v>
      </c>
      <c r="Q688" s="4" t="s">
        <v>2240</v>
      </c>
      <c r="R688" s="4" t="s">
        <v>2241</v>
      </c>
      <c r="S688" s="5">
        <v>100</v>
      </c>
      <c r="T688" s="6" t="s">
        <v>2242</v>
      </c>
    </row>
    <row r="689" spans="1:20" ht="17.25" customHeight="1" x14ac:dyDescent="0.35">
      <c r="A689" s="4" t="s">
        <v>1671</v>
      </c>
      <c r="B689" s="4" t="s">
        <v>2254</v>
      </c>
      <c r="C689" s="4" t="s">
        <v>2205</v>
      </c>
      <c r="D689" s="5">
        <v>100</v>
      </c>
      <c r="E689" s="4" t="s">
        <v>2255</v>
      </c>
      <c r="F689" s="11"/>
      <c r="P689" s="4" t="s">
        <v>1671</v>
      </c>
      <c r="Q689" s="4" t="s">
        <v>2243</v>
      </c>
      <c r="R689" s="4" t="s">
        <v>2244</v>
      </c>
      <c r="S689" s="13">
        <v>66.666669999999996</v>
      </c>
      <c r="T689" s="4" t="s">
        <v>2245</v>
      </c>
    </row>
    <row r="690" spans="1:20" ht="17.25" customHeight="1" x14ac:dyDescent="0.35">
      <c r="A690" s="4" t="s">
        <v>1671</v>
      </c>
      <c r="B690" s="4" t="s">
        <v>2256</v>
      </c>
      <c r="C690" s="4" t="s">
        <v>2205</v>
      </c>
      <c r="D690" s="5">
        <v>100</v>
      </c>
      <c r="E690" s="4" t="s">
        <v>2255</v>
      </c>
      <c r="F690" s="11"/>
      <c r="P690" s="4" t="s">
        <v>1671</v>
      </c>
      <c r="Q690" s="4" t="s">
        <v>2243</v>
      </c>
      <c r="R690" s="4" t="s">
        <v>2246</v>
      </c>
      <c r="S690" s="13">
        <v>33.333329999999997</v>
      </c>
      <c r="T690" s="4" t="s">
        <v>2245</v>
      </c>
    </row>
    <row r="691" spans="1:20" ht="17.25" customHeight="1" x14ac:dyDescent="0.35">
      <c r="A691" s="4" t="s">
        <v>1671</v>
      </c>
      <c r="B691" s="4" t="s">
        <v>2257</v>
      </c>
      <c r="C691" s="4" t="s">
        <v>2205</v>
      </c>
      <c r="D691" s="5">
        <v>100</v>
      </c>
      <c r="E691" s="4" t="s">
        <v>2258</v>
      </c>
      <c r="F691" s="11"/>
      <c r="P691" s="4" t="s">
        <v>1671</v>
      </c>
      <c r="Q691" s="4" t="s">
        <v>2247</v>
      </c>
      <c r="R691" s="4" t="s">
        <v>2246</v>
      </c>
      <c r="S691" s="5">
        <v>100</v>
      </c>
      <c r="T691" s="4" t="s">
        <v>2248</v>
      </c>
    </row>
    <row r="692" spans="1:20" ht="17.25" customHeight="1" x14ac:dyDescent="0.35">
      <c r="A692" s="4" t="s">
        <v>1671</v>
      </c>
      <c r="B692" s="4" t="s">
        <v>2259</v>
      </c>
      <c r="C692" s="4" t="s">
        <v>2260</v>
      </c>
      <c r="D692" s="13">
        <v>33.333329999999997</v>
      </c>
      <c r="E692" s="4" t="s">
        <v>2261</v>
      </c>
      <c r="F692" s="11"/>
      <c r="P692" s="4" t="s">
        <v>1671</v>
      </c>
      <c r="Q692" s="4" t="s">
        <v>2249</v>
      </c>
      <c r="R692" s="4" t="s">
        <v>2250</v>
      </c>
      <c r="S692" s="5">
        <v>100</v>
      </c>
      <c r="T692" s="4" t="s">
        <v>2251</v>
      </c>
    </row>
    <row r="693" spans="1:20" ht="17.25" customHeight="1" x14ac:dyDescent="0.35">
      <c r="A693" s="4" t="s">
        <v>1671</v>
      </c>
      <c r="B693" s="4" t="s">
        <v>2259</v>
      </c>
      <c r="C693" s="4" t="s">
        <v>2262</v>
      </c>
      <c r="D693" s="13">
        <v>33.333329999999997</v>
      </c>
      <c r="E693" s="4" t="s">
        <v>2261</v>
      </c>
      <c r="F693" s="11"/>
      <c r="P693" s="4" t="s">
        <v>1671</v>
      </c>
      <c r="Q693" s="4" t="s">
        <v>2252</v>
      </c>
      <c r="R693" s="4" t="s">
        <v>2250</v>
      </c>
      <c r="S693" s="5">
        <v>100</v>
      </c>
      <c r="T693" s="4" t="s">
        <v>2253</v>
      </c>
    </row>
    <row r="694" spans="1:20" ht="17.25" customHeight="1" x14ac:dyDescent="0.35">
      <c r="A694" s="4" t="s">
        <v>1671</v>
      </c>
      <c r="B694" s="4" t="s">
        <v>2259</v>
      </c>
      <c r="C694" s="4" t="s">
        <v>2263</v>
      </c>
      <c r="D694" s="13">
        <v>33.33334</v>
      </c>
      <c r="E694" s="4" t="s">
        <v>2261</v>
      </c>
      <c r="F694" s="11"/>
      <c r="P694" s="4" t="s">
        <v>1671</v>
      </c>
      <c r="Q694" s="4" t="s">
        <v>2254</v>
      </c>
      <c r="R694" s="4" t="s">
        <v>2205</v>
      </c>
      <c r="S694" s="5">
        <v>100</v>
      </c>
      <c r="T694" s="4" t="s">
        <v>2255</v>
      </c>
    </row>
    <row r="695" spans="1:20" ht="17.25" customHeight="1" x14ac:dyDescent="0.35">
      <c r="A695" s="157" t="s">
        <v>1671</v>
      </c>
      <c r="B695" s="157" t="s">
        <v>2264</v>
      </c>
      <c r="C695" s="157" t="s">
        <v>2265</v>
      </c>
      <c r="D695" s="159">
        <v>100</v>
      </c>
      <c r="E695" s="4" t="s">
        <v>2266</v>
      </c>
      <c r="F695" s="11"/>
      <c r="P695" s="4" t="s">
        <v>1671</v>
      </c>
      <c r="Q695" s="4" t="s">
        <v>2256</v>
      </c>
      <c r="R695" s="4" t="s">
        <v>2205</v>
      </c>
      <c r="S695" s="5">
        <v>100</v>
      </c>
      <c r="T695" s="4" t="s">
        <v>2255</v>
      </c>
    </row>
    <row r="696" spans="1:20" ht="17.25" customHeight="1" x14ac:dyDescent="0.35">
      <c r="A696" s="4" t="s">
        <v>1671</v>
      </c>
      <c r="B696" s="4" t="s">
        <v>676</v>
      </c>
      <c r="C696" s="4" t="s">
        <v>2267</v>
      </c>
      <c r="D696" s="5">
        <v>100</v>
      </c>
      <c r="E696" s="4" t="s">
        <v>2268</v>
      </c>
      <c r="F696" s="11"/>
      <c r="P696" s="4" t="s">
        <v>1671</v>
      </c>
      <c r="Q696" s="4" t="s">
        <v>2257</v>
      </c>
      <c r="R696" s="4" t="s">
        <v>2205</v>
      </c>
      <c r="S696" s="5">
        <v>100</v>
      </c>
      <c r="T696" s="4" t="s">
        <v>2258</v>
      </c>
    </row>
    <row r="697" spans="1:20" ht="17.25" customHeight="1" x14ac:dyDescent="0.35">
      <c r="A697" s="4" t="s">
        <v>1671</v>
      </c>
      <c r="B697" s="4" t="s">
        <v>680</v>
      </c>
      <c r="C697" s="4" t="s">
        <v>2267</v>
      </c>
      <c r="D697" s="5">
        <v>100</v>
      </c>
      <c r="E697" s="4" t="s">
        <v>2268</v>
      </c>
      <c r="F697" s="11"/>
      <c r="P697" s="4" t="s">
        <v>1671</v>
      </c>
      <c r="Q697" s="4" t="s">
        <v>2259</v>
      </c>
      <c r="R697" s="4" t="s">
        <v>2260</v>
      </c>
      <c r="S697" s="13">
        <v>33.333329999999997</v>
      </c>
      <c r="T697" s="4" t="s">
        <v>2261</v>
      </c>
    </row>
    <row r="698" spans="1:20" ht="17.25" customHeight="1" x14ac:dyDescent="0.35">
      <c r="A698" s="4" t="s">
        <v>1671</v>
      </c>
      <c r="B698" s="4" t="s">
        <v>2269</v>
      </c>
      <c r="C698" s="4" t="s">
        <v>1942</v>
      </c>
      <c r="D698" s="5">
        <v>100</v>
      </c>
      <c r="E698" s="4" t="s">
        <v>2270</v>
      </c>
      <c r="F698" s="11"/>
      <c r="P698" s="4" t="s">
        <v>1671</v>
      </c>
      <c r="Q698" s="4" t="s">
        <v>2259</v>
      </c>
      <c r="R698" s="4" t="s">
        <v>2262</v>
      </c>
      <c r="S698" s="13">
        <v>33.333329999999997</v>
      </c>
      <c r="T698" s="4" t="s">
        <v>2261</v>
      </c>
    </row>
    <row r="699" spans="1:20" ht="17.25" customHeight="1" x14ac:dyDescent="0.35">
      <c r="A699" s="4" t="s">
        <v>1671</v>
      </c>
      <c r="B699" s="4" t="s">
        <v>2271</v>
      </c>
      <c r="C699" s="4" t="s">
        <v>2272</v>
      </c>
      <c r="D699" s="5">
        <v>100</v>
      </c>
      <c r="E699" s="4" t="s">
        <v>2273</v>
      </c>
      <c r="F699" s="11"/>
      <c r="P699" s="4" t="s">
        <v>1671</v>
      </c>
      <c r="Q699" s="4" t="s">
        <v>2259</v>
      </c>
      <c r="R699" s="4" t="s">
        <v>2263</v>
      </c>
      <c r="S699" s="13">
        <v>33.33334</v>
      </c>
      <c r="T699" s="4" t="s">
        <v>2261</v>
      </c>
    </row>
    <row r="700" spans="1:20" ht="17.25" customHeight="1" x14ac:dyDescent="0.35">
      <c r="A700" s="4" t="s">
        <v>1671</v>
      </c>
      <c r="B700" s="4" t="s">
        <v>2274</v>
      </c>
      <c r="C700" s="4" t="s">
        <v>2275</v>
      </c>
      <c r="D700" s="5">
        <v>100</v>
      </c>
      <c r="E700" s="4" t="s">
        <v>2276</v>
      </c>
      <c r="F700" s="11"/>
      <c r="P700" s="157" t="s">
        <v>1671</v>
      </c>
      <c r="Q700" s="157" t="s">
        <v>2264</v>
      </c>
      <c r="R700" s="157" t="s">
        <v>2277</v>
      </c>
      <c r="S700" s="159">
        <v>100</v>
      </c>
      <c r="T700" s="157" t="s">
        <v>2266</v>
      </c>
    </row>
    <row r="701" spans="1:20" ht="17.25" customHeight="1" x14ac:dyDescent="0.35">
      <c r="A701" s="4" t="s">
        <v>1671</v>
      </c>
      <c r="B701" s="4" t="s">
        <v>2278</v>
      </c>
      <c r="C701" s="4" t="s">
        <v>2275</v>
      </c>
      <c r="D701" s="5">
        <v>100</v>
      </c>
      <c r="E701" s="4" t="s">
        <v>2279</v>
      </c>
      <c r="F701" s="11"/>
      <c r="P701" s="4" t="s">
        <v>1671</v>
      </c>
      <c r="Q701" s="4" t="s">
        <v>676</v>
      </c>
      <c r="R701" s="4" t="s">
        <v>2267</v>
      </c>
      <c r="S701" s="5">
        <v>100</v>
      </c>
      <c r="T701" s="4" t="s">
        <v>2268</v>
      </c>
    </row>
    <row r="702" spans="1:20" ht="17.25" customHeight="1" x14ac:dyDescent="0.35">
      <c r="A702" s="4" t="s">
        <v>1671</v>
      </c>
      <c r="B702" s="4" t="s">
        <v>2280</v>
      </c>
      <c r="C702" s="4" t="s">
        <v>2281</v>
      </c>
      <c r="D702" s="5">
        <v>100</v>
      </c>
      <c r="E702" s="4" t="s">
        <v>2282</v>
      </c>
      <c r="F702" s="11"/>
      <c r="P702" s="4" t="s">
        <v>1671</v>
      </c>
      <c r="Q702" s="4" t="s">
        <v>680</v>
      </c>
      <c r="R702" s="4" t="s">
        <v>2267</v>
      </c>
      <c r="S702" s="5">
        <v>100</v>
      </c>
      <c r="T702" s="4" t="s">
        <v>2268</v>
      </c>
    </row>
    <row r="703" spans="1:20" ht="17.25" customHeight="1" x14ac:dyDescent="0.35">
      <c r="A703" s="4" t="s">
        <v>1671</v>
      </c>
      <c r="B703" s="4" t="s">
        <v>2283</v>
      </c>
      <c r="C703" s="4" t="s">
        <v>2281</v>
      </c>
      <c r="D703" s="5">
        <v>100</v>
      </c>
      <c r="E703" s="4" t="s">
        <v>2284</v>
      </c>
      <c r="F703" s="11"/>
      <c r="P703" s="4" t="s">
        <v>1671</v>
      </c>
      <c r="Q703" s="4" t="s">
        <v>2269</v>
      </c>
      <c r="R703" s="4" t="s">
        <v>1942</v>
      </c>
      <c r="S703" s="5">
        <v>100</v>
      </c>
      <c r="T703" s="4" t="s">
        <v>2270</v>
      </c>
    </row>
    <row r="704" spans="1:20" ht="17.25" customHeight="1" x14ac:dyDescent="0.35">
      <c r="A704" s="4" t="s">
        <v>1671</v>
      </c>
      <c r="B704" s="4" t="s">
        <v>2285</v>
      </c>
      <c r="C704" s="4" t="s">
        <v>2286</v>
      </c>
      <c r="D704" s="5">
        <v>100</v>
      </c>
      <c r="E704" s="4" t="s">
        <v>2287</v>
      </c>
      <c r="F704" s="11"/>
      <c r="P704" s="4" t="s">
        <v>1671</v>
      </c>
      <c r="Q704" s="4" t="s">
        <v>2271</v>
      </c>
      <c r="R704" s="4" t="s">
        <v>2272</v>
      </c>
      <c r="S704" s="5">
        <v>100</v>
      </c>
      <c r="T704" s="4" t="s">
        <v>2273</v>
      </c>
    </row>
    <row r="705" spans="1:20" ht="17.25" customHeight="1" x14ac:dyDescent="0.35">
      <c r="A705" s="4" t="s">
        <v>1671</v>
      </c>
      <c r="B705" s="4" t="s">
        <v>2288</v>
      </c>
      <c r="C705" s="4" t="s">
        <v>2286</v>
      </c>
      <c r="D705" s="5">
        <v>100</v>
      </c>
      <c r="E705" s="4" t="s">
        <v>2289</v>
      </c>
      <c r="F705" s="11"/>
      <c r="P705" s="4" t="s">
        <v>1671</v>
      </c>
      <c r="Q705" s="4" t="s">
        <v>2274</v>
      </c>
      <c r="R705" s="4" t="s">
        <v>2290</v>
      </c>
      <c r="S705" s="5">
        <v>100</v>
      </c>
      <c r="T705" s="4" t="s">
        <v>2276</v>
      </c>
    </row>
    <row r="706" spans="1:20" ht="17.25" customHeight="1" x14ac:dyDescent="0.35">
      <c r="A706" s="4" t="s">
        <v>1671</v>
      </c>
      <c r="B706" s="4" t="s">
        <v>639</v>
      </c>
      <c r="C706" s="4" t="s">
        <v>2291</v>
      </c>
      <c r="D706" s="5">
        <v>50</v>
      </c>
      <c r="E706" s="4" t="s">
        <v>2292</v>
      </c>
      <c r="F706" s="24"/>
      <c r="P706" s="4" t="s">
        <v>1671</v>
      </c>
      <c r="Q706" s="4" t="s">
        <v>2278</v>
      </c>
      <c r="R706" s="4" t="s">
        <v>2290</v>
      </c>
      <c r="S706" s="5">
        <v>100</v>
      </c>
      <c r="T706" s="4" t="s">
        <v>2279</v>
      </c>
    </row>
    <row r="707" spans="1:20" ht="17.25" customHeight="1" x14ac:dyDescent="0.35">
      <c r="A707" s="4" t="s">
        <v>1671</v>
      </c>
      <c r="B707" s="4" t="s">
        <v>639</v>
      </c>
      <c r="C707" s="4" t="s">
        <v>2293</v>
      </c>
      <c r="D707" s="5">
        <v>50</v>
      </c>
      <c r="E707" s="4" t="s">
        <v>2292</v>
      </c>
      <c r="F707" s="24"/>
      <c r="P707" s="4" t="s">
        <v>1671</v>
      </c>
      <c r="Q707" s="4" t="s">
        <v>2280</v>
      </c>
      <c r="R707" s="4" t="s">
        <v>2294</v>
      </c>
      <c r="S707" s="5">
        <v>100</v>
      </c>
      <c r="T707" s="4" t="s">
        <v>2282</v>
      </c>
    </row>
    <row r="708" spans="1:20" ht="17.25" customHeight="1" x14ac:dyDescent="0.35">
      <c r="A708" s="4" t="s">
        <v>1671</v>
      </c>
      <c r="B708" s="4" t="s">
        <v>2295</v>
      </c>
      <c r="C708" s="4" t="s">
        <v>1873</v>
      </c>
      <c r="D708" s="5">
        <v>100</v>
      </c>
      <c r="E708" s="4" t="s">
        <v>2296</v>
      </c>
      <c r="F708" s="11"/>
      <c r="P708" s="4" t="s">
        <v>1671</v>
      </c>
      <c r="Q708" s="4" t="s">
        <v>2283</v>
      </c>
      <c r="R708" s="4" t="s">
        <v>2294</v>
      </c>
      <c r="S708" s="5">
        <v>100</v>
      </c>
      <c r="T708" s="4" t="s">
        <v>2284</v>
      </c>
    </row>
    <row r="709" spans="1:20" ht="17.25" customHeight="1" x14ac:dyDescent="0.35">
      <c r="A709" s="4" t="s">
        <v>1671</v>
      </c>
      <c r="B709" s="4" t="s">
        <v>660</v>
      </c>
      <c r="C709" s="4" t="s">
        <v>2297</v>
      </c>
      <c r="D709" s="5">
        <v>100</v>
      </c>
      <c r="E709" s="4" t="s">
        <v>2298</v>
      </c>
      <c r="F709" s="11"/>
      <c r="P709" s="4" t="s">
        <v>1671</v>
      </c>
      <c r="Q709" s="4" t="s">
        <v>2285</v>
      </c>
      <c r="R709" s="4" t="s">
        <v>2286</v>
      </c>
      <c r="S709" s="5">
        <v>100</v>
      </c>
      <c r="T709" s="4" t="s">
        <v>2287</v>
      </c>
    </row>
    <row r="710" spans="1:20" ht="17.25" customHeight="1" x14ac:dyDescent="0.35">
      <c r="A710" s="4" t="s">
        <v>1671</v>
      </c>
      <c r="B710" s="4" t="s">
        <v>2299</v>
      </c>
      <c r="C710" s="4" t="s">
        <v>2300</v>
      </c>
      <c r="D710" s="5">
        <v>100</v>
      </c>
      <c r="E710" s="4" t="s">
        <v>2301</v>
      </c>
      <c r="F710" s="11"/>
      <c r="P710" s="4" t="s">
        <v>1671</v>
      </c>
      <c r="Q710" s="4" t="s">
        <v>2288</v>
      </c>
      <c r="R710" s="4" t="s">
        <v>2286</v>
      </c>
      <c r="S710" s="5">
        <v>100</v>
      </c>
      <c r="T710" s="4" t="s">
        <v>2289</v>
      </c>
    </row>
    <row r="711" spans="1:20" ht="17.25" customHeight="1" x14ac:dyDescent="0.35">
      <c r="A711" s="4" t="s">
        <v>1671</v>
      </c>
      <c r="B711" s="4" t="s">
        <v>2302</v>
      </c>
      <c r="C711" s="4" t="s">
        <v>2300</v>
      </c>
      <c r="D711" s="5">
        <v>100</v>
      </c>
      <c r="E711" s="4" t="s">
        <v>2303</v>
      </c>
      <c r="F711" s="11"/>
      <c r="P711" s="4" t="s">
        <v>1671</v>
      </c>
      <c r="Q711" s="4" t="s">
        <v>639</v>
      </c>
      <c r="R711" s="4" t="s">
        <v>2291</v>
      </c>
      <c r="S711" s="5">
        <v>50</v>
      </c>
      <c r="T711" s="4" t="s">
        <v>2292</v>
      </c>
    </row>
    <row r="712" spans="1:20" ht="17.25" customHeight="1" x14ac:dyDescent="0.35">
      <c r="A712" s="4" t="s">
        <v>1671</v>
      </c>
      <c r="B712" s="4" t="s">
        <v>2304</v>
      </c>
      <c r="C712" s="4" t="s">
        <v>1853</v>
      </c>
      <c r="D712" s="5">
        <v>100</v>
      </c>
      <c r="E712" s="4" t="s">
        <v>2305</v>
      </c>
      <c r="F712" s="11"/>
      <c r="P712" s="4" t="s">
        <v>1671</v>
      </c>
      <c r="Q712" s="4" t="s">
        <v>639</v>
      </c>
      <c r="R712" s="4" t="s">
        <v>2293</v>
      </c>
      <c r="S712" s="5">
        <v>50</v>
      </c>
      <c r="T712" s="4" t="s">
        <v>2292</v>
      </c>
    </row>
    <row r="713" spans="1:20" ht="17.25" customHeight="1" x14ac:dyDescent="0.35">
      <c r="A713" s="4" t="s">
        <v>1671</v>
      </c>
      <c r="B713" s="4" t="s">
        <v>641</v>
      </c>
      <c r="C713" s="4" t="s">
        <v>2306</v>
      </c>
      <c r="D713" s="5">
        <v>50</v>
      </c>
      <c r="E713" s="4" t="s">
        <v>2307</v>
      </c>
      <c r="F713" s="11"/>
      <c r="P713" s="4" t="s">
        <v>1671</v>
      </c>
      <c r="Q713" s="4" t="s">
        <v>2295</v>
      </c>
      <c r="R713" s="4" t="s">
        <v>1873</v>
      </c>
      <c r="S713" s="5">
        <v>100</v>
      </c>
      <c r="T713" s="4" t="s">
        <v>2296</v>
      </c>
    </row>
    <row r="714" spans="1:20" ht="17.25" customHeight="1" x14ac:dyDescent="0.35">
      <c r="A714" s="4" t="s">
        <v>1671</v>
      </c>
      <c r="B714" s="4" t="s">
        <v>641</v>
      </c>
      <c r="C714" s="4" t="s">
        <v>2308</v>
      </c>
      <c r="D714" s="5">
        <v>50</v>
      </c>
      <c r="E714" s="4" t="s">
        <v>2307</v>
      </c>
      <c r="F714" s="24"/>
      <c r="P714" s="4" t="s">
        <v>1671</v>
      </c>
      <c r="Q714" s="4" t="s">
        <v>660</v>
      </c>
      <c r="R714" s="4" t="s">
        <v>2297</v>
      </c>
      <c r="S714" s="5">
        <v>100</v>
      </c>
      <c r="T714" s="4" t="s">
        <v>2298</v>
      </c>
    </row>
    <row r="715" spans="1:20" ht="17.25" customHeight="1" x14ac:dyDescent="0.35">
      <c r="A715" s="4" t="s">
        <v>1671</v>
      </c>
      <c r="B715" s="4" t="s">
        <v>2309</v>
      </c>
      <c r="C715" s="4" t="s">
        <v>1684</v>
      </c>
      <c r="D715" s="5">
        <v>100</v>
      </c>
      <c r="E715" s="4" t="s">
        <v>2310</v>
      </c>
      <c r="F715" s="24"/>
      <c r="P715" s="4" t="s">
        <v>1671</v>
      </c>
      <c r="Q715" s="4" t="s">
        <v>2299</v>
      </c>
      <c r="R715" s="4" t="s">
        <v>2300</v>
      </c>
      <c r="S715" s="5">
        <v>100</v>
      </c>
      <c r="T715" s="4" t="s">
        <v>2301</v>
      </c>
    </row>
    <row r="716" spans="1:20" ht="17.25" customHeight="1" x14ac:dyDescent="0.35">
      <c r="A716" s="4" t="s">
        <v>1671</v>
      </c>
      <c r="B716" s="4" t="s">
        <v>611</v>
      </c>
      <c r="C716" s="4" t="s">
        <v>2311</v>
      </c>
      <c r="D716" s="5">
        <v>50</v>
      </c>
      <c r="E716" s="4" t="s">
        <v>2312</v>
      </c>
      <c r="F716" s="11"/>
      <c r="P716" s="4" t="s">
        <v>1671</v>
      </c>
      <c r="Q716" s="4" t="s">
        <v>2302</v>
      </c>
      <c r="R716" s="4" t="s">
        <v>2300</v>
      </c>
      <c r="S716" s="5">
        <v>100</v>
      </c>
      <c r="T716" s="4" t="s">
        <v>2303</v>
      </c>
    </row>
    <row r="717" spans="1:20" ht="17.25" customHeight="1" x14ac:dyDescent="0.35">
      <c r="A717" s="4" t="s">
        <v>1671</v>
      </c>
      <c r="B717" s="4" t="s">
        <v>611</v>
      </c>
      <c r="C717" s="4" t="s">
        <v>2313</v>
      </c>
      <c r="D717" s="5">
        <v>50</v>
      </c>
      <c r="E717" s="4" t="s">
        <v>2312</v>
      </c>
      <c r="F717" s="11"/>
      <c r="P717" s="4" t="s">
        <v>1671</v>
      </c>
      <c r="Q717" s="4" t="s">
        <v>2304</v>
      </c>
      <c r="R717" s="4" t="s">
        <v>1853</v>
      </c>
      <c r="S717" s="5">
        <v>100</v>
      </c>
      <c r="T717" s="4" t="s">
        <v>2305</v>
      </c>
    </row>
    <row r="718" spans="1:20" ht="17.25" customHeight="1" x14ac:dyDescent="0.35">
      <c r="A718" s="4" t="s">
        <v>1671</v>
      </c>
      <c r="B718" s="4" t="s">
        <v>583</v>
      </c>
      <c r="C718" s="4" t="s">
        <v>2314</v>
      </c>
      <c r="D718" s="5">
        <v>50</v>
      </c>
      <c r="E718" s="4" t="s">
        <v>2315</v>
      </c>
      <c r="F718" s="11"/>
      <c r="P718" s="4" t="s">
        <v>1671</v>
      </c>
      <c r="Q718" s="4" t="s">
        <v>641</v>
      </c>
      <c r="R718" s="4" t="s">
        <v>2306</v>
      </c>
      <c r="S718" s="5">
        <v>50</v>
      </c>
      <c r="T718" s="4" t="s">
        <v>2307</v>
      </c>
    </row>
    <row r="719" spans="1:20" ht="17.25" customHeight="1" x14ac:dyDescent="0.35">
      <c r="A719" s="4" t="s">
        <v>1671</v>
      </c>
      <c r="B719" s="4" t="s">
        <v>583</v>
      </c>
      <c r="C719" s="4" t="s">
        <v>2316</v>
      </c>
      <c r="D719" s="5">
        <v>50</v>
      </c>
      <c r="E719" s="4" t="s">
        <v>2315</v>
      </c>
      <c r="F719" s="11"/>
      <c r="P719" s="4" t="s">
        <v>1671</v>
      </c>
      <c r="Q719" s="4" t="s">
        <v>641</v>
      </c>
      <c r="R719" s="4" t="s">
        <v>2308</v>
      </c>
      <c r="S719" s="5">
        <v>50</v>
      </c>
      <c r="T719" s="4" t="s">
        <v>2307</v>
      </c>
    </row>
    <row r="720" spans="1:20" ht="17.25" customHeight="1" x14ac:dyDescent="0.35">
      <c r="A720" s="4" t="s">
        <v>1671</v>
      </c>
      <c r="B720" s="4" t="s">
        <v>2317</v>
      </c>
      <c r="C720" s="4" t="s">
        <v>2116</v>
      </c>
      <c r="D720" s="5">
        <v>100</v>
      </c>
      <c r="E720" s="4" t="s">
        <v>2318</v>
      </c>
      <c r="F720" s="11"/>
      <c r="P720" s="4" t="s">
        <v>1671</v>
      </c>
      <c r="Q720" s="4" t="s">
        <v>2309</v>
      </c>
      <c r="R720" s="4" t="s">
        <v>1684</v>
      </c>
      <c r="S720" s="5">
        <v>100</v>
      </c>
      <c r="T720" s="4" t="s">
        <v>2310</v>
      </c>
    </row>
    <row r="721" spans="1:20" ht="17.25" customHeight="1" x14ac:dyDescent="0.35">
      <c r="A721" s="4" t="s">
        <v>1671</v>
      </c>
      <c r="B721" s="4" t="s">
        <v>2319</v>
      </c>
      <c r="C721" s="4" t="s">
        <v>2320</v>
      </c>
      <c r="D721" s="5">
        <v>100</v>
      </c>
      <c r="E721" s="4" t="s">
        <v>2321</v>
      </c>
      <c r="F721" s="11"/>
      <c r="P721" s="4" t="s">
        <v>1671</v>
      </c>
      <c r="Q721" s="4" t="s">
        <v>611</v>
      </c>
      <c r="R721" s="4" t="s">
        <v>2311</v>
      </c>
      <c r="S721" s="5">
        <v>50</v>
      </c>
      <c r="T721" s="6" t="s">
        <v>2312</v>
      </c>
    </row>
    <row r="722" spans="1:20" ht="17.25" customHeight="1" x14ac:dyDescent="0.35">
      <c r="A722" s="4" t="s">
        <v>1671</v>
      </c>
      <c r="B722" s="4" t="s">
        <v>2322</v>
      </c>
      <c r="C722" s="4" t="s">
        <v>2323</v>
      </c>
      <c r="D722" s="5">
        <v>100</v>
      </c>
      <c r="E722" s="4" t="s">
        <v>2324</v>
      </c>
      <c r="F722" s="11"/>
      <c r="P722" s="4" t="s">
        <v>1671</v>
      </c>
      <c r="Q722" s="4" t="s">
        <v>611</v>
      </c>
      <c r="R722" s="4" t="s">
        <v>2313</v>
      </c>
      <c r="S722" s="5">
        <v>50</v>
      </c>
      <c r="T722" s="6" t="s">
        <v>2312</v>
      </c>
    </row>
    <row r="723" spans="1:20" ht="17.25" customHeight="1" x14ac:dyDescent="0.35">
      <c r="A723" s="4" t="s">
        <v>1671</v>
      </c>
      <c r="B723" s="4" t="s">
        <v>2325</v>
      </c>
      <c r="C723" s="4" t="s">
        <v>2323</v>
      </c>
      <c r="D723" s="5">
        <v>100</v>
      </c>
      <c r="E723" s="4" t="s">
        <v>2326</v>
      </c>
      <c r="F723" s="11"/>
      <c r="P723" s="4" t="s">
        <v>1671</v>
      </c>
      <c r="Q723" s="4" t="s">
        <v>583</v>
      </c>
      <c r="R723" s="4" t="s">
        <v>2314</v>
      </c>
      <c r="S723" s="5">
        <v>50</v>
      </c>
      <c r="T723" s="4" t="s">
        <v>2315</v>
      </c>
    </row>
    <row r="724" spans="1:20" ht="17.25" customHeight="1" x14ac:dyDescent="0.35">
      <c r="A724" s="4" t="s">
        <v>1671</v>
      </c>
      <c r="B724" s="4" t="s">
        <v>2327</v>
      </c>
      <c r="C724" s="4" t="s">
        <v>2328</v>
      </c>
      <c r="D724" s="5">
        <v>100</v>
      </c>
      <c r="E724" s="4" t="s">
        <v>2329</v>
      </c>
      <c r="F724" s="11"/>
      <c r="P724" s="4" t="s">
        <v>1671</v>
      </c>
      <c r="Q724" s="4" t="s">
        <v>583</v>
      </c>
      <c r="R724" s="4" t="s">
        <v>2316</v>
      </c>
      <c r="S724" s="5">
        <v>50</v>
      </c>
      <c r="T724" s="4" t="s">
        <v>2315</v>
      </c>
    </row>
    <row r="725" spans="1:20" ht="17.25" customHeight="1" x14ac:dyDescent="0.35">
      <c r="A725" s="4" t="s">
        <v>1671</v>
      </c>
      <c r="B725" s="4" t="s">
        <v>613</v>
      </c>
      <c r="C725" s="4" t="s">
        <v>2012</v>
      </c>
      <c r="D725" s="5">
        <v>50</v>
      </c>
      <c r="E725" s="4" t="s">
        <v>2330</v>
      </c>
      <c r="F725" s="24"/>
      <c r="P725" s="4" t="s">
        <v>1671</v>
      </c>
      <c r="Q725" s="4" t="s">
        <v>2317</v>
      </c>
      <c r="R725" s="4" t="s">
        <v>2116</v>
      </c>
      <c r="S725" s="5">
        <v>100</v>
      </c>
      <c r="T725" s="4" t="s">
        <v>2318</v>
      </c>
    </row>
    <row r="726" spans="1:20" ht="17.25" customHeight="1" x14ac:dyDescent="0.35">
      <c r="A726" s="4" t="s">
        <v>1671</v>
      </c>
      <c r="B726" s="4" t="s">
        <v>613</v>
      </c>
      <c r="C726" s="4" t="s">
        <v>2016</v>
      </c>
      <c r="D726" s="5">
        <v>50</v>
      </c>
      <c r="E726" s="4" t="s">
        <v>2330</v>
      </c>
      <c r="F726" s="24"/>
      <c r="P726" s="4" t="s">
        <v>1671</v>
      </c>
      <c r="Q726" s="4" t="s">
        <v>2319</v>
      </c>
      <c r="R726" s="4" t="s">
        <v>2320</v>
      </c>
      <c r="S726" s="5">
        <v>100</v>
      </c>
      <c r="T726" s="4" t="s">
        <v>2321</v>
      </c>
    </row>
    <row r="727" spans="1:20" ht="17.25" customHeight="1" x14ac:dyDescent="0.35">
      <c r="A727" s="4" t="s">
        <v>1671</v>
      </c>
      <c r="B727" s="4" t="s">
        <v>2331</v>
      </c>
      <c r="C727" s="4" t="s">
        <v>2332</v>
      </c>
      <c r="D727" s="5">
        <v>100</v>
      </c>
      <c r="E727" s="4" t="s">
        <v>2333</v>
      </c>
      <c r="F727" s="11"/>
      <c r="P727" s="4" t="s">
        <v>1671</v>
      </c>
      <c r="Q727" s="4" t="s">
        <v>2322</v>
      </c>
      <c r="R727" s="4" t="s">
        <v>2323</v>
      </c>
      <c r="S727" s="5">
        <v>100</v>
      </c>
      <c r="T727" s="4" t="s">
        <v>2324</v>
      </c>
    </row>
    <row r="728" spans="1:20" ht="17.25" customHeight="1" x14ac:dyDescent="0.35">
      <c r="A728" s="4" t="s">
        <v>1671</v>
      </c>
      <c r="B728" s="4" t="s">
        <v>2334</v>
      </c>
      <c r="C728" s="4" t="s">
        <v>2335</v>
      </c>
      <c r="D728" s="5">
        <v>100</v>
      </c>
      <c r="E728" s="4" t="s">
        <v>2336</v>
      </c>
      <c r="F728" s="11"/>
      <c r="P728" s="4" t="s">
        <v>1671</v>
      </c>
      <c r="Q728" s="4" t="s">
        <v>2325</v>
      </c>
      <c r="R728" s="4" t="s">
        <v>2323</v>
      </c>
      <c r="S728" s="5">
        <v>100</v>
      </c>
      <c r="T728" s="4" t="s">
        <v>2326</v>
      </c>
    </row>
    <row r="729" spans="1:20" ht="17.25" customHeight="1" x14ac:dyDescent="0.35">
      <c r="A729" s="4" t="s">
        <v>1671</v>
      </c>
      <c r="B729" s="4" t="s">
        <v>2337</v>
      </c>
      <c r="C729" s="4" t="s">
        <v>2338</v>
      </c>
      <c r="D729" s="5">
        <v>100</v>
      </c>
      <c r="E729" s="4" t="s">
        <v>2339</v>
      </c>
      <c r="F729" s="11"/>
      <c r="P729" s="4" t="s">
        <v>1671</v>
      </c>
      <c r="Q729" s="4" t="s">
        <v>2327</v>
      </c>
      <c r="R729" s="4" t="s">
        <v>2328</v>
      </c>
      <c r="S729" s="5">
        <v>100</v>
      </c>
      <c r="T729" s="4" t="s">
        <v>2329</v>
      </c>
    </row>
    <row r="730" spans="1:20" ht="17.25" customHeight="1" x14ac:dyDescent="0.35">
      <c r="A730" s="4" t="s">
        <v>1671</v>
      </c>
      <c r="B730" s="4" t="s">
        <v>708</v>
      </c>
      <c r="C730" s="4" t="s">
        <v>2340</v>
      </c>
      <c r="D730" s="5">
        <v>100</v>
      </c>
      <c r="E730" s="4" t="e">
        <v>#N/A</v>
      </c>
      <c r="F730" s="11"/>
      <c r="P730" s="4" t="s">
        <v>1671</v>
      </c>
      <c r="Q730" s="4" t="s">
        <v>613</v>
      </c>
      <c r="R730" s="4" t="s">
        <v>2012</v>
      </c>
      <c r="S730" s="5">
        <v>50</v>
      </c>
      <c r="T730" s="6" t="s">
        <v>2330</v>
      </c>
    </row>
    <row r="731" spans="1:20" ht="17.25" customHeight="1" x14ac:dyDescent="0.35">
      <c r="A731" s="4" t="s">
        <v>1671</v>
      </c>
      <c r="B731" s="4" t="s">
        <v>711</v>
      </c>
      <c r="C731" s="4" t="s">
        <v>2340</v>
      </c>
      <c r="D731" s="5">
        <v>100</v>
      </c>
      <c r="E731" s="4" t="e">
        <v>#N/A</v>
      </c>
      <c r="F731" s="11"/>
      <c r="P731" s="4" t="s">
        <v>1671</v>
      </c>
      <c r="Q731" s="4" t="s">
        <v>613</v>
      </c>
      <c r="R731" s="4" t="s">
        <v>2016</v>
      </c>
      <c r="S731" s="5">
        <v>50</v>
      </c>
      <c r="T731" s="6" t="s">
        <v>2330</v>
      </c>
    </row>
    <row r="732" spans="1:20" ht="17.25" customHeight="1" x14ac:dyDescent="0.35">
      <c r="A732" s="4" t="s">
        <v>1671</v>
      </c>
      <c r="B732" s="4" t="s">
        <v>2341</v>
      </c>
      <c r="C732" s="4" t="s">
        <v>2342</v>
      </c>
      <c r="D732" s="5">
        <v>100</v>
      </c>
      <c r="E732" s="4" t="s">
        <v>2343</v>
      </c>
      <c r="F732" s="11"/>
      <c r="P732" s="4" t="s">
        <v>1671</v>
      </c>
      <c r="Q732" s="4" t="s">
        <v>2331</v>
      </c>
      <c r="R732" s="4" t="s">
        <v>2332</v>
      </c>
      <c r="S732" s="5">
        <v>100</v>
      </c>
      <c r="T732" s="4" t="s">
        <v>2333</v>
      </c>
    </row>
    <row r="733" spans="1:20" ht="17.25" customHeight="1" x14ac:dyDescent="0.35">
      <c r="A733" s="4" t="s">
        <v>1671</v>
      </c>
      <c r="B733" s="4" t="s">
        <v>2344</v>
      </c>
      <c r="C733" s="4" t="s">
        <v>2342</v>
      </c>
      <c r="D733" s="5">
        <v>100</v>
      </c>
      <c r="E733" s="4" t="s">
        <v>2343</v>
      </c>
      <c r="F733" s="11"/>
      <c r="P733" s="4" t="s">
        <v>1671</v>
      </c>
      <c r="Q733" s="4" t="s">
        <v>2334</v>
      </c>
      <c r="R733" s="4" t="s">
        <v>2335</v>
      </c>
      <c r="S733" s="5">
        <v>100</v>
      </c>
      <c r="T733" s="4" t="s">
        <v>2336</v>
      </c>
    </row>
    <row r="734" spans="1:20" ht="17.25" customHeight="1" x14ac:dyDescent="0.35">
      <c r="A734" s="4" t="s">
        <v>1671</v>
      </c>
      <c r="B734" s="4" t="s">
        <v>643</v>
      </c>
      <c r="C734" s="4" t="s">
        <v>2345</v>
      </c>
      <c r="D734" s="5">
        <v>100</v>
      </c>
      <c r="E734" s="4" t="s">
        <v>2346</v>
      </c>
      <c r="F734" s="11"/>
      <c r="P734" s="4" t="s">
        <v>1671</v>
      </c>
      <c r="Q734" s="4" t="s">
        <v>2337</v>
      </c>
      <c r="R734" s="4" t="s">
        <v>2338</v>
      </c>
      <c r="S734" s="5">
        <v>100</v>
      </c>
      <c r="T734" s="4" t="s">
        <v>2339</v>
      </c>
    </row>
    <row r="735" spans="1:20" ht="17.25" customHeight="1" x14ac:dyDescent="0.35">
      <c r="A735" s="4" t="s">
        <v>1671</v>
      </c>
      <c r="B735" s="4" t="s">
        <v>615</v>
      </c>
      <c r="C735" s="4" t="s">
        <v>2347</v>
      </c>
      <c r="D735" s="5">
        <v>50</v>
      </c>
      <c r="E735" s="4" t="s">
        <v>2348</v>
      </c>
      <c r="F735" s="11"/>
      <c r="P735" s="4" t="s">
        <v>1671</v>
      </c>
      <c r="Q735" s="4" t="s">
        <v>2349</v>
      </c>
      <c r="R735" s="4" t="s">
        <v>2350</v>
      </c>
      <c r="S735" s="5">
        <v>100</v>
      </c>
      <c r="T735" s="4" t="s">
        <v>2351</v>
      </c>
    </row>
    <row r="736" spans="1:20" ht="17.25" customHeight="1" x14ac:dyDescent="0.35">
      <c r="A736" s="4" t="s">
        <v>1671</v>
      </c>
      <c r="B736" s="4" t="s">
        <v>615</v>
      </c>
      <c r="C736" s="4" t="s">
        <v>2352</v>
      </c>
      <c r="D736" s="5">
        <v>50</v>
      </c>
      <c r="E736" s="4" t="s">
        <v>2348</v>
      </c>
      <c r="F736" s="11"/>
      <c r="P736" s="4" t="s">
        <v>1671</v>
      </c>
      <c r="Q736" s="4" t="s">
        <v>2353</v>
      </c>
      <c r="R736" s="4" t="s">
        <v>2350</v>
      </c>
      <c r="S736" s="5">
        <v>100</v>
      </c>
      <c r="T736" s="4" t="s">
        <v>2354</v>
      </c>
    </row>
    <row r="737" spans="1:20" ht="17.25" customHeight="1" x14ac:dyDescent="0.35">
      <c r="A737" s="4" t="s">
        <v>1671</v>
      </c>
      <c r="B737" s="4" t="s">
        <v>645</v>
      </c>
      <c r="C737" s="4" t="s">
        <v>2306</v>
      </c>
      <c r="D737" s="5">
        <v>50</v>
      </c>
      <c r="E737" s="4" t="s">
        <v>2355</v>
      </c>
      <c r="F737" s="11"/>
      <c r="P737" s="4" t="s">
        <v>1671</v>
      </c>
      <c r="Q737" s="4" t="s">
        <v>2356</v>
      </c>
      <c r="R737" s="4" t="s">
        <v>2350</v>
      </c>
      <c r="S737" s="5">
        <v>100</v>
      </c>
      <c r="T737" s="4" t="s">
        <v>2357</v>
      </c>
    </row>
    <row r="738" spans="1:20" ht="17.25" customHeight="1" x14ac:dyDescent="0.35">
      <c r="A738" s="4" t="s">
        <v>1671</v>
      </c>
      <c r="B738" s="4" t="s">
        <v>645</v>
      </c>
      <c r="C738" s="4" t="s">
        <v>2308</v>
      </c>
      <c r="D738" s="5">
        <v>50</v>
      </c>
      <c r="E738" s="4" t="s">
        <v>2355</v>
      </c>
      <c r="F738" s="11"/>
      <c r="P738" s="4" t="s">
        <v>1671</v>
      </c>
      <c r="Q738" s="4" t="s">
        <v>2341</v>
      </c>
      <c r="R738" s="4" t="s">
        <v>2342</v>
      </c>
      <c r="S738" s="5">
        <v>100</v>
      </c>
      <c r="T738" s="4" t="s">
        <v>2343</v>
      </c>
    </row>
    <row r="739" spans="1:20" ht="17.25" customHeight="1" x14ac:dyDescent="0.35">
      <c r="A739" s="4" t="s">
        <v>1671</v>
      </c>
      <c r="B739" s="4" t="s">
        <v>2358</v>
      </c>
      <c r="C739" s="4" t="s">
        <v>2359</v>
      </c>
      <c r="D739" s="5">
        <v>100</v>
      </c>
      <c r="E739" s="4" t="s">
        <v>2360</v>
      </c>
      <c r="F739" s="24"/>
      <c r="P739" s="4" t="s">
        <v>1671</v>
      </c>
      <c r="Q739" s="4" t="s">
        <v>2344</v>
      </c>
      <c r="R739" s="4" t="s">
        <v>2342</v>
      </c>
      <c r="S739" s="5">
        <v>100</v>
      </c>
      <c r="T739" s="4" t="s">
        <v>2343</v>
      </c>
    </row>
    <row r="740" spans="1:20" ht="17.25" customHeight="1" x14ac:dyDescent="0.35">
      <c r="A740" s="4" t="s">
        <v>1671</v>
      </c>
      <c r="B740" s="4" t="s">
        <v>2361</v>
      </c>
      <c r="C740" s="4" t="s">
        <v>2359</v>
      </c>
      <c r="D740" s="5">
        <v>100</v>
      </c>
      <c r="E740" s="4" t="s">
        <v>2362</v>
      </c>
      <c r="F740" s="11"/>
      <c r="P740" s="4" t="s">
        <v>1671</v>
      </c>
      <c r="Q740" s="4" t="s">
        <v>643</v>
      </c>
      <c r="R740" s="4" t="s">
        <v>2345</v>
      </c>
      <c r="S740" s="5">
        <v>100</v>
      </c>
      <c r="T740" s="4" t="s">
        <v>2346</v>
      </c>
    </row>
    <row r="741" spans="1:20" ht="17.25" customHeight="1" x14ac:dyDescent="0.35">
      <c r="A741" s="4" t="s">
        <v>1671</v>
      </c>
      <c r="B741" s="4" t="s">
        <v>2363</v>
      </c>
      <c r="C741" s="4" t="s">
        <v>2359</v>
      </c>
      <c r="D741" s="5">
        <v>100</v>
      </c>
      <c r="E741" s="4" t="s">
        <v>2364</v>
      </c>
      <c r="F741" s="24"/>
      <c r="P741" s="4" t="s">
        <v>1671</v>
      </c>
      <c r="Q741" s="4" t="s">
        <v>615</v>
      </c>
      <c r="R741" s="4" t="s">
        <v>2347</v>
      </c>
      <c r="S741" s="5">
        <v>50</v>
      </c>
      <c r="T741" s="6" t="s">
        <v>2348</v>
      </c>
    </row>
    <row r="742" spans="1:20" ht="17.25" customHeight="1" x14ac:dyDescent="0.35">
      <c r="A742" s="4" t="s">
        <v>1671</v>
      </c>
      <c r="B742" s="4" t="s">
        <v>2365</v>
      </c>
      <c r="C742" s="4" t="s">
        <v>2366</v>
      </c>
      <c r="D742" s="5">
        <v>100</v>
      </c>
      <c r="E742" s="4" t="s">
        <v>2367</v>
      </c>
      <c r="F742" s="11"/>
      <c r="P742" s="4" t="s">
        <v>1671</v>
      </c>
      <c r="Q742" s="4" t="s">
        <v>615</v>
      </c>
      <c r="R742" s="4" t="s">
        <v>2352</v>
      </c>
      <c r="S742" s="5">
        <v>50</v>
      </c>
      <c r="T742" s="6" t="s">
        <v>2348</v>
      </c>
    </row>
    <row r="743" spans="1:20" ht="17.25" customHeight="1" x14ac:dyDescent="0.35">
      <c r="A743" s="4" t="s">
        <v>1671</v>
      </c>
      <c r="B743" s="4" t="s">
        <v>2368</v>
      </c>
      <c r="C743" s="4" t="s">
        <v>2366</v>
      </c>
      <c r="D743" s="5">
        <v>100</v>
      </c>
      <c r="E743" s="4" t="s">
        <v>2369</v>
      </c>
      <c r="F743" s="11"/>
      <c r="P743" s="4" t="s">
        <v>1671</v>
      </c>
      <c r="Q743" s="4" t="s">
        <v>645</v>
      </c>
      <c r="R743" s="4" t="s">
        <v>2306</v>
      </c>
      <c r="S743" s="5">
        <v>50</v>
      </c>
      <c r="T743" s="4" t="s">
        <v>2355</v>
      </c>
    </row>
    <row r="744" spans="1:20" ht="17.25" customHeight="1" x14ac:dyDescent="0.35">
      <c r="A744" s="4" t="s">
        <v>1671</v>
      </c>
      <c r="B744" s="4" t="s">
        <v>2370</v>
      </c>
      <c r="C744" s="4" t="s">
        <v>2366</v>
      </c>
      <c r="D744" s="5">
        <v>100</v>
      </c>
      <c r="E744" s="4" t="s">
        <v>2371</v>
      </c>
      <c r="F744" s="11"/>
      <c r="P744" s="4" t="s">
        <v>1671</v>
      </c>
      <c r="Q744" s="4" t="s">
        <v>645</v>
      </c>
      <c r="R744" s="4" t="s">
        <v>2308</v>
      </c>
      <c r="S744" s="5">
        <v>50</v>
      </c>
      <c r="T744" s="4" t="s">
        <v>2355</v>
      </c>
    </row>
    <row r="745" spans="1:20" ht="17.25" customHeight="1" x14ac:dyDescent="0.35">
      <c r="A745" s="4" t="s">
        <v>1671</v>
      </c>
      <c r="B745" s="4" t="s">
        <v>2372</v>
      </c>
      <c r="C745" s="4" t="s">
        <v>2366</v>
      </c>
      <c r="D745" s="5">
        <v>100</v>
      </c>
      <c r="E745" s="4" t="s">
        <v>2373</v>
      </c>
      <c r="F745" s="11"/>
      <c r="P745" s="4" t="s">
        <v>1671</v>
      </c>
      <c r="Q745" s="4" t="s">
        <v>2358</v>
      </c>
      <c r="R745" s="4" t="s">
        <v>2359</v>
      </c>
      <c r="S745" s="5">
        <v>100</v>
      </c>
      <c r="T745" s="4" t="s">
        <v>2360</v>
      </c>
    </row>
    <row r="746" spans="1:20" ht="17.25" customHeight="1" x14ac:dyDescent="0.35">
      <c r="A746" s="4" t="s">
        <v>1671</v>
      </c>
      <c r="B746" s="4" t="s">
        <v>2374</v>
      </c>
      <c r="C746" s="4" t="s">
        <v>2366</v>
      </c>
      <c r="D746" s="5">
        <v>100</v>
      </c>
      <c r="E746" s="4" t="s">
        <v>2375</v>
      </c>
      <c r="F746" s="11"/>
      <c r="P746" s="4" t="s">
        <v>1671</v>
      </c>
      <c r="Q746" s="4" t="s">
        <v>2361</v>
      </c>
      <c r="R746" s="4" t="s">
        <v>2359</v>
      </c>
      <c r="S746" s="5">
        <v>100</v>
      </c>
      <c r="T746" s="4" t="s">
        <v>2362</v>
      </c>
    </row>
    <row r="747" spans="1:20" ht="17.25" customHeight="1" x14ac:dyDescent="0.35">
      <c r="A747" s="4" t="s">
        <v>1671</v>
      </c>
      <c r="B747" s="4" t="s">
        <v>2376</v>
      </c>
      <c r="C747" s="4" t="s">
        <v>1942</v>
      </c>
      <c r="D747" s="5">
        <v>100</v>
      </c>
      <c r="E747" s="4" t="s">
        <v>2377</v>
      </c>
      <c r="F747" s="11"/>
      <c r="P747" s="4" t="s">
        <v>1671</v>
      </c>
      <c r="Q747" s="4" t="s">
        <v>2363</v>
      </c>
      <c r="R747" s="4" t="s">
        <v>2359</v>
      </c>
      <c r="S747" s="5">
        <v>100</v>
      </c>
      <c r="T747" s="4" t="s">
        <v>2364</v>
      </c>
    </row>
    <row r="748" spans="1:20" ht="17.25" customHeight="1" x14ac:dyDescent="0.35">
      <c r="A748" s="4" t="s">
        <v>1671</v>
      </c>
      <c r="B748" s="4" t="s">
        <v>2378</v>
      </c>
      <c r="C748" s="4" t="s">
        <v>2379</v>
      </c>
      <c r="D748" s="5">
        <v>100</v>
      </c>
      <c r="E748" s="4" t="s">
        <v>2380</v>
      </c>
      <c r="F748" s="11"/>
      <c r="P748" s="4" t="s">
        <v>1671</v>
      </c>
      <c r="Q748" s="4" t="s">
        <v>2365</v>
      </c>
      <c r="R748" s="4" t="s">
        <v>2366</v>
      </c>
      <c r="S748" s="5">
        <v>100</v>
      </c>
      <c r="T748" s="4" t="s">
        <v>2367</v>
      </c>
    </row>
    <row r="749" spans="1:20" ht="17.25" customHeight="1" x14ac:dyDescent="0.35">
      <c r="A749" s="4" t="s">
        <v>1671</v>
      </c>
      <c r="B749" s="4" t="s">
        <v>2381</v>
      </c>
      <c r="C749" s="4" t="s">
        <v>2379</v>
      </c>
      <c r="D749" s="5">
        <v>100</v>
      </c>
      <c r="E749" s="4" t="s">
        <v>2382</v>
      </c>
      <c r="F749" s="11"/>
      <c r="P749" s="4" t="s">
        <v>1671</v>
      </c>
      <c r="Q749" s="4" t="s">
        <v>2368</v>
      </c>
      <c r="R749" s="4" t="s">
        <v>2366</v>
      </c>
      <c r="S749" s="5">
        <v>100</v>
      </c>
      <c r="T749" s="4" t="s">
        <v>2369</v>
      </c>
    </row>
    <row r="750" spans="1:20" ht="17.25" customHeight="1" x14ac:dyDescent="0.35">
      <c r="A750" s="4" t="s">
        <v>1671</v>
      </c>
      <c r="B750" s="4" t="s">
        <v>617</v>
      </c>
      <c r="C750" s="4" t="s">
        <v>1464</v>
      </c>
      <c r="D750" s="5">
        <v>100</v>
      </c>
      <c r="E750" s="4" t="s">
        <v>2383</v>
      </c>
      <c r="F750" s="11"/>
      <c r="P750" s="4" t="s">
        <v>1671</v>
      </c>
      <c r="Q750" s="4" t="s">
        <v>2370</v>
      </c>
      <c r="R750" s="4" t="s">
        <v>2366</v>
      </c>
      <c r="S750" s="5">
        <v>100</v>
      </c>
      <c r="T750" s="4" t="s">
        <v>2371</v>
      </c>
    </row>
    <row r="751" spans="1:20" ht="17.25" customHeight="1" x14ac:dyDescent="0.35">
      <c r="A751" s="4" t="s">
        <v>1671</v>
      </c>
      <c r="B751" s="4" t="s">
        <v>646</v>
      </c>
      <c r="C751" s="4" t="s">
        <v>2384</v>
      </c>
      <c r="D751" s="5">
        <v>100</v>
      </c>
      <c r="E751" s="4" t="s">
        <v>2385</v>
      </c>
      <c r="F751" s="11"/>
      <c r="P751" s="4" t="s">
        <v>1671</v>
      </c>
      <c r="Q751" s="4" t="s">
        <v>2372</v>
      </c>
      <c r="R751" s="4" t="s">
        <v>2366</v>
      </c>
      <c r="S751" s="5">
        <v>100</v>
      </c>
      <c r="T751" s="4" t="s">
        <v>2373</v>
      </c>
    </row>
    <row r="752" spans="1:20" ht="17.25" customHeight="1" x14ac:dyDescent="0.35">
      <c r="A752" s="4" t="s">
        <v>1671</v>
      </c>
      <c r="B752" s="4" t="s">
        <v>619</v>
      </c>
      <c r="C752" s="4" t="s">
        <v>2386</v>
      </c>
      <c r="D752" s="5">
        <v>100</v>
      </c>
      <c r="E752" s="4" t="s">
        <v>2387</v>
      </c>
      <c r="F752" s="11"/>
      <c r="P752" s="4" t="s">
        <v>1671</v>
      </c>
      <c r="Q752" s="4" t="s">
        <v>2374</v>
      </c>
      <c r="R752" s="4" t="s">
        <v>2366</v>
      </c>
      <c r="S752" s="5">
        <v>100</v>
      </c>
      <c r="T752" s="4" t="s">
        <v>2375</v>
      </c>
    </row>
    <row r="753" spans="1:20" ht="17.25" customHeight="1" x14ac:dyDescent="0.35">
      <c r="A753" s="4" t="s">
        <v>1671</v>
      </c>
      <c r="B753" s="4" t="s">
        <v>698</v>
      </c>
      <c r="C753" s="4" t="s">
        <v>2388</v>
      </c>
      <c r="D753" s="5">
        <v>100</v>
      </c>
      <c r="E753" s="4" t="s">
        <v>700</v>
      </c>
      <c r="F753" s="11"/>
      <c r="P753" s="4" t="s">
        <v>1671</v>
      </c>
      <c r="Q753" s="4" t="s">
        <v>2376</v>
      </c>
      <c r="R753" s="4" t="s">
        <v>1942</v>
      </c>
      <c r="S753" s="5">
        <v>100</v>
      </c>
      <c r="T753" s="4" t="s">
        <v>2377</v>
      </c>
    </row>
    <row r="754" spans="1:20" ht="17.25" customHeight="1" x14ac:dyDescent="0.35">
      <c r="A754" s="4" t="s">
        <v>1671</v>
      </c>
      <c r="B754" s="4" t="s">
        <v>701</v>
      </c>
      <c r="C754" s="4" t="s">
        <v>2388</v>
      </c>
      <c r="D754" s="5">
        <v>100</v>
      </c>
      <c r="E754" s="4" t="s">
        <v>700</v>
      </c>
      <c r="F754" s="11"/>
      <c r="P754" s="4" t="s">
        <v>1671</v>
      </c>
      <c r="Q754" s="4" t="s">
        <v>2378</v>
      </c>
      <c r="R754" s="4" t="s">
        <v>2379</v>
      </c>
      <c r="S754" s="5">
        <v>100</v>
      </c>
      <c r="T754" s="4" t="s">
        <v>2380</v>
      </c>
    </row>
    <row r="755" spans="1:20" ht="17.25" customHeight="1" x14ac:dyDescent="0.35">
      <c r="A755" s="4" t="s">
        <v>1671</v>
      </c>
      <c r="B755" s="4" t="s">
        <v>2389</v>
      </c>
      <c r="C755" s="4" t="s">
        <v>2390</v>
      </c>
      <c r="D755" s="5">
        <v>100</v>
      </c>
      <c r="E755" s="4" t="s">
        <v>2391</v>
      </c>
      <c r="F755" s="11"/>
      <c r="P755" s="4" t="s">
        <v>1671</v>
      </c>
      <c r="Q755" s="4" t="s">
        <v>2381</v>
      </c>
      <c r="R755" s="4" t="s">
        <v>2379</v>
      </c>
      <c r="S755" s="5">
        <v>100</v>
      </c>
      <c r="T755" s="4" t="s">
        <v>2382</v>
      </c>
    </row>
    <row r="756" spans="1:20" ht="17.25" customHeight="1" x14ac:dyDescent="0.35">
      <c r="A756" s="4" t="s">
        <v>1671</v>
      </c>
      <c r="B756" s="4" t="s">
        <v>2392</v>
      </c>
      <c r="C756" s="4" t="s">
        <v>2390</v>
      </c>
      <c r="D756" s="5">
        <v>100</v>
      </c>
      <c r="E756" s="4" t="s">
        <v>2393</v>
      </c>
      <c r="F756" s="11"/>
      <c r="P756" s="4" t="s">
        <v>1671</v>
      </c>
      <c r="Q756" s="4" t="s">
        <v>617</v>
      </c>
      <c r="R756" s="4" t="s">
        <v>1464</v>
      </c>
      <c r="S756" s="5">
        <v>100</v>
      </c>
      <c r="T756" s="6" t="s">
        <v>2383</v>
      </c>
    </row>
    <row r="757" spans="1:20" ht="17.25" customHeight="1" x14ac:dyDescent="0.35">
      <c r="A757" s="4" t="s">
        <v>1671</v>
      </c>
      <c r="B757" s="4" t="s">
        <v>2394</v>
      </c>
      <c r="C757" s="4" t="s">
        <v>2395</v>
      </c>
      <c r="D757" s="5">
        <v>100</v>
      </c>
      <c r="E757" s="4" t="s">
        <v>2396</v>
      </c>
      <c r="F757" s="11"/>
      <c r="P757" s="4" t="s">
        <v>1671</v>
      </c>
      <c r="Q757" s="4" t="s">
        <v>646</v>
      </c>
      <c r="R757" s="4" t="s">
        <v>2384</v>
      </c>
      <c r="S757" s="5">
        <v>100</v>
      </c>
      <c r="T757" s="4" t="s">
        <v>2385</v>
      </c>
    </row>
    <row r="758" spans="1:20" ht="17.25" customHeight="1" x14ac:dyDescent="0.35">
      <c r="A758" s="4" t="s">
        <v>1671</v>
      </c>
      <c r="B758" s="4" t="s">
        <v>2397</v>
      </c>
      <c r="C758" s="4" t="s">
        <v>2395</v>
      </c>
      <c r="D758" s="5">
        <v>100</v>
      </c>
      <c r="E758" s="4" t="s">
        <v>2398</v>
      </c>
      <c r="F758" s="11"/>
      <c r="P758" s="4" t="s">
        <v>1671</v>
      </c>
      <c r="Q758" s="4" t="s">
        <v>619</v>
      </c>
      <c r="R758" s="4" t="s">
        <v>2386</v>
      </c>
      <c r="S758" s="5">
        <v>100</v>
      </c>
      <c r="T758" s="6" t="s">
        <v>2387</v>
      </c>
    </row>
    <row r="759" spans="1:20" ht="17.25" customHeight="1" x14ac:dyDescent="0.35">
      <c r="A759" s="4" t="s">
        <v>1671</v>
      </c>
      <c r="B759" s="4" t="s">
        <v>2399</v>
      </c>
      <c r="C759" s="4" t="s">
        <v>2390</v>
      </c>
      <c r="D759" s="5">
        <v>100</v>
      </c>
      <c r="E759" s="4" t="s">
        <v>2400</v>
      </c>
      <c r="F759" s="11"/>
      <c r="P759" s="4" t="s">
        <v>1671</v>
      </c>
      <c r="Q759" s="4" t="s">
        <v>698</v>
      </c>
      <c r="R759" s="4" t="s">
        <v>2388</v>
      </c>
      <c r="S759" s="5">
        <v>100</v>
      </c>
      <c r="T759" s="6" t="s">
        <v>700</v>
      </c>
    </row>
    <row r="760" spans="1:20" ht="17.25" customHeight="1" x14ac:dyDescent="0.35">
      <c r="A760" s="4" t="s">
        <v>1671</v>
      </c>
      <c r="B760" s="4" t="s">
        <v>2401</v>
      </c>
      <c r="C760" s="4" t="s">
        <v>2395</v>
      </c>
      <c r="D760" s="5">
        <v>100</v>
      </c>
      <c r="E760" s="4" t="s">
        <v>2402</v>
      </c>
      <c r="F760" s="11"/>
      <c r="P760" s="4" t="s">
        <v>1671</v>
      </c>
      <c r="Q760" s="4" t="s">
        <v>701</v>
      </c>
      <c r="R760" s="4" t="s">
        <v>2388</v>
      </c>
      <c r="S760" s="5">
        <v>100</v>
      </c>
      <c r="T760" s="6" t="s">
        <v>700</v>
      </c>
    </row>
    <row r="761" spans="1:20" s="10" customFormat="1" ht="17.25" customHeight="1" x14ac:dyDescent="0.35">
      <c r="A761" s="4" t="s">
        <v>1671</v>
      </c>
      <c r="B761" s="4" t="s">
        <v>657</v>
      </c>
      <c r="C761" s="4" t="s">
        <v>1485</v>
      </c>
      <c r="D761" s="5">
        <v>50</v>
      </c>
      <c r="E761" s="4" t="s">
        <v>2403</v>
      </c>
      <c r="F761" s="11"/>
      <c r="P761" s="4" t="s">
        <v>1671</v>
      </c>
      <c r="Q761" s="4" t="s">
        <v>2389</v>
      </c>
      <c r="R761" s="4" t="s">
        <v>2390</v>
      </c>
      <c r="S761" s="5">
        <v>100</v>
      </c>
      <c r="T761" s="4" t="s">
        <v>2391</v>
      </c>
    </row>
    <row r="762" spans="1:20" s="10" customFormat="1" ht="17.25" customHeight="1" x14ac:dyDescent="0.35">
      <c r="A762" s="4" t="s">
        <v>1671</v>
      </c>
      <c r="B762" s="4" t="s">
        <v>657</v>
      </c>
      <c r="C762" s="4" t="s">
        <v>1487</v>
      </c>
      <c r="D762" s="5">
        <v>50</v>
      </c>
      <c r="E762" s="4" t="s">
        <v>2403</v>
      </c>
      <c r="F762" s="11"/>
      <c r="P762" s="4" t="s">
        <v>1671</v>
      </c>
      <c r="Q762" s="4" t="s">
        <v>2392</v>
      </c>
      <c r="R762" s="4" t="s">
        <v>2390</v>
      </c>
      <c r="S762" s="5">
        <v>100</v>
      </c>
      <c r="T762" s="4" t="s">
        <v>2393</v>
      </c>
    </row>
    <row r="763" spans="1:20" ht="17.25" customHeight="1" x14ac:dyDescent="0.35">
      <c r="A763" s="4" t="s">
        <v>1671</v>
      </c>
      <c r="B763" s="4" t="s">
        <v>2404</v>
      </c>
      <c r="C763" s="4" t="s">
        <v>2405</v>
      </c>
      <c r="D763" s="5">
        <v>50</v>
      </c>
      <c r="E763" s="4" t="s">
        <v>2406</v>
      </c>
      <c r="F763" s="11"/>
      <c r="P763" s="4" t="s">
        <v>1671</v>
      </c>
      <c r="Q763" s="4" t="s">
        <v>2394</v>
      </c>
      <c r="R763" s="4" t="s">
        <v>2395</v>
      </c>
      <c r="S763" s="5">
        <v>100</v>
      </c>
      <c r="T763" s="4" t="s">
        <v>2396</v>
      </c>
    </row>
    <row r="764" spans="1:20" ht="17.25" customHeight="1" x14ac:dyDescent="0.35">
      <c r="A764" s="4" t="s">
        <v>1671</v>
      </c>
      <c r="B764" s="4" t="s">
        <v>2404</v>
      </c>
      <c r="C764" s="11" t="s">
        <v>2407</v>
      </c>
      <c r="D764" s="5">
        <v>50</v>
      </c>
      <c r="E764" s="4" t="s">
        <v>2406</v>
      </c>
      <c r="F764" s="24"/>
      <c r="P764" s="4" t="s">
        <v>1671</v>
      </c>
      <c r="Q764" s="4" t="s">
        <v>2397</v>
      </c>
      <c r="R764" s="4" t="s">
        <v>2395</v>
      </c>
      <c r="S764" s="5">
        <v>100</v>
      </c>
      <c r="T764" s="4" t="s">
        <v>2398</v>
      </c>
    </row>
    <row r="765" spans="1:20" ht="17.25" customHeight="1" x14ac:dyDescent="0.35">
      <c r="A765" s="4" t="s">
        <v>1671</v>
      </c>
      <c r="B765" s="4" t="s">
        <v>2408</v>
      </c>
      <c r="C765" s="4" t="s">
        <v>2409</v>
      </c>
      <c r="D765" s="5">
        <v>50</v>
      </c>
      <c r="E765" s="4" t="s">
        <v>2410</v>
      </c>
      <c r="F765" s="24"/>
      <c r="P765" s="4" t="s">
        <v>1671</v>
      </c>
      <c r="Q765" s="4" t="s">
        <v>2399</v>
      </c>
      <c r="R765" s="4" t="s">
        <v>2390</v>
      </c>
      <c r="S765" s="5">
        <v>100</v>
      </c>
      <c r="T765" s="4" t="s">
        <v>2400</v>
      </c>
    </row>
    <row r="766" spans="1:20" ht="17.25" customHeight="1" x14ac:dyDescent="0.35">
      <c r="A766" s="4" t="s">
        <v>1671</v>
      </c>
      <c r="B766" s="4" t="s">
        <v>2408</v>
      </c>
      <c r="C766" s="4" t="s">
        <v>2411</v>
      </c>
      <c r="D766" s="5">
        <v>50</v>
      </c>
      <c r="E766" s="4" t="s">
        <v>2410</v>
      </c>
      <c r="F766" s="11"/>
      <c r="P766" s="4" t="s">
        <v>1671</v>
      </c>
      <c r="Q766" s="4" t="s">
        <v>2401</v>
      </c>
      <c r="R766" s="4" t="s">
        <v>2395</v>
      </c>
      <c r="S766" s="5">
        <v>100</v>
      </c>
      <c r="T766" s="4" t="s">
        <v>2402</v>
      </c>
    </row>
    <row r="767" spans="1:20" ht="17.25" customHeight="1" x14ac:dyDescent="0.35">
      <c r="A767" s="4" t="s">
        <v>1671</v>
      </c>
      <c r="B767" s="4" t="s">
        <v>2412</v>
      </c>
      <c r="C767" s="4" t="s">
        <v>2413</v>
      </c>
      <c r="D767" s="5">
        <v>100</v>
      </c>
      <c r="E767" s="4" t="s">
        <v>2414</v>
      </c>
      <c r="F767" s="11"/>
      <c r="P767" s="4" t="s">
        <v>1671</v>
      </c>
      <c r="Q767" s="4" t="s">
        <v>657</v>
      </c>
      <c r="R767" s="4" t="s">
        <v>1485</v>
      </c>
      <c r="S767" s="5">
        <v>50</v>
      </c>
      <c r="T767" s="4" t="s">
        <v>2403</v>
      </c>
    </row>
    <row r="768" spans="1:20" ht="17.25" customHeight="1" x14ac:dyDescent="0.35">
      <c r="A768" s="4" t="s">
        <v>1671</v>
      </c>
      <c r="B768" s="4" t="s">
        <v>2415</v>
      </c>
      <c r="C768" s="4" t="s">
        <v>2413</v>
      </c>
      <c r="D768" s="5">
        <v>100</v>
      </c>
      <c r="E768" s="4" t="s">
        <v>2416</v>
      </c>
      <c r="F768" s="11"/>
      <c r="P768" s="4" t="s">
        <v>1671</v>
      </c>
      <c r="Q768" s="4" t="s">
        <v>657</v>
      </c>
      <c r="R768" s="4" t="s">
        <v>1487</v>
      </c>
      <c r="S768" s="5">
        <v>50</v>
      </c>
      <c r="T768" s="4" t="s">
        <v>2403</v>
      </c>
    </row>
    <row r="769" spans="1:20" ht="17.25" customHeight="1" x14ac:dyDescent="0.35">
      <c r="A769" s="4" t="s">
        <v>1671</v>
      </c>
      <c r="B769" s="4" t="s">
        <v>2417</v>
      </c>
      <c r="C769" s="4" t="s">
        <v>2418</v>
      </c>
      <c r="D769" s="5">
        <v>100</v>
      </c>
      <c r="E769" s="4" t="s">
        <v>2419</v>
      </c>
      <c r="F769" s="11"/>
      <c r="P769" s="4" t="s">
        <v>1671</v>
      </c>
      <c r="Q769" s="4" t="s">
        <v>2404</v>
      </c>
      <c r="R769" s="11" t="s">
        <v>2405</v>
      </c>
      <c r="S769" s="5">
        <v>50</v>
      </c>
      <c r="T769" s="4" t="s">
        <v>2406</v>
      </c>
    </row>
    <row r="770" spans="1:20" ht="17.25" customHeight="1" x14ac:dyDescent="0.35">
      <c r="A770" s="4" t="s">
        <v>1671</v>
      </c>
      <c r="B770" s="4" t="s">
        <v>2420</v>
      </c>
      <c r="C770" s="4" t="s">
        <v>2421</v>
      </c>
      <c r="D770" s="5">
        <v>100</v>
      </c>
      <c r="E770" s="4" t="s">
        <v>2422</v>
      </c>
      <c r="F770" s="11"/>
      <c r="P770" s="4" t="s">
        <v>1671</v>
      </c>
      <c r="Q770" s="4" t="s">
        <v>2404</v>
      </c>
      <c r="R770" s="4" t="s">
        <v>2407</v>
      </c>
      <c r="S770" s="5">
        <v>50</v>
      </c>
      <c r="T770" s="4" t="s">
        <v>2406</v>
      </c>
    </row>
    <row r="771" spans="1:20" ht="17.25" customHeight="1" x14ac:dyDescent="0.35">
      <c r="A771" s="4" t="s">
        <v>1671</v>
      </c>
      <c r="B771" s="4" t="s">
        <v>2423</v>
      </c>
      <c r="C771" s="4" t="s">
        <v>2424</v>
      </c>
      <c r="D771" s="5">
        <v>100</v>
      </c>
      <c r="E771" s="4" t="s">
        <v>2425</v>
      </c>
      <c r="F771" s="11"/>
      <c r="P771" s="4" t="s">
        <v>1671</v>
      </c>
      <c r="Q771" s="4" t="s">
        <v>2408</v>
      </c>
      <c r="R771" s="4" t="s">
        <v>2409</v>
      </c>
      <c r="S771" s="5">
        <v>50</v>
      </c>
      <c r="T771" s="4" t="s">
        <v>2410</v>
      </c>
    </row>
    <row r="772" spans="1:20" ht="17.25" customHeight="1" x14ac:dyDescent="0.35">
      <c r="A772" s="4" t="s">
        <v>1671</v>
      </c>
      <c r="B772" s="4" t="s">
        <v>2426</v>
      </c>
      <c r="C772" s="4" t="s">
        <v>1808</v>
      </c>
      <c r="D772" s="5">
        <v>100</v>
      </c>
      <c r="E772" s="4" t="s">
        <v>2427</v>
      </c>
      <c r="F772" s="11"/>
      <c r="P772" s="4" t="s">
        <v>1671</v>
      </c>
      <c r="Q772" s="4" t="s">
        <v>2408</v>
      </c>
      <c r="R772" s="4" t="s">
        <v>2411</v>
      </c>
      <c r="S772" s="5">
        <v>50</v>
      </c>
      <c r="T772" s="4" t="s">
        <v>2410</v>
      </c>
    </row>
    <row r="773" spans="1:20" ht="17.25" customHeight="1" x14ac:dyDescent="0.35">
      <c r="A773" s="4" t="s">
        <v>1671</v>
      </c>
      <c r="B773" s="4" t="s">
        <v>2428</v>
      </c>
      <c r="C773" s="4" t="s">
        <v>1808</v>
      </c>
      <c r="D773" s="5">
        <v>100</v>
      </c>
      <c r="E773" s="4" t="s">
        <v>2429</v>
      </c>
      <c r="F773" s="11"/>
      <c r="P773" s="4" t="s">
        <v>1671</v>
      </c>
      <c r="Q773" s="4" t="s">
        <v>2412</v>
      </c>
      <c r="R773" s="4" t="s">
        <v>2413</v>
      </c>
      <c r="S773" s="5">
        <v>100</v>
      </c>
      <c r="T773" s="4" t="s">
        <v>2414</v>
      </c>
    </row>
    <row r="774" spans="1:20" ht="17.25" customHeight="1" x14ac:dyDescent="0.35">
      <c r="A774" s="4" t="s">
        <v>1671</v>
      </c>
      <c r="B774" s="4" t="s">
        <v>2430</v>
      </c>
      <c r="C774" s="4" t="s">
        <v>1808</v>
      </c>
      <c r="D774" s="5">
        <v>100</v>
      </c>
      <c r="E774" s="4" t="s">
        <v>2431</v>
      </c>
      <c r="F774" s="11"/>
      <c r="P774" s="4" t="s">
        <v>1671</v>
      </c>
      <c r="Q774" s="4" t="s">
        <v>2415</v>
      </c>
      <c r="R774" s="4" t="s">
        <v>2413</v>
      </c>
      <c r="S774" s="5">
        <v>100</v>
      </c>
      <c r="T774" s="4" t="s">
        <v>2416</v>
      </c>
    </row>
    <row r="775" spans="1:20" ht="17.25" customHeight="1" x14ac:dyDescent="0.35">
      <c r="A775" s="4" t="s">
        <v>1671</v>
      </c>
      <c r="B775" s="4" t="s">
        <v>2432</v>
      </c>
      <c r="C775" s="4" t="s">
        <v>1808</v>
      </c>
      <c r="D775" s="5">
        <v>100</v>
      </c>
      <c r="E775" s="4" t="s">
        <v>2433</v>
      </c>
      <c r="F775" s="11"/>
      <c r="P775" s="4" t="s">
        <v>1671</v>
      </c>
      <c r="Q775" s="4" t="s">
        <v>2417</v>
      </c>
      <c r="R775" s="4" t="s">
        <v>2418</v>
      </c>
      <c r="S775" s="5">
        <v>100</v>
      </c>
      <c r="T775" s="4" t="s">
        <v>2419</v>
      </c>
    </row>
    <row r="776" spans="1:20" ht="17.25" customHeight="1" x14ac:dyDescent="0.35">
      <c r="A776" s="4" t="s">
        <v>1671</v>
      </c>
      <c r="B776" s="4" t="s">
        <v>692</v>
      </c>
      <c r="C776" s="4" t="s">
        <v>2434</v>
      </c>
      <c r="D776" s="5">
        <v>100</v>
      </c>
      <c r="E776" s="4" t="s">
        <v>695</v>
      </c>
      <c r="F776" s="11"/>
      <c r="P776" s="4" t="s">
        <v>1671</v>
      </c>
      <c r="Q776" s="4" t="s">
        <v>2420</v>
      </c>
      <c r="R776" s="4" t="s">
        <v>2435</v>
      </c>
      <c r="S776" s="5">
        <v>100</v>
      </c>
      <c r="T776" s="4" t="s">
        <v>2422</v>
      </c>
    </row>
    <row r="777" spans="1:20" ht="17.25" customHeight="1" x14ac:dyDescent="0.35">
      <c r="A777" s="4" t="s">
        <v>1671</v>
      </c>
      <c r="B777" s="4" t="s">
        <v>696</v>
      </c>
      <c r="C777" s="4" t="s">
        <v>2436</v>
      </c>
      <c r="D777" s="5">
        <v>100</v>
      </c>
      <c r="E777" s="4" t="s">
        <v>695</v>
      </c>
      <c r="F777" s="11"/>
      <c r="P777" s="4" t="s">
        <v>1671</v>
      </c>
      <c r="Q777" s="4" t="s">
        <v>2423</v>
      </c>
      <c r="R777" s="4" t="s">
        <v>2437</v>
      </c>
      <c r="S777" s="5">
        <v>100</v>
      </c>
      <c r="T777" s="4" t="s">
        <v>2425</v>
      </c>
    </row>
    <row r="778" spans="1:20" ht="17.25" customHeight="1" x14ac:dyDescent="0.35">
      <c r="A778" s="4" t="s">
        <v>1671</v>
      </c>
      <c r="B778" s="4" t="s">
        <v>2438</v>
      </c>
      <c r="C778" s="4" t="s">
        <v>2439</v>
      </c>
      <c r="D778" s="5">
        <v>100</v>
      </c>
      <c r="E778" s="4" t="s">
        <v>2440</v>
      </c>
      <c r="F778" s="11"/>
      <c r="P778" s="4" t="s">
        <v>1671</v>
      </c>
      <c r="Q778" s="4" t="s">
        <v>2426</v>
      </c>
      <c r="R778" s="4" t="s">
        <v>1808</v>
      </c>
      <c r="S778" s="5">
        <v>100</v>
      </c>
      <c r="T778" s="4" t="s">
        <v>2427</v>
      </c>
    </row>
    <row r="779" spans="1:20" ht="17.25" customHeight="1" x14ac:dyDescent="0.35">
      <c r="A779" s="4" t="s">
        <v>1671</v>
      </c>
      <c r="B779" s="4" t="s">
        <v>621</v>
      </c>
      <c r="C779" s="4" t="s">
        <v>1505</v>
      </c>
      <c r="D779" s="5">
        <v>50</v>
      </c>
      <c r="E779" s="4" t="s">
        <v>2441</v>
      </c>
      <c r="F779" s="11"/>
      <c r="P779" s="4" t="s">
        <v>1671</v>
      </c>
      <c r="Q779" s="4" t="s">
        <v>2428</v>
      </c>
      <c r="R779" s="4" t="s">
        <v>1808</v>
      </c>
      <c r="S779" s="5">
        <v>100</v>
      </c>
      <c r="T779" s="4" t="s">
        <v>2429</v>
      </c>
    </row>
    <row r="780" spans="1:20" ht="17.25" customHeight="1" x14ac:dyDescent="0.35">
      <c r="A780" s="4" t="s">
        <v>1671</v>
      </c>
      <c r="B780" s="4" t="s">
        <v>621</v>
      </c>
      <c r="C780" s="4" t="s">
        <v>1507</v>
      </c>
      <c r="D780" s="5">
        <v>50</v>
      </c>
      <c r="E780" s="4" t="s">
        <v>2441</v>
      </c>
      <c r="F780" s="11"/>
      <c r="P780" s="4" t="s">
        <v>1671</v>
      </c>
      <c r="Q780" s="4" t="s">
        <v>2430</v>
      </c>
      <c r="R780" s="4" t="s">
        <v>1808</v>
      </c>
      <c r="S780" s="5">
        <v>100</v>
      </c>
      <c r="T780" s="4" t="s">
        <v>2431</v>
      </c>
    </row>
    <row r="781" spans="1:20" ht="17.25" customHeight="1" x14ac:dyDescent="0.35">
      <c r="A781" s="4" t="s">
        <v>1671</v>
      </c>
      <c r="B781" s="4" t="s">
        <v>2442</v>
      </c>
      <c r="C781" s="4" t="s">
        <v>2443</v>
      </c>
      <c r="D781" s="5">
        <v>100</v>
      </c>
      <c r="E781" s="4" t="s">
        <v>2444</v>
      </c>
      <c r="F781" s="11"/>
      <c r="P781" s="4" t="s">
        <v>1671</v>
      </c>
      <c r="Q781" s="4" t="s">
        <v>2432</v>
      </c>
      <c r="R781" s="4" t="s">
        <v>1808</v>
      </c>
      <c r="S781" s="5">
        <v>100</v>
      </c>
      <c r="T781" s="4" t="s">
        <v>2433</v>
      </c>
    </row>
    <row r="782" spans="1:20" ht="17.25" customHeight="1" x14ac:dyDescent="0.35">
      <c r="A782" s="4" t="s">
        <v>1671</v>
      </c>
      <c r="B782" s="4" t="s">
        <v>2445</v>
      </c>
      <c r="C782" s="4" t="s">
        <v>2443</v>
      </c>
      <c r="D782" s="5">
        <v>100</v>
      </c>
      <c r="E782" s="4" t="s">
        <v>2444</v>
      </c>
      <c r="F782" s="11"/>
      <c r="P782" s="4" t="s">
        <v>1671</v>
      </c>
      <c r="Q782" s="4" t="s">
        <v>692</v>
      </c>
      <c r="R782" s="4" t="s">
        <v>2434</v>
      </c>
      <c r="S782" s="5">
        <v>100</v>
      </c>
      <c r="T782" s="4" t="s">
        <v>695</v>
      </c>
    </row>
    <row r="783" spans="1:20" ht="17.25" customHeight="1" x14ac:dyDescent="0.35">
      <c r="A783" s="4" t="s">
        <v>1671</v>
      </c>
      <c r="B783" s="4" t="s">
        <v>2446</v>
      </c>
      <c r="C783" s="4" t="s">
        <v>2447</v>
      </c>
      <c r="D783" s="5">
        <v>100</v>
      </c>
      <c r="E783" s="4" t="s">
        <v>2448</v>
      </c>
      <c r="F783" s="11"/>
      <c r="P783" s="4" t="s">
        <v>1671</v>
      </c>
      <c r="Q783" s="4" t="s">
        <v>696</v>
      </c>
      <c r="R783" s="4" t="s">
        <v>2436</v>
      </c>
      <c r="S783" s="5">
        <v>100</v>
      </c>
      <c r="T783" s="4" t="s">
        <v>695</v>
      </c>
    </row>
    <row r="784" spans="1:20" ht="17.25" customHeight="1" x14ac:dyDescent="0.35">
      <c r="A784" s="4" t="s">
        <v>1671</v>
      </c>
      <c r="B784" s="4" t="s">
        <v>2449</v>
      </c>
      <c r="C784" s="4" t="s">
        <v>2447</v>
      </c>
      <c r="D784" s="5">
        <v>100</v>
      </c>
      <c r="E784" s="4" t="s">
        <v>2450</v>
      </c>
      <c r="F784" s="11"/>
      <c r="P784" s="4" t="s">
        <v>1671</v>
      </c>
      <c r="Q784" s="4" t="s">
        <v>2438</v>
      </c>
      <c r="R784" s="4" t="s">
        <v>2439</v>
      </c>
      <c r="S784" s="5">
        <v>100</v>
      </c>
      <c r="T784" s="4" t="s">
        <v>2440</v>
      </c>
    </row>
    <row r="785" spans="1:20" ht="17.25" customHeight="1" x14ac:dyDescent="0.35">
      <c r="A785" s="4" t="s">
        <v>1671</v>
      </c>
      <c r="B785" s="4" t="s">
        <v>2451</v>
      </c>
      <c r="C785" s="4" t="s">
        <v>2447</v>
      </c>
      <c r="D785" s="5">
        <v>100</v>
      </c>
      <c r="E785" s="4" t="s">
        <v>2452</v>
      </c>
      <c r="F785" s="11"/>
      <c r="P785" s="4" t="s">
        <v>1671</v>
      </c>
      <c r="Q785" s="4" t="s">
        <v>621</v>
      </c>
      <c r="R785" s="4" t="s">
        <v>1505</v>
      </c>
      <c r="S785" s="5">
        <v>50</v>
      </c>
      <c r="T785" s="6" t="s">
        <v>2441</v>
      </c>
    </row>
    <row r="786" spans="1:20" ht="17.25" customHeight="1" x14ac:dyDescent="0.35">
      <c r="A786" s="4" t="s">
        <v>1671</v>
      </c>
      <c r="B786" s="4" t="s">
        <v>2453</v>
      </c>
      <c r="C786" s="4" t="s">
        <v>2447</v>
      </c>
      <c r="D786" s="5">
        <v>100</v>
      </c>
      <c r="E786" s="4" t="s">
        <v>2454</v>
      </c>
      <c r="F786" s="11"/>
      <c r="P786" s="4" t="s">
        <v>1671</v>
      </c>
      <c r="Q786" s="4" t="s">
        <v>621</v>
      </c>
      <c r="R786" s="4" t="s">
        <v>1507</v>
      </c>
      <c r="S786" s="5">
        <v>50</v>
      </c>
      <c r="T786" s="6" t="s">
        <v>2441</v>
      </c>
    </row>
    <row r="787" spans="1:20" ht="17.25" customHeight="1" x14ac:dyDescent="0.35">
      <c r="A787" s="4" t="s">
        <v>1671</v>
      </c>
      <c r="B787" s="4" t="s">
        <v>2455</v>
      </c>
      <c r="C787" s="4" t="s">
        <v>2456</v>
      </c>
      <c r="D787" s="5">
        <v>100</v>
      </c>
      <c r="E787" s="4" t="s">
        <v>2457</v>
      </c>
      <c r="F787" s="11"/>
      <c r="P787" s="4" t="s">
        <v>1671</v>
      </c>
      <c r="Q787" s="4" t="s">
        <v>2442</v>
      </c>
      <c r="R787" s="4" t="s">
        <v>2443</v>
      </c>
      <c r="S787" s="5">
        <v>100</v>
      </c>
      <c r="T787" s="4" t="s">
        <v>2444</v>
      </c>
    </row>
    <row r="788" spans="1:20" ht="17.25" customHeight="1" x14ac:dyDescent="0.35">
      <c r="A788" s="4" t="s">
        <v>1671</v>
      </c>
      <c r="B788" s="4" t="s">
        <v>2458</v>
      </c>
      <c r="C788" s="4" t="s">
        <v>2456</v>
      </c>
      <c r="D788" s="5">
        <v>100</v>
      </c>
      <c r="E788" s="4" t="s">
        <v>2459</v>
      </c>
      <c r="F788" s="11"/>
      <c r="P788" s="4" t="s">
        <v>1671</v>
      </c>
      <c r="Q788" s="4" t="s">
        <v>2445</v>
      </c>
      <c r="R788" s="4" t="s">
        <v>2443</v>
      </c>
      <c r="S788" s="5">
        <v>100</v>
      </c>
      <c r="T788" s="4" t="s">
        <v>2444</v>
      </c>
    </row>
    <row r="789" spans="1:20" ht="17.25" customHeight="1" x14ac:dyDescent="0.35">
      <c r="A789" s="4" t="s">
        <v>1671</v>
      </c>
      <c r="B789" s="4" t="s">
        <v>2460</v>
      </c>
      <c r="C789" s="4" t="s">
        <v>2461</v>
      </c>
      <c r="D789" s="5">
        <v>100</v>
      </c>
      <c r="E789" s="4" t="e">
        <v>#N/A</v>
      </c>
      <c r="F789" s="11"/>
      <c r="P789" s="4" t="s">
        <v>1671</v>
      </c>
      <c r="Q789" s="4" t="s">
        <v>2446</v>
      </c>
      <c r="R789" s="4" t="s">
        <v>2447</v>
      </c>
      <c r="S789" s="5">
        <v>100</v>
      </c>
      <c r="T789" s="4" t="s">
        <v>2448</v>
      </c>
    </row>
    <row r="790" spans="1:20" ht="17.25" customHeight="1" x14ac:dyDescent="0.35">
      <c r="A790" s="4" t="s">
        <v>1671</v>
      </c>
      <c r="B790" s="4" t="s">
        <v>648</v>
      </c>
      <c r="C790" s="4" t="s">
        <v>2462</v>
      </c>
      <c r="D790" s="5">
        <v>100</v>
      </c>
      <c r="E790" s="4" t="s">
        <v>2463</v>
      </c>
      <c r="F790" s="11"/>
      <c r="P790" s="4" t="s">
        <v>1671</v>
      </c>
      <c r="Q790" s="4" t="s">
        <v>2449</v>
      </c>
      <c r="R790" s="4" t="s">
        <v>2447</v>
      </c>
      <c r="S790" s="5">
        <v>100</v>
      </c>
      <c r="T790" s="4" t="s">
        <v>2450</v>
      </c>
    </row>
    <row r="791" spans="1:20" ht="17.25" customHeight="1" x14ac:dyDescent="0.35">
      <c r="A791" s="4" t="s">
        <v>1671</v>
      </c>
      <c r="B791" s="4" t="s">
        <v>2464</v>
      </c>
      <c r="C791" s="4" t="s">
        <v>2462</v>
      </c>
      <c r="D791" s="5">
        <v>100</v>
      </c>
      <c r="E791" s="4" t="e">
        <v>#N/A</v>
      </c>
      <c r="F791" s="11"/>
      <c r="P791" s="4" t="s">
        <v>1671</v>
      </c>
      <c r="Q791" s="4" t="s">
        <v>2451</v>
      </c>
      <c r="R791" s="4" t="s">
        <v>2447</v>
      </c>
      <c r="S791" s="5">
        <v>100</v>
      </c>
      <c r="T791" s="4" t="s">
        <v>2452</v>
      </c>
    </row>
    <row r="792" spans="1:20" ht="17.25" customHeight="1" x14ac:dyDescent="0.35">
      <c r="A792" s="4" t="s">
        <v>1671</v>
      </c>
      <c r="B792" s="4" t="s">
        <v>592</v>
      </c>
      <c r="C792" s="4" t="s">
        <v>1524</v>
      </c>
      <c r="D792" s="5">
        <v>100</v>
      </c>
      <c r="E792" s="4" t="s">
        <v>2465</v>
      </c>
      <c r="F792" s="11"/>
      <c r="P792" s="4" t="s">
        <v>1671</v>
      </c>
      <c r="Q792" s="4" t="s">
        <v>2453</v>
      </c>
      <c r="R792" s="4" t="s">
        <v>2447</v>
      </c>
      <c r="S792" s="5">
        <v>100</v>
      </c>
      <c r="T792" s="4" t="s">
        <v>2454</v>
      </c>
    </row>
    <row r="793" spans="1:20" ht="17.25" customHeight="1" x14ac:dyDescent="0.35">
      <c r="A793" s="4" t="s">
        <v>1671</v>
      </c>
      <c r="B793" s="4" t="s">
        <v>593</v>
      </c>
      <c r="C793" s="4" t="s">
        <v>1526</v>
      </c>
      <c r="D793" s="5">
        <v>100</v>
      </c>
      <c r="E793" s="4" t="s">
        <v>2465</v>
      </c>
      <c r="F793" s="11"/>
      <c r="P793" s="4" t="s">
        <v>1671</v>
      </c>
      <c r="Q793" s="4" t="s">
        <v>2455</v>
      </c>
      <c r="R793" s="4" t="s">
        <v>2456</v>
      </c>
      <c r="S793" s="5">
        <v>100</v>
      </c>
      <c r="T793" s="4" t="s">
        <v>2457</v>
      </c>
    </row>
    <row r="794" spans="1:20" ht="17.25" customHeight="1" x14ac:dyDescent="0.35">
      <c r="A794" s="4" t="s">
        <v>1671</v>
      </c>
      <c r="B794" s="4" t="s">
        <v>2466</v>
      </c>
      <c r="C794" s="4" t="s">
        <v>1527</v>
      </c>
      <c r="D794" s="5">
        <v>100</v>
      </c>
      <c r="E794" s="4" t="s">
        <v>2467</v>
      </c>
      <c r="F794" s="11"/>
      <c r="P794" s="4" t="s">
        <v>1671</v>
      </c>
      <c r="Q794" s="4" t="s">
        <v>2458</v>
      </c>
      <c r="R794" s="4" t="s">
        <v>2456</v>
      </c>
      <c r="S794" s="5">
        <v>100</v>
      </c>
      <c r="T794" s="4" t="s">
        <v>2459</v>
      </c>
    </row>
    <row r="795" spans="1:20" ht="17.25" customHeight="1" x14ac:dyDescent="0.35">
      <c r="A795" s="4" t="s">
        <v>1671</v>
      </c>
      <c r="B795" s="4" t="s">
        <v>2468</v>
      </c>
      <c r="C795" s="4" t="s">
        <v>2469</v>
      </c>
      <c r="D795" s="5">
        <v>100</v>
      </c>
      <c r="E795" s="4" t="s">
        <v>2470</v>
      </c>
      <c r="F795" s="11"/>
      <c r="P795" s="4" t="s">
        <v>1671</v>
      </c>
      <c r="Q795" s="4" t="s">
        <v>648</v>
      </c>
      <c r="R795" s="4" t="s">
        <v>2462</v>
      </c>
      <c r="S795" s="5">
        <v>100</v>
      </c>
      <c r="T795" s="4" t="s">
        <v>2463</v>
      </c>
    </row>
    <row r="796" spans="1:20" ht="17.25" customHeight="1" x14ac:dyDescent="0.35">
      <c r="A796" s="4" t="s">
        <v>1671</v>
      </c>
      <c r="B796" s="4" t="s">
        <v>2471</v>
      </c>
      <c r="C796" s="4" t="s">
        <v>2469</v>
      </c>
      <c r="D796" s="5">
        <v>100</v>
      </c>
      <c r="E796" s="4" t="s">
        <v>2470</v>
      </c>
      <c r="F796" s="11"/>
      <c r="P796" s="4" t="s">
        <v>1671</v>
      </c>
      <c r="Q796" s="4" t="s">
        <v>592</v>
      </c>
      <c r="R796" s="4" t="s">
        <v>1524</v>
      </c>
      <c r="S796" s="5">
        <v>100</v>
      </c>
      <c r="T796" s="4" t="s">
        <v>2465</v>
      </c>
    </row>
    <row r="797" spans="1:20" ht="17.25" customHeight="1" x14ac:dyDescent="0.35">
      <c r="A797" s="4" t="s">
        <v>1671</v>
      </c>
      <c r="B797" s="4" t="s">
        <v>2472</v>
      </c>
      <c r="C797" s="4" t="s">
        <v>2473</v>
      </c>
      <c r="D797" s="5">
        <v>100</v>
      </c>
      <c r="E797" s="4" t="s">
        <v>2474</v>
      </c>
      <c r="F797" s="11"/>
      <c r="P797" s="4" t="s">
        <v>1671</v>
      </c>
      <c r="Q797" s="4" t="s">
        <v>593</v>
      </c>
      <c r="R797" s="4" t="s">
        <v>1526</v>
      </c>
      <c r="S797" s="5">
        <v>100</v>
      </c>
      <c r="T797" s="4" t="s">
        <v>2465</v>
      </c>
    </row>
    <row r="798" spans="1:20" ht="17.25" customHeight="1" x14ac:dyDescent="0.35">
      <c r="A798" s="4" t="s">
        <v>1671</v>
      </c>
      <c r="B798" s="4" t="s">
        <v>2475</v>
      </c>
      <c r="C798" s="4" t="s">
        <v>2476</v>
      </c>
      <c r="D798" s="5">
        <v>100</v>
      </c>
      <c r="E798" s="4" t="s">
        <v>2477</v>
      </c>
      <c r="F798" s="11"/>
      <c r="P798" s="4" t="s">
        <v>1671</v>
      </c>
      <c r="Q798" s="4" t="s">
        <v>2466</v>
      </c>
      <c r="R798" s="4" t="s">
        <v>1527</v>
      </c>
      <c r="S798" s="5">
        <v>100</v>
      </c>
      <c r="T798" s="4" t="s">
        <v>2467</v>
      </c>
    </row>
    <row r="799" spans="1:20" ht="17.25" customHeight="1" x14ac:dyDescent="0.35">
      <c r="A799" s="4" t="s">
        <v>1671</v>
      </c>
      <c r="B799" s="4" t="s">
        <v>2478</v>
      </c>
      <c r="C799" s="4" t="s">
        <v>1612</v>
      </c>
      <c r="D799" s="5">
        <v>100</v>
      </c>
      <c r="E799" s="4" t="s">
        <v>2479</v>
      </c>
      <c r="F799" s="11"/>
      <c r="P799" s="4" t="s">
        <v>1671</v>
      </c>
      <c r="Q799" s="4" t="s">
        <v>726</v>
      </c>
      <c r="R799" s="4" t="s">
        <v>1747</v>
      </c>
      <c r="S799" s="5">
        <v>50</v>
      </c>
      <c r="T799" s="4" t="s">
        <v>728</v>
      </c>
    </row>
    <row r="800" spans="1:20" ht="17.25" customHeight="1" x14ac:dyDescent="0.35">
      <c r="A800" s="4" t="s">
        <v>1671</v>
      </c>
      <c r="B800" s="4" t="s">
        <v>650</v>
      </c>
      <c r="C800" s="4" t="s">
        <v>2480</v>
      </c>
      <c r="D800" s="5">
        <v>100</v>
      </c>
      <c r="E800" s="4" t="s">
        <v>2481</v>
      </c>
      <c r="F800" s="11"/>
      <c r="P800" s="4" t="s">
        <v>1671</v>
      </c>
      <c r="Q800" s="4" t="s">
        <v>726</v>
      </c>
      <c r="R800" s="4" t="s">
        <v>1751</v>
      </c>
      <c r="S800" s="5">
        <v>50</v>
      </c>
      <c r="T800" s="4" t="s">
        <v>728</v>
      </c>
    </row>
    <row r="801" spans="1:20" ht="17.25" customHeight="1" x14ac:dyDescent="0.35">
      <c r="A801" s="4" t="s">
        <v>1671</v>
      </c>
      <c r="B801" s="4" t="s">
        <v>2482</v>
      </c>
      <c r="C801" s="4" t="s">
        <v>2483</v>
      </c>
      <c r="D801" s="5">
        <v>100</v>
      </c>
      <c r="E801" s="4" t="s">
        <v>2484</v>
      </c>
      <c r="F801" s="11"/>
      <c r="P801" s="4" t="s">
        <v>1671</v>
      </c>
      <c r="Q801" s="4" t="s">
        <v>2468</v>
      </c>
      <c r="R801" s="4" t="s">
        <v>2469</v>
      </c>
      <c r="S801" s="5">
        <v>100</v>
      </c>
      <c r="T801" s="4" t="s">
        <v>2470</v>
      </c>
    </row>
    <row r="802" spans="1:20" ht="17.25" customHeight="1" x14ac:dyDescent="0.35">
      <c r="A802" s="4" t="s">
        <v>1671</v>
      </c>
      <c r="B802" s="4" t="s">
        <v>2485</v>
      </c>
      <c r="C802" s="4" t="s">
        <v>2483</v>
      </c>
      <c r="D802" s="5">
        <v>100</v>
      </c>
      <c r="E802" s="4" t="s">
        <v>2486</v>
      </c>
      <c r="F802" s="11"/>
      <c r="P802" s="4" t="s">
        <v>1671</v>
      </c>
      <c r="Q802" s="4" t="s">
        <v>2471</v>
      </c>
      <c r="R802" s="4" t="s">
        <v>2469</v>
      </c>
      <c r="S802" s="5">
        <v>100</v>
      </c>
      <c r="T802" s="4" t="s">
        <v>2470</v>
      </c>
    </row>
    <row r="803" spans="1:20" ht="17.25" customHeight="1" x14ac:dyDescent="0.35">
      <c r="A803" s="4" t="s">
        <v>1671</v>
      </c>
      <c r="B803" s="4" t="s">
        <v>2487</v>
      </c>
      <c r="C803" s="4" t="s">
        <v>2488</v>
      </c>
      <c r="D803" s="5">
        <v>100</v>
      </c>
      <c r="E803" s="4" t="s">
        <v>2489</v>
      </c>
      <c r="F803" s="11"/>
      <c r="P803" s="4" t="s">
        <v>1671</v>
      </c>
      <c r="Q803" s="4" t="s">
        <v>2472</v>
      </c>
      <c r="R803" s="4" t="s">
        <v>2473</v>
      </c>
      <c r="S803" s="5">
        <v>100</v>
      </c>
      <c r="T803" s="4" t="s">
        <v>2474</v>
      </c>
    </row>
    <row r="804" spans="1:20" ht="17.25" customHeight="1" x14ac:dyDescent="0.35">
      <c r="A804" s="4" t="s">
        <v>1671</v>
      </c>
      <c r="B804" s="4" t="s">
        <v>2490</v>
      </c>
      <c r="C804" s="4" t="s">
        <v>2491</v>
      </c>
      <c r="D804" s="5">
        <v>100</v>
      </c>
      <c r="E804" s="4" t="s">
        <v>2492</v>
      </c>
      <c r="F804" s="11"/>
      <c r="P804" s="4" t="s">
        <v>1671</v>
      </c>
      <c r="Q804" s="4" t="s">
        <v>2475</v>
      </c>
      <c r="R804" s="4" t="s">
        <v>2476</v>
      </c>
      <c r="S804" s="5">
        <v>100</v>
      </c>
      <c r="T804" s="4" t="s">
        <v>2477</v>
      </c>
    </row>
    <row r="805" spans="1:20" ht="17.25" customHeight="1" x14ac:dyDescent="0.35">
      <c r="A805" s="4" t="s">
        <v>1671</v>
      </c>
      <c r="B805" s="4" t="s">
        <v>2493</v>
      </c>
      <c r="C805" s="4" t="s">
        <v>1543</v>
      </c>
      <c r="D805" s="5">
        <v>100</v>
      </c>
      <c r="E805" s="4" t="s">
        <v>2494</v>
      </c>
      <c r="F805" s="11"/>
      <c r="P805" s="4" t="s">
        <v>1671</v>
      </c>
      <c r="Q805" s="4" t="s">
        <v>2478</v>
      </c>
      <c r="R805" s="4" t="s">
        <v>1612</v>
      </c>
      <c r="S805" s="5">
        <v>100</v>
      </c>
      <c r="T805" s="4" t="s">
        <v>2479</v>
      </c>
    </row>
    <row r="806" spans="1:20" ht="17.25" customHeight="1" x14ac:dyDescent="0.35">
      <c r="A806" s="4" t="s">
        <v>1671</v>
      </c>
      <c r="B806" s="4" t="s">
        <v>2495</v>
      </c>
      <c r="C806" s="4" t="s">
        <v>1543</v>
      </c>
      <c r="D806" s="5">
        <v>100</v>
      </c>
      <c r="E806" s="4" t="s">
        <v>2496</v>
      </c>
      <c r="F806" s="11"/>
      <c r="P806" s="4" t="s">
        <v>1671</v>
      </c>
      <c r="Q806" s="4" t="s">
        <v>650</v>
      </c>
      <c r="R806" s="4" t="s">
        <v>2480</v>
      </c>
      <c r="S806" s="5">
        <v>100</v>
      </c>
      <c r="T806" s="4" t="s">
        <v>2481</v>
      </c>
    </row>
    <row r="807" spans="1:20" ht="17.25" customHeight="1" x14ac:dyDescent="0.35">
      <c r="A807" s="4" t="s">
        <v>1671</v>
      </c>
      <c r="B807" s="4" t="s">
        <v>718</v>
      </c>
      <c r="C807" s="4" t="s">
        <v>1571</v>
      </c>
      <c r="D807" s="5">
        <v>100</v>
      </c>
      <c r="E807" s="4" t="e">
        <v>#N/A</v>
      </c>
      <c r="F807" s="11"/>
      <c r="P807" s="4" t="s">
        <v>1671</v>
      </c>
      <c r="Q807" s="4" t="s">
        <v>2482</v>
      </c>
      <c r="R807" s="4" t="s">
        <v>2483</v>
      </c>
      <c r="S807" s="5">
        <v>100</v>
      </c>
      <c r="T807" s="4" t="s">
        <v>2484</v>
      </c>
    </row>
    <row r="808" spans="1:20" ht="17.25" customHeight="1" x14ac:dyDescent="0.35">
      <c r="A808" s="157" t="s">
        <v>1671</v>
      </c>
      <c r="B808" s="160" t="s">
        <v>720</v>
      </c>
      <c r="C808" s="157" t="s">
        <v>1571</v>
      </c>
      <c r="D808" s="159">
        <v>100</v>
      </c>
      <c r="E808" s="4" t="e">
        <v>#N/A</v>
      </c>
      <c r="F808" s="11"/>
      <c r="P808" s="4" t="s">
        <v>1671</v>
      </c>
      <c r="Q808" s="4" t="s">
        <v>2485</v>
      </c>
      <c r="R808" s="4" t="s">
        <v>2483</v>
      </c>
      <c r="S808" s="5">
        <v>100</v>
      </c>
      <c r="T808" s="4" t="s">
        <v>2486</v>
      </c>
    </row>
    <row r="809" spans="1:20" ht="17.25" customHeight="1" x14ac:dyDescent="0.35">
      <c r="A809" s="157" t="s">
        <v>1671</v>
      </c>
      <c r="B809" s="160" t="s">
        <v>2497</v>
      </c>
      <c r="C809" s="157" t="s">
        <v>1015</v>
      </c>
      <c r="D809" s="159">
        <v>100</v>
      </c>
      <c r="E809" s="4" t="s">
        <v>2498</v>
      </c>
      <c r="F809" s="11"/>
      <c r="P809" s="4" t="s">
        <v>1671</v>
      </c>
      <c r="Q809" s="4" t="s">
        <v>2487</v>
      </c>
      <c r="R809" s="4" t="s">
        <v>2499</v>
      </c>
      <c r="S809" s="5">
        <v>100</v>
      </c>
      <c r="T809" s="4" t="s">
        <v>2489</v>
      </c>
    </row>
    <row r="810" spans="1:20" ht="17.25" customHeight="1" x14ac:dyDescent="0.35">
      <c r="A810" s="4" t="s">
        <v>1671</v>
      </c>
      <c r="B810" s="4" t="s">
        <v>2500</v>
      </c>
      <c r="C810" s="4" t="s">
        <v>1488</v>
      </c>
      <c r="D810" s="5">
        <v>100</v>
      </c>
      <c r="E810" s="4" t="s">
        <v>2501</v>
      </c>
      <c r="F810" s="11"/>
      <c r="P810" s="4" t="s">
        <v>1671</v>
      </c>
      <c r="Q810" s="4" t="s">
        <v>2490</v>
      </c>
      <c r="R810" s="4" t="s">
        <v>2491</v>
      </c>
      <c r="S810" s="5">
        <v>100</v>
      </c>
      <c r="T810" s="4" t="s">
        <v>2492</v>
      </c>
    </row>
    <row r="811" spans="1:20" ht="17.25" customHeight="1" x14ac:dyDescent="0.35">
      <c r="A811" s="4" t="s">
        <v>1671</v>
      </c>
      <c r="B811" s="4" t="s">
        <v>2502</v>
      </c>
      <c r="C811" s="4" t="s">
        <v>2461</v>
      </c>
      <c r="D811" s="5">
        <v>100</v>
      </c>
      <c r="E811" s="4" t="s">
        <v>2503</v>
      </c>
      <c r="F811" s="11"/>
      <c r="P811" s="4" t="s">
        <v>1671</v>
      </c>
      <c r="Q811" s="4" t="s">
        <v>2493</v>
      </c>
      <c r="R811" s="4" t="s">
        <v>1543</v>
      </c>
      <c r="S811" s="5">
        <v>100</v>
      </c>
      <c r="T811" s="4" t="s">
        <v>2494</v>
      </c>
    </row>
    <row r="812" spans="1:20" ht="17.25" customHeight="1" x14ac:dyDescent="0.35">
      <c r="A812" s="4" t="s">
        <v>1671</v>
      </c>
      <c r="B812" s="4" t="s">
        <v>2504</v>
      </c>
      <c r="C812" s="4" t="s">
        <v>2505</v>
      </c>
      <c r="D812" s="5">
        <v>100</v>
      </c>
      <c r="E812" s="4" t="s">
        <v>2506</v>
      </c>
      <c r="F812" s="11"/>
      <c r="P812" s="4" t="s">
        <v>1671</v>
      </c>
      <c r="Q812" s="4" t="s">
        <v>2495</v>
      </c>
      <c r="R812" s="4" t="s">
        <v>1543</v>
      </c>
      <c r="S812" s="5">
        <v>100</v>
      </c>
      <c r="T812" s="4" t="s">
        <v>2496</v>
      </c>
    </row>
    <row r="813" spans="1:20" ht="17.25" customHeight="1" x14ac:dyDescent="0.35">
      <c r="A813" s="4" t="s">
        <v>1671</v>
      </c>
      <c r="B813" s="4" t="s">
        <v>2507</v>
      </c>
      <c r="C813" s="4" t="s">
        <v>2505</v>
      </c>
      <c r="D813" s="5">
        <v>100</v>
      </c>
      <c r="E813" s="4" t="s">
        <v>2508</v>
      </c>
      <c r="F813" s="11"/>
      <c r="P813" s="157" t="s">
        <v>1671</v>
      </c>
      <c r="Q813" s="160" t="s">
        <v>2497</v>
      </c>
      <c r="R813" s="157" t="s">
        <v>2509</v>
      </c>
      <c r="S813" s="159">
        <v>100</v>
      </c>
      <c r="T813" s="157" t="s">
        <v>2498</v>
      </c>
    </row>
    <row r="814" spans="1:20" ht="17.25" customHeight="1" x14ac:dyDescent="0.35">
      <c r="A814" s="4" t="s">
        <v>1671</v>
      </c>
      <c r="B814" s="4" t="s">
        <v>2510</v>
      </c>
      <c r="C814" s="4" t="s">
        <v>2505</v>
      </c>
      <c r="D814" s="5">
        <v>100</v>
      </c>
      <c r="E814" s="4" t="s">
        <v>2511</v>
      </c>
      <c r="F814" s="11"/>
      <c r="P814" s="157" t="s">
        <v>1671</v>
      </c>
      <c r="Q814" s="160" t="s">
        <v>2500</v>
      </c>
      <c r="R814" s="157" t="s">
        <v>2509</v>
      </c>
      <c r="S814" s="159">
        <v>100</v>
      </c>
      <c r="T814" s="157" t="s">
        <v>2501</v>
      </c>
    </row>
    <row r="815" spans="1:20" ht="17.25" customHeight="1" x14ac:dyDescent="0.35">
      <c r="A815" s="4" t="s">
        <v>1671</v>
      </c>
      <c r="B815" s="4" t="s">
        <v>2512</v>
      </c>
      <c r="C815" s="4" t="s">
        <v>2505</v>
      </c>
      <c r="D815" s="5">
        <v>100</v>
      </c>
      <c r="E815" s="4" t="s">
        <v>2513</v>
      </c>
      <c r="F815" s="11"/>
      <c r="P815" s="4" t="s">
        <v>1671</v>
      </c>
      <c r="Q815" s="4" t="s">
        <v>2502</v>
      </c>
      <c r="R815" s="4" t="s">
        <v>2461</v>
      </c>
      <c r="S815" s="5">
        <v>100</v>
      </c>
      <c r="T815" s="4" t="s">
        <v>2503</v>
      </c>
    </row>
    <row r="816" spans="1:20" ht="17.25" customHeight="1" x14ac:dyDescent="0.35">
      <c r="A816" s="4" t="s">
        <v>1671</v>
      </c>
      <c r="B816" s="4" t="s">
        <v>722</v>
      </c>
      <c r="C816" s="4" t="s">
        <v>2514</v>
      </c>
      <c r="D816" s="5">
        <v>100</v>
      </c>
      <c r="E816" s="4" t="e">
        <v>#N/A</v>
      </c>
      <c r="F816" s="11"/>
      <c r="P816" s="4" t="s">
        <v>1671</v>
      </c>
      <c r="Q816" s="4" t="s">
        <v>2504</v>
      </c>
      <c r="R816" s="4" t="s">
        <v>2505</v>
      </c>
      <c r="S816" s="5">
        <v>100</v>
      </c>
      <c r="T816" s="4" t="s">
        <v>2506</v>
      </c>
    </row>
    <row r="817" spans="1:20" ht="17.25" customHeight="1" x14ac:dyDescent="0.35">
      <c r="A817" s="4" t="s">
        <v>1671</v>
      </c>
      <c r="B817" s="4" t="s">
        <v>725</v>
      </c>
      <c r="C817" s="4" t="s">
        <v>2514</v>
      </c>
      <c r="D817" s="5">
        <v>100</v>
      </c>
      <c r="E817" s="4" t="e">
        <v>#N/A</v>
      </c>
      <c r="F817" s="11"/>
      <c r="P817" s="4" t="s">
        <v>1671</v>
      </c>
      <c r="Q817" s="4" t="s">
        <v>2507</v>
      </c>
      <c r="R817" s="4" t="s">
        <v>2505</v>
      </c>
      <c r="S817" s="5">
        <v>100</v>
      </c>
      <c r="T817" s="4" t="s">
        <v>2508</v>
      </c>
    </row>
    <row r="818" spans="1:20" ht="17.25" customHeight="1" x14ac:dyDescent="0.35">
      <c r="A818" s="4" t="s">
        <v>1671</v>
      </c>
      <c r="B818" s="4" t="s">
        <v>594</v>
      </c>
      <c r="C818" s="4" t="s">
        <v>2515</v>
      </c>
      <c r="D818" s="5">
        <v>50</v>
      </c>
      <c r="E818" s="4" t="s">
        <v>2516</v>
      </c>
      <c r="F818" s="11"/>
      <c r="P818" s="4" t="s">
        <v>1671</v>
      </c>
      <c r="Q818" s="4" t="s">
        <v>2510</v>
      </c>
      <c r="R818" s="4" t="s">
        <v>2505</v>
      </c>
      <c r="S818" s="5">
        <v>100</v>
      </c>
      <c r="T818" s="4" t="s">
        <v>2511</v>
      </c>
    </row>
    <row r="819" spans="1:20" ht="17.25" customHeight="1" x14ac:dyDescent="0.35">
      <c r="A819" s="4" t="s">
        <v>1671</v>
      </c>
      <c r="B819" s="4" t="s">
        <v>594</v>
      </c>
      <c r="C819" s="4" t="s">
        <v>2517</v>
      </c>
      <c r="D819" s="5">
        <v>50</v>
      </c>
      <c r="E819" s="4" t="s">
        <v>2516</v>
      </c>
      <c r="F819" s="11"/>
      <c r="P819" s="4" t="s">
        <v>1671</v>
      </c>
      <c r="Q819" s="4" t="s">
        <v>2512</v>
      </c>
      <c r="R819" s="4" t="s">
        <v>2505</v>
      </c>
      <c r="S819" s="5">
        <v>100</v>
      </c>
      <c r="T819" s="4" t="s">
        <v>2513</v>
      </c>
    </row>
    <row r="820" spans="1:20" ht="17.25" customHeight="1" x14ac:dyDescent="0.35">
      <c r="A820" s="4" t="s">
        <v>1671</v>
      </c>
      <c r="B820" s="4" t="s">
        <v>2518</v>
      </c>
      <c r="C820" s="4" t="s">
        <v>2519</v>
      </c>
      <c r="D820" s="5">
        <v>100</v>
      </c>
      <c r="E820" s="4" t="s">
        <v>2520</v>
      </c>
      <c r="F820" s="11"/>
      <c r="P820" s="4" t="s">
        <v>1671</v>
      </c>
      <c r="Q820" s="4" t="s">
        <v>594</v>
      </c>
      <c r="R820" s="4" t="s">
        <v>2515</v>
      </c>
      <c r="S820" s="5">
        <v>50</v>
      </c>
      <c r="T820" s="4" t="s">
        <v>2516</v>
      </c>
    </row>
    <row r="821" spans="1:20" ht="17.25" customHeight="1" x14ac:dyDescent="0.35">
      <c r="A821" s="4" t="s">
        <v>1671</v>
      </c>
      <c r="B821" s="4" t="s">
        <v>2521</v>
      </c>
      <c r="C821" s="4" t="s">
        <v>2519</v>
      </c>
      <c r="D821" s="5">
        <v>100</v>
      </c>
      <c r="E821" s="4" t="s">
        <v>2522</v>
      </c>
      <c r="F821" s="11"/>
      <c r="P821" s="4" t="s">
        <v>1671</v>
      </c>
      <c r="Q821" s="4" t="s">
        <v>594</v>
      </c>
      <c r="R821" s="4" t="s">
        <v>2517</v>
      </c>
      <c r="S821" s="5">
        <v>50</v>
      </c>
      <c r="T821" s="4" t="s">
        <v>2516</v>
      </c>
    </row>
    <row r="822" spans="1:20" ht="17.25" customHeight="1" x14ac:dyDescent="0.35">
      <c r="A822" s="4" t="s">
        <v>1671</v>
      </c>
      <c r="B822" s="4" t="s">
        <v>2523</v>
      </c>
      <c r="C822" s="4" t="s">
        <v>2519</v>
      </c>
      <c r="D822" s="5">
        <v>100</v>
      </c>
      <c r="E822" s="4" t="s">
        <v>2524</v>
      </c>
      <c r="F822" s="11"/>
      <c r="P822" s="4" t="s">
        <v>1671</v>
      </c>
      <c r="Q822" s="4" t="s">
        <v>2518</v>
      </c>
      <c r="R822" s="4" t="s">
        <v>2519</v>
      </c>
      <c r="S822" s="5">
        <v>100</v>
      </c>
      <c r="T822" s="4" t="s">
        <v>2520</v>
      </c>
    </row>
    <row r="823" spans="1:20" ht="17.25" customHeight="1" x14ac:dyDescent="0.35">
      <c r="A823" s="4" t="s">
        <v>1671</v>
      </c>
      <c r="B823" s="4" t="s">
        <v>2525</v>
      </c>
      <c r="C823" s="4" t="s">
        <v>2526</v>
      </c>
      <c r="D823" s="5">
        <v>100</v>
      </c>
      <c r="E823" s="4" t="s">
        <v>2527</v>
      </c>
      <c r="F823" s="11"/>
      <c r="P823" s="4" t="s">
        <v>1671</v>
      </c>
      <c r="Q823" s="4" t="s">
        <v>2521</v>
      </c>
      <c r="R823" s="4" t="s">
        <v>2519</v>
      </c>
      <c r="S823" s="5">
        <v>100</v>
      </c>
      <c r="T823" s="4" t="s">
        <v>2522</v>
      </c>
    </row>
    <row r="824" spans="1:20" ht="17.25" customHeight="1" x14ac:dyDescent="0.35">
      <c r="A824" s="4" t="s">
        <v>1671</v>
      </c>
      <c r="B824" s="4" t="s">
        <v>2528</v>
      </c>
      <c r="C824" s="4" t="s">
        <v>2529</v>
      </c>
      <c r="D824" s="5">
        <v>100</v>
      </c>
      <c r="E824" s="4" t="s">
        <v>2530</v>
      </c>
      <c r="F824" s="11"/>
      <c r="P824" s="4" t="s">
        <v>1671</v>
      </c>
      <c r="Q824" s="4" t="s">
        <v>2523</v>
      </c>
      <c r="R824" s="4" t="s">
        <v>2519</v>
      </c>
      <c r="S824" s="5">
        <v>100</v>
      </c>
      <c r="T824" s="4" t="s">
        <v>2524</v>
      </c>
    </row>
    <row r="825" spans="1:20" ht="17.25" customHeight="1" x14ac:dyDescent="0.35">
      <c r="A825" s="4" t="s">
        <v>1671</v>
      </c>
      <c r="B825" s="4" t="s">
        <v>2531</v>
      </c>
      <c r="C825" s="4" t="s">
        <v>2532</v>
      </c>
      <c r="D825" s="5">
        <v>100</v>
      </c>
      <c r="E825" s="4" t="s">
        <v>2533</v>
      </c>
      <c r="F825" s="11"/>
      <c r="P825" s="4" t="s">
        <v>1671</v>
      </c>
      <c r="Q825" s="4" t="s">
        <v>2525</v>
      </c>
      <c r="R825" s="4" t="s">
        <v>2526</v>
      </c>
      <c r="S825" s="5">
        <v>100</v>
      </c>
      <c r="T825" s="4" t="s">
        <v>2527</v>
      </c>
    </row>
    <row r="826" spans="1:20" ht="17.25" customHeight="1" x14ac:dyDescent="0.35">
      <c r="A826" s="4" t="s">
        <v>1671</v>
      </c>
      <c r="B826" s="4" t="s">
        <v>2534</v>
      </c>
      <c r="C826" s="4" t="s">
        <v>2532</v>
      </c>
      <c r="D826" s="5">
        <v>100</v>
      </c>
      <c r="E826" s="4" t="s">
        <v>2535</v>
      </c>
      <c r="F826" s="11"/>
      <c r="P826" s="4" t="s">
        <v>1671</v>
      </c>
      <c r="Q826" s="4" t="s">
        <v>2528</v>
      </c>
      <c r="R826" s="4" t="s">
        <v>2529</v>
      </c>
      <c r="S826" s="5">
        <v>100</v>
      </c>
      <c r="T826" s="4" t="s">
        <v>2530</v>
      </c>
    </row>
    <row r="827" spans="1:20" ht="17.25" customHeight="1" x14ac:dyDescent="0.35">
      <c r="A827" s="4" t="s">
        <v>1671</v>
      </c>
      <c r="B827" s="4" t="s">
        <v>2536</v>
      </c>
      <c r="C827" s="4" t="s">
        <v>1942</v>
      </c>
      <c r="D827" s="5">
        <v>100</v>
      </c>
      <c r="E827" s="4" t="s">
        <v>2537</v>
      </c>
      <c r="F827" s="11"/>
      <c r="P827" s="4" t="s">
        <v>1671</v>
      </c>
      <c r="Q827" s="4" t="s">
        <v>2531</v>
      </c>
      <c r="R827" s="4" t="s">
        <v>2532</v>
      </c>
      <c r="S827" s="5">
        <v>100</v>
      </c>
      <c r="T827" s="4" t="s">
        <v>2533</v>
      </c>
    </row>
    <row r="828" spans="1:20" ht="17.25" customHeight="1" x14ac:dyDescent="0.35">
      <c r="A828" s="4" t="s">
        <v>1671</v>
      </c>
      <c r="B828" s="4" t="s">
        <v>686</v>
      </c>
      <c r="C828" s="4" t="s">
        <v>2538</v>
      </c>
      <c r="D828" s="5">
        <v>100</v>
      </c>
      <c r="E828" s="4" t="s">
        <v>2539</v>
      </c>
      <c r="F828" s="11"/>
      <c r="P828" s="4" t="s">
        <v>1671</v>
      </c>
      <c r="Q828" s="4" t="s">
        <v>2534</v>
      </c>
      <c r="R828" s="4" t="s">
        <v>2532</v>
      </c>
      <c r="S828" s="5">
        <v>100</v>
      </c>
      <c r="T828" s="4" t="s">
        <v>2535</v>
      </c>
    </row>
    <row r="829" spans="1:20" ht="17.25" customHeight="1" x14ac:dyDescent="0.35">
      <c r="A829" s="4" t="s">
        <v>1671</v>
      </c>
      <c r="B829" s="4" t="s">
        <v>690</v>
      </c>
      <c r="C829" s="4" t="s">
        <v>2538</v>
      </c>
      <c r="D829" s="5">
        <v>100</v>
      </c>
      <c r="E829" s="4" t="s">
        <v>2540</v>
      </c>
      <c r="F829" s="11"/>
      <c r="P829" s="4" t="s">
        <v>1671</v>
      </c>
      <c r="Q829" s="4" t="s">
        <v>2536</v>
      </c>
      <c r="R829" s="4" t="s">
        <v>1942</v>
      </c>
      <c r="S829" s="5">
        <v>100</v>
      </c>
      <c r="T829" s="4" t="s">
        <v>2537</v>
      </c>
    </row>
    <row r="830" spans="1:20" ht="17.25" customHeight="1" x14ac:dyDescent="0.35">
      <c r="A830" s="4" t="s">
        <v>1671</v>
      </c>
      <c r="B830" s="4" t="s">
        <v>2541</v>
      </c>
      <c r="C830" s="4" t="s">
        <v>2542</v>
      </c>
      <c r="D830" s="5">
        <v>100</v>
      </c>
      <c r="E830" s="4" t="s">
        <v>2543</v>
      </c>
      <c r="F830" s="11"/>
      <c r="P830" s="4" t="s">
        <v>1671</v>
      </c>
      <c r="Q830" s="4" t="s">
        <v>686</v>
      </c>
      <c r="R830" s="4" t="s">
        <v>2538</v>
      </c>
      <c r="S830" s="5">
        <v>100</v>
      </c>
      <c r="T830" s="4" t="s">
        <v>2539</v>
      </c>
    </row>
    <row r="831" spans="1:20" ht="17.25" customHeight="1" x14ac:dyDescent="0.35">
      <c r="A831" s="4" t="s">
        <v>1671</v>
      </c>
      <c r="B831" s="4" t="s">
        <v>2544</v>
      </c>
      <c r="C831" s="4" t="s">
        <v>2542</v>
      </c>
      <c r="D831" s="5">
        <v>100</v>
      </c>
      <c r="E831" s="4" t="s">
        <v>2545</v>
      </c>
      <c r="F831" s="11"/>
      <c r="P831" s="4" t="s">
        <v>1671</v>
      </c>
      <c r="Q831" s="4" t="s">
        <v>690</v>
      </c>
      <c r="R831" s="4" t="s">
        <v>2538</v>
      </c>
      <c r="S831" s="5">
        <v>100</v>
      </c>
      <c r="T831" s="4" t="s">
        <v>2540</v>
      </c>
    </row>
    <row r="832" spans="1:20" ht="17.25" customHeight="1" x14ac:dyDescent="0.35">
      <c r="A832" s="4" t="s">
        <v>1671</v>
      </c>
      <c r="B832" s="4" t="s">
        <v>663</v>
      </c>
      <c r="C832" s="4" t="s">
        <v>2546</v>
      </c>
      <c r="D832" s="5">
        <v>50</v>
      </c>
      <c r="E832" s="4" t="s">
        <v>2547</v>
      </c>
      <c r="F832" s="11"/>
      <c r="P832" s="4" t="s">
        <v>1671</v>
      </c>
      <c r="Q832" s="4" t="s">
        <v>2541</v>
      </c>
      <c r="R832" s="4" t="s">
        <v>2542</v>
      </c>
      <c r="S832" s="5">
        <v>100</v>
      </c>
      <c r="T832" s="4" t="s">
        <v>2543</v>
      </c>
    </row>
    <row r="833" spans="1:20" ht="17.25" customHeight="1" x14ac:dyDescent="0.35">
      <c r="A833" s="4" t="s">
        <v>1671</v>
      </c>
      <c r="B833" s="4" t="s">
        <v>663</v>
      </c>
      <c r="C833" s="4" t="s">
        <v>2548</v>
      </c>
      <c r="D833" s="5">
        <v>50</v>
      </c>
      <c r="E833" s="4" t="s">
        <v>2547</v>
      </c>
      <c r="F833" s="11"/>
      <c r="P833" s="4" t="s">
        <v>1671</v>
      </c>
      <c r="Q833" s="4" t="s">
        <v>2544</v>
      </c>
      <c r="R833" s="4" t="s">
        <v>2542</v>
      </c>
      <c r="S833" s="5">
        <v>100</v>
      </c>
      <c r="T833" s="4" t="s">
        <v>2545</v>
      </c>
    </row>
    <row r="834" spans="1:20" ht="17.25" customHeight="1" x14ac:dyDescent="0.35">
      <c r="A834" s="4" t="s">
        <v>1671</v>
      </c>
      <c r="B834" s="4" t="s">
        <v>664</v>
      </c>
      <c r="C834" s="4" t="s">
        <v>2549</v>
      </c>
      <c r="D834" s="5">
        <v>100</v>
      </c>
      <c r="E834" s="4" t="s">
        <v>2550</v>
      </c>
      <c r="F834" s="11"/>
      <c r="P834" s="4" t="s">
        <v>1671</v>
      </c>
      <c r="Q834" s="4" t="s">
        <v>663</v>
      </c>
      <c r="R834" s="4" t="s">
        <v>2546</v>
      </c>
      <c r="S834" s="5">
        <v>50</v>
      </c>
      <c r="T834" s="4" t="s">
        <v>2547</v>
      </c>
    </row>
    <row r="835" spans="1:20" ht="17.25" customHeight="1" x14ac:dyDescent="0.35">
      <c r="A835" s="4" t="s">
        <v>1671</v>
      </c>
      <c r="B835" s="4" t="s">
        <v>2551</v>
      </c>
      <c r="C835" s="4" t="s">
        <v>2552</v>
      </c>
      <c r="D835" s="5">
        <v>100</v>
      </c>
      <c r="E835" s="4" t="s">
        <v>2553</v>
      </c>
      <c r="F835" s="11"/>
      <c r="P835" s="4" t="s">
        <v>1671</v>
      </c>
      <c r="Q835" s="4" t="s">
        <v>663</v>
      </c>
      <c r="R835" s="4" t="s">
        <v>2548</v>
      </c>
      <c r="S835" s="5">
        <v>50</v>
      </c>
      <c r="T835" s="4" t="s">
        <v>2547</v>
      </c>
    </row>
    <row r="836" spans="1:20" ht="17.25" customHeight="1" x14ac:dyDescent="0.35">
      <c r="A836" s="4" t="s">
        <v>1671</v>
      </c>
      <c r="B836" s="4" t="s">
        <v>2554</v>
      </c>
      <c r="C836" s="4" t="s">
        <v>2552</v>
      </c>
      <c r="D836" s="5">
        <v>100</v>
      </c>
      <c r="E836" s="4" t="s">
        <v>2555</v>
      </c>
      <c r="F836" s="11"/>
      <c r="P836" s="4" t="s">
        <v>1671</v>
      </c>
      <c r="Q836" s="4" t="s">
        <v>664</v>
      </c>
      <c r="R836" s="4" t="s">
        <v>2549</v>
      </c>
      <c r="S836" s="5">
        <v>100</v>
      </c>
      <c r="T836" s="4" t="s">
        <v>2550</v>
      </c>
    </row>
    <row r="837" spans="1:20" ht="17.25" customHeight="1" x14ac:dyDescent="0.35">
      <c r="A837" s="4" t="s">
        <v>1671</v>
      </c>
      <c r="B837" s="4" t="s">
        <v>2556</v>
      </c>
      <c r="C837" s="4" t="s">
        <v>2552</v>
      </c>
      <c r="D837" s="5">
        <v>100</v>
      </c>
      <c r="E837" s="4" t="s">
        <v>2557</v>
      </c>
      <c r="F837" s="11"/>
      <c r="P837" s="4" t="s">
        <v>1671</v>
      </c>
      <c r="Q837" s="4" t="s">
        <v>2551</v>
      </c>
      <c r="R837" s="4" t="s">
        <v>2552</v>
      </c>
      <c r="S837" s="5">
        <v>100</v>
      </c>
      <c r="T837" s="4" t="s">
        <v>2553</v>
      </c>
    </row>
    <row r="838" spans="1:20" ht="17.25" customHeight="1" x14ac:dyDescent="0.35">
      <c r="A838" s="4" t="s">
        <v>1671</v>
      </c>
      <c r="B838" s="4" t="s">
        <v>2558</v>
      </c>
      <c r="C838" s="4" t="s">
        <v>1602</v>
      </c>
      <c r="D838" s="5">
        <v>100</v>
      </c>
      <c r="E838" s="4" t="s">
        <v>1603</v>
      </c>
      <c r="F838" s="11"/>
      <c r="P838" s="4" t="s">
        <v>1671</v>
      </c>
      <c r="Q838" s="4" t="s">
        <v>2554</v>
      </c>
      <c r="R838" s="4" t="s">
        <v>2552</v>
      </c>
      <c r="S838" s="5">
        <v>100</v>
      </c>
      <c r="T838" s="4" t="s">
        <v>2555</v>
      </c>
    </row>
    <row r="839" spans="1:20" ht="17.25" customHeight="1" x14ac:dyDescent="0.35">
      <c r="A839" s="4" t="s">
        <v>1671</v>
      </c>
      <c r="B839" s="4" t="s">
        <v>2559</v>
      </c>
      <c r="C839" s="4" t="s">
        <v>2560</v>
      </c>
      <c r="D839" s="5">
        <v>100</v>
      </c>
      <c r="E839" s="4" t="s">
        <v>2561</v>
      </c>
      <c r="F839" s="11"/>
      <c r="P839" s="4" t="s">
        <v>1671</v>
      </c>
      <c r="Q839" s="4" t="s">
        <v>2556</v>
      </c>
      <c r="R839" s="4" t="s">
        <v>2552</v>
      </c>
      <c r="S839" s="5">
        <v>100</v>
      </c>
      <c r="T839" s="4" t="s">
        <v>2557</v>
      </c>
    </row>
    <row r="840" spans="1:20" ht="17.25" customHeight="1" x14ac:dyDescent="0.35">
      <c r="A840" s="4" t="s">
        <v>1671</v>
      </c>
      <c r="B840" s="4" t="s">
        <v>2562</v>
      </c>
      <c r="C840" s="4" t="s">
        <v>1612</v>
      </c>
      <c r="D840" s="5">
        <v>100</v>
      </c>
      <c r="E840" s="4" t="s">
        <v>2563</v>
      </c>
      <c r="F840" s="11"/>
      <c r="P840" s="4" t="s">
        <v>1671</v>
      </c>
      <c r="Q840" s="4" t="s">
        <v>2558</v>
      </c>
      <c r="R840" s="4" t="s">
        <v>1602</v>
      </c>
      <c r="S840" s="5">
        <v>100</v>
      </c>
      <c r="T840" s="4" t="s">
        <v>1603</v>
      </c>
    </row>
    <row r="841" spans="1:20" ht="17.25" customHeight="1" x14ac:dyDescent="0.35">
      <c r="A841" s="4" t="s">
        <v>1671</v>
      </c>
      <c r="B841" s="4" t="s">
        <v>2564</v>
      </c>
      <c r="C841" s="4" t="s">
        <v>1612</v>
      </c>
      <c r="D841" s="5">
        <v>100</v>
      </c>
      <c r="E841" s="4" t="s">
        <v>2565</v>
      </c>
      <c r="F841" s="11"/>
      <c r="P841" s="4" t="s">
        <v>1671</v>
      </c>
      <c r="Q841" s="4" t="s">
        <v>2559</v>
      </c>
      <c r="R841" s="4" t="s">
        <v>2560</v>
      </c>
      <c r="S841" s="5">
        <v>100</v>
      </c>
      <c r="T841" s="4" t="s">
        <v>2561</v>
      </c>
    </row>
    <row r="842" spans="1:20" ht="17.25" customHeight="1" x14ac:dyDescent="0.35">
      <c r="A842" s="4" t="s">
        <v>1671</v>
      </c>
      <c r="B842" s="4" t="s">
        <v>2566</v>
      </c>
      <c r="C842" s="4" t="s">
        <v>1612</v>
      </c>
      <c r="D842" s="5">
        <v>100</v>
      </c>
      <c r="E842" s="4" t="s">
        <v>2567</v>
      </c>
      <c r="F842" s="11"/>
      <c r="P842" s="4" t="s">
        <v>1671</v>
      </c>
      <c r="Q842" s="4" t="s">
        <v>2562</v>
      </c>
      <c r="R842" s="4" t="s">
        <v>1612</v>
      </c>
      <c r="S842" s="5">
        <v>100</v>
      </c>
      <c r="T842" s="4" t="s">
        <v>2563</v>
      </c>
    </row>
    <row r="843" spans="1:20" ht="17.25" customHeight="1" x14ac:dyDescent="0.35">
      <c r="A843" s="4" t="s">
        <v>1671</v>
      </c>
      <c r="B843" s="4" t="s">
        <v>2568</v>
      </c>
      <c r="C843" s="4" t="s">
        <v>2569</v>
      </c>
      <c r="D843" s="5">
        <v>100</v>
      </c>
      <c r="E843" s="4" t="s">
        <v>2570</v>
      </c>
      <c r="F843" s="11"/>
      <c r="P843" s="4" t="s">
        <v>1671</v>
      </c>
      <c r="Q843" s="4" t="s">
        <v>2564</v>
      </c>
      <c r="R843" s="4" t="s">
        <v>1612</v>
      </c>
      <c r="S843" s="5">
        <v>100</v>
      </c>
      <c r="T843" s="4" t="s">
        <v>2565</v>
      </c>
    </row>
    <row r="844" spans="1:20" ht="17.25" customHeight="1" x14ac:dyDescent="0.35">
      <c r="A844" s="4" t="s">
        <v>1671</v>
      </c>
      <c r="B844" s="4" t="s">
        <v>2571</v>
      </c>
      <c r="C844" s="4" t="s">
        <v>2569</v>
      </c>
      <c r="D844" s="5">
        <v>100</v>
      </c>
      <c r="E844" s="4" t="s">
        <v>2572</v>
      </c>
      <c r="F844" s="11"/>
      <c r="P844" s="4" t="s">
        <v>1671</v>
      </c>
      <c r="Q844" s="4" t="s">
        <v>2566</v>
      </c>
      <c r="R844" s="4" t="s">
        <v>1612</v>
      </c>
      <c r="S844" s="5">
        <v>100</v>
      </c>
      <c r="T844" s="4" t="s">
        <v>2567</v>
      </c>
    </row>
    <row r="845" spans="1:20" ht="17.25" customHeight="1" x14ac:dyDescent="0.35">
      <c r="A845" s="4" t="s">
        <v>1671</v>
      </c>
      <c r="B845" s="4" t="s">
        <v>2573</v>
      </c>
      <c r="C845" s="4" t="s">
        <v>2569</v>
      </c>
      <c r="D845" s="5">
        <v>100</v>
      </c>
      <c r="E845" s="4" t="s">
        <v>2574</v>
      </c>
      <c r="F845" s="11"/>
      <c r="P845" s="4" t="s">
        <v>1671</v>
      </c>
      <c r="Q845" s="4" t="s">
        <v>2568</v>
      </c>
      <c r="R845" s="4" t="s">
        <v>2569</v>
      </c>
      <c r="S845" s="5">
        <v>100</v>
      </c>
      <c r="T845" s="4" t="s">
        <v>2570</v>
      </c>
    </row>
    <row r="846" spans="1:20" ht="17.25" customHeight="1" x14ac:dyDescent="0.35">
      <c r="A846" s="4" t="s">
        <v>1671</v>
      </c>
      <c r="B846" s="4" t="s">
        <v>2575</v>
      </c>
      <c r="C846" s="4" t="s">
        <v>2576</v>
      </c>
      <c r="D846" s="5">
        <v>100</v>
      </c>
      <c r="E846" s="4" t="s">
        <v>2577</v>
      </c>
      <c r="F846" s="11"/>
      <c r="P846" s="4" t="s">
        <v>1671</v>
      </c>
      <c r="Q846" s="4" t="s">
        <v>2571</v>
      </c>
      <c r="R846" s="4" t="s">
        <v>2569</v>
      </c>
      <c r="S846" s="5">
        <v>100</v>
      </c>
      <c r="T846" s="4" t="s">
        <v>2572</v>
      </c>
    </row>
    <row r="847" spans="1:20" ht="17.25" customHeight="1" x14ac:dyDescent="0.35">
      <c r="A847" s="4" t="s">
        <v>1671</v>
      </c>
      <c r="B847" s="4" t="s">
        <v>2578</v>
      </c>
      <c r="C847" s="4" t="s">
        <v>2576</v>
      </c>
      <c r="D847" s="5">
        <v>100</v>
      </c>
      <c r="E847" s="4" t="s">
        <v>2579</v>
      </c>
      <c r="F847" s="11"/>
      <c r="P847" s="4" t="s">
        <v>1671</v>
      </c>
      <c r="Q847" s="4" t="s">
        <v>2573</v>
      </c>
      <c r="R847" s="4" t="s">
        <v>2569</v>
      </c>
      <c r="S847" s="5">
        <v>100</v>
      </c>
      <c r="T847" s="4" t="s">
        <v>2574</v>
      </c>
    </row>
    <row r="848" spans="1:20" ht="17.25" customHeight="1" x14ac:dyDescent="0.35">
      <c r="A848" s="4" t="s">
        <v>1671</v>
      </c>
      <c r="B848" s="4" t="s">
        <v>2580</v>
      </c>
      <c r="C848" s="4" t="s">
        <v>2569</v>
      </c>
      <c r="D848" s="5">
        <v>100</v>
      </c>
      <c r="E848" s="4" t="s">
        <v>2581</v>
      </c>
      <c r="F848" s="11"/>
      <c r="P848" s="4" t="s">
        <v>1671</v>
      </c>
      <c r="Q848" s="4" t="s">
        <v>2575</v>
      </c>
      <c r="R848" s="4" t="s">
        <v>2576</v>
      </c>
      <c r="S848" s="5">
        <v>100</v>
      </c>
      <c r="T848" s="4" t="s">
        <v>2577</v>
      </c>
    </row>
    <row r="849" spans="1:20" ht="17.25" customHeight="1" x14ac:dyDescent="0.35">
      <c r="A849" s="4" t="s">
        <v>1671</v>
      </c>
      <c r="B849" s="4" t="s">
        <v>2582</v>
      </c>
      <c r="C849" s="4" t="s">
        <v>2576</v>
      </c>
      <c r="D849" s="5">
        <v>100</v>
      </c>
      <c r="E849" s="4" t="s">
        <v>2583</v>
      </c>
      <c r="F849" s="11"/>
      <c r="P849" s="4" t="s">
        <v>1671</v>
      </c>
      <c r="Q849" s="4" t="s">
        <v>2578</v>
      </c>
      <c r="R849" s="4" t="s">
        <v>2576</v>
      </c>
      <c r="S849" s="5">
        <v>100</v>
      </c>
      <c r="T849" s="4" t="s">
        <v>2579</v>
      </c>
    </row>
    <row r="850" spans="1:20" ht="17.25" customHeight="1" x14ac:dyDescent="0.35">
      <c r="A850" s="4" t="s">
        <v>1671</v>
      </c>
      <c r="B850" s="4" t="s">
        <v>2584</v>
      </c>
      <c r="C850" s="4" t="s">
        <v>2576</v>
      </c>
      <c r="D850" s="5">
        <v>100</v>
      </c>
      <c r="E850" s="4" t="s">
        <v>2585</v>
      </c>
      <c r="F850" s="11"/>
      <c r="P850" s="4" t="s">
        <v>1671</v>
      </c>
      <c r="Q850" s="4" t="s">
        <v>2580</v>
      </c>
      <c r="R850" s="4" t="s">
        <v>2569</v>
      </c>
      <c r="S850" s="5">
        <v>100</v>
      </c>
      <c r="T850" s="4" t="s">
        <v>2581</v>
      </c>
    </row>
    <row r="851" spans="1:20" ht="17.25" customHeight="1" x14ac:dyDescent="0.35">
      <c r="A851" s="4" t="s">
        <v>1671</v>
      </c>
      <c r="B851" s="4" t="s">
        <v>2586</v>
      </c>
      <c r="C851" s="4" t="s">
        <v>2569</v>
      </c>
      <c r="D851" s="5">
        <v>100</v>
      </c>
      <c r="E851" s="4" t="s">
        <v>2587</v>
      </c>
      <c r="F851" s="11"/>
      <c r="P851" s="4" t="s">
        <v>1671</v>
      </c>
      <c r="Q851" s="4" t="s">
        <v>2582</v>
      </c>
      <c r="R851" s="4" t="s">
        <v>2576</v>
      </c>
      <c r="S851" s="5">
        <v>100</v>
      </c>
      <c r="T851" s="4" t="s">
        <v>2583</v>
      </c>
    </row>
    <row r="852" spans="1:20" ht="17.25" customHeight="1" x14ac:dyDescent="0.35">
      <c r="A852" s="4" t="s">
        <v>1671</v>
      </c>
      <c r="B852" s="4" t="s">
        <v>2588</v>
      </c>
      <c r="C852" s="4" t="s">
        <v>2576</v>
      </c>
      <c r="D852" s="5">
        <v>100</v>
      </c>
      <c r="E852" s="4" t="s">
        <v>2589</v>
      </c>
      <c r="F852" s="11"/>
      <c r="P852" s="4" t="s">
        <v>1671</v>
      </c>
      <c r="Q852" s="4" t="s">
        <v>2584</v>
      </c>
      <c r="R852" s="4" t="s">
        <v>2576</v>
      </c>
      <c r="S852" s="5">
        <v>100</v>
      </c>
      <c r="T852" s="4" t="s">
        <v>2585</v>
      </c>
    </row>
    <row r="853" spans="1:20" ht="17.25" customHeight="1" x14ac:dyDescent="0.35">
      <c r="A853" s="4" t="s">
        <v>1671</v>
      </c>
      <c r="B853" s="4" t="s">
        <v>2590</v>
      </c>
      <c r="C853" s="4" t="s">
        <v>2576</v>
      </c>
      <c r="D853" s="5">
        <v>100</v>
      </c>
      <c r="E853" s="4" t="s">
        <v>2589</v>
      </c>
      <c r="F853" s="11"/>
      <c r="P853" s="4" t="s">
        <v>1671</v>
      </c>
      <c r="Q853" s="4" t="s">
        <v>2586</v>
      </c>
      <c r="R853" s="4" t="s">
        <v>2569</v>
      </c>
      <c r="S853" s="5">
        <v>100</v>
      </c>
      <c r="T853" s="4" t="s">
        <v>2587</v>
      </c>
    </row>
    <row r="854" spans="1:20" ht="17.25" customHeight="1" x14ac:dyDescent="0.35">
      <c r="A854" s="4" t="s">
        <v>1671</v>
      </c>
      <c r="B854" s="4" t="s">
        <v>2591</v>
      </c>
      <c r="C854" s="4" t="s">
        <v>2592</v>
      </c>
      <c r="D854" s="13">
        <v>100</v>
      </c>
      <c r="E854" s="4" t="s">
        <v>2593</v>
      </c>
      <c r="F854" s="11"/>
      <c r="P854" s="4" t="s">
        <v>1671</v>
      </c>
      <c r="Q854" s="4" t="s">
        <v>2588</v>
      </c>
      <c r="R854" s="4" t="s">
        <v>2576</v>
      </c>
      <c r="S854" s="5">
        <v>100</v>
      </c>
      <c r="T854" s="4" t="s">
        <v>2589</v>
      </c>
    </row>
    <row r="855" spans="1:20" ht="17.25" customHeight="1" x14ac:dyDescent="0.35">
      <c r="A855" s="4" t="s">
        <v>1671</v>
      </c>
      <c r="B855" s="4" t="s">
        <v>2594</v>
      </c>
      <c r="C855" s="4" t="s">
        <v>2592</v>
      </c>
      <c r="D855" s="13">
        <v>100</v>
      </c>
      <c r="E855" s="4" t="s">
        <v>2595</v>
      </c>
      <c r="F855" s="11"/>
      <c r="P855" s="4" t="s">
        <v>1671</v>
      </c>
      <c r="Q855" s="4" t="s">
        <v>2590</v>
      </c>
      <c r="R855" s="4" t="s">
        <v>2576</v>
      </c>
      <c r="S855" s="5">
        <v>100</v>
      </c>
      <c r="T855" s="4" t="s">
        <v>2589</v>
      </c>
    </row>
    <row r="856" spans="1:20" ht="17.25" customHeight="1" x14ac:dyDescent="0.35">
      <c r="A856" s="4" t="s">
        <v>1671</v>
      </c>
      <c r="B856" s="4" t="s">
        <v>2596</v>
      </c>
      <c r="C856" s="4" t="s">
        <v>2597</v>
      </c>
      <c r="D856" s="13">
        <v>100</v>
      </c>
      <c r="E856" s="4" t="s">
        <v>2598</v>
      </c>
      <c r="F856" s="11"/>
      <c r="P856" s="4" t="s">
        <v>1671</v>
      </c>
      <c r="Q856" s="4" t="s">
        <v>2591</v>
      </c>
      <c r="R856" s="4" t="s">
        <v>2592</v>
      </c>
      <c r="S856" s="5">
        <v>100</v>
      </c>
      <c r="T856" s="4" t="s">
        <v>2593</v>
      </c>
    </row>
    <row r="857" spans="1:20" ht="17.25" customHeight="1" x14ac:dyDescent="0.35">
      <c r="A857" s="4" t="s">
        <v>1671</v>
      </c>
      <c r="B857" s="4" t="s">
        <v>2599</v>
      </c>
      <c r="C857" s="4" t="s">
        <v>2600</v>
      </c>
      <c r="D857" s="13">
        <v>33.333329999999997</v>
      </c>
      <c r="E857" s="4" t="s">
        <v>2601</v>
      </c>
      <c r="F857" s="11"/>
      <c r="P857" s="4" t="s">
        <v>1671</v>
      </c>
      <c r="Q857" s="4" t="s">
        <v>2594</v>
      </c>
      <c r="R857" s="4" t="s">
        <v>2592</v>
      </c>
      <c r="S857" s="5">
        <v>100</v>
      </c>
      <c r="T857" s="4" t="s">
        <v>2595</v>
      </c>
    </row>
    <row r="858" spans="1:20" ht="17.25" customHeight="1" x14ac:dyDescent="0.35">
      <c r="A858" s="4" t="s">
        <v>1671</v>
      </c>
      <c r="B858" s="4" t="s">
        <v>2599</v>
      </c>
      <c r="C858" s="4" t="s">
        <v>2602</v>
      </c>
      <c r="D858" s="13">
        <v>33.333329999999997</v>
      </c>
      <c r="E858" s="4" t="s">
        <v>2601</v>
      </c>
      <c r="F858" s="11"/>
      <c r="P858" s="4" t="s">
        <v>1671</v>
      </c>
      <c r="Q858" s="4" t="s">
        <v>2596</v>
      </c>
      <c r="R858" s="4" t="s">
        <v>2597</v>
      </c>
      <c r="S858" s="5">
        <v>100</v>
      </c>
      <c r="T858" s="4" t="s">
        <v>2598</v>
      </c>
    </row>
    <row r="859" spans="1:20" ht="17.25" customHeight="1" x14ac:dyDescent="0.35">
      <c r="A859" s="4" t="s">
        <v>1671</v>
      </c>
      <c r="B859" s="4" t="s">
        <v>2599</v>
      </c>
      <c r="C859" s="4" t="s">
        <v>2603</v>
      </c>
      <c r="D859" s="13">
        <v>33.33334</v>
      </c>
      <c r="E859" s="4" t="s">
        <v>2601</v>
      </c>
      <c r="F859" s="11"/>
      <c r="P859" s="4" t="s">
        <v>1671</v>
      </c>
      <c r="Q859" s="4" t="s">
        <v>2599</v>
      </c>
      <c r="R859" s="4" t="s">
        <v>2600</v>
      </c>
      <c r="S859" s="13">
        <v>33.333329999999997</v>
      </c>
      <c r="T859" s="4" t="s">
        <v>2601</v>
      </c>
    </row>
    <row r="860" spans="1:20" ht="17.25" customHeight="1" x14ac:dyDescent="0.35">
      <c r="A860" s="4" t="s">
        <v>1671</v>
      </c>
      <c r="B860" s="4" t="s">
        <v>2604</v>
      </c>
      <c r="C860" s="4" t="s">
        <v>2605</v>
      </c>
      <c r="D860" s="5">
        <v>33.333329999999997</v>
      </c>
      <c r="E860" s="4" t="s">
        <v>2606</v>
      </c>
      <c r="F860" s="11"/>
      <c r="P860" s="4" t="s">
        <v>1671</v>
      </c>
      <c r="Q860" s="4" t="s">
        <v>2599</v>
      </c>
      <c r="R860" s="4" t="s">
        <v>2602</v>
      </c>
      <c r="S860" s="13">
        <v>33.333329999999997</v>
      </c>
      <c r="T860" s="4" t="s">
        <v>2601</v>
      </c>
    </row>
    <row r="861" spans="1:20" ht="17.25" customHeight="1" x14ac:dyDescent="0.35">
      <c r="A861" s="4" t="s">
        <v>1671</v>
      </c>
      <c r="B861" s="4" t="s">
        <v>2604</v>
      </c>
      <c r="C861" s="4" t="s">
        <v>2607</v>
      </c>
      <c r="D861" s="5">
        <v>33.333329999999997</v>
      </c>
      <c r="E861" s="4" t="s">
        <v>2606</v>
      </c>
      <c r="F861" s="11"/>
      <c r="P861" s="4" t="s">
        <v>1671</v>
      </c>
      <c r="Q861" s="4" t="s">
        <v>2599</v>
      </c>
      <c r="R861" s="4" t="s">
        <v>2603</v>
      </c>
      <c r="S861" s="13">
        <v>33.33334</v>
      </c>
      <c r="T861" s="4" t="s">
        <v>2601</v>
      </c>
    </row>
    <row r="862" spans="1:20" ht="17.25" customHeight="1" x14ac:dyDescent="0.35">
      <c r="A862" s="4" t="s">
        <v>1671</v>
      </c>
      <c r="B862" s="4" t="s">
        <v>2604</v>
      </c>
      <c r="C862" s="4" t="s">
        <v>2608</v>
      </c>
      <c r="D862" s="5">
        <v>33.33334</v>
      </c>
      <c r="E862" s="4" t="s">
        <v>2606</v>
      </c>
      <c r="F862" s="11"/>
      <c r="P862" s="4" t="s">
        <v>1671</v>
      </c>
      <c r="Q862" s="4" t="s">
        <v>2604</v>
      </c>
      <c r="R862" s="4" t="s">
        <v>2605</v>
      </c>
      <c r="S862" s="13">
        <v>33.333329999999997</v>
      </c>
      <c r="T862" s="4" t="s">
        <v>2606</v>
      </c>
    </row>
    <row r="863" spans="1:20" ht="17.25" customHeight="1" x14ac:dyDescent="0.35">
      <c r="A863" s="4" t="s">
        <v>1671</v>
      </c>
      <c r="B863" s="4" t="s">
        <v>590</v>
      </c>
      <c r="C863" s="4" t="s">
        <v>2609</v>
      </c>
      <c r="D863" s="5">
        <v>50</v>
      </c>
      <c r="E863" s="4" t="s">
        <v>2610</v>
      </c>
      <c r="F863" s="11"/>
      <c r="P863" s="4" t="s">
        <v>1671</v>
      </c>
      <c r="Q863" s="4" t="s">
        <v>2604</v>
      </c>
      <c r="R863" s="4" t="s">
        <v>2607</v>
      </c>
      <c r="S863" s="13">
        <v>33.333329999999997</v>
      </c>
      <c r="T863" s="4" t="s">
        <v>2606</v>
      </c>
    </row>
    <row r="864" spans="1:20" ht="17.25" customHeight="1" x14ac:dyDescent="0.35">
      <c r="A864" s="4" t="s">
        <v>1671</v>
      </c>
      <c r="B864" s="4" t="s">
        <v>590</v>
      </c>
      <c r="C864" s="4" t="s">
        <v>2611</v>
      </c>
      <c r="D864" s="5">
        <v>50</v>
      </c>
      <c r="E864" s="4" t="s">
        <v>2610</v>
      </c>
      <c r="F864" s="11"/>
      <c r="P864" s="4" t="s">
        <v>1671</v>
      </c>
      <c r="Q864" s="4" t="s">
        <v>2604</v>
      </c>
      <c r="R864" s="4" t="s">
        <v>2608</v>
      </c>
      <c r="S864" s="13">
        <v>33.33334</v>
      </c>
      <c r="T864" s="4" t="s">
        <v>2606</v>
      </c>
    </row>
    <row r="865" spans="1:20" s="10" customFormat="1" ht="17.25" customHeight="1" x14ac:dyDescent="0.35">
      <c r="A865" s="4" t="s">
        <v>1671</v>
      </c>
      <c r="B865" s="4" t="s">
        <v>653</v>
      </c>
      <c r="C865" s="4" t="s">
        <v>2612</v>
      </c>
      <c r="D865" s="5">
        <v>100</v>
      </c>
      <c r="E865" s="4" t="s">
        <v>2613</v>
      </c>
      <c r="F865" s="11"/>
      <c r="P865" s="4" t="s">
        <v>1671</v>
      </c>
      <c r="Q865" s="4" t="s">
        <v>590</v>
      </c>
      <c r="R865" s="4" t="s">
        <v>2609</v>
      </c>
      <c r="S865" s="5">
        <v>50</v>
      </c>
      <c r="T865" s="4" t="s">
        <v>2610</v>
      </c>
    </row>
    <row r="866" spans="1:20" s="10" customFormat="1" ht="17.25" customHeight="1" x14ac:dyDescent="0.35">
      <c r="A866" s="4" t="s">
        <v>1671</v>
      </c>
      <c r="B866" s="4" t="s">
        <v>2614</v>
      </c>
      <c r="C866" s="4" t="s">
        <v>2615</v>
      </c>
      <c r="D866" s="5">
        <v>100</v>
      </c>
      <c r="E866" s="4" t="s">
        <v>2616</v>
      </c>
      <c r="F866" s="11"/>
      <c r="P866" s="4" t="s">
        <v>1671</v>
      </c>
      <c r="Q866" s="4" t="s">
        <v>590</v>
      </c>
      <c r="R866" s="4" t="s">
        <v>2611</v>
      </c>
      <c r="S866" s="5">
        <v>50</v>
      </c>
      <c r="T866" s="4" t="s">
        <v>2610</v>
      </c>
    </row>
    <row r="867" spans="1:20" ht="17.25" customHeight="1" x14ac:dyDescent="0.35">
      <c r="A867" s="4" t="s">
        <v>1671</v>
      </c>
      <c r="B867" s="4" t="s">
        <v>2617</v>
      </c>
      <c r="C867" s="4" t="s">
        <v>2618</v>
      </c>
      <c r="D867" s="5">
        <v>100</v>
      </c>
      <c r="E867" s="4" t="s">
        <v>2619</v>
      </c>
      <c r="F867" s="11"/>
      <c r="P867" s="4" t="s">
        <v>1671</v>
      </c>
      <c r="Q867" s="4" t="s">
        <v>653</v>
      </c>
      <c r="R867" s="4" t="s">
        <v>2612</v>
      </c>
      <c r="S867" s="5">
        <v>100</v>
      </c>
      <c r="T867" s="4" t="s">
        <v>2613</v>
      </c>
    </row>
    <row r="868" spans="1:20" ht="17.25" customHeight="1" x14ac:dyDescent="0.35">
      <c r="A868" s="4" t="s">
        <v>1671</v>
      </c>
      <c r="B868" s="4" t="s">
        <v>2620</v>
      </c>
      <c r="C868" s="4" t="s">
        <v>2621</v>
      </c>
      <c r="D868" s="5">
        <v>100</v>
      </c>
      <c r="E868" s="4" t="s">
        <v>2622</v>
      </c>
      <c r="F868" s="11"/>
      <c r="P868" s="4" t="s">
        <v>1671</v>
      </c>
      <c r="Q868" s="4" t="s">
        <v>2614</v>
      </c>
      <c r="R868" s="4" t="s">
        <v>2615</v>
      </c>
      <c r="S868" s="5">
        <v>100</v>
      </c>
      <c r="T868" s="4" t="s">
        <v>2616</v>
      </c>
    </row>
    <row r="869" spans="1:20" ht="17.25" customHeight="1" x14ac:dyDescent="0.35">
      <c r="A869" s="4" t="s">
        <v>1671</v>
      </c>
      <c r="B869" s="4" t="s">
        <v>2623</v>
      </c>
      <c r="C869" s="4" t="s">
        <v>2621</v>
      </c>
      <c r="D869" s="5">
        <v>100</v>
      </c>
      <c r="E869" s="4" t="s">
        <v>2624</v>
      </c>
      <c r="F869" s="11"/>
      <c r="P869" s="4" t="s">
        <v>1671</v>
      </c>
      <c r="Q869" s="4" t="s">
        <v>2617</v>
      </c>
      <c r="R869" s="4" t="s">
        <v>2618</v>
      </c>
      <c r="S869" s="5">
        <v>100</v>
      </c>
      <c r="T869" s="4" t="s">
        <v>2619</v>
      </c>
    </row>
    <row r="870" spans="1:20" ht="17.25" customHeight="1" x14ac:dyDescent="0.35">
      <c r="A870" s="4" t="s">
        <v>1671</v>
      </c>
      <c r="B870" s="4" t="s">
        <v>2625</v>
      </c>
      <c r="C870" s="4" t="s">
        <v>2626</v>
      </c>
      <c r="D870" s="5">
        <v>100</v>
      </c>
      <c r="E870" s="4" t="s">
        <v>2627</v>
      </c>
      <c r="F870" s="11"/>
      <c r="P870" s="4" t="s">
        <v>1671</v>
      </c>
      <c r="Q870" s="4" t="s">
        <v>2620</v>
      </c>
      <c r="R870" s="4" t="s">
        <v>2621</v>
      </c>
      <c r="S870" s="5">
        <v>100</v>
      </c>
      <c r="T870" s="4" t="s">
        <v>2622</v>
      </c>
    </row>
    <row r="871" spans="1:20" ht="17.25" customHeight="1" x14ac:dyDescent="0.35">
      <c r="A871" s="4" t="s">
        <v>1671</v>
      </c>
      <c r="B871" s="4" t="s">
        <v>2628</v>
      </c>
      <c r="C871" s="4" t="s">
        <v>2629</v>
      </c>
      <c r="D871" s="5">
        <v>100</v>
      </c>
      <c r="E871" s="4" t="s">
        <v>2630</v>
      </c>
      <c r="F871" s="11"/>
      <c r="P871" s="4" t="s">
        <v>1671</v>
      </c>
      <c r="Q871" s="4" t="s">
        <v>2623</v>
      </c>
      <c r="R871" s="4" t="s">
        <v>2621</v>
      </c>
      <c r="S871" s="5">
        <v>100</v>
      </c>
      <c r="T871" s="4" t="s">
        <v>2624</v>
      </c>
    </row>
    <row r="872" spans="1:20" ht="17.25" customHeight="1" x14ac:dyDescent="0.35">
      <c r="A872" s="4" t="s">
        <v>1671</v>
      </c>
      <c r="B872" s="4" t="s">
        <v>2631</v>
      </c>
      <c r="C872" s="4" t="s">
        <v>2632</v>
      </c>
      <c r="D872" s="5">
        <v>100</v>
      </c>
      <c r="E872" s="4" t="s">
        <v>2633</v>
      </c>
      <c r="F872" s="11"/>
      <c r="P872" s="4" t="s">
        <v>1671</v>
      </c>
      <c r="Q872" s="4" t="s">
        <v>2625</v>
      </c>
      <c r="R872" s="4" t="s">
        <v>2626</v>
      </c>
      <c r="S872" s="5">
        <v>100</v>
      </c>
      <c r="T872" s="4" t="s">
        <v>2627</v>
      </c>
    </row>
    <row r="873" spans="1:20" ht="17.25" customHeight="1" x14ac:dyDescent="0.35">
      <c r="A873" s="4" t="s">
        <v>1671</v>
      </c>
      <c r="B873" s="4" t="s">
        <v>2634</v>
      </c>
      <c r="C873" s="4" t="s">
        <v>2632</v>
      </c>
      <c r="D873" s="5">
        <v>100</v>
      </c>
      <c r="E873" s="4" t="s">
        <v>2635</v>
      </c>
      <c r="F873" s="11"/>
      <c r="P873" s="4" t="s">
        <v>1671</v>
      </c>
      <c r="Q873" s="4" t="s">
        <v>2628</v>
      </c>
      <c r="R873" s="4" t="s">
        <v>2629</v>
      </c>
      <c r="S873" s="5">
        <v>100</v>
      </c>
      <c r="T873" s="4" t="s">
        <v>2630</v>
      </c>
    </row>
    <row r="874" spans="1:20" ht="17.25" customHeight="1" x14ac:dyDescent="0.35">
      <c r="A874" s="4" t="s">
        <v>1671</v>
      </c>
      <c r="B874" s="4" t="s">
        <v>2636</v>
      </c>
      <c r="C874" s="4" t="s">
        <v>2632</v>
      </c>
      <c r="D874" s="5">
        <v>100</v>
      </c>
      <c r="E874" s="4" t="s">
        <v>2637</v>
      </c>
      <c r="F874" s="11"/>
      <c r="P874" s="4" t="s">
        <v>1671</v>
      </c>
      <c r="Q874" s="4" t="s">
        <v>2631</v>
      </c>
      <c r="R874" s="4" t="s">
        <v>2632</v>
      </c>
      <c r="S874" s="5">
        <v>100</v>
      </c>
      <c r="T874" s="4" t="s">
        <v>2633</v>
      </c>
    </row>
    <row r="875" spans="1:20" ht="17.25" customHeight="1" x14ac:dyDescent="0.35">
      <c r="A875" s="4" t="s">
        <v>1671</v>
      </c>
      <c r="B875" s="4" t="s">
        <v>2638</v>
      </c>
      <c r="C875" s="4" t="s">
        <v>2632</v>
      </c>
      <c r="D875" s="5">
        <v>100</v>
      </c>
      <c r="E875" s="4" t="s">
        <v>2639</v>
      </c>
      <c r="F875" s="11"/>
      <c r="P875" s="4" t="s">
        <v>1671</v>
      </c>
      <c r="Q875" s="4" t="s">
        <v>2634</v>
      </c>
      <c r="R875" s="4" t="s">
        <v>2632</v>
      </c>
      <c r="S875" s="5">
        <v>100</v>
      </c>
      <c r="T875" s="4" t="s">
        <v>2635</v>
      </c>
    </row>
    <row r="876" spans="1:20" ht="17.25" customHeight="1" x14ac:dyDescent="0.35">
      <c r="A876" s="4" t="s">
        <v>1671</v>
      </c>
      <c r="B876" s="4" t="s">
        <v>2640</v>
      </c>
      <c r="C876" s="4" t="s">
        <v>1664</v>
      </c>
      <c r="D876" s="25">
        <v>100</v>
      </c>
      <c r="E876" s="4" t="s">
        <v>2641</v>
      </c>
      <c r="F876" s="11"/>
      <c r="P876" s="4" t="s">
        <v>1671</v>
      </c>
      <c r="Q876" s="4" t="s">
        <v>2636</v>
      </c>
      <c r="R876" s="4" t="s">
        <v>2632</v>
      </c>
      <c r="S876" s="5">
        <v>100</v>
      </c>
      <c r="T876" s="4" t="s">
        <v>2637</v>
      </c>
    </row>
    <row r="877" spans="1:20" ht="17.25" customHeight="1" x14ac:dyDescent="0.35">
      <c r="A877" s="4" t="s">
        <v>1671</v>
      </c>
      <c r="B877" s="4" t="s">
        <v>2642</v>
      </c>
      <c r="C877" s="4" t="s">
        <v>1664</v>
      </c>
      <c r="D877" s="25">
        <v>100</v>
      </c>
      <c r="E877" s="4" t="s">
        <v>2643</v>
      </c>
      <c r="F877" s="20"/>
      <c r="P877" s="4" t="s">
        <v>1671</v>
      </c>
      <c r="Q877" s="4" t="s">
        <v>2638</v>
      </c>
      <c r="R877" s="4" t="s">
        <v>2632</v>
      </c>
      <c r="S877" s="5">
        <v>100</v>
      </c>
      <c r="T877" s="4" t="s">
        <v>2639</v>
      </c>
    </row>
    <row r="878" spans="1:20" ht="17.25" customHeight="1" x14ac:dyDescent="0.35">
      <c r="A878" s="4" t="s">
        <v>1671</v>
      </c>
      <c r="B878" s="4" t="s">
        <v>2644</v>
      </c>
      <c r="C878" s="4" t="s">
        <v>1664</v>
      </c>
      <c r="D878" s="25">
        <v>100</v>
      </c>
      <c r="E878" s="4" t="s">
        <v>2645</v>
      </c>
      <c r="F878" s="58"/>
      <c r="P878" s="4" t="s">
        <v>1671</v>
      </c>
      <c r="Q878" s="4" t="s">
        <v>2640</v>
      </c>
      <c r="R878" s="4" t="s">
        <v>1664</v>
      </c>
      <c r="S878" s="5">
        <v>100</v>
      </c>
      <c r="T878" s="4" t="s">
        <v>2641</v>
      </c>
    </row>
    <row r="879" spans="1:20" ht="17.25" customHeight="1" x14ac:dyDescent="0.35">
      <c r="A879" s="11"/>
      <c r="B879" s="11"/>
      <c r="C879" s="11"/>
      <c r="D879" s="17"/>
      <c r="E879" s="11"/>
      <c r="F879" s="11"/>
      <c r="P879" s="4" t="s">
        <v>1671</v>
      </c>
      <c r="Q879" s="4" t="s">
        <v>2642</v>
      </c>
      <c r="R879" s="4" t="s">
        <v>1664</v>
      </c>
      <c r="S879" s="5">
        <v>100</v>
      </c>
      <c r="T879" s="4" t="s">
        <v>2643</v>
      </c>
    </row>
    <row r="880" spans="1:20" ht="17.25" customHeight="1" x14ac:dyDescent="0.35">
      <c r="A880" s="11"/>
      <c r="B880" s="11"/>
      <c r="C880" s="11"/>
      <c r="D880" s="17"/>
      <c r="E880" s="11"/>
      <c r="F880" s="11"/>
      <c r="P880" s="4" t="s">
        <v>1671</v>
      </c>
      <c r="Q880" s="4" t="s">
        <v>2644</v>
      </c>
      <c r="R880" s="4" t="s">
        <v>1664</v>
      </c>
      <c r="S880" s="5">
        <v>100</v>
      </c>
      <c r="T880" s="4" t="s">
        <v>2645</v>
      </c>
    </row>
    <row r="881" spans="1:20" ht="17.25" customHeight="1" x14ac:dyDescent="0.35">
      <c r="A881" s="11"/>
      <c r="B881" s="11"/>
      <c r="C881" s="11"/>
      <c r="D881" s="17"/>
      <c r="E881" s="11"/>
      <c r="F881" s="11"/>
      <c r="P881" s="11"/>
      <c r="Q881" s="11"/>
      <c r="R881" s="11"/>
      <c r="S881" s="17"/>
      <c r="T881" s="11"/>
    </row>
    <row r="882" spans="1:20" ht="17.25" customHeight="1" x14ac:dyDescent="0.35">
      <c r="A882" s="18" t="s">
        <v>2646</v>
      </c>
      <c r="B882" s="18"/>
      <c r="C882" s="18"/>
      <c r="D882" s="19"/>
      <c r="E882" s="18"/>
      <c r="F882" s="11"/>
      <c r="P882" s="18" t="s">
        <v>2646</v>
      </c>
      <c r="Q882" s="18"/>
      <c r="R882" s="18"/>
      <c r="S882" s="19"/>
      <c r="T882" s="18"/>
    </row>
    <row r="883" spans="1:20" ht="17.25" customHeight="1" x14ac:dyDescent="0.35">
      <c r="A883" s="18"/>
      <c r="B883" s="21" t="s">
        <v>2647</v>
      </c>
      <c r="C883" s="21" t="s">
        <v>944</v>
      </c>
      <c r="D883" s="22" t="s">
        <v>945</v>
      </c>
      <c r="E883" s="57" t="s">
        <v>2648</v>
      </c>
      <c r="F883" s="11"/>
      <c r="P883" s="18"/>
      <c r="Q883" s="21" t="s">
        <v>2647</v>
      </c>
      <c r="R883" s="21" t="s">
        <v>944</v>
      </c>
      <c r="S883" s="22" t="s">
        <v>945</v>
      </c>
      <c r="T883" s="57" t="s">
        <v>2648</v>
      </c>
    </row>
    <row r="884" spans="1:20" ht="17.25" customHeight="1" x14ac:dyDescent="0.35">
      <c r="A884" s="4" t="s">
        <v>2649</v>
      </c>
      <c r="B884" s="4" t="s">
        <v>2650</v>
      </c>
      <c r="C884" s="4" t="s">
        <v>2116</v>
      </c>
      <c r="D884" s="5">
        <v>100</v>
      </c>
      <c r="E884" s="4" t="str">
        <f>VLOOKUP(B884,$Q$884:$T$888,4,FALSE)</f>
        <v>Britned</v>
      </c>
      <c r="F884" s="11"/>
      <c r="P884" s="4" t="s">
        <v>2649</v>
      </c>
      <c r="Q884" s="4" t="s">
        <v>2650</v>
      </c>
      <c r="R884" s="4" t="s">
        <v>2116</v>
      </c>
      <c r="S884" s="5">
        <v>100</v>
      </c>
      <c r="T884" s="4" t="s">
        <v>2651</v>
      </c>
    </row>
    <row r="885" spans="1:20" ht="17.25" customHeight="1" x14ac:dyDescent="0.35">
      <c r="A885" s="4" t="s">
        <v>2649</v>
      </c>
      <c r="B885" s="4" t="s">
        <v>2652</v>
      </c>
      <c r="C885" s="4" t="s">
        <v>2462</v>
      </c>
      <c r="D885" s="5">
        <v>100</v>
      </c>
      <c r="E885" s="194" t="s">
        <v>2653</v>
      </c>
      <c r="F885" s="20"/>
      <c r="P885" s="4" t="s">
        <v>2649</v>
      </c>
      <c r="Q885" s="4" t="s">
        <v>2654</v>
      </c>
      <c r="R885" s="4" t="s">
        <v>1842</v>
      </c>
      <c r="S885" s="5">
        <v>100</v>
      </c>
      <c r="T885" s="4" t="s">
        <v>2655</v>
      </c>
    </row>
    <row r="886" spans="1:20" ht="17.25" customHeight="1" x14ac:dyDescent="0.35">
      <c r="A886" s="4" t="s">
        <v>2649</v>
      </c>
      <c r="B886" s="4" t="s">
        <v>2654</v>
      </c>
      <c r="C886" s="4" t="s">
        <v>1842</v>
      </c>
      <c r="D886" s="5">
        <v>100</v>
      </c>
      <c r="E886" s="4" t="str">
        <f>VLOOKUP(B886,$Q$884:$T$888,4,FALSE)</f>
        <v>East West (Eirgrid)</v>
      </c>
      <c r="F886" s="58"/>
      <c r="P886" s="4" t="s">
        <v>2649</v>
      </c>
      <c r="Q886" s="4" t="s">
        <v>2656</v>
      </c>
      <c r="R886" s="4" t="s">
        <v>2462</v>
      </c>
      <c r="S886" s="5">
        <v>100</v>
      </c>
      <c r="T886" s="4" t="s">
        <v>2657</v>
      </c>
    </row>
    <row r="887" spans="1:20" ht="17.25" customHeight="1" x14ac:dyDescent="0.35">
      <c r="A887" s="4" t="s">
        <v>2649</v>
      </c>
      <c r="B887" s="4" t="s">
        <v>2656</v>
      </c>
      <c r="C887" s="4" t="s">
        <v>2462</v>
      </c>
      <c r="D887" s="5">
        <v>100</v>
      </c>
      <c r="E887" s="4" t="str">
        <f>VLOOKUP(B887,$Q$884:$T$888,4,FALSE)</f>
        <v xml:space="preserve">France </v>
      </c>
      <c r="F887" s="58"/>
      <c r="P887" s="4" t="s">
        <v>2649</v>
      </c>
      <c r="Q887" s="4" t="s">
        <v>2658</v>
      </c>
      <c r="R887" s="4" t="s">
        <v>2659</v>
      </c>
      <c r="S887" s="5">
        <v>100</v>
      </c>
      <c r="T887" s="4" t="s">
        <v>2660</v>
      </c>
    </row>
    <row r="888" spans="1:20" ht="17.25" customHeight="1" x14ac:dyDescent="0.35">
      <c r="A888" s="4" t="s">
        <v>2649</v>
      </c>
      <c r="B888" s="4" t="s">
        <v>2658</v>
      </c>
      <c r="C888" s="4" t="s">
        <v>2659</v>
      </c>
      <c r="D888" s="5">
        <v>100</v>
      </c>
      <c r="E888" s="4" t="str">
        <f>VLOOKUP(B888,$Q$884:$T$888,4,FALSE)</f>
        <v>Moyle (Auchencrosh)</v>
      </c>
      <c r="F888" s="11"/>
      <c r="P888" s="157" t="s">
        <v>2649</v>
      </c>
      <c r="Q888" s="157" t="s">
        <v>2661</v>
      </c>
      <c r="R888" s="157" t="s">
        <v>2662</v>
      </c>
      <c r="S888" s="159">
        <v>100</v>
      </c>
      <c r="T888" s="157" t="s">
        <v>2663</v>
      </c>
    </row>
    <row r="889" spans="1:20" ht="17.25" customHeight="1" x14ac:dyDescent="0.35">
      <c r="A889" s="4" t="s">
        <v>2649</v>
      </c>
      <c r="B889" s="4" t="s">
        <v>2661</v>
      </c>
      <c r="C889" s="4" t="s">
        <v>2664</v>
      </c>
      <c r="D889" s="5">
        <v>100</v>
      </c>
      <c r="E889" s="4" t="str">
        <f>VLOOKUP(B889,$Q$884:$T$888,4,FALSE)</f>
        <v xml:space="preserve">NEMOLINK </v>
      </c>
      <c r="F889" s="11"/>
      <c r="P889" s="11"/>
      <c r="Q889" s="11"/>
      <c r="R889" s="11"/>
      <c r="S889" s="59"/>
      <c r="T889" s="11"/>
    </row>
    <row r="890" spans="1:20" ht="17.25" customHeight="1" x14ac:dyDescent="0.35">
      <c r="A890" s="11"/>
      <c r="B890" s="11"/>
      <c r="C890" s="11"/>
      <c r="D890" s="59"/>
      <c r="E890" s="11"/>
      <c r="F890" s="11"/>
      <c r="P890" s="11"/>
      <c r="Q890" s="11"/>
      <c r="R890" s="11"/>
      <c r="S890" s="59"/>
      <c r="T890" s="11"/>
    </row>
    <row r="891" spans="1:20" ht="17.25" customHeight="1" x14ac:dyDescent="0.35">
      <c r="A891" s="18" t="s">
        <v>2665</v>
      </c>
      <c r="B891" s="18"/>
      <c r="C891" s="18"/>
      <c r="D891" s="19"/>
      <c r="E891" s="18"/>
      <c r="F891" s="11"/>
      <c r="P891" s="18" t="s">
        <v>2665</v>
      </c>
      <c r="Q891" s="18"/>
      <c r="R891" s="18"/>
      <c r="S891" s="19"/>
      <c r="T891" s="18"/>
    </row>
    <row r="892" spans="1:20" ht="17.25" customHeight="1" x14ac:dyDescent="0.35">
      <c r="A892" s="18"/>
      <c r="B892" s="21" t="s">
        <v>2666</v>
      </c>
      <c r="C892" s="21" t="s">
        <v>944</v>
      </c>
      <c r="D892" s="22" t="s">
        <v>945</v>
      </c>
      <c r="E892" s="57" t="s">
        <v>2667</v>
      </c>
      <c r="F892" s="11"/>
      <c r="P892" s="18"/>
      <c r="Q892" s="21" t="s">
        <v>2666</v>
      </c>
      <c r="R892" s="21" t="s">
        <v>944</v>
      </c>
      <c r="S892" s="22" t="s">
        <v>945</v>
      </c>
      <c r="T892" s="57" t="s">
        <v>2667</v>
      </c>
    </row>
    <row r="893" spans="1:20" ht="17.25" customHeight="1" x14ac:dyDescent="0.35">
      <c r="A893" s="4" t="s">
        <v>2668</v>
      </c>
      <c r="B893" s="4" t="s">
        <v>2669</v>
      </c>
      <c r="C893" s="4" t="s">
        <v>2670</v>
      </c>
      <c r="D893" s="5">
        <v>100</v>
      </c>
      <c r="E893" s="4" t="str">
        <f>VLOOKUP(B893,$Q$893:$T$894,4,FALSE)</f>
        <v>HVDC WLINK Hunterston</v>
      </c>
      <c r="F893" s="11"/>
      <c r="P893" s="4" t="s">
        <v>2668</v>
      </c>
      <c r="Q893" s="4" t="s">
        <v>2671</v>
      </c>
      <c r="R893" s="4" t="s">
        <v>2672</v>
      </c>
      <c r="S893" s="5">
        <v>100</v>
      </c>
      <c r="T893" s="4" t="s">
        <v>2673</v>
      </c>
    </row>
    <row r="894" spans="1:20" ht="17.25" customHeight="1" x14ac:dyDescent="0.35">
      <c r="A894" s="4" t="s">
        <v>2668</v>
      </c>
      <c r="B894" s="4" t="s">
        <v>2671</v>
      </c>
      <c r="C894" s="4" t="s">
        <v>2672</v>
      </c>
      <c r="D894" s="5">
        <v>100</v>
      </c>
      <c r="E894" s="4" t="str">
        <f>VLOOKUP(B894,$Q$893:$T$894,4,FALSE)</f>
        <v>HVDC WLINK Flintshire Bridge</v>
      </c>
      <c r="F894" s="11"/>
      <c r="P894" s="4" t="s">
        <v>2668</v>
      </c>
      <c r="Q894" s="4" t="s">
        <v>2669</v>
      </c>
      <c r="R894" s="4" t="s">
        <v>2670</v>
      </c>
      <c r="S894" s="5">
        <v>100</v>
      </c>
      <c r="T894" s="4" t="s">
        <v>2674</v>
      </c>
    </row>
    <row r="895" spans="1:20" ht="17.25" customHeight="1" x14ac:dyDescent="0.35">
      <c r="A895" s="11"/>
      <c r="B895" s="11"/>
      <c r="C895" s="11"/>
      <c r="D895" s="17"/>
      <c r="E895" s="11"/>
      <c r="F895" s="11"/>
      <c r="P895" s="4"/>
      <c r="Q895" s="4"/>
      <c r="R895" s="4"/>
      <c r="S895" s="5"/>
      <c r="T895" s="11"/>
    </row>
    <row r="896" spans="1:20" ht="17.25" customHeight="1" x14ac:dyDescent="0.35">
      <c r="A896" s="18" t="s">
        <v>2675</v>
      </c>
      <c r="B896" s="18"/>
      <c r="C896" s="18"/>
      <c r="D896" s="19"/>
      <c r="E896" s="11"/>
      <c r="F896" s="11"/>
      <c r="P896" s="18" t="s">
        <v>2675</v>
      </c>
      <c r="Q896" s="18"/>
      <c r="R896" s="4"/>
      <c r="S896" s="60"/>
      <c r="T896" s="11"/>
    </row>
    <row r="897" spans="1:20" ht="17.25" customHeight="1" x14ac:dyDescent="0.35">
      <c r="A897" s="18"/>
      <c r="B897" s="21" t="s">
        <v>944</v>
      </c>
      <c r="C897" s="21" t="s">
        <v>2676</v>
      </c>
      <c r="D897" s="22" t="s">
        <v>2677</v>
      </c>
      <c r="E897" s="11"/>
      <c r="F897" s="11"/>
      <c r="P897" s="18"/>
      <c r="Q897" s="18" t="s">
        <v>944</v>
      </c>
      <c r="R897" s="18" t="s">
        <v>2676</v>
      </c>
      <c r="S897" s="18" t="s">
        <v>2677</v>
      </c>
      <c r="T897" s="11"/>
    </row>
    <row r="898" spans="1:20" ht="17.25" customHeight="1" x14ac:dyDescent="0.35">
      <c r="A898" s="4" t="s">
        <v>2678</v>
      </c>
      <c r="B898" s="4" t="s">
        <v>949</v>
      </c>
      <c r="C898" s="25">
        <v>11</v>
      </c>
      <c r="D898" s="26" t="s">
        <v>950</v>
      </c>
      <c r="E898" s="11"/>
      <c r="F898" s="11"/>
      <c r="P898" s="4" t="s">
        <v>2678</v>
      </c>
      <c r="Q898" s="4" t="s">
        <v>949</v>
      </c>
      <c r="R898" s="25">
        <v>11</v>
      </c>
      <c r="S898" s="26" t="s">
        <v>950</v>
      </c>
      <c r="T898" s="11"/>
    </row>
    <row r="899" spans="1:20" ht="17.25" customHeight="1" x14ac:dyDescent="0.35">
      <c r="A899" s="4" t="s">
        <v>2678</v>
      </c>
      <c r="B899" s="4" t="s">
        <v>951</v>
      </c>
      <c r="C899" s="25">
        <v>14</v>
      </c>
      <c r="D899" s="26" t="s">
        <v>952</v>
      </c>
      <c r="E899" s="11"/>
      <c r="F899" s="11"/>
      <c r="P899" s="4" t="s">
        <v>2678</v>
      </c>
      <c r="Q899" s="4" t="s">
        <v>951</v>
      </c>
      <c r="R899" s="25">
        <v>14</v>
      </c>
      <c r="S899" s="6" t="s">
        <v>952</v>
      </c>
      <c r="T899" s="11"/>
    </row>
    <row r="900" spans="1:20" ht="17.25" customHeight="1" x14ac:dyDescent="0.35">
      <c r="A900" s="4" t="s">
        <v>2678</v>
      </c>
      <c r="B900" s="4" t="s">
        <v>953</v>
      </c>
      <c r="C900" s="25">
        <v>10</v>
      </c>
      <c r="D900" s="26" t="s">
        <v>954</v>
      </c>
      <c r="E900" s="11"/>
      <c r="F900" s="11"/>
      <c r="P900" s="4" t="s">
        <v>2678</v>
      </c>
      <c r="Q900" s="4" t="s">
        <v>953</v>
      </c>
      <c r="R900" s="25">
        <v>10</v>
      </c>
      <c r="S900" s="26" t="s">
        <v>954</v>
      </c>
      <c r="T900" s="11"/>
    </row>
    <row r="901" spans="1:20" ht="17.25" customHeight="1" x14ac:dyDescent="0.35">
      <c r="A901" s="4" t="s">
        <v>2678</v>
      </c>
      <c r="B901" s="4" t="s">
        <v>1718</v>
      </c>
      <c r="C901" s="25">
        <v>10</v>
      </c>
      <c r="D901" s="26" t="s">
        <v>954</v>
      </c>
      <c r="E901" s="11"/>
      <c r="F901" s="11"/>
      <c r="P901" s="4" t="s">
        <v>2678</v>
      </c>
      <c r="Q901" s="4" t="s">
        <v>1718</v>
      </c>
      <c r="R901" s="25">
        <v>10</v>
      </c>
      <c r="S901" s="26" t="s">
        <v>954</v>
      </c>
      <c r="T901" s="11"/>
    </row>
    <row r="902" spans="1:20" ht="17.25" customHeight="1" x14ac:dyDescent="0.35">
      <c r="A902" s="4" t="s">
        <v>2678</v>
      </c>
      <c r="B902" s="4" t="s">
        <v>1727</v>
      </c>
      <c r="C902" s="25">
        <v>10</v>
      </c>
      <c r="D902" s="26" t="s">
        <v>954</v>
      </c>
      <c r="E902" s="11"/>
      <c r="F902" s="11"/>
      <c r="P902" s="4" t="s">
        <v>2678</v>
      </c>
      <c r="Q902" s="4" t="s">
        <v>1727</v>
      </c>
      <c r="R902" s="25">
        <v>10</v>
      </c>
      <c r="S902" s="26" t="s">
        <v>954</v>
      </c>
      <c r="T902" s="11"/>
    </row>
    <row r="903" spans="1:20" ht="17.25" customHeight="1" x14ac:dyDescent="0.35">
      <c r="A903" s="4" t="s">
        <v>2678</v>
      </c>
      <c r="B903" s="4" t="s">
        <v>1734</v>
      </c>
      <c r="C903" s="25">
        <v>14</v>
      </c>
      <c r="D903" s="26" t="s">
        <v>2679</v>
      </c>
      <c r="E903" s="11"/>
      <c r="F903" s="11"/>
      <c r="P903" s="4" t="s">
        <v>2678</v>
      </c>
      <c r="Q903" s="4" t="s">
        <v>1734</v>
      </c>
      <c r="R903" s="25">
        <v>14</v>
      </c>
      <c r="S903" s="26" t="s">
        <v>2679</v>
      </c>
      <c r="T903" s="11"/>
    </row>
    <row r="904" spans="1:20" ht="17.25" customHeight="1" x14ac:dyDescent="0.35">
      <c r="A904" s="4" t="s">
        <v>2678</v>
      </c>
      <c r="B904" s="4" t="s">
        <v>1674</v>
      </c>
      <c r="C904" s="25">
        <v>14</v>
      </c>
      <c r="D904" s="6" t="s">
        <v>2680</v>
      </c>
      <c r="E904" s="11"/>
      <c r="F904" s="11"/>
      <c r="P904" s="4" t="s">
        <v>2678</v>
      </c>
      <c r="Q904" s="4" t="s">
        <v>1674</v>
      </c>
      <c r="R904" s="25">
        <v>14</v>
      </c>
      <c r="S904" s="26" t="s">
        <v>2680</v>
      </c>
      <c r="T904" s="11"/>
    </row>
    <row r="905" spans="1:20" ht="17.25" customHeight="1" x14ac:dyDescent="0.35">
      <c r="A905" s="4" t="s">
        <v>2678</v>
      </c>
      <c r="B905" s="4" t="s">
        <v>1744</v>
      </c>
      <c r="C905" s="25">
        <v>13</v>
      </c>
      <c r="D905" s="26" t="s">
        <v>1741</v>
      </c>
      <c r="E905" s="11"/>
      <c r="F905" s="11"/>
      <c r="P905" s="4" t="s">
        <v>2678</v>
      </c>
      <c r="Q905" s="4" t="s">
        <v>1712</v>
      </c>
      <c r="R905" s="25">
        <v>12</v>
      </c>
      <c r="S905" s="26" t="s">
        <v>2681</v>
      </c>
      <c r="T905" s="11"/>
    </row>
    <row r="906" spans="1:20" ht="17.25" customHeight="1" x14ac:dyDescent="0.35">
      <c r="A906" s="4" t="s">
        <v>2678</v>
      </c>
      <c r="B906" s="4" t="s">
        <v>1740</v>
      </c>
      <c r="C906" s="25">
        <v>13</v>
      </c>
      <c r="D906" s="26" t="s">
        <v>1741</v>
      </c>
      <c r="E906" s="11"/>
      <c r="F906" s="11"/>
      <c r="P906" s="4" t="s">
        <v>2678</v>
      </c>
      <c r="Q906" s="4" t="s">
        <v>957</v>
      </c>
      <c r="R906" s="25">
        <v>14</v>
      </c>
      <c r="S906" s="6" t="s">
        <v>958</v>
      </c>
      <c r="T906" s="11"/>
    </row>
    <row r="907" spans="1:20" ht="17.25" customHeight="1" x14ac:dyDescent="0.35">
      <c r="A907" s="4" t="s">
        <v>2678</v>
      </c>
      <c r="B907" s="4" t="s">
        <v>1712</v>
      </c>
      <c r="C907" s="25">
        <v>12</v>
      </c>
      <c r="D907" s="26" t="s">
        <v>2681</v>
      </c>
      <c r="E907" s="11"/>
      <c r="F907" s="11"/>
      <c r="P907" s="4" t="s">
        <v>2678</v>
      </c>
      <c r="Q907" s="4" t="s">
        <v>959</v>
      </c>
      <c r="R907" s="25">
        <v>10</v>
      </c>
      <c r="S907" s="6" t="s">
        <v>2682</v>
      </c>
      <c r="T907" s="11"/>
    </row>
    <row r="908" spans="1:20" ht="17.25" customHeight="1" x14ac:dyDescent="0.35">
      <c r="A908" s="4" t="s">
        <v>2678</v>
      </c>
      <c r="B908" s="4" t="s">
        <v>957</v>
      </c>
      <c r="C908" s="25">
        <v>14</v>
      </c>
      <c r="D908" s="26" t="s">
        <v>958</v>
      </c>
      <c r="E908" s="11"/>
      <c r="F908" s="11"/>
      <c r="P908" s="4" t="s">
        <v>2678</v>
      </c>
      <c r="Q908" s="4" t="s">
        <v>961</v>
      </c>
      <c r="R908" s="25">
        <v>10</v>
      </c>
      <c r="S908" s="6" t="s">
        <v>2682</v>
      </c>
      <c r="T908" s="11"/>
    </row>
    <row r="909" spans="1:20" ht="17.25" customHeight="1" x14ac:dyDescent="0.35">
      <c r="A909" s="4" t="s">
        <v>2678</v>
      </c>
      <c r="B909" s="4" t="s">
        <v>959</v>
      </c>
      <c r="C909" s="25">
        <v>10</v>
      </c>
      <c r="D909" s="26" t="s">
        <v>2682</v>
      </c>
      <c r="E909" s="11"/>
      <c r="F909" s="11"/>
      <c r="P909" s="4" t="s">
        <v>2678</v>
      </c>
      <c r="Q909" s="4" t="s">
        <v>962</v>
      </c>
      <c r="R909" s="25">
        <v>11</v>
      </c>
      <c r="S909" s="26" t="s">
        <v>963</v>
      </c>
      <c r="T909" s="11"/>
    </row>
    <row r="910" spans="1:20" ht="17.25" customHeight="1" x14ac:dyDescent="0.35">
      <c r="A910" s="4" t="s">
        <v>2678</v>
      </c>
      <c r="B910" s="4" t="s">
        <v>961</v>
      </c>
      <c r="C910" s="25">
        <v>10</v>
      </c>
      <c r="D910" s="26" t="s">
        <v>2682</v>
      </c>
      <c r="E910" s="11"/>
      <c r="F910" s="11"/>
      <c r="P910" s="4" t="s">
        <v>2678</v>
      </c>
      <c r="Q910" s="4" t="s">
        <v>964</v>
      </c>
      <c r="R910" s="25">
        <v>1</v>
      </c>
      <c r="S910" s="26" t="s">
        <v>965</v>
      </c>
      <c r="T910" s="11"/>
    </row>
    <row r="911" spans="1:20" ht="17.25" customHeight="1" x14ac:dyDescent="0.35">
      <c r="A911" s="4" t="s">
        <v>2678</v>
      </c>
      <c r="B911" s="4" t="s">
        <v>962</v>
      </c>
      <c r="C911" s="25">
        <v>11</v>
      </c>
      <c r="D911" s="6" t="s">
        <v>963</v>
      </c>
      <c r="E911" s="11"/>
      <c r="F911" s="11"/>
      <c r="P911" s="4" t="s">
        <v>2678</v>
      </c>
      <c r="Q911" s="4" t="s">
        <v>1749</v>
      </c>
      <c r="R911" s="25">
        <v>14</v>
      </c>
      <c r="S911" s="26" t="s">
        <v>2683</v>
      </c>
      <c r="T911" s="11"/>
    </row>
    <row r="912" spans="1:20" ht="17.25" customHeight="1" x14ac:dyDescent="0.35">
      <c r="A912" s="4" t="s">
        <v>2678</v>
      </c>
      <c r="B912" s="4" t="s">
        <v>964</v>
      </c>
      <c r="C912" s="25">
        <v>1</v>
      </c>
      <c r="D912" s="6" t="s">
        <v>965</v>
      </c>
      <c r="E912" s="11"/>
      <c r="F912" s="11"/>
      <c r="P912" s="4" t="s">
        <v>2678</v>
      </c>
      <c r="Q912" s="4" t="s">
        <v>966</v>
      </c>
      <c r="R912" s="25">
        <v>14</v>
      </c>
      <c r="S912" s="6" t="s">
        <v>967</v>
      </c>
      <c r="T912" s="11"/>
    </row>
    <row r="913" spans="1:20" ht="17.25" customHeight="1" x14ac:dyDescent="0.35">
      <c r="A913" s="4" t="s">
        <v>2678</v>
      </c>
      <c r="B913" s="4" t="s">
        <v>1749</v>
      </c>
      <c r="C913" s="25">
        <v>14</v>
      </c>
      <c r="D913" s="6" t="s">
        <v>2683</v>
      </c>
      <c r="E913" s="11"/>
      <c r="F913" s="11"/>
      <c r="P913" s="4" t="s">
        <v>2678</v>
      </c>
      <c r="Q913" s="4" t="s">
        <v>968</v>
      </c>
      <c r="R913" s="25">
        <v>14</v>
      </c>
      <c r="S913" s="4" t="s">
        <v>969</v>
      </c>
      <c r="T913" s="11"/>
    </row>
    <row r="914" spans="1:20" ht="17.25" customHeight="1" x14ac:dyDescent="0.35">
      <c r="A914" s="4" t="s">
        <v>2678</v>
      </c>
      <c r="B914" s="4" t="s">
        <v>966</v>
      </c>
      <c r="C914" s="25">
        <v>14</v>
      </c>
      <c r="D914" s="26" t="s">
        <v>967</v>
      </c>
      <c r="E914" s="11"/>
      <c r="F914" s="11"/>
      <c r="P914" s="4" t="s">
        <v>2678</v>
      </c>
      <c r="Q914" s="4" t="s">
        <v>2098</v>
      </c>
      <c r="R914" s="25">
        <v>13</v>
      </c>
      <c r="S914" s="4" t="s">
        <v>1754</v>
      </c>
      <c r="T914" s="11"/>
    </row>
    <row r="915" spans="1:20" ht="17.25" customHeight="1" x14ac:dyDescent="0.35">
      <c r="A915" s="4" t="s">
        <v>2678</v>
      </c>
      <c r="B915" s="4" t="s">
        <v>968</v>
      </c>
      <c r="C915" s="25">
        <v>14</v>
      </c>
      <c r="D915" s="26" t="s">
        <v>969</v>
      </c>
      <c r="E915" s="11"/>
      <c r="F915" s="11"/>
      <c r="P915" s="4" t="s">
        <v>2678</v>
      </c>
      <c r="Q915" s="4" t="s">
        <v>1753</v>
      </c>
      <c r="R915" s="25">
        <v>13</v>
      </c>
      <c r="S915" s="4" t="s">
        <v>1754</v>
      </c>
      <c r="T915" s="11"/>
    </row>
    <row r="916" spans="1:20" ht="17.25" customHeight="1" x14ac:dyDescent="0.35">
      <c r="A916" s="4" t="s">
        <v>2678</v>
      </c>
      <c r="B916" s="4" t="s">
        <v>2098</v>
      </c>
      <c r="C916" s="25">
        <v>13</v>
      </c>
      <c r="D916" s="26" t="s">
        <v>1754</v>
      </c>
      <c r="E916" s="11"/>
      <c r="F916" s="11"/>
      <c r="P916" s="4" t="s">
        <v>2678</v>
      </c>
      <c r="Q916" s="4" t="s">
        <v>1755</v>
      </c>
      <c r="R916" s="25">
        <v>13</v>
      </c>
      <c r="S916" s="4" t="s">
        <v>1754</v>
      </c>
      <c r="T916" s="11"/>
    </row>
    <row r="917" spans="1:20" ht="17.25" customHeight="1" x14ac:dyDescent="0.35">
      <c r="A917" s="4" t="s">
        <v>2678</v>
      </c>
      <c r="B917" s="4" t="s">
        <v>1753</v>
      </c>
      <c r="C917" s="25">
        <v>13</v>
      </c>
      <c r="D917" s="6" t="s">
        <v>1754</v>
      </c>
      <c r="E917" s="11"/>
      <c r="F917" s="11"/>
      <c r="P917" s="4" t="s">
        <v>2678</v>
      </c>
      <c r="Q917" s="4" t="s">
        <v>970</v>
      </c>
      <c r="R917" s="25">
        <v>14</v>
      </c>
      <c r="S917" s="6" t="s">
        <v>971</v>
      </c>
      <c r="T917" s="11"/>
    </row>
    <row r="918" spans="1:20" ht="17.25" customHeight="1" x14ac:dyDescent="0.35">
      <c r="A918" s="4" t="s">
        <v>2678</v>
      </c>
      <c r="B918" s="4" t="s">
        <v>1755</v>
      </c>
      <c r="C918" s="25">
        <v>13</v>
      </c>
      <c r="D918" s="4" t="s">
        <v>1754</v>
      </c>
      <c r="E918" s="11"/>
      <c r="F918" s="11"/>
      <c r="P918" s="4" t="s">
        <v>2678</v>
      </c>
      <c r="Q918" s="4" t="s">
        <v>2659</v>
      </c>
      <c r="R918" s="25">
        <v>13</v>
      </c>
      <c r="S918" s="4" t="s">
        <v>2684</v>
      </c>
      <c r="T918" s="11"/>
    </row>
    <row r="919" spans="1:20" ht="17.25" customHeight="1" x14ac:dyDescent="0.35">
      <c r="A919" s="4" t="s">
        <v>2678</v>
      </c>
      <c r="B919" s="4" t="s">
        <v>970</v>
      </c>
      <c r="C919" s="25">
        <v>14</v>
      </c>
      <c r="D919" s="4" t="s">
        <v>971</v>
      </c>
      <c r="E919" s="11"/>
      <c r="F919" s="11"/>
      <c r="P919" s="4" t="s">
        <v>2678</v>
      </c>
      <c r="Q919" s="4" t="s">
        <v>2173</v>
      </c>
      <c r="R919" s="25">
        <v>13</v>
      </c>
      <c r="S919" s="26" t="s">
        <v>2685</v>
      </c>
      <c r="T919" s="11"/>
    </row>
    <row r="920" spans="1:20" ht="17.25" customHeight="1" x14ac:dyDescent="0.35">
      <c r="A920" s="4" t="s">
        <v>2678</v>
      </c>
      <c r="B920" s="4" t="s">
        <v>2659</v>
      </c>
      <c r="C920" s="25">
        <v>13</v>
      </c>
      <c r="D920" s="4" t="s">
        <v>2684</v>
      </c>
      <c r="E920" s="11"/>
      <c r="F920" s="11"/>
      <c r="P920" s="4" t="s">
        <v>2678</v>
      </c>
      <c r="Q920" s="4" t="s">
        <v>972</v>
      </c>
      <c r="R920" s="25">
        <v>11</v>
      </c>
      <c r="S920" s="9" t="s">
        <v>973</v>
      </c>
      <c r="T920" s="11"/>
    </row>
    <row r="921" spans="1:20" ht="17.25" customHeight="1" x14ac:dyDescent="0.35">
      <c r="A921" s="4" t="s">
        <v>2678</v>
      </c>
      <c r="B921" s="4" t="s">
        <v>2173</v>
      </c>
      <c r="C921" s="25">
        <v>13</v>
      </c>
      <c r="D921" s="4" t="s">
        <v>2685</v>
      </c>
      <c r="E921" s="11"/>
      <c r="F921" s="11"/>
      <c r="P921" s="4" t="s">
        <v>2678</v>
      </c>
      <c r="Q921" s="4" t="s">
        <v>974</v>
      </c>
      <c r="R921" s="25">
        <v>13</v>
      </c>
      <c r="S921" s="9" t="s">
        <v>975</v>
      </c>
      <c r="T921" s="11"/>
    </row>
    <row r="922" spans="1:20" ht="17.25" customHeight="1" x14ac:dyDescent="0.35">
      <c r="A922" s="4" t="s">
        <v>2678</v>
      </c>
      <c r="B922" s="4" t="s">
        <v>972</v>
      </c>
      <c r="C922" s="25">
        <v>11</v>
      </c>
      <c r="D922" s="6" t="s">
        <v>973</v>
      </c>
      <c r="E922" s="11"/>
      <c r="F922" s="11"/>
      <c r="P922" s="4" t="s">
        <v>2678</v>
      </c>
      <c r="Q922" s="4" t="s">
        <v>976</v>
      </c>
      <c r="R922" s="25">
        <v>13</v>
      </c>
      <c r="S922" s="26" t="s">
        <v>977</v>
      </c>
      <c r="T922" s="11"/>
    </row>
    <row r="923" spans="1:20" s="27" customFormat="1" ht="17.25" customHeight="1" x14ac:dyDescent="0.35">
      <c r="A923" s="4" t="s">
        <v>2678</v>
      </c>
      <c r="B923" s="4" t="s">
        <v>974</v>
      </c>
      <c r="C923" s="25">
        <v>13</v>
      </c>
      <c r="D923" s="4" t="s">
        <v>975</v>
      </c>
      <c r="E923" s="11"/>
      <c r="F923" s="11"/>
      <c r="P923" s="4" t="s">
        <v>2678</v>
      </c>
      <c r="Q923" s="4" t="s">
        <v>1757</v>
      </c>
      <c r="R923" s="25">
        <v>10</v>
      </c>
      <c r="S923" s="9" t="s">
        <v>1758</v>
      </c>
      <c r="T923" s="11"/>
    </row>
    <row r="924" spans="1:20" ht="17.25" customHeight="1" x14ac:dyDescent="0.35">
      <c r="A924" s="4" t="s">
        <v>2678</v>
      </c>
      <c r="B924" s="4" t="s">
        <v>976</v>
      </c>
      <c r="C924" s="25">
        <v>13</v>
      </c>
      <c r="D924" s="26" t="s">
        <v>977</v>
      </c>
      <c r="E924" s="11"/>
      <c r="F924" s="11"/>
      <c r="P924" s="4" t="s">
        <v>2678</v>
      </c>
      <c r="Q924" s="4" t="s">
        <v>978</v>
      </c>
      <c r="R924" s="25">
        <v>13</v>
      </c>
      <c r="S924" s="26" t="s">
        <v>977</v>
      </c>
      <c r="T924" s="11"/>
    </row>
    <row r="925" spans="1:20" ht="17.25" customHeight="1" x14ac:dyDescent="0.35">
      <c r="A925" s="4" t="s">
        <v>2678</v>
      </c>
      <c r="B925" s="4" t="s">
        <v>1757</v>
      </c>
      <c r="C925" s="25">
        <v>10</v>
      </c>
      <c r="D925" s="9" t="s">
        <v>1758</v>
      </c>
      <c r="E925" s="11"/>
      <c r="F925" s="11"/>
      <c r="P925" s="4" t="s">
        <v>2678</v>
      </c>
      <c r="Q925" s="4" t="s">
        <v>980</v>
      </c>
      <c r="R925" s="25">
        <v>3</v>
      </c>
      <c r="S925" s="26" t="s">
        <v>981</v>
      </c>
      <c r="T925" s="11"/>
    </row>
    <row r="926" spans="1:20" ht="17.25" customHeight="1" x14ac:dyDescent="0.35">
      <c r="A926" s="4" t="s">
        <v>2678</v>
      </c>
      <c r="B926" s="4" t="s">
        <v>978</v>
      </c>
      <c r="C926" s="25">
        <v>13</v>
      </c>
      <c r="D926" s="9" t="s">
        <v>977</v>
      </c>
      <c r="E926" s="11"/>
      <c r="F926" s="11"/>
      <c r="P926" s="4" t="s">
        <v>2678</v>
      </c>
      <c r="Q926" s="4" t="s">
        <v>1771</v>
      </c>
      <c r="R926" s="25">
        <v>3</v>
      </c>
      <c r="S926" s="26" t="s">
        <v>2686</v>
      </c>
      <c r="T926" s="11"/>
    </row>
    <row r="927" spans="1:20" ht="17.25" customHeight="1" x14ac:dyDescent="0.35">
      <c r="A927" s="4" t="s">
        <v>2678</v>
      </c>
      <c r="B927" s="4" t="s">
        <v>980</v>
      </c>
      <c r="C927" s="25">
        <v>3</v>
      </c>
      <c r="D927" s="26" t="s">
        <v>981</v>
      </c>
      <c r="E927" s="11"/>
      <c r="F927" s="11"/>
      <c r="P927" s="4" t="s">
        <v>2678</v>
      </c>
      <c r="Q927" s="4" t="s">
        <v>1762</v>
      </c>
      <c r="R927" s="25">
        <v>3</v>
      </c>
      <c r="S927" s="8" t="s">
        <v>2686</v>
      </c>
      <c r="T927" s="11"/>
    </row>
    <row r="928" spans="1:20" ht="17.25" customHeight="1" x14ac:dyDescent="0.35">
      <c r="A928" s="4" t="s">
        <v>2678</v>
      </c>
      <c r="B928" s="4" t="s">
        <v>1762</v>
      </c>
      <c r="C928" s="25">
        <v>3</v>
      </c>
      <c r="D928" s="9" t="s">
        <v>2686</v>
      </c>
      <c r="E928" s="11"/>
      <c r="F928" s="11"/>
      <c r="P928" s="4" t="s">
        <v>2678</v>
      </c>
      <c r="Q928" s="4" t="s">
        <v>982</v>
      </c>
      <c r="R928" s="25">
        <v>3</v>
      </c>
      <c r="S928" s="8" t="s">
        <v>981</v>
      </c>
      <c r="T928" s="11"/>
    </row>
    <row r="929" spans="1:20" ht="17.25" customHeight="1" x14ac:dyDescent="0.35">
      <c r="A929" s="4" t="s">
        <v>2678</v>
      </c>
      <c r="B929" s="4" t="s">
        <v>982</v>
      </c>
      <c r="C929" s="25">
        <v>3</v>
      </c>
      <c r="D929" s="26" t="s">
        <v>981</v>
      </c>
      <c r="E929" s="11"/>
      <c r="F929" s="11"/>
      <c r="P929" s="4" t="s">
        <v>2678</v>
      </c>
      <c r="Q929" s="4" t="s">
        <v>984</v>
      </c>
      <c r="R929" s="25">
        <v>3</v>
      </c>
      <c r="S929" s="6" t="s">
        <v>981</v>
      </c>
      <c r="T929" s="11"/>
    </row>
    <row r="930" spans="1:20" ht="17.25" customHeight="1" x14ac:dyDescent="0.35">
      <c r="A930" s="4" t="s">
        <v>2678</v>
      </c>
      <c r="B930" s="4" t="s">
        <v>984</v>
      </c>
      <c r="C930" s="25">
        <v>3</v>
      </c>
      <c r="D930" s="26" t="s">
        <v>981</v>
      </c>
      <c r="E930" s="11"/>
      <c r="F930" s="11"/>
      <c r="P930" s="4" t="s">
        <v>2678</v>
      </c>
      <c r="Q930" s="4" t="s">
        <v>1689</v>
      </c>
      <c r="R930" s="25">
        <v>14</v>
      </c>
      <c r="S930" s="6" t="s">
        <v>986</v>
      </c>
      <c r="T930" s="11"/>
    </row>
    <row r="931" spans="1:20" ht="17.25" customHeight="1" x14ac:dyDescent="0.35">
      <c r="A931" s="4" t="s">
        <v>2678</v>
      </c>
      <c r="B931" s="4" t="s">
        <v>1768</v>
      </c>
      <c r="C931" s="25">
        <v>14</v>
      </c>
      <c r="D931" s="26" t="s">
        <v>2687</v>
      </c>
      <c r="E931" s="11"/>
      <c r="F931" s="11"/>
      <c r="P931" s="4" t="s">
        <v>2678</v>
      </c>
      <c r="Q931" s="4" t="s">
        <v>985</v>
      </c>
      <c r="R931" s="25">
        <v>14</v>
      </c>
      <c r="S931" s="26" t="s">
        <v>986</v>
      </c>
      <c r="T931" s="11"/>
    </row>
    <row r="932" spans="1:20" ht="17.25" customHeight="1" x14ac:dyDescent="0.35">
      <c r="A932" s="4" t="s">
        <v>2678</v>
      </c>
      <c r="B932" s="4" t="s">
        <v>1777</v>
      </c>
      <c r="C932" s="25">
        <v>14</v>
      </c>
      <c r="D932" s="8" t="s">
        <v>2687</v>
      </c>
      <c r="E932" s="11"/>
      <c r="F932" s="11"/>
      <c r="P932" s="4" t="s">
        <v>2678</v>
      </c>
      <c r="Q932" s="4" t="s">
        <v>987</v>
      </c>
      <c r="R932" s="25">
        <v>9</v>
      </c>
      <c r="S932" s="4" t="s">
        <v>988</v>
      </c>
      <c r="T932" s="11"/>
    </row>
    <row r="933" spans="1:20" ht="17.25" customHeight="1" x14ac:dyDescent="0.35">
      <c r="A933" s="4" t="s">
        <v>2678</v>
      </c>
      <c r="B933" s="4" t="s">
        <v>1689</v>
      </c>
      <c r="C933" s="25">
        <v>14</v>
      </c>
      <c r="D933" s="8" t="s">
        <v>986</v>
      </c>
      <c r="E933" s="11"/>
      <c r="F933" s="11"/>
      <c r="P933" s="4" t="s">
        <v>2678</v>
      </c>
      <c r="Q933" s="4" t="s">
        <v>1785</v>
      </c>
      <c r="R933" s="25">
        <v>14</v>
      </c>
      <c r="S933" s="8" t="s">
        <v>2688</v>
      </c>
      <c r="T933" s="11"/>
    </row>
    <row r="934" spans="1:20" ht="17.25" customHeight="1" x14ac:dyDescent="0.35">
      <c r="A934" s="4" t="s">
        <v>2678</v>
      </c>
      <c r="B934" s="4" t="s">
        <v>985</v>
      </c>
      <c r="C934" s="25">
        <v>14</v>
      </c>
      <c r="D934" s="6" t="s">
        <v>986</v>
      </c>
      <c r="E934" s="11"/>
      <c r="F934" s="11"/>
      <c r="P934" s="4" t="s">
        <v>2678</v>
      </c>
      <c r="Q934" s="4" t="s">
        <v>989</v>
      </c>
      <c r="R934" s="25">
        <v>14</v>
      </c>
      <c r="S934" s="9" t="s">
        <v>990</v>
      </c>
      <c r="T934" s="11"/>
    </row>
    <row r="935" spans="1:20" ht="17.25" customHeight="1" x14ac:dyDescent="0.35">
      <c r="A935" s="4" t="s">
        <v>2678</v>
      </c>
      <c r="B935" s="4" t="s">
        <v>987</v>
      </c>
      <c r="C935" s="25">
        <v>9</v>
      </c>
      <c r="D935" s="6" t="s">
        <v>988</v>
      </c>
      <c r="E935" s="11"/>
      <c r="F935" s="11"/>
      <c r="P935" s="4" t="s">
        <v>2678</v>
      </c>
      <c r="Q935" s="4" t="s">
        <v>2311</v>
      </c>
      <c r="R935" s="25">
        <v>13</v>
      </c>
      <c r="S935" s="9" t="s">
        <v>992</v>
      </c>
      <c r="T935" s="11"/>
    </row>
    <row r="936" spans="1:20" ht="17.25" customHeight="1" x14ac:dyDescent="0.35">
      <c r="A936" s="4" t="s">
        <v>2678</v>
      </c>
      <c r="B936" s="4" t="s">
        <v>1785</v>
      </c>
      <c r="C936" s="25">
        <v>14</v>
      </c>
      <c r="D936" s="26" t="s">
        <v>2688</v>
      </c>
      <c r="E936" s="11"/>
      <c r="F936" s="11"/>
      <c r="P936" s="4" t="s">
        <v>2678</v>
      </c>
      <c r="Q936" s="4" t="s">
        <v>2313</v>
      </c>
      <c r="R936" s="25">
        <v>13</v>
      </c>
      <c r="S936" s="9" t="s">
        <v>992</v>
      </c>
      <c r="T936" s="11"/>
    </row>
    <row r="937" spans="1:20" ht="17.25" customHeight="1" x14ac:dyDescent="0.35">
      <c r="A937" s="4" t="s">
        <v>2678</v>
      </c>
      <c r="B937" s="4" t="s">
        <v>989</v>
      </c>
      <c r="C937" s="25">
        <v>14</v>
      </c>
      <c r="D937" s="4" t="s">
        <v>990</v>
      </c>
      <c r="E937" s="11"/>
      <c r="F937" s="11"/>
      <c r="P937" s="4" t="s">
        <v>2678</v>
      </c>
      <c r="Q937" s="4" t="s">
        <v>991</v>
      </c>
      <c r="R937" s="25">
        <v>13</v>
      </c>
      <c r="S937" s="26" t="s">
        <v>992</v>
      </c>
      <c r="T937" s="11"/>
    </row>
    <row r="938" spans="1:20" ht="17.25" customHeight="1" x14ac:dyDescent="0.35">
      <c r="A938" s="4" t="s">
        <v>2678</v>
      </c>
      <c r="B938" s="4" t="s">
        <v>2311</v>
      </c>
      <c r="C938" s="25">
        <v>13</v>
      </c>
      <c r="D938" s="8" t="s">
        <v>992</v>
      </c>
      <c r="E938" s="11"/>
      <c r="F938" s="11"/>
      <c r="P938" s="4" t="s">
        <v>2678</v>
      </c>
      <c r="Q938" s="4" t="s">
        <v>993</v>
      </c>
      <c r="R938" s="25">
        <v>2</v>
      </c>
      <c r="S938" s="4" t="s">
        <v>994</v>
      </c>
      <c r="T938" s="11"/>
    </row>
    <row r="939" spans="1:20" ht="17.25" customHeight="1" x14ac:dyDescent="0.35">
      <c r="A939" s="4" t="s">
        <v>2678</v>
      </c>
      <c r="B939" s="4" t="s">
        <v>2313</v>
      </c>
      <c r="C939" s="25">
        <v>13</v>
      </c>
      <c r="D939" s="9" t="s">
        <v>992</v>
      </c>
      <c r="E939" s="11"/>
      <c r="F939" s="11"/>
      <c r="P939" s="4" t="s">
        <v>2678</v>
      </c>
      <c r="Q939" s="4" t="s">
        <v>2509</v>
      </c>
      <c r="R939" s="25">
        <v>1</v>
      </c>
      <c r="S939" s="4" t="s">
        <v>2689</v>
      </c>
      <c r="T939" s="11"/>
    </row>
    <row r="940" spans="1:20" ht="17.25" customHeight="1" x14ac:dyDescent="0.35">
      <c r="A940" s="4" t="s">
        <v>2678</v>
      </c>
      <c r="B940" s="4" t="s">
        <v>991</v>
      </c>
      <c r="C940" s="25">
        <v>13</v>
      </c>
      <c r="D940" s="9" t="s">
        <v>992</v>
      </c>
      <c r="E940" s="11"/>
      <c r="F940" s="11"/>
      <c r="P940" s="4" t="s">
        <v>2678</v>
      </c>
      <c r="Q940" s="4" t="s">
        <v>1788</v>
      </c>
      <c r="R940" s="25">
        <v>14</v>
      </c>
      <c r="S940" s="26" t="s">
        <v>2690</v>
      </c>
      <c r="T940" s="11"/>
    </row>
    <row r="941" spans="1:20" ht="17.25" customHeight="1" x14ac:dyDescent="0.35">
      <c r="A941" s="4" t="s">
        <v>2678</v>
      </c>
      <c r="B941" s="4" t="s">
        <v>993</v>
      </c>
      <c r="C941" s="25">
        <v>2</v>
      </c>
      <c r="D941" s="9" t="s">
        <v>994</v>
      </c>
      <c r="E941" s="11"/>
      <c r="F941" s="11"/>
      <c r="P941" s="4" t="s">
        <v>2678</v>
      </c>
      <c r="Q941" s="4" t="s">
        <v>995</v>
      </c>
      <c r="R941" s="25">
        <v>2</v>
      </c>
      <c r="S941" s="26" t="s">
        <v>996</v>
      </c>
      <c r="T941" s="11"/>
    </row>
    <row r="942" spans="1:20" ht="17.25" customHeight="1" x14ac:dyDescent="0.35">
      <c r="A942" s="4" t="s">
        <v>2678</v>
      </c>
      <c r="B942" s="4" t="s">
        <v>1788</v>
      </c>
      <c r="C942" s="25">
        <v>14</v>
      </c>
      <c r="D942" s="26" t="s">
        <v>2690</v>
      </c>
      <c r="E942" s="11"/>
      <c r="F942" s="11"/>
      <c r="P942" s="4" t="s">
        <v>2678</v>
      </c>
      <c r="Q942" s="4" t="s">
        <v>997</v>
      </c>
      <c r="R942" s="25">
        <v>4</v>
      </c>
      <c r="S942" s="4" t="s">
        <v>998</v>
      </c>
      <c r="T942" s="11"/>
    </row>
    <row r="943" spans="1:20" ht="17.25" customHeight="1" x14ac:dyDescent="0.35">
      <c r="A943" s="4" t="s">
        <v>2678</v>
      </c>
      <c r="B943" s="4" t="s">
        <v>995</v>
      </c>
      <c r="C943" s="25">
        <v>2</v>
      </c>
      <c r="D943" s="4" t="s">
        <v>996</v>
      </c>
      <c r="E943" s="11"/>
      <c r="F943" s="11"/>
      <c r="P943" s="4" t="s">
        <v>2678</v>
      </c>
      <c r="Q943" s="4" t="s">
        <v>999</v>
      </c>
      <c r="R943" s="25">
        <v>5</v>
      </c>
      <c r="S943" s="4" t="s">
        <v>1000</v>
      </c>
      <c r="T943" s="11"/>
    </row>
    <row r="944" spans="1:20" ht="17.25" customHeight="1" x14ac:dyDescent="0.35">
      <c r="A944" s="4" t="s">
        <v>2678</v>
      </c>
      <c r="B944" s="4" t="s">
        <v>997</v>
      </c>
      <c r="C944" s="25">
        <v>4</v>
      </c>
      <c r="D944" s="4" t="s">
        <v>998</v>
      </c>
      <c r="E944" s="11"/>
      <c r="F944" s="11"/>
      <c r="P944" s="4" t="s">
        <v>2678</v>
      </c>
      <c r="Q944" s="4" t="s">
        <v>1737</v>
      </c>
      <c r="R944" s="25">
        <v>13</v>
      </c>
      <c r="S944" s="26" t="s">
        <v>2691</v>
      </c>
      <c r="T944" s="11"/>
    </row>
    <row r="945" spans="1:20" ht="17.25" customHeight="1" x14ac:dyDescent="0.35">
      <c r="A945" s="4" t="s">
        <v>2678</v>
      </c>
      <c r="B945" s="4" t="s">
        <v>999</v>
      </c>
      <c r="C945" s="25">
        <v>5</v>
      </c>
      <c r="D945" s="26" t="s">
        <v>1000</v>
      </c>
      <c r="E945" s="11"/>
      <c r="F945" s="11"/>
      <c r="P945" s="4" t="s">
        <v>2678</v>
      </c>
      <c r="Q945" s="4" t="s">
        <v>1945</v>
      </c>
      <c r="R945" s="25">
        <v>14</v>
      </c>
      <c r="S945" s="26" t="s">
        <v>2692</v>
      </c>
      <c r="T945" s="11"/>
    </row>
    <row r="946" spans="1:20" ht="17.25" customHeight="1" x14ac:dyDescent="0.35">
      <c r="A946" s="4" t="s">
        <v>2678</v>
      </c>
      <c r="B946" s="4" t="s">
        <v>1737</v>
      </c>
      <c r="C946" s="25">
        <v>13</v>
      </c>
      <c r="D946" s="26" t="s">
        <v>2691</v>
      </c>
      <c r="E946" s="11"/>
      <c r="F946" s="11"/>
      <c r="P946" s="4" t="s">
        <v>2678</v>
      </c>
      <c r="Q946" s="4" t="s">
        <v>1783</v>
      </c>
      <c r="R946" s="25">
        <v>14</v>
      </c>
      <c r="S946" s="26" t="s">
        <v>2692</v>
      </c>
      <c r="T946" s="11"/>
    </row>
    <row r="947" spans="1:20" ht="17.25" customHeight="1" x14ac:dyDescent="0.35">
      <c r="A947" s="4" t="s">
        <v>2678</v>
      </c>
      <c r="B947" s="4" t="s">
        <v>1945</v>
      </c>
      <c r="C947" s="25">
        <v>14</v>
      </c>
      <c r="D947" s="4" t="s">
        <v>2692</v>
      </c>
      <c r="E947" s="11"/>
      <c r="F947" s="11"/>
      <c r="P947" s="4" t="s">
        <v>2678</v>
      </c>
      <c r="Q947" s="4" t="s">
        <v>1794</v>
      </c>
      <c r="R947" s="25">
        <v>13</v>
      </c>
      <c r="S947" s="6" t="s">
        <v>2693</v>
      </c>
      <c r="T947" s="11"/>
    </row>
    <row r="948" spans="1:20" ht="17.25" customHeight="1" x14ac:dyDescent="0.35">
      <c r="A948" s="4" t="s">
        <v>2678</v>
      </c>
      <c r="B948" s="4" t="s">
        <v>1794</v>
      </c>
      <c r="C948" s="25">
        <v>13</v>
      </c>
      <c r="D948" s="4" t="s">
        <v>2693</v>
      </c>
      <c r="E948" s="11"/>
      <c r="F948" s="11"/>
      <c r="P948" s="4" t="s">
        <v>2678</v>
      </c>
      <c r="Q948" s="4" t="s">
        <v>1797</v>
      </c>
      <c r="R948" s="25">
        <v>13</v>
      </c>
      <c r="S948" s="6" t="s">
        <v>2693</v>
      </c>
      <c r="T948" s="11"/>
    </row>
    <row r="949" spans="1:20" ht="17.25" customHeight="1" x14ac:dyDescent="0.35">
      <c r="A949" s="4" t="s">
        <v>2678</v>
      </c>
      <c r="B949" s="4" t="s">
        <v>1797</v>
      </c>
      <c r="C949" s="25">
        <v>13</v>
      </c>
      <c r="D949" s="26" t="s">
        <v>2693</v>
      </c>
      <c r="E949" s="11"/>
      <c r="F949" s="11"/>
      <c r="P949" s="4" t="s">
        <v>2678</v>
      </c>
      <c r="Q949" s="4" t="s">
        <v>1003</v>
      </c>
      <c r="R949" s="25">
        <v>6</v>
      </c>
      <c r="S949" s="26" t="s">
        <v>1002</v>
      </c>
      <c r="T949" s="11"/>
    </row>
    <row r="950" spans="1:20" ht="17.25" customHeight="1" x14ac:dyDescent="0.35">
      <c r="A950" s="4" t="s">
        <v>2678</v>
      </c>
      <c r="B950" s="4" t="s">
        <v>1003</v>
      </c>
      <c r="C950" s="25">
        <v>6</v>
      </c>
      <c r="D950" s="26" t="s">
        <v>1002</v>
      </c>
      <c r="E950" s="11"/>
      <c r="F950" s="11"/>
      <c r="P950" s="4" t="s">
        <v>2678</v>
      </c>
      <c r="Q950" s="4" t="s">
        <v>1004</v>
      </c>
      <c r="R950" s="25">
        <v>6</v>
      </c>
      <c r="S950" s="9" t="s">
        <v>1002</v>
      </c>
      <c r="T950" s="11"/>
    </row>
    <row r="951" spans="1:20" ht="17.25" customHeight="1" x14ac:dyDescent="0.35">
      <c r="A951" s="4" t="s">
        <v>2678</v>
      </c>
      <c r="B951" s="4" t="s">
        <v>1004</v>
      </c>
      <c r="C951" s="25">
        <v>6</v>
      </c>
      <c r="D951" s="26" t="s">
        <v>1002</v>
      </c>
      <c r="E951" s="11"/>
      <c r="F951" s="11"/>
      <c r="P951" s="4" t="s">
        <v>2678</v>
      </c>
      <c r="Q951" s="4" t="s">
        <v>1001</v>
      </c>
      <c r="R951" s="25">
        <v>6</v>
      </c>
      <c r="S951" s="9" t="s">
        <v>1002</v>
      </c>
      <c r="T951" s="11"/>
    </row>
    <row r="952" spans="1:20" ht="17.25" customHeight="1" x14ac:dyDescent="0.35">
      <c r="A952" s="4" t="s">
        <v>2678</v>
      </c>
      <c r="B952" s="4" t="s">
        <v>1001</v>
      </c>
      <c r="C952" s="25">
        <v>6</v>
      </c>
      <c r="D952" s="6" t="s">
        <v>1002</v>
      </c>
      <c r="E952" s="11"/>
      <c r="F952" s="11"/>
      <c r="P952" s="4" t="s">
        <v>2678</v>
      </c>
      <c r="Q952" s="4" t="s">
        <v>1005</v>
      </c>
      <c r="R952" s="25">
        <v>14</v>
      </c>
      <c r="S952" s="4" t="s">
        <v>1006</v>
      </c>
      <c r="T952" s="11"/>
    </row>
    <row r="953" spans="1:20" ht="17.25" customHeight="1" x14ac:dyDescent="0.35">
      <c r="A953" s="4" t="s">
        <v>2678</v>
      </c>
      <c r="B953" s="4" t="s">
        <v>1005</v>
      </c>
      <c r="C953" s="25">
        <v>14</v>
      </c>
      <c r="D953" s="6" t="s">
        <v>1006</v>
      </c>
      <c r="E953" s="11"/>
      <c r="F953" s="11"/>
      <c r="P953" s="4" t="s">
        <v>2678</v>
      </c>
      <c r="Q953" s="4" t="s">
        <v>1806</v>
      </c>
      <c r="R953" s="25">
        <v>4</v>
      </c>
      <c r="S953" s="26" t="s">
        <v>2694</v>
      </c>
      <c r="T953" s="11"/>
    </row>
    <row r="954" spans="1:20" ht="17.25" customHeight="1" x14ac:dyDescent="0.35">
      <c r="A954" s="4" t="s">
        <v>2678</v>
      </c>
      <c r="B954" s="4" t="s">
        <v>1806</v>
      </c>
      <c r="C954" s="25">
        <v>4</v>
      </c>
      <c r="D954" s="26" t="s">
        <v>2694</v>
      </c>
      <c r="E954" s="11"/>
      <c r="F954" s="11"/>
      <c r="P954" s="4" t="s">
        <v>2678</v>
      </c>
      <c r="Q954" s="4" t="s">
        <v>1007</v>
      </c>
      <c r="R954" s="25">
        <v>9</v>
      </c>
      <c r="S954" s="4" t="s">
        <v>1008</v>
      </c>
      <c r="T954" s="11"/>
    </row>
    <row r="955" spans="1:20" ht="17.25" customHeight="1" x14ac:dyDescent="0.35">
      <c r="A955" s="4" t="s">
        <v>2678</v>
      </c>
      <c r="B955" s="4" t="s">
        <v>1007</v>
      </c>
      <c r="C955" s="25">
        <v>9</v>
      </c>
      <c r="D955" s="9" t="s">
        <v>1008</v>
      </c>
      <c r="E955" s="11"/>
      <c r="F955" s="11"/>
      <c r="P955" s="4" t="s">
        <v>2678</v>
      </c>
      <c r="Q955" s="4" t="s">
        <v>2413</v>
      </c>
      <c r="R955" s="25">
        <v>9</v>
      </c>
      <c r="S955" s="4" t="s">
        <v>2695</v>
      </c>
      <c r="T955" s="11"/>
    </row>
    <row r="956" spans="1:20" ht="17.25" customHeight="1" x14ac:dyDescent="0.35">
      <c r="A956" s="4" t="s">
        <v>2678</v>
      </c>
      <c r="B956" s="4" t="s">
        <v>2413</v>
      </c>
      <c r="C956" s="25">
        <v>9</v>
      </c>
      <c r="D956" s="9" t="s">
        <v>2695</v>
      </c>
      <c r="E956" s="11"/>
      <c r="F956" s="11"/>
      <c r="P956" s="4" t="s">
        <v>2678</v>
      </c>
      <c r="Q956" s="4" t="s">
        <v>2106</v>
      </c>
      <c r="R956" s="25">
        <v>13</v>
      </c>
      <c r="S956" s="26" t="s">
        <v>1010</v>
      </c>
      <c r="T956" s="11"/>
    </row>
    <row r="957" spans="1:20" ht="17.25" customHeight="1" x14ac:dyDescent="0.35">
      <c r="A957" s="4" t="s">
        <v>2678</v>
      </c>
      <c r="B957" s="4" t="s">
        <v>2106</v>
      </c>
      <c r="C957" s="25">
        <v>13</v>
      </c>
      <c r="D957" s="4" t="s">
        <v>1010</v>
      </c>
      <c r="E957" s="11"/>
      <c r="F957" s="11"/>
      <c r="P957" s="4" t="s">
        <v>2678</v>
      </c>
      <c r="Q957" s="4" t="s">
        <v>1009</v>
      </c>
      <c r="R957" s="25">
        <v>13</v>
      </c>
      <c r="S957" s="9" t="s">
        <v>1010</v>
      </c>
      <c r="T957" s="11"/>
    </row>
    <row r="958" spans="1:20" s="27" customFormat="1" ht="17.25" customHeight="1" x14ac:dyDescent="0.35">
      <c r="A958" s="4" t="s">
        <v>2678</v>
      </c>
      <c r="B958" s="4" t="s">
        <v>1009</v>
      </c>
      <c r="C958" s="25">
        <v>13</v>
      </c>
      <c r="D958" s="26" t="s">
        <v>1010</v>
      </c>
      <c r="E958" s="11"/>
      <c r="F958" s="11"/>
      <c r="P958" s="4" t="s">
        <v>2678</v>
      </c>
      <c r="Q958" s="4" t="s">
        <v>1800</v>
      </c>
      <c r="R958" s="25">
        <v>7</v>
      </c>
      <c r="S958" s="26" t="s">
        <v>1801</v>
      </c>
      <c r="T958" s="11"/>
    </row>
    <row r="959" spans="1:20" ht="17.25" customHeight="1" x14ac:dyDescent="0.35">
      <c r="A959" s="4" t="s">
        <v>2678</v>
      </c>
      <c r="B959" s="4" t="s">
        <v>1800</v>
      </c>
      <c r="C959" s="25">
        <v>7</v>
      </c>
      <c r="D959" s="4" t="s">
        <v>1801</v>
      </c>
      <c r="E959" s="11"/>
      <c r="F959" s="11"/>
      <c r="P959" s="4" t="s">
        <v>2678</v>
      </c>
      <c r="Q959" s="4" t="s">
        <v>1011</v>
      </c>
      <c r="R959" s="25">
        <v>8</v>
      </c>
      <c r="S959" s="6" t="s">
        <v>1012</v>
      </c>
      <c r="T959" s="11"/>
    </row>
    <row r="960" spans="1:20" ht="17.25" customHeight="1" x14ac:dyDescent="0.35">
      <c r="A960" s="4" t="s">
        <v>2678</v>
      </c>
      <c r="B960" s="4" t="s">
        <v>1011</v>
      </c>
      <c r="C960" s="25">
        <v>8</v>
      </c>
      <c r="D960" s="4" t="s">
        <v>1012</v>
      </c>
      <c r="E960" s="11"/>
      <c r="F960" s="11"/>
      <c r="P960" s="4" t="s">
        <v>2678</v>
      </c>
      <c r="Q960" s="4" t="s">
        <v>1802</v>
      </c>
      <c r="R960" s="25">
        <v>13</v>
      </c>
      <c r="S960" s="26" t="s">
        <v>2696</v>
      </c>
      <c r="T960" s="11"/>
    </row>
    <row r="961" spans="1:20" ht="17.25" customHeight="1" x14ac:dyDescent="0.35">
      <c r="A961" s="4" t="s">
        <v>2678</v>
      </c>
      <c r="B961" s="4" t="s">
        <v>1802</v>
      </c>
      <c r="C961" s="25">
        <v>13</v>
      </c>
      <c r="D961" s="26" t="s">
        <v>2696</v>
      </c>
      <c r="E961" s="11"/>
      <c r="F961" s="11"/>
      <c r="P961" s="4" t="s">
        <v>2678</v>
      </c>
      <c r="Q961" s="4" t="s">
        <v>1804</v>
      </c>
      <c r="R961" s="25">
        <v>13</v>
      </c>
      <c r="S961" s="26" t="s">
        <v>2696</v>
      </c>
      <c r="T961" s="11"/>
    </row>
    <row r="962" spans="1:20" ht="17.25" customHeight="1" x14ac:dyDescent="0.35">
      <c r="A962" s="4" t="s">
        <v>2678</v>
      </c>
      <c r="B962" s="4" t="s">
        <v>1804</v>
      </c>
      <c r="C962" s="25">
        <v>13</v>
      </c>
      <c r="D962" s="9" t="s">
        <v>2696</v>
      </c>
      <c r="E962" s="11"/>
      <c r="F962" s="11"/>
      <c r="P962" s="4" t="s">
        <v>2678</v>
      </c>
      <c r="Q962" s="4" t="s">
        <v>1015</v>
      </c>
      <c r="R962" s="25">
        <v>1</v>
      </c>
      <c r="S962" s="6" t="s">
        <v>1016</v>
      </c>
      <c r="T962" s="11"/>
    </row>
    <row r="963" spans="1:20" ht="17.25" customHeight="1" x14ac:dyDescent="0.35">
      <c r="A963" s="4" t="s">
        <v>2678</v>
      </c>
      <c r="B963" s="4" t="s">
        <v>1015</v>
      </c>
      <c r="C963" s="25">
        <v>1</v>
      </c>
      <c r="D963" s="26" t="s">
        <v>1016</v>
      </c>
      <c r="E963" s="11"/>
      <c r="F963" s="11"/>
      <c r="P963" s="4" t="s">
        <v>2678</v>
      </c>
      <c r="Q963" s="4" t="s">
        <v>1017</v>
      </c>
      <c r="R963" s="25">
        <v>13</v>
      </c>
      <c r="S963" s="26" t="s">
        <v>1018</v>
      </c>
      <c r="T963" s="11"/>
    </row>
    <row r="964" spans="1:20" ht="17.25" customHeight="1" x14ac:dyDescent="0.35">
      <c r="A964" s="4" t="s">
        <v>2678</v>
      </c>
      <c r="B964" s="4" t="s">
        <v>1017</v>
      </c>
      <c r="C964" s="25">
        <v>13</v>
      </c>
      <c r="D964" s="6" t="s">
        <v>1018</v>
      </c>
      <c r="E964" s="11"/>
      <c r="F964" s="11"/>
      <c r="P964" s="4" t="s">
        <v>2678</v>
      </c>
      <c r="Q964" s="4" t="s">
        <v>1019</v>
      </c>
      <c r="R964" s="25">
        <v>12</v>
      </c>
      <c r="S964" s="26" t="s">
        <v>1020</v>
      </c>
      <c r="T964" s="11"/>
    </row>
    <row r="965" spans="1:20" ht="17.25" customHeight="1" x14ac:dyDescent="0.35">
      <c r="A965" s="4" t="s">
        <v>2678</v>
      </c>
      <c r="B965" s="4" t="s">
        <v>1019</v>
      </c>
      <c r="C965" s="25">
        <v>12</v>
      </c>
      <c r="D965" s="26" t="s">
        <v>1020</v>
      </c>
      <c r="E965" s="11"/>
      <c r="F965" s="11"/>
      <c r="P965" s="4" t="s">
        <v>2678</v>
      </c>
      <c r="Q965" s="4" t="s">
        <v>1013</v>
      </c>
      <c r="R965" s="25">
        <v>14</v>
      </c>
      <c r="S965" s="6" t="s">
        <v>2697</v>
      </c>
      <c r="T965" s="11"/>
    </row>
    <row r="966" spans="1:20" ht="17.25" customHeight="1" x14ac:dyDescent="0.35">
      <c r="A966" s="4" t="s">
        <v>2678</v>
      </c>
      <c r="B966" s="4" t="s">
        <v>1013</v>
      </c>
      <c r="C966" s="25">
        <v>14</v>
      </c>
      <c r="D966" s="26" t="s">
        <v>2697</v>
      </c>
      <c r="E966" s="11"/>
      <c r="F966" s="11"/>
      <c r="P966" s="4" t="s">
        <v>2678</v>
      </c>
      <c r="Q966" s="4" t="s">
        <v>1021</v>
      </c>
      <c r="R966" s="25">
        <v>7</v>
      </c>
      <c r="S966" s="6" t="s">
        <v>1022</v>
      </c>
      <c r="T966" s="11"/>
    </row>
    <row r="967" spans="1:20" ht="17.25" customHeight="1" x14ac:dyDescent="0.35">
      <c r="A967" s="4" t="s">
        <v>2678</v>
      </c>
      <c r="B967" s="4" t="s">
        <v>1021</v>
      </c>
      <c r="C967" s="25">
        <v>7</v>
      </c>
      <c r="D967" s="6" t="s">
        <v>1022</v>
      </c>
      <c r="E967" s="11"/>
      <c r="F967" s="11"/>
      <c r="P967" s="4" t="s">
        <v>2678</v>
      </c>
      <c r="Q967" s="4" t="s">
        <v>1023</v>
      </c>
      <c r="R967" s="25">
        <v>1</v>
      </c>
      <c r="S967" s="9" t="s">
        <v>1024</v>
      </c>
      <c r="T967" s="11"/>
    </row>
    <row r="968" spans="1:20" ht="17.25" customHeight="1" x14ac:dyDescent="0.35">
      <c r="A968" s="4" t="s">
        <v>2678</v>
      </c>
      <c r="B968" s="4" t="s">
        <v>1023</v>
      </c>
      <c r="C968" s="25">
        <v>1</v>
      </c>
      <c r="D968" s="26" t="s">
        <v>1024</v>
      </c>
      <c r="E968" s="11"/>
      <c r="F968" s="11"/>
      <c r="P968" s="4" t="s">
        <v>2678</v>
      </c>
      <c r="Q968" s="4" t="s">
        <v>1025</v>
      </c>
      <c r="R968" s="25">
        <v>1</v>
      </c>
      <c r="S968" s="26" t="s">
        <v>1024</v>
      </c>
      <c r="T968" s="11"/>
    </row>
    <row r="969" spans="1:20" ht="17.25" customHeight="1" x14ac:dyDescent="0.35">
      <c r="A969" s="4" t="s">
        <v>2678</v>
      </c>
      <c r="B969" s="4" t="s">
        <v>1025</v>
      </c>
      <c r="C969" s="25">
        <v>1</v>
      </c>
      <c r="D969" s="26" t="s">
        <v>1024</v>
      </c>
      <c r="E969" s="11"/>
      <c r="F969" s="11"/>
      <c r="P969" s="4" t="s">
        <v>2678</v>
      </c>
      <c r="Q969" s="4" t="s">
        <v>1026</v>
      </c>
      <c r="R969" s="25">
        <v>14</v>
      </c>
      <c r="S969" s="6" t="s">
        <v>1027</v>
      </c>
      <c r="T969" s="11"/>
    </row>
    <row r="970" spans="1:20" ht="17.25" customHeight="1" x14ac:dyDescent="0.35">
      <c r="A970" s="4" t="s">
        <v>2678</v>
      </c>
      <c r="B970" s="4" t="s">
        <v>1977</v>
      </c>
      <c r="C970" s="25">
        <v>1</v>
      </c>
      <c r="D970" s="6" t="s">
        <v>2698</v>
      </c>
      <c r="E970" s="11"/>
      <c r="F970" s="11"/>
      <c r="P970" s="4" t="s">
        <v>2678</v>
      </c>
      <c r="Q970" s="4" t="s">
        <v>1028</v>
      </c>
      <c r="R970" s="25">
        <v>1</v>
      </c>
      <c r="S970" s="26" t="s">
        <v>1029</v>
      </c>
      <c r="T970" s="11"/>
    </row>
    <row r="971" spans="1:20" ht="17.25" customHeight="1" x14ac:dyDescent="0.35">
      <c r="A971" s="4" t="s">
        <v>2678</v>
      </c>
      <c r="B971" s="4" t="s">
        <v>1026</v>
      </c>
      <c r="C971" s="25">
        <v>14</v>
      </c>
      <c r="D971" s="6" t="s">
        <v>1027</v>
      </c>
      <c r="E971" s="11"/>
      <c r="F971" s="11"/>
      <c r="P971" s="4" t="s">
        <v>2678</v>
      </c>
      <c r="Q971" s="4" t="s">
        <v>1030</v>
      </c>
      <c r="R971" s="25">
        <v>8</v>
      </c>
      <c r="S971" s="26" t="s">
        <v>1031</v>
      </c>
      <c r="T971" s="11"/>
    </row>
    <row r="972" spans="1:20" ht="17.25" customHeight="1" x14ac:dyDescent="0.35">
      <c r="A972" s="4" t="s">
        <v>2678</v>
      </c>
      <c r="B972" s="4" t="s">
        <v>1028</v>
      </c>
      <c r="C972" s="25">
        <v>1</v>
      </c>
      <c r="D972" s="9" t="s">
        <v>1029</v>
      </c>
      <c r="E972" s="11"/>
      <c r="F972" s="11"/>
      <c r="P972" s="4" t="s">
        <v>2678</v>
      </c>
      <c r="Q972" s="4" t="s">
        <v>1032</v>
      </c>
      <c r="R972" s="25">
        <v>14</v>
      </c>
      <c r="S972" s="26" t="s">
        <v>1033</v>
      </c>
      <c r="T972" s="11"/>
    </row>
    <row r="973" spans="1:20" ht="17.25" customHeight="1" x14ac:dyDescent="0.35">
      <c r="A973" s="4" t="s">
        <v>2678</v>
      </c>
      <c r="B973" s="4" t="s">
        <v>1030</v>
      </c>
      <c r="C973" s="25">
        <v>8</v>
      </c>
      <c r="D973" s="26" t="s">
        <v>1031</v>
      </c>
      <c r="E973" s="11"/>
      <c r="F973" s="11"/>
      <c r="P973" s="4" t="s">
        <v>2678</v>
      </c>
      <c r="Q973" s="4" t="s">
        <v>1034</v>
      </c>
      <c r="R973" s="25">
        <v>14</v>
      </c>
      <c r="S973" s="6" t="s">
        <v>1035</v>
      </c>
      <c r="T973" s="11"/>
    </row>
    <row r="974" spans="1:20" ht="17.25" customHeight="1" x14ac:dyDescent="0.35">
      <c r="A974" s="4" t="s">
        <v>2678</v>
      </c>
      <c r="B974" s="4" t="s">
        <v>1032</v>
      </c>
      <c r="C974" s="25">
        <v>14</v>
      </c>
      <c r="D974" s="6" t="s">
        <v>1033</v>
      </c>
      <c r="E974" s="11"/>
      <c r="F974" s="11"/>
      <c r="P974" s="4" t="s">
        <v>2678</v>
      </c>
      <c r="Q974" s="4" t="s">
        <v>1036</v>
      </c>
      <c r="R974" s="25">
        <v>13</v>
      </c>
      <c r="S974" s="9" t="s">
        <v>1037</v>
      </c>
      <c r="T974" s="11"/>
    </row>
    <row r="975" spans="1:20" ht="17.25" customHeight="1" x14ac:dyDescent="0.35">
      <c r="A975" s="4" t="s">
        <v>2678</v>
      </c>
      <c r="B975" s="4" t="s">
        <v>1034</v>
      </c>
      <c r="C975" s="25">
        <v>14</v>
      </c>
      <c r="D975" s="26" t="s">
        <v>1035</v>
      </c>
      <c r="E975" s="11"/>
      <c r="F975" s="11"/>
      <c r="P975" s="4" t="s">
        <v>2678</v>
      </c>
      <c r="Q975" s="4" t="s">
        <v>1038</v>
      </c>
      <c r="R975" s="25">
        <v>11</v>
      </c>
      <c r="S975" s="26" t="s">
        <v>1039</v>
      </c>
      <c r="T975" s="11"/>
    </row>
    <row r="976" spans="1:20" ht="17.25" customHeight="1" x14ac:dyDescent="0.35">
      <c r="A976" s="4" t="s">
        <v>2678</v>
      </c>
      <c r="B976" s="4" t="s">
        <v>1036</v>
      </c>
      <c r="C976" s="25">
        <v>13</v>
      </c>
      <c r="D976" s="26" t="s">
        <v>1037</v>
      </c>
      <c r="E976" s="11"/>
      <c r="F976" s="11"/>
      <c r="P976" s="4" t="s">
        <v>2678</v>
      </c>
      <c r="Q976" s="4" t="s">
        <v>1040</v>
      </c>
      <c r="R976" s="25">
        <v>14</v>
      </c>
      <c r="S976" s="4" t="s">
        <v>1041</v>
      </c>
      <c r="T976" s="11"/>
    </row>
    <row r="977" spans="1:20" ht="17.25" customHeight="1" x14ac:dyDescent="0.35">
      <c r="A977" s="4" t="s">
        <v>2678</v>
      </c>
      <c r="B977" s="4" t="s">
        <v>1038</v>
      </c>
      <c r="C977" s="25">
        <v>11</v>
      </c>
      <c r="D977" s="26" t="s">
        <v>1039</v>
      </c>
      <c r="E977" s="11"/>
      <c r="F977" s="11"/>
      <c r="P977" s="4" t="s">
        <v>2678</v>
      </c>
      <c r="Q977" s="4" t="s">
        <v>1042</v>
      </c>
      <c r="R977" s="25">
        <v>1</v>
      </c>
      <c r="S977" s="26" t="s">
        <v>1043</v>
      </c>
      <c r="T977" s="11"/>
    </row>
    <row r="978" spans="1:20" ht="17.25" customHeight="1" x14ac:dyDescent="0.35">
      <c r="A978" s="4" t="s">
        <v>2678</v>
      </c>
      <c r="B978" s="4" t="s">
        <v>1040</v>
      </c>
      <c r="C978" s="25">
        <v>14</v>
      </c>
      <c r="D978" s="6" t="s">
        <v>1041</v>
      </c>
      <c r="E978" s="11"/>
      <c r="F978" s="11"/>
      <c r="P978" s="4" t="s">
        <v>2678</v>
      </c>
      <c r="Q978" s="4" t="s">
        <v>1044</v>
      </c>
      <c r="R978" s="25">
        <v>5</v>
      </c>
      <c r="S978" s="26" t="s">
        <v>1045</v>
      </c>
      <c r="T978" s="11"/>
    </row>
    <row r="979" spans="1:20" ht="17.25" customHeight="1" x14ac:dyDescent="0.35">
      <c r="A979" s="4" t="s">
        <v>2678</v>
      </c>
      <c r="B979" s="4" t="s">
        <v>1042</v>
      </c>
      <c r="C979" s="25">
        <v>1</v>
      </c>
      <c r="D979" s="9" t="s">
        <v>1043</v>
      </c>
      <c r="E979" s="11"/>
      <c r="F979" s="11"/>
      <c r="P979" s="4" t="s">
        <v>2678</v>
      </c>
      <c r="Q979" s="4" t="s">
        <v>1046</v>
      </c>
      <c r="R979" s="25">
        <v>5</v>
      </c>
      <c r="S979" s="26" t="s">
        <v>1047</v>
      </c>
      <c r="T979" s="11"/>
    </row>
    <row r="980" spans="1:20" ht="17.25" customHeight="1" x14ac:dyDescent="0.35">
      <c r="A980" s="4" t="s">
        <v>2678</v>
      </c>
      <c r="B980" s="4" t="s">
        <v>1044</v>
      </c>
      <c r="C980" s="25">
        <v>5</v>
      </c>
      <c r="D980" s="26" t="s">
        <v>1045</v>
      </c>
      <c r="E980" s="11"/>
      <c r="F980" s="11"/>
      <c r="P980" s="4" t="s">
        <v>2678</v>
      </c>
      <c r="Q980" s="4" t="s">
        <v>1048</v>
      </c>
      <c r="R980" s="25">
        <v>14</v>
      </c>
      <c r="S980" s="26" t="s">
        <v>1049</v>
      </c>
      <c r="T980" s="11"/>
    </row>
    <row r="981" spans="1:20" ht="17.25" customHeight="1" x14ac:dyDescent="0.35">
      <c r="A981" s="4" t="s">
        <v>2678</v>
      </c>
      <c r="B981" s="4" t="s">
        <v>1046</v>
      </c>
      <c r="C981" s="25">
        <v>5</v>
      </c>
      <c r="D981" s="4" t="s">
        <v>1047</v>
      </c>
      <c r="E981" s="11"/>
      <c r="F981" s="11"/>
      <c r="P981" s="4" t="s">
        <v>2678</v>
      </c>
      <c r="Q981" s="4" t="s">
        <v>1050</v>
      </c>
      <c r="R981" s="25">
        <v>13</v>
      </c>
      <c r="S981" s="26" t="s">
        <v>1051</v>
      </c>
      <c r="T981" s="11"/>
    </row>
    <row r="982" spans="1:20" ht="17.25" customHeight="1" x14ac:dyDescent="0.35">
      <c r="A982" s="4" t="s">
        <v>2678</v>
      </c>
      <c r="B982" s="4" t="s">
        <v>1048</v>
      </c>
      <c r="C982" s="25">
        <v>14</v>
      </c>
      <c r="D982" s="26" t="s">
        <v>1049</v>
      </c>
      <c r="E982" s="11"/>
      <c r="F982" s="11"/>
      <c r="P982" s="4" t="s">
        <v>2678</v>
      </c>
      <c r="Q982" s="4" t="s">
        <v>1052</v>
      </c>
      <c r="R982" s="25">
        <v>14</v>
      </c>
      <c r="S982" s="6" t="s">
        <v>1053</v>
      </c>
      <c r="T982" s="11"/>
    </row>
    <row r="983" spans="1:20" ht="17.25" customHeight="1" x14ac:dyDescent="0.35">
      <c r="A983" s="4" t="s">
        <v>2678</v>
      </c>
      <c r="B983" s="4" t="s">
        <v>1050</v>
      </c>
      <c r="C983" s="25">
        <v>13</v>
      </c>
      <c r="D983" s="26" t="s">
        <v>1051</v>
      </c>
      <c r="E983" s="11"/>
      <c r="F983" s="11"/>
      <c r="P983" s="4" t="s">
        <v>2678</v>
      </c>
      <c r="Q983" s="4" t="s">
        <v>1054</v>
      </c>
      <c r="R983" s="25">
        <v>12</v>
      </c>
      <c r="S983" s="9" t="s">
        <v>2699</v>
      </c>
      <c r="T983" s="11"/>
    </row>
    <row r="984" spans="1:20" ht="17.25" customHeight="1" x14ac:dyDescent="0.35">
      <c r="A984" s="4" t="s">
        <v>2678</v>
      </c>
      <c r="B984" s="4" t="s">
        <v>1052</v>
      </c>
      <c r="C984" s="25">
        <v>14</v>
      </c>
      <c r="D984" s="26" t="s">
        <v>1053</v>
      </c>
      <c r="E984" s="11"/>
      <c r="F984" s="11"/>
      <c r="P984" s="4" t="s">
        <v>2678</v>
      </c>
      <c r="Q984" s="4" t="s">
        <v>1056</v>
      </c>
      <c r="R984" s="25">
        <v>9</v>
      </c>
      <c r="S984" s="9" t="s">
        <v>1057</v>
      </c>
      <c r="T984" s="11"/>
    </row>
    <row r="985" spans="1:20" ht="17.25" customHeight="1" x14ac:dyDescent="0.35">
      <c r="A985" s="4" t="s">
        <v>2678</v>
      </c>
      <c r="B985" s="4" t="s">
        <v>1054</v>
      </c>
      <c r="C985" s="25">
        <v>12</v>
      </c>
      <c r="D985" s="26" t="s">
        <v>2699</v>
      </c>
      <c r="E985" s="11"/>
      <c r="F985" s="11"/>
      <c r="P985" s="4" t="s">
        <v>2678</v>
      </c>
      <c r="Q985" s="4" t="s">
        <v>1058</v>
      </c>
      <c r="R985" s="25">
        <v>9</v>
      </c>
      <c r="S985" s="9" t="s">
        <v>1057</v>
      </c>
      <c r="T985" s="11"/>
    </row>
    <row r="986" spans="1:20" ht="17.25" customHeight="1" x14ac:dyDescent="0.35">
      <c r="A986" s="4" t="s">
        <v>2678</v>
      </c>
      <c r="B986" s="4" t="s">
        <v>1056</v>
      </c>
      <c r="C986" s="25">
        <v>9</v>
      </c>
      <c r="D986" s="26" t="s">
        <v>1057</v>
      </c>
      <c r="E986" s="11"/>
      <c r="F986" s="11"/>
      <c r="P986" s="4" t="s">
        <v>2678</v>
      </c>
      <c r="Q986" s="4" t="s">
        <v>1059</v>
      </c>
      <c r="R986" s="25">
        <v>4</v>
      </c>
      <c r="S986" s="6" t="s">
        <v>1060</v>
      </c>
      <c r="T986" s="11"/>
    </row>
    <row r="987" spans="1:20" ht="17.25" customHeight="1" x14ac:dyDescent="0.35">
      <c r="A987" s="4" t="s">
        <v>2678</v>
      </c>
      <c r="B987" s="4" t="s">
        <v>1058</v>
      </c>
      <c r="C987" s="25">
        <v>9</v>
      </c>
      <c r="D987" s="6" t="s">
        <v>1057</v>
      </c>
      <c r="E987" s="11"/>
      <c r="F987" s="11"/>
      <c r="P987" s="4" t="s">
        <v>2678</v>
      </c>
      <c r="Q987" s="4" t="s">
        <v>1061</v>
      </c>
      <c r="R987" s="25">
        <v>10</v>
      </c>
      <c r="S987" s="26" t="s">
        <v>1062</v>
      </c>
      <c r="T987" s="11"/>
    </row>
    <row r="988" spans="1:20" ht="17.25" customHeight="1" x14ac:dyDescent="0.35">
      <c r="A988" s="4" t="s">
        <v>2678</v>
      </c>
      <c r="B988" s="4" t="s">
        <v>1059</v>
      </c>
      <c r="C988" s="25">
        <v>4</v>
      </c>
      <c r="D988" s="9" t="s">
        <v>1060</v>
      </c>
      <c r="E988" s="11"/>
      <c r="F988" s="11"/>
      <c r="P988" s="4" t="s">
        <v>2678</v>
      </c>
      <c r="Q988" s="4" t="s">
        <v>1063</v>
      </c>
      <c r="R988" s="25">
        <v>4</v>
      </c>
      <c r="S988" s="9" t="s">
        <v>1064</v>
      </c>
      <c r="T988" s="11"/>
    </row>
    <row r="989" spans="1:20" ht="17.25" customHeight="1" x14ac:dyDescent="0.35">
      <c r="A989" s="4" t="s">
        <v>2678</v>
      </c>
      <c r="B989" s="4" t="s">
        <v>1061</v>
      </c>
      <c r="C989" s="25">
        <v>10</v>
      </c>
      <c r="D989" s="9" t="s">
        <v>1062</v>
      </c>
      <c r="E989" s="11"/>
      <c r="F989" s="11"/>
      <c r="P989" s="4" t="s">
        <v>2678</v>
      </c>
      <c r="Q989" s="4" t="s">
        <v>1814</v>
      </c>
      <c r="R989" s="25">
        <v>4</v>
      </c>
      <c r="S989" s="6" t="s">
        <v>1064</v>
      </c>
      <c r="T989" s="11"/>
    </row>
    <row r="990" spans="1:20" ht="17.25" customHeight="1" x14ac:dyDescent="0.35">
      <c r="A990" s="4" t="s">
        <v>2678</v>
      </c>
      <c r="B990" s="4" t="s">
        <v>1063</v>
      </c>
      <c r="C990" s="25">
        <v>4</v>
      </c>
      <c r="D990" s="9" t="s">
        <v>1064</v>
      </c>
      <c r="E990" s="11"/>
      <c r="F990" s="11"/>
      <c r="P990" s="4" t="s">
        <v>2678</v>
      </c>
      <c r="Q990" s="4" t="s">
        <v>1065</v>
      </c>
      <c r="R990" s="25">
        <v>14</v>
      </c>
      <c r="S990" s="6" t="s">
        <v>1066</v>
      </c>
      <c r="T990" s="11"/>
    </row>
    <row r="991" spans="1:20" ht="17.25" customHeight="1" x14ac:dyDescent="0.35">
      <c r="A991" s="4" t="s">
        <v>2678</v>
      </c>
      <c r="B991" s="4" t="s">
        <v>1814</v>
      </c>
      <c r="C991" s="25">
        <v>4</v>
      </c>
      <c r="D991" s="6" t="s">
        <v>1064</v>
      </c>
      <c r="E991" s="11"/>
      <c r="F991" s="11"/>
      <c r="P991" s="4" t="s">
        <v>2678</v>
      </c>
      <c r="Q991" s="4" t="s">
        <v>2347</v>
      </c>
      <c r="R991" s="25">
        <v>13</v>
      </c>
      <c r="S991" s="26" t="s">
        <v>1068</v>
      </c>
      <c r="T991" s="11"/>
    </row>
    <row r="992" spans="1:20" ht="17.25" customHeight="1" x14ac:dyDescent="0.35">
      <c r="A992" s="4" t="s">
        <v>2678</v>
      </c>
      <c r="B992" s="4" t="s">
        <v>1065</v>
      </c>
      <c r="C992" s="25">
        <v>14</v>
      </c>
      <c r="D992" s="26" t="s">
        <v>1066</v>
      </c>
      <c r="E992" s="11"/>
      <c r="F992" s="11"/>
      <c r="P992" s="4" t="s">
        <v>2678</v>
      </c>
      <c r="Q992" s="4" t="s">
        <v>2352</v>
      </c>
      <c r="R992" s="25">
        <v>13</v>
      </c>
      <c r="S992" s="26" t="s">
        <v>1068</v>
      </c>
      <c r="T992" s="11"/>
    </row>
    <row r="993" spans="1:20" ht="17.25" customHeight="1" x14ac:dyDescent="0.35">
      <c r="A993" s="4" t="s">
        <v>2678</v>
      </c>
      <c r="B993" s="4" t="s">
        <v>2347</v>
      </c>
      <c r="C993" s="25">
        <v>13</v>
      </c>
      <c r="D993" s="9" t="s">
        <v>1068</v>
      </c>
      <c r="E993" s="11"/>
      <c r="F993" s="11"/>
      <c r="P993" s="4" t="s">
        <v>2678</v>
      </c>
      <c r="Q993" s="4" t="s">
        <v>1067</v>
      </c>
      <c r="R993" s="25">
        <v>13</v>
      </c>
      <c r="S993" s="26" t="s">
        <v>1068</v>
      </c>
      <c r="T993" s="11"/>
    </row>
    <row r="994" spans="1:20" ht="17.25" customHeight="1" x14ac:dyDescent="0.35">
      <c r="A994" s="4" t="s">
        <v>2678</v>
      </c>
      <c r="B994" s="4" t="s">
        <v>2352</v>
      </c>
      <c r="C994" s="25">
        <v>13</v>
      </c>
      <c r="D994" s="6" t="s">
        <v>1068</v>
      </c>
      <c r="E994" s="11"/>
      <c r="F994" s="11"/>
      <c r="P994" s="4" t="s">
        <v>2678</v>
      </c>
      <c r="Q994" s="4" t="s">
        <v>1070</v>
      </c>
      <c r="R994" s="25">
        <v>14</v>
      </c>
      <c r="S994" s="26" t="s">
        <v>1071</v>
      </c>
      <c r="T994" s="11"/>
    </row>
    <row r="995" spans="1:20" ht="17.25" customHeight="1" x14ac:dyDescent="0.35">
      <c r="A995" s="4" t="s">
        <v>2678</v>
      </c>
      <c r="B995" s="4" t="s">
        <v>1067</v>
      </c>
      <c r="C995" s="25">
        <v>13</v>
      </c>
      <c r="D995" s="6" t="s">
        <v>1068</v>
      </c>
      <c r="E995" s="11"/>
      <c r="F995" s="11"/>
      <c r="P995" s="4" t="s">
        <v>2678</v>
      </c>
      <c r="Q995" s="4" t="s">
        <v>1072</v>
      </c>
      <c r="R995" s="25">
        <v>5</v>
      </c>
      <c r="S995" s="6" t="s">
        <v>1073</v>
      </c>
      <c r="T995" s="11"/>
    </row>
    <row r="996" spans="1:20" ht="17.25" customHeight="1" x14ac:dyDescent="0.35">
      <c r="A996" s="4" t="s">
        <v>2678</v>
      </c>
      <c r="B996" s="4" t="s">
        <v>1070</v>
      </c>
      <c r="C996" s="25">
        <v>14</v>
      </c>
      <c r="D996" s="26" t="s">
        <v>1071</v>
      </c>
      <c r="E996" s="11"/>
      <c r="F996" s="11"/>
      <c r="P996" s="4" t="s">
        <v>2678</v>
      </c>
      <c r="Q996" s="4" t="s">
        <v>1074</v>
      </c>
      <c r="R996" s="25">
        <v>13</v>
      </c>
      <c r="S996" s="6" t="s">
        <v>1075</v>
      </c>
      <c r="T996" s="11"/>
    </row>
    <row r="997" spans="1:20" ht="17.25" customHeight="1" x14ac:dyDescent="0.35">
      <c r="A997" s="4" t="s">
        <v>2678</v>
      </c>
      <c r="B997" s="4" t="s">
        <v>1072</v>
      </c>
      <c r="C997" s="25">
        <v>5</v>
      </c>
      <c r="D997" s="26" t="s">
        <v>1073</v>
      </c>
      <c r="E997" s="11"/>
      <c r="F997" s="11"/>
      <c r="P997" s="4" t="s">
        <v>2678</v>
      </c>
      <c r="Q997" s="4" t="s">
        <v>1076</v>
      </c>
      <c r="R997" s="25">
        <v>14</v>
      </c>
      <c r="S997" s="4" t="s">
        <v>1077</v>
      </c>
      <c r="T997" s="11"/>
    </row>
    <row r="998" spans="1:20" ht="17.25" customHeight="1" x14ac:dyDescent="0.35">
      <c r="A998" s="4" t="s">
        <v>2678</v>
      </c>
      <c r="B998" s="4" t="s">
        <v>1074</v>
      </c>
      <c r="C998" s="25">
        <v>13</v>
      </c>
      <c r="D998" s="26" t="s">
        <v>1075</v>
      </c>
      <c r="E998" s="11"/>
      <c r="F998" s="11"/>
      <c r="P998" s="4" t="s">
        <v>2678</v>
      </c>
      <c r="Q998" s="4" t="s">
        <v>1078</v>
      </c>
      <c r="R998" s="25">
        <v>13</v>
      </c>
      <c r="S998" s="4" t="s">
        <v>1079</v>
      </c>
      <c r="T998" s="11"/>
    </row>
    <row r="999" spans="1:20" ht="17.25" customHeight="1" x14ac:dyDescent="0.35">
      <c r="A999" s="4" t="s">
        <v>2678</v>
      </c>
      <c r="B999" s="4" t="s">
        <v>1076</v>
      </c>
      <c r="C999" s="25">
        <v>14</v>
      </c>
      <c r="D999" s="26" t="s">
        <v>1077</v>
      </c>
      <c r="E999" s="11"/>
      <c r="F999" s="11"/>
      <c r="P999" s="4" t="s">
        <v>2678</v>
      </c>
      <c r="Q999" s="4" t="s">
        <v>1080</v>
      </c>
      <c r="R999" s="25">
        <v>8</v>
      </c>
      <c r="S999" s="9" t="s">
        <v>1081</v>
      </c>
      <c r="T999" s="11"/>
    </row>
    <row r="1000" spans="1:20" ht="17.25" customHeight="1" x14ac:dyDescent="0.35">
      <c r="A1000" s="4" t="s">
        <v>2678</v>
      </c>
      <c r="B1000" s="4" t="s">
        <v>1078</v>
      </c>
      <c r="C1000" s="25">
        <v>13</v>
      </c>
      <c r="D1000" s="6" t="s">
        <v>1079</v>
      </c>
      <c r="E1000" s="11"/>
      <c r="F1000" s="11"/>
      <c r="P1000" s="4" t="s">
        <v>2678</v>
      </c>
      <c r="Q1000" s="4" t="s">
        <v>1082</v>
      </c>
      <c r="R1000" s="25">
        <v>9</v>
      </c>
      <c r="S1000" s="9" t="s">
        <v>1083</v>
      </c>
      <c r="T1000" s="11"/>
    </row>
    <row r="1001" spans="1:20" ht="17.25" customHeight="1" x14ac:dyDescent="0.35">
      <c r="A1001" s="4" t="s">
        <v>2678</v>
      </c>
      <c r="B1001" s="4" t="s">
        <v>1080</v>
      </c>
      <c r="C1001" s="25">
        <v>8</v>
      </c>
      <c r="D1001" s="6" t="s">
        <v>1081</v>
      </c>
      <c r="E1001" s="11"/>
      <c r="F1001" s="11"/>
      <c r="P1001" s="4" t="s">
        <v>2678</v>
      </c>
      <c r="Q1001" s="4" t="s">
        <v>1084</v>
      </c>
      <c r="R1001" s="25">
        <v>2</v>
      </c>
      <c r="S1001" s="9" t="s">
        <v>1085</v>
      </c>
      <c r="T1001" s="11"/>
    </row>
    <row r="1002" spans="1:20" ht="17.25" customHeight="1" x14ac:dyDescent="0.35">
      <c r="A1002" s="4" t="s">
        <v>2678</v>
      </c>
      <c r="B1002" s="4" t="s">
        <v>1082</v>
      </c>
      <c r="C1002" s="25">
        <v>9</v>
      </c>
      <c r="D1002" s="4" t="s">
        <v>1083</v>
      </c>
      <c r="E1002" s="11"/>
      <c r="F1002" s="11"/>
      <c r="P1002" s="4" t="s">
        <v>2678</v>
      </c>
      <c r="Q1002" s="4" t="s">
        <v>1086</v>
      </c>
      <c r="R1002" s="25">
        <v>3</v>
      </c>
      <c r="S1002" s="9" t="s">
        <v>1087</v>
      </c>
      <c r="T1002" s="11"/>
    </row>
    <row r="1003" spans="1:20" ht="17.25" customHeight="1" x14ac:dyDescent="0.35">
      <c r="A1003" s="4" t="s">
        <v>2678</v>
      </c>
      <c r="B1003" s="4" t="s">
        <v>1084</v>
      </c>
      <c r="C1003" s="25">
        <v>2</v>
      </c>
      <c r="D1003" s="4" t="s">
        <v>1085</v>
      </c>
      <c r="E1003" s="11"/>
      <c r="F1003" s="11"/>
      <c r="P1003" s="4" t="s">
        <v>2678</v>
      </c>
      <c r="Q1003" s="4" t="s">
        <v>1088</v>
      </c>
      <c r="R1003" s="25">
        <v>14</v>
      </c>
      <c r="S1003" s="9" t="s">
        <v>1089</v>
      </c>
      <c r="T1003" s="11"/>
    </row>
    <row r="1004" spans="1:20" ht="17.25" customHeight="1" x14ac:dyDescent="0.35">
      <c r="A1004" s="4" t="s">
        <v>2678</v>
      </c>
      <c r="B1004" s="4" t="s">
        <v>1086</v>
      </c>
      <c r="C1004" s="25">
        <v>3</v>
      </c>
      <c r="D1004" s="9" t="s">
        <v>1087</v>
      </c>
      <c r="E1004" s="11"/>
      <c r="F1004" s="11"/>
      <c r="P1004" s="4" t="s">
        <v>2678</v>
      </c>
      <c r="Q1004" s="4" t="s">
        <v>1090</v>
      </c>
      <c r="R1004" s="25">
        <v>14</v>
      </c>
      <c r="S1004" s="9" t="s">
        <v>1091</v>
      </c>
      <c r="T1004" s="11"/>
    </row>
    <row r="1005" spans="1:20" ht="17.25" customHeight="1" x14ac:dyDescent="0.35">
      <c r="A1005" s="4" t="s">
        <v>2678</v>
      </c>
      <c r="B1005" s="4" t="s">
        <v>1088</v>
      </c>
      <c r="C1005" s="25">
        <v>14</v>
      </c>
      <c r="D1005" s="9" t="s">
        <v>1089</v>
      </c>
      <c r="E1005" s="11"/>
      <c r="F1005" s="11"/>
      <c r="P1005" s="4" t="s">
        <v>2678</v>
      </c>
      <c r="Q1005" s="4" t="s">
        <v>1680</v>
      </c>
      <c r="R1005" s="25">
        <v>14</v>
      </c>
      <c r="S1005" s="9" t="s">
        <v>2700</v>
      </c>
      <c r="T1005" s="11"/>
    </row>
    <row r="1006" spans="1:20" ht="17.25" customHeight="1" x14ac:dyDescent="0.35">
      <c r="A1006" s="4" t="s">
        <v>2678</v>
      </c>
      <c r="B1006" s="4" t="s">
        <v>1090</v>
      </c>
      <c r="C1006" s="25">
        <v>14</v>
      </c>
      <c r="D1006" s="9" t="s">
        <v>1091</v>
      </c>
      <c r="E1006" s="11"/>
      <c r="F1006" s="11"/>
      <c r="P1006" s="4" t="s">
        <v>2678</v>
      </c>
      <c r="Q1006" s="4" t="s">
        <v>1682</v>
      </c>
      <c r="R1006" s="25">
        <v>14</v>
      </c>
      <c r="S1006" s="9" t="s">
        <v>2700</v>
      </c>
      <c r="T1006" s="11"/>
    </row>
    <row r="1007" spans="1:20" ht="17.25" customHeight="1" x14ac:dyDescent="0.35">
      <c r="A1007" s="4" t="s">
        <v>2678</v>
      </c>
      <c r="B1007" s="4" t="s">
        <v>1680</v>
      </c>
      <c r="C1007" s="25">
        <v>14</v>
      </c>
      <c r="D1007" s="9" t="s">
        <v>2700</v>
      </c>
      <c r="E1007" s="11"/>
      <c r="F1007" s="11"/>
      <c r="P1007" s="4" t="s">
        <v>2678</v>
      </c>
      <c r="Q1007" s="4" t="s">
        <v>1093</v>
      </c>
      <c r="R1007" s="25">
        <v>13</v>
      </c>
      <c r="S1007" s="9" t="s">
        <v>1094</v>
      </c>
      <c r="T1007" s="11"/>
    </row>
    <row r="1008" spans="1:20" ht="17.25" customHeight="1" x14ac:dyDescent="0.35">
      <c r="A1008" s="4" t="s">
        <v>2678</v>
      </c>
      <c r="B1008" s="4" t="s">
        <v>1682</v>
      </c>
      <c r="C1008" s="25">
        <v>14</v>
      </c>
      <c r="D1008" s="9" t="s">
        <v>2700</v>
      </c>
      <c r="E1008" s="11"/>
      <c r="F1008" s="11"/>
      <c r="P1008" s="4" t="s">
        <v>2678</v>
      </c>
      <c r="Q1008" s="4" t="s">
        <v>1830</v>
      </c>
      <c r="R1008" s="25">
        <v>13</v>
      </c>
      <c r="S1008" s="9" t="s">
        <v>2701</v>
      </c>
      <c r="T1008" s="11"/>
    </row>
    <row r="1009" spans="1:20" ht="17.25" customHeight="1" x14ac:dyDescent="0.35">
      <c r="A1009" s="4" t="s">
        <v>2678</v>
      </c>
      <c r="B1009" s="4" t="s">
        <v>1093</v>
      </c>
      <c r="C1009" s="25">
        <v>13</v>
      </c>
      <c r="D1009" s="9" t="s">
        <v>1094</v>
      </c>
      <c r="E1009" s="11"/>
      <c r="F1009" s="11"/>
      <c r="P1009" s="4" t="s">
        <v>2678</v>
      </c>
      <c r="Q1009" s="4" t="s">
        <v>1832</v>
      </c>
      <c r="R1009" s="25">
        <v>13</v>
      </c>
      <c r="S1009" s="9" t="s">
        <v>2701</v>
      </c>
      <c r="T1009" s="11"/>
    </row>
    <row r="1010" spans="1:20" ht="17.25" customHeight="1" x14ac:dyDescent="0.35">
      <c r="A1010" s="4" t="s">
        <v>2678</v>
      </c>
      <c r="B1010" s="4" t="s">
        <v>1830</v>
      </c>
      <c r="C1010" s="25">
        <v>13</v>
      </c>
      <c r="D1010" s="9" t="s">
        <v>2701</v>
      </c>
      <c r="E1010" s="11"/>
      <c r="F1010" s="11"/>
      <c r="P1010" s="4" t="s">
        <v>2678</v>
      </c>
      <c r="Q1010" s="4" t="s">
        <v>1833</v>
      </c>
      <c r="R1010" s="25">
        <v>13</v>
      </c>
      <c r="S1010" s="26" t="s">
        <v>2701</v>
      </c>
      <c r="T1010" s="11"/>
    </row>
    <row r="1011" spans="1:20" ht="17.25" customHeight="1" x14ac:dyDescent="0.35">
      <c r="A1011" s="4" t="s">
        <v>2678</v>
      </c>
      <c r="B1011" s="4" t="s">
        <v>1832</v>
      </c>
      <c r="C1011" s="25">
        <v>13</v>
      </c>
      <c r="D1011" s="9" t="s">
        <v>2701</v>
      </c>
      <c r="E1011" s="11"/>
      <c r="F1011" s="11"/>
      <c r="P1011" s="4" t="s">
        <v>2678</v>
      </c>
      <c r="Q1011" s="4" t="s">
        <v>1834</v>
      </c>
      <c r="R1011" s="25">
        <v>13</v>
      </c>
      <c r="S1011" s="26" t="s">
        <v>2701</v>
      </c>
      <c r="T1011" s="11"/>
    </row>
    <row r="1012" spans="1:20" ht="17.25" customHeight="1" x14ac:dyDescent="0.35">
      <c r="A1012" s="4" t="s">
        <v>2678</v>
      </c>
      <c r="B1012" s="4" t="s">
        <v>1833</v>
      </c>
      <c r="C1012" s="25">
        <v>13</v>
      </c>
      <c r="D1012" s="9" t="s">
        <v>2701</v>
      </c>
      <c r="E1012" s="11"/>
      <c r="F1012" s="11"/>
      <c r="P1012" s="4" t="s">
        <v>2678</v>
      </c>
      <c r="Q1012" s="4" t="s">
        <v>1838</v>
      </c>
      <c r="R1012" s="25">
        <v>13</v>
      </c>
      <c r="S1012" s="26" t="s">
        <v>2702</v>
      </c>
      <c r="T1012" s="11"/>
    </row>
    <row r="1013" spans="1:20" ht="17.25" customHeight="1" x14ac:dyDescent="0.35">
      <c r="A1013" s="4" t="s">
        <v>2678</v>
      </c>
      <c r="B1013" s="4" t="s">
        <v>1834</v>
      </c>
      <c r="C1013" s="25">
        <v>13</v>
      </c>
      <c r="D1013" s="9" t="s">
        <v>2701</v>
      </c>
      <c r="E1013" s="11"/>
      <c r="F1013" s="11"/>
      <c r="P1013" s="4" t="s">
        <v>2678</v>
      </c>
      <c r="Q1013" s="4" t="s">
        <v>1840</v>
      </c>
      <c r="R1013" s="25">
        <v>13</v>
      </c>
      <c r="S1013" s="26" t="s">
        <v>2702</v>
      </c>
      <c r="T1013" s="11"/>
    </row>
    <row r="1014" spans="1:20" ht="17.25" customHeight="1" x14ac:dyDescent="0.35">
      <c r="A1014" s="4" t="s">
        <v>2678</v>
      </c>
      <c r="B1014" s="4" t="s">
        <v>1838</v>
      </c>
      <c r="C1014" s="25">
        <v>13</v>
      </c>
      <c r="D1014" s="9" t="s">
        <v>2702</v>
      </c>
      <c r="E1014" s="11"/>
      <c r="F1014" s="11"/>
      <c r="P1014" s="4" t="s">
        <v>2678</v>
      </c>
      <c r="Q1014" s="4" t="s">
        <v>2320</v>
      </c>
      <c r="R1014" s="25">
        <v>13</v>
      </c>
      <c r="S1014" s="26" t="s">
        <v>2703</v>
      </c>
      <c r="T1014" s="11"/>
    </row>
    <row r="1015" spans="1:20" ht="17.25" customHeight="1" x14ac:dyDescent="0.35">
      <c r="A1015" s="4" t="s">
        <v>2678</v>
      </c>
      <c r="B1015" s="4" t="s">
        <v>1840</v>
      </c>
      <c r="C1015" s="25">
        <v>13</v>
      </c>
      <c r="D1015" s="26" t="s">
        <v>2702</v>
      </c>
      <c r="E1015" s="11"/>
      <c r="F1015" s="11"/>
      <c r="P1015" s="4" t="s">
        <v>2678</v>
      </c>
      <c r="Q1015" s="4" t="s">
        <v>1095</v>
      </c>
      <c r="R1015" s="25">
        <v>13</v>
      </c>
      <c r="S1015" s="6" t="s">
        <v>1096</v>
      </c>
      <c r="T1015" s="11"/>
    </row>
    <row r="1016" spans="1:20" ht="17.25" customHeight="1" x14ac:dyDescent="0.35">
      <c r="A1016" s="4" t="s">
        <v>2678</v>
      </c>
      <c r="B1016" s="4" t="s">
        <v>2320</v>
      </c>
      <c r="C1016" s="25">
        <v>13</v>
      </c>
      <c r="D1016" s="26" t="s">
        <v>2703</v>
      </c>
      <c r="E1016" s="11"/>
      <c r="F1016" s="11"/>
      <c r="P1016" s="4" t="s">
        <v>2678</v>
      </c>
      <c r="Q1016" s="4" t="s">
        <v>1097</v>
      </c>
      <c r="R1016" s="25">
        <v>13</v>
      </c>
      <c r="S1016" s="9" t="s">
        <v>1098</v>
      </c>
      <c r="T1016" s="11"/>
    </row>
    <row r="1017" spans="1:20" ht="17.25" customHeight="1" x14ac:dyDescent="0.35">
      <c r="A1017" s="4" t="s">
        <v>2678</v>
      </c>
      <c r="B1017" s="4" t="s">
        <v>1095</v>
      </c>
      <c r="C1017" s="25">
        <v>13</v>
      </c>
      <c r="D1017" s="26" t="s">
        <v>1096</v>
      </c>
      <c r="E1017" s="11"/>
      <c r="F1017" s="11"/>
      <c r="P1017" s="4" t="s">
        <v>2678</v>
      </c>
      <c r="Q1017" s="4" t="s">
        <v>1824</v>
      </c>
      <c r="R1017" s="25">
        <v>14</v>
      </c>
      <c r="S1017" s="26" t="s">
        <v>2704</v>
      </c>
      <c r="T1017" s="11"/>
    </row>
    <row r="1018" spans="1:20" ht="17.25" customHeight="1" x14ac:dyDescent="0.35">
      <c r="A1018" s="4" t="s">
        <v>2678</v>
      </c>
      <c r="B1018" s="4" t="s">
        <v>1097</v>
      </c>
      <c r="C1018" s="25">
        <v>13</v>
      </c>
      <c r="D1018" s="26" t="s">
        <v>1098</v>
      </c>
      <c r="E1018" s="11"/>
      <c r="F1018" s="11"/>
      <c r="P1018" s="4" t="s">
        <v>2678</v>
      </c>
      <c r="Q1018" s="4" t="s">
        <v>1099</v>
      </c>
      <c r="R1018" s="25">
        <v>4</v>
      </c>
      <c r="S1018" s="26" t="s">
        <v>1100</v>
      </c>
      <c r="T1018" s="11"/>
    </row>
    <row r="1019" spans="1:20" ht="17.25" customHeight="1" x14ac:dyDescent="0.35">
      <c r="A1019" s="4" t="s">
        <v>2678</v>
      </c>
      <c r="B1019" s="4" t="s">
        <v>1824</v>
      </c>
      <c r="C1019" s="25">
        <v>14</v>
      </c>
      <c r="D1019" s="26" t="s">
        <v>2704</v>
      </c>
      <c r="E1019" s="11"/>
      <c r="F1019" s="11"/>
      <c r="P1019" s="4" t="s">
        <v>2678</v>
      </c>
      <c r="Q1019" s="4" t="s">
        <v>1842</v>
      </c>
      <c r="R1019" s="25">
        <v>4</v>
      </c>
      <c r="S1019" s="9" t="s">
        <v>1100</v>
      </c>
      <c r="T1019" s="11"/>
    </row>
    <row r="1020" spans="1:20" ht="17.25" customHeight="1" x14ac:dyDescent="0.35">
      <c r="A1020" s="4" t="s">
        <v>2678</v>
      </c>
      <c r="B1020" s="4" t="s">
        <v>1099</v>
      </c>
      <c r="C1020" s="25">
        <v>4</v>
      </c>
      <c r="D1020" s="6" t="s">
        <v>1100</v>
      </c>
      <c r="E1020" s="11"/>
      <c r="F1020" s="11"/>
      <c r="P1020" s="4" t="s">
        <v>2678</v>
      </c>
      <c r="Q1020" s="4" t="s">
        <v>1873</v>
      </c>
      <c r="R1020" s="25">
        <v>14</v>
      </c>
      <c r="S1020" s="6" t="s">
        <v>2705</v>
      </c>
      <c r="T1020" s="11"/>
    </row>
    <row r="1021" spans="1:20" ht="17.25" customHeight="1" x14ac:dyDescent="0.35">
      <c r="A1021" s="4" t="s">
        <v>2678</v>
      </c>
      <c r="B1021" s="4" t="s">
        <v>1842</v>
      </c>
      <c r="C1021" s="25">
        <v>4</v>
      </c>
      <c r="D1021" s="9" t="s">
        <v>1100</v>
      </c>
      <c r="E1021" s="11"/>
      <c r="F1021" s="11"/>
      <c r="P1021" s="4" t="s">
        <v>2678</v>
      </c>
      <c r="Q1021" s="4" t="s">
        <v>1853</v>
      </c>
      <c r="R1021" s="25">
        <v>1</v>
      </c>
      <c r="S1021" s="26" t="s">
        <v>2706</v>
      </c>
      <c r="T1021" s="11"/>
    </row>
    <row r="1022" spans="1:20" ht="17.25" customHeight="1" x14ac:dyDescent="0.35">
      <c r="A1022" s="4" t="s">
        <v>2678</v>
      </c>
      <c r="B1022" s="4" t="s">
        <v>1873</v>
      </c>
      <c r="C1022" s="25">
        <v>14</v>
      </c>
      <c r="D1022" s="26" t="s">
        <v>2705</v>
      </c>
      <c r="E1022" s="11"/>
      <c r="F1022" s="11"/>
      <c r="P1022" s="4" t="s">
        <v>2678</v>
      </c>
      <c r="Q1022" s="4" t="s">
        <v>1821</v>
      </c>
      <c r="R1022" s="25">
        <v>2</v>
      </c>
      <c r="S1022" s="9" t="s">
        <v>2707</v>
      </c>
      <c r="T1022" s="11"/>
    </row>
    <row r="1023" spans="1:20" ht="17.25" customHeight="1" x14ac:dyDescent="0.35">
      <c r="A1023" s="4" t="s">
        <v>2678</v>
      </c>
      <c r="B1023" s="4" t="s">
        <v>1853</v>
      </c>
      <c r="C1023" s="25">
        <v>1</v>
      </c>
      <c r="D1023" s="26" t="s">
        <v>2706</v>
      </c>
      <c r="E1023" s="11"/>
      <c r="F1023" s="11"/>
      <c r="P1023" s="4" t="s">
        <v>2678</v>
      </c>
      <c r="Q1023" s="4" t="s">
        <v>1101</v>
      </c>
      <c r="R1023" s="25">
        <v>14</v>
      </c>
      <c r="S1023" s="9" t="s">
        <v>1102</v>
      </c>
      <c r="T1023" s="11"/>
    </row>
    <row r="1024" spans="1:20" ht="17.25" customHeight="1" x14ac:dyDescent="0.35">
      <c r="A1024" s="4" t="s">
        <v>2678</v>
      </c>
      <c r="B1024" s="4" t="s">
        <v>1821</v>
      </c>
      <c r="C1024" s="25">
        <v>2</v>
      </c>
      <c r="D1024" s="9" t="s">
        <v>2707</v>
      </c>
      <c r="E1024" s="11"/>
      <c r="F1024" s="11"/>
      <c r="P1024" s="4" t="s">
        <v>2678</v>
      </c>
      <c r="Q1024" s="4" t="s">
        <v>1866</v>
      </c>
      <c r="R1024" s="25">
        <v>14</v>
      </c>
      <c r="S1024" s="9" t="s">
        <v>2708</v>
      </c>
      <c r="T1024" s="11"/>
    </row>
    <row r="1025" spans="1:20" ht="17.25" customHeight="1" x14ac:dyDescent="0.35">
      <c r="A1025" s="4" t="s">
        <v>2678</v>
      </c>
      <c r="B1025" s="4" t="s">
        <v>1101</v>
      </c>
      <c r="C1025" s="25">
        <v>14</v>
      </c>
      <c r="D1025" s="6" t="s">
        <v>1102</v>
      </c>
      <c r="E1025" s="11"/>
      <c r="F1025" s="11"/>
      <c r="P1025" s="4" t="s">
        <v>2678</v>
      </c>
      <c r="Q1025" s="4" t="s">
        <v>1103</v>
      </c>
      <c r="R1025" s="25">
        <v>2</v>
      </c>
      <c r="S1025" s="9" t="s">
        <v>1104</v>
      </c>
      <c r="T1025" s="11"/>
    </row>
    <row r="1026" spans="1:20" ht="17.25" customHeight="1" x14ac:dyDescent="0.35">
      <c r="A1026" s="4" t="s">
        <v>2678</v>
      </c>
      <c r="B1026" s="4" t="s">
        <v>1866</v>
      </c>
      <c r="C1026" s="25">
        <v>14</v>
      </c>
      <c r="D1026" s="26" t="s">
        <v>2708</v>
      </c>
      <c r="E1026" s="11"/>
      <c r="F1026" s="11"/>
      <c r="P1026" s="4" t="s">
        <v>2678</v>
      </c>
      <c r="Q1026" s="4" t="s">
        <v>1105</v>
      </c>
      <c r="R1026" s="25">
        <v>8</v>
      </c>
      <c r="S1026" s="9" t="s">
        <v>1106</v>
      </c>
      <c r="T1026" s="11"/>
    </row>
    <row r="1027" spans="1:20" ht="17.25" customHeight="1" x14ac:dyDescent="0.35">
      <c r="A1027" s="4" t="s">
        <v>2678</v>
      </c>
      <c r="B1027" s="4" t="s">
        <v>1103</v>
      </c>
      <c r="C1027" s="25">
        <v>2</v>
      </c>
      <c r="D1027" s="9" t="s">
        <v>1104</v>
      </c>
      <c r="E1027" s="11"/>
      <c r="F1027" s="11"/>
      <c r="P1027" s="4" t="s">
        <v>2678</v>
      </c>
      <c r="Q1027" s="4" t="s">
        <v>1107</v>
      </c>
      <c r="R1027" s="25">
        <v>13</v>
      </c>
      <c r="S1027" s="26" t="s">
        <v>1108</v>
      </c>
      <c r="T1027" s="11"/>
    </row>
    <row r="1028" spans="1:20" ht="17.25" customHeight="1" x14ac:dyDescent="0.35">
      <c r="A1028" s="4" t="s">
        <v>2678</v>
      </c>
      <c r="B1028" s="4" t="s">
        <v>1105</v>
      </c>
      <c r="C1028" s="25">
        <v>8</v>
      </c>
      <c r="D1028" s="9" t="s">
        <v>1106</v>
      </c>
      <c r="E1028" s="11"/>
      <c r="F1028" s="11"/>
      <c r="P1028" s="4" t="s">
        <v>2678</v>
      </c>
      <c r="Q1028" s="4" t="s">
        <v>1109</v>
      </c>
      <c r="R1028" s="25">
        <v>14</v>
      </c>
      <c r="S1028" s="26" t="s">
        <v>1110</v>
      </c>
      <c r="T1028" s="11"/>
    </row>
    <row r="1029" spans="1:20" ht="17.25" customHeight="1" x14ac:dyDescent="0.35">
      <c r="A1029" s="4" t="s">
        <v>2678</v>
      </c>
      <c r="B1029" s="4" t="s">
        <v>1107</v>
      </c>
      <c r="C1029" s="25">
        <v>13</v>
      </c>
      <c r="D1029" s="9" t="s">
        <v>1108</v>
      </c>
      <c r="E1029" s="11"/>
      <c r="F1029" s="11"/>
      <c r="P1029" s="4" t="s">
        <v>2678</v>
      </c>
      <c r="Q1029" s="4" t="s">
        <v>1111</v>
      </c>
      <c r="R1029" s="25">
        <v>12</v>
      </c>
      <c r="S1029" s="26" t="s">
        <v>1112</v>
      </c>
      <c r="T1029" s="11"/>
    </row>
    <row r="1030" spans="1:20" ht="17.25" customHeight="1" x14ac:dyDescent="0.35">
      <c r="A1030" s="4" t="s">
        <v>2678</v>
      </c>
      <c r="B1030" s="4" t="s">
        <v>1109</v>
      </c>
      <c r="C1030" s="25">
        <v>14</v>
      </c>
      <c r="D1030" s="9" t="s">
        <v>1110</v>
      </c>
      <c r="E1030" s="11"/>
      <c r="F1030" s="11"/>
      <c r="P1030" s="4" t="s">
        <v>2678</v>
      </c>
      <c r="Q1030" s="4" t="s">
        <v>1113</v>
      </c>
      <c r="R1030" s="25">
        <v>13</v>
      </c>
      <c r="S1030" s="26" t="s">
        <v>1114</v>
      </c>
      <c r="T1030" s="11"/>
    </row>
    <row r="1031" spans="1:20" ht="17.25" customHeight="1" x14ac:dyDescent="0.35">
      <c r="A1031" s="4" t="s">
        <v>2678</v>
      </c>
      <c r="B1031" s="4" t="s">
        <v>1111</v>
      </c>
      <c r="C1031" s="25">
        <v>12</v>
      </c>
      <c r="D1031" s="9" t="s">
        <v>1112</v>
      </c>
      <c r="E1031" s="11"/>
      <c r="F1031" s="11"/>
      <c r="P1031" s="4" t="s">
        <v>2678</v>
      </c>
      <c r="Q1031" s="4" t="s">
        <v>1115</v>
      </c>
      <c r="R1031" s="25">
        <v>13</v>
      </c>
      <c r="S1031" s="9" t="s">
        <v>1114</v>
      </c>
      <c r="T1031" s="11"/>
    </row>
    <row r="1032" spans="1:20" ht="17.25" customHeight="1" x14ac:dyDescent="0.35">
      <c r="A1032" s="4" t="s">
        <v>2678</v>
      </c>
      <c r="B1032" s="4" t="s">
        <v>1113</v>
      </c>
      <c r="C1032" s="25">
        <v>13</v>
      </c>
      <c r="D1032" s="26" t="s">
        <v>1114</v>
      </c>
      <c r="E1032" s="11"/>
      <c r="F1032" s="11"/>
      <c r="P1032" s="4" t="s">
        <v>2678</v>
      </c>
      <c r="Q1032" s="4" t="s">
        <v>1878</v>
      </c>
      <c r="R1032" s="25">
        <v>13</v>
      </c>
      <c r="S1032" s="9" t="s">
        <v>2709</v>
      </c>
      <c r="T1032" s="11"/>
    </row>
    <row r="1033" spans="1:20" ht="17.25" customHeight="1" x14ac:dyDescent="0.35">
      <c r="A1033" s="4" t="s">
        <v>2678</v>
      </c>
      <c r="B1033" s="4" t="s">
        <v>1115</v>
      </c>
      <c r="C1033" s="25">
        <v>13</v>
      </c>
      <c r="D1033" s="26" t="s">
        <v>1114</v>
      </c>
      <c r="E1033" s="11"/>
      <c r="F1033" s="11"/>
      <c r="P1033" s="4" t="s">
        <v>2678</v>
      </c>
      <c r="Q1033" s="4" t="s">
        <v>1880</v>
      </c>
      <c r="R1033" s="25">
        <v>13</v>
      </c>
      <c r="S1033" s="9" t="s">
        <v>2709</v>
      </c>
      <c r="T1033" s="11"/>
    </row>
    <row r="1034" spans="1:20" ht="17.25" customHeight="1" x14ac:dyDescent="0.35">
      <c r="A1034" s="4" t="s">
        <v>2678</v>
      </c>
      <c r="B1034" s="4" t="s">
        <v>1878</v>
      </c>
      <c r="C1034" s="25">
        <v>13</v>
      </c>
      <c r="D1034" s="26" t="s">
        <v>2709</v>
      </c>
      <c r="E1034" s="11"/>
      <c r="F1034" s="11"/>
      <c r="P1034" s="4" t="s">
        <v>2678</v>
      </c>
      <c r="Q1034" s="4" t="s">
        <v>1890</v>
      </c>
      <c r="R1034" s="25">
        <v>13</v>
      </c>
      <c r="S1034" s="9" t="s">
        <v>2710</v>
      </c>
      <c r="T1034" s="11"/>
    </row>
    <row r="1035" spans="1:20" ht="17.25" customHeight="1" x14ac:dyDescent="0.35">
      <c r="A1035" s="4" t="s">
        <v>2678</v>
      </c>
      <c r="B1035" s="4" t="s">
        <v>1880</v>
      </c>
      <c r="C1035" s="25">
        <v>13</v>
      </c>
      <c r="D1035" s="26" t="s">
        <v>2709</v>
      </c>
      <c r="E1035" s="11"/>
      <c r="F1035" s="11"/>
      <c r="P1035" s="4" t="s">
        <v>2678</v>
      </c>
      <c r="Q1035" s="4" t="s">
        <v>1707</v>
      </c>
      <c r="R1035" s="25">
        <v>8</v>
      </c>
      <c r="S1035" s="4" t="s">
        <v>2711</v>
      </c>
      <c r="T1035" s="11"/>
    </row>
    <row r="1036" spans="1:20" ht="17.25" customHeight="1" x14ac:dyDescent="0.35">
      <c r="A1036" s="4" t="s">
        <v>2678</v>
      </c>
      <c r="B1036" s="4" t="s">
        <v>1890</v>
      </c>
      <c r="C1036" s="25">
        <v>13</v>
      </c>
      <c r="D1036" s="9" t="s">
        <v>2710</v>
      </c>
      <c r="E1036" s="11"/>
      <c r="F1036" s="11"/>
      <c r="P1036" s="4" t="s">
        <v>2678</v>
      </c>
      <c r="Q1036" s="4" t="s">
        <v>1708</v>
      </c>
      <c r="R1036" s="25">
        <v>8</v>
      </c>
      <c r="S1036" s="9" t="s">
        <v>2711</v>
      </c>
      <c r="T1036" s="11"/>
    </row>
    <row r="1037" spans="1:20" ht="17.25" customHeight="1" x14ac:dyDescent="0.35">
      <c r="A1037" s="4" t="s">
        <v>2678</v>
      </c>
      <c r="B1037" s="4" t="s">
        <v>1707</v>
      </c>
      <c r="C1037" s="25">
        <v>8</v>
      </c>
      <c r="D1037" s="9" t="s">
        <v>2711</v>
      </c>
      <c r="E1037" s="11"/>
      <c r="F1037" s="11"/>
      <c r="P1037" s="4" t="s">
        <v>2678</v>
      </c>
      <c r="Q1037" s="4" t="s">
        <v>1709</v>
      </c>
      <c r="R1037" s="25">
        <v>8</v>
      </c>
      <c r="S1037" s="9" t="s">
        <v>2711</v>
      </c>
      <c r="T1037" s="11"/>
    </row>
    <row r="1038" spans="1:20" ht="17.25" customHeight="1" x14ac:dyDescent="0.35">
      <c r="A1038" s="4" t="s">
        <v>2678</v>
      </c>
      <c r="B1038" s="4" t="s">
        <v>1708</v>
      </c>
      <c r="C1038" s="25">
        <v>8</v>
      </c>
      <c r="D1038" s="9" t="s">
        <v>2711</v>
      </c>
      <c r="E1038" s="11"/>
      <c r="F1038" s="11"/>
      <c r="P1038" s="4" t="s">
        <v>2678</v>
      </c>
      <c r="Q1038" s="4" t="s">
        <v>1676</v>
      </c>
      <c r="R1038" s="25">
        <v>14</v>
      </c>
      <c r="S1038" s="9" t="s">
        <v>2712</v>
      </c>
      <c r="T1038" s="11"/>
    </row>
    <row r="1039" spans="1:20" ht="17.25" customHeight="1" x14ac:dyDescent="0.35">
      <c r="A1039" s="4" t="s">
        <v>2678</v>
      </c>
      <c r="B1039" s="4" t="s">
        <v>1709</v>
      </c>
      <c r="C1039" s="25">
        <v>8</v>
      </c>
      <c r="D1039" s="9" t="s">
        <v>2711</v>
      </c>
      <c r="E1039" s="11"/>
      <c r="F1039" s="11"/>
      <c r="P1039" s="4" t="s">
        <v>2678</v>
      </c>
      <c r="Q1039" s="4" t="s">
        <v>1116</v>
      </c>
      <c r="R1039" s="25">
        <v>13</v>
      </c>
      <c r="S1039" s="9" t="s">
        <v>1117</v>
      </c>
      <c r="T1039" s="11"/>
    </row>
    <row r="1040" spans="1:20" ht="17.25" customHeight="1" x14ac:dyDescent="0.35">
      <c r="A1040" s="4" t="s">
        <v>2678</v>
      </c>
      <c r="B1040" s="4" t="s">
        <v>1676</v>
      </c>
      <c r="C1040" s="25">
        <v>14</v>
      </c>
      <c r="D1040" s="4" t="s">
        <v>2712</v>
      </c>
      <c r="E1040" s="11"/>
      <c r="F1040" s="11"/>
      <c r="P1040" s="4" t="s">
        <v>2678</v>
      </c>
      <c r="Q1040" s="4" t="s">
        <v>1118</v>
      </c>
      <c r="R1040" s="25">
        <v>13</v>
      </c>
      <c r="S1040" s="9" t="s">
        <v>1119</v>
      </c>
      <c r="T1040" s="11"/>
    </row>
    <row r="1041" spans="1:20" ht="17.25" customHeight="1" x14ac:dyDescent="0.35">
      <c r="A1041" s="4" t="s">
        <v>2678</v>
      </c>
      <c r="B1041" s="4" t="s">
        <v>1116</v>
      </c>
      <c r="C1041" s="25">
        <v>13</v>
      </c>
      <c r="D1041" s="9" t="s">
        <v>1117</v>
      </c>
      <c r="E1041" s="11"/>
      <c r="F1041" s="11"/>
      <c r="P1041" s="4" t="s">
        <v>2678</v>
      </c>
      <c r="Q1041" s="4" t="s">
        <v>1120</v>
      </c>
      <c r="R1041" s="25">
        <v>13</v>
      </c>
      <c r="S1041" s="26" t="s">
        <v>1121</v>
      </c>
      <c r="T1041" s="11"/>
    </row>
    <row r="1042" spans="1:20" ht="17.25" customHeight="1" x14ac:dyDescent="0.35">
      <c r="A1042" s="4" t="s">
        <v>2678</v>
      </c>
      <c r="B1042" s="4" t="s">
        <v>1118</v>
      </c>
      <c r="C1042" s="25">
        <v>13</v>
      </c>
      <c r="D1042" s="9" t="s">
        <v>1119</v>
      </c>
      <c r="E1042" s="11"/>
      <c r="F1042" s="11"/>
      <c r="P1042" s="4" t="s">
        <v>2678</v>
      </c>
      <c r="Q1042" s="4" t="s">
        <v>1122</v>
      </c>
      <c r="R1042" s="25">
        <v>13</v>
      </c>
      <c r="S1042" s="26" t="s">
        <v>1121</v>
      </c>
      <c r="T1042" s="11"/>
    </row>
    <row r="1043" spans="1:20" ht="17.25" customHeight="1" x14ac:dyDescent="0.35">
      <c r="A1043" s="4" t="s">
        <v>2678</v>
      </c>
      <c r="B1043" s="4" t="s">
        <v>1120</v>
      </c>
      <c r="C1043" s="25">
        <v>13</v>
      </c>
      <c r="D1043" s="9" t="s">
        <v>1121</v>
      </c>
      <c r="E1043" s="11"/>
      <c r="F1043" s="11"/>
      <c r="P1043" s="4" t="s">
        <v>2678</v>
      </c>
      <c r="Q1043" s="4" t="s">
        <v>1123</v>
      </c>
      <c r="R1043" s="25">
        <v>14</v>
      </c>
      <c r="S1043" s="6" t="s">
        <v>1124</v>
      </c>
      <c r="T1043" s="11"/>
    </row>
    <row r="1044" spans="1:20" ht="17.25" customHeight="1" x14ac:dyDescent="0.35">
      <c r="A1044" s="4" t="s">
        <v>2678</v>
      </c>
      <c r="B1044" s="4" t="s">
        <v>1122</v>
      </c>
      <c r="C1044" s="25">
        <v>13</v>
      </c>
      <c r="D1044" s="9" t="s">
        <v>1121</v>
      </c>
      <c r="E1044" s="11"/>
      <c r="F1044" s="11"/>
      <c r="P1044" s="4" t="s">
        <v>2678</v>
      </c>
      <c r="Q1044" s="4" t="s">
        <v>1125</v>
      </c>
      <c r="R1044" s="25">
        <v>13</v>
      </c>
      <c r="S1044" s="26" t="s">
        <v>1126</v>
      </c>
      <c r="T1044" s="11"/>
    </row>
    <row r="1045" spans="1:20" ht="17.25" customHeight="1" x14ac:dyDescent="0.35">
      <c r="A1045" s="4" t="s">
        <v>2678</v>
      </c>
      <c r="B1045" s="4" t="s">
        <v>1123</v>
      </c>
      <c r="C1045" s="25">
        <v>14</v>
      </c>
      <c r="D1045" s="9" t="s">
        <v>1124</v>
      </c>
      <c r="E1045" s="11"/>
      <c r="F1045" s="11"/>
      <c r="P1045" s="4" t="s">
        <v>2678</v>
      </c>
      <c r="Q1045" s="4" t="s">
        <v>1677</v>
      </c>
      <c r="R1045" s="25">
        <v>14</v>
      </c>
      <c r="S1045" s="26" t="s">
        <v>2713</v>
      </c>
      <c r="T1045" s="11"/>
    </row>
    <row r="1046" spans="1:20" ht="17.25" customHeight="1" x14ac:dyDescent="0.35">
      <c r="A1046" s="4" t="s">
        <v>2678</v>
      </c>
      <c r="B1046" s="4" t="s">
        <v>1125</v>
      </c>
      <c r="C1046" s="25">
        <v>13</v>
      </c>
      <c r="D1046" s="26" t="s">
        <v>1126</v>
      </c>
      <c r="E1046" s="11"/>
      <c r="F1046" s="11"/>
      <c r="P1046" s="4" t="s">
        <v>2678</v>
      </c>
      <c r="Q1046" s="4" t="s">
        <v>2386</v>
      </c>
      <c r="R1046" s="25">
        <v>13</v>
      </c>
      <c r="S1046" s="26" t="s">
        <v>1128</v>
      </c>
      <c r="T1046" s="11"/>
    </row>
    <row r="1047" spans="1:20" ht="17.25" customHeight="1" x14ac:dyDescent="0.35">
      <c r="A1047" s="4" t="s">
        <v>2678</v>
      </c>
      <c r="B1047" s="4" t="s">
        <v>1677</v>
      </c>
      <c r="C1047" s="25">
        <v>14</v>
      </c>
      <c r="D1047" s="26" t="s">
        <v>2713</v>
      </c>
      <c r="E1047" s="11"/>
      <c r="F1047" s="11"/>
      <c r="P1047" s="4" t="s">
        <v>2678</v>
      </c>
      <c r="Q1047" s="4" t="s">
        <v>1127</v>
      </c>
      <c r="R1047" s="25">
        <v>13</v>
      </c>
      <c r="S1047" s="26" t="s">
        <v>1128</v>
      </c>
      <c r="T1047" s="11"/>
    </row>
    <row r="1048" spans="1:20" ht="17.25" customHeight="1" x14ac:dyDescent="0.35">
      <c r="A1048" s="4" t="s">
        <v>2678</v>
      </c>
      <c r="B1048" s="4" t="s">
        <v>2386</v>
      </c>
      <c r="C1048" s="25">
        <v>13</v>
      </c>
      <c r="D1048" s="6" t="s">
        <v>1128</v>
      </c>
      <c r="E1048" s="11"/>
      <c r="F1048" s="11"/>
      <c r="P1048" s="4" t="s">
        <v>2678</v>
      </c>
      <c r="Q1048" s="4" t="s">
        <v>1129</v>
      </c>
      <c r="R1048" s="25">
        <v>13</v>
      </c>
      <c r="S1048" s="9" t="s">
        <v>1130</v>
      </c>
      <c r="T1048" s="11"/>
    </row>
    <row r="1049" spans="1:20" ht="17.25" customHeight="1" x14ac:dyDescent="0.35">
      <c r="A1049" s="4" t="s">
        <v>2678</v>
      </c>
      <c r="B1049" s="4" t="s">
        <v>1127</v>
      </c>
      <c r="C1049" s="25">
        <v>13</v>
      </c>
      <c r="D1049" s="26" t="s">
        <v>1128</v>
      </c>
      <c r="E1049" s="11"/>
      <c r="F1049" s="11"/>
      <c r="P1049" s="4" t="s">
        <v>2678</v>
      </c>
      <c r="Q1049" s="4" t="s">
        <v>1131</v>
      </c>
      <c r="R1049" s="25">
        <v>13</v>
      </c>
      <c r="S1049" s="9" t="s">
        <v>1132</v>
      </c>
      <c r="T1049" s="11"/>
    </row>
    <row r="1050" spans="1:20" ht="17.25" customHeight="1" x14ac:dyDescent="0.35">
      <c r="A1050" s="4" t="s">
        <v>2678</v>
      </c>
      <c r="B1050" s="4" t="s">
        <v>1129</v>
      </c>
      <c r="C1050" s="25">
        <v>13</v>
      </c>
      <c r="D1050" s="26" t="s">
        <v>1130</v>
      </c>
      <c r="E1050" s="11"/>
      <c r="F1050" s="11"/>
      <c r="P1050" s="4" t="s">
        <v>2678</v>
      </c>
      <c r="Q1050" s="4" t="s">
        <v>1915</v>
      </c>
      <c r="R1050" s="25">
        <v>8</v>
      </c>
      <c r="S1050" s="6" t="s">
        <v>2714</v>
      </c>
      <c r="T1050" s="11"/>
    </row>
    <row r="1051" spans="1:20" ht="17.25" customHeight="1" x14ac:dyDescent="0.35">
      <c r="A1051" s="4" t="s">
        <v>2678</v>
      </c>
      <c r="B1051" s="4" t="s">
        <v>1131</v>
      </c>
      <c r="C1051" s="25">
        <v>13</v>
      </c>
      <c r="D1051" s="26" t="s">
        <v>1132</v>
      </c>
      <c r="E1051" s="11"/>
      <c r="F1051" s="11"/>
      <c r="P1051" s="4" t="s">
        <v>2678</v>
      </c>
      <c r="Q1051" s="4" t="s">
        <v>1920</v>
      </c>
      <c r="R1051" s="25">
        <v>4</v>
      </c>
      <c r="S1051" s="6" t="s">
        <v>2715</v>
      </c>
      <c r="T1051" s="11"/>
    </row>
    <row r="1052" spans="1:20" ht="17.25" customHeight="1" x14ac:dyDescent="0.35">
      <c r="A1052" s="4" t="s">
        <v>2678</v>
      </c>
      <c r="B1052" s="4" t="s">
        <v>1915</v>
      </c>
      <c r="C1052" s="25">
        <v>8</v>
      </c>
      <c r="D1052" s="26" t="s">
        <v>2714</v>
      </c>
      <c r="E1052" s="11"/>
      <c r="F1052" s="11"/>
      <c r="P1052" s="4" t="s">
        <v>2678</v>
      </c>
      <c r="Q1052" s="4" t="s">
        <v>1133</v>
      </c>
      <c r="R1052" s="25">
        <v>14</v>
      </c>
      <c r="S1052" s="4" t="s">
        <v>1134</v>
      </c>
      <c r="T1052" s="11"/>
    </row>
    <row r="1053" spans="1:20" ht="17.25" customHeight="1" x14ac:dyDescent="0.35">
      <c r="A1053" s="4" t="s">
        <v>2678</v>
      </c>
      <c r="B1053" s="4" t="s">
        <v>1920</v>
      </c>
      <c r="C1053" s="25">
        <v>4</v>
      </c>
      <c r="D1053" s="9" t="s">
        <v>2715</v>
      </c>
      <c r="E1053" s="11"/>
      <c r="F1053" s="11"/>
      <c r="P1053" s="4" t="s">
        <v>2678</v>
      </c>
      <c r="Q1053" s="4" t="s">
        <v>1135</v>
      </c>
      <c r="R1053" s="25">
        <v>2</v>
      </c>
      <c r="S1053" s="9" t="s">
        <v>1136</v>
      </c>
      <c r="T1053" s="11"/>
    </row>
    <row r="1054" spans="1:20" ht="17.25" customHeight="1" x14ac:dyDescent="0.35">
      <c r="A1054" s="4" t="s">
        <v>2678</v>
      </c>
      <c r="B1054" s="4" t="s">
        <v>1133</v>
      </c>
      <c r="C1054" s="25">
        <v>14</v>
      </c>
      <c r="D1054" s="9" t="s">
        <v>1134</v>
      </c>
      <c r="E1054" s="11"/>
      <c r="F1054" s="11"/>
      <c r="P1054" s="4" t="s">
        <v>2678</v>
      </c>
      <c r="Q1054" s="4" t="s">
        <v>1137</v>
      </c>
      <c r="R1054" s="25">
        <v>12</v>
      </c>
      <c r="S1054" s="9" t="s">
        <v>1138</v>
      </c>
      <c r="T1054" s="11"/>
    </row>
    <row r="1055" spans="1:20" ht="17.25" customHeight="1" x14ac:dyDescent="0.35">
      <c r="A1055" s="4" t="s">
        <v>2678</v>
      </c>
      <c r="B1055" s="4" t="s">
        <v>1135</v>
      </c>
      <c r="C1055" s="25">
        <v>2</v>
      </c>
      <c r="D1055" s="6" t="s">
        <v>1136</v>
      </c>
      <c r="E1055" s="11"/>
      <c r="F1055" s="11"/>
      <c r="P1055" s="4" t="s">
        <v>2678</v>
      </c>
      <c r="Q1055" s="4" t="s">
        <v>1949</v>
      </c>
      <c r="R1055" s="25">
        <v>12</v>
      </c>
      <c r="S1055" s="9" t="s">
        <v>1138</v>
      </c>
      <c r="T1055" s="11"/>
    </row>
    <row r="1056" spans="1:20" ht="17.25" customHeight="1" x14ac:dyDescent="0.35">
      <c r="A1056" s="4" t="s">
        <v>2678</v>
      </c>
      <c r="B1056" s="4" t="s">
        <v>1137</v>
      </c>
      <c r="C1056" s="25">
        <v>12</v>
      </c>
      <c r="D1056" s="6" t="s">
        <v>1138</v>
      </c>
      <c r="E1056" s="11"/>
      <c r="F1056" s="11"/>
      <c r="P1056" s="4" t="s">
        <v>2678</v>
      </c>
      <c r="Q1056" s="4" t="s">
        <v>1952</v>
      </c>
      <c r="R1056" s="25">
        <v>12</v>
      </c>
      <c r="S1056" s="4" t="s">
        <v>1138</v>
      </c>
      <c r="T1056" s="11"/>
    </row>
    <row r="1057" spans="1:20" ht="17.25" customHeight="1" x14ac:dyDescent="0.35">
      <c r="A1057" s="4" t="s">
        <v>2678</v>
      </c>
      <c r="B1057" s="4" t="s">
        <v>1949</v>
      </c>
      <c r="C1057" s="25">
        <v>12</v>
      </c>
      <c r="D1057" s="4" t="s">
        <v>1138</v>
      </c>
      <c r="E1057" s="11"/>
      <c r="F1057" s="11"/>
      <c r="P1057" s="4" t="s">
        <v>2678</v>
      </c>
      <c r="Q1057" s="4" t="s">
        <v>1139</v>
      </c>
      <c r="R1057" s="25">
        <v>13</v>
      </c>
      <c r="S1057" s="9" t="s">
        <v>1140</v>
      </c>
      <c r="T1057" s="11"/>
    </row>
    <row r="1058" spans="1:20" ht="17.25" customHeight="1" x14ac:dyDescent="0.35">
      <c r="A1058" s="4" t="s">
        <v>2678</v>
      </c>
      <c r="B1058" s="4" t="s">
        <v>1952</v>
      </c>
      <c r="C1058" s="25">
        <v>12</v>
      </c>
      <c r="D1058" s="9" t="s">
        <v>1138</v>
      </c>
      <c r="E1058" s="11"/>
      <c r="F1058" s="11"/>
      <c r="P1058" s="4" t="s">
        <v>2678</v>
      </c>
      <c r="Q1058" s="4" t="s">
        <v>1141</v>
      </c>
      <c r="R1058" s="25">
        <v>13</v>
      </c>
      <c r="S1058" s="26" t="s">
        <v>1142</v>
      </c>
      <c r="T1058" s="11"/>
    </row>
    <row r="1059" spans="1:20" ht="17.25" customHeight="1" x14ac:dyDescent="0.35">
      <c r="A1059" s="4" t="s">
        <v>2678</v>
      </c>
      <c r="B1059" s="4" t="s">
        <v>1139</v>
      </c>
      <c r="C1059" s="25">
        <v>13</v>
      </c>
      <c r="D1059" s="9" t="s">
        <v>1140</v>
      </c>
      <c r="E1059" s="11"/>
      <c r="F1059" s="11"/>
      <c r="P1059" s="4" t="s">
        <v>2678</v>
      </c>
      <c r="Q1059" s="4" t="s">
        <v>1143</v>
      </c>
      <c r="R1059" s="25">
        <v>14</v>
      </c>
      <c r="S1059" s="26" t="s">
        <v>1144</v>
      </c>
      <c r="T1059" s="11"/>
    </row>
    <row r="1060" spans="1:20" ht="17.25" customHeight="1" x14ac:dyDescent="0.35">
      <c r="A1060" s="4" t="s">
        <v>2678</v>
      </c>
      <c r="B1060" s="4" t="s">
        <v>1141</v>
      </c>
      <c r="C1060" s="25">
        <v>13</v>
      </c>
      <c r="D1060" s="9" t="s">
        <v>1142</v>
      </c>
      <c r="E1060" s="11"/>
      <c r="F1060" s="11"/>
      <c r="P1060" s="4" t="s">
        <v>2678</v>
      </c>
      <c r="Q1060" s="4" t="s">
        <v>1145</v>
      </c>
      <c r="R1060" s="25">
        <v>14</v>
      </c>
      <c r="S1060" s="6" t="s">
        <v>1146</v>
      </c>
      <c r="T1060" s="11"/>
    </row>
    <row r="1061" spans="1:20" ht="17.25" customHeight="1" x14ac:dyDescent="0.35">
      <c r="A1061" s="4" t="s">
        <v>2678</v>
      </c>
      <c r="B1061" s="4" t="s">
        <v>1143</v>
      </c>
      <c r="C1061" s="25">
        <v>14</v>
      </c>
      <c r="D1061" s="4" t="s">
        <v>1144</v>
      </c>
      <c r="E1061" s="11"/>
      <c r="F1061" s="11"/>
      <c r="P1061" s="4" t="s">
        <v>2678</v>
      </c>
      <c r="Q1061" s="4" t="s">
        <v>1147</v>
      </c>
      <c r="R1061" s="25">
        <v>14</v>
      </c>
      <c r="S1061" s="6" t="s">
        <v>1148</v>
      </c>
      <c r="T1061" s="11"/>
    </row>
    <row r="1062" spans="1:20" ht="17.25" customHeight="1" x14ac:dyDescent="0.35">
      <c r="A1062" s="4" t="s">
        <v>2678</v>
      </c>
      <c r="B1062" s="4" t="s">
        <v>1145</v>
      </c>
      <c r="C1062" s="25">
        <v>14</v>
      </c>
      <c r="D1062" s="9" t="s">
        <v>1146</v>
      </c>
      <c r="E1062" s="11"/>
      <c r="F1062" s="11"/>
      <c r="P1062" s="4" t="s">
        <v>2678</v>
      </c>
      <c r="Q1062" s="4" t="s">
        <v>1149</v>
      </c>
      <c r="R1062" s="25">
        <v>13</v>
      </c>
      <c r="S1062" s="6" t="s">
        <v>1150</v>
      </c>
      <c r="T1062" s="11"/>
    </row>
    <row r="1063" spans="1:20" ht="17.25" customHeight="1" x14ac:dyDescent="0.35">
      <c r="A1063" s="4" t="s">
        <v>2678</v>
      </c>
      <c r="B1063" s="4" t="s">
        <v>1147</v>
      </c>
      <c r="C1063" s="25">
        <v>14</v>
      </c>
      <c r="D1063" s="26" t="s">
        <v>1148</v>
      </c>
      <c r="E1063" s="11"/>
      <c r="F1063" s="11"/>
      <c r="P1063" s="4" t="s">
        <v>2678</v>
      </c>
      <c r="Q1063" s="4" t="s">
        <v>1151</v>
      </c>
      <c r="R1063" s="25">
        <v>13</v>
      </c>
      <c r="S1063" s="6" t="s">
        <v>1150</v>
      </c>
      <c r="T1063" s="11"/>
    </row>
    <row r="1064" spans="1:20" ht="17.25" customHeight="1" x14ac:dyDescent="0.35">
      <c r="A1064" s="4" t="s">
        <v>2678</v>
      </c>
      <c r="B1064" s="4" t="s">
        <v>1149</v>
      </c>
      <c r="C1064" s="25">
        <v>13</v>
      </c>
      <c r="D1064" s="26" t="s">
        <v>1150</v>
      </c>
      <c r="E1064" s="11"/>
      <c r="F1064" s="11"/>
      <c r="P1064" s="4" t="s">
        <v>2678</v>
      </c>
      <c r="Q1064" s="4" t="s">
        <v>1152</v>
      </c>
      <c r="R1064" s="25">
        <v>13</v>
      </c>
      <c r="S1064" s="26" t="s">
        <v>1153</v>
      </c>
      <c r="T1064" s="11"/>
    </row>
    <row r="1065" spans="1:20" ht="17.25" customHeight="1" x14ac:dyDescent="0.35">
      <c r="A1065" s="4" t="s">
        <v>2678</v>
      </c>
      <c r="B1065" s="4" t="s">
        <v>1151</v>
      </c>
      <c r="C1065" s="25">
        <v>13</v>
      </c>
      <c r="D1065" s="6" t="s">
        <v>1150</v>
      </c>
      <c r="E1065" s="11"/>
      <c r="F1065" s="11"/>
      <c r="P1065" s="4" t="s">
        <v>2678</v>
      </c>
      <c r="Q1065" s="4" t="s">
        <v>1942</v>
      </c>
      <c r="R1065" s="25">
        <v>13</v>
      </c>
      <c r="S1065" s="26" t="s">
        <v>1943</v>
      </c>
      <c r="T1065" s="11"/>
    </row>
    <row r="1066" spans="1:20" ht="17.25" customHeight="1" x14ac:dyDescent="0.35">
      <c r="A1066" s="4" t="s">
        <v>2678</v>
      </c>
      <c r="B1066" s="4" t="s">
        <v>1152</v>
      </c>
      <c r="C1066" s="25">
        <v>13</v>
      </c>
      <c r="D1066" s="6" t="s">
        <v>1153</v>
      </c>
      <c r="E1066" s="11"/>
      <c r="F1066" s="11"/>
      <c r="P1066" s="4" t="s">
        <v>2678</v>
      </c>
      <c r="Q1066" s="4" t="s">
        <v>1154</v>
      </c>
      <c r="R1066" s="25">
        <v>13</v>
      </c>
      <c r="S1066" s="26" t="s">
        <v>1155</v>
      </c>
      <c r="T1066" s="11"/>
    </row>
    <row r="1067" spans="1:20" ht="17.25" customHeight="1" x14ac:dyDescent="0.35">
      <c r="A1067" s="4" t="s">
        <v>2678</v>
      </c>
      <c r="B1067" s="4" t="s">
        <v>1942</v>
      </c>
      <c r="C1067" s="25">
        <v>13</v>
      </c>
      <c r="D1067" s="6" t="s">
        <v>1943</v>
      </c>
      <c r="E1067" s="11"/>
      <c r="F1067" s="11"/>
      <c r="P1067" s="4" t="s">
        <v>2678</v>
      </c>
      <c r="Q1067" s="4" t="s">
        <v>1971</v>
      </c>
      <c r="R1067" s="25">
        <v>9</v>
      </c>
      <c r="S1067" s="9" t="s">
        <v>2716</v>
      </c>
      <c r="T1067" s="11"/>
    </row>
    <row r="1068" spans="1:20" ht="17.25" customHeight="1" x14ac:dyDescent="0.35">
      <c r="A1068" s="4" t="s">
        <v>2678</v>
      </c>
      <c r="B1068" s="4" t="s">
        <v>1154</v>
      </c>
      <c r="C1068" s="25">
        <v>13</v>
      </c>
      <c r="D1068" s="6" t="s">
        <v>1155</v>
      </c>
      <c r="E1068" s="11"/>
      <c r="F1068" s="11"/>
      <c r="P1068" s="4" t="s">
        <v>2678</v>
      </c>
      <c r="Q1068" s="4" t="s">
        <v>1935</v>
      </c>
      <c r="R1068" s="25">
        <v>9</v>
      </c>
      <c r="S1068" s="4" t="s">
        <v>2716</v>
      </c>
      <c r="T1068" s="11"/>
    </row>
    <row r="1069" spans="1:20" ht="17.25" customHeight="1" x14ac:dyDescent="0.35">
      <c r="A1069" s="4" t="s">
        <v>2678</v>
      </c>
      <c r="B1069" s="4" t="s">
        <v>1971</v>
      </c>
      <c r="C1069" s="25">
        <v>9</v>
      </c>
      <c r="D1069" s="26" t="s">
        <v>2716</v>
      </c>
      <c r="E1069" s="11"/>
      <c r="F1069" s="11"/>
      <c r="P1069" s="4" t="s">
        <v>2678</v>
      </c>
      <c r="Q1069" s="4" t="s">
        <v>2597</v>
      </c>
      <c r="R1069" s="25">
        <v>13</v>
      </c>
      <c r="S1069" s="4" t="s">
        <v>2717</v>
      </c>
      <c r="T1069" s="11"/>
    </row>
    <row r="1070" spans="1:20" ht="17.25" customHeight="1" x14ac:dyDescent="0.35">
      <c r="A1070" s="4" t="s">
        <v>2678</v>
      </c>
      <c r="B1070" s="4" t="s">
        <v>1935</v>
      </c>
      <c r="C1070" s="25">
        <v>9</v>
      </c>
      <c r="D1070" s="26" t="s">
        <v>2716</v>
      </c>
      <c r="E1070" s="11"/>
      <c r="F1070" s="11"/>
      <c r="P1070" s="4" t="s">
        <v>2678</v>
      </c>
      <c r="Q1070" s="4" t="s">
        <v>2615</v>
      </c>
      <c r="R1070" s="25">
        <v>13</v>
      </c>
      <c r="S1070" s="9" t="s">
        <v>2717</v>
      </c>
      <c r="T1070" s="11"/>
    </row>
    <row r="1071" spans="1:20" ht="17.25" customHeight="1" x14ac:dyDescent="0.35">
      <c r="A1071" s="4" t="s">
        <v>2678</v>
      </c>
      <c r="B1071" s="4" t="s">
        <v>2597</v>
      </c>
      <c r="C1071" s="25">
        <v>13</v>
      </c>
      <c r="D1071" s="26" t="s">
        <v>2717</v>
      </c>
      <c r="E1071" s="11"/>
      <c r="F1071" s="11"/>
      <c r="P1071" s="4" t="s">
        <v>2678</v>
      </c>
      <c r="Q1071" s="4" t="s">
        <v>1974</v>
      </c>
      <c r="R1071" s="25">
        <v>14</v>
      </c>
      <c r="S1071" s="26" t="s">
        <v>2718</v>
      </c>
      <c r="T1071" s="11"/>
    </row>
    <row r="1072" spans="1:20" ht="17.25" customHeight="1" x14ac:dyDescent="0.35">
      <c r="A1072" s="4" t="s">
        <v>2678</v>
      </c>
      <c r="B1072" s="4" t="s">
        <v>2615</v>
      </c>
      <c r="C1072" s="25">
        <v>13</v>
      </c>
      <c r="D1072" s="9" t="s">
        <v>2717</v>
      </c>
      <c r="E1072" s="11"/>
      <c r="F1072" s="11"/>
      <c r="P1072" s="4" t="s">
        <v>2678</v>
      </c>
      <c r="Q1072" s="4" t="s">
        <v>1156</v>
      </c>
      <c r="R1072" s="25">
        <v>14</v>
      </c>
      <c r="S1072" s="4" t="s">
        <v>1157</v>
      </c>
      <c r="T1072" s="11"/>
    </row>
    <row r="1073" spans="1:20" ht="17.25" customHeight="1" x14ac:dyDescent="0.35">
      <c r="A1073" s="4" t="s">
        <v>2678</v>
      </c>
      <c r="B1073" s="4" t="s">
        <v>1974</v>
      </c>
      <c r="C1073" s="25">
        <v>14</v>
      </c>
      <c r="D1073" s="4" t="s">
        <v>2718</v>
      </c>
      <c r="E1073" s="11"/>
      <c r="F1073" s="11"/>
      <c r="P1073" s="4" t="s">
        <v>2678</v>
      </c>
      <c r="Q1073" s="4" t="s">
        <v>1158</v>
      </c>
      <c r="R1073" s="25">
        <v>14</v>
      </c>
      <c r="S1073" s="9" t="s">
        <v>1157</v>
      </c>
      <c r="T1073" s="11"/>
    </row>
    <row r="1074" spans="1:20" ht="17.25" customHeight="1" x14ac:dyDescent="0.35">
      <c r="A1074" s="4" t="s">
        <v>2678</v>
      </c>
      <c r="B1074" s="4" t="s">
        <v>1156</v>
      </c>
      <c r="C1074" s="25">
        <v>14</v>
      </c>
      <c r="D1074" s="4" t="s">
        <v>1157</v>
      </c>
      <c r="E1074" s="11"/>
      <c r="F1074" s="11"/>
      <c r="P1074" s="4" t="s">
        <v>2678</v>
      </c>
      <c r="Q1074" s="4" t="s">
        <v>1715</v>
      </c>
      <c r="R1074" s="25">
        <v>14</v>
      </c>
      <c r="S1074" s="26" t="s">
        <v>1160</v>
      </c>
      <c r="T1074" s="11"/>
    </row>
    <row r="1075" spans="1:20" ht="17.25" customHeight="1" x14ac:dyDescent="0.35">
      <c r="A1075" s="4" t="s">
        <v>2678</v>
      </c>
      <c r="B1075" s="4" t="s">
        <v>1158</v>
      </c>
      <c r="C1075" s="25">
        <v>14</v>
      </c>
      <c r="D1075" s="9" t="s">
        <v>1157</v>
      </c>
      <c r="E1075" s="11"/>
      <c r="F1075" s="11"/>
      <c r="P1075" s="4" t="s">
        <v>2678</v>
      </c>
      <c r="Q1075" s="4" t="s">
        <v>1159</v>
      </c>
      <c r="R1075" s="25">
        <v>14</v>
      </c>
      <c r="S1075" s="26" t="s">
        <v>1160</v>
      </c>
      <c r="T1075" s="11"/>
    </row>
    <row r="1076" spans="1:20" ht="17.25" customHeight="1" x14ac:dyDescent="0.35">
      <c r="A1076" s="4" t="s">
        <v>2678</v>
      </c>
      <c r="B1076" s="4" t="s">
        <v>1715</v>
      </c>
      <c r="C1076" s="25">
        <v>14</v>
      </c>
      <c r="D1076" s="26" t="s">
        <v>1160</v>
      </c>
      <c r="E1076" s="11"/>
      <c r="F1076" s="11"/>
      <c r="P1076" s="4" t="s">
        <v>2678</v>
      </c>
      <c r="Q1076" s="4" t="s">
        <v>1161</v>
      </c>
      <c r="R1076" s="25">
        <v>8</v>
      </c>
      <c r="S1076" s="26" t="s">
        <v>1162</v>
      </c>
      <c r="T1076" s="11"/>
    </row>
    <row r="1077" spans="1:20" ht="17.25" customHeight="1" x14ac:dyDescent="0.35">
      <c r="A1077" s="4" t="s">
        <v>2678</v>
      </c>
      <c r="B1077" s="4" t="s">
        <v>1159</v>
      </c>
      <c r="C1077" s="25">
        <v>14</v>
      </c>
      <c r="D1077" s="4" t="s">
        <v>1160</v>
      </c>
      <c r="E1077" s="11"/>
      <c r="F1077" s="11"/>
      <c r="P1077" s="4" t="s">
        <v>2678</v>
      </c>
      <c r="Q1077" s="4" t="s">
        <v>1165</v>
      </c>
      <c r="R1077" s="25">
        <v>1</v>
      </c>
      <c r="S1077" s="9" t="s">
        <v>1164</v>
      </c>
      <c r="T1077" s="11"/>
    </row>
    <row r="1078" spans="1:20" ht="17.25" customHeight="1" x14ac:dyDescent="0.35">
      <c r="A1078" s="4" t="s">
        <v>2678</v>
      </c>
      <c r="B1078" s="4" t="s">
        <v>1161</v>
      </c>
      <c r="C1078" s="25">
        <v>8</v>
      </c>
      <c r="D1078" s="9" t="s">
        <v>1162</v>
      </c>
      <c r="E1078" s="11"/>
      <c r="F1078" s="11"/>
      <c r="P1078" s="4" t="s">
        <v>2678</v>
      </c>
      <c r="Q1078" s="4" t="s">
        <v>2286</v>
      </c>
      <c r="R1078" s="25">
        <v>1</v>
      </c>
      <c r="S1078" s="9" t="s">
        <v>1164</v>
      </c>
      <c r="T1078" s="11"/>
    </row>
    <row r="1079" spans="1:20" ht="17.25" customHeight="1" x14ac:dyDescent="0.35">
      <c r="A1079" s="4" t="s">
        <v>2678</v>
      </c>
      <c r="B1079" s="4" t="s">
        <v>1163</v>
      </c>
      <c r="C1079" s="25">
        <v>1</v>
      </c>
      <c r="D1079" s="26" t="s">
        <v>1164</v>
      </c>
      <c r="E1079" s="11"/>
      <c r="F1079" s="11"/>
      <c r="P1079" s="4" t="s">
        <v>2678</v>
      </c>
      <c r="Q1079" s="4" t="s">
        <v>1166</v>
      </c>
      <c r="R1079" s="25">
        <v>13</v>
      </c>
      <c r="S1079" s="9" t="s">
        <v>185</v>
      </c>
      <c r="T1079" s="11"/>
    </row>
    <row r="1080" spans="1:20" ht="17.25" customHeight="1" x14ac:dyDescent="0.35">
      <c r="A1080" s="4" t="s">
        <v>2678</v>
      </c>
      <c r="B1080" s="4" t="s">
        <v>2286</v>
      </c>
      <c r="C1080" s="25">
        <v>1</v>
      </c>
      <c r="D1080" s="26" t="s">
        <v>1164</v>
      </c>
      <c r="E1080" s="11"/>
      <c r="F1080" s="11"/>
      <c r="P1080" s="4" t="s">
        <v>2678</v>
      </c>
      <c r="Q1080" s="4" t="s">
        <v>1979</v>
      </c>
      <c r="R1080" s="25">
        <v>13</v>
      </c>
      <c r="S1080" s="6" t="s">
        <v>2719</v>
      </c>
      <c r="T1080" s="11"/>
    </row>
    <row r="1081" spans="1:20" ht="17.25" customHeight="1" x14ac:dyDescent="0.35">
      <c r="A1081" s="4" t="s">
        <v>2678</v>
      </c>
      <c r="B1081" s="4" t="s">
        <v>1166</v>
      </c>
      <c r="C1081" s="25">
        <v>13</v>
      </c>
      <c r="D1081" s="26" t="s">
        <v>185</v>
      </c>
      <c r="E1081" s="11"/>
      <c r="F1081" s="11"/>
      <c r="P1081" s="4" t="s">
        <v>2678</v>
      </c>
      <c r="Q1081" s="4" t="s">
        <v>1981</v>
      </c>
      <c r="R1081" s="25">
        <v>13</v>
      </c>
      <c r="S1081" s="26" t="s">
        <v>2719</v>
      </c>
      <c r="T1081" s="11"/>
    </row>
    <row r="1082" spans="1:20" ht="17.25" customHeight="1" x14ac:dyDescent="0.35">
      <c r="A1082" s="4" t="s">
        <v>2678</v>
      </c>
      <c r="B1082" s="4" t="s">
        <v>1979</v>
      </c>
      <c r="C1082" s="25">
        <v>13</v>
      </c>
      <c r="D1082" s="9" t="s">
        <v>2719</v>
      </c>
      <c r="E1082" s="11"/>
      <c r="F1082" s="11"/>
      <c r="P1082" s="4" t="s">
        <v>2678</v>
      </c>
      <c r="Q1082" s="4" t="s">
        <v>1167</v>
      </c>
      <c r="R1082" s="25">
        <v>13</v>
      </c>
      <c r="S1082" s="26" t="s">
        <v>1168</v>
      </c>
      <c r="T1082" s="11"/>
    </row>
    <row r="1083" spans="1:20" ht="17.25" customHeight="1" x14ac:dyDescent="0.35">
      <c r="A1083" s="4" t="s">
        <v>2678</v>
      </c>
      <c r="B1083" s="4" t="s">
        <v>1981</v>
      </c>
      <c r="C1083" s="25">
        <v>13</v>
      </c>
      <c r="D1083" s="9" t="s">
        <v>2719</v>
      </c>
      <c r="E1083" s="11"/>
      <c r="F1083" s="11"/>
      <c r="P1083" s="4" t="s">
        <v>2678</v>
      </c>
      <c r="Q1083" s="4" t="s">
        <v>1169</v>
      </c>
      <c r="R1083" s="25">
        <v>2</v>
      </c>
      <c r="S1083" s="26" t="s">
        <v>1170</v>
      </c>
      <c r="T1083" s="11"/>
    </row>
    <row r="1084" spans="1:20" ht="17.25" customHeight="1" x14ac:dyDescent="0.35">
      <c r="A1084" s="4" t="s">
        <v>2678</v>
      </c>
      <c r="B1084" s="4" t="s">
        <v>1167</v>
      </c>
      <c r="C1084" s="25">
        <v>13</v>
      </c>
      <c r="D1084" s="9" t="s">
        <v>1168</v>
      </c>
      <c r="E1084" s="11"/>
      <c r="F1084" s="11"/>
      <c r="P1084" s="4" t="s">
        <v>2678</v>
      </c>
      <c r="Q1084" s="4" t="s">
        <v>1983</v>
      </c>
      <c r="R1084" s="25">
        <v>14</v>
      </c>
      <c r="S1084" s="26" t="s">
        <v>2720</v>
      </c>
      <c r="T1084" s="11"/>
    </row>
    <row r="1085" spans="1:20" ht="17.25" customHeight="1" x14ac:dyDescent="0.35">
      <c r="A1085" s="4" t="s">
        <v>2678</v>
      </c>
      <c r="B1085" s="4" t="s">
        <v>1169</v>
      </c>
      <c r="C1085" s="25">
        <v>2</v>
      </c>
      <c r="D1085" s="6" t="s">
        <v>1170</v>
      </c>
      <c r="E1085" s="11"/>
      <c r="F1085" s="11"/>
      <c r="P1085" s="4" t="s">
        <v>2678</v>
      </c>
      <c r="Q1085" s="4" t="s">
        <v>1171</v>
      </c>
      <c r="R1085" s="25">
        <v>13</v>
      </c>
      <c r="S1085" s="26" t="s">
        <v>1172</v>
      </c>
      <c r="T1085" s="11"/>
    </row>
    <row r="1086" spans="1:20" ht="17.25" customHeight="1" x14ac:dyDescent="0.35">
      <c r="A1086" s="4" t="s">
        <v>2678</v>
      </c>
      <c r="B1086" s="4" t="s">
        <v>1983</v>
      </c>
      <c r="C1086" s="25">
        <v>14</v>
      </c>
      <c r="D1086" s="26" t="s">
        <v>2720</v>
      </c>
      <c r="E1086" s="11"/>
      <c r="F1086" s="11"/>
      <c r="P1086" s="4" t="s">
        <v>2678</v>
      </c>
      <c r="Q1086" s="4" t="s">
        <v>1747</v>
      </c>
      <c r="R1086" s="25">
        <v>12</v>
      </c>
      <c r="S1086" s="4" t="s">
        <v>2721</v>
      </c>
      <c r="T1086" s="11"/>
    </row>
    <row r="1087" spans="1:20" ht="17.25" customHeight="1" x14ac:dyDescent="0.35">
      <c r="A1087" s="4" t="s">
        <v>2678</v>
      </c>
      <c r="B1087" s="4" t="s">
        <v>1171</v>
      </c>
      <c r="C1087" s="25">
        <v>13</v>
      </c>
      <c r="D1087" s="26" t="s">
        <v>1172</v>
      </c>
      <c r="E1087" s="11"/>
      <c r="F1087" s="11"/>
      <c r="P1087" s="4" t="s">
        <v>2678</v>
      </c>
      <c r="Q1087" s="4" t="s">
        <v>1751</v>
      </c>
      <c r="R1087" s="25">
        <v>12</v>
      </c>
      <c r="S1087" s="26" t="s">
        <v>2721</v>
      </c>
      <c r="T1087" s="11"/>
    </row>
    <row r="1088" spans="1:20" ht="17.25" customHeight="1" x14ac:dyDescent="0.35">
      <c r="A1088" s="4" t="s">
        <v>2678</v>
      </c>
      <c r="B1088" s="4" t="s">
        <v>1173</v>
      </c>
      <c r="C1088" s="25">
        <v>13</v>
      </c>
      <c r="D1088" s="26" t="s">
        <v>1174</v>
      </c>
      <c r="E1088" s="11"/>
      <c r="F1088" s="11"/>
      <c r="P1088" s="4" t="s">
        <v>2678</v>
      </c>
      <c r="Q1088" s="4" t="s">
        <v>1173</v>
      </c>
      <c r="R1088" s="25">
        <v>13</v>
      </c>
      <c r="S1088" s="4" t="s">
        <v>1174</v>
      </c>
      <c r="T1088" s="11"/>
    </row>
    <row r="1089" spans="1:20" ht="17.25" customHeight="1" x14ac:dyDescent="0.35">
      <c r="A1089" s="4" t="s">
        <v>2678</v>
      </c>
      <c r="B1089" s="4" t="s">
        <v>1175</v>
      </c>
      <c r="C1089" s="25">
        <v>13</v>
      </c>
      <c r="D1089" s="26" t="s">
        <v>1176</v>
      </c>
      <c r="E1089" s="11"/>
      <c r="F1089" s="11"/>
      <c r="P1089" s="4" t="s">
        <v>2678</v>
      </c>
      <c r="Q1089" s="4" t="s">
        <v>1175</v>
      </c>
      <c r="R1089" s="25">
        <v>13</v>
      </c>
      <c r="S1089" s="9" t="s">
        <v>1176</v>
      </c>
      <c r="T1089" s="11"/>
    </row>
    <row r="1090" spans="1:20" ht="17.25" customHeight="1" x14ac:dyDescent="0.35">
      <c r="A1090" s="4" t="s">
        <v>2678</v>
      </c>
      <c r="B1090" s="4" t="s">
        <v>1177</v>
      </c>
      <c r="C1090" s="25">
        <v>13</v>
      </c>
      <c r="D1090" s="26" t="s">
        <v>1178</v>
      </c>
      <c r="E1090" s="11"/>
      <c r="F1090" s="11"/>
      <c r="P1090" s="4" t="s">
        <v>2678</v>
      </c>
      <c r="Q1090" s="4" t="s">
        <v>1177</v>
      </c>
      <c r="R1090" s="25">
        <v>13</v>
      </c>
      <c r="S1090" s="9" t="s">
        <v>1178</v>
      </c>
      <c r="T1090" s="11"/>
    </row>
    <row r="1091" spans="1:20" ht="17.25" customHeight="1" x14ac:dyDescent="0.35">
      <c r="A1091" s="4" t="s">
        <v>2678</v>
      </c>
      <c r="B1091" s="4" t="s">
        <v>1179</v>
      </c>
      <c r="C1091" s="25">
        <v>14</v>
      </c>
      <c r="D1091" s="4" t="s">
        <v>1180</v>
      </c>
      <c r="E1091" s="11"/>
      <c r="F1091" s="11"/>
      <c r="P1091" s="4" t="s">
        <v>2678</v>
      </c>
      <c r="Q1091" s="4" t="s">
        <v>1179</v>
      </c>
      <c r="R1091" s="25">
        <v>14</v>
      </c>
      <c r="S1091" s="26" t="s">
        <v>1180</v>
      </c>
      <c r="T1091" s="11"/>
    </row>
    <row r="1092" spans="1:20" ht="17.25" customHeight="1" x14ac:dyDescent="0.35">
      <c r="A1092" s="4" t="s">
        <v>2678</v>
      </c>
      <c r="B1092" s="4" t="s">
        <v>1181</v>
      </c>
      <c r="C1092" s="25">
        <v>12</v>
      </c>
      <c r="D1092" s="26" t="s">
        <v>1182</v>
      </c>
      <c r="E1092" s="11"/>
      <c r="F1092" s="11"/>
      <c r="P1092" s="4" t="s">
        <v>2678</v>
      </c>
      <c r="Q1092" s="4" t="s">
        <v>1181</v>
      </c>
      <c r="R1092" s="25">
        <v>12</v>
      </c>
      <c r="S1092" s="4" t="s">
        <v>1182</v>
      </c>
      <c r="T1092" s="11"/>
    </row>
    <row r="1093" spans="1:20" ht="17.25" customHeight="1" x14ac:dyDescent="0.35">
      <c r="A1093" s="4" t="s">
        <v>2678</v>
      </c>
      <c r="B1093" s="4" t="s">
        <v>1183</v>
      </c>
      <c r="C1093" s="25">
        <v>1</v>
      </c>
      <c r="D1093" s="4" t="s">
        <v>1184</v>
      </c>
      <c r="E1093" s="11"/>
      <c r="F1093" s="11"/>
      <c r="P1093" s="4" t="s">
        <v>2678</v>
      </c>
      <c r="Q1093" s="4" t="s">
        <v>1183</v>
      </c>
      <c r="R1093" s="25">
        <v>1</v>
      </c>
      <c r="S1093" s="4" t="s">
        <v>1184</v>
      </c>
      <c r="T1093" s="11"/>
    </row>
    <row r="1094" spans="1:20" ht="17.25" customHeight="1" x14ac:dyDescent="0.35">
      <c r="A1094" s="4" t="s">
        <v>2678</v>
      </c>
      <c r="B1094" s="4" t="s">
        <v>1811</v>
      </c>
      <c r="C1094" s="25">
        <v>1</v>
      </c>
      <c r="D1094" s="9" t="s">
        <v>1184</v>
      </c>
      <c r="E1094" s="11"/>
      <c r="F1094" s="11"/>
      <c r="P1094" s="4" t="s">
        <v>2678</v>
      </c>
      <c r="Q1094" s="4" t="s">
        <v>1811</v>
      </c>
      <c r="R1094" s="25">
        <v>1</v>
      </c>
      <c r="S1094" s="4" t="s">
        <v>1184</v>
      </c>
      <c r="T1094" s="11"/>
    </row>
    <row r="1095" spans="1:20" ht="17.25" customHeight="1" x14ac:dyDescent="0.35">
      <c r="A1095" s="4" t="s">
        <v>2678</v>
      </c>
      <c r="B1095" s="4" t="s">
        <v>1812</v>
      </c>
      <c r="C1095" s="25">
        <v>1</v>
      </c>
      <c r="D1095" s="9" t="s">
        <v>1184</v>
      </c>
      <c r="E1095" s="11"/>
      <c r="F1095" s="11"/>
      <c r="P1095" s="4" t="s">
        <v>2678</v>
      </c>
      <c r="Q1095" s="4" t="s">
        <v>1812</v>
      </c>
      <c r="R1095" s="25">
        <v>1</v>
      </c>
      <c r="S1095" s="4" t="s">
        <v>1184</v>
      </c>
      <c r="T1095" s="11"/>
    </row>
    <row r="1096" spans="1:20" ht="17.25" customHeight="1" x14ac:dyDescent="0.35">
      <c r="A1096" s="4" t="s">
        <v>2678</v>
      </c>
      <c r="B1096" s="4" t="s">
        <v>1990</v>
      </c>
      <c r="C1096" s="25">
        <v>1</v>
      </c>
      <c r="D1096" s="26" t="s">
        <v>1184</v>
      </c>
      <c r="E1096" s="11"/>
      <c r="F1096" s="11"/>
      <c r="P1096" s="4" t="s">
        <v>2678</v>
      </c>
      <c r="Q1096" s="4" t="s">
        <v>1826</v>
      </c>
      <c r="R1096" s="25">
        <v>1</v>
      </c>
      <c r="S1096" s="6" t="s">
        <v>1184</v>
      </c>
      <c r="T1096" s="11"/>
    </row>
    <row r="1097" spans="1:20" ht="17.25" customHeight="1" x14ac:dyDescent="0.35">
      <c r="A1097" s="4" t="s">
        <v>2678</v>
      </c>
      <c r="B1097" s="4" t="s">
        <v>1992</v>
      </c>
      <c r="C1097" s="25">
        <v>13</v>
      </c>
      <c r="D1097" s="4" t="s">
        <v>2722</v>
      </c>
      <c r="E1097" s="11"/>
      <c r="F1097" s="11"/>
      <c r="P1097" s="4" t="s">
        <v>2678</v>
      </c>
      <c r="Q1097" s="4" t="s">
        <v>1990</v>
      </c>
      <c r="R1097" s="25">
        <v>1</v>
      </c>
      <c r="S1097" s="6" t="s">
        <v>1184</v>
      </c>
      <c r="T1097" s="11"/>
    </row>
    <row r="1098" spans="1:20" ht="17.25" customHeight="1" x14ac:dyDescent="0.35">
      <c r="A1098" s="4" t="s">
        <v>2678</v>
      </c>
      <c r="B1098" s="4" t="s">
        <v>1185</v>
      </c>
      <c r="C1098" s="25">
        <v>2</v>
      </c>
      <c r="D1098" s="4" t="s">
        <v>1186</v>
      </c>
      <c r="E1098" s="11"/>
      <c r="F1098" s="11"/>
      <c r="P1098" s="4" t="s">
        <v>2678</v>
      </c>
      <c r="Q1098" s="4" t="s">
        <v>1992</v>
      </c>
      <c r="R1098" s="25">
        <v>13</v>
      </c>
      <c r="S1098" s="6" t="s">
        <v>2722</v>
      </c>
      <c r="T1098" s="11"/>
    </row>
    <row r="1099" spans="1:20" ht="17.25" customHeight="1" x14ac:dyDescent="0.35">
      <c r="A1099" s="4" t="s">
        <v>2678</v>
      </c>
      <c r="B1099" s="4" t="s">
        <v>1995</v>
      </c>
      <c r="C1099" s="25">
        <v>14</v>
      </c>
      <c r="D1099" s="4" t="s">
        <v>2723</v>
      </c>
      <c r="E1099" s="11"/>
      <c r="F1099" s="11"/>
      <c r="P1099" s="4" t="s">
        <v>2678</v>
      </c>
      <c r="Q1099" s="4" t="s">
        <v>1185</v>
      </c>
      <c r="R1099" s="25">
        <v>2</v>
      </c>
      <c r="S1099" s="26" t="s">
        <v>1186</v>
      </c>
      <c r="T1099" s="11"/>
    </row>
    <row r="1100" spans="1:20" ht="17.25" customHeight="1" x14ac:dyDescent="0.35">
      <c r="A1100" s="4" t="s">
        <v>2678</v>
      </c>
      <c r="B1100" s="4" t="s">
        <v>1187</v>
      </c>
      <c r="C1100" s="25">
        <v>13</v>
      </c>
      <c r="D1100" s="4" t="s">
        <v>1188</v>
      </c>
      <c r="E1100" s="11"/>
      <c r="F1100" s="11"/>
      <c r="P1100" s="4" t="s">
        <v>2678</v>
      </c>
      <c r="Q1100" s="4" t="s">
        <v>1995</v>
      </c>
      <c r="R1100" s="25">
        <v>14</v>
      </c>
      <c r="S1100" s="26" t="s">
        <v>2723</v>
      </c>
      <c r="T1100" s="11"/>
    </row>
    <row r="1101" spans="1:20" ht="17.25" customHeight="1" x14ac:dyDescent="0.35">
      <c r="A1101" s="4" t="s">
        <v>2678</v>
      </c>
      <c r="B1101" s="4" t="s">
        <v>2008</v>
      </c>
      <c r="C1101" s="25">
        <v>13</v>
      </c>
      <c r="D1101" s="6" t="s">
        <v>2724</v>
      </c>
      <c r="E1101" s="11"/>
      <c r="F1101" s="11"/>
      <c r="P1101" s="4" t="s">
        <v>2678</v>
      </c>
      <c r="Q1101" s="4" t="s">
        <v>1187</v>
      </c>
      <c r="R1101" s="25">
        <v>13</v>
      </c>
      <c r="S1101" s="26" t="s">
        <v>1188</v>
      </c>
      <c r="T1101" s="11"/>
    </row>
    <row r="1102" spans="1:20" ht="17.25" customHeight="1" x14ac:dyDescent="0.35">
      <c r="A1102" s="4" t="s">
        <v>2678</v>
      </c>
      <c r="B1102" s="4" t="s">
        <v>1189</v>
      </c>
      <c r="C1102" s="25">
        <v>11</v>
      </c>
      <c r="D1102" s="6" t="s">
        <v>1190</v>
      </c>
      <c r="E1102" s="11"/>
      <c r="F1102" s="11"/>
      <c r="P1102" s="4" t="s">
        <v>2678</v>
      </c>
      <c r="Q1102" s="4" t="s">
        <v>2008</v>
      </c>
      <c r="R1102" s="25">
        <v>13</v>
      </c>
      <c r="S1102" s="26" t="s">
        <v>2724</v>
      </c>
      <c r="T1102" s="11"/>
    </row>
    <row r="1103" spans="1:20" ht="17.25" customHeight="1" x14ac:dyDescent="0.35">
      <c r="A1103" s="4" t="s">
        <v>2678</v>
      </c>
      <c r="B1103" s="4" t="s">
        <v>2023</v>
      </c>
      <c r="C1103" s="25">
        <v>14</v>
      </c>
      <c r="D1103" s="6" t="s">
        <v>2725</v>
      </c>
      <c r="E1103" s="11"/>
      <c r="F1103" s="11"/>
      <c r="P1103" s="4" t="s">
        <v>2678</v>
      </c>
      <c r="Q1103" s="4" t="s">
        <v>1189</v>
      </c>
      <c r="R1103" s="25">
        <v>11</v>
      </c>
      <c r="S1103" s="26" t="s">
        <v>1190</v>
      </c>
      <c r="T1103" s="11"/>
    </row>
    <row r="1104" spans="1:20" ht="17.25" customHeight="1" x14ac:dyDescent="0.35">
      <c r="A1104" s="4" t="s">
        <v>2678</v>
      </c>
      <c r="B1104" s="4" t="s">
        <v>2026</v>
      </c>
      <c r="C1104" s="25">
        <v>14</v>
      </c>
      <c r="D1104" s="26" t="s">
        <v>2725</v>
      </c>
      <c r="E1104" s="11"/>
      <c r="F1104" s="11"/>
      <c r="P1104" s="4" t="s">
        <v>2678</v>
      </c>
      <c r="Q1104" s="4" t="s">
        <v>2023</v>
      </c>
      <c r="R1104" s="25">
        <v>14</v>
      </c>
      <c r="S1104" s="26" t="s">
        <v>2725</v>
      </c>
      <c r="T1104" s="11"/>
    </row>
    <row r="1105" spans="1:20" ht="17.25" customHeight="1" x14ac:dyDescent="0.35">
      <c r="A1105" s="4" t="s">
        <v>2678</v>
      </c>
      <c r="B1105" s="4" t="s">
        <v>2018</v>
      </c>
      <c r="C1105" s="25">
        <v>13</v>
      </c>
      <c r="D1105" s="26" t="s">
        <v>2726</v>
      </c>
      <c r="E1105" s="11"/>
      <c r="F1105" s="11"/>
      <c r="P1105" s="4" t="s">
        <v>2678</v>
      </c>
      <c r="Q1105" s="4" t="s">
        <v>2026</v>
      </c>
      <c r="R1105" s="25">
        <v>14</v>
      </c>
      <c r="S1105" s="26" t="s">
        <v>2725</v>
      </c>
      <c r="T1105" s="11"/>
    </row>
    <row r="1106" spans="1:20" ht="17.25" customHeight="1" x14ac:dyDescent="0.35">
      <c r="A1106" s="4" t="s">
        <v>2678</v>
      </c>
      <c r="B1106" s="4" t="s">
        <v>2029</v>
      </c>
      <c r="C1106" s="25">
        <v>14</v>
      </c>
      <c r="D1106" s="26" t="s">
        <v>1192</v>
      </c>
      <c r="E1106" s="11"/>
      <c r="F1106" s="11"/>
      <c r="P1106" s="4" t="s">
        <v>2678</v>
      </c>
      <c r="Q1106" s="4" t="s">
        <v>2018</v>
      </c>
      <c r="R1106" s="25">
        <v>13</v>
      </c>
      <c r="S1106" s="26" t="s">
        <v>2726</v>
      </c>
      <c r="T1106" s="11"/>
    </row>
    <row r="1107" spans="1:20" ht="17.25" customHeight="1" x14ac:dyDescent="0.35">
      <c r="A1107" s="4" t="s">
        <v>2678</v>
      </c>
      <c r="B1107" s="4" t="s">
        <v>1191</v>
      </c>
      <c r="C1107" s="25">
        <v>14</v>
      </c>
      <c r="D1107" s="26" t="s">
        <v>1192</v>
      </c>
      <c r="E1107" s="11"/>
      <c r="F1107" s="11"/>
      <c r="P1107" s="4" t="s">
        <v>2678</v>
      </c>
      <c r="Q1107" s="4" t="s">
        <v>2029</v>
      </c>
      <c r="R1107" s="25">
        <v>14</v>
      </c>
      <c r="S1107" s="8" t="s">
        <v>1192</v>
      </c>
      <c r="T1107" s="11"/>
    </row>
    <row r="1108" spans="1:20" ht="17.25" customHeight="1" x14ac:dyDescent="0.35">
      <c r="A1108" s="4" t="s">
        <v>2678</v>
      </c>
      <c r="B1108" s="4" t="s">
        <v>1193</v>
      </c>
      <c r="C1108" s="25">
        <v>14</v>
      </c>
      <c r="D1108" s="26" t="s">
        <v>1194</v>
      </c>
      <c r="E1108" s="11"/>
      <c r="F1108" s="11"/>
      <c r="P1108" s="4" t="s">
        <v>2678</v>
      </c>
      <c r="Q1108" s="4" t="s">
        <v>1191</v>
      </c>
      <c r="R1108" s="25">
        <v>14</v>
      </c>
      <c r="S1108" s="26" t="s">
        <v>1192</v>
      </c>
      <c r="T1108" s="11"/>
    </row>
    <row r="1109" spans="1:20" ht="17.25" customHeight="1" x14ac:dyDescent="0.35">
      <c r="A1109" s="4" t="s">
        <v>2678</v>
      </c>
      <c r="B1109" s="4" t="s">
        <v>2519</v>
      </c>
      <c r="C1109" s="25">
        <v>14</v>
      </c>
      <c r="D1109" s="26" t="s">
        <v>1194</v>
      </c>
      <c r="E1109" s="11"/>
      <c r="F1109" s="11"/>
      <c r="P1109" s="4" t="s">
        <v>2678</v>
      </c>
      <c r="Q1109" s="4" t="s">
        <v>1193</v>
      </c>
      <c r="R1109" s="25">
        <v>14</v>
      </c>
      <c r="S1109" s="6" t="s">
        <v>1194</v>
      </c>
      <c r="T1109" s="11"/>
    </row>
    <row r="1110" spans="1:20" ht="17.25" customHeight="1" x14ac:dyDescent="0.35">
      <c r="A1110" s="4" t="s">
        <v>2678</v>
      </c>
      <c r="B1110" s="4" t="s">
        <v>1195</v>
      </c>
      <c r="C1110" s="25">
        <v>8</v>
      </c>
      <c r="D1110" s="26" t="s">
        <v>1196</v>
      </c>
      <c r="E1110" s="11"/>
      <c r="F1110" s="11"/>
      <c r="P1110" s="4" t="s">
        <v>2678</v>
      </c>
      <c r="Q1110" s="4" t="s">
        <v>2519</v>
      </c>
      <c r="R1110" s="25">
        <v>14</v>
      </c>
      <c r="S1110" s="26" t="s">
        <v>1194</v>
      </c>
      <c r="T1110" s="11"/>
    </row>
    <row r="1111" spans="1:20" ht="17.25" customHeight="1" x14ac:dyDescent="0.35">
      <c r="A1111" s="4" t="s">
        <v>2678</v>
      </c>
      <c r="B1111" s="4" t="s">
        <v>1197</v>
      </c>
      <c r="C1111" s="25">
        <v>5</v>
      </c>
      <c r="D1111" s="26" t="s">
        <v>1198</v>
      </c>
      <c r="E1111" s="11"/>
      <c r="F1111" s="11"/>
      <c r="P1111" s="4" t="s">
        <v>2678</v>
      </c>
      <c r="Q1111" s="4" t="s">
        <v>1195</v>
      </c>
      <c r="R1111" s="25">
        <v>8</v>
      </c>
      <c r="S1111" s="26" t="s">
        <v>1196</v>
      </c>
      <c r="T1111" s="11"/>
    </row>
    <row r="1112" spans="1:20" ht="17.25" customHeight="1" x14ac:dyDescent="0.35">
      <c r="A1112" s="4" t="s">
        <v>2678</v>
      </c>
      <c r="B1112" s="4" t="s">
        <v>1869</v>
      </c>
      <c r="C1112" s="25">
        <v>14</v>
      </c>
      <c r="D1112" s="8" t="s">
        <v>2727</v>
      </c>
      <c r="E1112" s="11"/>
      <c r="F1112" s="11"/>
      <c r="P1112" s="4" t="s">
        <v>2678</v>
      </c>
      <c r="Q1112" s="4" t="s">
        <v>1197</v>
      </c>
      <c r="R1112" s="25">
        <v>5</v>
      </c>
      <c r="S1112" s="26" t="s">
        <v>1198</v>
      </c>
      <c r="T1112" s="11"/>
    </row>
    <row r="1113" spans="1:20" ht="17.25" customHeight="1" x14ac:dyDescent="0.35">
      <c r="A1113" s="4" t="s">
        <v>2678</v>
      </c>
      <c r="B1113" s="4" t="s">
        <v>1201</v>
      </c>
      <c r="C1113" s="25">
        <v>12</v>
      </c>
      <c r="D1113" s="26" t="s">
        <v>2728</v>
      </c>
      <c r="E1113" s="11"/>
      <c r="F1113" s="11"/>
      <c r="P1113" s="4" t="s">
        <v>2678</v>
      </c>
      <c r="Q1113" s="4" t="s">
        <v>1869</v>
      </c>
      <c r="R1113" s="25">
        <v>14</v>
      </c>
      <c r="S1113" s="26" t="s">
        <v>2727</v>
      </c>
      <c r="T1113" s="11"/>
    </row>
    <row r="1114" spans="1:20" ht="17.25" customHeight="1" x14ac:dyDescent="0.35">
      <c r="A1114" s="4" t="s">
        <v>2678</v>
      </c>
      <c r="B1114" s="4" t="s">
        <v>1199</v>
      </c>
      <c r="C1114" s="25">
        <v>12</v>
      </c>
      <c r="D1114" s="6" t="s">
        <v>2728</v>
      </c>
      <c r="E1114" s="11"/>
      <c r="F1114" s="11"/>
      <c r="P1114" s="4" t="s">
        <v>2678</v>
      </c>
      <c r="Q1114" s="4" t="s">
        <v>1201</v>
      </c>
      <c r="R1114" s="25">
        <v>12</v>
      </c>
      <c r="S1114" s="26" t="s">
        <v>2728</v>
      </c>
      <c r="T1114" s="11"/>
    </row>
    <row r="1115" spans="1:20" ht="17.25" customHeight="1" x14ac:dyDescent="0.35">
      <c r="A1115" s="4" t="s">
        <v>2678</v>
      </c>
      <c r="B1115" s="4" t="s">
        <v>1203</v>
      </c>
      <c r="C1115" s="25">
        <v>14</v>
      </c>
      <c r="D1115" s="26" t="s">
        <v>1204</v>
      </c>
      <c r="E1115" s="11"/>
      <c r="F1115" s="11"/>
      <c r="P1115" s="4" t="s">
        <v>2678</v>
      </c>
      <c r="Q1115" s="4" t="s">
        <v>1199</v>
      </c>
      <c r="R1115" s="25">
        <v>12</v>
      </c>
      <c r="S1115" s="6" t="s">
        <v>2728</v>
      </c>
      <c r="T1115" s="11"/>
    </row>
    <row r="1116" spans="1:20" ht="17.25" customHeight="1" x14ac:dyDescent="0.35">
      <c r="A1116" s="4" t="s">
        <v>2678</v>
      </c>
      <c r="B1116" s="4" t="s">
        <v>2034</v>
      </c>
      <c r="C1116" s="25">
        <v>4</v>
      </c>
      <c r="D1116" s="26" t="s">
        <v>2729</v>
      </c>
      <c r="E1116" s="11"/>
      <c r="F1116" s="11"/>
      <c r="P1116" s="4" t="s">
        <v>2678</v>
      </c>
      <c r="Q1116" s="4" t="s">
        <v>1203</v>
      </c>
      <c r="R1116" s="25">
        <v>14</v>
      </c>
      <c r="S1116" s="8" t="s">
        <v>1204</v>
      </c>
      <c r="T1116" s="11"/>
    </row>
    <row r="1117" spans="1:20" ht="17.25" customHeight="1" x14ac:dyDescent="0.35">
      <c r="A1117" s="4" t="s">
        <v>2678</v>
      </c>
      <c r="B1117" s="4" t="s">
        <v>1205</v>
      </c>
      <c r="C1117" s="25">
        <v>14</v>
      </c>
      <c r="D1117" s="26" t="s">
        <v>1206</v>
      </c>
      <c r="E1117" s="11"/>
      <c r="F1117" s="11"/>
      <c r="P1117" s="4" t="s">
        <v>2678</v>
      </c>
      <c r="Q1117" s="4" t="s">
        <v>2034</v>
      </c>
      <c r="R1117" s="25">
        <v>4</v>
      </c>
      <c r="S1117" s="26" t="s">
        <v>2729</v>
      </c>
      <c r="T1117" s="11"/>
    </row>
    <row r="1118" spans="1:20" ht="17.25" customHeight="1" x14ac:dyDescent="0.35">
      <c r="A1118" s="4" t="s">
        <v>2678</v>
      </c>
      <c r="B1118" s="4" t="s">
        <v>1207</v>
      </c>
      <c r="C1118" s="25">
        <v>4</v>
      </c>
      <c r="D1118" s="26" t="s">
        <v>2730</v>
      </c>
      <c r="E1118" s="11"/>
      <c r="F1118" s="11"/>
      <c r="P1118" s="4" t="s">
        <v>2678</v>
      </c>
      <c r="Q1118" s="4" t="s">
        <v>1205</v>
      </c>
      <c r="R1118" s="25">
        <v>14</v>
      </c>
      <c r="S1118" s="26" t="s">
        <v>1206</v>
      </c>
      <c r="T1118" s="11"/>
    </row>
    <row r="1119" spans="1:20" ht="17.25" customHeight="1" x14ac:dyDescent="0.35">
      <c r="A1119" s="4" t="s">
        <v>2678</v>
      </c>
      <c r="B1119" s="4" t="s">
        <v>2045</v>
      </c>
      <c r="C1119" s="25">
        <v>4</v>
      </c>
      <c r="D1119" s="26" t="s">
        <v>2730</v>
      </c>
      <c r="E1119" s="11"/>
      <c r="F1119" s="11"/>
      <c r="P1119" s="4" t="s">
        <v>2678</v>
      </c>
      <c r="Q1119" s="4" t="s">
        <v>1207</v>
      </c>
      <c r="R1119" s="25">
        <v>4</v>
      </c>
      <c r="S1119" s="26" t="s">
        <v>2730</v>
      </c>
      <c r="T1119" s="11"/>
    </row>
    <row r="1120" spans="1:20" ht="17.25" customHeight="1" x14ac:dyDescent="0.35">
      <c r="A1120" s="4" t="s">
        <v>2678</v>
      </c>
      <c r="B1120" s="4" t="s">
        <v>2048</v>
      </c>
      <c r="C1120" s="25">
        <v>4</v>
      </c>
      <c r="D1120" s="6" t="s">
        <v>2730</v>
      </c>
      <c r="E1120" s="11"/>
      <c r="F1120" s="11"/>
      <c r="P1120" s="4" t="s">
        <v>2678</v>
      </c>
      <c r="Q1120" s="4" t="s">
        <v>2045</v>
      </c>
      <c r="R1120" s="25">
        <v>4</v>
      </c>
      <c r="S1120" s="6" t="s">
        <v>2730</v>
      </c>
      <c r="T1120" s="11"/>
    </row>
    <row r="1121" spans="1:20" ht="17.25" customHeight="1" x14ac:dyDescent="0.35">
      <c r="A1121" s="4" t="s">
        <v>2678</v>
      </c>
      <c r="B1121" s="4" t="s">
        <v>2053</v>
      </c>
      <c r="C1121" s="25">
        <v>4</v>
      </c>
      <c r="D1121" s="8" t="s">
        <v>2730</v>
      </c>
      <c r="E1121" s="11"/>
      <c r="F1121" s="11"/>
      <c r="P1121" s="4" t="s">
        <v>2678</v>
      </c>
      <c r="Q1121" s="4" t="s">
        <v>2048</v>
      </c>
      <c r="R1121" s="25">
        <v>4</v>
      </c>
      <c r="S1121" s="26" t="s">
        <v>2730</v>
      </c>
      <c r="T1121" s="11"/>
    </row>
    <row r="1122" spans="1:20" ht="17.25" customHeight="1" x14ac:dyDescent="0.35">
      <c r="A1122" s="4" t="s">
        <v>2678</v>
      </c>
      <c r="B1122" s="4" t="s">
        <v>2058</v>
      </c>
      <c r="C1122" s="25">
        <v>4</v>
      </c>
      <c r="D1122" s="26" t="s">
        <v>2730</v>
      </c>
      <c r="E1122" s="11"/>
      <c r="F1122" s="11"/>
      <c r="P1122" s="4" t="s">
        <v>2678</v>
      </c>
      <c r="Q1122" s="4" t="s">
        <v>2053</v>
      </c>
      <c r="R1122" s="25">
        <v>4</v>
      </c>
      <c r="S1122" s="26" t="s">
        <v>2730</v>
      </c>
      <c r="T1122" s="11"/>
    </row>
    <row r="1123" spans="1:20" ht="17.25" customHeight="1" x14ac:dyDescent="0.35">
      <c r="A1123" s="4" t="s">
        <v>2678</v>
      </c>
      <c r="B1123" s="4" t="s">
        <v>2063</v>
      </c>
      <c r="C1123" s="25">
        <v>14</v>
      </c>
      <c r="D1123" s="26" t="s">
        <v>2064</v>
      </c>
      <c r="E1123" s="11"/>
      <c r="F1123" s="11"/>
      <c r="P1123" s="4" t="s">
        <v>2678</v>
      </c>
      <c r="Q1123" s="4" t="s">
        <v>2058</v>
      </c>
      <c r="R1123" s="25">
        <v>4</v>
      </c>
      <c r="S1123" s="6" t="s">
        <v>2730</v>
      </c>
      <c r="T1123" s="11"/>
    </row>
    <row r="1124" spans="1:20" ht="17.25" customHeight="1" x14ac:dyDescent="0.35">
      <c r="A1124" s="4" t="s">
        <v>2678</v>
      </c>
      <c r="B1124" s="4" t="s">
        <v>1209</v>
      </c>
      <c r="C1124" s="25">
        <v>13</v>
      </c>
      <c r="D1124" s="26" t="s">
        <v>1210</v>
      </c>
      <c r="E1124" s="11"/>
      <c r="F1124" s="11"/>
      <c r="P1124" s="4" t="s">
        <v>2678</v>
      </c>
      <c r="Q1124" s="4" t="s">
        <v>2063</v>
      </c>
      <c r="R1124" s="25">
        <v>14</v>
      </c>
      <c r="S1124" s="9" t="s">
        <v>2064</v>
      </c>
      <c r="T1124" s="11"/>
    </row>
    <row r="1125" spans="1:20" ht="17.25" customHeight="1" x14ac:dyDescent="0.35">
      <c r="A1125" s="4" t="s">
        <v>2678</v>
      </c>
      <c r="B1125" s="4" t="s">
        <v>1211</v>
      </c>
      <c r="C1125" s="25">
        <v>8</v>
      </c>
      <c r="D1125" s="6" t="s">
        <v>1212</v>
      </c>
      <c r="E1125" s="11"/>
      <c r="F1125" s="11"/>
      <c r="P1125" s="4" t="s">
        <v>2678</v>
      </c>
      <c r="Q1125" s="4" t="s">
        <v>1209</v>
      </c>
      <c r="R1125" s="25">
        <v>13</v>
      </c>
      <c r="S1125" s="9" t="s">
        <v>1210</v>
      </c>
      <c r="T1125" s="11"/>
    </row>
    <row r="1126" spans="1:20" ht="17.25" customHeight="1" x14ac:dyDescent="0.35">
      <c r="A1126" s="4" t="s">
        <v>2678</v>
      </c>
      <c r="B1126" s="4" t="s">
        <v>2672</v>
      </c>
      <c r="C1126" s="25">
        <v>4</v>
      </c>
      <c r="D1126" s="26" t="s">
        <v>2673</v>
      </c>
      <c r="E1126" s="11"/>
      <c r="F1126" s="11"/>
      <c r="P1126" s="4" t="s">
        <v>2678</v>
      </c>
      <c r="Q1126" s="4" t="s">
        <v>1211</v>
      </c>
      <c r="R1126" s="25">
        <v>8</v>
      </c>
      <c r="S1126" s="9" t="s">
        <v>1212</v>
      </c>
      <c r="T1126" s="11"/>
    </row>
    <row r="1127" spans="1:20" ht="17.25" customHeight="1" x14ac:dyDescent="0.35">
      <c r="A1127" s="4" t="s">
        <v>2678</v>
      </c>
      <c r="B1127" s="4" t="s">
        <v>1213</v>
      </c>
      <c r="C1127" s="25">
        <v>6</v>
      </c>
      <c r="D1127" s="26" t="s">
        <v>1214</v>
      </c>
      <c r="E1127" s="11"/>
      <c r="F1127" s="11"/>
      <c r="P1127" s="4" t="s">
        <v>2678</v>
      </c>
      <c r="Q1127" s="4" t="s">
        <v>2672</v>
      </c>
      <c r="R1127" s="25">
        <v>4</v>
      </c>
      <c r="S1127" s="6" t="s">
        <v>2673</v>
      </c>
      <c r="T1127" s="11"/>
    </row>
    <row r="1128" spans="1:20" ht="17.25" customHeight="1" x14ac:dyDescent="0.35">
      <c r="A1128" s="4" t="s">
        <v>2678</v>
      </c>
      <c r="B1128" s="4" t="s">
        <v>2068</v>
      </c>
      <c r="C1128" s="25">
        <v>14</v>
      </c>
      <c r="D1128" s="6" t="s">
        <v>2731</v>
      </c>
      <c r="E1128" s="11"/>
      <c r="F1128" s="11"/>
      <c r="P1128" s="4" t="s">
        <v>2678</v>
      </c>
      <c r="Q1128" s="4" t="s">
        <v>1213</v>
      </c>
      <c r="R1128" s="25">
        <v>6</v>
      </c>
      <c r="S1128" s="6" t="s">
        <v>1214</v>
      </c>
      <c r="T1128" s="11"/>
    </row>
    <row r="1129" spans="1:20" ht="17.25" customHeight="1" x14ac:dyDescent="0.35">
      <c r="A1129" s="4" t="s">
        <v>2678</v>
      </c>
      <c r="B1129" s="4" t="s">
        <v>1215</v>
      </c>
      <c r="C1129" s="25">
        <v>14</v>
      </c>
      <c r="D1129" s="9" t="s">
        <v>1216</v>
      </c>
      <c r="E1129" s="11"/>
      <c r="F1129" s="11"/>
      <c r="P1129" s="4" t="s">
        <v>2678</v>
      </c>
      <c r="Q1129" s="4" t="s">
        <v>2068</v>
      </c>
      <c r="R1129" s="25">
        <v>14</v>
      </c>
      <c r="S1129" s="6" t="s">
        <v>2731</v>
      </c>
      <c r="T1129" s="11"/>
    </row>
    <row r="1130" spans="1:20" ht="17.25" customHeight="1" x14ac:dyDescent="0.35">
      <c r="A1130" s="4" t="s">
        <v>2678</v>
      </c>
      <c r="B1130" s="4" t="s">
        <v>1217</v>
      </c>
      <c r="C1130" s="25">
        <v>4</v>
      </c>
      <c r="D1130" s="9" t="s">
        <v>1218</v>
      </c>
      <c r="E1130" s="11"/>
      <c r="F1130" s="11"/>
      <c r="P1130" s="4" t="s">
        <v>2678</v>
      </c>
      <c r="Q1130" s="4" t="s">
        <v>1215</v>
      </c>
      <c r="R1130" s="25">
        <v>14</v>
      </c>
      <c r="S1130" s="4" t="s">
        <v>1216</v>
      </c>
      <c r="T1130" s="11"/>
    </row>
    <row r="1131" spans="1:20" ht="17.25" customHeight="1" x14ac:dyDescent="0.35">
      <c r="A1131" s="4" t="s">
        <v>2678</v>
      </c>
      <c r="B1131" s="4" t="s">
        <v>2074</v>
      </c>
      <c r="C1131" s="25">
        <v>4</v>
      </c>
      <c r="D1131" s="9" t="s">
        <v>1218</v>
      </c>
      <c r="E1131" s="11"/>
      <c r="F1131" s="11"/>
      <c r="P1131" s="4" t="s">
        <v>2678</v>
      </c>
      <c r="Q1131" s="4" t="s">
        <v>1217</v>
      </c>
      <c r="R1131" s="25">
        <v>4</v>
      </c>
      <c r="S1131" s="6" t="s">
        <v>1218</v>
      </c>
      <c r="T1131" s="11"/>
    </row>
    <row r="1132" spans="1:20" ht="17.25" customHeight="1" x14ac:dyDescent="0.35">
      <c r="A1132" s="4" t="s">
        <v>2678</v>
      </c>
      <c r="B1132" s="4" t="s">
        <v>1219</v>
      </c>
      <c r="C1132" s="25">
        <v>14</v>
      </c>
      <c r="D1132" s="6" t="s">
        <v>1220</v>
      </c>
      <c r="E1132" s="11"/>
      <c r="F1132" s="11"/>
      <c r="P1132" s="4" t="s">
        <v>2678</v>
      </c>
      <c r="Q1132" s="4" t="s">
        <v>2074</v>
      </c>
      <c r="R1132" s="25">
        <v>4</v>
      </c>
      <c r="S1132" s="9" t="s">
        <v>1218</v>
      </c>
      <c r="T1132" s="11"/>
    </row>
    <row r="1133" spans="1:20" ht="17.25" customHeight="1" x14ac:dyDescent="0.35">
      <c r="A1133" s="4" t="s">
        <v>2678</v>
      </c>
      <c r="B1133" s="4" t="s">
        <v>1221</v>
      </c>
      <c r="C1133" s="25">
        <v>13</v>
      </c>
      <c r="D1133" s="6" t="s">
        <v>1222</v>
      </c>
      <c r="E1133" s="11"/>
      <c r="F1133" s="11"/>
      <c r="P1133" s="4" t="s">
        <v>2678</v>
      </c>
      <c r="Q1133" s="4" t="s">
        <v>1219</v>
      </c>
      <c r="R1133" s="25">
        <v>14</v>
      </c>
      <c r="S1133" s="9" t="s">
        <v>1220</v>
      </c>
      <c r="T1133" s="11"/>
    </row>
    <row r="1134" spans="1:20" ht="17.25" customHeight="1" x14ac:dyDescent="0.35">
      <c r="A1134" s="4" t="s">
        <v>2678</v>
      </c>
      <c r="B1134" s="4" t="s">
        <v>2079</v>
      </c>
      <c r="C1134" s="25">
        <v>1</v>
      </c>
      <c r="D1134" s="6" t="s">
        <v>2732</v>
      </c>
      <c r="E1134" s="11"/>
      <c r="F1134" s="11"/>
      <c r="P1134" s="4" t="s">
        <v>2678</v>
      </c>
      <c r="Q1134" s="4" t="s">
        <v>1221</v>
      </c>
      <c r="R1134" s="25">
        <v>13</v>
      </c>
      <c r="S1134" s="9" t="s">
        <v>1222</v>
      </c>
      <c r="T1134" s="11"/>
    </row>
    <row r="1135" spans="1:20" ht="17.25" customHeight="1" x14ac:dyDescent="0.35">
      <c r="A1135" s="4" t="s">
        <v>2678</v>
      </c>
      <c r="B1135" s="4" t="s">
        <v>2083</v>
      </c>
      <c r="C1135" s="25">
        <v>1</v>
      </c>
      <c r="D1135" s="4" t="s">
        <v>2732</v>
      </c>
      <c r="E1135" s="11"/>
      <c r="F1135" s="11"/>
      <c r="P1135" s="4" t="s">
        <v>2678</v>
      </c>
      <c r="Q1135" s="4" t="s">
        <v>2100</v>
      </c>
      <c r="R1135" s="25">
        <v>1</v>
      </c>
      <c r="S1135" s="9" t="s">
        <v>2732</v>
      </c>
      <c r="T1135" s="11"/>
    </row>
    <row r="1136" spans="1:20" ht="17.25" customHeight="1" x14ac:dyDescent="0.35">
      <c r="A1136" s="4" t="s">
        <v>2678</v>
      </c>
      <c r="B1136" s="4" t="s">
        <v>2095</v>
      </c>
      <c r="C1136" s="25">
        <v>13</v>
      </c>
      <c r="D1136" s="6" t="s">
        <v>2733</v>
      </c>
      <c r="E1136" s="11"/>
      <c r="F1136" s="11"/>
      <c r="P1136" s="4" t="s">
        <v>2678</v>
      </c>
      <c r="Q1136" s="4" t="s">
        <v>2095</v>
      </c>
      <c r="R1136" s="25">
        <v>13</v>
      </c>
      <c r="S1136" s="9" t="s">
        <v>2733</v>
      </c>
      <c r="T1136" s="11"/>
    </row>
    <row r="1137" spans="1:20" ht="17.25" customHeight="1" x14ac:dyDescent="0.35">
      <c r="A1137" s="4" t="s">
        <v>2678</v>
      </c>
      <c r="B1137" s="4" t="s">
        <v>1223</v>
      </c>
      <c r="C1137" s="25">
        <v>13</v>
      </c>
      <c r="D1137" s="9" t="s">
        <v>1224</v>
      </c>
      <c r="E1137" s="11"/>
      <c r="F1137" s="11"/>
      <c r="P1137" s="4" t="s">
        <v>2678</v>
      </c>
      <c r="Q1137" s="4" t="s">
        <v>1223</v>
      </c>
      <c r="R1137" s="25">
        <v>13</v>
      </c>
      <c r="S1137" s="9" t="s">
        <v>1224</v>
      </c>
      <c r="T1137" s="11"/>
    </row>
    <row r="1138" spans="1:20" ht="17.25" customHeight="1" x14ac:dyDescent="0.35">
      <c r="A1138" s="4" t="s">
        <v>2678</v>
      </c>
      <c r="B1138" s="4" t="s">
        <v>1227</v>
      </c>
      <c r="C1138" s="25">
        <v>14</v>
      </c>
      <c r="D1138" s="9" t="s">
        <v>1226</v>
      </c>
      <c r="E1138" s="11"/>
      <c r="F1138" s="11"/>
      <c r="P1138" s="4" t="s">
        <v>2678</v>
      </c>
      <c r="Q1138" s="4" t="s">
        <v>1225</v>
      </c>
      <c r="R1138" s="25">
        <v>14</v>
      </c>
      <c r="S1138" s="4" t="s">
        <v>1226</v>
      </c>
      <c r="T1138" s="11"/>
    </row>
    <row r="1139" spans="1:20" ht="17.25" customHeight="1" x14ac:dyDescent="0.35">
      <c r="A1139" s="4" t="s">
        <v>2678</v>
      </c>
      <c r="B1139" s="4" t="s">
        <v>1229</v>
      </c>
      <c r="C1139" s="25">
        <v>14</v>
      </c>
      <c r="D1139" s="9" t="s">
        <v>1226</v>
      </c>
      <c r="E1139" s="11"/>
      <c r="F1139" s="11"/>
      <c r="P1139" s="4" t="s">
        <v>2678</v>
      </c>
      <c r="Q1139" s="4" t="s">
        <v>1228</v>
      </c>
      <c r="R1139" s="25">
        <v>14</v>
      </c>
      <c r="S1139" s="9" t="s">
        <v>1226</v>
      </c>
      <c r="T1139" s="11"/>
    </row>
    <row r="1140" spans="1:20" ht="17.25" customHeight="1" x14ac:dyDescent="0.35">
      <c r="A1140" s="4" t="s">
        <v>2678</v>
      </c>
      <c r="B1140" s="4" t="s">
        <v>2088</v>
      </c>
      <c r="C1140" s="25">
        <v>14</v>
      </c>
      <c r="D1140" s="9" t="s">
        <v>2734</v>
      </c>
      <c r="E1140" s="11"/>
      <c r="F1140" s="11"/>
      <c r="P1140" s="4" t="s">
        <v>2678</v>
      </c>
      <c r="Q1140" s="4" t="s">
        <v>2107</v>
      </c>
      <c r="R1140" s="25">
        <v>14</v>
      </c>
      <c r="S1140" s="26" t="s">
        <v>2734</v>
      </c>
      <c r="T1140" s="11"/>
    </row>
    <row r="1141" spans="1:20" ht="17.25" customHeight="1" x14ac:dyDescent="0.35">
      <c r="A1141" s="4" t="s">
        <v>2678</v>
      </c>
      <c r="B1141" s="4" t="s">
        <v>1699</v>
      </c>
      <c r="C1141" s="25">
        <v>14</v>
      </c>
      <c r="D1141" s="9" t="s">
        <v>2735</v>
      </c>
      <c r="E1141" s="11"/>
      <c r="F1141" s="11"/>
      <c r="P1141" s="4" t="s">
        <v>2678</v>
      </c>
      <c r="Q1141" s="4" t="s">
        <v>1699</v>
      </c>
      <c r="R1141" s="25">
        <v>14</v>
      </c>
      <c r="S1141" s="26" t="s">
        <v>2735</v>
      </c>
      <c r="T1141" s="11"/>
    </row>
    <row r="1142" spans="1:20" ht="17.25" customHeight="1" x14ac:dyDescent="0.35">
      <c r="A1142" s="4" t="s">
        <v>2678</v>
      </c>
      <c r="B1142" s="4" t="s">
        <v>1230</v>
      </c>
      <c r="C1142" s="25">
        <v>14</v>
      </c>
      <c r="D1142" s="9" t="s">
        <v>1231</v>
      </c>
      <c r="E1142" s="11"/>
      <c r="F1142" s="11"/>
      <c r="P1142" s="4" t="s">
        <v>2678</v>
      </c>
      <c r="Q1142" s="4" t="s">
        <v>1230</v>
      </c>
      <c r="R1142" s="25">
        <v>14</v>
      </c>
      <c r="S1142" s="26" t="s">
        <v>1231</v>
      </c>
      <c r="T1142" s="11"/>
    </row>
    <row r="1143" spans="1:20" ht="17.25" customHeight="1" x14ac:dyDescent="0.35">
      <c r="A1143" s="4" t="s">
        <v>2678</v>
      </c>
      <c r="B1143" s="4" t="s">
        <v>2443</v>
      </c>
      <c r="C1143" s="25">
        <v>13</v>
      </c>
      <c r="D1143" s="4" t="s">
        <v>2736</v>
      </c>
      <c r="E1143" s="11"/>
      <c r="F1143" s="11"/>
      <c r="P1143" s="4" t="s">
        <v>2678</v>
      </c>
      <c r="Q1143" s="4" t="s">
        <v>2443</v>
      </c>
      <c r="R1143" s="25">
        <v>13</v>
      </c>
      <c r="S1143" s="26" t="s">
        <v>2736</v>
      </c>
      <c r="T1143" s="11"/>
    </row>
    <row r="1144" spans="1:20" ht="17.25" customHeight="1" x14ac:dyDescent="0.35">
      <c r="A1144" s="4" t="s">
        <v>2678</v>
      </c>
      <c r="B1144" s="4" t="s">
        <v>1232</v>
      </c>
      <c r="C1144" s="25">
        <v>13</v>
      </c>
      <c r="D1144" s="9" t="s">
        <v>1233</v>
      </c>
      <c r="E1144" s="11"/>
      <c r="F1144" s="11"/>
      <c r="P1144" s="4" t="s">
        <v>2678</v>
      </c>
      <c r="Q1144" s="4" t="s">
        <v>1232</v>
      </c>
      <c r="R1144" s="25">
        <v>13</v>
      </c>
      <c r="S1144" s="26" t="s">
        <v>1233</v>
      </c>
      <c r="T1144" s="11"/>
    </row>
    <row r="1145" spans="1:20" ht="17.25" customHeight="1" x14ac:dyDescent="0.35">
      <c r="A1145" s="4" t="s">
        <v>2678</v>
      </c>
      <c r="B1145" s="4" t="s">
        <v>1234</v>
      </c>
      <c r="C1145" s="25">
        <v>13</v>
      </c>
      <c r="D1145" s="26" t="s">
        <v>1235</v>
      </c>
      <c r="E1145" s="11"/>
      <c r="F1145" s="11"/>
      <c r="P1145" s="4" t="s">
        <v>2678</v>
      </c>
      <c r="Q1145" s="4" t="s">
        <v>1234</v>
      </c>
      <c r="R1145" s="25">
        <v>13</v>
      </c>
      <c r="S1145" s="4" t="s">
        <v>1235</v>
      </c>
      <c r="T1145" s="11"/>
    </row>
    <row r="1146" spans="1:20" ht="17.25" customHeight="1" x14ac:dyDescent="0.35">
      <c r="A1146" s="4" t="s">
        <v>2678</v>
      </c>
      <c r="B1146" s="4" t="s">
        <v>1236</v>
      </c>
      <c r="C1146" s="25">
        <v>13</v>
      </c>
      <c r="D1146" s="26" t="s">
        <v>2737</v>
      </c>
      <c r="E1146" s="11"/>
      <c r="F1146" s="11"/>
      <c r="P1146" s="4" t="s">
        <v>2678</v>
      </c>
      <c r="Q1146" s="4" t="s">
        <v>1236</v>
      </c>
      <c r="R1146" s="25">
        <v>13</v>
      </c>
      <c r="S1146" s="4" t="s">
        <v>2737</v>
      </c>
      <c r="T1146" s="11"/>
    </row>
    <row r="1147" spans="1:20" ht="17.25" customHeight="1" x14ac:dyDescent="0.35">
      <c r="A1147" s="4" t="s">
        <v>2678</v>
      </c>
      <c r="B1147" s="4" t="s">
        <v>1238</v>
      </c>
      <c r="C1147" s="25">
        <v>13</v>
      </c>
      <c r="D1147" s="26" t="s">
        <v>1239</v>
      </c>
      <c r="E1147" s="11"/>
      <c r="F1147" s="11"/>
      <c r="P1147" s="4" t="s">
        <v>2678</v>
      </c>
      <c r="Q1147" s="4" t="s">
        <v>1238</v>
      </c>
      <c r="R1147" s="25">
        <v>13</v>
      </c>
      <c r="S1147" s="26" t="s">
        <v>1239</v>
      </c>
      <c r="T1147" s="11"/>
    </row>
    <row r="1148" spans="1:20" ht="17.25" customHeight="1" x14ac:dyDescent="0.35">
      <c r="A1148" s="4" t="s">
        <v>2678</v>
      </c>
      <c r="B1148" s="4" t="s">
        <v>1240</v>
      </c>
      <c r="C1148" s="25">
        <v>13</v>
      </c>
      <c r="D1148" s="26" t="s">
        <v>1239</v>
      </c>
      <c r="E1148" s="11"/>
      <c r="F1148" s="11"/>
      <c r="P1148" s="4" t="s">
        <v>2678</v>
      </c>
      <c r="Q1148" s="4" t="s">
        <v>1240</v>
      </c>
      <c r="R1148" s="25">
        <v>13</v>
      </c>
      <c r="S1148" s="9" t="s">
        <v>1239</v>
      </c>
      <c r="T1148" s="11"/>
    </row>
    <row r="1149" spans="1:20" ht="17.25" customHeight="1" x14ac:dyDescent="0.35">
      <c r="A1149" s="4" t="s">
        <v>2678</v>
      </c>
      <c r="B1149" s="4" t="s">
        <v>1241</v>
      </c>
      <c r="C1149" s="25">
        <v>13</v>
      </c>
      <c r="D1149" s="26" t="s">
        <v>1242</v>
      </c>
      <c r="E1149" s="11"/>
      <c r="F1149" s="11"/>
      <c r="P1149" s="4" t="s">
        <v>2678</v>
      </c>
      <c r="Q1149" s="4" t="s">
        <v>1241</v>
      </c>
      <c r="R1149" s="25">
        <v>13</v>
      </c>
      <c r="S1149" s="9" t="s">
        <v>1242</v>
      </c>
      <c r="T1149" s="11"/>
    </row>
    <row r="1150" spans="1:20" ht="17.25" customHeight="1" x14ac:dyDescent="0.35">
      <c r="A1150" s="4" t="s">
        <v>2678</v>
      </c>
      <c r="B1150" s="4" t="s">
        <v>2109</v>
      </c>
      <c r="C1150" s="25">
        <v>14</v>
      </c>
      <c r="D1150" s="4" t="s">
        <v>2112</v>
      </c>
      <c r="E1150" s="11"/>
      <c r="F1150" s="11"/>
      <c r="P1150" s="4" t="s">
        <v>2678</v>
      </c>
      <c r="Q1150" s="4" t="s">
        <v>2109</v>
      </c>
      <c r="R1150" s="25">
        <v>14</v>
      </c>
      <c r="S1150" s="26" t="s">
        <v>2112</v>
      </c>
      <c r="T1150" s="11"/>
    </row>
    <row r="1151" spans="1:20" ht="17.25" customHeight="1" x14ac:dyDescent="0.35">
      <c r="A1151" s="4" t="s">
        <v>2678</v>
      </c>
      <c r="B1151" s="4" t="s">
        <v>1243</v>
      </c>
      <c r="C1151" s="25">
        <v>13</v>
      </c>
      <c r="D1151" s="4" t="s">
        <v>1244</v>
      </c>
      <c r="E1151" s="11"/>
      <c r="F1151" s="11"/>
      <c r="P1151" s="4" t="s">
        <v>2678</v>
      </c>
      <c r="Q1151" s="4" t="s">
        <v>1243</v>
      </c>
      <c r="R1151" s="25">
        <v>13</v>
      </c>
      <c r="S1151" s="26" t="s">
        <v>1244</v>
      </c>
      <c r="T1151" s="11"/>
    </row>
    <row r="1152" spans="1:20" ht="17.25" customHeight="1" x14ac:dyDescent="0.35">
      <c r="A1152" s="4" t="s">
        <v>2678</v>
      </c>
      <c r="B1152" s="4" t="s">
        <v>2092</v>
      </c>
      <c r="C1152" s="25">
        <v>9</v>
      </c>
      <c r="D1152" s="26" t="s">
        <v>2738</v>
      </c>
      <c r="E1152" s="11"/>
      <c r="F1152" s="11"/>
      <c r="P1152" s="4" t="s">
        <v>2678</v>
      </c>
      <c r="Q1152" s="4" t="s">
        <v>2092</v>
      </c>
      <c r="R1152" s="25">
        <v>9</v>
      </c>
      <c r="S1152" s="6" t="s">
        <v>2738</v>
      </c>
      <c r="T1152" s="11"/>
    </row>
    <row r="1153" spans="1:20" ht="17.25" customHeight="1" x14ac:dyDescent="0.35">
      <c r="A1153" s="4" t="s">
        <v>2678</v>
      </c>
      <c r="B1153" s="4" t="s">
        <v>2116</v>
      </c>
      <c r="C1153" s="25">
        <v>9</v>
      </c>
      <c r="D1153" s="9" t="s">
        <v>2738</v>
      </c>
      <c r="E1153" s="11"/>
      <c r="F1153" s="11"/>
      <c r="P1153" s="4" t="s">
        <v>2678</v>
      </c>
      <c r="Q1153" s="4" t="s">
        <v>2116</v>
      </c>
      <c r="R1153" s="25">
        <v>9</v>
      </c>
      <c r="S1153" s="4" t="s">
        <v>2738</v>
      </c>
      <c r="T1153" s="11"/>
    </row>
    <row r="1154" spans="1:20" ht="17.25" customHeight="1" x14ac:dyDescent="0.35">
      <c r="A1154" s="4" t="s">
        <v>2678</v>
      </c>
      <c r="B1154" s="4" t="s">
        <v>1377</v>
      </c>
      <c r="C1154" s="25">
        <v>10</v>
      </c>
      <c r="D1154" s="9" t="s">
        <v>1378</v>
      </c>
      <c r="E1154" s="11"/>
      <c r="F1154" s="11"/>
      <c r="P1154" s="4" t="s">
        <v>2678</v>
      </c>
      <c r="Q1154" s="4" t="s">
        <v>1377</v>
      </c>
      <c r="R1154" s="25">
        <v>10</v>
      </c>
      <c r="S1154" s="4" t="s">
        <v>1378</v>
      </c>
      <c r="T1154" s="11"/>
    </row>
    <row r="1155" spans="1:20" ht="17.25" customHeight="1" x14ac:dyDescent="0.35">
      <c r="A1155" s="4" t="s">
        <v>2678</v>
      </c>
      <c r="B1155" s="4" t="s">
        <v>2129</v>
      </c>
      <c r="C1155" s="25">
        <v>1</v>
      </c>
      <c r="D1155" s="26" t="s">
        <v>2739</v>
      </c>
      <c r="E1155" s="11"/>
      <c r="F1155" s="11"/>
      <c r="P1155" s="4" t="s">
        <v>2678</v>
      </c>
      <c r="Q1155" s="4" t="s">
        <v>2152</v>
      </c>
      <c r="R1155" s="25">
        <v>1</v>
      </c>
      <c r="S1155" s="4" t="s">
        <v>2739</v>
      </c>
      <c r="T1155" s="11"/>
    </row>
    <row r="1156" spans="1:20" ht="17.25" customHeight="1" x14ac:dyDescent="0.35">
      <c r="A1156" s="4" t="s">
        <v>2678</v>
      </c>
      <c r="B1156" s="4" t="s">
        <v>2132</v>
      </c>
      <c r="C1156" s="25">
        <v>1</v>
      </c>
      <c r="D1156" s="26" t="s">
        <v>2739</v>
      </c>
      <c r="E1156" s="11"/>
      <c r="F1156" s="11"/>
      <c r="P1156" s="4" t="s">
        <v>2678</v>
      </c>
      <c r="Q1156" s="4" t="s">
        <v>1246</v>
      </c>
      <c r="R1156" s="25">
        <v>2</v>
      </c>
      <c r="S1156" s="4" t="s">
        <v>1247</v>
      </c>
      <c r="T1156" s="11"/>
    </row>
    <row r="1157" spans="1:20" ht="17.25" customHeight="1" x14ac:dyDescent="0.35">
      <c r="A1157" s="4" t="s">
        <v>2678</v>
      </c>
      <c r="B1157" s="4" t="s">
        <v>2135</v>
      </c>
      <c r="C1157" s="25">
        <v>1</v>
      </c>
      <c r="D1157" s="6" t="s">
        <v>2739</v>
      </c>
      <c r="E1157" s="11"/>
      <c r="F1157" s="11"/>
      <c r="P1157" s="4" t="s">
        <v>2678</v>
      </c>
      <c r="Q1157" s="4" t="s">
        <v>2138</v>
      </c>
      <c r="R1157" s="25">
        <v>14</v>
      </c>
      <c r="S1157" s="26" t="s">
        <v>2740</v>
      </c>
      <c r="T1157" s="11"/>
    </row>
    <row r="1158" spans="1:20" ht="17.25" customHeight="1" x14ac:dyDescent="0.35">
      <c r="A1158" s="4" t="s">
        <v>2678</v>
      </c>
      <c r="B1158" s="4" t="s">
        <v>1246</v>
      </c>
      <c r="C1158" s="25">
        <v>2</v>
      </c>
      <c r="D1158" s="4" t="s">
        <v>1247</v>
      </c>
      <c r="E1158" s="11"/>
      <c r="F1158" s="11"/>
      <c r="P1158" s="4" t="s">
        <v>2678</v>
      </c>
      <c r="Q1158" s="4" t="s">
        <v>2141</v>
      </c>
      <c r="R1158" s="25">
        <v>14</v>
      </c>
      <c r="S1158" s="26" t="s">
        <v>2740</v>
      </c>
      <c r="T1158" s="11"/>
    </row>
    <row r="1159" spans="1:20" ht="17.25" customHeight="1" x14ac:dyDescent="0.35">
      <c r="A1159" s="4" t="s">
        <v>2678</v>
      </c>
      <c r="B1159" s="4" t="s">
        <v>2138</v>
      </c>
      <c r="C1159" s="25">
        <v>14</v>
      </c>
      <c r="D1159" s="4" t="s">
        <v>2740</v>
      </c>
      <c r="E1159" s="11"/>
      <c r="F1159" s="11"/>
      <c r="P1159" s="4" t="s">
        <v>2678</v>
      </c>
      <c r="Q1159" s="4" t="s">
        <v>1248</v>
      </c>
      <c r="R1159" s="25">
        <v>12</v>
      </c>
      <c r="S1159" s="4" t="s">
        <v>1249</v>
      </c>
      <c r="T1159" s="11"/>
    </row>
    <row r="1160" spans="1:20" ht="17.25" customHeight="1" x14ac:dyDescent="0.35">
      <c r="A1160" s="4" t="s">
        <v>2678</v>
      </c>
      <c r="B1160" s="4" t="s">
        <v>2141</v>
      </c>
      <c r="C1160" s="25">
        <v>14</v>
      </c>
      <c r="D1160" s="4" t="s">
        <v>2740</v>
      </c>
      <c r="E1160" s="11"/>
      <c r="F1160" s="11"/>
      <c r="P1160" s="4" t="s">
        <v>2678</v>
      </c>
      <c r="Q1160" s="4" t="s">
        <v>2146</v>
      </c>
      <c r="R1160" s="25">
        <v>13</v>
      </c>
      <c r="S1160" s="9" t="s">
        <v>771</v>
      </c>
      <c r="T1160" s="11"/>
    </row>
    <row r="1161" spans="1:20" ht="17.25" customHeight="1" x14ac:dyDescent="0.35">
      <c r="A1161" s="4" t="s">
        <v>2678</v>
      </c>
      <c r="B1161" s="4" t="s">
        <v>1248</v>
      </c>
      <c r="C1161" s="25">
        <v>12</v>
      </c>
      <c r="D1161" s="4" t="s">
        <v>1249</v>
      </c>
      <c r="E1161" s="11"/>
      <c r="F1161" s="11"/>
      <c r="P1161" s="4" t="s">
        <v>2678</v>
      </c>
      <c r="Q1161" s="4" t="s">
        <v>1250</v>
      </c>
      <c r="R1161" s="25">
        <v>13</v>
      </c>
      <c r="S1161" s="9" t="s">
        <v>771</v>
      </c>
      <c r="T1161" s="11"/>
    </row>
    <row r="1162" spans="1:20" ht="17.25" customHeight="1" x14ac:dyDescent="0.35">
      <c r="A1162" s="4" t="s">
        <v>2678</v>
      </c>
      <c r="B1162" s="4" t="s">
        <v>2146</v>
      </c>
      <c r="C1162" s="25">
        <v>13</v>
      </c>
      <c r="D1162" s="26" t="s">
        <v>771</v>
      </c>
      <c r="E1162" s="11"/>
      <c r="F1162" s="11"/>
      <c r="P1162" s="4" t="s">
        <v>2678</v>
      </c>
      <c r="Q1162" s="4" t="s">
        <v>2612</v>
      </c>
      <c r="R1162" s="25">
        <v>6</v>
      </c>
      <c r="S1162" s="9" t="s">
        <v>2741</v>
      </c>
      <c r="T1162" s="11"/>
    </row>
    <row r="1163" spans="1:20" ht="17.25" customHeight="1" x14ac:dyDescent="0.35">
      <c r="A1163" s="4" t="s">
        <v>2678</v>
      </c>
      <c r="B1163" s="4" t="s">
        <v>1250</v>
      </c>
      <c r="C1163" s="25">
        <v>13</v>
      </c>
      <c r="D1163" s="26" t="s">
        <v>771</v>
      </c>
      <c r="E1163" s="11"/>
      <c r="F1163" s="11"/>
      <c r="P1163" s="4" t="s">
        <v>2678</v>
      </c>
      <c r="Q1163" s="4" t="s">
        <v>1700</v>
      </c>
      <c r="R1163" s="25">
        <v>6</v>
      </c>
      <c r="S1163" s="26" t="s">
        <v>2742</v>
      </c>
      <c r="T1163" s="11"/>
    </row>
    <row r="1164" spans="1:20" ht="17.25" customHeight="1" x14ac:dyDescent="0.35">
      <c r="A1164" s="4" t="s">
        <v>2678</v>
      </c>
      <c r="B1164" s="4" t="s">
        <v>2612</v>
      </c>
      <c r="C1164" s="25">
        <v>6</v>
      </c>
      <c r="D1164" s="4" t="s">
        <v>2741</v>
      </c>
      <c r="E1164" s="11"/>
      <c r="F1164" s="11"/>
      <c r="P1164" s="4" t="s">
        <v>2678</v>
      </c>
      <c r="Q1164" s="4" t="s">
        <v>1251</v>
      </c>
      <c r="R1164" s="25">
        <v>14</v>
      </c>
      <c r="S1164" s="26" t="s">
        <v>1252</v>
      </c>
      <c r="T1164" s="11"/>
    </row>
    <row r="1165" spans="1:20" ht="17.25" customHeight="1" x14ac:dyDescent="0.35">
      <c r="A1165" s="4" t="s">
        <v>2678</v>
      </c>
      <c r="B1165" s="4" t="s">
        <v>1700</v>
      </c>
      <c r="C1165" s="25">
        <v>6</v>
      </c>
      <c r="D1165" s="9" t="s">
        <v>2742</v>
      </c>
      <c r="E1165" s="11"/>
      <c r="F1165" s="11"/>
      <c r="P1165" s="4" t="s">
        <v>2678</v>
      </c>
      <c r="Q1165" s="4" t="s">
        <v>2102</v>
      </c>
      <c r="R1165" s="25">
        <v>1</v>
      </c>
      <c r="S1165" s="26" t="s">
        <v>2743</v>
      </c>
      <c r="T1165" s="11"/>
    </row>
    <row r="1166" spans="1:20" ht="17.25" customHeight="1" x14ac:dyDescent="0.35">
      <c r="A1166" s="4" t="s">
        <v>2678</v>
      </c>
      <c r="B1166" s="4" t="s">
        <v>1251</v>
      </c>
      <c r="C1166" s="25">
        <v>14</v>
      </c>
      <c r="D1166" s="9" t="s">
        <v>1252</v>
      </c>
      <c r="E1166" s="11"/>
      <c r="F1166" s="11"/>
      <c r="P1166" s="4" t="s">
        <v>2678</v>
      </c>
      <c r="Q1166" s="4" t="s">
        <v>2149</v>
      </c>
      <c r="R1166" s="25">
        <v>4</v>
      </c>
      <c r="S1166" s="26" t="s">
        <v>2744</v>
      </c>
      <c r="T1166" s="11"/>
    </row>
    <row r="1167" spans="1:20" ht="17.25" customHeight="1" x14ac:dyDescent="0.35">
      <c r="A1167" s="4" t="s">
        <v>2678</v>
      </c>
      <c r="B1167" s="4" t="s">
        <v>2102</v>
      </c>
      <c r="C1167" s="25">
        <v>1</v>
      </c>
      <c r="D1167" s="9" t="s">
        <v>2743</v>
      </c>
      <c r="E1167" s="11"/>
      <c r="F1167" s="11"/>
      <c r="P1167" s="4" t="s">
        <v>2678</v>
      </c>
      <c r="Q1167" s="4" t="s">
        <v>2151</v>
      </c>
      <c r="R1167" s="25">
        <v>4</v>
      </c>
      <c r="S1167" s="26" t="s">
        <v>2744</v>
      </c>
      <c r="T1167" s="11"/>
    </row>
    <row r="1168" spans="1:20" ht="17.25" customHeight="1" x14ac:dyDescent="0.35">
      <c r="A1168" s="4" t="s">
        <v>2678</v>
      </c>
      <c r="B1168" s="4" t="s">
        <v>2149</v>
      </c>
      <c r="C1168" s="25">
        <v>4</v>
      </c>
      <c r="D1168" s="26" t="s">
        <v>2744</v>
      </c>
      <c r="E1168" s="11"/>
      <c r="F1168" s="11"/>
      <c r="P1168" s="4" t="s">
        <v>2678</v>
      </c>
      <c r="Q1168" s="4" t="s">
        <v>2160</v>
      </c>
      <c r="R1168" s="25">
        <v>4</v>
      </c>
      <c r="S1168" s="9" t="s">
        <v>2744</v>
      </c>
      <c r="T1168" s="11"/>
    </row>
    <row r="1169" spans="1:20" ht="17.25" customHeight="1" x14ac:dyDescent="0.35">
      <c r="A1169" s="4" t="s">
        <v>2678</v>
      </c>
      <c r="B1169" s="4" t="s">
        <v>2151</v>
      </c>
      <c r="C1169" s="25">
        <v>4</v>
      </c>
      <c r="D1169" s="26" t="s">
        <v>2744</v>
      </c>
      <c r="E1169" s="11"/>
      <c r="F1169" s="11"/>
      <c r="P1169" s="4" t="s">
        <v>2678</v>
      </c>
      <c r="Q1169" s="4" t="s">
        <v>1253</v>
      </c>
      <c r="R1169" s="25">
        <v>3</v>
      </c>
      <c r="S1169" s="26" t="s">
        <v>1254</v>
      </c>
      <c r="T1169" s="11"/>
    </row>
    <row r="1170" spans="1:20" ht="17.25" customHeight="1" x14ac:dyDescent="0.35">
      <c r="A1170" s="4" t="s">
        <v>2678</v>
      </c>
      <c r="B1170" s="4" t="s">
        <v>2160</v>
      </c>
      <c r="C1170" s="25">
        <v>4</v>
      </c>
      <c r="D1170" s="26" t="s">
        <v>2744</v>
      </c>
      <c r="E1170" s="11"/>
      <c r="F1170" s="11"/>
      <c r="P1170" s="4" t="s">
        <v>2678</v>
      </c>
      <c r="Q1170" s="4" t="s">
        <v>1255</v>
      </c>
      <c r="R1170" s="25">
        <v>3</v>
      </c>
      <c r="S1170" s="9" t="s">
        <v>1254</v>
      </c>
      <c r="T1170" s="11"/>
    </row>
    <row r="1171" spans="1:20" ht="17.25" customHeight="1" x14ac:dyDescent="0.35">
      <c r="A1171" s="4" t="s">
        <v>2678</v>
      </c>
      <c r="B1171" s="4" t="s">
        <v>1253</v>
      </c>
      <c r="C1171" s="25">
        <v>3</v>
      </c>
      <c r="D1171" s="26" t="s">
        <v>1254</v>
      </c>
      <c r="E1171" s="11"/>
      <c r="F1171" s="11"/>
      <c r="P1171" s="4" t="s">
        <v>2678</v>
      </c>
      <c r="Q1171" s="4" t="s">
        <v>1256</v>
      </c>
      <c r="R1171" s="25">
        <v>13</v>
      </c>
      <c r="S1171" s="26" t="s">
        <v>1257</v>
      </c>
      <c r="T1171" s="11"/>
    </row>
    <row r="1172" spans="1:20" ht="17.25" customHeight="1" x14ac:dyDescent="0.35">
      <c r="A1172" s="4" t="s">
        <v>2678</v>
      </c>
      <c r="B1172" s="4" t="s">
        <v>1255</v>
      </c>
      <c r="C1172" s="25">
        <v>3</v>
      </c>
      <c r="D1172" s="26" t="s">
        <v>1254</v>
      </c>
      <c r="E1172" s="11"/>
      <c r="F1172" s="11"/>
      <c r="P1172" s="4" t="s">
        <v>2678</v>
      </c>
      <c r="Q1172" s="4" t="s">
        <v>2212</v>
      </c>
      <c r="R1172" s="25">
        <v>13</v>
      </c>
      <c r="S1172" s="26" t="s">
        <v>2745</v>
      </c>
      <c r="T1172" s="11"/>
    </row>
    <row r="1173" spans="1:20" ht="17.25" customHeight="1" x14ac:dyDescent="0.35">
      <c r="A1173" s="4" t="s">
        <v>2678</v>
      </c>
      <c r="B1173" s="4" t="s">
        <v>1256</v>
      </c>
      <c r="C1173" s="25">
        <v>13</v>
      </c>
      <c r="D1173" s="9" t="s">
        <v>1257</v>
      </c>
      <c r="E1173" s="11"/>
      <c r="F1173" s="11"/>
      <c r="P1173" s="4" t="s">
        <v>2678</v>
      </c>
      <c r="Q1173" s="4" t="s">
        <v>2214</v>
      </c>
      <c r="R1173" s="25">
        <v>13</v>
      </c>
      <c r="S1173" s="26" t="s">
        <v>2745</v>
      </c>
      <c r="T1173" s="11"/>
    </row>
    <row r="1174" spans="1:20" ht="17.25" customHeight="1" x14ac:dyDescent="0.35">
      <c r="A1174" s="4" t="s">
        <v>2678</v>
      </c>
      <c r="B1174" s="4" t="s">
        <v>2212</v>
      </c>
      <c r="C1174" s="25">
        <v>13</v>
      </c>
      <c r="D1174" s="26" t="s">
        <v>2745</v>
      </c>
      <c r="E1174" s="11"/>
      <c r="F1174" s="11"/>
      <c r="P1174" s="4" t="s">
        <v>2678</v>
      </c>
      <c r="Q1174" s="4" t="s">
        <v>1261</v>
      </c>
      <c r="R1174" s="25">
        <v>7</v>
      </c>
      <c r="S1174" s="26" t="s">
        <v>1262</v>
      </c>
      <c r="T1174" s="11"/>
    </row>
    <row r="1175" spans="1:20" ht="17.25" customHeight="1" x14ac:dyDescent="0.35">
      <c r="A1175" s="4" t="s">
        <v>2678</v>
      </c>
      <c r="B1175" s="4" t="s">
        <v>2214</v>
      </c>
      <c r="C1175" s="25">
        <v>13</v>
      </c>
      <c r="D1175" s="9" t="s">
        <v>2745</v>
      </c>
      <c r="E1175" s="11"/>
      <c r="F1175" s="11"/>
      <c r="P1175" s="4" t="s">
        <v>2678</v>
      </c>
      <c r="Q1175" s="4" t="s">
        <v>1500</v>
      </c>
      <c r="R1175" s="25">
        <v>7</v>
      </c>
      <c r="S1175" s="9" t="s">
        <v>1262</v>
      </c>
      <c r="T1175" s="11"/>
    </row>
    <row r="1176" spans="1:20" ht="17.25" customHeight="1" x14ac:dyDescent="0.35">
      <c r="A1176" s="4" t="s">
        <v>2678</v>
      </c>
      <c r="B1176" s="4" t="s">
        <v>1261</v>
      </c>
      <c r="C1176" s="25">
        <v>7</v>
      </c>
      <c r="D1176" s="26" t="s">
        <v>1262</v>
      </c>
      <c r="E1176" s="11"/>
      <c r="F1176" s="11"/>
      <c r="P1176" s="4" t="s">
        <v>2678</v>
      </c>
      <c r="Q1176" s="4" t="s">
        <v>2175</v>
      </c>
      <c r="R1176" s="25">
        <v>7</v>
      </c>
      <c r="S1176" s="9" t="s">
        <v>1262</v>
      </c>
      <c r="T1176" s="11"/>
    </row>
    <row r="1177" spans="1:20" ht="17.25" customHeight="1" x14ac:dyDescent="0.35">
      <c r="A1177" s="4" t="s">
        <v>2678</v>
      </c>
      <c r="B1177" s="4" t="s">
        <v>1500</v>
      </c>
      <c r="C1177" s="25">
        <v>7</v>
      </c>
      <c r="D1177" s="26" t="s">
        <v>1262</v>
      </c>
      <c r="E1177" s="11"/>
      <c r="F1177" s="11"/>
      <c r="P1177" s="4" t="s">
        <v>2678</v>
      </c>
      <c r="Q1177" s="4" t="s">
        <v>1265</v>
      </c>
      <c r="R1177" s="25">
        <v>6</v>
      </c>
      <c r="S1177" s="4" t="s">
        <v>1266</v>
      </c>
      <c r="T1177" s="11"/>
    </row>
    <row r="1178" spans="1:20" ht="17.25" customHeight="1" x14ac:dyDescent="0.35">
      <c r="A1178" s="4" t="s">
        <v>2678</v>
      </c>
      <c r="B1178" s="4" t="s">
        <v>2175</v>
      </c>
      <c r="C1178" s="25">
        <v>7</v>
      </c>
      <c r="D1178" s="26" t="s">
        <v>1262</v>
      </c>
      <c r="E1178" s="11"/>
      <c r="F1178" s="11"/>
      <c r="P1178" s="4" t="s">
        <v>2678</v>
      </c>
      <c r="Q1178" s="4" t="s">
        <v>2216</v>
      </c>
      <c r="R1178" s="25">
        <v>6</v>
      </c>
      <c r="S1178" s="4" t="s">
        <v>2746</v>
      </c>
      <c r="T1178" s="11"/>
    </row>
    <row r="1179" spans="1:20" ht="17.25" customHeight="1" x14ac:dyDescent="0.35">
      <c r="A1179" s="4" t="s">
        <v>2678</v>
      </c>
      <c r="B1179" s="4" t="s">
        <v>1265</v>
      </c>
      <c r="C1179" s="25">
        <v>6</v>
      </c>
      <c r="D1179" s="26" t="s">
        <v>1266</v>
      </c>
      <c r="E1179" s="11"/>
      <c r="F1179" s="11"/>
      <c r="P1179" s="4" t="s">
        <v>2678</v>
      </c>
      <c r="Q1179" s="4" t="s">
        <v>1267</v>
      </c>
      <c r="R1179" s="25">
        <v>13</v>
      </c>
      <c r="S1179" s="4" t="s">
        <v>1268</v>
      </c>
      <c r="T1179" s="11"/>
    </row>
    <row r="1180" spans="1:20" ht="17.25" customHeight="1" x14ac:dyDescent="0.35">
      <c r="A1180" s="4" t="s">
        <v>2678</v>
      </c>
      <c r="B1180" s="4" t="s">
        <v>2216</v>
      </c>
      <c r="C1180" s="25">
        <v>6</v>
      </c>
      <c r="D1180" s="9" t="s">
        <v>2746</v>
      </c>
      <c r="E1180" s="11"/>
      <c r="F1180" s="11"/>
      <c r="P1180" s="4" t="s">
        <v>2678</v>
      </c>
      <c r="Q1180" s="4" t="s">
        <v>1269</v>
      </c>
      <c r="R1180" s="25">
        <v>6</v>
      </c>
      <c r="S1180" s="26" t="s">
        <v>1270</v>
      </c>
      <c r="T1180" s="11"/>
    </row>
    <row r="1181" spans="1:20" ht="17.25" customHeight="1" x14ac:dyDescent="0.35">
      <c r="A1181" s="4" t="s">
        <v>2678</v>
      </c>
      <c r="B1181" s="4" t="s">
        <v>1267</v>
      </c>
      <c r="C1181" s="25">
        <v>13</v>
      </c>
      <c r="D1181" s="9" t="s">
        <v>1268</v>
      </c>
      <c r="E1181" s="11"/>
      <c r="F1181" s="11"/>
      <c r="P1181" s="4" t="s">
        <v>2678</v>
      </c>
      <c r="Q1181" s="4" t="s">
        <v>1271</v>
      </c>
      <c r="R1181" s="25">
        <v>13</v>
      </c>
      <c r="S1181" s="26" t="s">
        <v>1272</v>
      </c>
      <c r="T1181" s="11"/>
    </row>
    <row r="1182" spans="1:20" ht="17.25" customHeight="1" x14ac:dyDescent="0.35">
      <c r="A1182" s="4" t="s">
        <v>2678</v>
      </c>
      <c r="B1182" s="4" t="s">
        <v>1269</v>
      </c>
      <c r="C1182" s="25">
        <v>6</v>
      </c>
      <c r="D1182" s="4" t="s">
        <v>1270</v>
      </c>
      <c r="E1182" s="11"/>
      <c r="F1182" s="11"/>
      <c r="P1182" s="4" t="s">
        <v>2678</v>
      </c>
      <c r="Q1182" s="4" t="s">
        <v>1273</v>
      </c>
      <c r="R1182" s="25">
        <v>7</v>
      </c>
      <c r="S1182" s="26" t="s">
        <v>1274</v>
      </c>
      <c r="T1182" s="11"/>
    </row>
    <row r="1183" spans="1:20" ht="17.25" customHeight="1" x14ac:dyDescent="0.35">
      <c r="A1183" s="4" t="s">
        <v>2678</v>
      </c>
      <c r="B1183" s="4" t="s">
        <v>1271</v>
      </c>
      <c r="C1183" s="25">
        <v>13</v>
      </c>
      <c r="D1183" s="4" t="s">
        <v>1272</v>
      </c>
      <c r="E1183" s="11"/>
      <c r="F1183" s="11"/>
      <c r="P1183" s="4" t="s">
        <v>2678</v>
      </c>
      <c r="Q1183" s="4" t="s">
        <v>2178</v>
      </c>
      <c r="R1183" s="25">
        <v>7</v>
      </c>
      <c r="S1183" s="26" t="s">
        <v>1274</v>
      </c>
      <c r="T1183" s="11"/>
    </row>
    <row r="1184" spans="1:20" ht="17.25" customHeight="1" x14ac:dyDescent="0.35">
      <c r="A1184" s="4" t="s">
        <v>2678</v>
      </c>
      <c r="B1184" s="4" t="s">
        <v>1273</v>
      </c>
      <c r="C1184" s="25">
        <v>7</v>
      </c>
      <c r="D1184" s="4" t="s">
        <v>1274</v>
      </c>
      <c r="E1184" s="11"/>
      <c r="F1184" s="11"/>
      <c r="P1184" s="4" t="s">
        <v>2678</v>
      </c>
      <c r="Q1184" s="4" t="s">
        <v>2241</v>
      </c>
      <c r="R1184" s="25">
        <v>2</v>
      </c>
      <c r="S1184" s="26" t="s">
        <v>2747</v>
      </c>
      <c r="T1184" s="11"/>
    </row>
    <row r="1185" spans="1:20" ht="17.25" customHeight="1" x14ac:dyDescent="0.35">
      <c r="A1185" s="4" t="s">
        <v>2678</v>
      </c>
      <c r="B1185" s="4" t="s">
        <v>2178</v>
      </c>
      <c r="C1185" s="25">
        <v>7</v>
      </c>
      <c r="D1185" s="26" t="s">
        <v>1274</v>
      </c>
      <c r="E1185" s="11"/>
      <c r="F1185" s="11"/>
      <c r="P1185" s="4" t="s">
        <v>2678</v>
      </c>
      <c r="Q1185" s="4" t="s">
        <v>2196</v>
      </c>
      <c r="R1185" s="25">
        <v>11</v>
      </c>
      <c r="S1185" s="26" t="s">
        <v>2748</v>
      </c>
      <c r="T1185" s="11"/>
    </row>
    <row r="1186" spans="1:20" ht="17.25" customHeight="1" x14ac:dyDescent="0.35">
      <c r="A1186" s="4" t="s">
        <v>2678</v>
      </c>
      <c r="B1186" s="4" t="s">
        <v>2241</v>
      </c>
      <c r="C1186" s="25">
        <v>2</v>
      </c>
      <c r="D1186" s="26" t="s">
        <v>2747</v>
      </c>
      <c r="E1186" s="11"/>
      <c r="F1186" s="11"/>
      <c r="P1186" s="4" t="s">
        <v>2678</v>
      </c>
      <c r="Q1186" s="4" t="s">
        <v>2210</v>
      </c>
      <c r="R1186" s="25">
        <v>11</v>
      </c>
      <c r="S1186" s="26" t="s">
        <v>2748</v>
      </c>
      <c r="T1186" s="11"/>
    </row>
    <row r="1187" spans="1:20" ht="17.25" customHeight="1" x14ac:dyDescent="0.35">
      <c r="A1187" s="4" t="s">
        <v>2678</v>
      </c>
      <c r="B1187" s="4" t="s">
        <v>2196</v>
      </c>
      <c r="C1187" s="25">
        <v>11</v>
      </c>
      <c r="D1187" s="26" t="s">
        <v>2748</v>
      </c>
      <c r="E1187" s="11"/>
      <c r="F1187" s="11"/>
      <c r="P1187" s="4" t="s">
        <v>2678</v>
      </c>
      <c r="Q1187" s="4" t="s">
        <v>2189</v>
      </c>
      <c r="R1187" s="25">
        <v>11</v>
      </c>
      <c r="S1187" s="26" t="s">
        <v>2748</v>
      </c>
      <c r="T1187" s="11"/>
    </row>
    <row r="1188" spans="1:20" ht="17.25" customHeight="1" x14ac:dyDescent="0.35">
      <c r="A1188" s="4" t="s">
        <v>2678</v>
      </c>
      <c r="B1188" s="4" t="s">
        <v>2210</v>
      </c>
      <c r="C1188" s="25">
        <v>11</v>
      </c>
      <c r="D1188" s="26" t="s">
        <v>2748</v>
      </c>
      <c r="E1188" s="11"/>
      <c r="F1188" s="11"/>
      <c r="P1188" s="4" t="s">
        <v>2678</v>
      </c>
      <c r="Q1188" s="4" t="s">
        <v>1275</v>
      </c>
      <c r="R1188" s="25">
        <v>13</v>
      </c>
      <c r="S1188" s="4" t="s">
        <v>1276</v>
      </c>
      <c r="T1188" s="11"/>
    </row>
    <row r="1189" spans="1:20" ht="17.25" customHeight="1" x14ac:dyDescent="0.35">
      <c r="A1189" s="4" t="s">
        <v>2678</v>
      </c>
      <c r="B1189" s="4" t="s">
        <v>2189</v>
      </c>
      <c r="C1189" s="25">
        <v>11</v>
      </c>
      <c r="D1189" s="26" t="s">
        <v>2748</v>
      </c>
      <c r="E1189" s="11"/>
      <c r="F1189" s="11"/>
      <c r="P1189" s="4" t="s">
        <v>2678</v>
      </c>
      <c r="Q1189" s="4" t="s">
        <v>2226</v>
      </c>
      <c r="R1189" s="25">
        <v>13</v>
      </c>
      <c r="S1189" s="9" t="s">
        <v>1276</v>
      </c>
      <c r="T1189" s="11"/>
    </row>
    <row r="1190" spans="1:20" ht="17.25" customHeight="1" x14ac:dyDescent="0.35">
      <c r="A1190" s="4" t="s">
        <v>2678</v>
      </c>
      <c r="B1190" s="4" t="s">
        <v>1275</v>
      </c>
      <c r="C1190" s="25">
        <v>13</v>
      </c>
      <c r="D1190" s="26" t="s">
        <v>1276</v>
      </c>
      <c r="E1190" s="11"/>
      <c r="F1190" s="11"/>
      <c r="P1190" s="4" t="s">
        <v>2678</v>
      </c>
      <c r="Q1190" s="4" t="s">
        <v>2221</v>
      </c>
      <c r="R1190" s="25">
        <v>12</v>
      </c>
      <c r="S1190" s="6" t="s">
        <v>2749</v>
      </c>
      <c r="T1190" s="11"/>
    </row>
    <row r="1191" spans="1:20" ht="17.25" customHeight="1" x14ac:dyDescent="0.35">
      <c r="A1191" s="4" t="s">
        <v>2678</v>
      </c>
      <c r="B1191" s="4" t="s">
        <v>2226</v>
      </c>
      <c r="C1191" s="25">
        <v>13</v>
      </c>
      <c r="D1191" s="26" t="s">
        <v>1276</v>
      </c>
      <c r="E1191" s="11"/>
      <c r="F1191" s="11"/>
      <c r="P1191" s="4" t="s">
        <v>2678</v>
      </c>
      <c r="Q1191" s="4" t="s">
        <v>2199</v>
      </c>
      <c r="R1191" s="25">
        <v>12</v>
      </c>
      <c r="S1191" s="4" t="s">
        <v>2750</v>
      </c>
      <c r="T1191" s="11"/>
    </row>
    <row r="1192" spans="1:20" ht="17.25" customHeight="1" x14ac:dyDescent="0.35">
      <c r="A1192" s="4" t="s">
        <v>2678</v>
      </c>
      <c r="B1192" s="4" t="s">
        <v>2221</v>
      </c>
      <c r="C1192" s="25">
        <v>12</v>
      </c>
      <c r="D1192" s="26" t="s">
        <v>2749</v>
      </c>
      <c r="E1192" s="11"/>
      <c r="F1192" s="11"/>
      <c r="P1192" s="4" t="s">
        <v>2678</v>
      </c>
      <c r="Q1192" s="4" t="s">
        <v>2202</v>
      </c>
      <c r="R1192" s="25">
        <v>12</v>
      </c>
      <c r="S1192" s="4" t="s">
        <v>2750</v>
      </c>
      <c r="T1192" s="11"/>
    </row>
    <row r="1193" spans="1:20" ht="17.25" customHeight="1" x14ac:dyDescent="0.35">
      <c r="A1193" s="4" t="s">
        <v>2678</v>
      </c>
      <c r="B1193" s="4" t="s">
        <v>2199</v>
      </c>
      <c r="C1193" s="25">
        <v>12</v>
      </c>
      <c r="D1193" s="4" t="s">
        <v>2750</v>
      </c>
      <c r="E1193" s="11"/>
      <c r="F1193" s="11"/>
      <c r="P1193" s="4" t="s">
        <v>2678</v>
      </c>
      <c r="Q1193" s="4" t="s">
        <v>2670</v>
      </c>
      <c r="R1193" s="25">
        <v>13</v>
      </c>
      <c r="S1193" s="26" t="s">
        <v>2674</v>
      </c>
      <c r="T1193" s="11"/>
    </row>
    <row r="1194" spans="1:20" ht="17.25" customHeight="1" x14ac:dyDescent="0.35">
      <c r="A1194" s="4" t="s">
        <v>2678</v>
      </c>
      <c r="B1194" s="4" t="s">
        <v>2202</v>
      </c>
      <c r="C1194" s="25">
        <v>12</v>
      </c>
      <c r="D1194" s="9" t="s">
        <v>2750</v>
      </c>
      <c r="E1194" s="11"/>
      <c r="F1194" s="11"/>
      <c r="P1194" s="4" t="s">
        <v>2678</v>
      </c>
      <c r="Q1194" s="4" t="s">
        <v>1277</v>
      </c>
      <c r="R1194" s="25">
        <v>3</v>
      </c>
      <c r="S1194" s="26" t="s">
        <v>1278</v>
      </c>
      <c r="T1194" s="11"/>
    </row>
    <row r="1195" spans="1:20" ht="17.25" customHeight="1" x14ac:dyDescent="0.35">
      <c r="A1195" s="4" t="s">
        <v>2678</v>
      </c>
      <c r="B1195" s="4" t="s">
        <v>2670</v>
      </c>
      <c r="C1195" s="25">
        <v>13</v>
      </c>
      <c r="D1195" s="6" t="s">
        <v>2674</v>
      </c>
      <c r="E1195" s="11"/>
      <c r="F1195" s="11"/>
      <c r="P1195" s="4" t="s">
        <v>2678</v>
      </c>
      <c r="Q1195" s="4" t="s">
        <v>1279</v>
      </c>
      <c r="R1195" s="25">
        <v>3</v>
      </c>
      <c r="S1195" s="26" t="s">
        <v>1278</v>
      </c>
      <c r="T1195" s="11"/>
    </row>
    <row r="1196" spans="1:20" ht="17.25" customHeight="1" x14ac:dyDescent="0.35">
      <c r="A1196" s="4" t="s">
        <v>2678</v>
      </c>
      <c r="B1196" s="4" t="s">
        <v>1277</v>
      </c>
      <c r="C1196" s="25">
        <v>3</v>
      </c>
      <c r="D1196" s="4" t="s">
        <v>1278</v>
      </c>
      <c r="E1196" s="11"/>
      <c r="F1196" s="11"/>
      <c r="P1196" s="4" t="s">
        <v>2678</v>
      </c>
      <c r="Q1196" s="4" t="s">
        <v>1280</v>
      </c>
      <c r="R1196" s="25">
        <v>3</v>
      </c>
      <c r="S1196" s="26" t="s">
        <v>1278</v>
      </c>
      <c r="T1196" s="11"/>
    </row>
    <row r="1197" spans="1:20" ht="17.25" customHeight="1" x14ac:dyDescent="0.35">
      <c r="A1197" s="4" t="s">
        <v>2678</v>
      </c>
      <c r="B1197" s="4" t="s">
        <v>1279</v>
      </c>
      <c r="C1197" s="25">
        <v>3</v>
      </c>
      <c r="D1197" s="4" t="s">
        <v>1278</v>
      </c>
      <c r="E1197" s="11"/>
      <c r="F1197" s="11"/>
      <c r="P1197" s="4" t="s">
        <v>2678</v>
      </c>
      <c r="Q1197" s="4" t="s">
        <v>1281</v>
      </c>
      <c r="R1197" s="25">
        <v>7</v>
      </c>
      <c r="S1197" s="26" t="s">
        <v>741</v>
      </c>
      <c r="T1197" s="11"/>
    </row>
    <row r="1198" spans="1:20" ht="17.25" customHeight="1" x14ac:dyDescent="0.35">
      <c r="A1198" s="4" t="s">
        <v>2678</v>
      </c>
      <c r="B1198" s="4" t="s">
        <v>1280</v>
      </c>
      <c r="C1198" s="25">
        <v>3</v>
      </c>
      <c r="D1198" s="26" t="s">
        <v>1278</v>
      </c>
      <c r="E1198" s="11"/>
      <c r="F1198" s="11"/>
      <c r="P1198" s="4" t="s">
        <v>2678</v>
      </c>
      <c r="Q1198" s="4" t="s">
        <v>2345</v>
      </c>
      <c r="R1198" s="25">
        <v>7</v>
      </c>
      <c r="S1198" s="26" t="s">
        <v>741</v>
      </c>
      <c r="T1198" s="11"/>
    </row>
    <row r="1199" spans="1:20" ht="17.25" customHeight="1" x14ac:dyDescent="0.35">
      <c r="A1199" s="4" t="s">
        <v>2678</v>
      </c>
      <c r="B1199" s="4" t="s">
        <v>1281</v>
      </c>
      <c r="C1199" s="25">
        <v>7</v>
      </c>
      <c r="D1199" s="26" t="s">
        <v>741</v>
      </c>
      <c r="E1199" s="11"/>
      <c r="F1199" s="11"/>
      <c r="P1199" s="4" t="s">
        <v>2678</v>
      </c>
      <c r="Q1199" s="4" t="s">
        <v>1282</v>
      </c>
      <c r="R1199" s="25">
        <v>10</v>
      </c>
      <c r="S1199" s="9" t="s">
        <v>1283</v>
      </c>
      <c r="T1199" s="11"/>
    </row>
    <row r="1200" spans="1:20" ht="17.25" customHeight="1" x14ac:dyDescent="0.35">
      <c r="A1200" s="4" t="s">
        <v>2678</v>
      </c>
      <c r="B1200" s="4" t="s">
        <v>2345</v>
      </c>
      <c r="C1200" s="25">
        <v>7</v>
      </c>
      <c r="D1200" s="26" t="s">
        <v>741</v>
      </c>
      <c r="E1200" s="11"/>
      <c r="F1200" s="11"/>
      <c r="P1200" s="4" t="s">
        <v>2678</v>
      </c>
      <c r="Q1200" s="4" t="s">
        <v>1284</v>
      </c>
      <c r="R1200" s="25">
        <v>11</v>
      </c>
      <c r="S1200" s="26" t="s">
        <v>1285</v>
      </c>
      <c r="T1200" s="11"/>
    </row>
    <row r="1201" spans="1:20" ht="17.25" customHeight="1" x14ac:dyDescent="0.35">
      <c r="A1201" s="4" t="s">
        <v>2678</v>
      </c>
      <c r="B1201" s="4" t="s">
        <v>1282</v>
      </c>
      <c r="C1201" s="25">
        <v>10</v>
      </c>
      <c r="D1201" s="26" t="s">
        <v>1283</v>
      </c>
      <c r="E1201" s="11"/>
      <c r="F1201" s="11"/>
      <c r="P1201" s="4" t="s">
        <v>2678</v>
      </c>
      <c r="Q1201" s="4" t="s">
        <v>2234</v>
      </c>
      <c r="R1201" s="25">
        <v>11</v>
      </c>
      <c r="S1201" s="9" t="s">
        <v>1285</v>
      </c>
      <c r="T1201" s="11"/>
    </row>
    <row r="1202" spans="1:20" ht="17.25" customHeight="1" x14ac:dyDescent="0.35">
      <c r="A1202" s="4" t="s">
        <v>2678</v>
      </c>
      <c r="B1202" s="4" t="s">
        <v>2232</v>
      </c>
      <c r="C1202" s="25">
        <v>10</v>
      </c>
      <c r="D1202" s="26" t="s">
        <v>2751</v>
      </c>
      <c r="E1202" s="11"/>
      <c r="F1202" s="11"/>
      <c r="P1202" s="4" t="s">
        <v>2678</v>
      </c>
      <c r="Q1202" s="4" t="s">
        <v>1691</v>
      </c>
      <c r="R1202" s="25">
        <v>14</v>
      </c>
      <c r="S1202" s="9" t="s">
        <v>2752</v>
      </c>
      <c r="T1202" s="11"/>
    </row>
    <row r="1203" spans="1:20" ht="17.25" customHeight="1" x14ac:dyDescent="0.35">
      <c r="A1203" s="4" t="s">
        <v>2678</v>
      </c>
      <c r="B1203" s="4" t="s">
        <v>1284</v>
      </c>
      <c r="C1203" s="25">
        <v>11</v>
      </c>
      <c r="D1203" s="26" t="s">
        <v>1285</v>
      </c>
      <c r="E1203" s="11"/>
      <c r="F1203" s="11"/>
      <c r="P1203" s="4" t="s">
        <v>2678</v>
      </c>
      <c r="Q1203" s="4" t="s">
        <v>1286</v>
      </c>
      <c r="R1203" s="25">
        <v>13</v>
      </c>
      <c r="S1203" s="26" t="s">
        <v>1287</v>
      </c>
      <c r="T1203" s="11"/>
    </row>
    <row r="1204" spans="1:20" ht="17.25" customHeight="1" x14ac:dyDescent="0.35">
      <c r="A1204" s="4" t="s">
        <v>2678</v>
      </c>
      <c r="B1204" s="4" t="s">
        <v>2234</v>
      </c>
      <c r="C1204" s="25">
        <v>11</v>
      </c>
      <c r="D1204" s="9" t="s">
        <v>1285</v>
      </c>
      <c r="E1204" s="11"/>
      <c r="F1204" s="11"/>
      <c r="P1204" s="4" t="s">
        <v>2678</v>
      </c>
      <c r="Q1204" s="4" t="s">
        <v>1288</v>
      </c>
      <c r="R1204" s="25">
        <v>14</v>
      </c>
      <c r="S1204" s="26" t="s">
        <v>1289</v>
      </c>
      <c r="T1204" s="11"/>
    </row>
    <row r="1205" spans="1:20" ht="17.25" customHeight="1" x14ac:dyDescent="0.35">
      <c r="A1205" s="4" t="s">
        <v>2678</v>
      </c>
      <c r="B1205" s="4" t="s">
        <v>1691</v>
      </c>
      <c r="C1205" s="25">
        <v>14</v>
      </c>
      <c r="D1205" s="26" t="s">
        <v>2752</v>
      </c>
      <c r="E1205" s="11"/>
      <c r="F1205" s="11"/>
      <c r="P1205" s="4" t="s">
        <v>2678</v>
      </c>
      <c r="Q1205" s="4" t="s">
        <v>2237</v>
      </c>
      <c r="R1205" s="25">
        <v>13</v>
      </c>
      <c r="S1205" s="26" t="s">
        <v>2753</v>
      </c>
      <c r="T1205" s="11"/>
    </row>
    <row r="1206" spans="1:20" ht="17.25" customHeight="1" x14ac:dyDescent="0.35">
      <c r="A1206" s="4" t="s">
        <v>2678</v>
      </c>
      <c r="B1206" s="4" t="s">
        <v>1286</v>
      </c>
      <c r="C1206" s="25">
        <v>13</v>
      </c>
      <c r="D1206" s="9" t="s">
        <v>1287</v>
      </c>
      <c r="E1206" s="11"/>
      <c r="F1206" s="11"/>
      <c r="P1206" s="4" t="s">
        <v>2678</v>
      </c>
      <c r="Q1206" s="4" t="s">
        <v>2239</v>
      </c>
      <c r="R1206" s="25">
        <v>13</v>
      </c>
      <c r="S1206" s="26" t="s">
        <v>2753</v>
      </c>
      <c r="T1206" s="11"/>
    </row>
    <row r="1207" spans="1:20" ht="17.25" customHeight="1" x14ac:dyDescent="0.35">
      <c r="A1207" s="4" t="s">
        <v>2678</v>
      </c>
      <c r="B1207" s="4" t="s">
        <v>1288</v>
      </c>
      <c r="C1207" s="25">
        <v>14</v>
      </c>
      <c r="D1207" s="9" t="s">
        <v>1289</v>
      </c>
      <c r="E1207" s="11"/>
      <c r="F1207" s="11"/>
      <c r="P1207" s="4" t="s">
        <v>2678</v>
      </c>
      <c r="Q1207" s="4" t="s">
        <v>1290</v>
      </c>
      <c r="R1207" s="25">
        <v>5</v>
      </c>
      <c r="S1207" s="26" t="s">
        <v>1291</v>
      </c>
      <c r="T1207" s="11"/>
    </row>
    <row r="1208" spans="1:20" ht="17.25" customHeight="1" x14ac:dyDescent="0.35">
      <c r="A1208" s="4" t="s">
        <v>2678</v>
      </c>
      <c r="B1208" s="4" t="s">
        <v>2237</v>
      </c>
      <c r="C1208" s="25">
        <v>13</v>
      </c>
      <c r="D1208" s="26" t="s">
        <v>2753</v>
      </c>
      <c r="E1208" s="11"/>
      <c r="F1208" s="11"/>
      <c r="P1208" s="4" t="s">
        <v>2678</v>
      </c>
      <c r="Q1208" s="4" t="s">
        <v>2350</v>
      </c>
      <c r="R1208" s="25">
        <v>5</v>
      </c>
      <c r="S1208" s="6" t="s">
        <v>1291</v>
      </c>
      <c r="T1208" s="11"/>
    </row>
    <row r="1209" spans="1:20" ht="17.25" customHeight="1" x14ac:dyDescent="0.35">
      <c r="A1209" s="4" t="s">
        <v>2678</v>
      </c>
      <c r="B1209" s="4" t="s">
        <v>2239</v>
      </c>
      <c r="C1209" s="25">
        <v>13</v>
      </c>
      <c r="D1209" s="26" t="s">
        <v>2753</v>
      </c>
      <c r="E1209" s="11"/>
      <c r="F1209" s="11"/>
      <c r="P1209" s="4" t="s">
        <v>2678</v>
      </c>
      <c r="Q1209" s="4" t="s">
        <v>1292</v>
      </c>
      <c r="R1209" s="25">
        <v>5</v>
      </c>
      <c r="S1209" s="26" t="s">
        <v>1293</v>
      </c>
      <c r="T1209" s="11"/>
    </row>
    <row r="1210" spans="1:20" ht="17.25" customHeight="1" x14ac:dyDescent="0.35">
      <c r="A1210" s="4" t="s">
        <v>2678</v>
      </c>
      <c r="B1210" s="4" t="s">
        <v>1290</v>
      </c>
      <c r="C1210" s="25">
        <v>5</v>
      </c>
      <c r="D1210" s="26" t="s">
        <v>1291</v>
      </c>
      <c r="E1210" s="11"/>
      <c r="F1210" s="11"/>
      <c r="P1210" s="4" t="s">
        <v>2678</v>
      </c>
      <c r="Q1210" s="4" t="s">
        <v>1294</v>
      </c>
      <c r="R1210" s="25">
        <v>8</v>
      </c>
      <c r="S1210" s="26" t="s">
        <v>2754</v>
      </c>
      <c r="T1210" s="11"/>
    </row>
    <row r="1211" spans="1:20" ht="17.25" customHeight="1" x14ac:dyDescent="0.35">
      <c r="A1211" s="4" t="s">
        <v>2678</v>
      </c>
      <c r="B1211" s="4" t="s">
        <v>1292</v>
      </c>
      <c r="C1211" s="25">
        <v>5</v>
      </c>
      <c r="D1211" s="26" t="s">
        <v>1293</v>
      </c>
      <c r="E1211" s="11"/>
      <c r="F1211" s="11"/>
      <c r="P1211" s="4" t="s">
        <v>2678</v>
      </c>
      <c r="Q1211" s="4" t="s">
        <v>1296</v>
      </c>
      <c r="R1211" s="25">
        <v>8</v>
      </c>
      <c r="S1211" s="9" t="s">
        <v>2754</v>
      </c>
      <c r="T1211" s="11"/>
    </row>
    <row r="1212" spans="1:20" ht="17.25" customHeight="1" x14ac:dyDescent="0.35">
      <c r="A1212" s="4" t="s">
        <v>2678</v>
      </c>
      <c r="B1212" s="4" t="s">
        <v>1297</v>
      </c>
      <c r="C1212" s="25">
        <v>3</v>
      </c>
      <c r="D1212" s="26" t="s">
        <v>538</v>
      </c>
      <c r="E1212" s="11"/>
      <c r="F1212" s="11"/>
      <c r="P1212" s="4" t="s">
        <v>2678</v>
      </c>
      <c r="Q1212" s="4" t="s">
        <v>1299</v>
      </c>
      <c r="R1212" s="25">
        <v>13</v>
      </c>
      <c r="S1212" s="26" t="s">
        <v>1300</v>
      </c>
      <c r="T1212" s="11"/>
    </row>
    <row r="1213" spans="1:20" ht="17.25" customHeight="1" x14ac:dyDescent="0.35">
      <c r="A1213" s="4" t="s">
        <v>2678</v>
      </c>
      <c r="B1213" s="4" t="s">
        <v>1294</v>
      </c>
      <c r="C1213" s="25">
        <v>8</v>
      </c>
      <c r="D1213" s="6" t="s">
        <v>2754</v>
      </c>
      <c r="E1213" s="11"/>
      <c r="F1213" s="11"/>
      <c r="P1213" s="4" t="s">
        <v>2678</v>
      </c>
      <c r="Q1213" s="4" t="s">
        <v>1301</v>
      </c>
      <c r="R1213" s="25">
        <v>12</v>
      </c>
      <c r="S1213" s="26" t="s">
        <v>1302</v>
      </c>
      <c r="T1213" s="11"/>
    </row>
    <row r="1214" spans="1:20" ht="17.25" customHeight="1" x14ac:dyDescent="0.35">
      <c r="A1214" s="4" t="s">
        <v>2678</v>
      </c>
      <c r="B1214" s="4" t="s">
        <v>1296</v>
      </c>
      <c r="C1214" s="25">
        <v>8</v>
      </c>
      <c r="D1214" s="26" t="s">
        <v>2754</v>
      </c>
      <c r="E1214" s="11"/>
      <c r="F1214" s="11"/>
      <c r="P1214" s="4" t="s">
        <v>2678</v>
      </c>
      <c r="Q1214" s="4" t="s">
        <v>1303</v>
      </c>
      <c r="R1214" s="25">
        <v>13</v>
      </c>
      <c r="S1214" s="26" t="s">
        <v>1304</v>
      </c>
      <c r="T1214" s="11"/>
    </row>
    <row r="1215" spans="1:20" ht="17.25" customHeight="1" x14ac:dyDescent="0.35">
      <c r="A1215" s="4" t="s">
        <v>2678</v>
      </c>
      <c r="B1215" s="4" t="s">
        <v>1299</v>
      </c>
      <c r="C1215" s="25">
        <v>13</v>
      </c>
      <c r="D1215" s="26" t="s">
        <v>1300</v>
      </c>
      <c r="E1215" s="11"/>
      <c r="F1215" s="11"/>
      <c r="P1215" s="4" t="s">
        <v>2678</v>
      </c>
      <c r="Q1215" s="4" t="s">
        <v>1305</v>
      </c>
      <c r="R1215" s="25">
        <v>13</v>
      </c>
      <c r="S1215" s="9" t="s">
        <v>1304</v>
      </c>
      <c r="T1215" s="11"/>
    </row>
    <row r="1216" spans="1:20" ht="17.25" customHeight="1" x14ac:dyDescent="0.35">
      <c r="A1216" s="4" t="s">
        <v>2678</v>
      </c>
      <c r="B1216" s="4" t="s">
        <v>1301</v>
      </c>
      <c r="C1216" s="25">
        <v>12</v>
      </c>
      <c r="D1216" s="9" t="s">
        <v>1302</v>
      </c>
      <c r="E1216" s="11"/>
      <c r="F1216" s="11"/>
      <c r="P1216" s="4" t="s">
        <v>2678</v>
      </c>
      <c r="Q1216" s="4" t="s">
        <v>1306</v>
      </c>
      <c r="R1216" s="25">
        <v>12</v>
      </c>
      <c r="S1216" s="6" t="s">
        <v>1307</v>
      </c>
      <c r="T1216" s="11"/>
    </row>
    <row r="1217" spans="1:20" ht="17.25" customHeight="1" x14ac:dyDescent="0.35">
      <c r="A1217" s="4" t="s">
        <v>2678</v>
      </c>
      <c r="B1217" s="4" t="s">
        <v>1303</v>
      </c>
      <c r="C1217" s="25">
        <v>13</v>
      </c>
      <c r="D1217" s="26" t="s">
        <v>1304</v>
      </c>
      <c r="E1217" s="11"/>
      <c r="F1217" s="11"/>
      <c r="P1217" s="4" t="s">
        <v>2678</v>
      </c>
      <c r="Q1217" s="4" t="s">
        <v>2244</v>
      </c>
      <c r="R1217" s="25">
        <v>12</v>
      </c>
      <c r="S1217" s="9" t="s">
        <v>1307</v>
      </c>
      <c r="T1217" s="11"/>
    </row>
    <row r="1218" spans="1:20" ht="17.25" customHeight="1" x14ac:dyDescent="0.35">
      <c r="A1218" s="4" t="s">
        <v>2678</v>
      </c>
      <c r="B1218" s="4" t="s">
        <v>1305</v>
      </c>
      <c r="C1218" s="25">
        <v>13</v>
      </c>
      <c r="D1218" s="26" t="s">
        <v>1304</v>
      </c>
      <c r="E1218" s="11"/>
      <c r="F1218" s="11"/>
      <c r="P1218" s="4" t="s">
        <v>2678</v>
      </c>
      <c r="Q1218" s="4" t="s">
        <v>2246</v>
      </c>
      <c r="R1218" s="25">
        <v>12</v>
      </c>
      <c r="S1218" s="4" t="s">
        <v>1307</v>
      </c>
      <c r="T1218" s="11"/>
    </row>
    <row r="1219" spans="1:20" ht="17.25" customHeight="1" x14ac:dyDescent="0.35">
      <c r="A1219" s="4" t="s">
        <v>2678</v>
      </c>
      <c r="B1219" s="4" t="s">
        <v>1306</v>
      </c>
      <c r="C1219" s="25">
        <v>12</v>
      </c>
      <c r="D1219" s="26" t="s">
        <v>1307</v>
      </c>
      <c r="E1219" s="11"/>
      <c r="F1219" s="11"/>
      <c r="P1219" s="4" t="s">
        <v>2678</v>
      </c>
      <c r="Q1219" s="4" t="s">
        <v>1308</v>
      </c>
      <c r="R1219" s="25">
        <v>7</v>
      </c>
      <c r="S1219" s="4" t="s">
        <v>1309</v>
      </c>
      <c r="T1219" s="11"/>
    </row>
    <row r="1220" spans="1:20" ht="17.25" customHeight="1" x14ac:dyDescent="0.35">
      <c r="A1220" s="4" t="s">
        <v>2678</v>
      </c>
      <c r="B1220" s="4" t="s">
        <v>2244</v>
      </c>
      <c r="C1220" s="25">
        <v>12</v>
      </c>
      <c r="D1220" s="9" t="s">
        <v>1307</v>
      </c>
      <c r="E1220" s="11"/>
      <c r="F1220" s="11"/>
      <c r="P1220" s="4" t="s">
        <v>2678</v>
      </c>
      <c r="Q1220" s="4" t="s">
        <v>1310</v>
      </c>
      <c r="R1220" s="25">
        <v>7</v>
      </c>
      <c r="S1220" s="4" t="s">
        <v>1309</v>
      </c>
      <c r="T1220" s="11"/>
    </row>
    <row r="1221" spans="1:20" ht="17.25" customHeight="1" x14ac:dyDescent="0.35">
      <c r="A1221" s="4" t="s">
        <v>2678</v>
      </c>
      <c r="B1221" s="4" t="s">
        <v>2246</v>
      </c>
      <c r="C1221" s="25">
        <v>12</v>
      </c>
      <c r="D1221" s="6" t="s">
        <v>1307</v>
      </c>
      <c r="E1221" s="11"/>
      <c r="F1221" s="11"/>
      <c r="P1221" s="4" t="s">
        <v>2678</v>
      </c>
      <c r="Q1221" s="4" t="s">
        <v>1311</v>
      </c>
      <c r="R1221" s="25">
        <v>14</v>
      </c>
      <c r="S1221" s="26" t="s">
        <v>1312</v>
      </c>
      <c r="T1221" s="11"/>
    </row>
    <row r="1222" spans="1:20" ht="17.25" customHeight="1" x14ac:dyDescent="0.35">
      <c r="A1222" s="4" t="s">
        <v>2678</v>
      </c>
      <c r="B1222" s="4" t="s">
        <v>1308</v>
      </c>
      <c r="C1222" s="25">
        <v>7</v>
      </c>
      <c r="D1222" s="9" t="s">
        <v>1309</v>
      </c>
      <c r="E1222" s="11"/>
      <c r="F1222" s="11"/>
      <c r="P1222" s="4" t="s">
        <v>2678</v>
      </c>
      <c r="Q1222" s="4" t="s">
        <v>1313</v>
      </c>
      <c r="R1222" s="25">
        <v>9</v>
      </c>
      <c r="S1222" s="6" t="s">
        <v>1314</v>
      </c>
      <c r="T1222" s="11"/>
    </row>
    <row r="1223" spans="1:20" ht="17.25" customHeight="1" x14ac:dyDescent="0.35">
      <c r="A1223" s="4" t="s">
        <v>2678</v>
      </c>
      <c r="B1223" s="4" t="s">
        <v>1310</v>
      </c>
      <c r="C1223" s="25">
        <v>7</v>
      </c>
      <c r="D1223" s="4" t="s">
        <v>1309</v>
      </c>
      <c r="E1223" s="11"/>
      <c r="F1223" s="11"/>
      <c r="P1223" s="4" t="s">
        <v>2678</v>
      </c>
      <c r="Q1223" s="4" t="s">
        <v>2267</v>
      </c>
      <c r="R1223" s="25">
        <v>3</v>
      </c>
      <c r="S1223" s="9" t="s">
        <v>2755</v>
      </c>
      <c r="T1223" s="11"/>
    </row>
    <row r="1224" spans="1:20" ht="17.25" customHeight="1" x14ac:dyDescent="0.35">
      <c r="A1224" s="4" t="s">
        <v>2678</v>
      </c>
      <c r="B1224" s="4" t="s">
        <v>1311</v>
      </c>
      <c r="C1224" s="25">
        <v>14</v>
      </c>
      <c r="D1224" s="4" t="s">
        <v>1312</v>
      </c>
      <c r="E1224" s="11"/>
      <c r="F1224" s="11"/>
      <c r="P1224" s="4" t="s">
        <v>2678</v>
      </c>
      <c r="Q1224" s="4" t="s">
        <v>1315</v>
      </c>
      <c r="R1224" s="25">
        <v>13</v>
      </c>
      <c r="S1224" s="9" t="s">
        <v>1316</v>
      </c>
      <c r="T1224" s="11"/>
    </row>
    <row r="1225" spans="1:20" ht="17.25" customHeight="1" x14ac:dyDescent="0.35">
      <c r="A1225" s="4" t="s">
        <v>2678</v>
      </c>
      <c r="B1225" s="4" t="s">
        <v>1313</v>
      </c>
      <c r="C1225" s="25">
        <v>9</v>
      </c>
      <c r="D1225" s="4" t="s">
        <v>1314</v>
      </c>
      <c r="E1225" s="11"/>
      <c r="F1225" s="11"/>
      <c r="P1225" s="4" t="s">
        <v>2678</v>
      </c>
      <c r="Q1225" s="4" t="s">
        <v>1317</v>
      </c>
      <c r="R1225" s="25">
        <v>4</v>
      </c>
      <c r="S1225" s="9" t="s">
        <v>1318</v>
      </c>
      <c r="T1225" s="11"/>
    </row>
    <row r="1226" spans="1:20" ht="17.25" customHeight="1" x14ac:dyDescent="0.35">
      <c r="A1226" s="4" t="s">
        <v>2678</v>
      </c>
      <c r="B1226" s="4" t="s">
        <v>2267</v>
      </c>
      <c r="C1226" s="25">
        <v>3</v>
      </c>
      <c r="D1226" s="26" t="s">
        <v>2755</v>
      </c>
      <c r="E1226" s="11"/>
      <c r="F1226" s="11"/>
      <c r="P1226" s="4" t="s">
        <v>2678</v>
      </c>
      <c r="Q1226" s="4" t="s">
        <v>1319</v>
      </c>
      <c r="R1226" s="25">
        <v>4</v>
      </c>
      <c r="S1226" s="26" t="s">
        <v>1318</v>
      </c>
      <c r="T1226" s="11"/>
    </row>
    <row r="1227" spans="1:20" ht="17.25" customHeight="1" x14ac:dyDescent="0.35">
      <c r="A1227" s="4" t="s">
        <v>2678</v>
      </c>
      <c r="B1227" s="4" t="s">
        <v>1315</v>
      </c>
      <c r="C1227" s="25">
        <v>13</v>
      </c>
      <c r="D1227" s="6" t="s">
        <v>1316</v>
      </c>
      <c r="E1227" s="11"/>
      <c r="F1227" s="11"/>
      <c r="P1227" s="4" t="s">
        <v>2678</v>
      </c>
      <c r="Q1227" s="4" t="s">
        <v>1320</v>
      </c>
      <c r="R1227" s="25">
        <v>7</v>
      </c>
      <c r="S1227" s="26" t="s">
        <v>1318</v>
      </c>
      <c r="T1227" s="11"/>
    </row>
    <row r="1228" spans="1:20" ht="17.25" customHeight="1" x14ac:dyDescent="0.35">
      <c r="A1228" s="4" t="s">
        <v>2678</v>
      </c>
      <c r="B1228" s="4" t="s">
        <v>1317</v>
      </c>
      <c r="C1228" s="25">
        <v>4</v>
      </c>
      <c r="D1228" s="9" t="s">
        <v>1318</v>
      </c>
      <c r="E1228" s="11"/>
      <c r="F1228" s="11"/>
      <c r="P1228" s="4" t="s">
        <v>2678</v>
      </c>
      <c r="Q1228" s="4" t="s">
        <v>1321</v>
      </c>
      <c r="R1228" s="25">
        <v>13</v>
      </c>
      <c r="S1228" s="6" t="s">
        <v>1322</v>
      </c>
      <c r="T1228" s="11"/>
    </row>
    <row r="1229" spans="1:20" ht="17.25" customHeight="1" x14ac:dyDescent="0.35">
      <c r="A1229" s="4" t="s">
        <v>2678</v>
      </c>
      <c r="B1229" s="4" t="s">
        <v>1319</v>
      </c>
      <c r="C1229" s="25">
        <v>4</v>
      </c>
      <c r="D1229" s="9" t="s">
        <v>1318</v>
      </c>
      <c r="E1229" s="11"/>
      <c r="F1229" s="11"/>
      <c r="P1229" s="4" t="s">
        <v>2678</v>
      </c>
      <c r="Q1229" s="4" t="s">
        <v>1323</v>
      </c>
      <c r="R1229" s="25">
        <v>14</v>
      </c>
      <c r="S1229" s="6" t="s">
        <v>1324</v>
      </c>
      <c r="T1229" s="11"/>
    </row>
    <row r="1230" spans="1:20" ht="17.25" customHeight="1" x14ac:dyDescent="0.35">
      <c r="A1230" s="4" t="s">
        <v>2678</v>
      </c>
      <c r="B1230" s="4" t="s">
        <v>1321</v>
      </c>
      <c r="C1230" s="25">
        <v>13</v>
      </c>
      <c r="D1230" s="9" t="s">
        <v>1322</v>
      </c>
      <c r="E1230" s="11"/>
      <c r="F1230" s="11"/>
      <c r="P1230" s="4" t="s">
        <v>2678</v>
      </c>
      <c r="Q1230" s="4" t="s">
        <v>1325</v>
      </c>
      <c r="R1230" s="25">
        <v>13</v>
      </c>
      <c r="S1230" s="26" t="s">
        <v>1326</v>
      </c>
      <c r="T1230" s="11"/>
    </row>
    <row r="1231" spans="1:20" ht="17.25" customHeight="1" x14ac:dyDescent="0.35">
      <c r="A1231" s="4" t="s">
        <v>2678</v>
      </c>
      <c r="B1231" s="4" t="s">
        <v>1323</v>
      </c>
      <c r="C1231" s="25">
        <v>14</v>
      </c>
      <c r="D1231" s="26" t="s">
        <v>1324</v>
      </c>
      <c r="E1231" s="11"/>
      <c r="F1231" s="11"/>
      <c r="P1231" s="4" t="s">
        <v>2678</v>
      </c>
      <c r="Q1231" s="4" t="s">
        <v>2260</v>
      </c>
      <c r="R1231" s="25">
        <v>13</v>
      </c>
      <c r="S1231" s="26" t="s">
        <v>2261</v>
      </c>
      <c r="T1231" s="11"/>
    </row>
    <row r="1232" spans="1:20" ht="17.25" customHeight="1" x14ac:dyDescent="0.35">
      <c r="A1232" s="4" t="s">
        <v>2678</v>
      </c>
      <c r="B1232" s="4" t="s">
        <v>1325</v>
      </c>
      <c r="C1232" s="25">
        <v>13</v>
      </c>
      <c r="D1232" s="26" t="s">
        <v>1326</v>
      </c>
      <c r="E1232" s="11"/>
      <c r="F1232" s="11"/>
      <c r="P1232" s="4" t="s">
        <v>2678</v>
      </c>
      <c r="Q1232" s="4" t="s">
        <v>2262</v>
      </c>
      <c r="R1232" s="25">
        <v>13</v>
      </c>
      <c r="S1232" s="26" t="s">
        <v>2261</v>
      </c>
      <c r="T1232" s="11"/>
    </row>
    <row r="1233" spans="1:20" ht="17.25" customHeight="1" x14ac:dyDescent="0.35">
      <c r="A1233" s="4" t="s">
        <v>2678</v>
      </c>
      <c r="B1233" s="4" t="s">
        <v>2260</v>
      </c>
      <c r="C1233" s="25">
        <v>13</v>
      </c>
      <c r="D1233" s="6" t="s">
        <v>2261</v>
      </c>
      <c r="E1233" s="11"/>
      <c r="F1233" s="11"/>
      <c r="P1233" s="4" t="s">
        <v>2678</v>
      </c>
      <c r="Q1233" s="4" t="s">
        <v>2263</v>
      </c>
      <c r="R1233" s="25">
        <v>13</v>
      </c>
      <c r="S1233" s="26" t="s">
        <v>2261</v>
      </c>
      <c r="T1233" s="11"/>
    </row>
    <row r="1234" spans="1:20" ht="17.25" customHeight="1" x14ac:dyDescent="0.35">
      <c r="A1234" s="4" t="s">
        <v>2678</v>
      </c>
      <c r="B1234" s="4" t="s">
        <v>2262</v>
      </c>
      <c r="C1234" s="25">
        <v>13</v>
      </c>
      <c r="D1234" s="6" t="s">
        <v>2261</v>
      </c>
      <c r="E1234" s="11"/>
      <c r="F1234" s="11"/>
      <c r="P1234" s="4" t="s">
        <v>2678</v>
      </c>
      <c r="Q1234" s="4" t="s">
        <v>2205</v>
      </c>
      <c r="R1234" s="25">
        <v>12</v>
      </c>
      <c r="S1234" s="4" t="s">
        <v>2255</v>
      </c>
      <c r="T1234" s="11"/>
    </row>
    <row r="1235" spans="1:20" ht="17.25" customHeight="1" x14ac:dyDescent="0.35">
      <c r="A1235" s="4" t="s">
        <v>2678</v>
      </c>
      <c r="B1235" s="4" t="s">
        <v>2263</v>
      </c>
      <c r="C1235" s="25">
        <v>13</v>
      </c>
      <c r="D1235" s="26" t="s">
        <v>2261</v>
      </c>
      <c r="E1235" s="11"/>
      <c r="F1235" s="11"/>
      <c r="P1235" s="4" t="s">
        <v>2678</v>
      </c>
      <c r="Q1235" s="4" t="s">
        <v>1333</v>
      </c>
      <c r="R1235" s="25">
        <v>14</v>
      </c>
      <c r="S1235" s="6" t="s">
        <v>1334</v>
      </c>
      <c r="T1235" s="11"/>
    </row>
    <row r="1236" spans="1:20" ht="17.25" customHeight="1" x14ac:dyDescent="0.35">
      <c r="A1236" s="4" t="s">
        <v>2678</v>
      </c>
      <c r="B1236" s="4" t="s">
        <v>2205</v>
      </c>
      <c r="C1236" s="25">
        <v>12</v>
      </c>
      <c r="D1236" s="26" t="s">
        <v>2255</v>
      </c>
      <c r="E1236" s="11"/>
      <c r="F1236" s="11"/>
      <c r="P1236" s="4" t="s">
        <v>2678</v>
      </c>
      <c r="Q1236" s="4" t="s">
        <v>1327</v>
      </c>
      <c r="R1236" s="25">
        <v>13</v>
      </c>
      <c r="S1236" s="26" t="s">
        <v>1328</v>
      </c>
      <c r="T1236" s="11"/>
    </row>
    <row r="1237" spans="1:20" ht="17.25" customHeight="1" x14ac:dyDescent="0.35">
      <c r="A1237" s="4" t="s">
        <v>2678</v>
      </c>
      <c r="B1237" s="4" t="s">
        <v>1333</v>
      </c>
      <c r="C1237" s="25">
        <v>14</v>
      </c>
      <c r="D1237" s="26" t="s">
        <v>1334</v>
      </c>
      <c r="E1237" s="11"/>
      <c r="F1237" s="11"/>
      <c r="P1237" s="4" t="s">
        <v>2678</v>
      </c>
      <c r="Q1237" s="4" t="s">
        <v>1329</v>
      </c>
      <c r="R1237" s="25">
        <v>13</v>
      </c>
      <c r="S1237" s="26" t="s">
        <v>1330</v>
      </c>
      <c r="T1237" s="11"/>
    </row>
    <row r="1238" spans="1:20" ht="17.25" customHeight="1" x14ac:dyDescent="0.35">
      <c r="A1238" s="4" t="s">
        <v>2678</v>
      </c>
      <c r="B1238" s="4" t="s">
        <v>1327</v>
      </c>
      <c r="C1238" s="25">
        <v>13</v>
      </c>
      <c r="D1238" s="26" t="s">
        <v>1328</v>
      </c>
      <c r="E1238" s="11"/>
      <c r="F1238" s="11"/>
      <c r="P1238" s="4" t="s">
        <v>2678</v>
      </c>
      <c r="Q1238" s="4" t="s">
        <v>1331</v>
      </c>
      <c r="R1238" s="25">
        <v>13</v>
      </c>
      <c r="S1238" s="26" t="s">
        <v>1332</v>
      </c>
      <c r="T1238" s="11"/>
    </row>
    <row r="1239" spans="1:20" ht="17.25" customHeight="1" x14ac:dyDescent="0.35">
      <c r="A1239" s="4" t="s">
        <v>2678</v>
      </c>
      <c r="B1239" s="4" t="s">
        <v>1329</v>
      </c>
      <c r="C1239" s="25">
        <v>13</v>
      </c>
      <c r="D1239" s="4" t="s">
        <v>1330</v>
      </c>
      <c r="E1239" s="11"/>
      <c r="F1239" s="11"/>
      <c r="P1239" s="4" t="s">
        <v>2678</v>
      </c>
      <c r="Q1239" s="4" t="s">
        <v>1335</v>
      </c>
      <c r="R1239" s="25">
        <v>9</v>
      </c>
      <c r="S1239" s="26" t="s">
        <v>764</v>
      </c>
      <c r="T1239" s="11"/>
    </row>
    <row r="1240" spans="1:20" ht="17.25" customHeight="1" x14ac:dyDescent="0.35">
      <c r="A1240" s="4" t="s">
        <v>2678</v>
      </c>
      <c r="B1240" s="4" t="s">
        <v>1331</v>
      </c>
      <c r="C1240" s="25">
        <v>13</v>
      </c>
      <c r="D1240" s="6" t="s">
        <v>1332</v>
      </c>
      <c r="E1240" s="11"/>
      <c r="F1240" s="11"/>
      <c r="P1240" s="4" t="s">
        <v>2678</v>
      </c>
      <c r="Q1240" s="4" t="s">
        <v>1899</v>
      </c>
      <c r="R1240" s="25">
        <v>9</v>
      </c>
      <c r="S1240" s="26" t="s">
        <v>764</v>
      </c>
      <c r="T1240" s="11"/>
    </row>
    <row r="1241" spans="1:20" ht="17.25" customHeight="1" x14ac:dyDescent="0.35">
      <c r="A1241" s="4" t="s">
        <v>2678</v>
      </c>
      <c r="B1241" s="4" t="s">
        <v>1335</v>
      </c>
      <c r="C1241" s="25">
        <v>9</v>
      </c>
      <c r="D1241" s="26" t="s">
        <v>764</v>
      </c>
      <c r="E1241" s="11"/>
      <c r="F1241" s="11"/>
      <c r="P1241" s="4" t="s">
        <v>2678</v>
      </c>
      <c r="Q1241" s="4" t="s">
        <v>1336</v>
      </c>
      <c r="R1241" s="25">
        <v>14</v>
      </c>
      <c r="S1241" s="26" t="s">
        <v>1337</v>
      </c>
      <c r="T1241" s="11"/>
    </row>
    <row r="1242" spans="1:20" ht="17.25" customHeight="1" x14ac:dyDescent="0.35">
      <c r="A1242" s="4" t="s">
        <v>2678</v>
      </c>
      <c r="B1242" s="4" t="s">
        <v>1899</v>
      </c>
      <c r="C1242" s="25">
        <v>9</v>
      </c>
      <c r="D1242" s="26" t="s">
        <v>764</v>
      </c>
      <c r="E1242" s="11"/>
      <c r="F1242" s="11"/>
      <c r="P1242" s="4" t="s">
        <v>2678</v>
      </c>
      <c r="Q1242" s="4" t="s">
        <v>1678</v>
      </c>
      <c r="R1242" s="25">
        <v>14</v>
      </c>
      <c r="S1242" s="26" t="s">
        <v>2756</v>
      </c>
      <c r="T1242" s="11"/>
    </row>
    <row r="1243" spans="1:20" ht="17.25" customHeight="1" x14ac:dyDescent="0.35">
      <c r="A1243" s="4" t="s">
        <v>2678</v>
      </c>
      <c r="B1243" s="4" t="s">
        <v>1336</v>
      </c>
      <c r="C1243" s="25">
        <v>14</v>
      </c>
      <c r="D1243" s="26" t="s">
        <v>1337</v>
      </c>
      <c r="E1243" s="11"/>
      <c r="F1243" s="11"/>
      <c r="P1243" s="4" t="s">
        <v>2678</v>
      </c>
      <c r="Q1243" s="4" t="s">
        <v>1338</v>
      </c>
      <c r="R1243" s="25">
        <v>12</v>
      </c>
      <c r="S1243" s="9" t="s">
        <v>2757</v>
      </c>
      <c r="T1243" s="11"/>
    </row>
    <row r="1244" spans="1:20" ht="17.25" customHeight="1" x14ac:dyDescent="0.35">
      <c r="A1244" s="4" t="s">
        <v>2678</v>
      </c>
      <c r="B1244" s="4" t="s">
        <v>1678</v>
      </c>
      <c r="C1244" s="25">
        <v>14</v>
      </c>
      <c r="D1244" s="26" t="s">
        <v>2756</v>
      </c>
      <c r="E1244" s="11"/>
      <c r="F1244" s="11"/>
      <c r="P1244" s="4" t="s">
        <v>2678</v>
      </c>
      <c r="Q1244" s="4" t="s">
        <v>1340</v>
      </c>
      <c r="R1244" s="25">
        <v>5</v>
      </c>
      <c r="S1244" s="9" t="s">
        <v>1341</v>
      </c>
      <c r="T1244" s="11"/>
    </row>
    <row r="1245" spans="1:20" ht="17.25" customHeight="1" x14ac:dyDescent="0.35">
      <c r="A1245" s="4" t="s">
        <v>2678</v>
      </c>
      <c r="B1245" s="4" t="s">
        <v>1338</v>
      </c>
      <c r="C1245" s="25">
        <v>12</v>
      </c>
      <c r="D1245" s="26" t="s">
        <v>2757</v>
      </c>
      <c r="E1245" s="11"/>
      <c r="F1245" s="11"/>
      <c r="P1245" s="4" t="s">
        <v>2678</v>
      </c>
      <c r="Q1245" s="4" t="s">
        <v>1342</v>
      </c>
      <c r="R1245" s="25">
        <v>6</v>
      </c>
      <c r="S1245" s="9" t="s">
        <v>1343</v>
      </c>
      <c r="T1245" s="11"/>
    </row>
    <row r="1246" spans="1:20" ht="17.25" customHeight="1" x14ac:dyDescent="0.35">
      <c r="A1246" s="4" t="s">
        <v>2678</v>
      </c>
      <c r="B1246" s="4" t="s">
        <v>1340</v>
      </c>
      <c r="C1246" s="25">
        <v>5</v>
      </c>
      <c r="D1246" s="26" t="s">
        <v>1341</v>
      </c>
      <c r="E1246" s="11"/>
      <c r="F1246" s="11"/>
      <c r="P1246" s="4" t="s">
        <v>2678</v>
      </c>
      <c r="Q1246" s="4" t="s">
        <v>2277</v>
      </c>
      <c r="R1246" s="25">
        <v>13</v>
      </c>
      <c r="S1246" s="4" t="s">
        <v>2758</v>
      </c>
      <c r="T1246" s="11"/>
    </row>
    <row r="1247" spans="1:20" ht="17.25" customHeight="1" x14ac:dyDescent="0.35">
      <c r="A1247" s="4" t="s">
        <v>2678</v>
      </c>
      <c r="B1247" s="4" t="s">
        <v>1342</v>
      </c>
      <c r="C1247" s="25">
        <v>6</v>
      </c>
      <c r="D1247" s="26" t="s">
        <v>1343</v>
      </c>
      <c r="E1247" s="11"/>
      <c r="F1247" s="11"/>
      <c r="P1247" s="4" t="s">
        <v>2678</v>
      </c>
      <c r="Q1247" s="4" t="s">
        <v>2560</v>
      </c>
      <c r="R1247" s="25">
        <v>6</v>
      </c>
      <c r="S1247" s="26" t="s">
        <v>1345</v>
      </c>
      <c r="T1247" s="11"/>
    </row>
    <row r="1248" spans="1:20" ht="17.25" customHeight="1" x14ac:dyDescent="0.35">
      <c r="A1248" s="4" t="s">
        <v>2678</v>
      </c>
      <c r="B1248" s="4" t="s">
        <v>1263</v>
      </c>
      <c r="C1248" s="25">
        <v>14</v>
      </c>
      <c r="D1248" s="9" t="s">
        <v>1264</v>
      </c>
      <c r="E1248" s="11"/>
      <c r="F1248" s="11"/>
      <c r="P1248" s="4" t="s">
        <v>2678</v>
      </c>
      <c r="Q1248" s="4" t="s">
        <v>1344</v>
      </c>
      <c r="R1248" s="25">
        <v>6</v>
      </c>
      <c r="S1248" s="4" t="s">
        <v>1345</v>
      </c>
      <c r="T1248" s="11"/>
    </row>
    <row r="1249" spans="1:20" ht="17.25" customHeight="1" x14ac:dyDescent="0.35">
      <c r="A1249" s="4" t="s">
        <v>2678</v>
      </c>
      <c r="B1249" s="4" t="s">
        <v>2265</v>
      </c>
      <c r="C1249" s="25">
        <v>13</v>
      </c>
      <c r="D1249" s="9" t="s">
        <v>2758</v>
      </c>
      <c r="E1249" s="11"/>
      <c r="F1249" s="11"/>
      <c r="P1249" s="4" t="s">
        <v>2678</v>
      </c>
      <c r="Q1249" s="4" t="s">
        <v>2272</v>
      </c>
      <c r="R1249" s="25">
        <v>11</v>
      </c>
      <c r="S1249" s="4" t="s">
        <v>2759</v>
      </c>
      <c r="T1249" s="11"/>
    </row>
    <row r="1250" spans="1:20" ht="17.25" customHeight="1" x14ac:dyDescent="0.35">
      <c r="A1250" s="4" t="s">
        <v>2678</v>
      </c>
      <c r="B1250" s="4" t="s">
        <v>2560</v>
      </c>
      <c r="C1250" s="25">
        <v>6</v>
      </c>
      <c r="D1250" s="9" t="s">
        <v>1345</v>
      </c>
      <c r="E1250" s="11"/>
      <c r="F1250" s="11"/>
      <c r="P1250" s="4" t="s">
        <v>2678</v>
      </c>
      <c r="Q1250" s="4" t="s">
        <v>1346</v>
      </c>
      <c r="R1250" s="25">
        <v>14</v>
      </c>
      <c r="S1250" s="4" t="s">
        <v>1347</v>
      </c>
      <c r="T1250" s="11"/>
    </row>
    <row r="1251" spans="1:20" ht="17.25" customHeight="1" x14ac:dyDescent="0.35">
      <c r="A1251" s="4" t="s">
        <v>2678</v>
      </c>
      <c r="B1251" s="4" t="s">
        <v>1344</v>
      </c>
      <c r="C1251" s="25">
        <v>6</v>
      </c>
      <c r="D1251" s="4" t="s">
        <v>1345</v>
      </c>
      <c r="E1251" s="11"/>
      <c r="F1251" s="11"/>
      <c r="P1251" s="4" t="s">
        <v>2678</v>
      </c>
      <c r="Q1251" s="4" t="s">
        <v>1348</v>
      </c>
      <c r="R1251" s="25">
        <v>8</v>
      </c>
      <c r="S1251" s="4" t="s">
        <v>1349</v>
      </c>
      <c r="T1251" s="11"/>
    </row>
    <row r="1252" spans="1:20" ht="17.25" customHeight="1" x14ac:dyDescent="0.35">
      <c r="A1252" s="4" t="s">
        <v>2678</v>
      </c>
      <c r="B1252" s="4" t="s">
        <v>2272</v>
      </c>
      <c r="C1252" s="25">
        <v>11</v>
      </c>
      <c r="D1252" s="26" t="s">
        <v>2759</v>
      </c>
      <c r="E1252" s="11"/>
      <c r="F1252" s="11"/>
      <c r="P1252" s="4" t="s">
        <v>2678</v>
      </c>
      <c r="Q1252" s="4" t="s">
        <v>1350</v>
      </c>
      <c r="R1252" s="25">
        <v>11</v>
      </c>
      <c r="S1252" s="4" t="s">
        <v>1351</v>
      </c>
      <c r="T1252" s="11"/>
    </row>
    <row r="1253" spans="1:20" ht="17.25" customHeight="1" x14ac:dyDescent="0.35">
      <c r="A1253" s="4" t="s">
        <v>2678</v>
      </c>
      <c r="B1253" s="4" t="s">
        <v>1346</v>
      </c>
      <c r="C1253" s="25">
        <v>14</v>
      </c>
      <c r="D1253" s="4" t="s">
        <v>1347</v>
      </c>
      <c r="E1253" s="11"/>
      <c r="F1253" s="11"/>
      <c r="P1253" s="4" t="s">
        <v>2678</v>
      </c>
      <c r="Q1253" s="4" t="s">
        <v>1352</v>
      </c>
      <c r="R1253" s="25">
        <v>4</v>
      </c>
      <c r="S1253" s="4" t="s">
        <v>1353</v>
      </c>
      <c r="T1253" s="11"/>
    </row>
    <row r="1254" spans="1:20" ht="17.25" customHeight="1" x14ac:dyDescent="0.35">
      <c r="A1254" s="4" t="s">
        <v>2678</v>
      </c>
      <c r="B1254" s="4" t="s">
        <v>1348</v>
      </c>
      <c r="C1254" s="25">
        <v>8</v>
      </c>
      <c r="D1254" s="4" t="s">
        <v>1349</v>
      </c>
      <c r="E1254" s="11"/>
      <c r="F1254" s="11"/>
      <c r="P1254" s="4" t="s">
        <v>2678</v>
      </c>
      <c r="Q1254" s="4" t="s">
        <v>2291</v>
      </c>
      <c r="R1254" s="25">
        <v>2</v>
      </c>
      <c r="S1254" s="4" t="s">
        <v>2760</v>
      </c>
      <c r="T1254" s="11"/>
    </row>
    <row r="1255" spans="1:20" ht="17.25" customHeight="1" x14ac:dyDescent="0.35">
      <c r="A1255" s="4" t="s">
        <v>2678</v>
      </c>
      <c r="B1255" s="4" t="s">
        <v>1350</v>
      </c>
      <c r="C1255" s="25">
        <v>11</v>
      </c>
      <c r="D1255" s="4" t="s">
        <v>1351</v>
      </c>
      <c r="E1255" s="11"/>
      <c r="F1255" s="11"/>
      <c r="P1255" s="4" t="s">
        <v>2678</v>
      </c>
      <c r="Q1255" s="4" t="s">
        <v>2293</v>
      </c>
      <c r="R1255" s="25">
        <v>2</v>
      </c>
      <c r="S1255" s="4" t="s">
        <v>2760</v>
      </c>
      <c r="T1255" s="11"/>
    </row>
    <row r="1256" spans="1:20" ht="17.25" customHeight="1" x14ac:dyDescent="0.35">
      <c r="A1256" s="4" t="s">
        <v>2678</v>
      </c>
      <c r="B1256" s="4" t="s">
        <v>1352</v>
      </c>
      <c r="C1256" s="25">
        <v>4</v>
      </c>
      <c r="D1256" s="4" t="s">
        <v>1353</v>
      </c>
      <c r="E1256" s="11"/>
      <c r="F1256" s="11"/>
      <c r="P1256" s="4" t="s">
        <v>2678</v>
      </c>
      <c r="Q1256" s="4" t="s">
        <v>1258</v>
      </c>
      <c r="R1256" s="25">
        <v>5</v>
      </c>
      <c r="S1256" s="4" t="s">
        <v>2761</v>
      </c>
      <c r="T1256" s="11"/>
    </row>
    <row r="1257" spans="1:20" ht="17.25" customHeight="1" x14ac:dyDescent="0.35">
      <c r="A1257" s="4" t="s">
        <v>2678</v>
      </c>
      <c r="B1257" s="4" t="s">
        <v>2291</v>
      </c>
      <c r="C1257" s="25">
        <v>2</v>
      </c>
      <c r="D1257" s="4" t="s">
        <v>2760</v>
      </c>
      <c r="E1257" s="11"/>
      <c r="F1257" s="11"/>
      <c r="P1257" s="4" t="s">
        <v>2678</v>
      </c>
      <c r="Q1257" s="4" t="s">
        <v>1260</v>
      </c>
      <c r="R1257" s="25">
        <v>5</v>
      </c>
      <c r="S1257" s="6" t="s">
        <v>2761</v>
      </c>
      <c r="T1257" s="11"/>
    </row>
    <row r="1258" spans="1:20" ht="17.25" customHeight="1" x14ac:dyDescent="0.35">
      <c r="A1258" s="4" t="s">
        <v>2678</v>
      </c>
      <c r="B1258" s="4" t="s">
        <v>2293</v>
      </c>
      <c r="C1258" s="25">
        <v>2</v>
      </c>
      <c r="D1258" s="4" t="s">
        <v>2760</v>
      </c>
      <c r="E1258" s="11"/>
      <c r="F1258" s="11"/>
      <c r="P1258" s="4" t="s">
        <v>2678</v>
      </c>
      <c r="Q1258" s="4" t="s">
        <v>1354</v>
      </c>
      <c r="R1258" s="25">
        <v>13</v>
      </c>
      <c r="S1258" s="6" t="s">
        <v>1355</v>
      </c>
      <c r="T1258" s="11"/>
    </row>
    <row r="1259" spans="1:20" ht="17.25" customHeight="1" x14ac:dyDescent="0.35">
      <c r="A1259" s="4" t="s">
        <v>2678</v>
      </c>
      <c r="B1259" s="4" t="s">
        <v>1258</v>
      </c>
      <c r="C1259" s="25">
        <v>5</v>
      </c>
      <c r="D1259" s="4" t="s">
        <v>2761</v>
      </c>
      <c r="E1259" s="11"/>
      <c r="F1259" s="11"/>
      <c r="P1259" s="4" t="s">
        <v>2678</v>
      </c>
      <c r="Q1259" s="4" t="s">
        <v>1356</v>
      </c>
      <c r="R1259" s="25">
        <v>13</v>
      </c>
      <c r="S1259" s="26" t="s">
        <v>1357</v>
      </c>
      <c r="T1259" s="11"/>
    </row>
    <row r="1260" spans="1:20" ht="17.25" customHeight="1" x14ac:dyDescent="0.35">
      <c r="A1260" s="4" t="s">
        <v>2678</v>
      </c>
      <c r="B1260" s="4" t="s">
        <v>1260</v>
      </c>
      <c r="C1260" s="25">
        <v>5</v>
      </c>
      <c r="D1260" s="4" t="s">
        <v>2761</v>
      </c>
      <c r="E1260" s="11"/>
      <c r="F1260" s="11"/>
      <c r="P1260" s="4" t="s">
        <v>2678</v>
      </c>
      <c r="Q1260" s="4" t="s">
        <v>1358</v>
      </c>
      <c r="R1260" s="25">
        <v>13</v>
      </c>
      <c r="S1260" s="6" t="s">
        <v>1359</v>
      </c>
      <c r="T1260" s="11"/>
    </row>
    <row r="1261" spans="1:20" ht="17.25" customHeight="1" x14ac:dyDescent="0.35">
      <c r="A1261" s="4" t="s">
        <v>2678</v>
      </c>
      <c r="B1261" s="4" t="s">
        <v>1354</v>
      </c>
      <c r="C1261" s="25">
        <v>13</v>
      </c>
      <c r="D1261" s="4" t="s">
        <v>1355</v>
      </c>
      <c r="E1261" s="11"/>
      <c r="F1261" s="11"/>
      <c r="P1261" s="4" t="s">
        <v>2678</v>
      </c>
      <c r="Q1261" s="4" t="s">
        <v>2300</v>
      </c>
      <c r="R1261" s="25">
        <v>1</v>
      </c>
      <c r="S1261" s="4" t="s">
        <v>2762</v>
      </c>
      <c r="T1261" s="11"/>
    </row>
    <row r="1262" spans="1:20" ht="17.25" customHeight="1" x14ac:dyDescent="0.35">
      <c r="A1262" s="4" t="s">
        <v>2678</v>
      </c>
      <c r="B1262" s="4" t="s">
        <v>1356</v>
      </c>
      <c r="C1262" s="25">
        <v>13</v>
      </c>
      <c r="D1262" s="6" t="s">
        <v>1357</v>
      </c>
      <c r="E1262" s="11"/>
      <c r="F1262" s="11"/>
      <c r="P1262" s="4" t="s">
        <v>2678</v>
      </c>
      <c r="Q1262" s="4" t="s">
        <v>1360</v>
      </c>
      <c r="R1262" s="25">
        <v>4</v>
      </c>
      <c r="S1262" s="26" t="s">
        <v>1361</v>
      </c>
      <c r="T1262" s="11"/>
    </row>
    <row r="1263" spans="1:20" ht="17.25" customHeight="1" x14ac:dyDescent="0.35">
      <c r="A1263" s="4" t="s">
        <v>2678</v>
      </c>
      <c r="B1263" s="4" t="s">
        <v>1358</v>
      </c>
      <c r="C1263" s="25">
        <v>13</v>
      </c>
      <c r="D1263" s="6" t="s">
        <v>1359</v>
      </c>
      <c r="E1263" s="11"/>
      <c r="F1263" s="11"/>
      <c r="P1263" s="4" t="s">
        <v>2678</v>
      </c>
      <c r="Q1263" s="4" t="s">
        <v>1362</v>
      </c>
      <c r="R1263" s="25">
        <v>3</v>
      </c>
      <c r="S1263" s="4" t="s">
        <v>1363</v>
      </c>
      <c r="T1263" s="11"/>
    </row>
    <row r="1264" spans="1:20" ht="17.25" customHeight="1" x14ac:dyDescent="0.35">
      <c r="A1264" s="4" t="s">
        <v>2678</v>
      </c>
      <c r="B1264" s="4" t="s">
        <v>2300</v>
      </c>
      <c r="C1264" s="25">
        <v>1</v>
      </c>
      <c r="D1264" s="26" t="s">
        <v>2762</v>
      </c>
      <c r="E1264" s="11"/>
      <c r="F1264" s="11"/>
      <c r="P1264" s="4" t="s">
        <v>2678</v>
      </c>
      <c r="Q1264" s="4" t="s">
        <v>1696</v>
      </c>
      <c r="R1264" s="25">
        <v>14</v>
      </c>
      <c r="S1264" s="9" t="s">
        <v>2763</v>
      </c>
      <c r="T1264" s="11"/>
    </row>
    <row r="1265" spans="1:20" ht="17.25" customHeight="1" x14ac:dyDescent="0.35">
      <c r="A1265" s="4" t="s">
        <v>2678</v>
      </c>
      <c r="B1265" s="4" t="s">
        <v>1360</v>
      </c>
      <c r="C1265" s="25">
        <v>4</v>
      </c>
      <c r="D1265" s="6" t="s">
        <v>1361</v>
      </c>
      <c r="E1265" s="11"/>
      <c r="F1265" s="11"/>
      <c r="P1265" s="4" t="s">
        <v>2678</v>
      </c>
      <c r="Q1265" s="4" t="s">
        <v>1364</v>
      </c>
      <c r="R1265" s="25">
        <v>3</v>
      </c>
      <c r="S1265" s="4" t="s">
        <v>2764</v>
      </c>
      <c r="T1265" s="11"/>
    </row>
    <row r="1266" spans="1:20" ht="17.25" customHeight="1" x14ac:dyDescent="0.35">
      <c r="A1266" s="4" t="s">
        <v>2678</v>
      </c>
      <c r="B1266" s="4" t="s">
        <v>1362</v>
      </c>
      <c r="C1266" s="25">
        <v>3</v>
      </c>
      <c r="D1266" s="4" t="s">
        <v>1363</v>
      </c>
      <c r="E1266" s="11"/>
      <c r="F1266" s="11"/>
      <c r="P1266" s="4" t="s">
        <v>2678</v>
      </c>
      <c r="Q1266" s="4" t="s">
        <v>2290</v>
      </c>
      <c r="R1266" s="25">
        <v>9</v>
      </c>
      <c r="S1266" s="4" t="s">
        <v>2765</v>
      </c>
      <c r="T1266" s="11"/>
    </row>
    <row r="1267" spans="1:20" ht="17.25" customHeight="1" x14ac:dyDescent="0.35">
      <c r="A1267" s="4" t="s">
        <v>2678</v>
      </c>
      <c r="B1267" s="4" t="s">
        <v>2275</v>
      </c>
      <c r="C1267" s="25">
        <v>9</v>
      </c>
      <c r="D1267" s="26" t="s">
        <v>2765</v>
      </c>
      <c r="E1267" s="11"/>
      <c r="F1267" s="11"/>
      <c r="P1267" s="4" t="s">
        <v>2678</v>
      </c>
      <c r="Q1267" s="4" t="s">
        <v>2294</v>
      </c>
      <c r="R1267" s="25">
        <v>9</v>
      </c>
      <c r="S1267" s="26" t="s">
        <v>2765</v>
      </c>
      <c r="T1267" s="11"/>
    </row>
    <row r="1268" spans="1:20" ht="17.25" customHeight="1" x14ac:dyDescent="0.35">
      <c r="A1268" s="4" t="s">
        <v>2678</v>
      </c>
      <c r="B1268" s="4" t="s">
        <v>2281</v>
      </c>
      <c r="C1268" s="25">
        <v>9</v>
      </c>
      <c r="D1268" s="4" t="s">
        <v>2765</v>
      </c>
      <c r="E1268" s="11"/>
      <c r="F1268" s="11"/>
      <c r="P1268" s="4" t="s">
        <v>2678</v>
      </c>
      <c r="Q1268" s="4" t="s">
        <v>1367</v>
      </c>
      <c r="R1268" s="25">
        <v>8</v>
      </c>
      <c r="S1268" s="26" t="s">
        <v>1368</v>
      </c>
      <c r="T1268" s="11"/>
    </row>
    <row r="1269" spans="1:20" ht="17.25" customHeight="1" x14ac:dyDescent="0.35">
      <c r="A1269" s="4" t="s">
        <v>2678</v>
      </c>
      <c r="B1269" s="4" t="s">
        <v>1696</v>
      </c>
      <c r="C1269" s="25">
        <v>14</v>
      </c>
      <c r="D1269" s="9" t="s">
        <v>2763</v>
      </c>
      <c r="E1269" s="11"/>
      <c r="F1269" s="11"/>
      <c r="P1269" s="4" t="s">
        <v>2678</v>
      </c>
      <c r="Q1269" s="4" t="s">
        <v>1684</v>
      </c>
      <c r="R1269" s="25">
        <v>14</v>
      </c>
      <c r="S1269" s="6" t="s">
        <v>2766</v>
      </c>
      <c r="T1269" s="11"/>
    </row>
    <row r="1270" spans="1:20" ht="17.25" customHeight="1" x14ac:dyDescent="0.35">
      <c r="A1270" s="4" t="s">
        <v>2678</v>
      </c>
      <c r="B1270" s="4" t="s">
        <v>1364</v>
      </c>
      <c r="C1270" s="25">
        <v>3</v>
      </c>
      <c r="D1270" s="4" t="s">
        <v>2764</v>
      </c>
      <c r="E1270" s="11"/>
      <c r="F1270" s="11"/>
      <c r="P1270" s="4" t="s">
        <v>2678</v>
      </c>
      <c r="Q1270" s="4" t="s">
        <v>1686</v>
      </c>
      <c r="R1270" s="25">
        <v>14</v>
      </c>
      <c r="S1270" s="26" t="s">
        <v>2766</v>
      </c>
      <c r="T1270" s="11"/>
    </row>
    <row r="1271" spans="1:20" ht="17.25" customHeight="1" x14ac:dyDescent="0.35">
      <c r="A1271" s="4" t="s">
        <v>2678</v>
      </c>
      <c r="B1271" s="4" t="s">
        <v>1367</v>
      </c>
      <c r="C1271" s="25">
        <v>8</v>
      </c>
      <c r="D1271" s="4" t="s">
        <v>1368</v>
      </c>
      <c r="E1271" s="11"/>
      <c r="F1271" s="11"/>
      <c r="P1271" s="4" t="s">
        <v>2678</v>
      </c>
      <c r="Q1271" s="4" t="s">
        <v>1369</v>
      </c>
      <c r="R1271" s="25">
        <v>14</v>
      </c>
      <c r="S1271" s="4" t="s">
        <v>1370</v>
      </c>
      <c r="T1271" s="11"/>
    </row>
    <row r="1272" spans="1:20" ht="17.25" customHeight="1" x14ac:dyDescent="0.35">
      <c r="A1272" s="4" t="s">
        <v>2678</v>
      </c>
      <c r="B1272" s="4" t="s">
        <v>1684</v>
      </c>
      <c r="C1272" s="25">
        <v>14</v>
      </c>
      <c r="D1272" s="26" t="s">
        <v>2766</v>
      </c>
      <c r="E1272" s="11"/>
      <c r="F1272" s="11"/>
      <c r="P1272" s="4" t="s">
        <v>2678</v>
      </c>
      <c r="Q1272" s="4" t="s">
        <v>1371</v>
      </c>
      <c r="R1272" s="25">
        <v>14</v>
      </c>
      <c r="S1272" s="26" t="s">
        <v>1372</v>
      </c>
      <c r="T1272" s="11"/>
    </row>
    <row r="1273" spans="1:20" ht="17.25" customHeight="1" x14ac:dyDescent="0.35">
      <c r="A1273" s="4" t="s">
        <v>2678</v>
      </c>
      <c r="B1273" s="4" t="s">
        <v>1686</v>
      </c>
      <c r="C1273" s="25">
        <v>14</v>
      </c>
      <c r="D1273" s="26" t="s">
        <v>2766</v>
      </c>
      <c r="E1273" s="11"/>
      <c r="F1273" s="11"/>
      <c r="P1273" s="4" t="s">
        <v>2678</v>
      </c>
      <c r="Q1273" s="4" t="s">
        <v>1373</v>
      </c>
      <c r="R1273" s="25">
        <v>7</v>
      </c>
      <c r="S1273" s="4" t="s">
        <v>1374</v>
      </c>
      <c r="T1273" s="11"/>
    </row>
    <row r="1274" spans="1:20" ht="17.25" customHeight="1" x14ac:dyDescent="0.35">
      <c r="A1274" s="4" t="s">
        <v>2678</v>
      </c>
      <c r="B1274" s="4" t="s">
        <v>1369</v>
      </c>
      <c r="C1274" s="25">
        <v>14</v>
      </c>
      <c r="D1274" s="6" t="s">
        <v>1370</v>
      </c>
      <c r="E1274" s="11"/>
      <c r="F1274" s="11"/>
      <c r="P1274" s="4" t="s">
        <v>2678</v>
      </c>
      <c r="Q1274" s="4" t="s">
        <v>1375</v>
      </c>
      <c r="R1274" s="25">
        <v>14</v>
      </c>
      <c r="S1274" s="4" t="s">
        <v>1376</v>
      </c>
      <c r="T1274" s="11"/>
    </row>
    <row r="1275" spans="1:20" ht="17.25" customHeight="1" x14ac:dyDescent="0.35">
      <c r="A1275" s="4" t="s">
        <v>2678</v>
      </c>
      <c r="B1275" s="4" t="s">
        <v>1371</v>
      </c>
      <c r="C1275" s="25">
        <v>14</v>
      </c>
      <c r="D1275" s="26" t="s">
        <v>1372</v>
      </c>
      <c r="E1275" s="11"/>
      <c r="F1275" s="11"/>
      <c r="P1275" s="4" t="s">
        <v>2678</v>
      </c>
      <c r="Q1275" s="4" t="s">
        <v>2328</v>
      </c>
      <c r="R1275" s="25">
        <v>13</v>
      </c>
      <c r="S1275" s="4" t="s">
        <v>2767</v>
      </c>
      <c r="T1275" s="11"/>
    </row>
    <row r="1276" spans="1:20" ht="17.25" customHeight="1" x14ac:dyDescent="0.35">
      <c r="A1276" s="4" t="s">
        <v>2678</v>
      </c>
      <c r="B1276" s="4" t="s">
        <v>1373</v>
      </c>
      <c r="C1276" s="25">
        <v>7</v>
      </c>
      <c r="D1276" s="4" t="s">
        <v>1374</v>
      </c>
      <c r="E1276" s="11"/>
      <c r="F1276" s="11"/>
      <c r="P1276" s="4" t="s">
        <v>2678</v>
      </c>
      <c r="Q1276" s="4" t="s">
        <v>1379</v>
      </c>
      <c r="R1276" s="25">
        <v>8</v>
      </c>
      <c r="S1276" s="4" t="s">
        <v>1380</v>
      </c>
      <c r="T1276" s="11"/>
    </row>
    <row r="1277" spans="1:20" ht="17.25" customHeight="1" x14ac:dyDescent="0.35">
      <c r="A1277" s="4" t="s">
        <v>2678</v>
      </c>
      <c r="B1277" s="4" t="s">
        <v>1375</v>
      </c>
      <c r="C1277" s="25">
        <v>14</v>
      </c>
      <c r="D1277" s="26" t="s">
        <v>1376</v>
      </c>
      <c r="E1277" s="11"/>
      <c r="F1277" s="11"/>
      <c r="P1277" s="4" t="s">
        <v>2678</v>
      </c>
      <c r="Q1277" s="4" t="s">
        <v>2332</v>
      </c>
      <c r="R1277" s="25">
        <v>8</v>
      </c>
      <c r="S1277" s="4" t="s">
        <v>2768</v>
      </c>
      <c r="T1277" s="11"/>
    </row>
    <row r="1278" spans="1:20" ht="17.25" customHeight="1" x14ac:dyDescent="0.35">
      <c r="A1278" s="4" t="s">
        <v>2678</v>
      </c>
      <c r="B1278" s="4" t="s">
        <v>2328</v>
      </c>
      <c r="C1278" s="25">
        <v>13</v>
      </c>
      <c r="D1278" s="4" t="s">
        <v>2767</v>
      </c>
      <c r="E1278" s="11"/>
      <c r="F1278" s="11"/>
      <c r="P1278" s="4" t="s">
        <v>2678</v>
      </c>
      <c r="Q1278" s="4" t="s">
        <v>1381</v>
      </c>
      <c r="R1278" s="25">
        <v>13</v>
      </c>
      <c r="S1278" s="6" t="s">
        <v>1382</v>
      </c>
      <c r="T1278" s="11"/>
    </row>
    <row r="1279" spans="1:20" ht="17.25" customHeight="1" x14ac:dyDescent="0.35">
      <c r="A1279" s="4" t="s">
        <v>2678</v>
      </c>
      <c r="B1279" s="4" t="s">
        <v>1379</v>
      </c>
      <c r="C1279" s="25">
        <v>8</v>
      </c>
      <c r="D1279" s="4" t="s">
        <v>1380</v>
      </c>
      <c r="E1279" s="11"/>
      <c r="F1279" s="11"/>
      <c r="P1279" s="4" t="s">
        <v>2678</v>
      </c>
      <c r="Q1279" s="4" t="s">
        <v>2314</v>
      </c>
      <c r="R1279" s="25">
        <v>13</v>
      </c>
      <c r="S1279" s="6" t="s">
        <v>2769</v>
      </c>
      <c r="T1279" s="11"/>
    </row>
    <row r="1280" spans="1:20" ht="17.25" customHeight="1" x14ac:dyDescent="0.35">
      <c r="A1280" s="4" t="s">
        <v>2678</v>
      </c>
      <c r="B1280" s="4" t="s">
        <v>2332</v>
      </c>
      <c r="C1280" s="25">
        <v>8</v>
      </c>
      <c r="D1280" s="4" t="s">
        <v>2768</v>
      </c>
      <c r="E1280" s="11"/>
      <c r="F1280" s="11"/>
      <c r="P1280" s="4" t="s">
        <v>2678</v>
      </c>
      <c r="Q1280" s="4" t="s">
        <v>2316</v>
      </c>
      <c r="R1280" s="25">
        <v>13</v>
      </c>
      <c r="S1280" s="6" t="s">
        <v>2769</v>
      </c>
      <c r="T1280" s="11"/>
    </row>
    <row r="1281" spans="1:20" ht="17.25" customHeight="1" x14ac:dyDescent="0.35">
      <c r="A1281" s="4" t="s">
        <v>2678</v>
      </c>
      <c r="B1281" s="4" t="s">
        <v>1381</v>
      </c>
      <c r="C1281" s="25">
        <v>13</v>
      </c>
      <c r="D1281" s="4" t="s">
        <v>1382</v>
      </c>
      <c r="E1281" s="11"/>
      <c r="F1281" s="11"/>
      <c r="P1281" s="4" t="s">
        <v>2678</v>
      </c>
      <c r="Q1281" s="4" t="s">
        <v>1383</v>
      </c>
      <c r="R1281" s="25">
        <v>8</v>
      </c>
      <c r="S1281" s="6" t="s">
        <v>1384</v>
      </c>
      <c r="T1281" s="11"/>
    </row>
    <row r="1282" spans="1:20" ht="17.25" customHeight="1" x14ac:dyDescent="0.35">
      <c r="A1282" s="4" t="s">
        <v>2678</v>
      </c>
      <c r="B1282" s="4" t="s">
        <v>2314</v>
      </c>
      <c r="C1282" s="25">
        <v>13</v>
      </c>
      <c r="D1282" s="4" t="s">
        <v>2769</v>
      </c>
      <c r="E1282" s="11"/>
      <c r="F1282" s="11"/>
      <c r="P1282" s="4" t="s">
        <v>2678</v>
      </c>
      <c r="Q1282" s="4" t="s">
        <v>2538</v>
      </c>
      <c r="R1282" s="25">
        <v>8</v>
      </c>
      <c r="S1282" s="9" t="s">
        <v>1384</v>
      </c>
      <c r="T1282" s="11"/>
    </row>
    <row r="1283" spans="1:20" ht="17.25" customHeight="1" x14ac:dyDescent="0.35">
      <c r="A1283" s="4" t="s">
        <v>2678</v>
      </c>
      <c r="B1283" s="4" t="s">
        <v>2316</v>
      </c>
      <c r="C1283" s="25">
        <v>13</v>
      </c>
      <c r="D1283" s="6" t="s">
        <v>2769</v>
      </c>
      <c r="E1283" s="11"/>
      <c r="F1283" s="11"/>
      <c r="P1283" s="4" t="s">
        <v>2678</v>
      </c>
      <c r="Q1283" s="4" t="s">
        <v>2621</v>
      </c>
      <c r="R1283" s="25">
        <v>7</v>
      </c>
      <c r="S1283" s="26" t="s">
        <v>2770</v>
      </c>
      <c r="T1283" s="11"/>
    </row>
    <row r="1284" spans="1:20" ht="17.25" customHeight="1" x14ac:dyDescent="0.35">
      <c r="A1284" s="4" t="s">
        <v>2678</v>
      </c>
      <c r="B1284" s="4" t="s">
        <v>1383</v>
      </c>
      <c r="C1284" s="25">
        <v>8</v>
      </c>
      <c r="D1284" s="6" t="s">
        <v>1384</v>
      </c>
      <c r="E1284" s="11"/>
      <c r="F1284" s="11"/>
      <c r="P1284" s="4" t="s">
        <v>2678</v>
      </c>
      <c r="Q1284" s="4" t="s">
        <v>1385</v>
      </c>
      <c r="R1284" s="25">
        <v>14</v>
      </c>
      <c r="S1284" s="6" t="s">
        <v>1386</v>
      </c>
      <c r="T1284" s="11"/>
    </row>
    <row r="1285" spans="1:20" ht="17.25" customHeight="1" x14ac:dyDescent="0.35">
      <c r="A1285" s="4" t="s">
        <v>2678</v>
      </c>
      <c r="B1285" s="4" t="s">
        <v>2538</v>
      </c>
      <c r="C1285" s="25">
        <v>8</v>
      </c>
      <c r="D1285" s="6" t="s">
        <v>1384</v>
      </c>
      <c r="E1285" s="11"/>
      <c r="F1285" s="11"/>
      <c r="P1285" s="4" t="s">
        <v>2678</v>
      </c>
      <c r="Q1285" s="4" t="s">
        <v>1387</v>
      </c>
      <c r="R1285" s="25">
        <v>1</v>
      </c>
      <c r="S1285" s="4" t="s">
        <v>1388</v>
      </c>
      <c r="T1285" s="11"/>
    </row>
    <row r="1286" spans="1:20" ht="17.25" customHeight="1" x14ac:dyDescent="0.35">
      <c r="A1286" s="4" t="s">
        <v>2678</v>
      </c>
      <c r="B1286" s="4" t="s">
        <v>2621</v>
      </c>
      <c r="C1286" s="25">
        <v>7</v>
      </c>
      <c r="D1286" s="6" t="s">
        <v>2770</v>
      </c>
      <c r="E1286" s="11"/>
      <c r="F1286" s="11"/>
      <c r="P1286" s="4" t="s">
        <v>2678</v>
      </c>
      <c r="Q1286" s="4" t="s">
        <v>2323</v>
      </c>
      <c r="R1286" s="25">
        <v>14</v>
      </c>
      <c r="S1286" s="26" t="s">
        <v>2324</v>
      </c>
      <c r="T1286" s="11"/>
    </row>
    <row r="1287" spans="1:20" s="11" customFormat="1" ht="17.25" customHeight="1" x14ac:dyDescent="0.35">
      <c r="A1287" s="4" t="s">
        <v>2678</v>
      </c>
      <c r="B1287" s="4" t="s">
        <v>1385</v>
      </c>
      <c r="C1287" s="25">
        <v>14</v>
      </c>
      <c r="D1287" s="9" t="s">
        <v>1386</v>
      </c>
      <c r="P1287" s="4" t="s">
        <v>2678</v>
      </c>
      <c r="Q1287" s="4" t="s">
        <v>1389</v>
      </c>
      <c r="R1287" s="25">
        <v>8</v>
      </c>
      <c r="S1287" s="9" t="s">
        <v>1390</v>
      </c>
    </row>
    <row r="1288" spans="1:20" ht="17.25" customHeight="1" x14ac:dyDescent="0.35">
      <c r="A1288" s="4" t="s">
        <v>2678</v>
      </c>
      <c r="B1288" s="4" t="s">
        <v>1387</v>
      </c>
      <c r="C1288" s="25">
        <v>1</v>
      </c>
      <c r="D1288" s="26" t="s">
        <v>1388</v>
      </c>
      <c r="E1288" s="11"/>
      <c r="F1288" s="11"/>
      <c r="P1288" s="4" t="s">
        <v>2678</v>
      </c>
      <c r="Q1288" s="4" t="s">
        <v>2335</v>
      </c>
      <c r="R1288" s="25">
        <v>13</v>
      </c>
      <c r="S1288" s="26" t="s">
        <v>523</v>
      </c>
      <c r="T1288" s="11"/>
    </row>
    <row r="1289" spans="1:20" ht="17.25" customHeight="1" x14ac:dyDescent="0.35">
      <c r="A1289" s="4" t="s">
        <v>2678</v>
      </c>
      <c r="B1289" s="4" t="s">
        <v>2323</v>
      </c>
      <c r="C1289" s="25">
        <v>14</v>
      </c>
      <c r="D1289" s="6" t="s">
        <v>2324</v>
      </c>
      <c r="E1289" s="11"/>
      <c r="F1289" s="11"/>
      <c r="P1289" s="4" t="s">
        <v>2678</v>
      </c>
      <c r="Q1289" s="4" t="s">
        <v>2012</v>
      </c>
      <c r="R1289" s="25">
        <v>13</v>
      </c>
      <c r="S1289" s="26" t="s">
        <v>2771</v>
      </c>
      <c r="T1289" s="11"/>
    </row>
    <row r="1290" spans="1:20" ht="17.25" customHeight="1" x14ac:dyDescent="0.35">
      <c r="A1290" s="4" t="s">
        <v>2678</v>
      </c>
      <c r="B1290" s="4" t="s">
        <v>1389</v>
      </c>
      <c r="C1290" s="25">
        <v>8</v>
      </c>
      <c r="D1290" s="4" t="s">
        <v>1390</v>
      </c>
      <c r="E1290" s="11"/>
      <c r="F1290" s="11"/>
      <c r="P1290" s="4" t="s">
        <v>2678</v>
      </c>
      <c r="Q1290" s="4" t="s">
        <v>2016</v>
      </c>
      <c r="R1290" s="25">
        <v>13</v>
      </c>
      <c r="S1290" s="26" t="s">
        <v>2771</v>
      </c>
      <c r="T1290" s="11"/>
    </row>
    <row r="1291" spans="1:20" ht="17.25" customHeight="1" x14ac:dyDescent="0.35">
      <c r="A1291" s="4" t="s">
        <v>2678</v>
      </c>
      <c r="B1291" s="4" t="s">
        <v>2335</v>
      </c>
      <c r="C1291" s="25">
        <v>13</v>
      </c>
      <c r="D1291" s="26" t="s">
        <v>523</v>
      </c>
      <c r="E1291" s="11"/>
      <c r="F1291" s="11"/>
      <c r="P1291" s="4" t="s">
        <v>2678</v>
      </c>
      <c r="Q1291" s="4" t="s">
        <v>1687</v>
      </c>
      <c r="R1291" s="25">
        <v>14</v>
      </c>
      <c r="S1291" s="26" t="s">
        <v>2772</v>
      </c>
      <c r="T1291" s="11"/>
    </row>
    <row r="1292" spans="1:20" ht="17.25" customHeight="1" x14ac:dyDescent="0.35">
      <c r="A1292" s="4" t="s">
        <v>2678</v>
      </c>
      <c r="B1292" s="4" t="s">
        <v>2012</v>
      </c>
      <c r="C1292" s="25">
        <v>13</v>
      </c>
      <c r="D1292" s="9" t="s">
        <v>2771</v>
      </c>
      <c r="E1292" s="11"/>
      <c r="F1292" s="11"/>
      <c r="P1292" s="4" t="s">
        <v>2678</v>
      </c>
      <c r="Q1292" s="4" t="s">
        <v>1688</v>
      </c>
      <c r="R1292" s="25">
        <v>14</v>
      </c>
      <c r="S1292" s="26" t="s">
        <v>2772</v>
      </c>
      <c r="T1292" s="11"/>
    </row>
    <row r="1293" spans="1:20" ht="17.25" customHeight="1" x14ac:dyDescent="0.35">
      <c r="A1293" s="4" t="s">
        <v>2678</v>
      </c>
      <c r="B1293" s="4" t="s">
        <v>2016</v>
      </c>
      <c r="C1293" s="25">
        <v>13</v>
      </c>
      <c r="D1293" s="26" t="s">
        <v>2771</v>
      </c>
      <c r="E1293" s="11"/>
      <c r="F1293" s="11"/>
      <c r="P1293" s="4" t="s">
        <v>2678</v>
      </c>
      <c r="Q1293" s="4" t="s">
        <v>1391</v>
      </c>
      <c r="R1293" s="25">
        <v>14</v>
      </c>
      <c r="S1293" s="26" t="s">
        <v>1392</v>
      </c>
      <c r="T1293" s="11"/>
    </row>
    <row r="1294" spans="1:20" ht="17.25" customHeight="1" x14ac:dyDescent="0.35">
      <c r="A1294" s="4" t="s">
        <v>2678</v>
      </c>
      <c r="B1294" s="4" t="s">
        <v>1687</v>
      </c>
      <c r="C1294" s="25">
        <v>14</v>
      </c>
      <c r="D1294" s="26" t="s">
        <v>2772</v>
      </c>
      <c r="E1294" s="11"/>
      <c r="F1294" s="11"/>
      <c r="P1294" s="4" t="s">
        <v>2678</v>
      </c>
      <c r="Q1294" s="4" t="s">
        <v>1393</v>
      </c>
      <c r="R1294" s="25">
        <v>14</v>
      </c>
      <c r="S1294" s="26" t="s">
        <v>1392</v>
      </c>
      <c r="T1294" s="11"/>
    </row>
    <row r="1295" spans="1:20" ht="17.25" customHeight="1" x14ac:dyDescent="0.35">
      <c r="A1295" s="4" t="s">
        <v>2678</v>
      </c>
      <c r="B1295" s="4" t="s">
        <v>1688</v>
      </c>
      <c r="C1295" s="25">
        <v>14</v>
      </c>
      <c r="D1295" s="26" t="s">
        <v>2772</v>
      </c>
      <c r="E1295" s="11"/>
      <c r="F1295" s="11"/>
      <c r="P1295" s="4" t="s">
        <v>2678</v>
      </c>
      <c r="Q1295" s="4" t="s">
        <v>1394</v>
      </c>
      <c r="R1295" s="25">
        <v>14</v>
      </c>
      <c r="S1295" s="26" t="s">
        <v>1395</v>
      </c>
      <c r="T1295" s="11"/>
    </row>
    <row r="1296" spans="1:20" ht="17.25" customHeight="1" x14ac:dyDescent="0.35">
      <c r="A1296" s="4" t="s">
        <v>2678</v>
      </c>
      <c r="B1296" s="4" t="s">
        <v>1391</v>
      </c>
      <c r="C1296" s="25">
        <v>14</v>
      </c>
      <c r="D1296" s="26" t="s">
        <v>1392</v>
      </c>
      <c r="E1296" s="11"/>
      <c r="F1296" s="11"/>
      <c r="P1296" s="4" t="s">
        <v>2678</v>
      </c>
      <c r="Q1296" s="4" t="s">
        <v>2338</v>
      </c>
      <c r="R1296" s="25">
        <v>14</v>
      </c>
      <c r="S1296" s="26" t="s">
        <v>2773</v>
      </c>
      <c r="T1296" s="11"/>
    </row>
    <row r="1297" spans="1:20" ht="17.25" customHeight="1" x14ac:dyDescent="0.35">
      <c r="A1297" s="4" t="s">
        <v>2678</v>
      </c>
      <c r="B1297" s="4" t="s">
        <v>1393</v>
      </c>
      <c r="C1297" s="25">
        <v>14</v>
      </c>
      <c r="D1297" s="26" t="s">
        <v>1392</v>
      </c>
      <c r="E1297" s="11"/>
      <c r="F1297" s="11"/>
      <c r="P1297" s="4" t="s">
        <v>2678</v>
      </c>
      <c r="Q1297" s="4" t="s">
        <v>1396</v>
      </c>
      <c r="R1297" s="25">
        <v>13</v>
      </c>
      <c r="S1297" s="26" t="s">
        <v>1397</v>
      </c>
      <c r="T1297" s="11"/>
    </row>
    <row r="1298" spans="1:20" ht="17.25" customHeight="1" x14ac:dyDescent="0.35">
      <c r="A1298" s="4" t="s">
        <v>2678</v>
      </c>
      <c r="B1298" s="4" t="s">
        <v>1394</v>
      </c>
      <c r="C1298" s="25">
        <v>14</v>
      </c>
      <c r="D1298" s="26" t="s">
        <v>1395</v>
      </c>
      <c r="E1298" s="11"/>
      <c r="F1298" s="11"/>
      <c r="P1298" s="4" t="s">
        <v>2678</v>
      </c>
      <c r="Q1298" s="4" t="s">
        <v>1398</v>
      </c>
      <c r="R1298" s="25">
        <v>5</v>
      </c>
      <c r="S1298" s="26" t="s">
        <v>1399</v>
      </c>
      <c r="T1298" s="11"/>
    </row>
    <row r="1299" spans="1:20" ht="17.25" customHeight="1" x14ac:dyDescent="0.35">
      <c r="A1299" s="4" t="s">
        <v>2678</v>
      </c>
      <c r="B1299" s="4" t="s">
        <v>2338</v>
      </c>
      <c r="C1299" s="25">
        <v>14</v>
      </c>
      <c r="D1299" s="26" t="s">
        <v>2773</v>
      </c>
      <c r="E1299" s="11"/>
      <c r="F1299" s="11"/>
      <c r="P1299" s="4" t="s">
        <v>2678</v>
      </c>
      <c r="Q1299" s="4" t="s">
        <v>1902</v>
      </c>
      <c r="R1299" s="25">
        <v>1</v>
      </c>
      <c r="S1299" s="26" t="s">
        <v>2774</v>
      </c>
      <c r="T1299" s="11"/>
    </row>
    <row r="1300" spans="1:20" ht="17.25" customHeight="1" x14ac:dyDescent="0.35">
      <c r="A1300" s="4" t="s">
        <v>2678</v>
      </c>
      <c r="B1300" s="4" t="s">
        <v>1396</v>
      </c>
      <c r="C1300" s="25">
        <v>13</v>
      </c>
      <c r="D1300" s="26" t="s">
        <v>1397</v>
      </c>
      <c r="E1300" s="11"/>
      <c r="F1300" s="11"/>
      <c r="P1300" s="4" t="s">
        <v>2678</v>
      </c>
      <c r="Q1300" s="4" t="s">
        <v>1791</v>
      </c>
      <c r="R1300" s="25">
        <v>13</v>
      </c>
      <c r="S1300" s="8" t="s">
        <v>2775</v>
      </c>
      <c r="T1300" s="11"/>
    </row>
    <row r="1301" spans="1:20" ht="17.25" customHeight="1" x14ac:dyDescent="0.35">
      <c r="A1301" s="4" t="s">
        <v>2678</v>
      </c>
      <c r="B1301" s="4" t="s">
        <v>1398</v>
      </c>
      <c r="C1301" s="25">
        <v>5</v>
      </c>
      <c r="D1301" s="26" t="s">
        <v>1399</v>
      </c>
      <c r="E1301" s="11"/>
      <c r="F1301" s="11"/>
      <c r="P1301" s="4" t="s">
        <v>2678</v>
      </c>
      <c r="Q1301" s="4" t="s">
        <v>1400</v>
      </c>
      <c r="R1301" s="25">
        <v>12</v>
      </c>
      <c r="S1301" s="8" t="s">
        <v>1401</v>
      </c>
      <c r="T1301" s="11"/>
    </row>
    <row r="1302" spans="1:20" ht="17.25" customHeight="1" x14ac:dyDescent="0.35">
      <c r="A1302" s="4" t="s">
        <v>2678</v>
      </c>
      <c r="B1302" s="4" t="s">
        <v>1902</v>
      </c>
      <c r="C1302" s="25">
        <v>1</v>
      </c>
      <c r="D1302" s="26" t="s">
        <v>2774</v>
      </c>
      <c r="E1302" s="11"/>
      <c r="F1302" s="11"/>
      <c r="P1302" s="4" t="s">
        <v>2678</v>
      </c>
      <c r="Q1302" s="4" t="s">
        <v>1402</v>
      </c>
      <c r="R1302" s="25">
        <v>13</v>
      </c>
      <c r="S1302" s="8" t="s">
        <v>1403</v>
      </c>
      <c r="T1302" s="11"/>
    </row>
    <row r="1303" spans="1:20" ht="17.25" customHeight="1" x14ac:dyDescent="0.35">
      <c r="A1303" s="4" t="s">
        <v>2678</v>
      </c>
      <c r="B1303" s="4" t="s">
        <v>1791</v>
      </c>
      <c r="C1303" s="25">
        <v>13</v>
      </c>
      <c r="D1303" s="26" t="s">
        <v>2775</v>
      </c>
      <c r="E1303" s="11"/>
      <c r="F1303" s="11"/>
      <c r="P1303" s="4" t="s">
        <v>2678</v>
      </c>
      <c r="Q1303" s="4" t="s">
        <v>1404</v>
      </c>
      <c r="R1303" s="25">
        <v>3</v>
      </c>
      <c r="S1303" s="26" t="s">
        <v>1405</v>
      </c>
      <c r="T1303" s="11"/>
    </row>
    <row r="1304" spans="1:20" ht="17.25" customHeight="1" x14ac:dyDescent="0.35">
      <c r="A1304" s="4" t="s">
        <v>2678</v>
      </c>
      <c r="B1304" s="4" t="s">
        <v>1400</v>
      </c>
      <c r="C1304" s="25">
        <v>12</v>
      </c>
      <c r="D1304" s="26" t="s">
        <v>1401</v>
      </c>
      <c r="E1304" s="11"/>
      <c r="F1304" s="11"/>
      <c r="P1304" s="4" t="s">
        <v>2678</v>
      </c>
      <c r="Q1304" s="4" t="s">
        <v>1406</v>
      </c>
      <c r="R1304" s="25">
        <v>9</v>
      </c>
      <c r="S1304" s="26" t="s">
        <v>1407</v>
      </c>
      <c r="T1304" s="11"/>
    </row>
    <row r="1305" spans="1:20" ht="17.25" customHeight="1" x14ac:dyDescent="0.35">
      <c r="A1305" s="4" t="s">
        <v>2678</v>
      </c>
      <c r="B1305" s="4" t="s">
        <v>1402</v>
      </c>
      <c r="C1305" s="25">
        <v>13</v>
      </c>
      <c r="D1305" s="8" t="s">
        <v>1403</v>
      </c>
      <c r="E1305" s="11"/>
      <c r="F1305" s="11"/>
      <c r="P1305" s="4" t="s">
        <v>2678</v>
      </c>
      <c r="Q1305" s="4" t="s">
        <v>1408</v>
      </c>
      <c r="R1305" s="25">
        <v>8</v>
      </c>
      <c r="S1305" s="26" t="s">
        <v>1409</v>
      </c>
      <c r="T1305" s="11"/>
    </row>
    <row r="1306" spans="1:20" ht="17.25" customHeight="1" x14ac:dyDescent="0.35">
      <c r="A1306" s="4" t="s">
        <v>2678</v>
      </c>
      <c r="B1306" s="4" t="s">
        <v>2340</v>
      </c>
      <c r="C1306" s="25">
        <v>3</v>
      </c>
      <c r="D1306" s="8" t="s">
        <v>2776</v>
      </c>
      <c r="E1306" s="11"/>
      <c r="F1306" s="11"/>
      <c r="P1306" s="4" t="s">
        <v>2678</v>
      </c>
      <c r="Q1306" s="4" t="s">
        <v>1410</v>
      </c>
      <c r="R1306" s="25">
        <v>9</v>
      </c>
      <c r="S1306" s="26" t="s">
        <v>1411</v>
      </c>
      <c r="T1306" s="11"/>
    </row>
    <row r="1307" spans="1:20" ht="17.25" customHeight="1" x14ac:dyDescent="0.35">
      <c r="A1307" s="4" t="s">
        <v>2678</v>
      </c>
      <c r="B1307" s="4" t="s">
        <v>1404</v>
      </c>
      <c r="C1307" s="25">
        <v>3</v>
      </c>
      <c r="D1307" s="8" t="s">
        <v>1405</v>
      </c>
      <c r="E1307" s="11"/>
      <c r="F1307" s="11"/>
      <c r="P1307" s="4" t="s">
        <v>2678</v>
      </c>
      <c r="Q1307" s="4" t="s">
        <v>1414</v>
      </c>
      <c r="R1307" s="25">
        <v>1</v>
      </c>
      <c r="S1307" s="9" t="s">
        <v>1415</v>
      </c>
      <c r="T1307" s="11"/>
    </row>
    <row r="1308" spans="1:20" ht="17.25" customHeight="1" x14ac:dyDescent="0.35">
      <c r="A1308" s="4" t="s">
        <v>2678</v>
      </c>
      <c r="B1308" s="4" t="s">
        <v>1406</v>
      </c>
      <c r="C1308" s="25">
        <v>9</v>
      </c>
      <c r="D1308" s="26" t="s">
        <v>1407</v>
      </c>
      <c r="E1308" s="11"/>
      <c r="F1308" s="11"/>
      <c r="P1308" s="4" t="s">
        <v>2678</v>
      </c>
      <c r="Q1308" s="4" t="s">
        <v>1511</v>
      </c>
      <c r="R1308" s="25">
        <v>1</v>
      </c>
      <c r="S1308" s="9" t="s">
        <v>1415</v>
      </c>
      <c r="T1308" s="11"/>
    </row>
    <row r="1309" spans="1:20" ht="17.25" customHeight="1" x14ac:dyDescent="0.35">
      <c r="A1309" s="4" t="s">
        <v>2678</v>
      </c>
      <c r="B1309" s="4" t="s">
        <v>1408</v>
      </c>
      <c r="C1309" s="25">
        <v>8</v>
      </c>
      <c r="D1309" s="26" t="s">
        <v>1409</v>
      </c>
      <c r="E1309" s="11"/>
      <c r="F1309" s="11"/>
      <c r="P1309" s="4" t="s">
        <v>2678</v>
      </c>
      <c r="Q1309" s="4" t="s">
        <v>1416</v>
      </c>
      <c r="R1309" s="25">
        <v>1</v>
      </c>
      <c r="S1309" s="4" t="s">
        <v>1415</v>
      </c>
      <c r="T1309" s="11"/>
    </row>
    <row r="1310" spans="1:20" ht="17.25" customHeight="1" x14ac:dyDescent="0.35">
      <c r="A1310" s="4" t="s">
        <v>2678</v>
      </c>
      <c r="B1310" s="4" t="s">
        <v>1410</v>
      </c>
      <c r="C1310" s="25">
        <v>9</v>
      </c>
      <c r="D1310" s="26" t="s">
        <v>1411</v>
      </c>
      <c r="E1310" s="11"/>
      <c r="F1310" s="11"/>
      <c r="P1310" s="4" t="s">
        <v>2678</v>
      </c>
      <c r="Q1310" s="4" t="s">
        <v>1417</v>
      </c>
      <c r="R1310" s="25">
        <v>1</v>
      </c>
      <c r="S1310" s="4" t="s">
        <v>1415</v>
      </c>
      <c r="T1310" s="11"/>
    </row>
    <row r="1311" spans="1:20" ht="17.25" customHeight="1" x14ac:dyDescent="0.35">
      <c r="A1311" s="4" t="s">
        <v>2678</v>
      </c>
      <c r="B1311" s="4" t="s">
        <v>1412</v>
      </c>
      <c r="C1311" s="25">
        <v>12</v>
      </c>
      <c r="D1311" s="26" t="s">
        <v>1413</v>
      </c>
      <c r="E1311" s="11"/>
      <c r="F1311" s="11"/>
      <c r="P1311" s="4" t="s">
        <v>2678</v>
      </c>
      <c r="Q1311" s="4" t="s">
        <v>1419</v>
      </c>
      <c r="R1311" s="25">
        <v>1</v>
      </c>
      <c r="S1311" s="6" t="s">
        <v>1415</v>
      </c>
      <c r="T1311" s="11"/>
    </row>
    <row r="1312" spans="1:20" ht="17.25" customHeight="1" x14ac:dyDescent="0.35">
      <c r="A1312" s="4" t="s">
        <v>2678</v>
      </c>
      <c r="B1312" s="4" t="s">
        <v>1418</v>
      </c>
      <c r="C1312" s="25">
        <v>1</v>
      </c>
      <c r="D1312" s="9" t="s">
        <v>1415</v>
      </c>
      <c r="E1312" s="11"/>
      <c r="F1312" s="11"/>
      <c r="P1312" s="4" t="s">
        <v>2678</v>
      </c>
      <c r="Q1312" s="4" t="s">
        <v>1412</v>
      </c>
      <c r="R1312" s="25">
        <v>12</v>
      </c>
      <c r="S1312" s="26" t="s">
        <v>1413</v>
      </c>
      <c r="T1312" s="11"/>
    </row>
    <row r="1313" spans="1:20" ht="17.25" customHeight="1" x14ac:dyDescent="0.35">
      <c r="A1313" s="4" t="s">
        <v>2678</v>
      </c>
      <c r="B1313" s="4" t="s">
        <v>1511</v>
      </c>
      <c r="C1313" s="25">
        <v>1</v>
      </c>
      <c r="D1313" s="9" t="s">
        <v>1415</v>
      </c>
      <c r="E1313" s="11"/>
      <c r="F1313" s="11"/>
      <c r="P1313" s="4" t="s">
        <v>2678</v>
      </c>
      <c r="Q1313" s="4" t="s">
        <v>1420</v>
      </c>
      <c r="R1313" s="25">
        <v>6</v>
      </c>
      <c r="S1313" s="26" t="s">
        <v>1421</v>
      </c>
      <c r="T1313" s="11"/>
    </row>
    <row r="1314" spans="1:20" ht="17.25" customHeight="1" x14ac:dyDescent="0.35">
      <c r="A1314" s="4" t="s">
        <v>2678</v>
      </c>
      <c r="B1314" s="4" t="s">
        <v>1416</v>
      </c>
      <c r="C1314" s="25">
        <v>1</v>
      </c>
      <c r="D1314" s="4" t="s">
        <v>1415</v>
      </c>
      <c r="E1314" s="11"/>
      <c r="F1314" s="11"/>
      <c r="P1314" s="4" t="s">
        <v>2678</v>
      </c>
      <c r="Q1314" s="4" t="s">
        <v>1422</v>
      </c>
      <c r="R1314" s="25">
        <v>8</v>
      </c>
      <c r="S1314" s="26" t="s">
        <v>1423</v>
      </c>
      <c r="T1314" s="11"/>
    </row>
    <row r="1315" spans="1:20" ht="17.25" customHeight="1" x14ac:dyDescent="0.35">
      <c r="A1315" s="4" t="s">
        <v>2678</v>
      </c>
      <c r="B1315" s="4" t="s">
        <v>1417</v>
      </c>
      <c r="C1315" s="25">
        <v>1</v>
      </c>
      <c r="D1315" s="4" t="s">
        <v>1415</v>
      </c>
      <c r="E1315" s="11"/>
      <c r="F1315" s="11"/>
      <c r="P1315" s="4" t="s">
        <v>2678</v>
      </c>
      <c r="Q1315" s="4" t="s">
        <v>1424</v>
      </c>
      <c r="R1315" s="25">
        <v>5</v>
      </c>
      <c r="S1315" s="26" t="s">
        <v>1425</v>
      </c>
      <c r="T1315" s="11"/>
    </row>
    <row r="1316" spans="1:20" ht="17.25" customHeight="1" x14ac:dyDescent="0.35">
      <c r="A1316" s="4" t="s">
        <v>2678</v>
      </c>
      <c r="B1316" s="4" t="s">
        <v>1419</v>
      </c>
      <c r="C1316" s="25">
        <v>1</v>
      </c>
      <c r="D1316" s="6" t="s">
        <v>1415</v>
      </c>
      <c r="E1316" s="11"/>
      <c r="F1316" s="11"/>
      <c r="P1316" s="4" t="s">
        <v>2678</v>
      </c>
      <c r="Q1316" s="4" t="s">
        <v>1426</v>
      </c>
      <c r="R1316" s="25">
        <v>6</v>
      </c>
      <c r="S1316" s="26" t="s">
        <v>1427</v>
      </c>
      <c r="T1316" s="11"/>
    </row>
    <row r="1317" spans="1:20" ht="17.25" customHeight="1" x14ac:dyDescent="0.35">
      <c r="A1317" s="4" t="s">
        <v>2678</v>
      </c>
      <c r="B1317" s="4" t="s">
        <v>1420</v>
      </c>
      <c r="C1317" s="25">
        <v>6</v>
      </c>
      <c r="D1317" s="26" t="s">
        <v>1421</v>
      </c>
      <c r="E1317" s="11"/>
      <c r="F1317" s="11"/>
      <c r="P1317" s="4" t="s">
        <v>2678</v>
      </c>
      <c r="Q1317" s="4" t="s">
        <v>1428</v>
      </c>
      <c r="R1317" s="25">
        <v>6</v>
      </c>
      <c r="S1317" s="26" t="s">
        <v>1427</v>
      </c>
      <c r="T1317" s="11"/>
    </row>
    <row r="1318" spans="1:20" ht="17.25" customHeight="1" x14ac:dyDescent="0.35">
      <c r="A1318" s="4" t="s">
        <v>2678</v>
      </c>
      <c r="B1318" s="4" t="s">
        <v>1422</v>
      </c>
      <c r="C1318" s="25">
        <v>8</v>
      </c>
      <c r="D1318" s="26" t="s">
        <v>1423</v>
      </c>
      <c r="E1318" s="11"/>
      <c r="F1318" s="11"/>
      <c r="P1318" s="4" t="s">
        <v>2678</v>
      </c>
      <c r="Q1318" s="4" t="s">
        <v>1429</v>
      </c>
      <c r="R1318" s="25">
        <v>5</v>
      </c>
      <c r="S1318" s="26" t="s">
        <v>1430</v>
      </c>
      <c r="T1318" s="11"/>
    </row>
    <row r="1319" spans="1:20" ht="17.25" customHeight="1" x14ac:dyDescent="0.35">
      <c r="A1319" s="4" t="s">
        <v>2678</v>
      </c>
      <c r="B1319" s="4" t="s">
        <v>1424</v>
      </c>
      <c r="C1319" s="25">
        <v>5</v>
      </c>
      <c r="D1319" s="26" t="s">
        <v>1425</v>
      </c>
      <c r="E1319" s="11"/>
      <c r="F1319" s="11"/>
      <c r="P1319" s="4" t="s">
        <v>2678</v>
      </c>
      <c r="Q1319" s="4" t="s">
        <v>2342</v>
      </c>
      <c r="R1319" s="25">
        <v>7</v>
      </c>
      <c r="S1319" s="26" t="s">
        <v>1431</v>
      </c>
      <c r="T1319" s="11"/>
    </row>
    <row r="1320" spans="1:20" ht="17.25" customHeight="1" x14ac:dyDescent="0.35">
      <c r="A1320" s="4" t="s">
        <v>2678</v>
      </c>
      <c r="B1320" s="4" t="s">
        <v>1426</v>
      </c>
      <c r="C1320" s="25">
        <v>6</v>
      </c>
      <c r="D1320" s="26" t="s">
        <v>1427</v>
      </c>
      <c r="E1320" s="11"/>
      <c r="F1320" s="11"/>
      <c r="P1320" s="4" t="s">
        <v>2678</v>
      </c>
      <c r="Q1320" s="4" t="s">
        <v>1432</v>
      </c>
      <c r="R1320" s="25">
        <v>14</v>
      </c>
      <c r="S1320" s="6" t="s">
        <v>1433</v>
      </c>
      <c r="T1320" s="11"/>
    </row>
    <row r="1321" spans="1:20" ht="17.25" customHeight="1" x14ac:dyDescent="0.35">
      <c r="A1321" s="4" t="s">
        <v>2678</v>
      </c>
      <c r="B1321" s="4" t="s">
        <v>1428</v>
      </c>
      <c r="C1321" s="25">
        <v>6</v>
      </c>
      <c r="D1321" s="26" t="s">
        <v>1427</v>
      </c>
      <c r="E1321" s="11"/>
      <c r="F1321" s="11"/>
      <c r="P1321" s="4" t="s">
        <v>2678</v>
      </c>
      <c r="Q1321" s="4" t="s">
        <v>1434</v>
      </c>
      <c r="R1321" s="25">
        <v>6</v>
      </c>
      <c r="S1321" s="26" t="s">
        <v>1435</v>
      </c>
      <c r="T1321" s="11"/>
    </row>
    <row r="1322" spans="1:20" ht="17.25" customHeight="1" x14ac:dyDescent="0.35">
      <c r="A1322" s="4" t="s">
        <v>2678</v>
      </c>
      <c r="B1322" s="4" t="s">
        <v>1429</v>
      </c>
      <c r="C1322" s="25">
        <v>5</v>
      </c>
      <c r="D1322" s="26" t="s">
        <v>1430</v>
      </c>
      <c r="E1322" s="11"/>
      <c r="F1322" s="11"/>
      <c r="P1322" s="4" t="s">
        <v>2678</v>
      </c>
      <c r="Q1322" s="4" t="s">
        <v>1436</v>
      </c>
      <c r="R1322" s="25">
        <v>7</v>
      </c>
      <c r="S1322" s="26" t="s">
        <v>1437</v>
      </c>
      <c r="T1322" s="11"/>
    </row>
    <row r="1323" spans="1:20" ht="17.25" customHeight="1" x14ac:dyDescent="0.35">
      <c r="A1323" s="4" t="s">
        <v>2678</v>
      </c>
      <c r="B1323" s="4" t="s">
        <v>2342</v>
      </c>
      <c r="C1323" s="25">
        <v>7</v>
      </c>
      <c r="D1323" s="26" t="s">
        <v>1431</v>
      </c>
      <c r="E1323" s="11"/>
      <c r="F1323" s="11"/>
      <c r="P1323" s="4" t="s">
        <v>2678</v>
      </c>
      <c r="Q1323" s="4" t="s">
        <v>2306</v>
      </c>
      <c r="R1323" s="25">
        <v>2</v>
      </c>
      <c r="S1323" s="9" t="s">
        <v>2777</v>
      </c>
      <c r="T1323" s="11"/>
    </row>
    <row r="1324" spans="1:20" ht="17.25" customHeight="1" x14ac:dyDescent="0.35">
      <c r="A1324" s="4" t="s">
        <v>2678</v>
      </c>
      <c r="B1324" s="4" t="s">
        <v>1432</v>
      </c>
      <c r="C1324" s="25">
        <v>14</v>
      </c>
      <c r="D1324" s="26" t="s">
        <v>1433</v>
      </c>
      <c r="E1324" s="11"/>
      <c r="F1324" s="11"/>
      <c r="P1324" s="4" t="s">
        <v>2678</v>
      </c>
      <c r="Q1324" s="4" t="s">
        <v>2308</v>
      </c>
      <c r="R1324" s="25">
        <v>2</v>
      </c>
      <c r="S1324" s="26" t="s">
        <v>2777</v>
      </c>
      <c r="T1324" s="11"/>
    </row>
    <row r="1325" spans="1:20" ht="17.25" customHeight="1" x14ac:dyDescent="0.35">
      <c r="A1325" s="4" t="s">
        <v>2678</v>
      </c>
      <c r="B1325" s="4" t="s">
        <v>1434</v>
      </c>
      <c r="C1325" s="25">
        <v>6</v>
      </c>
      <c r="D1325" s="6" t="s">
        <v>1435</v>
      </c>
      <c r="E1325" s="11"/>
      <c r="F1325" s="11"/>
      <c r="P1325" s="4" t="s">
        <v>2678</v>
      </c>
      <c r="Q1325" s="4" t="s">
        <v>1438</v>
      </c>
      <c r="R1325" s="25">
        <v>13</v>
      </c>
      <c r="S1325" s="26" t="s">
        <v>1439</v>
      </c>
      <c r="T1325" s="11"/>
    </row>
    <row r="1326" spans="1:20" ht="17.25" customHeight="1" x14ac:dyDescent="0.35">
      <c r="A1326" s="4" t="s">
        <v>2678</v>
      </c>
      <c r="B1326" s="4" t="s">
        <v>1436</v>
      </c>
      <c r="C1326" s="25">
        <v>7</v>
      </c>
      <c r="D1326" s="26" t="s">
        <v>1437</v>
      </c>
      <c r="E1326" s="11"/>
      <c r="F1326" s="11"/>
      <c r="P1326" s="4" t="s">
        <v>2678</v>
      </c>
      <c r="Q1326" s="4" t="s">
        <v>1440</v>
      </c>
      <c r="R1326" s="25">
        <v>13</v>
      </c>
      <c r="S1326" s="6" t="s">
        <v>1441</v>
      </c>
      <c r="T1326" s="11"/>
    </row>
    <row r="1327" spans="1:20" ht="17.25" customHeight="1" x14ac:dyDescent="0.35">
      <c r="A1327" s="4" t="s">
        <v>2678</v>
      </c>
      <c r="B1327" s="4" t="s">
        <v>2306</v>
      </c>
      <c r="C1327" s="25">
        <v>2</v>
      </c>
      <c r="D1327" s="26" t="s">
        <v>2777</v>
      </c>
      <c r="E1327" s="11"/>
      <c r="F1327" s="11"/>
      <c r="P1327" s="4" t="s">
        <v>2678</v>
      </c>
      <c r="Q1327" s="4" t="s">
        <v>1444</v>
      </c>
      <c r="R1327" s="25">
        <v>14</v>
      </c>
      <c r="S1327" s="9" t="s">
        <v>751</v>
      </c>
      <c r="T1327" s="11"/>
    </row>
    <row r="1328" spans="1:20" ht="17.25" customHeight="1" x14ac:dyDescent="0.35">
      <c r="A1328" s="4" t="s">
        <v>2678</v>
      </c>
      <c r="B1328" s="4" t="s">
        <v>2308</v>
      </c>
      <c r="C1328" s="25">
        <v>2</v>
      </c>
      <c r="D1328" s="9" t="s">
        <v>2777</v>
      </c>
      <c r="E1328" s="11"/>
      <c r="F1328" s="11"/>
      <c r="P1328" s="4" t="s">
        <v>2678</v>
      </c>
      <c r="Q1328" s="4" t="s">
        <v>2359</v>
      </c>
      <c r="R1328" s="25">
        <v>14</v>
      </c>
      <c r="S1328" s="4" t="s">
        <v>751</v>
      </c>
      <c r="T1328" s="11"/>
    </row>
    <row r="1329" spans="1:20" ht="17.25" customHeight="1" x14ac:dyDescent="0.35">
      <c r="A1329" s="4" t="s">
        <v>2678</v>
      </c>
      <c r="B1329" s="4" t="s">
        <v>1438</v>
      </c>
      <c r="C1329" s="25">
        <v>13</v>
      </c>
      <c r="D1329" s="26" t="s">
        <v>1439</v>
      </c>
      <c r="E1329" s="11"/>
      <c r="F1329" s="11"/>
      <c r="P1329" s="4" t="s">
        <v>2678</v>
      </c>
      <c r="Q1329" s="4" t="s">
        <v>1442</v>
      </c>
      <c r="R1329" s="25">
        <v>14</v>
      </c>
      <c r="S1329" s="26" t="s">
        <v>1443</v>
      </c>
      <c r="T1329" s="11"/>
    </row>
    <row r="1330" spans="1:20" ht="17.25" customHeight="1" x14ac:dyDescent="0.35">
      <c r="A1330" s="4" t="s">
        <v>2678</v>
      </c>
      <c r="B1330" s="4" t="s">
        <v>1440</v>
      </c>
      <c r="C1330" s="25">
        <v>13</v>
      </c>
      <c r="D1330" s="26" t="s">
        <v>1441</v>
      </c>
      <c r="E1330" s="11"/>
      <c r="F1330" s="11"/>
      <c r="P1330" s="4" t="s">
        <v>2678</v>
      </c>
      <c r="Q1330" s="4" t="s">
        <v>1446</v>
      </c>
      <c r="R1330" s="25">
        <v>1</v>
      </c>
      <c r="S1330" s="4" t="s">
        <v>1447</v>
      </c>
      <c r="T1330" s="11"/>
    </row>
    <row r="1331" spans="1:20" ht="17.25" customHeight="1" x14ac:dyDescent="0.35">
      <c r="A1331" s="4" t="s">
        <v>2678</v>
      </c>
      <c r="B1331" s="4" t="s">
        <v>1444</v>
      </c>
      <c r="C1331" s="25">
        <v>14</v>
      </c>
      <c r="D1331" s="6" t="s">
        <v>751</v>
      </c>
      <c r="E1331" s="11"/>
      <c r="F1331" s="11"/>
      <c r="P1331" s="4" t="s">
        <v>2678</v>
      </c>
      <c r="Q1331" s="4" t="s">
        <v>1448</v>
      </c>
      <c r="R1331" s="25">
        <v>10</v>
      </c>
      <c r="S1331" s="4" t="s">
        <v>1449</v>
      </c>
      <c r="T1331" s="11"/>
    </row>
    <row r="1332" spans="1:20" ht="17.25" customHeight="1" x14ac:dyDescent="0.35">
      <c r="A1332" s="4" t="s">
        <v>2678</v>
      </c>
      <c r="B1332" s="4" t="s">
        <v>2359</v>
      </c>
      <c r="C1332" s="25">
        <v>14</v>
      </c>
      <c r="D1332" s="9" t="s">
        <v>751</v>
      </c>
      <c r="E1332" s="11"/>
      <c r="F1332" s="11"/>
      <c r="P1332" s="4" t="s">
        <v>2678</v>
      </c>
      <c r="Q1332" s="4" t="s">
        <v>2366</v>
      </c>
      <c r="R1332" s="25">
        <v>10</v>
      </c>
      <c r="S1332" s="26" t="s">
        <v>1449</v>
      </c>
      <c r="T1332" s="11"/>
    </row>
    <row r="1333" spans="1:20" ht="17.25" customHeight="1" x14ac:dyDescent="0.35">
      <c r="A1333" s="4" t="s">
        <v>2678</v>
      </c>
      <c r="B1333" s="4" t="s">
        <v>1442</v>
      </c>
      <c r="C1333" s="25">
        <v>14</v>
      </c>
      <c r="D1333" s="4" t="s">
        <v>1443</v>
      </c>
      <c r="E1333" s="11"/>
      <c r="F1333" s="11"/>
      <c r="P1333" s="4" t="s">
        <v>2678</v>
      </c>
      <c r="Q1333" s="4" t="s">
        <v>1450</v>
      </c>
      <c r="R1333" s="25">
        <v>7</v>
      </c>
      <c r="S1333" s="6" t="s">
        <v>1451</v>
      </c>
      <c r="T1333" s="11"/>
    </row>
    <row r="1334" spans="1:20" ht="17.25" customHeight="1" x14ac:dyDescent="0.35">
      <c r="A1334" s="4" t="s">
        <v>2678</v>
      </c>
      <c r="B1334" s="4" t="s">
        <v>1446</v>
      </c>
      <c r="C1334" s="25">
        <v>1</v>
      </c>
      <c r="D1334" s="26" t="s">
        <v>1447</v>
      </c>
      <c r="E1334" s="11"/>
      <c r="F1334" s="11"/>
      <c r="P1334" s="4" t="s">
        <v>2678</v>
      </c>
      <c r="Q1334" s="4" t="s">
        <v>1452</v>
      </c>
      <c r="R1334" s="25">
        <v>5</v>
      </c>
      <c r="S1334" s="6" t="s">
        <v>1453</v>
      </c>
      <c r="T1334" s="11"/>
    </row>
    <row r="1335" spans="1:20" ht="17.25" customHeight="1" x14ac:dyDescent="0.35">
      <c r="A1335" s="4" t="s">
        <v>2678</v>
      </c>
      <c r="B1335" s="4" t="s">
        <v>1448</v>
      </c>
      <c r="C1335" s="25">
        <v>10</v>
      </c>
      <c r="D1335" s="4" t="s">
        <v>1449</v>
      </c>
      <c r="E1335" s="11"/>
      <c r="F1335" s="11"/>
      <c r="P1335" s="4" t="s">
        <v>2678</v>
      </c>
      <c r="Q1335" s="11" t="s">
        <v>1454</v>
      </c>
      <c r="R1335" s="25">
        <v>4</v>
      </c>
      <c r="S1335" s="6" t="s">
        <v>1455</v>
      </c>
      <c r="T1335" s="11"/>
    </row>
    <row r="1336" spans="1:20" ht="17.25" customHeight="1" x14ac:dyDescent="0.35">
      <c r="A1336" s="4" t="s">
        <v>2678</v>
      </c>
      <c r="B1336" s="4" t="s">
        <v>2366</v>
      </c>
      <c r="C1336" s="25">
        <v>10</v>
      </c>
      <c r="D1336" s="4" t="s">
        <v>1449</v>
      </c>
      <c r="E1336" s="11"/>
      <c r="F1336" s="11"/>
      <c r="P1336" s="4" t="s">
        <v>2678</v>
      </c>
      <c r="Q1336" s="4" t="s">
        <v>1456</v>
      </c>
      <c r="R1336" s="25">
        <v>7</v>
      </c>
      <c r="S1336" s="6" t="s">
        <v>1457</v>
      </c>
      <c r="T1336" s="11"/>
    </row>
    <row r="1337" spans="1:20" ht="17.25" customHeight="1" x14ac:dyDescent="0.35">
      <c r="A1337" s="4" t="s">
        <v>2678</v>
      </c>
      <c r="B1337" s="4" t="s">
        <v>1450</v>
      </c>
      <c r="C1337" s="25">
        <v>7</v>
      </c>
      <c r="D1337" s="26" t="s">
        <v>1451</v>
      </c>
      <c r="E1337" s="11"/>
      <c r="F1337" s="11"/>
      <c r="P1337" s="4" t="s">
        <v>2678</v>
      </c>
      <c r="Q1337" s="4" t="s">
        <v>1745</v>
      </c>
      <c r="R1337" s="25">
        <v>4</v>
      </c>
      <c r="S1337" s="6" t="s">
        <v>2778</v>
      </c>
      <c r="T1337" s="11"/>
    </row>
    <row r="1338" spans="1:20" ht="17.25" customHeight="1" x14ac:dyDescent="0.35">
      <c r="A1338" s="4" t="s">
        <v>2678</v>
      </c>
      <c r="B1338" s="4" t="s">
        <v>1452</v>
      </c>
      <c r="C1338" s="25">
        <v>5</v>
      </c>
      <c r="D1338" s="6" t="s">
        <v>1453</v>
      </c>
      <c r="E1338" s="11"/>
      <c r="F1338" s="11"/>
      <c r="P1338" s="4" t="s">
        <v>2678</v>
      </c>
      <c r="Q1338" s="4" t="s">
        <v>1459</v>
      </c>
      <c r="R1338" s="25">
        <v>14</v>
      </c>
      <c r="S1338" s="6" t="s">
        <v>1460</v>
      </c>
      <c r="T1338" s="11"/>
    </row>
    <row r="1339" spans="1:20" ht="17.25" customHeight="1" x14ac:dyDescent="0.35">
      <c r="A1339" s="4" t="s">
        <v>2678</v>
      </c>
      <c r="B1339" s="4" t="s">
        <v>1454</v>
      </c>
      <c r="C1339" s="25">
        <v>4</v>
      </c>
      <c r="D1339" s="6" t="s">
        <v>1455</v>
      </c>
      <c r="E1339" s="11"/>
      <c r="F1339" s="11"/>
      <c r="P1339" s="4" t="s">
        <v>2678</v>
      </c>
      <c r="Q1339" s="4" t="s">
        <v>1461</v>
      </c>
      <c r="R1339" s="25">
        <v>12</v>
      </c>
      <c r="S1339" s="26" t="s">
        <v>1462</v>
      </c>
      <c r="T1339" s="11"/>
    </row>
    <row r="1340" spans="1:20" ht="17.25" customHeight="1" x14ac:dyDescent="0.35">
      <c r="A1340" s="4" t="s">
        <v>2678</v>
      </c>
      <c r="B1340" s="11" t="s">
        <v>1456</v>
      </c>
      <c r="C1340" s="25">
        <v>7</v>
      </c>
      <c r="D1340" s="6" t="s">
        <v>1457</v>
      </c>
      <c r="E1340" s="11"/>
      <c r="F1340" s="11"/>
      <c r="P1340" s="4" t="s">
        <v>2678</v>
      </c>
      <c r="Q1340" s="4" t="s">
        <v>1463</v>
      </c>
      <c r="R1340" s="25">
        <v>12</v>
      </c>
      <c r="S1340" s="26" t="s">
        <v>1462</v>
      </c>
      <c r="T1340" s="11"/>
    </row>
    <row r="1341" spans="1:20" ht="17.25" customHeight="1" x14ac:dyDescent="0.35">
      <c r="A1341" s="4" t="s">
        <v>2678</v>
      </c>
      <c r="B1341" s="4" t="s">
        <v>1745</v>
      </c>
      <c r="C1341" s="25">
        <v>4</v>
      </c>
      <c r="D1341" s="6" t="s">
        <v>2778</v>
      </c>
      <c r="E1341" s="11"/>
      <c r="F1341" s="11"/>
      <c r="P1341" s="4" t="s">
        <v>2678</v>
      </c>
      <c r="Q1341" s="4" t="s">
        <v>1464</v>
      </c>
      <c r="R1341" s="25">
        <v>13</v>
      </c>
      <c r="S1341" s="26" t="s">
        <v>1465</v>
      </c>
      <c r="T1341" s="11"/>
    </row>
    <row r="1342" spans="1:20" ht="17.25" customHeight="1" x14ac:dyDescent="0.35">
      <c r="A1342" s="4" t="s">
        <v>2678</v>
      </c>
      <c r="B1342" s="4" t="s">
        <v>1459</v>
      </c>
      <c r="C1342" s="25">
        <v>14</v>
      </c>
      <c r="D1342" s="6" t="s">
        <v>1460</v>
      </c>
      <c r="E1342" s="11"/>
      <c r="F1342" s="11"/>
      <c r="P1342" s="4" t="s">
        <v>2678</v>
      </c>
      <c r="Q1342" s="4" t="s">
        <v>2384</v>
      </c>
      <c r="R1342" s="25">
        <v>6</v>
      </c>
      <c r="S1342" s="26" t="s">
        <v>1467</v>
      </c>
      <c r="T1342" s="11"/>
    </row>
    <row r="1343" spans="1:20" ht="17.25" customHeight="1" x14ac:dyDescent="0.35">
      <c r="A1343" s="4" t="s">
        <v>2678</v>
      </c>
      <c r="B1343" s="4" t="s">
        <v>1461</v>
      </c>
      <c r="C1343" s="25">
        <v>12</v>
      </c>
      <c r="D1343" s="6" t="s">
        <v>1462</v>
      </c>
      <c r="E1343" s="11"/>
      <c r="F1343" s="11"/>
      <c r="P1343" s="4" t="s">
        <v>2678</v>
      </c>
      <c r="Q1343" s="4" t="s">
        <v>1466</v>
      </c>
      <c r="R1343" s="25">
        <v>6</v>
      </c>
      <c r="S1343" s="26" t="s">
        <v>1467</v>
      </c>
      <c r="T1343" s="11"/>
    </row>
    <row r="1344" spans="1:20" ht="17.25" customHeight="1" x14ac:dyDescent="0.35">
      <c r="A1344" s="4" t="s">
        <v>2678</v>
      </c>
      <c r="B1344" s="4" t="s">
        <v>1463</v>
      </c>
      <c r="C1344" s="25">
        <v>12</v>
      </c>
      <c r="D1344" s="26" t="s">
        <v>1462</v>
      </c>
      <c r="E1344" s="11"/>
      <c r="F1344" s="11"/>
      <c r="P1344" s="4" t="s">
        <v>2678</v>
      </c>
      <c r="Q1344" s="4" t="s">
        <v>1468</v>
      </c>
      <c r="R1344" s="25">
        <v>14</v>
      </c>
      <c r="S1344" s="26" t="s">
        <v>1469</v>
      </c>
      <c r="T1344" s="11"/>
    </row>
    <row r="1345" spans="1:20" ht="17.25" customHeight="1" x14ac:dyDescent="0.35">
      <c r="A1345" s="4" t="s">
        <v>2678</v>
      </c>
      <c r="B1345" s="4" t="s">
        <v>1464</v>
      </c>
      <c r="C1345" s="25">
        <v>13</v>
      </c>
      <c r="D1345" s="26" t="s">
        <v>1465</v>
      </c>
      <c r="E1345" s="11"/>
      <c r="F1345" s="11"/>
      <c r="P1345" s="4" t="s">
        <v>2678</v>
      </c>
      <c r="Q1345" s="4" t="s">
        <v>1470</v>
      </c>
      <c r="R1345" s="25">
        <v>13</v>
      </c>
      <c r="S1345" s="26" t="s">
        <v>1471</v>
      </c>
      <c r="T1345" s="11"/>
    </row>
    <row r="1346" spans="1:20" ht="17.25" customHeight="1" x14ac:dyDescent="0.35">
      <c r="A1346" s="4" t="s">
        <v>2678</v>
      </c>
      <c r="B1346" s="4" t="s">
        <v>2384</v>
      </c>
      <c r="C1346" s="25">
        <v>6</v>
      </c>
      <c r="D1346" s="26" t="s">
        <v>1467</v>
      </c>
      <c r="E1346" s="11"/>
      <c r="F1346" s="11"/>
      <c r="P1346" s="4" t="s">
        <v>2678</v>
      </c>
      <c r="Q1346" s="4" t="s">
        <v>1615</v>
      </c>
      <c r="R1346" s="25">
        <v>5</v>
      </c>
      <c r="S1346" s="9" t="s">
        <v>2779</v>
      </c>
      <c r="T1346" s="11"/>
    </row>
    <row r="1347" spans="1:20" ht="17.25" customHeight="1" x14ac:dyDescent="0.35">
      <c r="A1347" s="4" t="s">
        <v>2678</v>
      </c>
      <c r="B1347" s="4" t="s">
        <v>1466</v>
      </c>
      <c r="C1347" s="25">
        <v>6</v>
      </c>
      <c r="D1347" s="26" t="s">
        <v>1467</v>
      </c>
      <c r="E1347" s="11"/>
      <c r="F1347" s="11"/>
      <c r="P1347" s="4" t="s">
        <v>2678</v>
      </c>
      <c r="Q1347" s="4" t="s">
        <v>2388</v>
      </c>
      <c r="R1347" s="25">
        <v>3</v>
      </c>
      <c r="S1347" s="6" t="s">
        <v>2780</v>
      </c>
      <c r="T1347" s="11"/>
    </row>
    <row r="1348" spans="1:20" ht="17.25" customHeight="1" x14ac:dyDescent="0.35">
      <c r="A1348" s="4" t="s">
        <v>2678</v>
      </c>
      <c r="B1348" s="4" t="s">
        <v>1468</v>
      </c>
      <c r="C1348" s="25">
        <v>14</v>
      </c>
      <c r="D1348" s="26" t="s">
        <v>1469</v>
      </c>
      <c r="E1348" s="11"/>
      <c r="F1348" s="11"/>
      <c r="P1348" s="4" t="s">
        <v>2678</v>
      </c>
      <c r="Q1348" s="4" t="s">
        <v>1472</v>
      </c>
      <c r="R1348" s="25">
        <v>10</v>
      </c>
      <c r="S1348" s="26" t="s">
        <v>1473</v>
      </c>
      <c r="T1348" s="11"/>
    </row>
    <row r="1349" spans="1:20" ht="17.25" customHeight="1" x14ac:dyDescent="0.35">
      <c r="A1349" s="4" t="s">
        <v>2678</v>
      </c>
      <c r="B1349" s="4" t="s">
        <v>1470</v>
      </c>
      <c r="C1349" s="25">
        <v>13</v>
      </c>
      <c r="D1349" s="26" t="s">
        <v>1471</v>
      </c>
      <c r="E1349" s="11"/>
      <c r="F1349" s="11"/>
      <c r="P1349" s="4" t="s">
        <v>2678</v>
      </c>
      <c r="Q1349" s="4" t="s">
        <v>1474</v>
      </c>
      <c r="R1349" s="25">
        <v>14</v>
      </c>
      <c r="S1349" s="26" t="s">
        <v>1475</v>
      </c>
      <c r="T1349" s="11"/>
    </row>
    <row r="1350" spans="1:20" ht="17.25" customHeight="1" x14ac:dyDescent="0.35">
      <c r="A1350" s="4" t="s">
        <v>2678</v>
      </c>
      <c r="B1350" s="4" t="s">
        <v>1615</v>
      </c>
      <c r="C1350" s="25">
        <v>5</v>
      </c>
      <c r="D1350" s="26" t="s">
        <v>2779</v>
      </c>
      <c r="E1350" s="11"/>
      <c r="F1350" s="11"/>
      <c r="P1350" s="4" t="s">
        <v>2678</v>
      </c>
      <c r="Q1350" s="4" t="s">
        <v>1693</v>
      </c>
      <c r="R1350" s="25">
        <v>14</v>
      </c>
      <c r="S1350" s="26" t="s">
        <v>1475</v>
      </c>
      <c r="T1350" s="11"/>
    </row>
    <row r="1351" spans="1:20" ht="17.25" customHeight="1" x14ac:dyDescent="0.35">
      <c r="A1351" s="4" t="s">
        <v>2678</v>
      </c>
      <c r="B1351" s="4" t="s">
        <v>2388</v>
      </c>
      <c r="C1351" s="25">
        <v>3</v>
      </c>
      <c r="D1351" s="9" t="s">
        <v>2780</v>
      </c>
      <c r="E1351" s="11"/>
      <c r="F1351" s="11"/>
      <c r="P1351" s="4" t="s">
        <v>2678</v>
      </c>
      <c r="Q1351" s="4" t="s">
        <v>1476</v>
      </c>
      <c r="R1351" s="25">
        <v>4</v>
      </c>
      <c r="S1351" s="26" t="s">
        <v>1477</v>
      </c>
      <c r="T1351" s="11"/>
    </row>
    <row r="1352" spans="1:20" ht="17.25" customHeight="1" x14ac:dyDescent="0.35">
      <c r="A1352" s="4" t="s">
        <v>2678</v>
      </c>
      <c r="B1352" s="4" t="s">
        <v>1472</v>
      </c>
      <c r="C1352" s="25">
        <v>10</v>
      </c>
      <c r="D1352" s="6" t="s">
        <v>1473</v>
      </c>
      <c r="E1352" s="11"/>
      <c r="F1352" s="11"/>
      <c r="P1352" s="4" t="s">
        <v>2678</v>
      </c>
      <c r="Q1352" s="4" t="s">
        <v>1478</v>
      </c>
      <c r="R1352" s="25">
        <v>14</v>
      </c>
      <c r="S1352" s="4" t="s">
        <v>1479</v>
      </c>
      <c r="T1352" s="11"/>
    </row>
    <row r="1353" spans="1:20" ht="17.25" customHeight="1" x14ac:dyDescent="0.35">
      <c r="A1353" s="4" t="s">
        <v>2678</v>
      </c>
      <c r="B1353" s="4" t="s">
        <v>1474</v>
      </c>
      <c r="C1353" s="25">
        <v>14</v>
      </c>
      <c r="D1353" s="26" t="s">
        <v>1475</v>
      </c>
      <c r="E1353" s="11"/>
      <c r="F1353" s="11"/>
      <c r="P1353" s="4" t="s">
        <v>2678</v>
      </c>
      <c r="Q1353" s="4" t="s">
        <v>1480</v>
      </c>
      <c r="R1353" s="25">
        <v>14</v>
      </c>
      <c r="S1353" s="4" t="s">
        <v>1479</v>
      </c>
      <c r="T1353" s="11"/>
    </row>
    <row r="1354" spans="1:20" ht="17.25" customHeight="1" x14ac:dyDescent="0.35">
      <c r="A1354" s="4" t="s">
        <v>2678</v>
      </c>
      <c r="B1354" s="4" t="s">
        <v>1693</v>
      </c>
      <c r="C1354" s="25">
        <v>14</v>
      </c>
      <c r="D1354" s="26" t="s">
        <v>1475</v>
      </c>
      <c r="E1354" s="11"/>
      <c r="F1354" s="11"/>
      <c r="P1354" s="4" t="s">
        <v>2678</v>
      </c>
      <c r="Q1354" s="4" t="s">
        <v>2405</v>
      </c>
      <c r="R1354" s="25">
        <v>1</v>
      </c>
      <c r="S1354" s="26" t="s">
        <v>2781</v>
      </c>
      <c r="T1354" s="11"/>
    </row>
    <row r="1355" spans="1:20" ht="17.25" customHeight="1" x14ac:dyDescent="0.35">
      <c r="A1355" s="4" t="s">
        <v>2678</v>
      </c>
      <c r="B1355" s="4" t="s">
        <v>1476</v>
      </c>
      <c r="C1355" s="25">
        <v>4</v>
      </c>
      <c r="D1355" s="26" t="s">
        <v>1477</v>
      </c>
      <c r="E1355" s="11"/>
      <c r="F1355" s="11"/>
      <c r="P1355" s="4" t="s">
        <v>2678</v>
      </c>
      <c r="Q1355" s="4" t="s">
        <v>2407</v>
      </c>
      <c r="R1355" s="25">
        <v>1</v>
      </c>
      <c r="S1355" s="26" t="s">
        <v>2781</v>
      </c>
      <c r="T1355" s="11"/>
    </row>
    <row r="1356" spans="1:20" ht="17.25" customHeight="1" x14ac:dyDescent="0.35">
      <c r="A1356" s="4" t="s">
        <v>2678</v>
      </c>
      <c r="B1356" s="4" t="s">
        <v>1478</v>
      </c>
      <c r="C1356" s="25">
        <v>14</v>
      </c>
      <c r="D1356" s="26" t="s">
        <v>1479</v>
      </c>
      <c r="E1356" s="11"/>
      <c r="F1356" s="11"/>
      <c r="P1356" s="4" t="s">
        <v>2678</v>
      </c>
      <c r="Q1356" s="4" t="s">
        <v>2409</v>
      </c>
      <c r="R1356" s="25">
        <v>1</v>
      </c>
      <c r="S1356" s="26" t="s">
        <v>2781</v>
      </c>
      <c r="T1356" s="11"/>
    </row>
    <row r="1357" spans="1:20" ht="17.25" customHeight="1" x14ac:dyDescent="0.35">
      <c r="A1357" s="4" t="s">
        <v>2678</v>
      </c>
      <c r="B1357" s="4" t="s">
        <v>1480</v>
      </c>
      <c r="C1357" s="25">
        <v>14</v>
      </c>
      <c r="D1357" s="4" t="s">
        <v>1479</v>
      </c>
      <c r="E1357" s="11"/>
      <c r="F1357" s="11"/>
      <c r="P1357" s="4" t="s">
        <v>2678</v>
      </c>
      <c r="Q1357" s="4" t="s">
        <v>2411</v>
      </c>
      <c r="R1357" s="25">
        <v>1</v>
      </c>
      <c r="S1357" s="26" t="s">
        <v>2781</v>
      </c>
      <c r="T1357" s="11"/>
    </row>
    <row r="1358" spans="1:20" ht="17.25" customHeight="1" x14ac:dyDescent="0.35">
      <c r="A1358" s="4" t="s">
        <v>2678</v>
      </c>
      <c r="B1358" s="4" t="s">
        <v>2405</v>
      </c>
      <c r="C1358" s="25">
        <v>1</v>
      </c>
      <c r="D1358" s="4" t="s">
        <v>2781</v>
      </c>
      <c r="E1358" s="11"/>
      <c r="F1358" s="11"/>
      <c r="P1358" s="4" t="s">
        <v>2678</v>
      </c>
      <c r="Q1358" s="4" t="s">
        <v>1481</v>
      </c>
      <c r="R1358" s="25">
        <v>10</v>
      </c>
      <c r="S1358" s="26" t="s">
        <v>1482</v>
      </c>
      <c r="T1358" s="11"/>
    </row>
    <row r="1359" spans="1:20" ht="17.25" customHeight="1" x14ac:dyDescent="0.35">
      <c r="A1359" s="4" t="s">
        <v>2678</v>
      </c>
      <c r="B1359" s="4" t="s">
        <v>2407</v>
      </c>
      <c r="C1359" s="25">
        <v>1</v>
      </c>
      <c r="D1359" s="26" t="s">
        <v>2781</v>
      </c>
      <c r="E1359" s="11"/>
      <c r="F1359" s="11"/>
      <c r="P1359" s="4" t="s">
        <v>2678</v>
      </c>
      <c r="Q1359" s="4" t="s">
        <v>1483</v>
      </c>
      <c r="R1359" s="25">
        <v>2</v>
      </c>
      <c r="S1359" s="26" t="s">
        <v>2782</v>
      </c>
      <c r="T1359" s="11"/>
    </row>
    <row r="1360" spans="1:20" ht="17.25" customHeight="1" x14ac:dyDescent="0.35">
      <c r="A1360" s="4" t="s">
        <v>2678</v>
      </c>
      <c r="B1360" s="4" t="s">
        <v>2409</v>
      </c>
      <c r="C1360" s="25">
        <v>1</v>
      </c>
      <c r="D1360" s="26" t="s">
        <v>2781</v>
      </c>
      <c r="E1360" s="11"/>
      <c r="F1360" s="11"/>
      <c r="P1360" s="4" t="s">
        <v>2678</v>
      </c>
      <c r="Q1360" s="4" t="s">
        <v>2390</v>
      </c>
      <c r="R1360" s="25">
        <v>2</v>
      </c>
      <c r="S1360" s="9" t="s">
        <v>2782</v>
      </c>
      <c r="T1360" s="11"/>
    </row>
    <row r="1361" spans="1:20" ht="17.25" customHeight="1" x14ac:dyDescent="0.35">
      <c r="A1361" s="4" t="s">
        <v>2678</v>
      </c>
      <c r="B1361" s="4" t="s">
        <v>2411</v>
      </c>
      <c r="C1361" s="25">
        <v>1</v>
      </c>
      <c r="D1361" s="26" t="s">
        <v>2781</v>
      </c>
      <c r="E1361" s="11"/>
      <c r="F1361" s="11"/>
      <c r="P1361" s="4" t="s">
        <v>2678</v>
      </c>
      <c r="Q1361" s="4" t="s">
        <v>2395</v>
      </c>
      <c r="R1361" s="25">
        <v>2</v>
      </c>
      <c r="S1361" s="9" t="s">
        <v>2782</v>
      </c>
      <c r="T1361" s="11"/>
    </row>
    <row r="1362" spans="1:20" ht="17.25" customHeight="1" x14ac:dyDescent="0.35">
      <c r="A1362" s="4" t="s">
        <v>2678</v>
      </c>
      <c r="B1362" s="4" t="s">
        <v>1481</v>
      </c>
      <c r="C1362" s="25">
        <v>10</v>
      </c>
      <c r="D1362" s="26" t="s">
        <v>1482</v>
      </c>
      <c r="E1362" s="11"/>
      <c r="F1362" s="11"/>
      <c r="P1362" s="4" t="s">
        <v>2678</v>
      </c>
      <c r="Q1362" s="4" t="s">
        <v>1488</v>
      </c>
      <c r="R1362" s="25">
        <v>1</v>
      </c>
      <c r="S1362" s="26" t="s">
        <v>2783</v>
      </c>
      <c r="T1362" s="11"/>
    </row>
    <row r="1363" spans="1:20" ht="17.25" customHeight="1" x14ac:dyDescent="0.35">
      <c r="A1363" s="4" t="s">
        <v>2678</v>
      </c>
      <c r="B1363" s="4" t="s">
        <v>1483</v>
      </c>
      <c r="C1363" s="25">
        <v>2</v>
      </c>
      <c r="D1363" s="26" t="s">
        <v>2782</v>
      </c>
      <c r="E1363" s="11"/>
      <c r="F1363" s="11"/>
      <c r="P1363" s="4" t="s">
        <v>2678</v>
      </c>
      <c r="Q1363" s="4" t="s">
        <v>1490</v>
      </c>
      <c r="R1363" s="25">
        <v>3</v>
      </c>
      <c r="S1363" s="26" t="s">
        <v>1491</v>
      </c>
      <c r="T1363" s="11"/>
    </row>
    <row r="1364" spans="1:20" ht="17.25" customHeight="1" x14ac:dyDescent="0.35">
      <c r="A1364" s="4" t="s">
        <v>2678</v>
      </c>
      <c r="B1364" s="4" t="s">
        <v>2390</v>
      </c>
      <c r="C1364" s="25">
        <v>2</v>
      </c>
      <c r="D1364" s="26" t="s">
        <v>2782</v>
      </c>
      <c r="E1364" s="11"/>
      <c r="F1364" s="11"/>
      <c r="P1364" s="4" t="s">
        <v>2678</v>
      </c>
      <c r="Q1364" s="4" t="s">
        <v>1492</v>
      </c>
      <c r="R1364" s="25">
        <v>3</v>
      </c>
      <c r="S1364" s="26" t="s">
        <v>1491</v>
      </c>
      <c r="T1364" s="11"/>
    </row>
    <row r="1365" spans="1:20" ht="17.25" customHeight="1" x14ac:dyDescent="0.35">
      <c r="A1365" s="4" t="s">
        <v>2678</v>
      </c>
      <c r="B1365" s="4" t="s">
        <v>2395</v>
      </c>
      <c r="C1365" s="25">
        <v>2</v>
      </c>
      <c r="D1365" s="9" t="s">
        <v>2782</v>
      </c>
      <c r="E1365" s="11"/>
      <c r="F1365" s="11"/>
      <c r="P1365" s="4" t="s">
        <v>2678</v>
      </c>
      <c r="Q1365" s="4" t="s">
        <v>1493</v>
      </c>
      <c r="R1365" s="25">
        <v>13</v>
      </c>
      <c r="S1365" s="9" t="s">
        <v>1494</v>
      </c>
      <c r="T1365" s="11"/>
    </row>
    <row r="1366" spans="1:20" ht="17.25" customHeight="1" x14ac:dyDescent="0.35">
      <c r="A1366" s="4" t="s">
        <v>2678</v>
      </c>
      <c r="B1366" s="4" t="s">
        <v>1488</v>
      </c>
      <c r="C1366" s="25">
        <v>1</v>
      </c>
      <c r="D1366" s="9" t="s">
        <v>2783</v>
      </c>
      <c r="E1366" s="11"/>
      <c r="F1366" s="11"/>
      <c r="P1366" s="4" t="s">
        <v>2678</v>
      </c>
      <c r="Q1366" s="4" t="s">
        <v>1495</v>
      </c>
      <c r="R1366" s="25">
        <v>14</v>
      </c>
      <c r="S1366" s="9" t="s">
        <v>1496</v>
      </c>
      <c r="T1366" s="11"/>
    </row>
    <row r="1367" spans="1:20" ht="17.25" customHeight="1" x14ac:dyDescent="0.35">
      <c r="A1367" s="4" t="s">
        <v>2678</v>
      </c>
      <c r="B1367" s="4" t="s">
        <v>1490</v>
      </c>
      <c r="C1367" s="25">
        <v>3</v>
      </c>
      <c r="D1367" s="26" t="s">
        <v>1491</v>
      </c>
      <c r="E1367" s="11"/>
      <c r="F1367" s="11"/>
      <c r="P1367" s="4" t="s">
        <v>2678</v>
      </c>
      <c r="Q1367" s="4" t="s">
        <v>2379</v>
      </c>
      <c r="R1367" s="25">
        <v>10</v>
      </c>
      <c r="S1367" s="9" t="s">
        <v>2784</v>
      </c>
      <c r="T1367" s="11"/>
    </row>
    <row r="1368" spans="1:20" ht="17.25" customHeight="1" x14ac:dyDescent="0.35">
      <c r="A1368" s="4" t="s">
        <v>2678</v>
      </c>
      <c r="B1368" s="4" t="s">
        <v>1492</v>
      </c>
      <c r="C1368" s="25">
        <v>3</v>
      </c>
      <c r="D1368" s="26" t="s">
        <v>1491</v>
      </c>
      <c r="E1368" s="11"/>
      <c r="F1368" s="11"/>
      <c r="P1368" s="4" t="s">
        <v>2678</v>
      </c>
      <c r="Q1368" s="4" t="s">
        <v>2662</v>
      </c>
      <c r="R1368" s="25">
        <v>9</v>
      </c>
      <c r="S1368" s="4" t="s">
        <v>2785</v>
      </c>
      <c r="T1368" s="11"/>
    </row>
    <row r="1369" spans="1:20" ht="17.25" customHeight="1" x14ac:dyDescent="0.35">
      <c r="A1369" s="4" t="s">
        <v>2678</v>
      </c>
      <c r="B1369" s="4" t="s">
        <v>1493</v>
      </c>
      <c r="C1369" s="25">
        <v>13</v>
      </c>
      <c r="D1369" s="26" t="s">
        <v>1494</v>
      </c>
      <c r="E1369" s="11"/>
      <c r="F1369" s="11"/>
      <c r="P1369" s="4" t="s">
        <v>2678</v>
      </c>
      <c r="Q1369" s="4" t="s">
        <v>1497</v>
      </c>
      <c r="R1369" s="25">
        <v>7</v>
      </c>
      <c r="S1369" s="26" t="s">
        <v>1498</v>
      </c>
      <c r="T1369" s="11"/>
    </row>
    <row r="1370" spans="1:20" ht="17.25" customHeight="1" x14ac:dyDescent="0.35">
      <c r="A1370" s="4" t="s">
        <v>2678</v>
      </c>
      <c r="B1370" s="4" t="s">
        <v>1495</v>
      </c>
      <c r="C1370" s="25">
        <v>14</v>
      </c>
      <c r="D1370" s="9" t="s">
        <v>1496</v>
      </c>
      <c r="E1370" s="11"/>
      <c r="F1370" s="11"/>
      <c r="P1370" s="4" t="s">
        <v>2678</v>
      </c>
      <c r="Q1370" s="4" t="s">
        <v>1818</v>
      </c>
      <c r="R1370" s="25">
        <v>4</v>
      </c>
      <c r="S1370" s="26" t="s">
        <v>2786</v>
      </c>
      <c r="T1370" s="11"/>
    </row>
    <row r="1371" spans="1:20" ht="17.25" customHeight="1" x14ac:dyDescent="0.35">
      <c r="A1371" s="4" t="s">
        <v>2678</v>
      </c>
      <c r="B1371" s="4" t="s">
        <v>2379</v>
      </c>
      <c r="C1371" s="25">
        <v>10</v>
      </c>
      <c r="D1371" s="9" t="s">
        <v>2784</v>
      </c>
      <c r="E1371" s="11"/>
      <c r="F1371" s="11"/>
      <c r="P1371" s="4" t="s">
        <v>2678</v>
      </c>
      <c r="Q1371" s="4" t="s">
        <v>2418</v>
      </c>
      <c r="R1371" s="25">
        <v>4</v>
      </c>
      <c r="S1371" s="26" t="s">
        <v>2786</v>
      </c>
      <c r="T1371" s="11"/>
    </row>
    <row r="1372" spans="1:20" ht="17.25" customHeight="1" x14ac:dyDescent="0.35">
      <c r="A1372" s="4" t="s">
        <v>2678</v>
      </c>
      <c r="B1372" s="4" t="s">
        <v>2664</v>
      </c>
      <c r="C1372" s="25">
        <v>9</v>
      </c>
      <c r="D1372" s="9" t="s">
        <v>2785</v>
      </c>
      <c r="E1372" s="11"/>
      <c r="F1372" s="11"/>
      <c r="P1372" s="4" t="s">
        <v>2678</v>
      </c>
      <c r="Q1372" s="4" t="s">
        <v>2435</v>
      </c>
      <c r="R1372" s="25">
        <v>7</v>
      </c>
      <c r="S1372" s="26" t="s">
        <v>2422</v>
      </c>
      <c r="T1372" s="11"/>
    </row>
    <row r="1373" spans="1:20" ht="17.25" customHeight="1" x14ac:dyDescent="0.35">
      <c r="A1373" s="4" t="s">
        <v>2678</v>
      </c>
      <c r="B1373" s="4" t="s">
        <v>1497</v>
      </c>
      <c r="C1373" s="25">
        <v>7</v>
      </c>
      <c r="D1373" s="4" t="s">
        <v>1498</v>
      </c>
      <c r="E1373" s="11"/>
      <c r="F1373" s="11"/>
      <c r="P1373" s="4" t="s">
        <v>2678</v>
      </c>
      <c r="Q1373" s="4" t="s">
        <v>2437</v>
      </c>
      <c r="R1373" s="25">
        <v>7</v>
      </c>
      <c r="S1373" s="6" t="s">
        <v>2425</v>
      </c>
      <c r="T1373" s="11"/>
    </row>
    <row r="1374" spans="1:20" ht="17.25" customHeight="1" x14ac:dyDescent="0.35">
      <c r="A1374" s="4" t="s">
        <v>2678</v>
      </c>
      <c r="B1374" s="4" t="s">
        <v>1818</v>
      </c>
      <c r="C1374" s="25">
        <v>4</v>
      </c>
      <c r="D1374" s="26" t="s">
        <v>2786</v>
      </c>
      <c r="E1374" s="11"/>
      <c r="F1374" s="11"/>
      <c r="P1374" s="4" t="s">
        <v>2678</v>
      </c>
      <c r="Q1374" s="4" t="s">
        <v>1502</v>
      </c>
      <c r="R1374" s="25">
        <v>5</v>
      </c>
      <c r="S1374" s="6" t="s">
        <v>737</v>
      </c>
      <c r="T1374" s="11"/>
    </row>
    <row r="1375" spans="1:20" ht="17.25" customHeight="1" x14ac:dyDescent="0.35">
      <c r="A1375" s="4" t="s">
        <v>2678</v>
      </c>
      <c r="B1375" s="4" t="s">
        <v>2418</v>
      </c>
      <c r="C1375" s="25">
        <v>4</v>
      </c>
      <c r="D1375" s="26" t="s">
        <v>2786</v>
      </c>
      <c r="E1375" s="11"/>
      <c r="F1375" s="11"/>
      <c r="P1375" s="4" t="s">
        <v>2678</v>
      </c>
      <c r="Q1375" s="4" t="s">
        <v>1808</v>
      </c>
      <c r="R1375" s="25">
        <v>5</v>
      </c>
      <c r="S1375" s="6" t="s">
        <v>737</v>
      </c>
      <c r="T1375" s="11"/>
    </row>
    <row r="1376" spans="1:20" ht="17.25" customHeight="1" x14ac:dyDescent="0.35">
      <c r="A1376" s="4" t="s">
        <v>2678</v>
      </c>
      <c r="B1376" s="4" t="s">
        <v>2421</v>
      </c>
      <c r="C1376" s="25">
        <v>7</v>
      </c>
      <c r="D1376" s="26" t="s">
        <v>2422</v>
      </c>
      <c r="E1376" s="11"/>
      <c r="F1376" s="11"/>
      <c r="P1376" s="4" t="s">
        <v>2678</v>
      </c>
      <c r="Q1376" s="4" t="s">
        <v>1503</v>
      </c>
      <c r="R1376" s="25">
        <v>1</v>
      </c>
      <c r="S1376" s="6" t="s">
        <v>1504</v>
      </c>
      <c r="T1376" s="11"/>
    </row>
    <row r="1377" spans="1:20" ht="17.25" customHeight="1" x14ac:dyDescent="0.35">
      <c r="A1377" s="4" t="s">
        <v>2678</v>
      </c>
      <c r="B1377" s="4" t="s">
        <v>2424</v>
      </c>
      <c r="C1377" s="25">
        <v>7</v>
      </c>
      <c r="D1377" s="26" t="s">
        <v>2425</v>
      </c>
      <c r="E1377" s="11"/>
      <c r="F1377" s="11"/>
      <c r="P1377" s="4" t="s">
        <v>2678</v>
      </c>
      <c r="Q1377" s="4" t="s">
        <v>2439</v>
      </c>
      <c r="R1377" s="25">
        <v>1</v>
      </c>
      <c r="S1377" s="6" t="s">
        <v>1504</v>
      </c>
      <c r="T1377" s="11"/>
    </row>
    <row r="1378" spans="1:20" ht="17.25" customHeight="1" x14ac:dyDescent="0.35">
      <c r="A1378" s="4" t="s">
        <v>2678</v>
      </c>
      <c r="B1378" s="4" t="s">
        <v>1502</v>
      </c>
      <c r="C1378" s="25">
        <v>5</v>
      </c>
      <c r="D1378" s="6" t="s">
        <v>737</v>
      </c>
      <c r="E1378" s="11"/>
      <c r="F1378" s="11"/>
      <c r="P1378" s="4" t="s">
        <v>2678</v>
      </c>
      <c r="Q1378" s="4" t="s">
        <v>2434</v>
      </c>
      <c r="R1378" s="25">
        <v>2</v>
      </c>
      <c r="S1378" s="4" t="s">
        <v>695</v>
      </c>
      <c r="T1378" s="11"/>
    </row>
    <row r="1379" spans="1:20" ht="17.25" customHeight="1" x14ac:dyDescent="0.35">
      <c r="A1379" s="4" t="s">
        <v>2678</v>
      </c>
      <c r="B1379" s="4" t="s">
        <v>1808</v>
      </c>
      <c r="C1379" s="25">
        <v>5</v>
      </c>
      <c r="D1379" s="6" t="s">
        <v>737</v>
      </c>
      <c r="E1379" s="11"/>
      <c r="F1379" s="11"/>
      <c r="P1379" s="4" t="s">
        <v>2678</v>
      </c>
      <c r="Q1379" s="4" t="s">
        <v>2436</v>
      </c>
      <c r="R1379" s="25">
        <v>2</v>
      </c>
      <c r="S1379" s="26" t="s">
        <v>695</v>
      </c>
      <c r="T1379" s="11"/>
    </row>
    <row r="1380" spans="1:20" ht="17.25" customHeight="1" x14ac:dyDescent="0.35">
      <c r="A1380" s="4" t="s">
        <v>2678</v>
      </c>
      <c r="B1380" s="4" t="s">
        <v>1503</v>
      </c>
      <c r="C1380" s="25">
        <v>1</v>
      </c>
      <c r="D1380" s="6" t="s">
        <v>1504</v>
      </c>
      <c r="E1380" s="11"/>
      <c r="F1380" s="11"/>
      <c r="P1380" s="4" t="s">
        <v>2678</v>
      </c>
      <c r="Q1380" s="4" t="s">
        <v>1505</v>
      </c>
      <c r="R1380" s="25">
        <v>13</v>
      </c>
      <c r="S1380" s="6" t="s">
        <v>1506</v>
      </c>
      <c r="T1380" s="11"/>
    </row>
    <row r="1381" spans="1:20" ht="17.25" customHeight="1" x14ac:dyDescent="0.35">
      <c r="A1381" s="4" t="s">
        <v>2678</v>
      </c>
      <c r="B1381" s="4" t="s">
        <v>2439</v>
      </c>
      <c r="C1381" s="25">
        <v>1</v>
      </c>
      <c r="D1381" s="6" t="s">
        <v>1504</v>
      </c>
      <c r="E1381" s="11"/>
      <c r="F1381" s="11"/>
      <c r="P1381" s="4" t="s">
        <v>2678</v>
      </c>
      <c r="Q1381" s="4" t="s">
        <v>1507</v>
      </c>
      <c r="R1381" s="25">
        <v>13</v>
      </c>
      <c r="S1381" s="26" t="s">
        <v>1506</v>
      </c>
      <c r="T1381" s="11"/>
    </row>
    <row r="1382" spans="1:20" ht="17.25" customHeight="1" x14ac:dyDescent="0.35">
      <c r="A1382" s="4" t="s">
        <v>2678</v>
      </c>
      <c r="B1382" s="4" t="s">
        <v>2434</v>
      </c>
      <c r="C1382" s="25">
        <v>2</v>
      </c>
      <c r="D1382" s="6" t="s">
        <v>695</v>
      </c>
      <c r="E1382" s="11"/>
      <c r="F1382" s="11"/>
      <c r="P1382" s="4" t="s">
        <v>2678</v>
      </c>
      <c r="Q1382" s="4" t="s">
        <v>1512</v>
      </c>
      <c r="R1382" s="25">
        <v>12</v>
      </c>
      <c r="S1382" s="9" t="s">
        <v>1513</v>
      </c>
      <c r="T1382" s="11"/>
    </row>
    <row r="1383" spans="1:20" ht="17.25" customHeight="1" x14ac:dyDescent="0.35">
      <c r="A1383" s="4" t="s">
        <v>2678</v>
      </c>
      <c r="B1383" s="4" t="s">
        <v>2436</v>
      </c>
      <c r="C1383" s="25">
        <v>2</v>
      </c>
      <c r="D1383" s="4" t="s">
        <v>695</v>
      </c>
      <c r="E1383" s="11"/>
      <c r="F1383" s="11"/>
      <c r="P1383" s="4" t="s">
        <v>2678</v>
      </c>
      <c r="Q1383" s="4" t="s">
        <v>2447</v>
      </c>
      <c r="R1383" s="25">
        <v>12</v>
      </c>
      <c r="S1383" s="9" t="s">
        <v>2787</v>
      </c>
      <c r="T1383" s="11"/>
    </row>
    <row r="1384" spans="1:20" ht="17.25" customHeight="1" x14ac:dyDescent="0.35">
      <c r="A1384" s="4" t="s">
        <v>2678</v>
      </c>
      <c r="B1384" s="4" t="s">
        <v>1505</v>
      </c>
      <c r="C1384" s="25">
        <v>13</v>
      </c>
      <c r="D1384" s="26" t="s">
        <v>1506</v>
      </c>
      <c r="E1384" s="11"/>
      <c r="F1384" s="11"/>
      <c r="P1384" s="4" t="s">
        <v>2678</v>
      </c>
      <c r="Q1384" s="4" t="s">
        <v>1508</v>
      </c>
      <c r="R1384" s="25">
        <v>6</v>
      </c>
      <c r="S1384" s="26" t="s">
        <v>1509</v>
      </c>
      <c r="T1384" s="11"/>
    </row>
    <row r="1385" spans="1:20" ht="17.25" customHeight="1" x14ac:dyDescent="0.35">
      <c r="A1385" s="4" t="s">
        <v>2678</v>
      </c>
      <c r="B1385" s="4" t="s">
        <v>1507</v>
      </c>
      <c r="C1385" s="25">
        <v>13</v>
      </c>
      <c r="D1385" s="6" t="s">
        <v>1506</v>
      </c>
      <c r="E1385" s="11"/>
      <c r="F1385" s="11"/>
      <c r="P1385" s="4" t="s">
        <v>2678</v>
      </c>
      <c r="Q1385" s="4" t="s">
        <v>1987</v>
      </c>
      <c r="R1385" s="25">
        <v>13</v>
      </c>
      <c r="S1385" s="26" t="s">
        <v>1515</v>
      </c>
      <c r="T1385" s="11"/>
    </row>
    <row r="1386" spans="1:20" ht="17.25" customHeight="1" x14ac:dyDescent="0.35">
      <c r="A1386" s="4" t="s">
        <v>2678</v>
      </c>
      <c r="B1386" s="4" t="s">
        <v>1512</v>
      </c>
      <c r="C1386" s="25">
        <v>12</v>
      </c>
      <c r="D1386" s="26" t="s">
        <v>1513</v>
      </c>
      <c r="E1386" s="11"/>
      <c r="F1386" s="11"/>
      <c r="P1386" s="4" t="s">
        <v>2678</v>
      </c>
      <c r="Q1386" s="4" t="s">
        <v>1989</v>
      </c>
      <c r="R1386" s="25">
        <v>13</v>
      </c>
      <c r="S1386" s="26" t="s">
        <v>1515</v>
      </c>
      <c r="T1386" s="11"/>
    </row>
    <row r="1387" spans="1:20" ht="17.25" customHeight="1" x14ac:dyDescent="0.35">
      <c r="A1387" s="4" t="s">
        <v>2678</v>
      </c>
      <c r="B1387" s="4" t="s">
        <v>2447</v>
      </c>
      <c r="C1387" s="25">
        <v>12</v>
      </c>
      <c r="D1387" s="9" t="s">
        <v>2787</v>
      </c>
      <c r="E1387" s="11"/>
      <c r="F1387" s="11"/>
      <c r="P1387" s="4" t="s">
        <v>2678</v>
      </c>
      <c r="Q1387" s="4" t="s">
        <v>1514</v>
      </c>
      <c r="R1387" s="25">
        <v>13</v>
      </c>
      <c r="S1387" s="26" t="s">
        <v>1515</v>
      </c>
      <c r="T1387" s="11"/>
    </row>
    <row r="1388" spans="1:20" ht="17.25" customHeight="1" x14ac:dyDescent="0.35">
      <c r="A1388" s="4" t="s">
        <v>2678</v>
      </c>
      <c r="B1388" s="4" t="s">
        <v>1508</v>
      </c>
      <c r="C1388" s="25">
        <v>6</v>
      </c>
      <c r="D1388" s="9" t="s">
        <v>1509</v>
      </c>
      <c r="E1388" s="11"/>
      <c r="F1388" s="11"/>
      <c r="P1388" s="4" t="s">
        <v>2678</v>
      </c>
      <c r="Q1388" s="4" t="s">
        <v>1516</v>
      </c>
      <c r="R1388" s="25">
        <v>4</v>
      </c>
      <c r="S1388" s="26" t="s">
        <v>1517</v>
      </c>
      <c r="T1388" s="11"/>
    </row>
    <row r="1389" spans="1:20" ht="17.25" customHeight="1" x14ac:dyDescent="0.35">
      <c r="A1389" s="4" t="s">
        <v>2678</v>
      </c>
      <c r="B1389" s="4" t="s">
        <v>1987</v>
      </c>
      <c r="C1389" s="25">
        <v>13</v>
      </c>
      <c r="D1389" s="26" t="s">
        <v>1515</v>
      </c>
      <c r="E1389" s="11"/>
      <c r="F1389" s="11"/>
      <c r="P1389" s="4" t="s">
        <v>2678</v>
      </c>
      <c r="Q1389" s="4" t="s">
        <v>1520</v>
      </c>
      <c r="R1389" s="25">
        <v>11</v>
      </c>
      <c r="S1389" s="6" t="s">
        <v>2788</v>
      </c>
      <c r="T1389" s="11"/>
    </row>
    <row r="1390" spans="1:20" ht="17.25" customHeight="1" x14ac:dyDescent="0.35">
      <c r="A1390" s="4" t="s">
        <v>2678</v>
      </c>
      <c r="B1390" s="4" t="s">
        <v>1989</v>
      </c>
      <c r="C1390" s="25">
        <v>13</v>
      </c>
      <c r="D1390" s="26" t="s">
        <v>1515</v>
      </c>
      <c r="E1390" s="11"/>
      <c r="F1390" s="11"/>
      <c r="P1390" s="4" t="s">
        <v>2678</v>
      </c>
      <c r="Q1390" s="4" t="s">
        <v>2456</v>
      </c>
      <c r="R1390" s="25">
        <v>11</v>
      </c>
      <c r="S1390" s="6" t="s">
        <v>2788</v>
      </c>
      <c r="T1390" s="11"/>
    </row>
    <row r="1391" spans="1:20" ht="17.25" customHeight="1" x14ac:dyDescent="0.35">
      <c r="A1391" s="4" t="s">
        <v>2678</v>
      </c>
      <c r="B1391" s="4" t="s">
        <v>1514</v>
      </c>
      <c r="C1391" s="25">
        <v>13</v>
      </c>
      <c r="D1391" s="26" t="s">
        <v>1515</v>
      </c>
      <c r="E1391" s="11"/>
      <c r="F1391" s="11"/>
      <c r="P1391" s="4" t="s">
        <v>2678</v>
      </c>
      <c r="Q1391" s="4" t="s">
        <v>1522</v>
      </c>
      <c r="R1391" s="25">
        <v>9</v>
      </c>
      <c r="S1391" s="6" t="s">
        <v>1523</v>
      </c>
      <c r="T1391" s="11"/>
    </row>
    <row r="1392" spans="1:20" ht="17.25" customHeight="1" x14ac:dyDescent="0.35">
      <c r="A1392" s="4" t="s">
        <v>2678</v>
      </c>
      <c r="B1392" s="4" t="s">
        <v>1516</v>
      </c>
      <c r="C1392" s="25">
        <v>4</v>
      </c>
      <c r="D1392" s="26" t="s">
        <v>1517</v>
      </c>
      <c r="E1392" s="11"/>
      <c r="F1392" s="11"/>
      <c r="P1392" s="4" t="s">
        <v>2678</v>
      </c>
      <c r="Q1392" s="4" t="s">
        <v>2462</v>
      </c>
      <c r="R1392" s="25">
        <v>9</v>
      </c>
      <c r="S1392" s="26" t="s">
        <v>1523</v>
      </c>
      <c r="T1392" s="11"/>
    </row>
    <row r="1393" spans="1:20" ht="17.25" customHeight="1" x14ac:dyDescent="0.35">
      <c r="A1393" s="4" t="s">
        <v>2678</v>
      </c>
      <c r="B1393" s="4" t="s">
        <v>1520</v>
      </c>
      <c r="C1393" s="25">
        <v>11</v>
      </c>
      <c r="D1393" s="26" t="s">
        <v>2788</v>
      </c>
      <c r="E1393" s="11"/>
      <c r="F1393" s="11"/>
      <c r="P1393" s="4" t="s">
        <v>2678</v>
      </c>
      <c r="Q1393" s="4" t="s">
        <v>1524</v>
      </c>
      <c r="R1393" s="25">
        <v>14</v>
      </c>
      <c r="S1393" s="9" t="s">
        <v>1525</v>
      </c>
      <c r="T1393" s="11"/>
    </row>
    <row r="1394" spans="1:20" ht="17.25" customHeight="1" x14ac:dyDescent="0.35">
      <c r="A1394" s="4" t="s">
        <v>2678</v>
      </c>
      <c r="B1394" s="4" t="s">
        <v>2456</v>
      </c>
      <c r="C1394" s="25">
        <v>11</v>
      </c>
      <c r="D1394" s="6" t="s">
        <v>2788</v>
      </c>
      <c r="E1394" s="11"/>
      <c r="F1394" s="11"/>
      <c r="P1394" s="4" t="s">
        <v>2678</v>
      </c>
      <c r="Q1394" s="4" t="s">
        <v>1526</v>
      </c>
      <c r="R1394" s="25">
        <v>14</v>
      </c>
      <c r="S1394" s="26" t="s">
        <v>1525</v>
      </c>
      <c r="T1394" s="11"/>
    </row>
    <row r="1395" spans="1:20" ht="17.25" customHeight="1" x14ac:dyDescent="0.35">
      <c r="A1395" s="4" t="s">
        <v>2678</v>
      </c>
      <c r="B1395" s="4" t="s">
        <v>1522</v>
      </c>
      <c r="C1395" s="25">
        <v>9</v>
      </c>
      <c r="D1395" s="6" t="s">
        <v>1523</v>
      </c>
      <c r="E1395" s="11"/>
      <c r="F1395" s="11"/>
      <c r="P1395" s="4" t="s">
        <v>2678</v>
      </c>
      <c r="Q1395" s="4" t="s">
        <v>2515</v>
      </c>
      <c r="R1395" s="25">
        <v>14</v>
      </c>
      <c r="S1395" s="4" t="s">
        <v>2789</v>
      </c>
      <c r="T1395" s="11"/>
    </row>
    <row r="1396" spans="1:20" ht="17.25" customHeight="1" x14ac:dyDescent="0.35">
      <c r="A1396" s="4" t="s">
        <v>2678</v>
      </c>
      <c r="B1396" s="4" t="s">
        <v>2462</v>
      </c>
      <c r="C1396" s="25">
        <v>9</v>
      </c>
      <c r="D1396" s="6" t="s">
        <v>1523</v>
      </c>
      <c r="E1396" s="11"/>
      <c r="F1396" s="11"/>
      <c r="P1396" s="4" t="s">
        <v>2678</v>
      </c>
      <c r="Q1396" s="4" t="s">
        <v>2517</v>
      </c>
      <c r="R1396" s="25">
        <v>14</v>
      </c>
      <c r="S1396" s="4" t="s">
        <v>2789</v>
      </c>
      <c r="T1396" s="11"/>
    </row>
    <row r="1397" spans="1:20" ht="17.25" customHeight="1" x14ac:dyDescent="0.35">
      <c r="A1397" s="4" t="s">
        <v>2678</v>
      </c>
      <c r="B1397" s="4" t="s">
        <v>1524</v>
      </c>
      <c r="C1397" s="25">
        <v>14</v>
      </c>
      <c r="D1397" s="26" t="s">
        <v>1525</v>
      </c>
      <c r="E1397" s="11"/>
      <c r="F1397" s="11"/>
      <c r="P1397" s="4" t="s">
        <v>2678</v>
      </c>
      <c r="Q1397" s="4" t="s">
        <v>1527</v>
      </c>
      <c r="R1397" s="25">
        <v>14</v>
      </c>
      <c r="S1397" s="4" t="s">
        <v>1528</v>
      </c>
      <c r="T1397" s="11"/>
    </row>
    <row r="1398" spans="1:20" ht="17.25" customHeight="1" x14ac:dyDescent="0.35">
      <c r="A1398" s="4" t="s">
        <v>2678</v>
      </c>
      <c r="B1398" s="4" t="s">
        <v>1526</v>
      </c>
      <c r="C1398" s="25">
        <v>14</v>
      </c>
      <c r="D1398" s="9" t="s">
        <v>1525</v>
      </c>
      <c r="E1398" s="11"/>
      <c r="F1398" s="11"/>
      <c r="P1398" s="4" t="s">
        <v>2678</v>
      </c>
      <c r="Q1398" s="4" t="s">
        <v>2469</v>
      </c>
      <c r="R1398" s="25">
        <v>12</v>
      </c>
      <c r="S1398" s="26" t="s">
        <v>2790</v>
      </c>
      <c r="T1398" s="11"/>
    </row>
    <row r="1399" spans="1:20" ht="17.25" customHeight="1" x14ac:dyDescent="0.35">
      <c r="A1399" s="4" t="s">
        <v>2678</v>
      </c>
      <c r="B1399" s="4" t="s">
        <v>2515</v>
      </c>
      <c r="C1399" s="25">
        <v>14</v>
      </c>
      <c r="D1399" s="26" t="s">
        <v>2789</v>
      </c>
      <c r="E1399" s="11"/>
      <c r="F1399" s="11"/>
      <c r="P1399" s="4" t="s">
        <v>2678</v>
      </c>
      <c r="Q1399" s="4" t="s">
        <v>1529</v>
      </c>
      <c r="R1399" s="25">
        <v>12</v>
      </c>
      <c r="S1399" s="26" t="s">
        <v>1530</v>
      </c>
      <c r="T1399" s="11"/>
    </row>
    <row r="1400" spans="1:20" ht="17.25" customHeight="1" x14ac:dyDescent="0.35">
      <c r="A1400" s="4" t="s">
        <v>2678</v>
      </c>
      <c r="B1400" s="4" t="s">
        <v>2517</v>
      </c>
      <c r="C1400" s="25">
        <v>14</v>
      </c>
      <c r="D1400" s="4" t="s">
        <v>2789</v>
      </c>
      <c r="E1400" s="11"/>
      <c r="F1400" s="11"/>
      <c r="P1400" s="4" t="s">
        <v>2678</v>
      </c>
      <c r="Q1400" s="4" t="s">
        <v>1531</v>
      </c>
      <c r="R1400" s="25">
        <v>14</v>
      </c>
      <c r="S1400" s="26" t="s">
        <v>1532</v>
      </c>
      <c r="T1400" s="11"/>
    </row>
    <row r="1401" spans="1:20" ht="17.25" customHeight="1" x14ac:dyDescent="0.35">
      <c r="A1401" s="4" t="s">
        <v>2678</v>
      </c>
      <c r="B1401" s="4" t="s">
        <v>1527</v>
      </c>
      <c r="C1401" s="25">
        <v>14</v>
      </c>
      <c r="D1401" s="4" t="s">
        <v>1528</v>
      </c>
      <c r="E1401" s="11"/>
      <c r="F1401" s="11"/>
      <c r="P1401" s="4" t="s">
        <v>2678</v>
      </c>
      <c r="Q1401" s="4" t="s">
        <v>1535</v>
      </c>
      <c r="R1401" s="25">
        <v>5</v>
      </c>
      <c r="S1401" s="4" t="s">
        <v>1536</v>
      </c>
      <c r="T1401" s="11"/>
    </row>
    <row r="1402" spans="1:20" ht="17.25" customHeight="1" x14ac:dyDescent="0.35">
      <c r="A1402" s="4" t="s">
        <v>2678</v>
      </c>
      <c r="B1402" s="4" t="s">
        <v>2469</v>
      </c>
      <c r="C1402" s="25">
        <v>12</v>
      </c>
      <c r="D1402" s="4" t="s">
        <v>2790</v>
      </c>
      <c r="E1402" s="11"/>
      <c r="F1402" s="11"/>
      <c r="P1402" s="4" t="s">
        <v>2678</v>
      </c>
      <c r="Q1402" s="4" t="s">
        <v>1533</v>
      </c>
      <c r="R1402" s="25">
        <v>13</v>
      </c>
      <c r="S1402" s="26" t="s">
        <v>1534</v>
      </c>
      <c r="T1402" s="11"/>
    </row>
    <row r="1403" spans="1:20" ht="17.25" customHeight="1" x14ac:dyDescent="0.35">
      <c r="A1403" s="4" t="s">
        <v>2678</v>
      </c>
      <c r="B1403" s="4" t="s">
        <v>1529</v>
      </c>
      <c r="C1403" s="25">
        <v>12</v>
      </c>
      <c r="D1403" s="26" t="s">
        <v>1530</v>
      </c>
      <c r="E1403" s="11"/>
      <c r="F1403" s="11"/>
      <c r="P1403" s="4" t="s">
        <v>2678</v>
      </c>
      <c r="Q1403" s="4" t="s">
        <v>1537</v>
      </c>
      <c r="R1403" s="25">
        <v>13</v>
      </c>
      <c r="S1403" s="26" t="s">
        <v>1538</v>
      </c>
      <c r="T1403" s="11"/>
    </row>
    <row r="1404" spans="1:20" ht="17.25" customHeight="1" x14ac:dyDescent="0.35">
      <c r="A1404" s="4" t="s">
        <v>2678</v>
      </c>
      <c r="B1404" s="4" t="s">
        <v>1531</v>
      </c>
      <c r="C1404" s="25">
        <v>14</v>
      </c>
      <c r="D1404" s="26" t="s">
        <v>1532</v>
      </c>
      <c r="E1404" s="11"/>
      <c r="F1404" s="11"/>
      <c r="P1404" s="4" t="s">
        <v>2678</v>
      </c>
      <c r="Q1404" s="4" t="s">
        <v>2480</v>
      </c>
      <c r="R1404" s="25">
        <v>9</v>
      </c>
      <c r="S1404" s="9" t="s">
        <v>2791</v>
      </c>
      <c r="T1404" s="11"/>
    </row>
    <row r="1405" spans="1:20" ht="17.25" customHeight="1" x14ac:dyDescent="0.35">
      <c r="A1405" s="4" t="s">
        <v>2678</v>
      </c>
      <c r="B1405" s="4" t="s">
        <v>1535</v>
      </c>
      <c r="C1405" s="25">
        <v>5</v>
      </c>
      <c r="D1405" s="26" t="s">
        <v>1536</v>
      </c>
      <c r="E1405" s="11"/>
      <c r="F1405" s="11"/>
      <c r="P1405" s="4" t="s">
        <v>2678</v>
      </c>
      <c r="Q1405" s="4" t="s">
        <v>2499</v>
      </c>
      <c r="R1405" s="25">
        <v>1</v>
      </c>
      <c r="S1405" s="26" t="s">
        <v>2792</v>
      </c>
      <c r="T1405" s="11"/>
    </row>
    <row r="1406" spans="1:20" ht="17.25" customHeight="1" x14ac:dyDescent="0.35">
      <c r="A1406" s="4" t="s">
        <v>2678</v>
      </c>
      <c r="B1406" s="4" t="s">
        <v>1533</v>
      </c>
      <c r="C1406" s="25">
        <v>13</v>
      </c>
      <c r="D1406" s="4" t="s">
        <v>1534</v>
      </c>
      <c r="E1406" s="11"/>
      <c r="F1406" s="11"/>
      <c r="P1406" s="4" t="s">
        <v>2678</v>
      </c>
      <c r="Q1406" s="4" t="s">
        <v>2483</v>
      </c>
      <c r="R1406" s="25">
        <v>1</v>
      </c>
      <c r="S1406" s="9" t="s">
        <v>2792</v>
      </c>
      <c r="T1406" s="11"/>
    </row>
    <row r="1407" spans="1:20" ht="17.25" customHeight="1" x14ac:dyDescent="0.35">
      <c r="A1407" s="4" t="s">
        <v>2678</v>
      </c>
      <c r="B1407" s="4" t="s">
        <v>1537</v>
      </c>
      <c r="C1407" s="25">
        <v>13</v>
      </c>
      <c r="D1407" s="26" t="s">
        <v>1538</v>
      </c>
      <c r="E1407" s="11"/>
      <c r="F1407" s="11"/>
      <c r="P1407" s="4" t="s">
        <v>2678</v>
      </c>
      <c r="Q1407" s="4" t="s">
        <v>1539</v>
      </c>
      <c r="R1407" s="25">
        <v>3</v>
      </c>
      <c r="S1407" s="9" t="s">
        <v>1540</v>
      </c>
      <c r="T1407" s="11"/>
    </row>
    <row r="1408" spans="1:20" ht="17.25" customHeight="1" x14ac:dyDescent="0.35">
      <c r="A1408" s="4" t="s">
        <v>2678</v>
      </c>
      <c r="B1408" s="4" t="s">
        <v>2480</v>
      </c>
      <c r="C1408" s="25">
        <v>9</v>
      </c>
      <c r="D1408" s="26" t="s">
        <v>2791</v>
      </c>
      <c r="E1408" s="11"/>
      <c r="F1408" s="11"/>
      <c r="P1408" s="4" t="s">
        <v>2678</v>
      </c>
      <c r="Q1408" s="4" t="s">
        <v>1541</v>
      </c>
      <c r="R1408" s="25">
        <v>12</v>
      </c>
      <c r="S1408" s="9" t="s">
        <v>1542</v>
      </c>
      <c r="T1408" s="11"/>
    </row>
    <row r="1409" spans="1:20" ht="17.25" customHeight="1" x14ac:dyDescent="0.35">
      <c r="A1409" s="4" t="s">
        <v>2678</v>
      </c>
      <c r="B1409" s="4" t="s">
        <v>2488</v>
      </c>
      <c r="C1409" s="25">
        <v>1</v>
      </c>
      <c r="D1409" s="9" t="s">
        <v>2792</v>
      </c>
      <c r="E1409" s="11"/>
      <c r="F1409" s="11"/>
      <c r="P1409" s="4" t="s">
        <v>2678</v>
      </c>
      <c r="Q1409" s="4" t="s">
        <v>1543</v>
      </c>
      <c r="R1409" s="25">
        <v>14</v>
      </c>
      <c r="S1409" s="4" t="s">
        <v>1544</v>
      </c>
      <c r="T1409" s="11"/>
    </row>
    <row r="1410" spans="1:20" ht="17.25" customHeight="1" x14ac:dyDescent="0.35">
      <c r="A1410" s="4" t="s">
        <v>2678</v>
      </c>
      <c r="B1410" s="4" t="s">
        <v>2483</v>
      </c>
      <c r="C1410" s="25">
        <v>1</v>
      </c>
      <c r="D1410" s="26" t="s">
        <v>2792</v>
      </c>
      <c r="E1410" s="11"/>
      <c r="F1410" s="11"/>
      <c r="P1410" s="4" t="s">
        <v>2678</v>
      </c>
      <c r="Q1410" s="4" t="s">
        <v>2491</v>
      </c>
      <c r="R1410" s="25">
        <v>14</v>
      </c>
      <c r="S1410" s="6" t="s">
        <v>1544</v>
      </c>
      <c r="T1410" s="11"/>
    </row>
    <row r="1411" spans="1:20" ht="17.25" customHeight="1" x14ac:dyDescent="0.35">
      <c r="A1411" s="4" t="s">
        <v>2678</v>
      </c>
      <c r="B1411" s="4" t="s">
        <v>1539</v>
      </c>
      <c r="C1411" s="25">
        <v>3</v>
      </c>
      <c r="D1411" s="9" t="s">
        <v>1540</v>
      </c>
      <c r="E1411" s="11"/>
      <c r="F1411" s="11"/>
      <c r="P1411" s="4" t="s">
        <v>2678</v>
      </c>
      <c r="Q1411" s="4" t="s">
        <v>1545</v>
      </c>
      <c r="R1411" s="25">
        <v>14</v>
      </c>
      <c r="S1411" s="9" t="s">
        <v>1544</v>
      </c>
      <c r="T1411" s="11"/>
    </row>
    <row r="1412" spans="1:20" ht="17.25" customHeight="1" x14ac:dyDescent="0.35">
      <c r="A1412" s="4" t="s">
        <v>2678</v>
      </c>
      <c r="B1412" s="4" t="s">
        <v>1541</v>
      </c>
      <c r="C1412" s="25">
        <v>12</v>
      </c>
      <c r="D1412" s="9" t="s">
        <v>1542</v>
      </c>
      <c r="E1412" s="11"/>
      <c r="F1412" s="11"/>
      <c r="P1412" s="4" t="s">
        <v>2678</v>
      </c>
      <c r="Q1412" s="4" t="s">
        <v>1546</v>
      </c>
      <c r="R1412" s="25">
        <v>7</v>
      </c>
      <c r="S1412" s="26" t="s">
        <v>1547</v>
      </c>
      <c r="T1412" s="11"/>
    </row>
    <row r="1413" spans="1:20" ht="17.25" customHeight="1" x14ac:dyDescent="0.35">
      <c r="A1413" s="4" t="s">
        <v>2678</v>
      </c>
      <c r="B1413" s="4" t="s">
        <v>1543</v>
      </c>
      <c r="C1413" s="25">
        <v>14</v>
      </c>
      <c r="D1413" s="9" t="s">
        <v>1544</v>
      </c>
      <c r="E1413" s="11"/>
      <c r="F1413" s="11"/>
      <c r="P1413" s="4" t="s">
        <v>2678</v>
      </c>
      <c r="Q1413" s="4" t="s">
        <v>1548</v>
      </c>
      <c r="R1413" s="25">
        <v>13</v>
      </c>
      <c r="S1413" s="26" t="s">
        <v>1549</v>
      </c>
      <c r="T1413" s="11"/>
    </row>
    <row r="1414" spans="1:20" ht="17.25" customHeight="1" x14ac:dyDescent="0.35">
      <c r="A1414" s="4" t="s">
        <v>2678</v>
      </c>
      <c r="B1414" s="4" t="s">
        <v>2491</v>
      </c>
      <c r="C1414" s="25">
        <v>14</v>
      </c>
      <c r="D1414" s="4" t="s">
        <v>1544</v>
      </c>
      <c r="E1414" s="11"/>
      <c r="F1414" s="11"/>
      <c r="P1414" s="4" t="s">
        <v>2678</v>
      </c>
      <c r="Q1414" s="4" t="s">
        <v>1550</v>
      </c>
      <c r="R1414" s="25">
        <v>6</v>
      </c>
      <c r="S1414" s="4" t="s">
        <v>1551</v>
      </c>
      <c r="T1414" s="11"/>
    </row>
    <row r="1415" spans="1:20" ht="17.25" customHeight="1" x14ac:dyDescent="0.35">
      <c r="A1415" s="4" t="s">
        <v>2678</v>
      </c>
      <c r="B1415" s="4" t="s">
        <v>1545</v>
      </c>
      <c r="C1415" s="25">
        <v>14</v>
      </c>
      <c r="D1415" s="6" t="s">
        <v>1544</v>
      </c>
      <c r="E1415" s="11"/>
      <c r="F1415" s="11"/>
      <c r="P1415" s="4" t="s">
        <v>2678</v>
      </c>
      <c r="Q1415" s="4" t="s">
        <v>2461</v>
      </c>
      <c r="R1415" s="25">
        <v>2</v>
      </c>
      <c r="S1415" s="26" t="s">
        <v>2793</v>
      </c>
      <c r="T1415" s="11"/>
    </row>
    <row r="1416" spans="1:20" ht="17.25" customHeight="1" x14ac:dyDescent="0.35">
      <c r="A1416" s="4" t="s">
        <v>2678</v>
      </c>
      <c r="B1416" s="4" t="s">
        <v>1546</v>
      </c>
      <c r="C1416" s="25">
        <v>7</v>
      </c>
      <c r="D1416" s="9" t="s">
        <v>1547</v>
      </c>
      <c r="E1416" s="11"/>
      <c r="F1416" s="11"/>
      <c r="P1416" s="4" t="s">
        <v>2678</v>
      </c>
      <c r="Q1416" s="4" t="s">
        <v>2473</v>
      </c>
      <c r="R1416" s="25">
        <v>1</v>
      </c>
      <c r="S1416" s="6" t="s">
        <v>2794</v>
      </c>
      <c r="T1416" s="11"/>
    </row>
    <row r="1417" spans="1:20" ht="17.25" customHeight="1" x14ac:dyDescent="0.35">
      <c r="A1417" s="4" t="s">
        <v>2678</v>
      </c>
      <c r="B1417" s="4" t="s">
        <v>1548</v>
      </c>
      <c r="C1417" s="25">
        <v>13</v>
      </c>
      <c r="D1417" s="26" t="s">
        <v>1549</v>
      </c>
      <c r="E1417" s="11"/>
      <c r="F1417" s="11"/>
      <c r="P1417" s="4" t="s">
        <v>2678</v>
      </c>
      <c r="Q1417" s="4" t="s">
        <v>2476</v>
      </c>
      <c r="R1417" s="25">
        <v>1</v>
      </c>
      <c r="S1417" s="26" t="s">
        <v>2794</v>
      </c>
      <c r="T1417" s="11"/>
    </row>
    <row r="1418" spans="1:20" ht="17.25" customHeight="1" x14ac:dyDescent="0.35">
      <c r="A1418" s="4" t="s">
        <v>2678</v>
      </c>
      <c r="B1418" s="4" t="s">
        <v>1550</v>
      </c>
      <c r="C1418" s="25">
        <v>6</v>
      </c>
      <c r="D1418" s="26" t="s">
        <v>1551</v>
      </c>
      <c r="E1418" s="11"/>
      <c r="F1418" s="11"/>
      <c r="P1418" s="4" t="s">
        <v>2678</v>
      </c>
      <c r="Q1418" s="4" t="s">
        <v>1552</v>
      </c>
      <c r="R1418" s="25">
        <v>6</v>
      </c>
      <c r="S1418" s="6" t="s">
        <v>1553</v>
      </c>
      <c r="T1418" s="11"/>
    </row>
    <row r="1419" spans="1:20" ht="17.25" customHeight="1" x14ac:dyDescent="0.35">
      <c r="A1419" s="4" t="s">
        <v>2678</v>
      </c>
      <c r="B1419" s="4" t="s">
        <v>2461</v>
      </c>
      <c r="C1419" s="25">
        <v>2</v>
      </c>
      <c r="D1419" s="4" t="s">
        <v>2793</v>
      </c>
      <c r="E1419" s="11"/>
      <c r="F1419" s="11"/>
      <c r="P1419" s="4" t="s">
        <v>2678</v>
      </c>
      <c r="Q1419" s="4" t="s">
        <v>1554</v>
      </c>
      <c r="R1419" s="25">
        <v>7</v>
      </c>
      <c r="S1419" s="9" t="s">
        <v>1555</v>
      </c>
      <c r="T1419" s="11"/>
    </row>
    <row r="1420" spans="1:20" ht="17.25" customHeight="1" x14ac:dyDescent="0.35">
      <c r="A1420" s="4" t="s">
        <v>2678</v>
      </c>
      <c r="B1420" s="4" t="s">
        <v>2473</v>
      </c>
      <c r="C1420" s="25">
        <v>1</v>
      </c>
      <c r="D1420" s="26" t="s">
        <v>2794</v>
      </c>
      <c r="E1420" s="11"/>
      <c r="F1420" s="11"/>
      <c r="P1420" s="4" t="s">
        <v>2678</v>
      </c>
      <c r="Q1420" s="4" t="s">
        <v>1556</v>
      </c>
      <c r="R1420" s="25">
        <v>7</v>
      </c>
      <c r="S1420" s="26" t="s">
        <v>724</v>
      </c>
      <c r="T1420" s="11"/>
    </row>
    <row r="1421" spans="1:20" ht="17.25" customHeight="1" x14ac:dyDescent="0.35">
      <c r="A1421" s="4" t="s">
        <v>2678</v>
      </c>
      <c r="B1421" s="4" t="s">
        <v>2476</v>
      </c>
      <c r="C1421" s="25">
        <v>1</v>
      </c>
      <c r="D1421" s="6" t="s">
        <v>2794</v>
      </c>
      <c r="E1421" s="11"/>
      <c r="F1421" s="11"/>
      <c r="P1421" s="4" t="s">
        <v>2678</v>
      </c>
      <c r="Q1421" s="4" t="s">
        <v>2505</v>
      </c>
      <c r="R1421" s="25">
        <v>2</v>
      </c>
      <c r="S1421" s="26" t="s">
        <v>1558</v>
      </c>
      <c r="T1421" s="11"/>
    </row>
    <row r="1422" spans="1:20" ht="17.25" customHeight="1" x14ac:dyDescent="0.35">
      <c r="A1422" s="4" t="s">
        <v>2678</v>
      </c>
      <c r="B1422" s="4" t="s">
        <v>1552</v>
      </c>
      <c r="C1422" s="25">
        <v>6</v>
      </c>
      <c r="D1422" s="26" t="s">
        <v>1553</v>
      </c>
      <c r="E1422" s="11"/>
      <c r="F1422" s="11"/>
      <c r="P1422" s="4" t="s">
        <v>2678</v>
      </c>
      <c r="Q1422" s="4" t="s">
        <v>1559</v>
      </c>
      <c r="R1422" s="25">
        <v>6</v>
      </c>
      <c r="S1422" s="26" t="s">
        <v>1560</v>
      </c>
      <c r="T1422" s="11"/>
    </row>
    <row r="1423" spans="1:20" ht="17.25" customHeight="1" x14ac:dyDescent="0.35">
      <c r="A1423" s="4" t="s">
        <v>2678</v>
      </c>
      <c r="B1423" s="4" t="s">
        <v>1554</v>
      </c>
      <c r="C1423" s="25">
        <v>7</v>
      </c>
      <c r="D1423" s="6" t="s">
        <v>1555</v>
      </c>
      <c r="E1423" s="11"/>
      <c r="F1423" s="11"/>
      <c r="P1423" s="4" t="s">
        <v>2678</v>
      </c>
      <c r="Q1423" s="4" t="s">
        <v>1561</v>
      </c>
      <c r="R1423" s="25">
        <v>6</v>
      </c>
      <c r="S1423" s="6" t="s">
        <v>1562</v>
      </c>
      <c r="T1423" s="11"/>
    </row>
    <row r="1424" spans="1:20" ht="17.25" customHeight="1" x14ac:dyDescent="0.35">
      <c r="A1424" s="4" t="s">
        <v>2678</v>
      </c>
      <c r="B1424" s="4" t="s">
        <v>1556</v>
      </c>
      <c r="C1424" s="25">
        <v>7</v>
      </c>
      <c r="D1424" s="9" t="s">
        <v>724</v>
      </c>
      <c r="E1424" s="11"/>
      <c r="F1424" s="11"/>
      <c r="P1424" s="4" t="s">
        <v>2678</v>
      </c>
      <c r="Q1424" s="4" t="s">
        <v>1563</v>
      </c>
      <c r="R1424" s="25">
        <v>13</v>
      </c>
      <c r="S1424" s="26" t="s">
        <v>1564</v>
      </c>
      <c r="T1424" s="11"/>
    </row>
    <row r="1425" spans="1:20" ht="17.25" customHeight="1" x14ac:dyDescent="0.35">
      <c r="A1425" s="4" t="s">
        <v>2678</v>
      </c>
      <c r="B1425" s="4" t="s">
        <v>2514</v>
      </c>
      <c r="C1425" s="25">
        <v>7</v>
      </c>
      <c r="D1425" s="26" t="s">
        <v>2795</v>
      </c>
      <c r="E1425" s="11"/>
      <c r="F1425" s="11"/>
      <c r="P1425" s="4" t="s">
        <v>2678</v>
      </c>
      <c r="Q1425" s="4" t="s">
        <v>1565</v>
      </c>
      <c r="R1425" s="25">
        <v>13</v>
      </c>
      <c r="S1425" s="26" t="s">
        <v>1566</v>
      </c>
      <c r="T1425" s="11"/>
    </row>
    <row r="1426" spans="1:20" ht="17.25" customHeight="1" x14ac:dyDescent="0.35">
      <c r="A1426" s="4" t="s">
        <v>2678</v>
      </c>
      <c r="B1426" s="4" t="s">
        <v>2505</v>
      </c>
      <c r="C1426" s="25">
        <v>2</v>
      </c>
      <c r="D1426" s="26" t="s">
        <v>1558</v>
      </c>
      <c r="E1426" s="11"/>
      <c r="F1426" s="11"/>
      <c r="P1426" s="4" t="s">
        <v>2678</v>
      </c>
      <c r="Q1426" s="4" t="s">
        <v>1896</v>
      </c>
      <c r="R1426" s="25">
        <v>13</v>
      </c>
      <c r="S1426" s="26" t="s">
        <v>1568</v>
      </c>
      <c r="T1426" s="11"/>
    </row>
    <row r="1427" spans="1:20" ht="17.25" customHeight="1" x14ac:dyDescent="0.35">
      <c r="A1427" s="4" t="s">
        <v>2678</v>
      </c>
      <c r="B1427" s="4" t="s">
        <v>1559</v>
      </c>
      <c r="C1427" s="25">
        <v>6</v>
      </c>
      <c r="D1427" s="26" t="s">
        <v>1560</v>
      </c>
      <c r="E1427" s="11"/>
      <c r="F1427" s="11"/>
      <c r="P1427" s="4" t="s">
        <v>2678</v>
      </c>
      <c r="Q1427" s="4" t="s">
        <v>1567</v>
      </c>
      <c r="R1427" s="25">
        <v>13</v>
      </c>
      <c r="S1427" s="26" t="s">
        <v>1568</v>
      </c>
      <c r="T1427" s="11"/>
    </row>
    <row r="1428" spans="1:20" ht="17.25" customHeight="1" x14ac:dyDescent="0.35">
      <c r="A1428" s="4" t="s">
        <v>2678</v>
      </c>
      <c r="B1428" s="4" t="s">
        <v>1561</v>
      </c>
      <c r="C1428" s="25">
        <v>6</v>
      </c>
      <c r="D1428" s="6" t="s">
        <v>1562</v>
      </c>
      <c r="E1428" s="11"/>
      <c r="F1428" s="11"/>
      <c r="P1428" s="4" t="s">
        <v>2678</v>
      </c>
      <c r="Q1428" s="4" t="s">
        <v>1518</v>
      </c>
      <c r="R1428" s="25">
        <v>2</v>
      </c>
      <c r="S1428" s="26" t="s">
        <v>1519</v>
      </c>
      <c r="T1428" s="11"/>
    </row>
    <row r="1429" spans="1:20" ht="17.25" customHeight="1" x14ac:dyDescent="0.35">
      <c r="A1429" s="4" t="s">
        <v>2678</v>
      </c>
      <c r="B1429" s="4" t="s">
        <v>1563</v>
      </c>
      <c r="C1429" s="25">
        <v>13</v>
      </c>
      <c r="D1429" s="26" t="s">
        <v>1564</v>
      </c>
      <c r="E1429" s="11"/>
      <c r="F1429" s="11"/>
      <c r="P1429" s="4" t="s">
        <v>2678</v>
      </c>
      <c r="Q1429" s="4" t="s">
        <v>2250</v>
      </c>
      <c r="R1429" s="25">
        <v>14</v>
      </c>
      <c r="S1429" s="9" t="s">
        <v>2796</v>
      </c>
      <c r="T1429" s="11"/>
    </row>
    <row r="1430" spans="1:20" ht="17.25" customHeight="1" x14ac:dyDescent="0.35">
      <c r="A1430" s="4" t="s">
        <v>2678</v>
      </c>
      <c r="B1430" s="4" t="s">
        <v>1565</v>
      </c>
      <c r="C1430" s="25">
        <v>13</v>
      </c>
      <c r="D1430" s="26" t="s">
        <v>1566</v>
      </c>
      <c r="E1430" s="11"/>
      <c r="F1430" s="11"/>
      <c r="P1430" s="4" t="s">
        <v>2678</v>
      </c>
      <c r="Q1430" s="4" t="s">
        <v>1569</v>
      </c>
      <c r="R1430" s="25">
        <v>14</v>
      </c>
      <c r="S1430" s="26" t="s">
        <v>1570</v>
      </c>
      <c r="T1430" s="11"/>
    </row>
    <row r="1431" spans="1:20" ht="17.25" customHeight="1" x14ac:dyDescent="0.35">
      <c r="A1431" s="4" t="s">
        <v>2678</v>
      </c>
      <c r="B1431" s="4" t="s">
        <v>1896</v>
      </c>
      <c r="C1431" s="25">
        <v>13</v>
      </c>
      <c r="D1431" s="26" t="s">
        <v>1568</v>
      </c>
      <c r="E1431" s="11"/>
      <c r="F1431" s="11"/>
      <c r="P1431" s="4" t="s">
        <v>2678</v>
      </c>
      <c r="Q1431" s="4" t="s">
        <v>2526</v>
      </c>
      <c r="R1431" s="25">
        <v>14</v>
      </c>
      <c r="S1431" s="26" t="s">
        <v>2797</v>
      </c>
      <c r="T1431" s="11"/>
    </row>
    <row r="1432" spans="1:20" ht="17.25" customHeight="1" x14ac:dyDescent="0.35">
      <c r="A1432" s="4" t="s">
        <v>2678</v>
      </c>
      <c r="B1432" s="4" t="s">
        <v>1567</v>
      </c>
      <c r="C1432" s="25">
        <v>13</v>
      </c>
      <c r="D1432" s="26" t="s">
        <v>1568</v>
      </c>
      <c r="E1432" s="11"/>
      <c r="F1432" s="11"/>
      <c r="P1432" s="4" t="s">
        <v>2678</v>
      </c>
      <c r="Q1432" s="4" t="s">
        <v>1557</v>
      </c>
      <c r="R1432" s="25">
        <v>2</v>
      </c>
      <c r="S1432" s="26" t="s">
        <v>1558</v>
      </c>
      <c r="T1432" s="11"/>
    </row>
    <row r="1433" spans="1:20" ht="17.25" customHeight="1" x14ac:dyDescent="0.35">
      <c r="A1433" s="4" t="s">
        <v>2678</v>
      </c>
      <c r="B1433" s="4" t="s">
        <v>1518</v>
      </c>
      <c r="C1433" s="25">
        <v>2</v>
      </c>
      <c r="D1433" s="26" t="s">
        <v>1519</v>
      </c>
      <c r="E1433" s="11"/>
      <c r="F1433" s="11"/>
      <c r="P1433" s="4" t="s">
        <v>2678</v>
      </c>
      <c r="Q1433" s="4" t="s">
        <v>1571</v>
      </c>
      <c r="R1433" s="25">
        <v>1</v>
      </c>
      <c r="S1433" s="26" t="s">
        <v>1572</v>
      </c>
      <c r="T1433" s="11"/>
    </row>
    <row r="1434" spans="1:20" ht="17.25" customHeight="1" x14ac:dyDescent="0.35">
      <c r="A1434" s="4" t="s">
        <v>2678</v>
      </c>
      <c r="B1434" s="4" t="s">
        <v>1579</v>
      </c>
      <c r="C1434" s="25">
        <v>14</v>
      </c>
      <c r="D1434" s="9" t="s">
        <v>1580</v>
      </c>
      <c r="E1434" s="11"/>
      <c r="F1434" s="11"/>
      <c r="P1434" s="4" t="s">
        <v>2678</v>
      </c>
      <c r="Q1434" s="4" t="s">
        <v>1573</v>
      </c>
      <c r="R1434" s="25">
        <v>10</v>
      </c>
      <c r="S1434" s="6" t="s">
        <v>1574</v>
      </c>
      <c r="T1434" s="11"/>
    </row>
    <row r="1435" spans="1:20" ht="17.25" customHeight="1" x14ac:dyDescent="0.35">
      <c r="A1435" s="4" t="s">
        <v>2678</v>
      </c>
      <c r="B1435" s="4" t="s">
        <v>2250</v>
      </c>
      <c r="C1435" s="25">
        <v>14</v>
      </c>
      <c r="D1435" s="26" t="s">
        <v>2796</v>
      </c>
      <c r="E1435" s="11"/>
      <c r="F1435" s="11"/>
      <c r="P1435" s="4" t="s">
        <v>2678</v>
      </c>
      <c r="Q1435" s="4" t="s">
        <v>1575</v>
      </c>
      <c r="R1435" s="25">
        <v>14</v>
      </c>
      <c r="S1435" s="6" t="s">
        <v>1576</v>
      </c>
      <c r="T1435" s="11"/>
    </row>
    <row r="1436" spans="1:20" ht="17.25" customHeight="1" x14ac:dyDescent="0.35">
      <c r="A1436" s="4" t="s">
        <v>2678</v>
      </c>
      <c r="B1436" s="4" t="s">
        <v>1569</v>
      </c>
      <c r="C1436" s="25">
        <v>14</v>
      </c>
      <c r="D1436" s="26" t="s">
        <v>1570</v>
      </c>
      <c r="E1436" s="11"/>
      <c r="F1436" s="11"/>
      <c r="P1436" s="4" t="s">
        <v>2678</v>
      </c>
      <c r="Q1436" s="4" t="s">
        <v>1577</v>
      </c>
      <c r="R1436" s="25">
        <v>11</v>
      </c>
      <c r="S1436" s="26" t="s">
        <v>1578</v>
      </c>
      <c r="T1436" s="11"/>
    </row>
    <row r="1437" spans="1:20" ht="17.25" customHeight="1" x14ac:dyDescent="0.35">
      <c r="A1437" s="4" t="s">
        <v>2678</v>
      </c>
      <c r="B1437" s="4" t="s">
        <v>2526</v>
      </c>
      <c r="C1437" s="25">
        <v>14</v>
      </c>
      <c r="D1437" s="26" t="s">
        <v>2797</v>
      </c>
      <c r="E1437" s="11"/>
      <c r="F1437" s="11"/>
      <c r="P1437" s="4" t="s">
        <v>2678</v>
      </c>
      <c r="Q1437" s="4" t="s">
        <v>1581</v>
      </c>
      <c r="R1437" s="25">
        <v>14</v>
      </c>
      <c r="S1437" s="26" t="s">
        <v>1582</v>
      </c>
      <c r="T1437" s="11"/>
    </row>
    <row r="1438" spans="1:20" ht="17.25" customHeight="1" x14ac:dyDescent="0.35">
      <c r="A1438" s="4" t="s">
        <v>2678</v>
      </c>
      <c r="B1438" s="4" t="s">
        <v>1557</v>
      </c>
      <c r="C1438" s="25">
        <v>2</v>
      </c>
      <c r="D1438" s="26" t="s">
        <v>1558</v>
      </c>
      <c r="E1438" s="11"/>
      <c r="F1438" s="11"/>
      <c r="P1438" s="4" t="s">
        <v>2678</v>
      </c>
      <c r="Q1438" s="4" t="s">
        <v>1583</v>
      </c>
      <c r="R1438" s="25">
        <v>13</v>
      </c>
      <c r="S1438" s="26" t="s">
        <v>1584</v>
      </c>
      <c r="T1438" s="11"/>
    </row>
    <row r="1439" spans="1:20" ht="17.25" customHeight="1" x14ac:dyDescent="0.35">
      <c r="A1439" s="4" t="s">
        <v>2678</v>
      </c>
      <c r="B1439" s="4" t="s">
        <v>1571</v>
      </c>
      <c r="C1439" s="25">
        <v>1</v>
      </c>
      <c r="D1439" s="6" t="s">
        <v>1572</v>
      </c>
      <c r="E1439" s="11"/>
      <c r="F1439" s="11"/>
      <c r="P1439" s="4" t="s">
        <v>2678</v>
      </c>
      <c r="Q1439" s="4" t="s">
        <v>1585</v>
      </c>
      <c r="R1439" s="25">
        <v>12</v>
      </c>
      <c r="S1439" s="26" t="s">
        <v>1586</v>
      </c>
      <c r="T1439" s="11"/>
    </row>
    <row r="1440" spans="1:20" ht="17.25" customHeight="1" x14ac:dyDescent="0.35">
      <c r="A1440" s="4" t="s">
        <v>2678</v>
      </c>
      <c r="B1440" s="4" t="s">
        <v>1573</v>
      </c>
      <c r="C1440" s="25">
        <v>10</v>
      </c>
      <c r="D1440" s="6" t="s">
        <v>1574</v>
      </c>
      <c r="E1440" s="11"/>
      <c r="F1440" s="11"/>
      <c r="P1440" s="4" t="s">
        <v>2678</v>
      </c>
      <c r="Q1440" s="4" t="s">
        <v>1587</v>
      </c>
      <c r="R1440" s="25">
        <v>12</v>
      </c>
      <c r="S1440" s="26" t="s">
        <v>1588</v>
      </c>
      <c r="T1440" s="11"/>
    </row>
    <row r="1441" spans="1:20" ht="17.25" customHeight="1" x14ac:dyDescent="0.35">
      <c r="A1441" s="4" t="s">
        <v>2678</v>
      </c>
      <c r="B1441" s="4" t="s">
        <v>1575</v>
      </c>
      <c r="C1441" s="25">
        <v>14</v>
      </c>
      <c r="D1441" s="26" t="s">
        <v>1576</v>
      </c>
      <c r="E1441" s="11"/>
      <c r="F1441" s="11"/>
      <c r="P1441" s="4" t="s">
        <v>2678</v>
      </c>
      <c r="Q1441" s="4" t="s">
        <v>2542</v>
      </c>
      <c r="R1441" s="25">
        <v>9</v>
      </c>
      <c r="S1441" s="26" t="s">
        <v>2798</v>
      </c>
      <c r="T1441" s="11"/>
    </row>
    <row r="1442" spans="1:20" ht="17.25" customHeight="1" x14ac:dyDescent="0.35">
      <c r="A1442" s="4" t="s">
        <v>2678</v>
      </c>
      <c r="B1442" s="4" t="s">
        <v>1577</v>
      </c>
      <c r="C1442" s="25">
        <v>11</v>
      </c>
      <c r="D1442" s="26" t="s">
        <v>1578</v>
      </c>
      <c r="E1442" s="11"/>
      <c r="F1442" s="11"/>
      <c r="P1442" s="4" t="s">
        <v>2678</v>
      </c>
      <c r="Q1442" s="4" t="s">
        <v>1589</v>
      </c>
      <c r="R1442" s="25">
        <v>14</v>
      </c>
      <c r="S1442" s="4" t="s">
        <v>1590</v>
      </c>
      <c r="T1442" s="11"/>
    </row>
    <row r="1443" spans="1:20" ht="17.25" customHeight="1" x14ac:dyDescent="0.35">
      <c r="A1443" s="4" t="s">
        <v>2678</v>
      </c>
      <c r="B1443" s="4" t="s">
        <v>1581</v>
      </c>
      <c r="C1443" s="25">
        <v>14</v>
      </c>
      <c r="D1443" s="26" t="s">
        <v>1582</v>
      </c>
      <c r="E1443" s="11"/>
      <c r="F1443" s="11"/>
      <c r="P1443" s="4" t="s">
        <v>2678</v>
      </c>
      <c r="Q1443" s="4" t="s">
        <v>1591</v>
      </c>
      <c r="R1443" s="25">
        <v>12</v>
      </c>
      <c r="S1443" s="4" t="s">
        <v>1592</v>
      </c>
      <c r="T1443" s="11"/>
    </row>
    <row r="1444" spans="1:20" ht="17.25" customHeight="1" x14ac:dyDescent="0.35">
      <c r="A1444" s="4" t="s">
        <v>2678</v>
      </c>
      <c r="B1444" s="4" t="s">
        <v>1583</v>
      </c>
      <c r="C1444" s="25">
        <v>13</v>
      </c>
      <c r="D1444" s="26" t="s">
        <v>1584</v>
      </c>
      <c r="E1444" s="11"/>
      <c r="F1444" s="11"/>
      <c r="P1444" s="4" t="s">
        <v>2678</v>
      </c>
      <c r="Q1444" s="4" t="s">
        <v>1593</v>
      </c>
      <c r="R1444" s="25">
        <v>1</v>
      </c>
      <c r="S1444" s="4" t="s">
        <v>1594</v>
      </c>
      <c r="T1444" s="11"/>
    </row>
    <row r="1445" spans="1:20" ht="17.25" customHeight="1" x14ac:dyDescent="0.35">
      <c r="A1445" s="4" t="s">
        <v>2678</v>
      </c>
      <c r="B1445" s="4" t="s">
        <v>1585</v>
      </c>
      <c r="C1445" s="25">
        <v>12</v>
      </c>
      <c r="D1445" s="26" t="s">
        <v>1586</v>
      </c>
      <c r="E1445" s="11"/>
      <c r="F1445" s="11"/>
      <c r="P1445" s="4" t="s">
        <v>2678</v>
      </c>
      <c r="Q1445" s="4" t="s">
        <v>2546</v>
      </c>
      <c r="R1445" s="25">
        <v>12</v>
      </c>
      <c r="S1445" s="4" t="s">
        <v>2799</v>
      </c>
      <c r="T1445" s="11"/>
    </row>
    <row r="1446" spans="1:20" ht="17.25" customHeight="1" x14ac:dyDescent="0.35">
      <c r="A1446" s="4" t="s">
        <v>2678</v>
      </c>
      <c r="B1446" s="4" t="s">
        <v>1587</v>
      </c>
      <c r="C1446" s="25">
        <v>12</v>
      </c>
      <c r="D1446" s="26" t="s">
        <v>1588</v>
      </c>
      <c r="E1446" s="11"/>
      <c r="F1446" s="11"/>
      <c r="P1446" s="4" t="s">
        <v>2678</v>
      </c>
      <c r="Q1446" s="4" t="s">
        <v>2548</v>
      </c>
      <c r="R1446" s="25">
        <v>12</v>
      </c>
      <c r="S1446" s="26" t="s">
        <v>2799</v>
      </c>
      <c r="T1446" s="11"/>
    </row>
    <row r="1447" spans="1:20" ht="17.25" customHeight="1" x14ac:dyDescent="0.35">
      <c r="A1447" s="4" t="s">
        <v>2678</v>
      </c>
      <c r="B1447" s="4" t="s">
        <v>2542</v>
      </c>
      <c r="C1447" s="25">
        <v>9</v>
      </c>
      <c r="D1447" s="4" t="s">
        <v>2798</v>
      </c>
      <c r="E1447" s="11"/>
      <c r="F1447" s="11"/>
      <c r="P1447" s="4" t="s">
        <v>2678</v>
      </c>
      <c r="Q1447" s="4" t="s">
        <v>2549</v>
      </c>
      <c r="R1447" s="25">
        <v>6</v>
      </c>
      <c r="S1447" s="26" t="s">
        <v>2800</v>
      </c>
      <c r="T1447" s="11"/>
    </row>
    <row r="1448" spans="1:20" ht="17.25" customHeight="1" x14ac:dyDescent="0.35">
      <c r="A1448" s="4" t="s">
        <v>2678</v>
      </c>
      <c r="B1448" s="4" t="s">
        <v>1591</v>
      </c>
      <c r="C1448" s="25">
        <v>12</v>
      </c>
      <c r="D1448" s="4" t="s">
        <v>1592</v>
      </c>
      <c r="E1448" s="11"/>
      <c r="F1448" s="11"/>
      <c r="P1448" s="4" t="s">
        <v>2678</v>
      </c>
      <c r="Q1448" s="4" t="s">
        <v>1595</v>
      </c>
      <c r="R1448" s="25">
        <v>13</v>
      </c>
      <c r="S1448" s="26" t="s">
        <v>1596</v>
      </c>
      <c r="T1448" s="11"/>
    </row>
    <row r="1449" spans="1:20" ht="17.25" customHeight="1" x14ac:dyDescent="0.35">
      <c r="A1449" s="4" t="s">
        <v>2678</v>
      </c>
      <c r="B1449" s="4" t="s">
        <v>1601</v>
      </c>
      <c r="C1449" s="25">
        <v>14</v>
      </c>
      <c r="D1449" s="4" t="s">
        <v>1590</v>
      </c>
      <c r="E1449" s="11"/>
      <c r="F1449" s="11"/>
      <c r="P1449" s="4" t="s">
        <v>2678</v>
      </c>
      <c r="Q1449" s="4" t="s">
        <v>2552</v>
      </c>
      <c r="R1449" s="25">
        <v>13</v>
      </c>
      <c r="S1449" s="26" t="s">
        <v>2801</v>
      </c>
      <c r="T1449" s="11"/>
    </row>
    <row r="1450" spans="1:20" ht="17.25" customHeight="1" x14ac:dyDescent="0.35">
      <c r="A1450" s="4" t="s">
        <v>2678</v>
      </c>
      <c r="B1450" s="4" t="s">
        <v>1593</v>
      </c>
      <c r="C1450" s="25">
        <v>1</v>
      </c>
      <c r="D1450" s="4" t="s">
        <v>1594</v>
      </c>
      <c r="E1450" s="11"/>
      <c r="F1450" s="11"/>
      <c r="P1450" s="4" t="s">
        <v>2678</v>
      </c>
      <c r="Q1450" s="4" t="s">
        <v>1597</v>
      </c>
      <c r="R1450" s="25">
        <v>1</v>
      </c>
      <c r="S1450" s="26" t="s">
        <v>2802</v>
      </c>
      <c r="T1450" s="11"/>
    </row>
    <row r="1451" spans="1:20" ht="17.25" customHeight="1" x14ac:dyDescent="0.35">
      <c r="A1451" s="4" t="s">
        <v>2678</v>
      </c>
      <c r="B1451" s="4" t="s">
        <v>2546</v>
      </c>
      <c r="C1451" s="25">
        <v>12</v>
      </c>
      <c r="D1451" s="26" t="s">
        <v>2799</v>
      </c>
      <c r="E1451" s="11"/>
      <c r="F1451" s="11"/>
      <c r="P1451" s="4" t="s">
        <v>2678</v>
      </c>
      <c r="Q1451" s="4" t="s">
        <v>1602</v>
      </c>
      <c r="R1451" s="25">
        <v>4</v>
      </c>
      <c r="S1451" s="26" t="s">
        <v>1603</v>
      </c>
      <c r="T1451" s="11"/>
    </row>
    <row r="1452" spans="1:20" ht="17.25" customHeight="1" x14ac:dyDescent="0.35">
      <c r="A1452" s="4" t="s">
        <v>2678</v>
      </c>
      <c r="B1452" s="4" t="s">
        <v>2548</v>
      </c>
      <c r="C1452" s="25">
        <v>12</v>
      </c>
      <c r="D1452" s="26" t="s">
        <v>2799</v>
      </c>
      <c r="E1452" s="11"/>
      <c r="F1452" s="11"/>
      <c r="P1452" s="4" t="s">
        <v>2678</v>
      </c>
      <c r="Q1452" s="4" t="s">
        <v>1710</v>
      </c>
      <c r="R1452" s="25">
        <v>10</v>
      </c>
      <c r="S1452" s="26" t="s">
        <v>2803</v>
      </c>
      <c r="T1452" s="11"/>
    </row>
    <row r="1453" spans="1:20" ht="17.25" customHeight="1" x14ac:dyDescent="0.35">
      <c r="A1453" s="4" t="s">
        <v>2678</v>
      </c>
      <c r="B1453" s="4" t="s">
        <v>2549</v>
      </c>
      <c r="C1453" s="25">
        <v>6</v>
      </c>
      <c r="D1453" s="26" t="s">
        <v>2800</v>
      </c>
      <c r="E1453" s="11"/>
      <c r="F1453" s="11"/>
      <c r="P1453" s="4" t="s">
        <v>2678</v>
      </c>
      <c r="Q1453" s="4" t="s">
        <v>1604</v>
      </c>
      <c r="R1453" s="25">
        <v>14</v>
      </c>
      <c r="S1453" s="4" t="s">
        <v>1605</v>
      </c>
      <c r="T1453" s="11"/>
    </row>
    <row r="1454" spans="1:20" ht="17.25" customHeight="1" x14ac:dyDescent="0.35">
      <c r="A1454" s="4" t="s">
        <v>2678</v>
      </c>
      <c r="B1454" s="4" t="s">
        <v>1595</v>
      </c>
      <c r="C1454" s="25">
        <v>13</v>
      </c>
      <c r="D1454" s="26" t="s">
        <v>1596</v>
      </c>
      <c r="E1454" s="11"/>
      <c r="F1454" s="11"/>
      <c r="P1454" s="4" t="s">
        <v>2678</v>
      </c>
      <c r="Q1454" s="4" t="s">
        <v>1606</v>
      </c>
      <c r="R1454" s="25">
        <v>14</v>
      </c>
      <c r="S1454" s="4" t="s">
        <v>1605</v>
      </c>
      <c r="T1454" s="11"/>
    </row>
    <row r="1455" spans="1:20" ht="17.25" customHeight="1" x14ac:dyDescent="0.35">
      <c r="A1455" s="4" t="s">
        <v>2678</v>
      </c>
      <c r="B1455" s="4" t="s">
        <v>2552</v>
      </c>
      <c r="C1455" s="25">
        <v>13</v>
      </c>
      <c r="D1455" s="26" t="s">
        <v>2801</v>
      </c>
      <c r="E1455" s="11"/>
      <c r="F1455" s="11"/>
      <c r="P1455" s="4" t="s">
        <v>2678</v>
      </c>
      <c r="Q1455" s="4" t="s">
        <v>1607</v>
      </c>
      <c r="R1455" s="25">
        <v>6</v>
      </c>
      <c r="S1455" s="9" t="s">
        <v>1608</v>
      </c>
      <c r="T1455" s="11"/>
    </row>
    <row r="1456" spans="1:20" ht="17.25" customHeight="1" x14ac:dyDescent="0.35">
      <c r="A1456" s="4" t="s">
        <v>2678</v>
      </c>
      <c r="B1456" s="4" t="s">
        <v>1597</v>
      </c>
      <c r="C1456" s="25">
        <v>1</v>
      </c>
      <c r="D1456" s="26" t="s">
        <v>2802</v>
      </c>
      <c r="E1456" s="11"/>
      <c r="F1456" s="11"/>
      <c r="P1456" s="4" t="s">
        <v>2678</v>
      </c>
      <c r="Q1456" s="4" t="s">
        <v>1609</v>
      </c>
      <c r="R1456" s="25">
        <v>10</v>
      </c>
      <c r="S1456" s="9" t="s">
        <v>1610</v>
      </c>
      <c r="T1456" s="11"/>
    </row>
    <row r="1457" spans="1:20" ht="17.25" customHeight="1" x14ac:dyDescent="0.35">
      <c r="A1457" s="4" t="s">
        <v>2678</v>
      </c>
      <c r="B1457" s="4" t="s">
        <v>1602</v>
      </c>
      <c r="C1457" s="25">
        <v>4</v>
      </c>
      <c r="D1457" s="26" t="s">
        <v>1603</v>
      </c>
      <c r="E1457" s="11"/>
      <c r="F1457" s="11"/>
      <c r="P1457" s="4" t="s">
        <v>2678</v>
      </c>
      <c r="Q1457" s="4" t="s">
        <v>1611</v>
      </c>
      <c r="R1457" s="25">
        <v>10</v>
      </c>
      <c r="S1457" s="26" t="s">
        <v>1610</v>
      </c>
      <c r="T1457" s="11"/>
    </row>
    <row r="1458" spans="1:20" ht="17.25" customHeight="1" x14ac:dyDescent="0.35">
      <c r="A1458" s="4" t="s">
        <v>2678</v>
      </c>
      <c r="B1458" s="4" t="s">
        <v>1710</v>
      </c>
      <c r="C1458" s="25">
        <v>10</v>
      </c>
      <c r="D1458" s="4" t="s">
        <v>2803</v>
      </c>
      <c r="E1458" s="11"/>
      <c r="F1458" s="11"/>
      <c r="P1458" s="4" t="s">
        <v>2678</v>
      </c>
      <c r="Q1458" s="4" t="s">
        <v>1612</v>
      </c>
      <c r="R1458" s="25">
        <v>10</v>
      </c>
      <c r="S1458" s="26" t="s">
        <v>1613</v>
      </c>
      <c r="T1458" s="11"/>
    </row>
    <row r="1459" spans="1:20" ht="17.25" customHeight="1" x14ac:dyDescent="0.35">
      <c r="A1459" s="4" t="s">
        <v>2678</v>
      </c>
      <c r="B1459" s="4" t="s">
        <v>1604</v>
      </c>
      <c r="C1459" s="25">
        <v>14</v>
      </c>
      <c r="D1459" s="4" t="s">
        <v>1605</v>
      </c>
      <c r="E1459" s="11"/>
      <c r="F1459" s="11"/>
      <c r="P1459" s="4" t="s">
        <v>2678</v>
      </c>
      <c r="Q1459" s="4" t="s">
        <v>2532</v>
      </c>
      <c r="R1459" s="25">
        <v>10</v>
      </c>
      <c r="S1459" s="9" t="s">
        <v>1613</v>
      </c>
      <c r="T1459" s="11"/>
    </row>
    <row r="1460" spans="1:20" ht="17.25" customHeight="1" x14ac:dyDescent="0.35">
      <c r="A1460" s="4" t="s">
        <v>2678</v>
      </c>
      <c r="B1460" s="4" t="s">
        <v>1606</v>
      </c>
      <c r="C1460" s="25">
        <v>14</v>
      </c>
      <c r="D1460" s="9" t="s">
        <v>1605</v>
      </c>
      <c r="E1460" s="11"/>
      <c r="F1460" s="11"/>
      <c r="P1460" s="4" t="s">
        <v>2678</v>
      </c>
      <c r="Q1460" s="4" t="s">
        <v>2626</v>
      </c>
      <c r="R1460" s="25">
        <v>7</v>
      </c>
      <c r="S1460" s="26" t="s">
        <v>2804</v>
      </c>
      <c r="T1460" s="11"/>
    </row>
    <row r="1461" spans="1:20" ht="17.25" customHeight="1" x14ac:dyDescent="0.35">
      <c r="A1461" s="4" t="s">
        <v>2678</v>
      </c>
      <c r="B1461" s="4" t="s">
        <v>1607</v>
      </c>
      <c r="C1461" s="25">
        <v>6</v>
      </c>
      <c r="D1461" s="9" t="s">
        <v>1608</v>
      </c>
      <c r="E1461" s="11"/>
      <c r="F1461" s="11"/>
      <c r="P1461" s="4" t="s">
        <v>2678</v>
      </c>
      <c r="Q1461" s="4" t="s">
        <v>2618</v>
      </c>
      <c r="R1461" s="25">
        <v>7</v>
      </c>
      <c r="S1461" s="4" t="s">
        <v>2805</v>
      </c>
      <c r="T1461" s="11"/>
    </row>
    <row r="1462" spans="1:20" ht="17.25" customHeight="1" x14ac:dyDescent="0.35">
      <c r="A1462" s="4" t="s">
        <v>2678</v>
      </c>
      <c r="B1462" s="4" t="s">
        <v>1609</v>
      </c>
      <c r="C1462" s="25">
        <v>10</v>
      </c>
      <c r="D1462" s="26" t="s">
        <v>1610</v>
      </c>
      <c r="E1462" s="11"/>
      <c r="F1462" s="11"/>
      <c r="P1462" s="4" t="s">
        <v>2678</v>
      </c>
      <c r="Q1462" s="4" t="s">
        <v>1617</v>
      </c>
      <c r="R1462" s="25">
        <v>1</v>
      </c>
      <c r="S1462" s="26" t="s">
        <v>1618</v>
      </c>
      <c r="T1462" s="11"/>
    </row>
    <row r="1463" spans="1:20" ht="17.25" customHeight="1" x14ac:dyDescent="0.35">
      <c r="A1463" s="4" t="s">
        <v>2678</v>
      </c>
      <c r="B1463" s="4" t="s">
        <v>1611</v>
      </c>
      <c r="C1463" s="25">
        <v>10</v>
      </c>
      <c r="D1463" s="26" t="s">
        <v>1610</v>
      </c>
      <c r="E1463" s="11"/>
      <c r="F1463" s="11"/>
      <c r="P1463" s="4" t="s">
        <v>2678</v>
      </c>
      <c r="Q1463" s="4" t="s">
        <v>2529</v>
      </c>
      <c r="R1463" s="25">
        <v>1</v>
      </c>
      <c r="S1463" s="26" t="s">
        <v>2806</v>
      </c>
      <c r="T1463" s="11"/>
    </row>
    <row r="1464" spans="1:20" ht="17.25" customHeight="1" x14ac:dyDescent="0.35">
      <c r="A1464" s="4" t="s">
        <v>2678</v>
      </c>
      <c r="B1464" s="4" t="s">
        <v>1612</v>
      </c>
      <c r="C1464" s="25">
        <v>10</v>
      </c>
      <c r="D1464" s="9" t="s">
        <v>1613</v>
      </c>
      <c r="E1464" s="11"/>
      <c r="F1464" s="11"/>
      <c r="P1464" s="4" t="s">
        <v>2678</v>
      </c>
      <c r="Q1464" s="4" t="s">
        <v>1619</v>
      </c>
      <c r="R1464" s="25">
        <v>1</v>
      </c>
      <c r="S1464" s="26" t="s">
        <v>1620</v>
      </c>
      <c r="T1464" s="11"/>
    </row>
    <row r="1465" spans="1:20" ht="17.25" customHeight="1" x14ac:dyDescent="0.35">
      <c r="A1465" s="4" t="s">
        <v>2678</v>
      </c>
      <c r="B1465" s="4" t="s">
        <v>2532</v>
      </c>
      <c r="C1465" s="25">
        <v>10</v>
      </c>
      <c r="D1465" s="26" t="s">
        <v>1613</v>
      </c>
      <c r="E1465" s="11"/>
      <c r="F1465" s="11"/>
      <c r="P1465" s="4" t="s">
        <v>2678</v>
      </c>
      <c r="Q1465" s="4" t="s">
        <v>1621</v>
      </c>
      <c r="R1465" s="25">
        <v>7</v>
      </c>
      <c r="S1465" s="26" t="s">
        <v>1622</v>
      </c>
      <c r="T1465" s="11"/>
    </row>
    <row r="1466" spans="1:20" ht="17.25" customHeight="1" x14ac:dyDescent="0.35">
      <c r="A1466" s="4" t="s">
        <v>2678</v>
      </c>
      <c r="B1466" s="4" t="s">
        <v>2626</v>
      </c>
      <c r="C1466" s="25">
        <v>7</v>
      </c>
      <c r="D1466" s="4" t="s">
        <v>2804</v>
      </c>
      <c r="E1466" s="11"/>
      <c r="F1466" s="11"/>
      <c r="P1466" s="4" t="s">
        <v>2678</v>
      </c>
      <c r="Q1466" s="4" t="s">
        <v>1623</v>
      </c>
      <c r="R1466" s="25">
        <v>1</v>
      </c>
      <c r="S1466" s="26" t="s">
        <v>1624</v>
      </c>
      <c r="T1466" s="11"/>
    </row>
    <row r="1467" spans="1:20" ht="17.25" customHeight="1" x14ac:dyDescent="0.35">
      <c r="A1467" s="4" t="s">
        <v>2678</v>
      </c>
      <c r="B1467" s="4" t="s">
        <v>2618</v>
      </c>
      <c r="C1467" s="25">
        <v>7</v>
      </c>
      <c r="D1467" s="26" t="s">
        <v>2805</v>
      </c>
      <c r="E1467" s="11"/>
      <c r="F1467" s="11"/>
      <c r="P1467" s="4" t="s">
        <v>2678</v>
      </c>
      <c r="Q1467" s="4" t="s">
        <v>1625</v>
      </c>
      <c r="R1467" s="25">
        <v>6</v>
      </c>
      <c r="S1467" s="26" t="s">
        <v>1626</v>
      </c>
      <c r="T1467" s="11"/>
    </row>
    <row r="1468" spans="1:20" ht="17.25" customHeight="1" x14ac:dyDescent="0.35">
      <c r="A1468" s="4" t="s">
        <v>2678</v>
      </c>
      <c r="B1468" s="4" t="s">
        <v>1617</v>
      </c>
      <c r="C1468" s="25">
        <v>1</v>
      </c>
      <c r="D1468" s="26" t="s">
        <v>1618</v>
      </c>
      <c r="E1468" s="11"/>
      <c r="F1468" s="11"/>
      <c r="P1468" s="4" t="s">
        <v>2678</v>
      </c>
      <c r="Q1468" s="4" t="s">
        <v>1627</v>
      </c>
      <c r="R1468" s="25">
        <v>2</v>
      </c>
      <c r="S1468" s="26" t="s">
        <v>1628</v>
      </c>
      <c r="T1468" s="11"/>
    </row>
    <row r="1469" spans="1:20" ht="17.25" customHeight="1" x14ac:dyDescent="0.35">
      <c r="A1469" s="4" t="s">
        <v>2678</v>
      </c>
      <c r="B1469" s="4" t="s">
        <v>2529</v>
      </c>
      <c r="C1469" s="25">
        <v>1</v>
      </c>
      <c r="D1469" s="26" t="s">
        <v>2806</v>
      </c>
      <c r="E1469" s="11"/>
      <c r="F1469" s="11"/>
      <c r="P1469" s="4" t="s">
        <v>2678</v>
      </c>
      <c r="Q1469" s="4" t="s">
        <v>2576</v>
      </c>
      <c r="R1469" s="25">
        <v>2</v>
      </c>
      <c r="S1469" s="26" t="s">
        <v>1628</v>
      </c>
      <c r="T1469" s="11"/>
    </row>
    <row r="1470" spans="1:20" ht="17.25" customHeight="1" x14ac:dyDescent="0.35">
      <c r="A1470" s="4" t="s">
        <v>2678</v>
      </c>
      <c r="B1470" s="4" t="s">
        <v>1619</v>
      </c>
      <c r="C1470" s="25">
        <v>1</v>
      </c>
      <c r="D1470" s="26" t="s">
        <v>1620</v>
      </c>
      <c r="E1470" s="11"/>
      <c r="F1470" s="11"/>
      <c r="P1470" s="4" t="s">
        <v>2678</v>
      </c>
      <c r="Q1470" s="4" t="s">
        <v>2569</v>
      </c>
      <c r="R1470" s="25">
        <v>2</v>
      </c>
      <c r="S1470" s="26" t="s">
        <v>2807</v>
      </c>
      <c r="T1470" s="11"/>
    </row>
    <row r="1471" spans="1:20" ht="17.25" customHeight="1" x14ac:dyDescent="0.35">
      <c r="A1471" s="4" t="s">
        <v>2678</v>
      </c>
      <c r="B1471" s="4" t="s">
        <v>1621</v>
      </c>
      <c r="C1471" s="25">
        <v>7</v>
      </c>
      <c r="D1471" s="26" t="s">
        <v>1622</v>
      </c>
      <c r="E1471" s="11"/>
      <c r="F1471" s="11"/>
      <c r="P1471" s="4" t="s">
        <v>2678</v>
      </c>
      <c r="Q1471" s="4" t="s">
        <v>2592</v>
      </c>
      <c r="R1471" s="25">
        <v>7</v>
      </c>
      <c r="S1471" s="26" t="s">
        <v>2808</v>
      </c>
      <c r="T1471" s="11"/>
    </row>
    <row r="1472" spans="1:20" ht="17.25" customHeight="1" x14ac:dyDescent="0.35">
      <c r="A1472" s="4" t="s">
        <v>2678</v>
      </c>
      <c r="B1472" s="4" t="s">
        <v>1623</v>
      </c>
      <c r="C1472" s="25">
        <v>1</v>
      </c>
      <c r="D1472" s="26" t="s">
        <v>1624</v>
      </c>
      <c r="E1472" s="11"/>
      <c r="F1472" s="11"/>
      <c r="P1472" s="4" t="s">
        <v>2678</v>
      </c>
      <c r="Q1472" s="4" t="s">
        <v>2629</v>
      </c>
      <c r="R1472" s="25">
        <v>12</v>
      </c>
      <c r="S1472" s="26" t="s">
        <v>2630</v>
      </c>
      <c r="T1472" s="11"/>
    </row>
    <row r="1473" spans="1:20" ht="17.25" customHeight="1" x14ac:dyDescent="0.35">
      <c r="A1473" s="4" t="s">
        <v>2678</v>
      </c>
      <c r="B1473" s="4" t="s">
        <v>1625</v>
      </c>
      <c r="C1473" s="25">
        <v>6</v>
      </c>
      <c r="D1473" s="26" t="s">
        <v>1626</v>
      </c>
      <c r="E1473" s="11"/>
      <c r="F1473" s="11"/>
      <c r="P1473" s="4" t="s">
        <v>2678</v>
      </c>
      <c r="Q1473" s="4" t="s">
        <v>1743</v>
      </c>
      <c r="R1473" s="25">
        <v>13</v>
      </c>
      <c r="S1473" s="26" t="s">
        <v>2809</v>
      </c>
      <c r="T1473" s="11"/>
    </row>
    <row r="1474" spans="1:20" ht="17.25" customHeight="1" x14ac:dyDescent="0.35">
      <c r="A1474" s="4" t="s">
        <v>2678</v>
      </c>
      <c r="B1474" s="4" t="s">
        <v>1627</v>
      </c>
      <c r="C1474" s="25">
        <v>2</v>
      </c>
      <c r="D1474" s="26" t="s">
        <v>1628</v>
      </c>
      <c r="E1474" s="11"/>
      <c r="F1474" s="11"/>
      <c r="P1474" s="4" t="s">
        <v>2678</v>
      </c>
      <c r="Q1474" s="4" t="s">
        <v>1599</v>
      </c>
      <c r="R1474" s="25">
        <v>13</v>
      </c>
      <c r="S1474" s="26" t="s">
        <v>1629</v>
      </c>
      <c r="T1474" s="11"/>
    </row>
    <row r="1475" spans="1:20" ht="17.25" customHeight="1" x14ac:dyDescent="0.35">
      <c r="A1475" s="4" t="s">
        <v>2678</v>
      </c>
      <c r="B1475" s="4" t="s">
        <v>2576</v>
      </c>
      <c r="C1475" s="25">
        <v>2</v>
      </c>
      <c r="D1475" s="26" t="s">
        <v>1628</v>
      </c>
      <c r="E1475" s="11"/>
      <c r="F1475" s="11"/>
      <c r="P1475" s="4" t="s">
        <v>2678</v>
      </c>
      <c r="Q1475" s="4" t="s">
        <v>1630</v>
      </c>
      <c r="R1475" s="25">
        <v>13</v>
      </c>
      <c r="S1475" s="26" t="s">
        <v>1631</v>
      </c>
      <c r="T1475" s="11"/>
    </row>
    <row r="1476" spans="1:20" ht="17.25" customHeight="1" x14ac:dyDescent="0.35">
      <c r="A1476" s="4" t="s">
        <v>2678</v>
      </c>
      <c r="B1476" s="4" t="s">
        <v>2569</v>
      </c>
      <c r="C1476" s="25">
        <v>2</v>
      </c>
      <c r="D1476" s="26" t="s">
        <v>2807</v>
      </c>
      <c r="E1476" s="11"/>
      <c r="F1476" s="11"/>
      <c r="P1476" s="4" t="s">
        <v>2678</v>
      </c>
      <c r="Q1476" s="4" t="s">
        <v>1632</v>
      </c>
      <c r="R1476" s="25">
        <v>3</v>
      </c>
      <c r="S1476" s="26" t="s">
        <v>1633</v>
      </c>
      <c r="T1476" s="11"/>
    </row>
    <row r="1477" spans="1:20" ht="17.25" customHeight="1" x14ac:dyDescent="0.35">
      <c r="A1477" s="4" t="s">
        <v>2678</v>
      </c>
      <c r="B1477" s="4" t="s">
        <v>2592</v>
      </c>
      <c r="C1477" s="25">
        <v>7</v>
      </c>
      <c r="D1477" s="26" t="s">
        <v>2808</v>
      </c>
      <c r="E1477" s="11"/>
      <c r="F1477" s="11"/>
      <c r="P1477" s="4" t="s">
        <v>2678</v>
      </c>
      <c r="Q1477" s="4" t="s">
        <v>1634</v>
      </c>
      <c r="R1477" s="25">
        <v>7</v>
      </c>
      <c r="S1477" s="26" t="s">
        <v>1635</v>
      </c>
      <c r="T1477" s="11"/>
    </row>
    <row r="1478" spans="1:20" ht="17.25" customHeight="1" x14ac:dyDescent="0.35">
      <c r="A1478" s="4" t="s">
        <v>2678</v>
      </c>
      <c r="B1478" s="4" t="s">
        <v>2629</v>
      </c>
      <c r="C1478" s="25">
        <v>12</v>
      </c>
      <c r="D1478" s="26" t="s">
        <v>2630</v>
      </c>
      <c r="E1478" s="11"/>
      <c r="F1478" s="11"/>
      <c r="P1478" s="4" t="s">
        <v>2678</v>
      </c>
      <c r="Q1478" s="4" t="s">
        <v>1636</v>
      </c>
      <c r="R1478" s="25">
        <v>13</v>
      </c>
      <c r="S1478" s="26" t="s">
        <v>1637</v>
      </c>
      <c r="T1478" s="11"/>
    </row>
    <row r="1479" spans="1:20" ht="17.25" customHeight="1" x14ac:dyDescent="0.35">
      <c r="A1479" s="4" t="s">
        <v>2678</v>
      </c>
      <c r="B1479" s="4" t="s">
        <v>1599</v>
      </c>
      <c r="C1479" s="25">
        <v>13</v>
      </c>
      <c r="D1479" s="26" t="s">
        <v>1629</v>
      </c>
      <c r="E1479" s="11"/>
      <c r="F1479" s="11"/>
      <c r="P1479" s="4" t="s">
        <v>2678</v>
      </c>
      <c r="Q1479" s="4" t="s">
        <v>2297</v>
      </c>
      <c r="R1479" s="25">
        <v>10</v>
      </c>
      <c r="S1479" s="26" t="s">
        <v>2810</v>
      </c>
      <c r="T1479" s="11"/>
    </row>
    <row r="1480" spans="1:20" ht="17.25" customHeight="1" x14ac:dyDescent="0.35">
      <c r="A1480" s="4" t="s">
        <v>2678</v>
      </c>
      <c r="B1480" s="4" t="s">
        <v>1630</v>
      </c>
      <c r="C1480" s="25">
        <v>13</v>
      </c>
      <c r="D1480" s="26" t="s">
        <v>1631</v>
      </c>
      <c r="E1480" s="11"/>
      <c r="F1480" s="11"/>
      <c r="P1480" s="4" t="s">
        <v>2678</v>
      </c>
      <c r="Q1480" s="4" t="s">
        <v>2609</v>
      </c>
      <c r="R1480" s="25">
        <v>14</v>
      </c>
      <c r="S1480" s="26" t="s">
        <v>2811</v>
      </c>
      <c r="T1480" s="11"/>
    </row>
    <row r="1481" spans="1:20" ht="17.25" customHeight="1" x14ac:dyDescent="0.35">
      <c r="A1481" s="4" t="s">
        <v>2678</v>
      </c>
      <c r="B1481" s="4" t="s">
        <v>1632</v>
      </c>
      <c r="C1481" s="25">
        <v>3</v>
      </c>
      <c r="D1481" s="26" t="s">
        <v>1633</v>
      </c>
      <c r="E1481" s="11"/>
      <c r="F1481" s="11"/>
      <c r="P1481" s="4" t="s">
        <v>2678</v>
      </c>
      <c r="Q1481" s="4" t="s">
        <v>2611</v>
      </c>
      <c r="R1481" s="25">
        <v>14</v>
      </c>
      <c r="S1481" s="26" t="s">
        <v>2811</v>
      </c>
      <c r="T1481" s="11"/>
    </row>
    <row r="1482" spans="1:20" ht="17.25" customHeight="1" x14ac:dyDescent="0.35">
      <c r="A1482" s="4" t="s">
        <v>2678</v>
      </c>
      <c r="B1482" s="4" t="s">
        <v>1634</v>
      </c>
      <c r="C1482" s="25">
        <v>7</v>
      </c>
      <c r="D1482" s="26" t="s">
        <v>1635</v>
      </c>
      <c r="E1482" s="11"/>
      <c r="F1482" s="11"/>
      <c r="P1482" s="4" t="s">
        <v>2678</v>
      </c>
      <c r="Q1482" s="4" t="s">
        <v>1638</v>
      </c>
      <c r="R1482" s="25">
        <v>12</v>
      </c>
      <c r="S1482" s="26" t="s">
        <v>1639</v>
      </c>
      <c r="T1482" s="11"/>
    </row>
    <row r="1483" spans="1:20" ht="17.25" customHeight="1" x14ac:dyDescent="0.35">
      <c r="A1483" s="4" t="s">
        <v>2678</v>
      </c>
      <c r="B1483" s="4" t="s">
        <v>1636</v>
      </c>
      <c r="C1483" s="25">
        <v>13</v>
      </c>
      <c r="D1483" s="26" t="s">
        <v>1637</v>
      </c>
      <c r="E1483" s="11"/>
      <c r="F1483" s="11"/>
      <c r="P1483" s="4" t="s">
        <v>2678</v>
      </c>
      <c r="Q1483" s="4" t="s">
        <v>1640</v>
      </c>
      <c r="R1483" s="25">
        <v>5</v>
      </c>
      <c r="S1483" s="26" t="s">
        <v>1641</v>
      </c>
      <c r="T1483" s="11"/>
    </row>
    <row r="1484" spans="1:20" ht="17.25" customHeight="1" x14ac:dyDescent="0.35">
      <c r="A1484" s="4" t="s">
        <v>2678</v>
      </c>
      <c r="B1484" s="4" t="s">
        <v>2297</v>
      </c>
      <c r="C1484" s="25">
        <v>10</v>
      </c>
      <c r="D1484" s="26" t="s">
        <v>2810</v>
      </c>
      <c r="E1484" s="11"/>
      <c r="F1484" s="11"/>
      <c r="P1484" s="4" t="s">
        <v>2678</v>
      </c>
      <c r="Q1484" s="4" t="s">
        <v>1642</v>
      </c>
      <c r="R1484" s="25">
        <v>2</v>
      </c>
      <c r="S1484" s="26" t="s">
        <v>1643</v>
      </c>
      <c r="T1484" s="11"/>
    </row>
    <row r="1485" spans="1:20" ht="17.25" customHeight="1" x14ac:dyDescent="0.35">
      <c r="A1485" s="4" t="s">
        <v>2678</v>
      </c>
      <c r="B1485" s="4" t="s">
        <v>2609</v>
      </c>
      <c r="C1485" s="25">
        <v>14</v>
      </c>
      <c r="D1485" s="26" t="s">
        <v>2811</v>
      </c>
      <c r="E1485" s="11"/>
      <c r="F1485" s="11"/>
      <c r="P1485" s="4" t="s">
        <v>2678</v>
      </c>
      <c r="Q1485" s="4" t="s">
        <v>1644</v>
      </c>
      <c r="R1485" s="25">
        <v>3</v>
      </c>
      <c r="S1485" s="26" t="s">
        <v>2812</v>
      </c>
      <c r="T1485" s="11"/>
    </row>
    <row r="1486" spans="1:20" ht="17.25" customHeight="1" x14ac:dyDescent="0.35">
      <c r="A1486" s="4" t="s">
        <v>2678</v>
      </c>
      <c r="B1486" s="4" t="s">
        <v>2611</v>
      </c>
      <c r="C1486" s="25">
        <v>14</v>
      </c>
      <c r="D1486" s="26" t="s">
        <v>2811</v>
      </c>
      <c r="E1486" s="11"/>
      <c r="F1486" s="11"/>
      <c r="P1486" s="4" t="s">
        <v>2678</v>
      </c>
      <c r="Q1486" s="4" t="s">
        <v>1647</v>
      </c>
      <c r="R1486" s="25">
        <v>3</v>
      </c>
      <c r="S1486" s="26" t="s">
        <v>2812</v>
      </c>
      <c r="T1486" s="11"/>
    </row>
    <row r="1487" spans="1:20" ht="17.25" customHeight="1" x14ac:dyDescent="0.35">
      <c r="A1487" s="4" t="s">
        <v>2678</v>
      </c>
      <c r="B1487" s="4" t="s">
        <v>1638</v>
      </c>
      <c r="C1487" s="25">
        <v>12</v>
      </c>
      <c r="D1487" s="26" t="s">
        <v>1639</v>
      </c>
      <c r="E1487" s="11"/>
      <c r="F1487" s="11"/>
      <c r="P1487" s="4" t="s">
        <v>2678</v>
      </c>
      <c r="Q1487" s="4" t="s">
        <v>1649</v>
      </c>
      <c r="R1487" s="25">
        <v>3</v>
      </c>
      <c r="S1487" s="26" t="s">
        <v>2812</v>
      </c>
      <c r="T1487" s="11"/>
    </row>
    <row r="1488" spans="1:20" ht="17.25" customHeight="1" x14ac:dyDescent="0.35">
      <c r="A1488" s="4" t="s">
        <v>2678</v>
      </c>
      <c r="B1488" s="4" t="s">
        <v>1640</v>
      </c>
      <c r="C1488" s="25">
        <v>5</v>
      </c>
      <c r="D1488" s="26" t="s">
        <v>1641</v>
      </c>
      <c r="E1488" s="11"/>
      <c r="F1488" s="11"/>
      <c r="P1488" s="4" t="s">
        <v>2678</v>
      </c>
      <c r="Q1488" s="4" t="s">
        <v>1646</v>
      </c>
      <c r="R1488" s="25">
        <v>3</v>
      </c>
      <c r="S1488" s="26" t="s">
        <v>2812</v>
      </c>
      <c r="T1488" s="11"/>
    </row>
    <row r="1489" spans="1:20" ht="17.25" customHeight="1" x14ac:dyDescent="0.35">
      <c r="A1489" s="4" t="s">
        <v>2678</v>
      </c>
      <c r="B1489" s="4" t="s">
        <v>1642</v>
      </c>
      <c r="C1489" s="25">
        <v>2</v>
      </c>
      <c r="D1489" s="26" t="s">
        <v>1643</v>
      </c>
      <c r="E1489" s="11"/>
      <c r="F1489" s="11"/>
      <c r="P1489" s="4" t="s">
        <v>2678</v>
      </c>
      <c r="Q1489" s="4" t="s">
        <v>1650</v>
      </c>
      <c r="R1489" s="25">
        <v>14</v>
      </c>
      <c r="S1489" s="6" t="s">
        <v>1651</v>
      </c>
      <c r="T1489" s="11"/>
    </row>
    <row r="1490" spans="1:20" ht="17.25" customHeight="1" x14ac:dyDescent="0.35">
      <c r="A1490" s="4" t="s">
        <v>2678</v>
      </c>
      <c r="B1490" s="4" t="s">
        <v>1647</v>
      </c>
      <c r="C1490" s="25">
        <v>3</v>
      </c>
      <c r="D1490" s="26" t="s">
        <v>2812</v>
      </c>
      <c r="E1490" s="11"/>
      <c r="F1490" s="11"/>
      <c r="P1490" s="4" t="s">
        <v>2678</v>
      </c>
      <c r="Q1490" s="4" t="s">
        <v>1652</v>
      </c>
      <c r="R1490" s="25">
        <v>3</v>
      </c>
      <c r="S1490" s="26" t="s">
        <v>1653</v>
      </c>
      <c r="T1490" s="11"/>
    </row>
    <row r="1491" spans="1:20" ht="17.25" customHeight="1" x14ac:dyDescent="0.35">
      <c r="A1491" s="4" t="s">
        <v>2678</v>
      </c>
      <c r="B1491" s="4" t="s">
        <v>1649</v>
      </c>
      <c r="C1491" s="25">
        <v>3</v>
      </c>
      <c r="D1491" s="26" t="s">
        <v>2812</v>
      </c>
      <c r="E1491" s="11"/>
      <c r="F1491" s="11"/>
      <c r="P1491" s="4" t="s">
        <v>2678</v>
      </c>
      <c r="Q1491" s="4" t="s">
        <v>955</v>
      </c>
      <c r="R1491" s="25">
        <v>3</v>
      </c>
      <c r="S1491" s="26" t="s">
        <v>1653</v>
      </c>
      <c r="T1491" s="11"/>
    </row>
    <row r="1492" spans="1:20" ht="17.25" customHeight="1" x14ac:dyDescent="0.35">
      <c r="A1492" s="4" t="s">
        <v>2678</v>
      </c>
      <c r="B1492" s="4" t="s">
        <v>1646</v>
      </c>
      <c r="C1492" s="25">
        <v>3</v>
      </c>
      <c r="D1492" s="26" t="s">
        <v>2812</v>
      </c>
      <c r="E1492" s="11"/>
      <c r="F1492" s="11"/>
      <c r="P1492" s="4" t="s">
        <v>2678</v>
      </c>
      <c r="Q1492" s="4" t="s">
        <v>2113</v>
      </c>
      <c r="R1492" s="25">
        <v>13</v>
      </c>
      <c r="S1492" s="4" t="s">
        <v>1655</v>
      </c>
      <c r="T1492" s="11"/>
    </row>
    <row r="1493" spans="1:20" ht="17.25" customHeight="1" x14ac:dyDescent="0.35">
      <c r="A1493" s="4" t="s">
        <v>2678</v>
      </c>
      <c r="B1493" s="4" t="s">
        <v>1650</v>
      </c>
      <c r="C1493" s="25">
        <v>14</v>
      </c>
      <c r="D1493" s="26" t="s">
        <v>1651</v>
      </c>
      <c r="E1493" s="11"/>
      <c r="F1493" s="11"/>
      <c r="P1493" s="4" t="s">
        <v>2678</v>
      </c>
      <c r="Q1493" s="4" t="s">
        <v>1654</v>
      </c>
      <c r="R1493" s="25">
        <v>13</v>
      </c>
      <c r="S1493" s="4" t="s">
        <v>1655</v>
      </c>
      <c r="T1493" s="11"/>
    </row>
    <row r="1494" spans="1:20" ht="17.25" customHeight="1" x14ac:dyDescent="0.35">
      <c r="A1494" s="4" t="s">
        <v>2678</v>
      </c>
      <c r="B1494" s="4" t="s">
        <v>1652</v>
      </c>
      <c r="C1494" s="25">
        <v>3</v>
      </c>
      <c r="D1494" s="6" t="s">
        <v>1653</v>
      </c>
      <c r="E1494" s="11"/>
      <c r="F1494" s="11"/>
      <c r="P1494" s="4" t="s">
        <v>2678</v>
      </c>
      <c r="Q1494" s="4" t="s">
        <v>1485</v>
      </c>
      <c r="R1494" s="25">
        <v>13</v>
      </c>
      <c r="S1494" s="4" t="s">
        <v>1655</v>
      </c>
      <c r="T1494" s="11"/>
    </row>
    <row r="1495" spans="1:20" ht="17.25" customHeight="1" x14ac:dyDescent="0.35">
      <c r="A1495" s="4" t="s">
        <v>2678</v>
      </c>
      <c r="B1495" s="4" t="s">
        <v>955</v>
      </c>
      <c r="C1495" s="25">
        <v>3</v>
      </c>
      <c r="D1495" s="26" t="s">
        <v>1653</v>
      </c>
      <c r="E1495" s="11"/>
      <c r="F1495" s="11"/>
      <c r="P1495" s="4" t="s">
        <v>2678</v>
      </c>
      <c r="Q1495" s="4" t="s">
        <v>1487</v>
      </c>
      <c r="R1495" s="25">
        <v>13</v>
      </c>
      <c r="S1495" s="4" t="s">
        <v>1655</v>
      </c>
      <c r="T1495" s="11"/>
    </row>
    <row r="1496" spans="1:20" ht="17.25" customHeight="1" x14ac:dyDescent="0.35">
      <c r="A1496" s="4" t="s">
        <v>2678</v>
      </c>
      <c r="B1496" s="4" t="s">
        <v>2113</v>
      </c>
      <c r="C1496" s="25">
        <v>13</v>
      </c>
      <c r="D1496" s="26" t="s">
        <v>1655</v>
      </c>
      <c r="E1496" s="11"/>
      <c r="F1496" s="11"/>
      <c r="P1496" s="4" t="s">
        <v>2678</v>
      </c>
      <c r="Q1496" s="4" t="s">
        <v>2600</v>
      </c>
      <c r="R1496" s="25">
        <v>13</v>
      </c>
      <c r="S1496" s="4" t="s">
        <v>2813</v>
      </c>
      <c r="T1496" s="11"/>
    </row>
    <row r="1497" spans="1:20" ht="17.25" customHeight="1" x14ac:dyDescent="0.35">
      <c r="A1497" s="4" t="s">
        <v>2678</v>
      </c>
      <c r="B1497" s="4" t="s">
        <v>1654</v>
      </c>
      <c r="C1497" s="25">
        <v>13</v>
      </c>
      <c r="D1497" s="4" t="s">
        <v>1655</v>
      </c>
      <c r="E1497" s="11"/>
      <c r="F1497" s="11"/>
      <c r="P1497" s="4" t="s">
        <v>2678</v>
      </c>
      <c r="Q1497" s="4" t="s">
        <v>2602</v>
      </c>
      <c r="R1497" s="25">
        <v>13</v>
      </c>
      <c r="S1497" s="4" t="s">
        <v>2813</v>
      </c>
      <c r="T1497" s="11"/>
    </row>
    <row r="1498" spans="1:20" ht="17.25" customHeight="1" x14ac:dyDescent="0.35">
      <c r="A1498" s="4" t="s">
        <v>2678</v>
      </c>
      <c r="B1498" s="4" t="s">
        <v>1485</v>
      </c>
      <c r="C1498" s="25">
        <v>13</v>
      </c>
      <c r="D1498" s="4" t="s">
        <v>1655</v>
      </c>
      <c r="E1498" s="11"/>
      <c r="F1498" s="11"/>
      <c r="P1498" s="4" t="s">
        <v>2678</v>
      </c>
      <c r="Q1498" s="4" t="s">
        <v>2603</v>
      </c>
      <c r="R1498" s="25">
        <v>13</v>
      </c>
      <c r="S1498" s="4" t="s">
        <v>2813</v>
      </c>
      <c r="T1498" s="11"/>
    </row>
    <row r="1499" spans="1:20" ht="17.25" customHeight="1" x14ac:dyDescent="0.35">
      <c r="A1499" s="4" t="s">
        <v>2678</v>
      </c>
      <c r="B1499" s="4" t="s">
        <v>1487</v>
      </c>
      <c r="C1499" s="25">
        <v>13</v>
      </c>
      <c r="D1499" s="4" t="s">
        <v>1655</v>
      </c>
      <c r="E1499" s="11"/>
      <c r="F1499" s="11"/>
      <c r="P1499" s="4" t="s">
        <v>2678</v>
      </c>
      <c r="Q1499" s="4" t="s">
        <v>2605</v>
      </c>
      <c r="R1499" s="25">
        <v>13</v>
      </c>
      <c r="S1499" s="4" t="s">
        <v>2813</v>
      </c>
      <c r="T1499" s="11"/>
    </row>
    <row r="1500" spans="1:20" ht="17.25" customHeight="1" x14ac:dyDescent="0.35">
      <c r="A1500" s="4" t="s">
        <v>2678</v>
      </c>
      <c r="B1500" s="4" t="s">
        <v>2600</v>
      </c>
      <c r="C1500" s="25">
        <v>13</v>
      </c>
      <c r="D1500" s="4" t="s">
        <v>2813</v>
      </c>
      <c r="E1500" s="11"/>
      <c r="F1500" s="11"/>
      <c r="P1500" s="4" t="s">
        <v>2678</v>
      </c>
      <c r="Q1500" s="4" t="s">
        <v>2607</v>
      </c>
      <c r="R1500" s="25">
        <v>13</v>
      </c>
      <c r="S1500" s="4" t="s">
        <v>2813</v>
      </c>
      <c r="T1500" s="11"/>
    </row>
    <row r="1501" spans="1:20" ht="17.25" customHeight="1" x14ac:dyDescent="0.35">
      <c r="A1501" s="4" t="s">
        <v>2678</v>
      </c>
      <c r="B1501" s="4" t="s">
        <v>2602</v>
      </c>
      <c r="C1501" s="25">
        <v>13</v>
      </c>
      <c r="D1501" s="4" t="s">
        <v>2813</v>
      </c>
      <c r="E1501" s="11"/>
      <c r="F1501" s="11"/>
      <c r="P1501" s="4" t="s">
        <v>2678</v>
      </c>
      <c r="Q1501" s="4" t="s">
        <v>2608</v>
      </c>
      <c r="R1501" s="25">
        <v>13</v>
      </c>
      <c r="S1501" s="4" t="s">
        <v>2813</v>
      </c>
      <c r="T1501" s="11"/>
    </row>
    <row r="1502" spans="1:20" ht="17.25" customHeight="1" x14ac:dyDescent="0.35">
      <c r="A1502" s="4" t="s">
        <v>2678</v>
      </c>
      <c r="B1502" s="4" t="s">
        <v>2603</v>
      </c>
      <c r="C1502" s="25">
        <v>13</v>
      </c>
      <c r="D1502" s="4" t="s">
        <v>2813</v>
      </c>
      <c r="E1502" s="11"/>
      <c r="F1502" s="11"/>
      <c r="P1502" s="4" t="s">
        <v>2678</v>
      </c>
      <c r="Q1502" s="4" t="s">
        <v>1656</v>
      </c>
      <c r="R1502" s="25">
        <v>12</v>
      </c>
      <c r="S1502" s="26" t="s">
        <v>1657</v>
      </c>
      <c r="T1502" s="11"/>
    </row>
    <row r="1503" spans="1:20" ht="17.25" customHeight="1" x14ac:dyDescent="0.35">
      <c r="A1503" s="4" t="s">
        <v>2678</v>
      </c>
      <c r="B1503" s="4" t="s">
        <v>2605</v>
      </c>
      <c r="C1503" s="25">
        <v>13</v>
      </c>
      <c r="D1503" s="4" t="s">
        <v>2813</v>
      </c>
      <c r="E1503" s="11"/>
      <c r="F1503" s="11"/>
      <c r="P1503" s="4" t="s">
        <v>2678</v>
      </c>
      <c r="Q1503" s="4" t="s">
        <v>1658</v>
      </c>
      <c r="R1503" s="25">
        <v>14</v>
      </c>
      <c r="S1503" s="6" t="s">
        <v>1659</v>
      </c>
      <c r="T1503" s="11"/>
    </row>
    <row r="1504" spans="1:20" ht="17.25" customHeight="1" x14ac:dyDescent="0.35">
      <c r="A1504" s="4" t="s">
        <v>2678</v>
      </c>
      <c r="B1504" s="4" t="s">
        <v>2607</v>
      </c>
      <c r="C1504" s="25">
        <v>13</v>
      </c>
      <c r="D1504" s="4" t="s">
        <v>2813</v>
      </c>
      <c r="E1504" s="11"/>
      <c r="F1504" s="11"/>
      <c r="P1504" s="4" t="s">
        <v>2678</v>
      </c>
      <c r="Q1504" s="4" t="s">
        <v>465</v>
      </c>
      <c r="R1504" s="25">
        <v>1</v>
      </c>
      <c r="S1504" s="6" t="s">
        <v>1660</v>
      </c>
      <c r="T1504" s="11"/>
    </row>
    <row r="1505" spans="1:20" ht="17.25" customHeight="1" x14ac:dyDescent="0.35">
      <c r="A1505" s="4" t="s">
        <v>2678</v>
      </c>
      <c r="B1505" s="4" t="s">
        <v>2608</v>
      </c>
      <c r="C1505" s="25">
        <v>13</v>
      </c>
      <c r="D1505" s="4" t="s">
        <v>2813</v>
      </c>
      <c r="E1505" s="11"/>
      <c r="F1505" s="11"/>
      <c r="P1505" s="4" t="s">
        <v>2678</v>
      </c>
      <c r="Q1505" s="4" t="s">
        <v>1661</v>
      </c>
      <c r="R1505" s="25">
        <v>9</v>
      </c>
      <c r="S1505" s="26" t="s">
        <v>1662</v>
      </c>
      <c r="T1505" s="11"/>
    </row>
    <row r="1506" spans="1:20" ht="17.25" customHeight="1" x14ac:dyDescent="0.35">
      <c r="A1506" s="4" t="s">
        <v>2678</v>
      </c>
      <c r="B1506" s="4" t="s">
        <v>1656</v>
      </c>
      <c r="C1506" s="25">
        <v>12</v>
      </c>
      <c r="D1506" s="4" t="s">
        <v>1657</v>
      </c>
      <c r="E1506" s="11"/>
      <c r="F1506" s="11"/>
      <c r="P1506" s="4" t="s">
        <v>2678</v>
      </c>
      <c r="Q1506" s="4" t="s">
        <v>1663</v>
      </c>
      <c r="R1506" s="25">
        <v>9</v>
      </c>
      <c r="S1506" s="26" t="s">
        <v>1662</v>
      </c>
      <c r="T1506" s="11"/>
    </row>
    <row r="1507" spans="1:20" ht="17.25" customHeight="1" x14ac:dyDescent="0.35">
      <c r="A1507" s="4" t="s">
        <v>2678</v>
      </c>
      <c r="B1507" s="4" t="s">
        <v>1658</v>
      </c>
      <c r="C1507" s="25">
        <v>14</v>
      </c>
      <c r="D1507" s="26" t="s">
        <v>1659</v>
      </c>
      <c r="E1507" s="11"/>
      <c r="F1507" s="11"/>
      <c r="P1507" s="4" t="s">
        <v>2678</v>
      </c>
      <c r="Q1507" s="4" t="s">
        <v>1664</v>
      </c>
      <c r="R1507" s="25">
        <v>4</v>
      </c>
      <c r="S1507" s="26" t="s">
        <v>1665</v>
      </c>
      <c r="T1507" s="11"/>
    </row>
    <row r="1508" spans="1:20" ht="17.25" customHeight="1" x14ac:dyDescent="0.35">
      <c r="A1508" s="4" t="s">
        <v>2678</v>
      </c>
      <c r="B1508" s="4" t="s">
        <v>465</v>
      </c>
      <c r="C1508" s="25">
        <v>1</v>
      </c>
      <c r="D1508" s="6" t="s">
        <v>1660</v>
      </c>
      <c r="E1508" s="11"/>
      <c r="F1508" s="11"/>
      <c r="P1508" s="4" t="s">
        <v>2678</v>
      </c>
      <c r="Q1508" s="4" t="s">
        <v>2632</v>
      </c>
      <c r="R1508" s="25">
        <v>4</v>
      </c>
      <c r="S1508" s="26" t="s">
        <v>1665</v>
      </c>
      <c r="T1508" s="11"/>
    </row>
    <row r="1509" spans="1:20" ht="17.25" customHeight="1" x14ac:dyDescent="0.35">
      <c r="A1509" s="4" t="s">
        <v>2678</v>
      </c>
      <c r="B1509" s="4" t="s">
        <v>1661</v>
      </c>
      <c r="C1509" s="25">
        <v>9</v>
      </c>
      <c r="D1509" s="6" t="s">
        <v>1662</v>
      </c>
      <c r="E1509" s="11"/>
      <c r="F1509" s="11"/>
      <c r="P1509" s="4" t="s">
        <v>2678</v>
      </c>
      <c r="Q1509" s="4" t="s">
        <v>1666</v>
      </c>
      <c r="R1509" s="25">
        <v>1</v>
      </c>
      <c r="S1509" s="26" t="s">
        <v>1667</v>
      </c>
      <c r="T1509" s="11"/>
    </row>
    <row r="1510" spans="1:20" ht="17.25" customHeight="1" x14ac:dyDescent="0.35">
      <c r="A1510" s="4" t="s">
        <v>2678</v>
      </c>
      <c r="B1510" s="4" t="s">
        <v>1663</v>
      </c>
      <c r="C1510" s="25">
        <v>9</v>
      </c>
      <c r="D1510" s="26" t="s">
        <v>1662</v>
      </c>
      <c r="E1510" s="11"/>
      <c r="F1510" s="11"/>
      <c r="P1510" s="4" t="s">
        <v>2678</v>
      </c>
      <c r="Q1510" s="4" t="s">
        <v>1850</v>
      </c>
      <c r="R1510" s="25">
        <v>1</v>
      </c>
      <c r="S1510" s="26" t="s">
        <v>1667</v>
      </c>
      <c r="T1510" s="11"/>
    </row>
    <row r="1511" spans="1:20" ht="17.25" customHeight="1" x14ac:dyDescent="0.35">
      <c r="A1511" s="4" t="s">
        <v>2678</v>
      </c>
      <c r="B1511" s="4" t="s">
        <v>1664</v>
      </c>
      <c r="C1511" s="25">
        <v>4</v>
      </c>
      <c r="D1511" s="26" t="s">
        <v>1665</v>
      </c>
      <c r="E1511" s="11"/>
      <c r="F1511" s="11"/>
      <c r="P1511" s="11"/>
      <c r="Q1511" s="11"/>
      <c r="R1511" s="17"/>
      <c r="S1511" s="11"/>
      <c r="T1511" s="11"/>
    </row>
    <row r="1512" spans="1:20" ht="17.25" customHeight="1" x14ac:dyDescent="0.35">
      <c r="A1512" s="4" t="s">
        <v>2678</v>
      </c>
      <c r="B1512" s="4" t="s">
        <v>2632</v>
      </c>
      <c r="C1512" s="25">
        <v>4</v>
      </c>
      <c r="D1512" s="26" t="s">
        <v>1665</v>
      </c>
      <c r="E1512" s="11"/>
      <c r="F1512" s="11"/>
      <c r="P1512" s="11"/>
      <c r="Q1512" s="11"/>
      <c r="R1512" s="17"/>
      <c r="S1512" s="11"/>
      <c r="T1512" s="11"/>
    </row>
    <row r="1513" spans="1:20" ht="17.25" customHeight="1" x14ac:dyDescent="0.35">
      <c r="A1513" s="4" t="s">
        <v>2678</v>
      </c>
      <c r="B1513" s="4" t="s">
        <v>1666</v>
      </c>
      <c r="C1513" s="25">
        <v>1</v>
      </c>
      <c r="D1513" s="26" t="s">
        <v>1667</v>
      </c>
      <c r="E1513" s="11"/>
      <c r="F1513" s="11"/>
      <c r="P1513" s="11"/>
      <c r="Q1513" s="11"/>
      <c r="R1513" s="17"/>
      <c r="S1513" s="11"/>
      <c r="T1513" s="11"/>
    </row>
    <row r="1514" spans="1:20" ht="17.25" customHeight="1" x14ac:dyDescent="0.35">
      <c r="A1514" s="4" t="s">
        <v>2678</v>
      </c>
      <c r="B1514" s="4" t="s">
        <v>1850</v>
      </c>
      <c r="C1514" s="25">
        <v>1</v>
      </c>
      <c r="D1514" s="26" t="s">
        <v>1667</v>
      </c>
      <c r="E1514" s="11"/>
      <c r="F1514" s="11"/>
      <c r="P1514" s="11"/>
      <c r="Q1514" s="11"/>
      <c r="R1514" s="17"/>
      <c r="S1514" s="11"/>
      <c r="T1514" s="11"/>
    </row>
    <row r="1515" spans="1:20" ht="17.25" customHeight="1" x14ac:dyDescent="0.35">
      <c r="A1515" s="4"/>
      <c r="B1515" s="4"/>
      <c r="C1515" s="25"/>
      <c r="D1515" s="26"/>
      <c r="E1515" s="11"/>
      <c r="F1515" s="11"/>
      <c r="P1515" s="11"/>
      <c r="Q1515" s="11"/>
      <c r="R1515" s="17"/>
      <c r="S1515" s="11"/>
      <c r="T1515" s="11"/>
    </row>
    <row r="1516" spans="1:20" ht="17.25" customHeight="1" x14ac:dyDescent="0.35">
      <c r="A1516" s="11"/>
      <c r="B1516" s="11"/>
      <c r="C1516" s="17"/>
      <c r="D1516" s="11"/>
      <c r="E1516" s="11"/>
      <c r="F1516" s="11"/>
      <c r="P1516" s="11"/>
      <c r="Q1516" s="11"/>
      <c r="R1516" s="17"/>
      <c r="S1516" s="11"/>
      <c r="T1516" s="11"/>
    </row>
    <row r="1517" spans="1:20" ht="17.25" customHeight="1" x14ac:dyDescent="0.35">
      <c r="A1517" s="18" t="s">
        <v>2814</v>
      </c>
      <c r="B1517" s="18"/>
      <c r="C1517" s="19"/>
      <c r="D1517" s="11"/>
      <c r="E1517" s="11"/>
      <c r="F1517" s="11"/>
      <c r="P1517" s="18" t="s">
        <v>2814</v>
      </c>
      <c r="Q1517" s="18"/>
      <c r="R1517" s="19"/>
      <c r="S1517" s="11"/>
      <c r="T1517" s="11"/>
    </row>
    <row r="1518" spans="1:20" ht="17.25" customHeight="1" x14ac:dyDescent="0.35">
      <c r="A1518" s="18"/>
      <c r="B1518" s="18" t="s">
        <v>2815</v>
      </c>
      <c r="C1518" s="19" t="s">
        <v>2816</v>
      </c>
      <c r="D1518" s="11"/>
      <c r="E1518" s="11"/>
      <c r="F1518" s="11"/>
      <c r="P1518" s="18"/>
      <c r="Q1518" s="18" t="s">
        <v>2815</v>
      </c>
      <c r="R1518" s="19" t="s">
        <v>2816</v>
      </c>
      <c r="S1518" s="11"/>
      <c r="T1518" s="11"/>
    </row>
    <row r="1519" spans="1:20" ht="17.25" customHeight="1" x14ac:dyDescent="0.35">
      <c r="A1519" s="4" t="s">
        <v>2817</v>
      </c>
      <c r="B1519" s="4" t="s">
        <v>2818</v>
      </c>
      <c r="C1519" s="25">
        <v>1</v>
      </c>
      <c r="D1519" s="11"/>
      <c r="E1519" s="11"/>
      <c r="F1519" s="11"/>
      <c r="P1519" s="4" t="s">
        <v>2817</v>
      </c>
      <c r="Q1519" s="4" t="s">
        <v>2818</v>
      </c>
      <c r="R1519" s="25">
        <v>1</v>
      </c>
      <c r="S1519" s="11"/>
      <c r="T1519" s="11"/>
    </row>
    <row r="1520" spans="1:20" ht="17.25" customHeight="1" x14ac:dyDescent="0.35">
      <c r="A1520" s="4" t="s">
        <v>2817</v>
      </c>
      <c r="B1520" s="4" t="s">
        <v>2819</v>
      </c>
      <c r="C1520" s="25">
        <v>1</v>
      </c>
      <c r="D1520" s="11"/>
      <c r="E1520" s="11"/>
      <c r="F1520" s="11"/>
      <c r="P1520" s="4" t="s">
        <v>2817</v>
      </c>
      <c r="Q1520" s="4" t="s">
        <v>2819</v>
      </c>
      <c r="R1520" s="25">
        <v>1</v>
      </c>
      <c r="S1520" s="11"/>
      <c r="T1520" s="11"/>
    </row>
    <row r="1521" spans="1:20" ht="17.25" customHeight="1" x14ac:dyDescent="0.35">
      <c r="A1521" s="4" t="s">
        <v>2817</v>
      </c>
      <c r="B1521" s="4" t="s">
        <v>2820</v>
      </c>
      <c r="C1521" s="25">
        <v>1</v>
      </c>
      <c r="D1521" s="11"/>
      <c r="E1521" s="11"/>
      <c r="F1521" s="11"/>
      <c r="P1521" s="4" t="s">
        <v>2817</v>
      </c>
      <c r="Q1521" s="4" t="s">
        <v>2821</v>
      </c>
      <c r="R1521" s="25">
        <v>1</v>
      </c>
      <c r="S1521" s="11"/>
      <c r="T1521" s="11"/>
    </row>
    <row r="1522" spans="1:20" ht="17.25" customHeight="1" x14ac:dyDescent="0.35">
      <c r="A1522" s="4" t="s">
        <v>2817</v>
      </c>
      <c r="B1522" s="4" t="s">
        <v>2822</v>
      </c>
      <c r="C1522" s="25">
        <v>1</v>
      </c>
      <c r="D1522" s="11"/>
      <c r="E1522" s="11"/>
      <c r="F1522" s="11"/>
      <c r="P1522" s="4" t="s">
        <v>2817</v>
      </c>
      <c r="Q1522" s="4" t="s">
        <v>2820</v>
      </c>
      <c r="R1522" s="25">
        <v>1</v>
      </c>
      <c r="S1522" s="11"/>
      <c r="T1522" s="11"/>
    </row>
    <row r="1523" spans="1:20" ht="17.25" customHeight="1" x14ac:dyDescent="0.35">
      <c r="A1523" s="4" t="s">
        <v>2817</v>
      </c>
      <c r="B1523" s="4" t="s">
        <v>2823</v>
      </c>
      <c r="C1523" s="25">
        <v>1</v>
      </c>
      <c r="D1523" s="11"/>
      <c r="E1523" s="11"/>
      <c r="F1523" s="11"/>
      <c r="P1523" s="4" t="s">
        <v>2817</v>
      </c>
      <c r="Q1523" s="4" t="s">
        <v>2822</v>
      </c>
      <c r="R1523" s="25">
        <v>1</v>
      </c>
      <c r="S1523" s="11"/>
      <c r="T1523" s="11"/>
    </row>
    <row r="1524" spans="1:20" ht="17.25" customHeight="1" x14ac:dyDescent="0.35">
      <c r="A1524" s="4" t="s">
        <v>2817</v>
      </c>
      <c r="B1524" s="4" t="s">
        <v>2824</v>
      </c>
      <c r="C1524" s="25">
        <v>1</v>
      </c>
      <c r="D1524" s="11"/>
      <c r="E1524" s="11"/>
      <c r="F1524" s="11"/>
      <c r="P1524" s="4" t="s">
        <v>2817</v>
      </c>
      <c r="Q1524" s="4" t="s">
        <v>2823</v>
      </c>
      <c r="R1524" s="25">
        <v>1</v>
      </c>
      <c r="S1524" s="11"/>
      <c r="T1524" s="11"/>
    </row>
    <row r="1525" spans="1:20" ht="17.25" customHeight="1" x14ac:dyDescent="0.35">
      <c r="A1525" s="4" t="s">
        <v>2817</v>
      </c>
      <c r="B1525" s="4" t="s">
        <v>2825</v>
      </c>
      <c r="C1525" s="25">
        <v>1</v>
      </c>
      <c r="D1525" s="11"/>
      <c r="E1525" s="11"/>
      <c r="F1525" s="11"/>
      <c r="P1525" s="4" t="s">
        <v>2817</v>
      </c>
      <c r="Q1525" s="4" t="s">
        <v>2826</v>
      </c>
      <c r="R1525" s="25">
        <v>1</v>
      </c>
      <c r="S1525" s="11"/>
      <c r="T1525" s="11"/>
    </row>
    <row r="1526" spans="1:20" ht="17.25" customHeight="1" x14ac:dyDescent="0.35">
      <c r="A1526" s="4" t="s">
        <v>2817</v>
      </c>
      <c r="B1526" s="161" t="s">
        <v>2827</v>
      </c>
      <c r="C1526" s="25">
        <v>1</v>
      </c>
      <c r="D1526" s="11"/>
      <c r="E1526" s="11"/>
      <c r="F1526" s="11"/>
      <c r="P1526" s="4" t="s">
        <v>2817</v>
      </c>
      <c r="Q1526" s="161" t="s">
        <v>2828</v>
      </c>
      <c r="R1526" s="25">
        <v>1</v>
      </c>
      <c r="S1526" s="11"/>
      <c r="T1526" s="11"/>
    </row>
    <row r="1527" spans="1:20" ht="17.25" customHeight="1" x14ac:dyDescent="0.35">
      <c r="A1527" s="4" t="s">
        <v>2817</v>
      </c>
      <c r="B1527" s="4" t="s">
        <v>2826</v>
      </c>
      <c r="C1527" s="25">
        <v>1</v>
      </c>
      <c r="D1527" s="11"/>
      <c r="E1527" s="11"/>
      <c r="F1527" s="11"/>
      <c r="P1527" s="4" t="s">
        <v>2817</v>
      </c>
      <c r="Q1527" s="4" t="s">
        <v>2829</v>
      </c>
      <c r="R1527" s="25">
        <v>1</v>
      </c>
      <c r="S1527" s="11"/>
      <c r="T1527" s="11"/>
    </row>
    <row r="1528" spans="1:20" ht="17.25" customHeight="1" x14ac:dyDescent="0.35">
      <c r="A1528" s="4" t="s">
        <v>2817</v>
      </c>
      <c r="B1528" s="4" t="s">
        <v>2828</v>
      </c>
      <c r="C1528" s="25">
        <v>1</v>
      </c>
      <c r="D1528" s="11"/>
      <c r="E1528" s="11"/>
      <c r="F1528" s="11"/>
      <c r="P1528" s="4" t="s">
        <v>2817</v>
      </c>
      <c r="Q1528" s="4" t="s">
        <v>2830</v>
      </c>
      <c r="R1528" s="25">
        <v>1</v>
      </c>
      <c r="S1528" s="11"/>
      <c r="T1528" s="11"/>
    </row>
    <row r="1529" spans="1:20" ht="17.25" customHeight="1" x14ac:dyDescent="0.35">
      <c r="A1529" s="4" t="s">
        <v>2817</v>
      </c>
      <c r="B1529" s="4" t="s">
        <v>2829</v>
      </c>
      <c r="C1529" s="25">
        <v>1</v>
      </c>
      <c r="D1529" s="11"/>
      <c r="E1529" s="11"/>
      <c r="F1529" s="11"/>
      <c r="P1529" s="4" t="s">
        <v>2817</v>
      </c>
      <c r="Q1529" s="4" t="s">
        <v>2831</v>
      </c>
      <c r="R1529" s="25">
        <v>1</v>
      </c>
      <c r="S1529" s="11"/>
      <c r="T1529" s="11"/>
    </row>
    <row r="1530" spans="1:20" ht="17.25" customHeight="1" x14ac:dyDescent="0.35">
      <c r="A1530" s="4" t="s">
        <v>2817</v>
      </c>
      <c r="B1530" s="4" t="s">
        <v>2830</v>
      </c>
      <c r="C1530" s="25">
        <v>1</v>
      </c>
      <c r="D1530" s="11"/>
      <c r="E1530" s="11"/>
      <c r="F1530" s="11"/>
      <c r="P1530" s="4" t="s">
        <v>2817</v>
      </c>
      <c r="Q1530" s="4" t="s">
        <v>2832</v>
      </c>
      <c r="R1530" s="25">
        <v>1</v>
      </c>
      <c r="S1530" s="11"/>
      <c r="T1530" s="11"/>
    </row>
    <row r="1531" spans="1:20" ht="17.25" customHeight="1" x14ac:dyDescent="0.35">
      <c r="A1531" s="4" t="s">
        <v>2817</v>
      </c>
      <c r="B1531" s="4" t="s">
        <v>2831</v>
      </c>
      <c r="C1531" s="25">
        <v>1</v>
      </c>
      <c r="D1531" s="11"/>
      <c r="E1531" s="11"/>
      <c r="F1531" s="11"/>
      <c r="P1531" s="4" t="s">
        <v>2817</v>
      </c>
      <c r="Q1531" s="4" t="s">
        <v>2833</v>
      </c>
      <c r="R1531" s="25">
        <v>1</v>
      </c>
      <c r="S1531" s="11"/>
      <c r="T1531" s="11"/>
    </row>
    <row r="1532" spans="1:20" ht="17.25" customHeight="1" x14ac:dyDescent="0.35">
      <c r="A1532" s="4" t="s">
        <v>2817</v>
      </c>
      <c r="B1532" s="4" t="s">
        <v>2832</v>
      </c>
      <c r="C1532" s="25">
        <v>1</v>
      </c>
      <c r="D1532" s="11"/>
      <c r="E1532" s="11"/>
      <c r="F1532" s="11"/>
      <c r="P1532" s="4" t="s">
        <v>2817</v>
      </c>
      <c r="Q1532" s="4" t="s">
        <v>2834</v>
      </c>
      <c r="R1532" s="25">
        <v>1</v>
      </c>
      <c r="S1532" s="11"/>
      <c r="T1532" s="11"/>
    </row>
    <row r="1533" spans="1:20" ht="17.25" customHeight="1" x14ac:dyDescent="0.35">
      <c r="A1533" s="4" t="s">
        <v>2817</v>
      </c>
      <c r="B1533" s="4" t="s">
        <v>2833</v>
      </c>
      <c r="C1533" s="25">
        <v>1</v>
      </c>
      <c r="D1533" s="11"/>
      <c r="E1533" s="11"/>
      <c r="F1533" s="11"/>
      <c r="P1533" s="4" t="s">
        <v>2817</v>
      </c>
      <c r="Q1533" s="4" t="s">
        <v>2835</v>
      </c>
      <c r="R1533" s="25">
        <v>1</v>
      </c>
      <c r="S1533" s="11"/>
      <c r="T1533" s="11"/>
    </row>
    <row r="1534" spans="1:20" ht="17.25" customHeight="1" x14ac:dyDescent="0.35">
      <c r="A1534" s="4" t="s">
        <v>2817</v>
      </c>
      <c r="B1534" s="4" t="s">
        <v>2834</v>
      </c>
      <c r="C1534" s="25">
        <v>1</v>
      </c>
      <c r="D1534" s="11"/>
      <c r="E1534" s="11"/>
      <c r="F1534" s="11"/>
      <c r="P1534" s="4" t="s">
        <v>2817</v>
      </c>
      <c r="Q1534" s="4" t="s">
        <v>2836</v>
      </c>
      <c r="R1534" s="25">
        <v>1</v>
      </c>
      <c r="S1534" s="11"/>
      <c r="T1534" s="11"/>
    </row>
    <row r="1535" spans="1:20" ht="17.25" customHeight="1" x14ac:dyDescent="0.35">
      <c r="A1535" s="4" t="s">
        <v>2817</v>
      </c>
      <c r="B1535" s="4" t="s">
        <v>2835</v>
      </c>
      <c r="C1535" s="25">
        <v>1</v>
      </c>
      <c r="D1535" s="11"/>
      <c r="E1535" s="11"/>
      <c r="F1535" s="11"/>
      <c r="P1535" s="4" t="s">
        <v>2817</v>
      </c>
      <c r="Q1535" s="4" t="s">
        <v>2837</v>
      </c>
      <c r="R1535" s="25">
        <v>1</v>
      </c>
      <c r="S1535" s="11"/>
      <c r="T1535" s="11"/>
    </row>
    <row r="1536" spans="1:20" ht="17.25" customHeight="1" x14ac:dyDescent="0.35">
      <c r="A1536" s="4" t="s">
        <v>2817</v>
      </c>
      <c r="B1536" s="4" t="s">
        <v>2838</v>
      </c>
      <c r="C1536" s="25">
        <v>1</v>
      </c>
      <c r="D1536" s="11"/>
      <c r="E1536" s="11"/>
      <c r="F1536" s="11"/>
      <c r="P1536" s="4" t="s">
        <v>2817</v>
      </c>
      <c r="Q1536" s="4" t="s">
        <v>2839</v>
      </c>
      <c r="R1536" s="25">
        <v>1</v>
      </c>
      <c r="S1536" s="11"/>
      <c r="T1536" s="11"/>
    </row>
    <row r="1537" spans="1:20" ht="17.25" customHeight="1" x14ac:dyDescent="0.35">
      <c r="A1537" s="4" t="s">
        <v>2817</v>
      </c>
      <c r="B1537" s="4" t="s">
        <v>2836</v>
      </c>
      <c r="C1537" s="25">
        <v>1</v>
      </c>
      <c r="D1537" s="11"/>
      <c r="E1537" s="11"/>
      <c r="F1537" s="11"/>
      <c r="P1537" s="4" t="s">
        <v>2817</v>
      </c>
      <c r="Q1537" s="4" t="s">
        <v>2840</v>
      </c>
      <c r="R1537" s="25">
        <v>1</v>
      </c>
      <c r="S1537" s="11"/>
      <c r="T1537" s="11"/>
    </row>
    <row r="1538" spans="1:20" ht="17.25" customHeight="1" x14ac:dyDescent="0.35">
      <c r="A1538" s="4" t="s">
        <v>2817</v>
      </c>
      <c r="B1538" s="4" t="s">
        <v>2837</v>
      </c>
      <c r="C1538" s="25">
        <v>1</v>
      </c>
      <c r="D1538" s="11"/>
      <c r="E1538" s="11"/>
      <c r="F1538" s="11"/>
      <c r="P1538" s="4" t="s">
        <v>2817</v>
      </c>
      <c r="Q1538" s="4" t="s">
        <v>2841</v>
      </c>
      <c r="R1538" s="25">
        <v>1</v>
      </c>
      <c r="S1538" s="11"/>
      <c r="T1538" s="11"/>
    </row>
    <row r="1539" spans="1:20" ht="17.25" customHeight="1" x14ac:dyDescent="0.35">
      <c r="A1539" s="4" t="s">
        <v>2817</v>
      </c>
      <c r="B1539" s="4" t="s">
        <v>2839</v>
      </c>
      <c r="C1539" s="25">
        <v>1</v>
      </c>
      <c r="D1539" s="11"/>
      <c r="E1539" s="11"/>
      <c r="F1539" s="11"/>
      <c r="P1539" s="4" t="s">
        <v>2817</v>
      </c>
      <c r="Q1539" s="4" t="s">
        <v>2842</v>
      </c>
      <c r="R1539" s="25">
        <v>1</v>
      </c>
      <c r="S1539" s="11"/>
      <c r="T1539" s="11"/>
    </row>
    <row r="1540" spans="1:20" ht="17.25" customHeight="1" x14ac:dyDescent="0.35">
      <c r="A1540" s="4" t="s">
        <v>2817</v>
      </c>
      <c r="B1540" s="4" t="s">
        <v>2840</v>
      </c>
      <c r="C1540" s="25">
        <v>1</v>
      </c>
      <c r="D1540" s="11"/>
      <c r="E1540" s="11"/>
      <c r="F1540" s="11"/>
      <c r="P1540" s="4" t="s">
        <v>2817</v>
      </c>
      <c r="Q1540" s="4" t="s">
        <v>2843</v>
      </c>
      <c r="R1540" s="25">
        <v>1</v>
      </c>
      <c r="S1540" s="11"/>
      <c r="T1540" s="11"/>
    </row>
    <row r="1541" spans="1:20" ht="17.25" customHeight="1" x14ac:dyDescent="0.35">
      <c r="A1541" s="4" t="s">
        <v>2817</v>
      </c>
      <c r="B1541" s="4" t="s">
        <v>2841</v>
      </c>
      <c r="C1541" s="25">
        <v>1</v>
      </c>
      <c r="D1541" s="11"/>
      <c r="E1541" s="11"/>
      <c r="F1541" s="11"/>
      <c r="P1541" s="4" t="s">
        <v>2817</v>
      </c>
      <c r="Q1541" s="4" t="s">
        <v>2844</v>
      </c>
      <c r="R1541" s="25">
        <v>1</v>
      </c>
      <c r="S1541" s="11"/>
      <c r="T1541" s="11"/>
    </row>
    <row r="1542" spans="1:20" ht="17.25" customHeight="1" x14ac:dyDescent="0.35">
      <c r="A1542" s="4" t="s">
        <v>2817</v>
      </c>
      <c r="B1542" s="4" t="s">
        <v>2842</v>
      </c>
      <c r="C1542" s="25">
        <v>1</v>
      </c>
      <c r="D1542" s="11"/>
      <c r="E1542" s="11"/>
      <c r="F1542" s="11"/>
      <c r="P1542" s="4" t="s">
        <v>2817</v>
      </c>
      <c r="Q1542" s="4" t="s">
        <v>2845</v>
      </c>
      <c r="R1542" s="25">
        <v>1</v>
      </c>
      <c r="S1542" s="11"/>
      <c r="T1542" s="11"/>
    </row>
    <row r="1543" spans="1:20" ht="17.25" customHeight="1" x14ac:dyDescent="0.35">
      <c r="A1543" s="4" t="s">
        <v>2817</v>
      </c>
      <c r="B1543" s="161" t="s">
        <v>2846</v>
      </c>
      <c r="C1543" s="25">
        <v>1</v>
      </c>
      <c r="D1543" s="11"/>
      <c r="E1543" s="11"/>
      <c r="F1543" s="11"/>
      <c r="P1543" s="4" t="s">
        <v>2817</v>
      </c>
      <c r="Q1543" s="161" t="s">
        <v>2847</v>
      </c>
      <c r="R1543" s="25">
        <v>1</v>
      </c>
      <c r="S1543" s="11"/>
      <c r="T1543" s="11"/>
    </row>
    <row r="1544" spans="1:20" ht="17.25" customHeight="1" x14ac:dyDescent="0.35">
      <c r="A1544" s="4" t="s">
        <v>2817</v>
      </c>
      <c r="B1544" s="4" t="s">
        <v>2848</v>
      </c>
      <c r="C1544" s="25">
        <v>1</v>
      </c>
      <c r="D1544" s="11"/>
      <c r="E1544" s="11"/>
      <c r="F1544" s="11"/>
      <c r="P1544" s="4" t="s">
        <v>2817</v>
      </c>
      <c r="Q1544" s="4" t="s">
        <v>2849</v>
      </c>
      <c r="R1544" s="25">
        <v>1</v>
      </c>
      <c r="S1544" s="11"/>
      <c r="T1544" s="11"/>
    </row>
    <row r="1545" spans="1:20" ht="17.25" customHeight="1" x14ac:dyDescent="0.35">
      <c r="A1545" s="4" t="s">
        <v>2817</v>
      </c>
      <c r="B1545" s="4" t="s">
        <v>2850</v>
      </c>
      <c r="C1545" s="25">
        <v>1</v>
      </c>
      <c r="D1545" s="11"/>
      <c r="E1545" s="11"/>
      <c r="F1545" s="11"/>
      <c r="P1545" s="4" t="s">
        <v>2817</v>
      </c>
      <c r="Q1545" s="4" t="s">
        <v>2851</v>
      </c>
      <c r="R1545" s="25">
        <v>1</v>
      </c>
      <c r="S1545" s="11"/>
      <c r="T1545" s="11"/>
    </row>
    <row r="1546" spans="1:20" ht="17.25" customHeight="1" x14ac:dyDescent="0.35">
      <c r="A1546" s="4" t="s">
        <v>2817</v>
      </c>
      <c r="B1546" s="4" t="s">
        <v>2843</v>
      </c>
      <c r="C1546" s="25">
        <v>1</v>
      </c>
      <c r="D1546" s="11"/>
      <c r="E1546" s="11"/>
      <c r="F1546" s="11"/>
      <c r="P1546" s="4" t="s">
        <v>2817</v>
      </c>
      <c r="Q1546" s="4" t="s">
        <v>2852</v>
      </c>
      <c r="R1546" s="25">
        <v>1</v>
      </c>
      <c r="S1546" s="11"/>
      <c r="T1546" s="11"/>
    </row>
    <row r="1547" spans="1:20" ht="17.25" customHeight="1" x14ac:dyDescent="0.35">
      <c r="A1547" s="4" t="s">
        <v>2817</v>
      </c>
      <c r="B1547" s="161" t="s">
        <v>2844</v>
      </c>
      <c r="C1547" s="25">
        <v>1</v>
      </c>
      <c r="D1547" s="11"/>
      <c r="E1547" s="11"/>
      <c r="F1547" s="11"/>
      <c r="P1547" s="4" t="s">
        <v>2817</v>
      </c>
      <c r="Q1547" s="161" t="s">
        <v>2853</v>
      </c>
      <c r="R1547" s="25">
        <v>1</v>
      </c>
      <c r="S1547" s="11"/>
      <c r="T1547" s="11"/>
    </row>
    <row r="1548" spans="1:20" ht="17.25" customHeight="1" x14ac:dyDescent="0.35">
      <c r="A1548" s="4" t="s">
        <v>2817</v>
      </c>
      <c r="B1548" s="4" t="s">
        <v>2845</v>
      </c>
      <c r="C1548" s="25">
        <v>1</v>
      </c>
      <c r="D1548" s="11"/>
      <c r="E1548" s="11"/>
      <c r="F1548" s="11"/>
      <c r="P1548" s="4" t="s">
        <v>2817</v>
      </c>
      <c r="Q1548" s="4" t="s">
        <v>2854</v>
      </c>
      <c r="R1548" s="25">
        <v>1</v>
      </c>
      <c r="S1548" s="11"/>
      <c r="T1548" s="11"/>
    </row>
    <row r="1549" spans="1:20" ht="17.25" customHeight="1" x14ac:dyDescent="0.35">
      <c r="A1549" s="4" t="s">
        <v>2817</v>
      </c>
      <c r="B1549" s="4" t="s">
        <v>2847</v>
      </c>
      <c r="C1549" s="25">
        <v>1</v>
      </c>
      <c r="D1549" s="11"/>
      <c r="E1549" s="11"/>
      <c r="F1549" s="11"/>
      <c r="P1549" s="4" t="s">
        <v>2817</v>
      </c>
      <c r="Q1549" s="4" t="s">
        <v>2855</v>
      </c>
      <c r="R1549" s="25">
        <v>1</v>
      </c>
      <c r="S1549" s="11"/>
      <c r="T1549" s="11"/>
    </row>
    <row r="1550" spans="1:20" ht="17.25" customHeight="1" x14ac:dyDescent="0.35">
      <c r="A1550" s="4" t="s">
        <v>2817</v>
      </c>
      <c r="B1550" s="4" t="s">
        <v>2849</v>
      </c>
      <c r="C1550" s="25">
        <v>1</v>
      </c>
      <c r="D1550" s="11"/>
      <c r="E1550" s="11"/>
      <c r="F1550" s="11"/>
      <c r="P1550" s="4" t="s">
        <v>2817</v>
      </c>
      <c r="Q1550" s="4" t="s">
        <v>2856</v>
      </c>
      <c r="R1550" s="25">
        <v>1</v>
      </c>
      <c r="S1550" s="11"/>
      <c r="T1550" s="11"/>
    </row>
    <row r="1551" spans="1:20" ht="17.25" customHeight="1" x14ac:dyDescent="0.35">
      <c r="A1551" s="4" t="s">
        <v>2817</v>
      </c>
      <c r="B1551" s="4" t="s">
        <v>2851</v>
      </c>
      <c r="C1551" s="25">
        <v>1</v>
      </c>
      <c r="D1551" s="11"/>
      <c r="E1551" s="11"/>
      <c r="F1551" s="11"/>
      <c r="P1551" s="4" t="s">
        <v>2817</v>
      </c>
      <c r="Q1551" s="4" t="s">
        <v>2857</v>
      </c>
      <c r="R1551" s="25">
        <v>1</v>
      </c>
      <c r="S1551" s="11"/>
      <c r="T1551" s="11"/>
    </row>
    <row r="1552" spans="1:20" ht="17.25" customHeight="1" x14ac:dyDescent="0.35">
      <c r="A1552" s="4" t="s">
        <v>2817</v>
      </c>
      <c r="B1552" s="4" t="s">
        <v>2852</v>
      </c>
      <c r="C1552" s="25">
        <v>1</v>
      </c>
      <c r="D1552" s="11"/>
      <c r="E1552" s="11"/>
      <c r="F1552" s="11"/>
      <c r="P1552" s="4" t="s">
        <v>2817</v>
      </c>
      <c r="Q1552" s="4" t="s">
        <v>2858</v>
      </c>
      <c r="R1552" s="25">
        <v>1</v>
      </c>
      <c r="S1552" s="11"/>
      <c r="T1552" s="11"/>
    </row>
    <row r="1553" spans="1:20" ht="17.25" customHeight="1" x14ac:dyDescent="0.35">
      <c r="A1553" s="4" t="s">
        <v>2817</v>
      </c>
      <c r="B1553" s="161" t="s">
        <v>2853</v>
      </c>
      <c r="C1553" s="25">
        <v>1</v>
      </c>
      <c r="D1553" s="11"/>
      <c r="E1553" s="11"/>
      <c r="F1553" s="11"/>
      <c r="P1553" s="4" t="s">
        <v>2817</v>
      </c>
      <c r="Q1553" s="161" t="s">
        <v>2859</v>
      </c>
      <c r="R1553" s="25">
        <v>1</v>
      </c>
      <c r="S1553" s="11"/>
      <c r="T1553" s="11"/>
    </row>
    <row r="1554" spans="1:20" ht="17.25" customHeight="1" x14ac:dyDescent="0.35">
      <c r="A1554" s="4" t="s">
        <v>2817</v>
      </c>
      <c r="B1554" s="4" t="s">
        <v>2854</v>
      </c>
      <c r="C1554" s="25">
        <v>1</v>
      </c>
      <c r="D1554" s="11"/>
      <c r="E1554" s="11"/>
      <c r="F1554" s="11"/>
      <c r="P1554" s="4" t="s">
        <v>2817</v>
      </c>
      <c r="Q1554" s="4" t="s">
        <v>2860</v>
      </c>
      <c r="R1554" s="25">
        <v>1</v>
      </c>
      <c r="S1554" s="11"/>
      <c r="T1554" s="11"/>
    </row>
    <row r="1555" spans="1:20" ht="17.25" customHeight="1" x14ac:dyDescent="0.35">
      <c r="A1555" s="4" t="s">
        <v>2817</v>
      </c>
      <c r="B1555" s="4" t="s">
        <v>2855</v>
      </c>
      <c r="C1555" s="25">
        <v>1</v>
      </c>
      <c r="D1555" s="11"/>
      <c r="E1555" s="11"/>
      <c r="F1555" s="11"/>
      <c r="P1555" s="4" t="s">
        <v>2817</v>
      </c>
      <c r="Q1555" s="4" t="s">
        <v>2861</v>
      </c>
      <c r="R1555" s="25">
        <v>1</v>
      </c>
      <c r="S1555" s="11"/>
      <c r="T1555" s="11"/>
    </row>
    <row r="1556" spans="1:20" ht="17.25" customHeight="1" x14ac:dyDescent="0.35">
      <c r="A1556" s="4" t="s">
        <v>2817</v>
      </c>
      <c r="B1556" s="4" t="s">
        <v>2856</v>
      </c>
      <c r="C1556" s="25">
        <v>1</v>
      </c>
      <c r="D1556" s="11"/>
      <c r="E1556" s="11"/>
      <c r="F1556" s="11"/>
      <c r="P1556" s="4" t="s">
        <v>2817</v>
      </c>
      <c r="Q1556" s="4" t="s">
        <v>2862</v>
      </c>
      <c r="R1556" s="25">
        <v>1</v>
      </c>
      <c r="S1556" s="11"/>
      <c r="T1556" s="11"/>
    </row>
    <row r="1557" spans="1:20" ht="17.25" customHeight="1" x14ac:dyDescent="0.35">
      <c r="A1557" s="4" t="s">
        <v>2817</v>
      </c>
      <c r="B1557" s="4" t="s">
        <v>2857</v>
      </c>
      <c r="C1557" s="25">
        <v>1</v>
      </c>
      <c r="D1557" s="11"/>
      <c r="E1557" s="11"/>
      <c r="F1557" s="11"/>
      <c r="P1557" s="4" t="s">
        <v>2817</v>
      </c>
      <c r="Q1557" s="4" t="s">
        <v>2863</v>
      </c>
      <c r="R1557" s="25">
        <v>1</v>
      </c>
      <c r="S1557" s="11"/>
      <c r="T1557" s="11"/>
    </row>
    <row r="1558" spans="1:20" ht="17.25" customHeight="1" x14ac:dyDescent="0.35">
      <c r="A1558" s="4" t="s">
        <v>2817</v>
      </c>
      <c r="B1558" s="4" t="s">
        <v>2864</v>
      </c>
      <c r="C1558" s="25">
        <v>1</v>
      </c>
      <c r="D1558" s="11"/>
      <c r="E1558" s="11"/>
      <c r="F1558" s="11"/>
      <c r="P1558" s="4" t="s">
        <v>2817</v>
      </c>
      <c r="Q1558" s="4" t="s">
        <v>2865</v>
      </c>
      <c r="R1558" s="25">
        <v>1</v>
      </c>
      <c r="S1558" s="11"/>
      <c r="T1558" s="11"/>
    </row>
    <row r="1559" spans="1:20" ht="17.25" customHeight="1" x14ac:dyDescent="0.35">
      <c r="A1559" s="4" t="s">
        <v>2817</v>
      </c>
      <c r="B1559" s="4" t="s">
        <v>2866</v>
      </c>
      <c r="C1559" s="25">
        <v>1</v>
      </c>
      <c r="D1559" s="11"/>
      <c r="E1559" s="11"/>
      <c r="F1559" s="11"/>
      <c r="P1559" s="4" t="s">
        <v>2817</v>
      </c>
      <c r="Q1559" s="4" t="s">
        <v>2867</v>
      </c>
      <c r="R1559" s="25">
        <v>1</v>
      </c>
      <c r="S1559" s="11"/>
      <c r="T1559" s="11"/>
    </row>
    <row r="1560" spans="1:20" ht="17.25" customHeight="1" x14ac:dyDescent="0.35">
      <c r="A1560" s="4" t="s">
        <v>2817</v>
      </c>
      <c r="B1560" s="4" t="s">
        <v>2858</v>
      </c>
      <c r="C1560" s="25">
        <v>1</v>
      </c>
      <c r="D1560" s="11"/>
      <c r="E1560" s="11"/>
      <c r="F1560" s="11"/>
      <c r="P1560" s="4" t="s">
        <v>2817</v>
      </c>
      <c r="Q1560" s="4" t="s">
        <v>2868</v>
      </c>
      <c r="R1560" s="25">
        <v>1</v>
      </c>
      <c r="S1560" s="11"/>
      <c r="T1560" s="11"/>
    </row>
    <row r="1561" spans="1:20" ht="17.25" customHeight="1" x14ac:dyDescent="0.35">
      <c r="A1561" s="4" t="s">
        <v>2817</v>
      </c>
      <c r="B1561" s="4" t="s">
        <v>2859</v>
      </c>
      <c r="C1561" s="25">
        <v>1</v>
      </c>
      <c r="D1561" s="11"/>
      <c r="E1561" s="11"/>
      <c r="F1561" s="11"/>
      <c r="P1561" s="4" t="s">
        <v>2817</v>
      </c>
      <c r="Q1561" s="4" t="s">
        <v>2869</v>
      </c>
      <c r="R1561" s="25">
        <v>1</v>
      </c>
      <c r="S1561" s="11"/>
      <c r="T1561" s="11"/>
    </row>
    <row r="1562" spans="1:20" ht="17.25" customHeight="1" x14ac:dyDescent="0.35">
      <c r="A1562" s="4" t="s">
        <v>2817</v>
      </c>
      <c r="B1562" s="4" t="s">
        <v>2860</v>
      </c>
      <c r="C1562" s="25">
        <v>1</v>
      </c>
      <c r="D1562" s="11"/>
      <c r="E1562" s="11"/>
      <c r="F1562" s="11"/>
      <c r="P1562" s="4" t="s">
        <v>2817</v>
      </c>
      <c r="Q1562" s="4" t="s">
        <v>2870</v>
      </c>
      <c r="R1562" s="25">
        <v>1</v>
      </c>
      <c r="S1562" s="11"/>
      <c r="T1562" s="11"/>
    </row>
    <row r="1563" spans="1:20" ht="17.25" customHeight="1" x14ac:dyDescent="0.35">
      <c r="A1563" s="4" t="s">
        <v>2817</v>
      </c>
      <c r="B1563" s="4" t="s">
        <v>2861</v>
      </c>
      <c r="C1563" s="25">
        <v>1</v>
      </c>
      <c r="D1563" s="11"/>
      <c r="E1563" s="11"/>
      <c r="F1563" s="11"/>
      <c r="P1563" s="4" t="s">
        <v>2817</v>
      </c>
      <c r="Q1563" s="4" t="s">
        <v>2871</v>
      </c>
      <c r="R1563" s="25">
        <v>1</v>
      </c>
      <c r="S1563" s="11"/>
      <c r="T1563" s="11"/>
    </row>
    <row r="1564" spans="1:20" ht="17.25" customHeight="1" x14ac:dyDescent="0.35">
      <c r="A1564" s="4" t="s">
        <v>2817</v>
      </c>
      <c r="B1564" s="4" t="s">
        <v>2872</v>
      </c>
      <c r="C1564" s="25">
        <v>1</v>
      </c>
      <c r="D1564" s="11"/>
      <c r="E1564" s="11"/>
      <c r="F1564" s="11"/>
      <c r="P1564" s="4" t="s">
        <v>2817</v>
      </c>
      <c r="Q1564" s="4" t="s">
        <v>2873</v>
      </c>
      <c r="R1564" s="25">
        <v>1</v>
      </c>
      <c r="S1564" s="11"/>
      <c r="T1564" s="11"/>
    </row>
    <row r="1565" spans="1:20" ht="17.25" customHeight="1" x14ac:dyDescent="0.35">
      <c r="A1565" s="4" t="s">
        <v>2817</v>
      </c>
      <c r="B1565" s="4" t="s">
        <v>2862</v>
      </c>
      <c r="C1565" s="25">
        <v>1</v>
      </c>
      <c r="D1565" s="11"/>
      <c r="E1565" s="11"/>
      <c r="F1565" s="11"/>
      <c r="P1565" s="4" t="s">
        <v>2817</v>
      </c>
      <c r="Q1565" s="4" t="s">
        <v>2874</v>
      </c>
      <c r="R1565" s="25">
        <v>1</v>
      </c>
      <c r="S1565" s="11"/>
      <c r="T1565" s="11"/>
    </row>
    <row r="1566" spans="1:20" ht="17.25" customHeight="1" x14ac:dyDescent="0.35">
      <c r="A1566" s="4" t="s">
        <v>2817</v>
      </c>
      <c r="B1566" s="4" t="s">
        <v>2863</v>
      </c>
      <c r="C1566" s="25">
        <v>1</v>
      </c>
      <c r="D1566" s="11"/>
      <c r="E1566" s="11"/>
      <c r="F1566" s="11"/>
      <c r="P1566" s="4" t="s">
        <v>2817</v>
      </c>
      <c r="Q1566" s="4" t="s">
        <v>2875</v>
      </c>
      <c r="R1566" s="25">
        <v>1</v>
      </c>
      <c r="S1566" s="11"/>
      <c r="T1566" s="11"/>
    </row>
    <row r="1567" spans="1:20" ht="17.25" customHeight="1" x14ac:dyDescent="0.35">
      <c r="A1567" s="4" t="s">
        <v>2817</v>
      </c>
      <c r="B1567" s="4" t="s">
        <v>2865</v>
      </c>
      <c r="C1567" s="25">
        <v>1</v>
      </c>
      <c r="D1567" s="11"/>
      <c r="E1567" s="11"/>
      <c r="F1567" s="11"/>
      <c r="P1567" s="4" t="s">
        <v>2817</v>
      </c>
      <c r="Q1567" s="4" t="s">
        <v>2876</v>
      </c>
      <c r="R1567" s="25">
        <v>1</v>
      </c>
      <c r="S1567" s="11"/>
      <c r="T1567" s="11"/>
    </row>
    <row r="1568" spans="1:20" ht="17.25" customHeight="1" x14ac:dyDescent="0.35">
      <c r="A1568" s="4" t="s">
        <v>2817</v>
      </c>
      <c r="B1568" s="4" t="s">
        <v>2867</v>
      </c>
      <c r="C1568" s="25">
        <v>1</v>
      </c>
      <c r="D1568" s="11"/>
      <c r="E1568" s="11"/>
      <c r="F1568" s="11"/>
      <c r="P1568" s="4" t="s">
        <v>2817</v>
      </c>
      <c r="Q1568" s="4" t="s">
        <v>2877</v>
      </c>
      <c r="R1568" s="25">
        <v>1</v>
      </c>
      <c r="S1568" s="11"/>
      <c r="T1568" s="11"/>
    </row>
    <row r="1569" spans="1:20" ht="17.25" customHeight="1" x14ac:dyDescent="0.35">
      <c r="A1569" s="4" t="s">
        <v>2817</v>
      </c>
      <c r="B1569" s="4" t="s">
        <v>2868</v>
      </c>
      <c r="C1569" s="25">
        <v>1</v>
      </c>
      <c r="D1569" s="11"/>
      <c r="E1569" s="11"/>
      <c r="F1569" s="11"/>
      <c r="P1569" s="4" t="s">
        <v>2817</v>
      </c>
      <c r="Q1569" s="4" t="s">
        <v>2878</v>
      </c>
      <c r="R1569" s="25">
        <v>1</v>
      </c>
      <c r="S1569" s="11"/>
      <c r="T1569" s="11"/>
    </row>
    <row r="1570" spans="1:20" ht="17.25" customHeight="1" x14ac:dyDescent="0.35">
      <c r="A1570" s="4" t="s">
        <v>2817</v>
      </c>
      <c r="B1570" s="4" t="s">
        <v>2869</v>
      </c>
      <c r="C1570" s="25">
        <v>1</v>
      </c>
      <c r="D1570" s="11"/>
      <c r="E1570" s="11"/>
      <c r="F1570" s="11"/>
      <c r="P1570" s="4" t="s">
        <v>2817</v>
      </c>
      <c r="Q1570" s="4" t="s">
        <v>2879</v>
      </c>
      <c r="R1570" s="25">
        <v>1</v>
      </c>
      <c r="S1570" s="11"/>
      <c r="T1570" s="11"/>
    </row>
    <row r="1571" spans="1:20" ht="17.25" customHeight="1" x14ac:dyDescent="0.35">
      <c r="A1571" s="4" t="s">
        <v>2817</v>
      </c>
      <c r="B1571" s="4" t="s">
        <v>2870</v>
      </c>
      <c r="C1571" s="25">
        <v>1</v>
      </c>
      <c r="D1571" s="11"/>
      <c r="E1571" s="11"/>
      <c r="F1571" s="11"/>
      <c r="P1571" s="4" t="s">
        <v>2817</v>
      </c>
      <c r="Q1571" s="4" t="s">
        <v>2880</v>
      </c>
      <c r="R1571" s="25">
        <v>1</v>
      </c>
      <c r="S1571" s="11"/>
      <c r="T1571" s="11"/>
    </row>
    <row r="1572" spans="1:20" ht="17.25" customHeight="1" x14ac:dyDescent="0.35">
      <c r="A1572" s="4" t="s">
        <v>2817</v>
      </c>
      <c r="B1572" s="4" t="s">
        <v>2871</v>
      </c>
      <c r="C1572" s="25">
        <v>1</v>
      </c>
      <c r="D1572" s="11"/>
      <c r="E1572" s="11"/>
      <c r="F1572" s="11"/>
      <c r="P1572" s="4" t="s">
        <v>2817</v>
      </c>
      <c r="Q1572" s="4" t="s">
        <v>2881</v>
      </c>
      <c r="R1572" s="25">
        <v>1</v>
      </c>
      <c r="S1572" s="11"/>
      <c r="T1572" s="11"/>
    </row>
    <row r="1573" spans="1:20" ht="17.25" customHeight="1" x14ac:dyDescent="0.35">
      <c r="A1573" s="4" t="s">
        <v>2817</v>
      </c>
      <c r="B1573" s="4" t="s">
        <v>2873</v>
      </c>
      <c r="C1573" s="25">
        <v>1</v>
      </c>
      <c r="D1573" s="11"/>
      <c r="E1573" s="11"/>
      <c r="F1573" s="11"/>
      <c r="P1573" s="4" t="s">
        <v>2817</v>
      </c>
      <c r="Q1573" s="4" t="s">
        <v>2882</v>
      </c>
      <c r="R1573" s="25">
        <v>1</v>
      </c>
      <c r="S1573" s="11"/>
      <c r="T1573" s="11"/>
    </row>
    <row r="1574" spans="1:20" ht="17.25" customHeight="1" x14ac:dyDescent="0.35">
      <c r="A1574" s="4" t="s">
        <v>2817</v>
      </c>
      <c r="B1574" s="4" t="s">
        <v>2874</v>
      </c>
      <c r="C1574" s="25">
        <v>1</v>
      </c>
      <c r="D1574" s="11"/>
      <c r="E1574" s="11"/>
      <c r="F1574" s="11"/>
      <c r="P1574" s="4" t="s">
        <v>2817</v>
      </c>
      <c r="Q1574" s="4" t="s">
        <v>2883</v>
      </c>
      <c r="R1574" s="25">
        <v>1</v>
      </c>
      <c r="S1574" s="11"/>
      <c r="T1574" s="11"/>
    </row>
    <row r="1575" spans="1:20" ht="17.25" customHeight="1" x14ac:dyDescent="0.35">
      <c r="A1575" s="4" t="s">
        <v>2817</v>
      </c>
      <c r="B1575" s="4" t="s">
        <v>2875</v>
      </c>
      <c r="C1575" s="25">
        <v>1</v>
      </c>
      <c r="D1575" s="11"/>
      <c r="E1575" s="11"/>
      <c r="F1575" s="11"/>
      <c r="P1575" s="4" t="s">
        <v>2817</v>
      </c>
      <c r="Q1575" s="4" t="s">
        <v>2884</v>
      </c>
      <c r="R1575" s="25">
        <v>1</v>
      </c>
      <c r="S1575" s="11"/>
      <c r="T1575" s="11"/>
    </row>
    <row r="1576" spans="1:20" ht="17.25" customHeight="1" x14ac:dyDescent="0.35">
      <c r="A1576" s="4" t="s">
        <v>2817</v>
      </c>
      <c r="B1576" s="4" t="s">
        <v>2876</v>
      </c>
      <c r="C1576" s="25">
        <v>1</v>
      </c>
      <c r="D1576" s="11"/>
      <c r="E1576" s="11"/>
      <c r="F1576" s="11"/>
      <c r="P1576" s="4" t="s">
        <v>2817</v>
      </c>
      <c r="Q1576" s="4" t="s">
        <v>2885</v>
      </c>
      <c r="R1576" s="25">
        <v>1</v>
      </c>
      <c r="S1576" s="11"/>
      <c r="T1576" s="11"/>
    </row>
    <row r="1577" spans="1:20" ht="17.25" customHeight="1" x14ac:dyDescent="0.35">
      <c r="A1577" s="4" t="s">
        <v>2817</v>
      </c>
      <c r="B1577" s="4" t="s">
        <v>2877</v>
      </c>
      <c r="C1577" s="25">
        <v>1</v>
      </c>
      <c r="D1577" s="11"/>
      <c r="E1577" s="11"/>
      <c r="F1577" s="11"/>
      <c r="P1577" s="4" t="s">
        <v>2817</v>
      </c>
      <c r="Q1577" s="4" t="s">
        <v>2886</v>
      </c>
      <c r="R1577" s="25">
        <v>1</v>
      </c>
      <c r="S1577" s="11"/>
      <c r="T1577" s="11"/>
    </row>
    <row r="1578" spans="1:20" ht="17.25" customHeight="1" x14ac:dyDescent="0.35">
      <c r="A1578" s="4" t="s">
        <v>2817</v>
      </c>
      <c r="B1578" s="4" t="s">
        <v>2878</v>
      </c>
      <c r="C1578" s="25">
        <v>1</v>
      </c>
      <c r="D1578" s="11"/>
      <c r="E1578" s="11"/>
      <c r="F1578" s="11"/>
      <c r="P1578" s="4" t="s">
        <v>2817</v>
      </c>
      <c r="Q1578" s="4" t="s">
        <v>2887</v>
      </c>
      <c r="R1578" s="25">
        <v>1</v>
      </c>
      <c r="S1578" s="11"/>
      <c r="T1578" s="11"/>
    </row>
    <row r="1579" spans="1:20" ht="17.25" customHeight="1" x14ac:dyDescent="0.35">
      <c r="A1579" s="4" t="s">
        <v>2817</v>
      </c>
      <c r="B1579" s="4" t="s">
        <v>2879</v>
      </c>
      <c r="C1579" s="25">
        <v>1</v>
      </c>
      <c r="D1579" s="11"/>
      <c r="E1579" s="11"/>
      <c r="F1579" s="11"/>
      <c r="P1579" s="4" t="s">
        <v>2817</v>
      </c>
      <c r="Q1579" s="4" t="s">
        <v>2888</v>
      </c>
      <c r="R1579" s="25">
        <v>1</v>
      </c>
      <c r="S1579" s="11"/>
      <c r="T1579" s="11"/>
    </row>
    <row r="1580" spans="1:20" ht="17.25" customHeight="1" x14ac:dyDescent="0.35">
      <c r="A1580" s="4" t="s">
        <v>2817</v>
      </c>
      <c r="B1580" s="4" t="s">
        <v>2880</v>
      </c>
      <c r="C1580" s="25">
        <v>1</v>
      </c>
      <c r="D1580" s="11"/>
      <c r="E1580" s="11"/>
      <c r="F1580" s="11"/>
      <c r="P1580" s="4" t="s">
        <v>2817</v>
      </c>
      <c r="Q1580" s="4" t="s">
        <v>2889</v>
      </c>
      <c r="R1580" s="25">
        <v>1</v>
      </c>
      <c r="S1580" s="11"/>
      <c r="T1580" s="11"/>
    </row>
    <row r="1581" spans="1:20" ht="17.25" customHeight="1" x14ac:dyDescent="0.35">
      <c r="A1581" s="4" t="s">
        <v>2817</v>
      </c>
      <c r="B1581" s="4" t="s">
        <v>2881</v>
      </c>
      <c r="C1581" s="25">
        <v>1</v>
      </c>
      <c r="D1581" s="11"/>
      <c r="E1581" s="11"/>
      <c r="F1581" s="11"/>
      <c r="P1581" s="4" t="s">
        <v>2817</v>
      </c>
      <c r="Q1581" s="4" t="s">
        <v>2890</v>
      </c>
      <c r="R1581" s="25">
        <v>1</v>
      </c>
      <c r="S1581" s="11"/>
      <c r="T1581" s="11"/>
    </row>
    <row r="1582" spans="1:20" ht="17.25" customHeight="1" x14ac:dyDescent="0.35">
      <c r="A1582" s="4" t="s">
        <v>2817</v>
      </c>
      <c r="B1582" s="4" t="s">
        <v>2891</v>
      </c>
      <c r="C1582" s="25">
        <v>1</v>
      </c>
      <c r="D1582" s="11"/>
      <c r="E1582" s="11"/>
      <c r="F1582" s="11"/>
      <c r="P1582" s="4" t="s">
        <v>2817</v>
      </c>
      <c r="Q1582" s="4" t="s">
        <v>2892</v>
      </c>
      <c r="R1582" s="25">
        <v>1</v>
      </c>
      <c r="S1582" s="11"/>
      <c r="T1582" s="11"/>
    </row>
    <row r="1583" spans="1:20" ht="17.25" customHeight="1" x14ac:dyDescent="0.35">
      <c r="A1583" s="4" t="s">
        <v>2817</v>
      </c>
      <c r="B1583" s="4" t="s">
        <v>2882</v>
      </c>
      <c r="C1583" s="25">
        <v>1</v>
      </c>
      <c r="D1583" s="11"/>
      <c r="E1583" s="11"/>
      <c r="F1583" s="11"/>
      <c r="P1583" s="4" t="s">
        <v>2817</v>
      </c>
      <c r="Q1583" s="4" t="s">
        <v>2893</v>
      </c>
      <c r="R1583" s="25">
        <v>1</v>
      </c>
      <c r="S1583" s="11"/>
      <c r="T1583" s="11"/>
    </row>
    <row r="1584" spans="1:20" ht="17.25" customHeight="1" x14ac:dyDescent="0.35">
      <c r="A1584" s="4" t="s">
        <v>2817</v>
      </c>
      <c r="B1584" s="4" t="s">
        <v>2883</v>
      </c>
      <c r="C1584" s="25">
        <v>1</v>
      </c>
      <c r="D1584" s="11"/>
      <c r="E1584" s="11"/>
      <c r="F1584" s="11"/>
      <c r="P1584" s="4" t="s">
        <v>2817</v>
      </c>
      <c r="Q1584" s="4" t="s">
        <v>2894</v>
      </c>
      <c r="R1584" s="25">
        <v>1</v>
      </c>
      <c r="S1584" s="11"/>
      <c r="T1584" s="11"/>
    </row>
    <row r="1585" spans="1:20" ht="17.25" customHeight="1" x14ac:dyDescent="0.35">
      <c r="A1585" s="4" t="s">
        <v>2817</v>
      </c>
      <c r="B1585" s="4" t="s">
        <v>2884</v>
      </c>
      <c r="C1585" s="25">
        <v>1</v>
      </c>
      <c r="D1585" s="11"/>
      <c r="E1585" s="11"/>
      <c r="F1585" s="11"/>
      <c r="P1585" s="4" t="s">
        <v>2817</v>
      </c>
      <c r="Q1585" s="4" t="s">
        <v>2895</v>
      </c>
      <c r="R1585" s="25">
        <v>1</v>
      </c>
      <c r="S1585" s="11"/>
      <c r="T1585" s="11"/>
    </row>
    <row r="1586" spans="1:20" ht="17.25" customHeight="1" x14ac:dyDescent="0.35">
      <c r="A1586" s="4" t="s">
        <v>2817</v>
      </c>
      <c r="B1586" s="4" t="s">
        <v>2885</v>
      </c>
      <c r="C1586" s="25">
        <v>1</v>
      </c>
      <c r="D1586" s="11"/>
      <c r="E1586" s="11"/>
      <c r="F1586" s="11"/>
      <c r="P1586" s="4" t="s">
        <v>2817</v>
      </c>
      <c r="Q1586" s="4" t="s">
        <v>2896</v>
      </c>
      <c r="R1586" s="25">
        <v>1</v>
      </c>
      <c r="S1586" s="11"/>
      <c r="T1586" s="11"/>
    </row>
    <row r="1587" spans="1:20" ht="17.25" customHeight="1" x14ac:dyDescent="0.35">
      <c r="A1587" s="4" t="s">
        <v>2817</v>
      </c>
      <c r="B1587" s="4" t="s">
        <v>2887</v>
      </c>
      <c r="C1587" s="25">
        <v>1</v>
      </c>
      <c r="D1587" s="11"/>
      <c r="E1587" s="11"/>
      <c r="F1587" s="11"/>
      <c r="P1587" s="4" t="s">
        <v>2817</v>
      </c>
      <c r="Q1587" s="4" t="s">
        <v>2897</v>
      </c>
      <c r="R1587" s="25">
        <v>1</v>
      </c>
      <c r="S1587" s="11"/>
      <c r="T1587" s="11"/>
    </row>
    <row r="1588" spans="1:20" ht="17.25" customHeight="1" x14ac:dyDescent="0.35">
      <c r="A1588" s="4" t="s">
        <v>2817</v>
      </c>
      <c r="B1588" s="4" t="s">
        <v>2888</v>
      </c>
      <c r="C1588" s="25">
        <v>1</v>
      </c>
      <c r="D1588" s="11"/>
      <c r="E1588" s="11"/>
      <c r="F1588" s="11"/>
      <c r="P1588" s="4" t="s">
        <v>2817</v>
      </c>
      <c r="Q1588" s="4" t="s">
        <v>2898</v>
      </c>
      <c r="R1588" s="25">
        <v>1</v>
      </c>
      <c r="S1588" s="11"/>
      <c r="T1588" s="11"/>
    </row>
    <row r="1589" spans="1:20" ht="17.25" customHeight="1" x14ac:dyDescent="0.35">
      <c r="A1589" s="4" t="s">
        <v>2817</v>
      </c>
      <c r="B1589" s="4" t="s">
        <v>2899</v>
      </c>
      <c r="C1589" s="25">
        <v>1</v>
      </c>
      <c r="D1589" s="11"/>
      <c r="E1589" s="11"/>
      <c r="F1589" s="11"/>
      <c r="P1589" s="4" t="s">
        <v>2817</v>
      </c>
      <c r="Q1589" s="4" t="s">
        <v>2900</v>
      </c>
      <c r="R1589" s="25">
        <v>1</v>
      </c>
      <c r="S1589" s="11"/>
      <c r="T1589" s="11"/>
    </row>
    <row r="1590" spans="1:20" ht="17.25" customHeight="1" x14ac:dyDescent="0.35">
      <c r="A1590" s="4" t="s">
        <v>2817</v>
      </c>
      <c r="B1590" s="4" t="s">
        <v>2889</v>
      </c>
      <c r="C1590" s="25">
        <v>1</v>
      </c>
      <c r="D1590" s="11"/>
      <c r="E1590" s="11"/>
      <c r="F1590" s="11"/>
      <c r="P1590" s="4" t="s">
        <v>2817</v>
      </c>
      <c r="Q1590" s="4" t="s">
        <v>2901</v>
      </c>
      <c r="R1590" s="25">
        <v>1</v>
      </c>
      <c r="S1590" s="11"/>
      <c r="T1590" s="11"/>
    </row>
    <row r="1591" spans="1:20" ht="17.25" customHeight="1" x14ac:dyDescent="0.35">
      <c r="A1591" s="4" t="s">
        <v>2817</v>
      </c>
      <c r="B1591" s="4" t="s">
        <v>2890</v>
      </c>
      <c r="C1591" s="25">
        <v>1</v>
      </c>
      <c r="D1591" s="11"/>
      <c r="E1591" s="11"/>
      <c r="F1591" s="11"/>
      <c r="P1591" s="4" t="s">
        <v>2817</v>
      </c>
      <c r="Q1591" s="4" t="s">
        <v>2902</v>
      </c>
      <c r="R1591" s="25">
        <v>1</v>
      </c>
      <c r="S1591" s="11"/>
      <c r="T1591" s="11"/>
    </row>
    <row r="1592" spans="1:20" ht="17.25" customHeight="1" x14ac:dyDescent="0.35">
      <c r="A1592" s="4" t="s">
        <v>2817</v>
      </c>
      <c r="B1592" s="4" t="s">
        <v>2892</v>
      </c>
      <c r="C1592" s="25">
        <v>1</v>
      </c>
      <c r="D1592" s="11"/>
      <c r="E1592" s="11"/>
      <c r="F1592" s="11"/>
      <c r="P1592" s="4" t="s">
        <v>2817</v>
      </c>
      <c r="Q1592" s="4" t="s">
        <v>2903</v>
      </c>
      <c r="R1592" s="25">
        <v>1</v>
      </c>
      <c r="S1592" s="11"/>
      <c r="T1592" s="11"/>
    </row>
    <row r="1593" spans="1:20" ht="17.25" customHeight="1" x14ac:dyDescent="0.35">
      <c r="A1593" s="4" t="s">
        <v>2817</v>
      </c>
      <c r="B1593" s="4" t="s">
        <v>2893</v>
      </c>
      <c r="C1593" s="25">
        <v>1</v>
      </c>
      <c r="D1593" s="11"/>
      <c r="E1593" s="11"/>
      <c r="F1593" s="11"/>
      <c r="P1593" s="4" t="s">
        <v>2817</v>
      </c>
      <c r="Q1593" s="161" t="s">
        <v>2904</v>
      </c>
      <c r="R1593" s="25">
        <v>1</v>
      </c>
      <c r="S1593" s="11"/>
      <c r="T1593" s="11"/>
    </row>
    <row r="1594" spans="1:20" ht="17.25" customHeight="1" x14ac:dyDescent="0.35">
      <c r="A1594" s="4" t="s">
        <v>2817</v>
      </c>
      <c r="B1594" s="4" t="s">
        <v>2894</v>
      </c>
      <c r="C1594" s="25">
        <v>1</v>
      </c>
      <c r="D1594" s="11"/>
      <c r="E1594" s="11"/>
      <c r="F1594" s="11"/>
      <c r="P1594" s="4" t="s">
        <v>2817</v>
      </c>
      <c r="Q1594" s="4" t="s">
        <v>2905</v>
      </c>
      <c r="R1594" s="25">
        <v>1</v>
      </c>
      <c r="S1594" s="11"/>
      <c r="T1594" s="11"/>
    </row>
    <row r="1595" spans="1:20" ht="17.25" customHeight="1" x14ac:dyDescent="0.35">
      <c r="A1595" s="4" t="s">
        <v>2817</v>
      </c>
      <c r="B1595" s="4" t="s">
        <v>2895</v>
      </c>
      <c r="C1595" s="25">
        <v>1</v>
      </c>
      <c r="D1595" s="11"/>
      <c r="E1595" s="11"/>
      <c r="F1595" s="11"/>
      <c r="P1595" s="4" t="s">
        <v>2817</v>
      </c>
      <c r="Q1595" s="4" t="s">
        <v>2906</v>
      </c>
      <c r="R1595" s="25">
        <v>1</v>
      </c>
      <c r="S1595" s="11"/>
      <c r="T1595" s="11"/>
    </row>
    <row r="1596" spans="1:20" ht="17.25" customHeight="1" x14ac:dyDescent="0.35">
      <c r="A1596" s="4" t="s">
        <v>2817</v>
      </c>
      <c r="B1596" s="4" t="s">
        <v>2896</v>
      </c>
      <c r="C1596" s="25">
        <v>1</v>
      </c>
      <c r="D1596" s="11"/>
      <c r="E1596" s="11"/>
      <c r="F1596" s="11"/>
      <c r="P1596" s="4" t="s">
        <v>2817</v>
      </c>
      <c r="Q1596" s="4" t="s">
        <v>2907</v>
      </c>
      <c r="R1596" s="25">
        <v>1</v>
      </c>
      <c r="S1596" s="11"/>
      <c r="T1596" s="11"/>
    </row>
    <row r="1597" spans="1:20" ht="17.25" customHeight="1" x14ac:dyDescent="0.35">
      <c r="A1597" s="4" t="s">
        <v>2817</v>
      </c>
      <c r="B1597" s="4" t="s">
        <v>2897</v>
      </c>
      <c r="C1597" s="25">
        <v>1</v>
      </c>
      <c r="D1597" s="11"/>
      <c r="E1597" s="11"/>
      <c r="F1597" s="11"/>
      <c r="P1597" s="4" t="s">
        <v>2817</v>
      </c>
      <c r="Q1597" s="4" t="s">
        <v>2908</v>
      </c>
      <c r="R1597" s="25">
        <v>1</v>
      </c>
      <c r="S1597" s="11"/>
      <c r="T1597" s="11"/>
    </row>
    <row r="1598" spans="1:20" ht="17.25" customHeight="1" x14ac:dyDescent="0.35">
      <c r="A1598" s="4" t="s">
        <v>2817</v>
      </c>
      <c r="B1598" s="4" t="s">
        <v>2909</v>
      </c>
      <c r="C1598" s="25">
        <v>1</v>
      </c>
      <c r="D1598" s="11"/>
      <c r="E1598" s="11"/>
      <c r="F1598" s="11"/>
      <c r="P1598" s="4" t="s">
        <v>2817</v>
      </c>
      <c r="Q1598" s="4" t="s">
        <v>2910</v>
      </c>
      <c r="R1598" s="25">
        <v>1</v>
      </c>
      <c r="S1598" s="11"/>
      <c r="T1598" s="11"/>
    </row>
    <row r="1599" spans="1:20" ht="17.25" customHeight="1" x14ac:dyDescent="0.35">
      <c r="A1599" s="4" t="s">
        <v>2817</v>
      </c>
      <c r="B1599" s="4" t="s">
        <v>2898</v>
      </c>
      <c r="C1599" s="25">
        <v>1</v>
      </c>
      <c r="D1599" s="11"/>
      <c r="E1599" s="11"/>
      <c r="F1599" s="11"/>
      <c r="P1599" s="4" t="s">
        <v>2817</v>
      </c>
      <c r="Q1599" s="4" t="s">
        <v>2911</v>
      </c>
      <c r="R1599" s="25">
        <v>1</v>
      </c>
      <c r="S1599" s="11"/>
      <c r="T1599" s="11"/>
    </row>
    <row r="1600" spans="1:20" ht="17.25" customHeight="1" x14ac:dyDescent="0.35">
      <c r="A1600" s="4" t="s">
        <v>2817</v>
      </c>
      <c r="B1600" s="4" t="s">
        <v>2900</v>
      </c>
      <c r="C1600" s="25">
        <v>1</v>
      </c>
      <c r="D1600" s="11"/>
      <c r="E1600" s="11"/>
      <c r="F1600" s="11"/>
      <c r="P1600" s="4" t="s">
        <v>2817</v>
      </c>
      <c r="Q1600" s="4" t="s">
        <v>2912</v>
      </c>
      <c r="R1600" s="25">
        <v>1</v>
      </c>
      <c r="S1600" s="11"/>
      <c r="T1600" s="11"/>
    </row>
    <row r="1601" spans="1:20" ht="17.25" customHeight="1" x14ac:dyDescent="0.35">
      <c r="A1601" s="4" t="s">
        <v>2817</v>
      </c>
      <c r="B1601" s="4" t="s">
        <v>2901</v>
      </c>
      <c r="C1601" s="25">
        <v>1</v>
      </c>
      <c r="D1601" s="11"/>
      <c r="E1601" s="11"/>
      <c r="F1601" s="11"/>
      <c r="P1601" s="4" t="s">
        <v>2817</v>
      </c>
      <c r="Q1601" s="4" t="s">
        <v>2913</v>
      </c>
      <c r="R1601" s="25">
        <v>1</v>
      </c>
      <c r="S1601" s="11"/>
      <c r="T1601" s="11"/>
    </row>
    <row r="1602" spans="1:20" ht="17.25" customHeight="1" x14ac:dyDescent="0.35">
      <c r="A1602" s="4" t="s">
        <v>2817</v>
      </c>
      <c r="B1602" s="4" t="s">
        <v>2902</v>
      </c>
      <c r="C1602" s="25">
        <v>1</v>
      </c>
      <c r="D1602" s="11"/>
      <c r="E1602" s="11"/>
      <c r="F1602" s="11"/>
      <c r="P1602" s="4" t="s">
        <v>2817</v>
      </c>
      <c r="Q1602" s="4" t="s">
        <v>2914</v>
      </c>
      <c r="R1602" s="25">
        <v>1</v>
      </c>
      <c r="S1602" s="11"/>
      <c r="T1602" s="11"/>
    </row>
    <row r="1603" spans="1:20" ht="17.25" customHeight="1" x14ac:dyDescent="0.35">
      <c r="A1603" s="4" t="s">
        <v>2817</v>
      </c>
      <c r="B1603" s="4" t="s">
        <v>2903</v>
      </c>
      <c r="C1603" s="25">
        <v>1</v>
      </c>
      <c r="D1603" s="11"/>
      <c r="E1603" s="11"/>
      <c r="F1603" s="11"/>
      <c r="P1603" s="4" t="s">
        <v>2817</v>
      </c>
      <c r="Q1603" s="4" t="s">
        <v>2915</v>
      </c>
      <c r="R1603" s="25">
        <v>1</v>
      </c>
      <c r="S1603" s="11"/>
      <c r="T1603" s="11"/>
    </row>
    <row r="1604" spans="1:20" ht="17.25" customHeight="1" x14ac:dyDescent="0.35">
      <c r="A1604" s="4" t="s">
        <v>2817</v>
      </c>
      <c r="B1604" s="4" t="s">
        <v>2916</v>
      </c>
      <c r="C1604" s="25">
        <v>1</v>
      </c>
      <c r="D1604" s="11"/>
      <c r="E1604" s="11"/>
      <c r="F1604" s="11"/>
      <c r="P1604" s="4" t="s">
        <v>2817</v>
      </c>
      <c r="Q1604" s="4" t="s">
        <v>2917</v>
      </c>
      <c r="R1604" s="25">
        <v>1</v>
      </c>
      <c r="S1604" s="11"/>
      <c r="T1604" s="11"/>
    </row>
    <row r="1605" spans="1:20" ht="17.25" customHeight="1" x14ac:dyDescent="0.35">
      <c r="A1605" s="4" t="s">
        <v>2817</v>
      </c>
      <c r="B1605" s="4" t="s">
        <v>2904</v>
      </c>
      <c r="C1605" s="25">
        <v>1</v>
      </c>
      <c r="D1605" s="11"/>
      <c r="E1605" s="11"/>
      <c r="F1605" s="11"/>
      <c r="P1605" s="4" t="s">
        <v>2817</v>
      </c>
      <c r="Q1605" s="4" t="s">
        <v>2918</v>
      </c>
      <c r="R1605" s="25">
        <v>1</v>
      </c>
      <c r="S1605" s="11"/>
      <c r="T1605" s="11"/>
    </row>
    <row r="1606" spans="1:20" ht="17.25" customHeight="1" x14ac:dyDescent="0.35">
      <c r="A1606" s="4" t="s">
        <v>2817</v>
      </c>
      <c r="B1606" s="4" t="s">
        <v>2905</v>
      </c>
      <c r="C1606" s="25">
        <v>1</v>
      </c>
      <c r="D1606" s="11"/>
      <c r="E1606" s="11"/>
      <c r="F1606" s="11"/>
      <c r="P1606" s="4" t="s">
        <v>2817</v>
      </c>
      <c r="Q1606" s="4" t="s">
        <v>2919</v>
      </c>
      <c r="R1606" s="25">
        <v>1</v>
      </c>
      <c r="S1606" s="11"/>
      <c r="T1606" s="11"/>
    </row>
    <row r="1607" spans="1:20" ht="17.25" customHeight="1" x14ac:dyDescent="0.35">
      <c r="A1607" s="4" t="s">
        <v>2817</v>
      </c>
      <c r="B1607" s="4" t="s">
        <v>2920</v>
      </c>
      <c r="C1607" s="25">
        <v>1</v>
      </c>
      <c r="D1607" s="11"/>
      <c r="E1607" s="11"/>
      <c r="F1607" s="11"/>
      <c r="P1607" s="4" t="s">
        <v>2817</v>
      </c>
      <c r="Q1607" s="4" t="s">
        <v>2921</v>
      </c>
      <c r="R1607" s="25">
        <v>1</v>
      </c>
      <c r="S1607" s="11"/>
      <c r="T1607" s="11"/>
    </row>
    <row r="1608" spans="1:20" ht="17.25" customHeight="1" x14ac:dyDescent="0.35">
      <c r="A1608" s="4" t="s">
        <v>2817</v>
      </c>
      <c r="B1608" s="4" t="s">
        <v>2906</v>
      </c>
      <c r="C1608" s="25">
        <v>1</v>
      </c>
      <c r="D1608" s="11"/>
      <c r="E1608" s="11"/>
      <c r="F1608" s="11"/>
      <c r="P1608" s="4" t="s">
        <v>2817</v>
      </c>
      <c r="Q1608" s="4" t="s">
        <v>2922</v>
      </c>
      <c r="R1608" s="25">
        <v>1</v>
      </c>
      <c r="S1608" s="11"/>
      <c r="T1608" s="11"/>
    </row>
    <row r="1609" spans="1:20" ht="17.25" customHeight="1" x14ac:dyDescent="0.35">
      <c r="A1609" s="4" t="s">
        <v>2817</v>
      </c>
      <c r="B1609" s="4" t="s">
        <v>2907</v>
      </c>
      <c r="C1609" s="25">
        <v>1</v>
      </c>
      <c r="D1609" s="11"/>
      <c r="E1609" s="11"/>
      <c r="F1609" s="11"/>
      <c r="P1609" s="4" t="s">
        <v>2817</v>
      </c>
      <c r="Q1609" s="4" t="s">
        <v>2923</v>
      </c>
      <c r="R1609" s="25">
        <v>1</v>
      </c>
      <c r="S1609" s="11"/>
      <c r="T1609" s="11"/>
    </row>
    <row r="1610" spans="1:20" ht="17.25" customHeight="1" x14ac:dyDescent="0.35">
      <c r="A1610" s="4" t="s">
        <v>2817</v>
      </c>
      <c r="B1610" s="4" t="s">
        <v>2908</v>
      </c>
      <c r="C1610" s="25">
        <v>1</v>
      </c>
      <c r="D1610" s="11"/>
      <c r="E1610" s="11"/>
      <c r="F1610" s="11"/>
      <c r="P1610" s="4" t="s">
        <v>2817</v>
      </c>
      <c r="Q1610" s="4" t="s">
        <v>2924</v>
      </c>
      <c r="R1610" s="25">
        <v>1</v>
      </c>
      <c r="S1610" s="11"/>
      <c r="T1610" s="11"/>
    </row>
    <row r="1611" spans="1:20" ht="17.25" customHeight="1" x14ac:dyDescent="0.35">
      <c r="A1611" s="4" t="s">
        <v>2817</v>
      </c>
      <c r="B1611" s="4" t="s">
        <v>2910</v>
      </c>
      <c r="C1611" s="25">
        <v>1</v>
      </c>
      <c r="D1611" s="11"/>
      <c r="E1611" s="11"/>
      <c r="F1611" s="11"/>
      <c r="P1611" s="4" t="s">
        <v>2817</v>
      </c>
      <c r="Q1611" s="4" t="s">
        <v>2925</v>
      </c>
      <c r="R1611" s="25">
        <v>1</v>
      </c>
      <c r="S1611" s="11"/>
      <c r="T1611" s="11"/>
    </row>
    <row r="1612" spans="1:20" ht="17.25" customHeight="1" x14ac:dyDescent="0.35">
      <c r="A1612" s="4" t="s">
        <v>2817</v>
      </c>
      <c r="B1612" s="4" t="s">
        <v>2911</v>
      </c>
      <c r="C1612" s="25">
        <v>1</v>
      </c>
      <c r="D1612" s="11"/>
      <c r="E1612" s="11"/>
      <c r="F1612" s="11"/>
      <c r="P1612" s="4" t="s">
        <v>2817</v>
      </c>
      <c r="Q1612" s="4" t="s">
        <v>2926</v>
      </c>
      <c r="R1612" s="25">
        <v>1</v>
      </c>
      <c r="S1612" s="11"/>
      <c r="T1612" s="11"/>
    </row>
    <row r="1613" spans="1:20" ht="17.25" customHeight="1" x14ac:dyDescent="0.35">
      <c r="A1613" s="4" t="s">
        <v>2817</v>
      </c>
      <c r="B1613" s="4" t="s">
        <v>2912</v>
      </c>
      <c r="C1613" s="25">
        <v>1</v>
      </c>
      <c r="D1613" s="11"/>
      <c r="E1613" s="11"/>
      <c r="F1613" s="11"/>
      <c r="P1613" s="4" t="s">
        <v>2817</v>
      </c>
      <c r="Q1613" s="4" t="s">
        <v>2927</v>
      </c>
      <c r="R1613" s="25">
        <v>1</v>
      </c>
      <c r="S1613" s="11"/>
      <c r="T1613" s="11"/>
    </row>
    <row r="1614" spans="1:20" ht="17.25" customHeight="1" x14ac:dyDescent="0.35">
      <c r="A1614" s="4" t="s">
        <v>2817</v>
      </c>
      <c r="B1614" s="4" t="s">
        <v>2913</v>
      </c>
      <c r="C1614" s="25">
        <v>1</v>
      </c>
      <c r="D1614" s="11"/>
      <c r="E1614" s="11"/>
      <c r="F1614" s="11"/>
      <c r="P1614" s="4" t="s">
        <v>2817</v>
      </c>
      <c r="Q1614" s="4" t="s">
        <v>2928</v>
      </c>
      <c r="R1614" s="25">
        <v>1</v>
      </c>
      <c r="S1614" s="11"/>
      <c r="T1614" s="11"/>
    </row>
    <row r="1615" spans="1:20" ht="17.25" customHeight="1" x14ac:dyDescent="0.35">
      <c r="A1615" s="4" t="s">
        <v>2817</v>
      </c>
      <c r="B1615" s="4" t="s">
        <v>2914</v>
      </c>
      <c r="C1615" s="25">
        <v>1</v>
      </c>
      <c r="D1615" s="11"/>
      <c r="E1615" s="11"/>
      <c r="F1615" s="11"/>
      <c r="P1615" s="4" t="s">
        <v>2817</v>
      </c>
      <c r="Q1615" s="4" t="s">
        <v>2929</v>
      </c>
      <c r="R1615" s="25">
        <v>1</v>
      </c>
      <c r="S1615" s="11"/>
      <c r="T1615" s="11"/>
    </row>
    <row r="1616" spans="1:20" ht="17.25" customHeight="1" x14ac:dyDescent="0.35">
      <c r="A1616" s="4" t="s">
        <v>2817</v>
      </c>
      <c r="B1616" s="4" t="s">
        <v>2930</v>
      </c>
      <c r="C1616" s="25">
        <v>1</v>
      </c>
      <c r="D1616" s="11"/>
      <c r="E1616" s="11"/>
      <c r="F1616" s="11"/>
      <c r="P1616" s="4" t="s">
        <v>2817</v>
      </c>
      <c r="Q1616" s="4" t="s">
        <v>2931</v>
      </c>
      <c r="R1616" s="25">
        <v>1</v>
      </c>
      <c r="S1616" s="11"/>
      <c r="T1616" s="11"/>
    </row>
    <row r="1617" spans="1:20" ht="17.25" customHeight="1" x14ac:dyDescent="0.35">
      <c r="A1617" s="4" t="s">
        <v>2817</v>
      </c>
      <c r="B1617" s="4" t="s">
        <v>2915</v>
      </c>
      <c r="C1617" s="25">
        <v>1</v>
      </c>
      <c r="D1617" s="11"/>
      <c r="E1617" s="11"/>
      <c r="F1617" s="11"/>
      <c r="P1617" s="4" t="s">
        <v>2817</v>
      </c>
      <c r="Q1617" s="4" t="s">
        <v>2932</v>
      </c>
      <c r="R1617" s="25">
        <v>1</v>
      </c>
      <c r="S1617" s="11"/>
      <c r="T1617" s="11"/>
    </row>
    <row r="1618" spans="1:20" ht="17.25" customHeight="1" x14ac:dyDescent="0.35">
      <c r="A1618" s="4" t="s">
        <v>2817</v>
      </c>
      <c r="B1618" s="4" t="s">
        <v>2917</v>
      </c>
      <c r="C1618" s="25">
        <v>1</v>
      </c>
      <c r="D1618" s="11"/>
      <c r="E1618" s="11"/>
      <c r="F1618" s="11"/>
      <c r="P1618" s="4" t="s">
        <v>2817</v>
      </c>
      <c r="Q1618" s="4" t="s">
        <v>2933</v>
      </c>
      <c r="R1618" s="25">
        <v>1</v>
      </c>
      <c r="S1618" s="11"/>
      <c r="T1618" s="11"/>
    </row>
    <row r="1619" spans="1:20" ht="17.25" customHeight="1" x14ac:dyDescent="0.35">
      <c r="A1619" s="4" t="s">
        <v>2817</v>
      </c>
      <c r="B1619" s="4" t="s">
        <v>2918</v>
      </c>
      <c r="C1619" s="25">
        <v>1</v>
      </c>
      <c r="D1619" s="11"/>
      <c r="E1619" s="11"/>
      <c r="F1619" s="11"/>
      <c r="P1619" s="4" t="s">
        <v>2817</v>
      </c>
      <c r="Q1619" s="4" t="s">
        <v>2934</v>
      </c>
      <c r="R1619" s="25">
        <v>1</v>
      </c>
      <c r="S1619" s="11"/>
      <c r="T1619" s="11"/>
    </row>
    <row r="1620" spans="1:20" ht="17.25" customHeight="1" x14ac:dyDescent="0.35">
      <c r="A1620" s="4" t="s">
        <v>2817</v>
      </c>
      <c r="B1620" s="4" t="s">
        <v>2919</v>
      </c>
      <c r="C1620" s="25">
        <v>1</v>
      </c>
      <c r="D1620" s="11"/>
      <c r="E1620" s="11"/>
      <c r="F1620" s="11"/>
      <c r="P1620" s="4" t="s">
        <v>2817</v>
      </c>
      <c r="Q1620" s="4" t="s">
        <v>2935</v>
      </c>
      <c r="R1620" s="25">
        <v>1</v>
      </c>
      <c r="S1620" s="11"/>
      <c r="T1620" s="11"/>
    </row>
    <row r="1621" spans="1:20" ht="17.25" customHeight="1" x14ac:dyDescent="0.35">
      <c r="A1621" s="4" t="s">
        <v>2817</v>
      </c>
      <c r="B1621" s="4" t="s">
        <v>2921</v>
      </c>
      <c r="C1621" s="25">
        <v>1</v>
      </c>
      <c r="D1621" s="11"/>
      <c r="E1621" s="11"/>
      <c r="F1621" s="11"/>
      <c r="P1621" s="4" t="s">
        <v>2817</v>
      </c>
      <c r="Q1621" s="4" t="s">
        <v>2936</v>
      </c>
      <c r="R1621" s="25">
        <v>1</v>
      </c>
      <c r="S1621" s="11"/>
      <c r="T1621" s="11"/>
    </row>
    <row r="1622" spans="1:20" ht="17.25" customHeight="1" x14ac:dyDescent="0.35">
      <c r="A1622" s="4" t="s">
        <v>2817</v>
      </c>
      <c r="B1622" s="4" t="s">
        <v>2922</v>
      </c>
      <c r="C1622" s="25">
        <v>1</v>
      </c>
      <c r="D1622" s="11"/>
      <c r="E1622" s="11"/>
      <c r="F1622" s="11"/>
      <c r="P1622" s="4" t="s">
        <v>2817</v>
      </c>
      <c r="Q1622" s="4" t="s">
        <v>2937</v>
      </c>
      <c r="R1622" s="25">
        <v>1</v>
      </c>
      <c r="S1622" s="11"/>
      <c r="T1622" s="11"/>
    </row>
    <row r="1623" spans="1:20" ht="17.25" customHeight="1" x14ac:dyDescent="0.35">
      <c r="A1623" s="4" t="s">
        <v>2817</v>
      </c>
      <c r="B1623" s="4" t="s">
        <v>2923</v>
      </c>
      <c r="C1623" s="25">
        <v>1</v>
      </c>
      <c r="D1623" s="11"/>
      <c r="E1623" s="11"/>
      <c r="F1623" s="11"/>
      <c r="P1623" s="4" t="s">
        <v>2817</v>
      </c>
      <c r="Q1623" s="4" t="s">
        <v>2938</v>
      </c>
      <c r="R1623" s="25">
        <v>1</v>
      </c>
      <c r="S1623" s="11"/>
      <c r="T1623" s="11"/>
    </row>
    <row r="1624" spans="1:20" ht="17.25" customHeight="1" x14ac:dyDescent="0.35">
      <c r="A1624" s="4" t="s">
        <v>2817</v>
      </c>
      <c r="B1624" s="4" t="s">
        <v>2924</v>
      </c>
      <c r="C1624" s="25">
        <v>1</v>
      </c>
      <c r="D1624" s="11"/>
      <c r="E1624" s="11"/>
      <c r="F1624" s="11"/>
      <c r="P1624" s="4" t="s">
        <v>2817</v>
      </c>
      <c r="Q1624" s="4" t="s">
        <v>2939</v>
      </c>
      <c r="R1624" s="25">
        <v>1</v>
      </c>
      <c r="S1624" s="11"/>
      <c r="T1624" s="11"/>
    </row>
    <row r="1625" spans="1:20" ht="17.25" customHeight="1" x14ac:dyDescent="0.35">
      <c r="A1625" s="4" t="s">
        <v>2817</v>
      </c>
      <c r="B1625" s="4" t="s">
        <v>2925</v>
      </c>
      <c r="C1625" s="25">
        <v>1</v>
      </c>
      <c r="D1625" s="11"/>
      <c r="E1625" s="11"/>
      <c r="F1625" s="11"/>
      <c r="P1625" s="4" t="s">
        <v>2817</v>
      </c>
      <c r="Q1625" s="4" t="s">
        <v>2940</v>
      </c>
      <c r="R1625" s="25">
        <v>1</v>
      </c>
      <c r="S1625" s="11"/>
      <c r="T1625" s="11"/>
    </row>
    <row r="1626" spans="1:20" ht="17.25" customHeight="1" x14ac:dyDescent="0.35">
      <c r="A1626" s="4" t="s">
        <v>2817</v>
      </c>
      <c r="B1626" s="4" t="s">
        <v>2941</v>
      </c>
      <c r="C1626" s="25">
        <v>1</v>
      </c>
      <c r="D1626" s="11"/>
      <c r="E1626" s="11"/>
      <c r="F1626" s="11"/>
      <c r="P1626" s="4" t="s">
        <v>2817</v>
      </c>
      <c r="Q1626" s="4" t="s">
        <v>2942</v>
      </c>
      <c r="R1626" s="25">
        <v>1</v>
      </c>
      <c r="S1626" s="11"/>
      <c r="T1626" s="11"/>
    </row>
    <row r="1627" spans="1:20" ht="17.25" customHeight="1" x14ac:dyDescent="0.35">
      <c r="A1627" s="4" t="s">
        <v>2817</v>
      </c>
      <c r="B1627" s="4" t="s">
        <v>2926</v>
      </c>
      <c r="C1627" s="25">
        <v>1</v>
      </c>
      <c r="D1627" s="11"/>
      <c r="E1627" s="11"/>
      <c r="F1627" s="11"/>
      <c r="P1627" s="4" t="s">
        <v>2817</v>
      </c>
      <c r="Q1627" s="4" t="s">
        <v>2943</v>
      </c>
      <c r="R1627" s="25">
        <v>1</v>
      </c>
      <c r="S1627" s="11"/>
      <c r="T1627" s="11"/>
    </row>
    <row r="1628" spans="1:20" ht="17.25" customHeight="1" x14ac:dyDescent="0.35">
      <c r="A1628" s="4" t="s">
        <v>2817</v>
      </c>
      <c r="B1628" s="4" t="s">
        <v>2944</v>
      </c>
      <c r="C1628" s="25">
        <v>1</v>
      </c>
      <c r="D1628" s="11"/>
      <c r="E1628" s="11"/>
      <c r="F1628" s="11"/>
      <c r="P1628" s="4" t="s">
        <v>2817</v>
      </c>
      <c r="Q1628" s="4" t="s">
        <v>2945</v>
      </c>
      <c r="R1628" s="25">
        <v>1</v>
      </c>
      <c r="S1628" s="11"/>
      <c r="T1628" s="11"/>
    </row>
    <row r="1629" spans="1:20" ht="17.25" customHeight="1" x14ac:dyDescent="0.35">
      <c r="A1629" s="4" t="s">
        <v>2817</v>
      </c>
      <c r="B1629" s="4" t="s">
        <v>2927</v>
      </c>
      <c r="C1629" s="25">
        <v>1</v>
      </c>
      <c r="D1629" s="11"/>
      <c r="E1629" s="11"/>
      <c r="F1629" s="11"/>
      <c r="P1629" s="4" t="s">
        <v>2817</v>
      </c>
      <c r="Q1629" s="4" t="s">
        <v>2946</v>
      </c>
      <c r="R1629" s="25">
        <v>1</v>
      </c>
      <c r="S1629" s="11"/>
      <c r="T1629" s="11"/>
    </row>
    <row r="1630" spans="1:20" ht="17.25" customHeight="1" x14ac:dyDescent="0.35">
      <c r="A1630" s="4" t="s">
        <v>2817</v>
      </c>
      <c r="B1630" s="4" t="s">
        <v>2928</v>
      </c>
      <c r="C1630" s="25">
        <v>1</v>
      </c>
      <c r="D1630" s="11"/>
      <c r="E1630" s="11"/>
      <c r="F1630" s="11"/>
      <c r="P1630" s="4" t="s">
        <v>2817</v>
      </c>
      <c r="Q1630" s="4" t="s">
        <v>2947</v>
      </c>
      <c r="R1630" s="25">
        <v>1</v>
      </c>
      <c r="S1630" s="11"/>
      <c r="T1630" s="11"/>
    </row>
    <row r="1631" spans="1:20" ht="17.25" customHeight="1" x14ac:dyDescent="0.35">
      <c r="A1631" s="4" t="s">
        <v>2817</v>
      </c>
      <c r="B1631" s="4" t="s">
        <v>2948</v>
      </c>
      <c r="C1631" s="25">
        <v>1</v>
      </c>
      <c r="D1631" s="11"/>
      <c r="E1631" s="11"/>
      <c r="F1631" s="11"/>
      <c r="P1631" s="4" t="s">
        <v>2817</v>
      </c>
      <c r="Q1631" s="4" t="s">
        <v>2949</v>
      </c>
      <c r="R1631" s="25">
        <v>1</v>
      </c>
      <c r="S1631" s="11"/>
      <c r="T1631" s="11"/>
    </row>
    <row r="1632" spans="1:20" ht="17.25" customHeight="1" x14ac:dyDescent="0.35">
      <c r="A1632" s="4" t="s">
        <v>2817</v>
      </c>
      <c r="B1632" s="4" t="s">
        <v>2929</v>
      </c>
      <c r="C1632" s="25">
        <v>1</v>
      </c>
      <c r="D1632" s="11"/>
      <c r="E1632" s="11"/>
      <c r="F1632" s="11"/>
      <c r="P1632" s="4" t="s">
        <v>2817</v>
      </c>
      <c r="Q1632" s="4" t="s">
        <v>2950</v>
      </c>
      <c r="R1632" s="25">
        <v>1</v>
      </c>
      <c r="S1632" s="11"/>
      <c r="T1632" s="11"/>
    </row>
    <row r="1633" spans="1:20" ht="17.25" customHeight="1" x14ac:dyDescent="0.35">
      <c r="A1633" s="4" t="s">
        <v>2817</v>
      </c>
      <c r="B1633" s="4" t="s">
        <v>2931</v>
      </c>
      <c r="C1633" s="25">
        <v>1</v>
      </c>
      <c r="D1633" s="11"/>
      <c r="E1633" s="11"/>
      <c r="F1633" s="11"/>
      <c r="P1633" s="4" t="s">
        <v>2817</v>
      </c>
      <c r="Q1633" s="4" t="s">
        <v>2951</v>
      </c>
      <c r="R1633" s="25">
        <v>1</v>
      </c>
      <c r="S1633" s="11"/>
      <c r="T1633" s="11"/>
    </row>
    <row r="1634" spans="1:20" ht="17.25" customHeight="1" x14ac:dyDescent="0.35">
      <c r="A1634" s="4" t="s">
        <v>2817</v>
      </c>
      <c r="B1634" s="4" t="s">
        <v>2932</v>
      </c>
      <c r="C1634" s="25">
        <v>1</v>
      </c>
      <c r="D1634" s="11"/>
      <c r="E1634" s="11"/>
      <c r="F1634" s="11"/>
      <c r="P1634" s="4" t="s">
        <v>2817</v>
      </c>
      <c r="Q1634" s="4" t="s">
        <v>2952</v>
      </c>
      <c r="R1634" s="25">
        <v>1</v>
      </c>
      <c r="S1634" s="11"/>
      <c r="T1634" s="11"/>
    </row>
    <row r="1635" spans="1:20" ht="17.25" customHeight="1" x14ac:dyDescent="0.35">
      <c r="A1635" s="4" t="s">
        <v>2817</v>
      </c>
      <c r="B1635" s="4" t="s">
        <v>2933</v>
      </c>
      <c r="C1635" s="25">
        <v>1</v>
      </c>
      <c r="D1635" s="11"/>
      <c r="E1635" s="11"/>
      <c r="F1635" s="11"/>
      <c r="P1635" s="4" t="s">
        <v>2817</v>
      </c>
      <c r="Q1635" s="4" t="s">
        <v>2953</v>
      </c>
      <c r="R1635" s="25">
        <v>1</v>
      </c>
      <c r="S1635" s="11"/>
      <c r="T1635" s="11"/>
    </row>
    <row r="1636" spans="1:20" ht="17.25" customHeight="1" x14ac:dyDescent="0.35">
      <c r="A1636" s="4" t="s">
        <v>2817</v>
      </c>
      <c r="B1636" s="4" t="s">
        <v>2934</v>
      </c>
      <c r="C1636" s="25">
        <v>1</v>
      </c>
      <c r="D1636" s="11"/>
      <c r="E1636" s="11"/>
      <c r="F1636" s="11"/>
      <c r="P1636" s="4" t="s">
        <v>2817</v>
      </c>
      <c r="Q1636" s="4" t="s">
        <v>2954</v>
      </c>
      <c r="R1636" s="25">
        <v>1</v>
      </c>
      <c r="S1636" s="11"/>
      <c r="T1636" s="11"/>
    </row>
    <row r="1637" spans="1:20" ht="17.25" customHeight="1" x14ac:dyDescent="0.35">
      <c r="A1637" s="4" t="s">
        <v>2817</v>
      </c>
      <c r="B1637" s="4" t="s">
        <v>2935</v>
      </c>
      <c r="C1637" s="25">
        <v>1</v>
      </c>
      <c r="D1637" s="11"/>
      <c r="E1637" s="11"/>
      <c r="F1637" s="11"/>
      <c r="P1637" s="4" t="s">
        <v>2817</v>
      </c>
      <c r="Q1637" s="4" t="s">
        <v>2955</v>
      </c>
      <c r="R1637" s="25">
        <v>1</v>
      </c>
      <c r="S1637" s="11"/>
      <c r="T1637" s="11"/>
    </row>
    <row r="1638" spans="1:20" ht="17.25" customHeight="1" x14ac:dyDescent="0.35">
      <c r="A1638" s="4" t="s">
        <v>2817</v>
      </c>
      <c r="B1638" s="4" t="s">
        <v>2936</v>
      </c>
      <c r="C1638" s="25">
        <v>1</v>
      </c>
      <c r="D1638" s="11"/>
      <c r="E1638" s="11"/>
      <c r="F1638" s="11"/>
      <c r="P1638" s="4" t="s">
        <v>2817</v>
      </c>
      <c r="Q1638" s="4" t="s">
        <v>2956</v>
      </c>
      <c r="R1638" s="25">
        <v>1</v>
      </c>
      <c r="S1638" s="11"/>
      <c r="T1638" s="11"/>
    </row>
    <row r="1639" spans="1:20" ht="17.25" customHeight="1" x14ac:dyDescent="0.35">
      <c r="A1639" s="4" t="s">
        <v>2817</v>
      </c>
      <c r="B1639" s="4" t="s">
        <v>2937</v>
      </c>
      <c r="C1639" s="25">
        <v>1</v>
      </c>
      <c r="D1639" s="11"/>
      <c r="E1639" s="11"/>
      <c r="F1639" s="11"/>
      <c r="P1639" s="4" t="s">
        <v>2817</v>
      </c>
      <c r="Q1639" s="4" t="s">
        <v>2957</v>
      </c>
      <c r="R1639" s="25">
        <v>1</v>
      </c>
      <c r="S1639" s="11"/>
      <c r="T1639" s="11"/>
    </row>
    <row r="1640" spans="1:20" ht="17.25" customHeight="1" x14ac:dyDescent="0.35">
      <c r="A1640" s="4" t="s">
        <v>2817</v>
      </c>
      <c r="B1640" s="4" t="s">
        <v>2938</v>
      </c>
      <c r="C1640" s="25">
        <v>1</v>
      </c>
      <c r="D1640" s="11"/>
      <c r="E1640" s="11"/>
      <c r="F1640" s="11"/>
      <c r="P1640" s="4" t="s">
        <v>2817</v>
      </c>
      <c r="Q1640" s="4" t="s">
        <v>2958</v>
      </c>
      <c r="R1640" s="25">
        <v>1</v>
      </c>
      <c r="S1640" s="11"/>
      <c r="T1640" s="11"/>
    </row>
    <row r="1641" spans="1:20" ht="17.25" customHeight="1" x14ac:dyDescent="0.35">
      <c r="A1641" s="4" t="s">
        <v>2817</v>
      </c>
      <c r="B1641" s="4" t="s">
        <v>2939</v>
      </c>
      <c r="C1641" s="25">
        <v>1</v>
      </c>
      <c r="D1641" s="11"/>
      <c r="E1641" s="11"/>
      <c r="F1641" s="11"/>
      <c r="P1641" s="4" t="s">
        <v>2817</v>
      </c>
      <c r="Q1641" s="4" t="s">
        <v>2959</v>
      </c>
      <c r="R1641" s="25">
        <v>1</v>
      </c>
      <c r="S1641" s="11"/>
      <c r="T1641" s="11"/>
    </row>
    <row r="1642" spans="1:20" ht="17.25" customHeight="1" x14ac:dyDescent="0.35">
      <c r="A1642" s="4" t="s">
        <v>2817</v>
      </c>
      <c r="B1642" s="4" t="s">
        <v>2940</v>
      </c>
      <c r="C1642" s="25">
        <v>1</v>
      </c>
      <c r="D1642" s="11"/>
      <c r="E1642" s="11"/>
      <c r="F1642" s="11"/>
      <c r="P1642" s="4" t="s">
        <v>2817</v>
      </c>
      <c r="Q1642" s="4" t="s">
        <v>2960</v>
      </c>
      <c r="R1642" s="25">
        <v>1</v>
      </c>
      <c r="S1642" s="11"/>
      <c r="T1642" s="11"/>
    </row>
    <row r="1643" spans="1:20" ht="17.25" customHeight="1" x14ac:dyDescent="0.35">
      <c r="A1643" s="4" t="s">
        <v>2817</v>
      </c>
      <c r="B1643" s="4" t="s">
        <v>2961</v>
      </c>
      <c r="C1643" s="25">
        <v>1</v>
      </c>
      <c r="D1643" s="11"/>
      <c r="E1643" s="11"/>
      <c r="F1643" s="11"/>
      <c r="P1643" s="4" t="s">
        <v>2817</v>
      </c>
      <c r="Q1643" s="4" t="s">
        <v>2962</v>
      </c>
      <c r="R1643" s="25">
        <v>1</v>
      </c>
      <c r="S1643" s="11"/>
      <c r="T1643" s="11"/>
    </row>
    <row r="1644" spans="1:20" ht="17.25" customHeight="1" x14ac:dyDescent="0.35">
      <c r="A1644" s="4" t="s">
        <v>2817</v>
      </c>
      <c r="B1644" s="4" t="s">
        <v>2942</v>
      </c>
      <c r="C1644" s="25">
        <v>1</v>
      </c>
      <c r="D1644" s="11"/>
      <c r="E1644" s="11"/>
      <c r="F1644" s="11"/>
      <c r="P1644" s="4" t="s">
        <v>2817</v>
      </c>
      <c r="Q1644" s="4" t="s">
        <v>2963</v>
      </c>
      <c r="R1644" s="25">
        <v>1</v>
      </c>
      <c r="S1644" s="11"/>
      <c r="T1644" s="11"/>
    </row>
    <row r="1645" spans="1:20" ht="17.25" customHeight="1" x14ac:dyDescent="0.35">
      <c r="A1645" s="4" t="s">
        <v>2817</v>
      </c>
      <c r="B1645" s="4" t="s">
        <v>2943</v>
      </c>
      <c r="C1645" s="25">
        <v>1</v>
      </c>
      <c r="D1645" s="11"/>
      <c r="E1645" s="11"/>
      <c r="F1645" s="11"/>
      <c r="P1645" s="4" t="s">
        <v>2817</v>
      </c>
      <c r="Q1645" s="4" t="s">
        <v>2964</v>
      </c>
      <c r="R1645" s="25">
        <v>1</v>
      </c>
      <c r="S1645" s="11"/>
      <c r="T1645" s="11"/>
    </row>
    <row r="1646" spans="1:20" ht="17.25" customHeight="1" x14ac:dyDescent="0.35">
      <c r="A1646" s="4" t="s">
        <v>2817</v>
      </c>
      <c r="B1646" s="4" t="s">
        <v>2945</v>
      </c>
      <c r="C1646" s="25">
        <v>1</v>
      </c>
      <c r="D1646" s="11"/>
      <c r="E1646" s="11"/>
      <c r="F1646" s="11"/>
      <c r="P1646" s="4" t="s">
        <v>2817</v>
      </c>
      <c r="Q1646" s="4" t="s">
        <v>2965</v>
      </c>
      <c r="R1646" s="25">
        <v>1</v>
      </c>
      <c r="S1646" s="11"/>
      <c r="T1646" s="11"/>
    </row>
    <row r="1647" spans="1:20" ht="17.25" customHeight="1" x14ac:dyDescent="0.35">
      <c r="A1647" s="4" t="s">
        <v>2817</v>
      </c>
      <c r="B1647" s="4" t="s">
        <v>2946</v>
      </c>
      <c r="C1647" s="25">
        <v>1</v>
      </c>
      <c r="D1647" s="11"/>
      <c r="E1647" s="11"/>
      <c r="F1647" s="11"/>
      <c r="P1647" s="4" t="s">
        <v>2817</v>
      </c>
      <c r="Q1647" s="4" t="s">
        <v>2966</v>
      </c>
      <c r="R1647" s="25">
        <v>1</v>
      </c>
      <c r="S1647" s="11"/>
      <c r="T1647" s="11"/>
    </row>
    <row r="1648" spans="1:20" ht="17.25" customHeight="1" x14ac:dyDescent="0.35">
      <c r="A1648" s="4" t="s">
        <v>2817</v>
      </c>
      <c r="B1648" s="4" t="s">
        <v>2947</v>
      </c>
      <c r="C1648" s="25">
        <v>1</v>
      </c>
      <c r="D1648" s="11"/>
      <c r="E1648" s="11"/>
      <c r="F1648" s="11"/>
      <c r="P1648" s="4" t="s">
        <v>2817</v>
      </c>
      <c r="Q1648" s="4" t="s">
        <v>2967</v>
      </c>
      <c r="R1648" s="25">
        <v>1</v>
      </c>
      <c r="S1648" s="11"/>
      <c r="T1648" s="11"/>
    </row>
    <row r="1649" spans="1:20" ht="17.25" customHeight="1" x14ac:dyDescent="0.35">
      <c r="A1649" s="4" t="s">
        <v>2817</v>
      </c>
      <c r="B1649" s="4" t="s">
        <v>2949</v>
      </c>
      <c r="C1649" s="25">
        <v>1</v>
      </c>
      <c r="D1649" s="11"/>
      <c r="E1649" s="11"/>
      <c r="F1649" s="11"/>
      <c r="P1649" s="4" t="s">
        <v>2817</v>
      </c>
      <c r="Q1649" s="4" t="s">
        <v>2968</v>
      </c>
      <c r="R1649" s="25">
        <v>1</v>
      </c>
      <c r="S1649" s="11"/>
      <c r="T1649" s="11"/>
    </row>
    <row r="1650" spans="1:20" ht="17.25" customHeight="1" x14ac:dyDescent="0.35">
      <c r="A1650" s="4" t="s">
        <v>2817</v>
      </c>
      <c r="B1650" s="4" t="s">
        <v>2950</v>
      </c>
      <c r="C1650" s="25">
        <v>1</v>
      </c>
      <c r="D1650" s="11"/>
      <c r="E1650" s="11"/>
      <c r="F1650" s="11"/>
      <c r="P1650" s="4" t="s">
        <v>2817</v>
      </c>
      <c r="Q1650" s="4" t="s">
        <v>2969</v>
      </c>
      <c r="R1650" s="25">
        <v>1</v>
      </c>
      <c r="S1650" s="11"/>
      <c r="T1650" s="11"/>
    </row>
    <row r="1651" spans="1:20" ht="17.25" customHeight="1" x14ac:dyDescent="0.35">
      <c r="A1651" s="4" t="s">
        <v>2817</v>
      </c>
      <c r="B1651" s="4" t="s">
        <v>2951</v>
      </c>
      <c r="C1651" s="25">
        <v>1</v>
      </c>
      <c r="D1651" s="11"/>
      <c r="E1651" s="11"/>
      <c r="F1651" s="11"/>
      <c r="P1651" s="4" t="s">
        <v>2817</v>
      </c>
      <c r="Q1651" s="4" t="s">
        <v>2970</v>
      </c>
      <c r="R1651" s="25">
        <v>1</v>
      </c>
      <c r="S1651" s="11"/>
      <c r="T1651" s="11"/>
    </row>
    <row r="1652" spans="1:20" ht="17.25" customHeight="1" x14ac:dyDescent="0.35">
      <c r="A1652" s="4" t="s">
        <v>2817</v>
      </c>
      <c r="B1652" s="4" t="s">
        <v>2952</v>
      </c>
      <c r="C1652" s="25">
        <v>1</v>
      </c>
      <c r="D1652" s="11"/>
      <c r="E1652" s="11"/>
      <c r="F1652" s="11"/>
      <c r="P1652" s="4" t="s">
        <v>2817</v>
      </c>
      <c r="Q1652" s="4" t="s">
        <v>2971</v>
      </c>
      <c r="R1652" s="25">
        <v>1</v>
      </c>
      <c r="S1652" s="11"/>
      <c r="T1652" s="11"/>
    </row>
    <row r="1653" spans="1:20" ht="17.25" customHeight="1" x14ac:dyDescent="0.35">
      <c r="A1653" s="4" t="s">
        <v>2817</v>
      </c>
      <c r="B1653" s="4" t="s">
        <v>2953</v>
      </c>
      <c r="C1653" s="25">
        <v>1</v>
      </c>
      <c r="D1653" s="11"/>
      <c r="E1653" s="11"/>
      <c r="F1653" s="11"/>
      <c r="P1653" s="4" t="s">
        <v>2817</v>
      </c>
      <c r="Q1653" s="4" t="s">
        <v>2972</v>
      </c>
      <c r="R1653" s="25">
        <v>1</v>
      </c>
      <c r="S1653" s="11"/>
      <c r="T1653" s="11"/>
    </row>
    <row r="1654" spans="1:20" ht="17.25" customHeight="1" x14ac:dyDescent="0.35">
      <c r="A1654" s="4" t="s">
        <v>2817</v>
      </c>
      <c r="B1654" s="4" t="s">
        <v>2954</v>
      </c>
      <c r="C1654" s="25">
        <v>1</v>
      </c>
      <c r="D1654" s="11"/>
      <c r="E1654" s="11"/>
      <c r="F1654" s="11"/>
      <c r="P1654" s="4" t="s">
        <v>2817</v>
      </c>
      <c r="Q1654" s="4" t="s">
        <v>2973</v>
      </c>
      <c r="R1654" s="25">
        <v>1</v>
      </c>
      <c r="S1654" s="11"/>
      <c r="T1654" s="11"/>
    </row>
    <row r="1655" spans="1:20" ht="17.25" customHeight="1" x14ac:dyDescent="0.35">
      <c r="A1655" s="4" t="s">
        <v>2817</v>
      </c>
      <c r="B1655" s="4" t="s">
        <v>2974</v>
      </c>
      <c r="C1655" s="25">
        <v>1</v>
      </c>
      <c r="D1655" s="11"/>
      <c r="E1655" s="11"/>
      <c r="F1655" s="11"/>
      <c r="P1655" s="4" t="s">
        <v>2817</v>
      </c>
      <c r="Q1655" s="4" t="s">
        <v>2975</v>
      </c>
      <c r="R1655" s="25">
        <v>1</v>
      </c>
      <c r="S1655" s="11"/>
      <c r="T1655" s="11"/>
    </row>
    <row r="1656" spans="1:20" ht="17.25" customHeight="1" x14ac:dyDescent="0.35">
      <c r="A1656" s="4" t="s">
        <v>2817</v>
      </c>
      <c r="B1656" s="4" t="s">
        <v>2955</v>
      </c>
      <c r="C1656" s="25">
        <v>1</v>
      </c>
      <c r="D1656" s="11"/>
      <c r="E1656" s="11"/>
      <c r="F1656" s="11"/>
      <c r="P1656" s="4" t="s">
        <v>2817</v>
      </c>
      <c r="Q1656" s="4" t="s">
        <v>2976</v>
      </c>
      <c r="R1656" s="25">
        <v>1</v>
      </c>
      <c r="S1656" s="11"/>
      <c r="T1656" s="11"/>
    </row>
    <row r="1657" spans="1:20" ht="17.25" customHeight="1" x14ac:dyDescent="0.35">
      <c r="A1657" s="4" t="s">
        <v>2817</v>
      </c>
      <c r="B1657" s="4" t="s">
        <v>2956</v>
      </c>
      <c r="C1657" s="25">
        <v>1</v>
      </c>
      <c r="D1657" s="11"/>
      <c r="E1657" s="11"/>
      <c r="F1657" s="11"/>
      <c r="P1657" s="4" t="s">
        <v>2817</v>
      </c>
      <c r="Q1657" s="4" t="s">
        <v>2977</v>
      </c>
      <c r="R1657" s="25">
        <v>1</v>
      </c>
      <c r="S1657" s="11"/>
      <c r="T1657" s="11"/>
    </row>
    <row r="1658" spans="1:20" ht="17.25" customHeight="1" x14ac:dyDescent="0.35">
      <c r="A1658" s="4" t="s">
        <v>2817</v>
      </c>
      <c r="B1658" s="4" t="s">
        <v>2957</v>
      </c>
      <c r="C1658" s="25">
        <v>1</v>
      </c>
      <c r="D1658" s="11"/>
      <c r="E1658" s="11"/>
      <c r="F1658" s="11"/>
      <c r="P1658" s="4" t="s">
        <v>2817</v>
      </c>
      <c r="Q1658" s="4" t="s">
        <v>2978</v>
      </c>
      <c r="R1658" s="25">
        <v>1</v>
      </c>
      <c r="S1658" s="11"/>
      <c r="T1658" s="11"/>
    </row>
    <row r="1659" spans="1:20" ht="17.25" customHeight="1" x14ac:dyDescent="0.35">
      <c r="A1659" s="4" t="s">
        <v>2817</v>
      </c>
      <c r="B1659" s="4" t="s">
        <v>2958</v>
      </c>
      <c r="C1659" s="25">
        <v>1</v>
      </c>
      <c r="D1659" s="11"/>
      <c r="E1659" s="11"/>
      <c r="F1659" s="11"/>
      <c r="P1659" s="4" t="s">
        <v>2817</v>
      </c>
      <c r="Q1659" s="4" t="s">
        <v>2979</v>
      </c>
      <c r="R1659" s="25">
        <v>1</v>
      </c>
      <c r="S1659" s="11"/>
      <c r="T1659" s="11"/>
    </row>
    <row r="1660" spans="1:20" ht="17.25" customHeight="1" x14ac:dyDescent="0.35">
      <c r="A1660" s="4" t="s">
        <v>2817</v>
      </c>
      <c r="B1660" s="4" t="s">
        <v>2959</v>
      </c>
      <c r="C1660" s="25">
        <v>1</v>
      </c>
      <c r="D1660" s="11"/>
      <c r="E1660" s="11"/>
      <c r="F1660" s="11"/>
      <c r="P1660" s="4" t="s">
        <v>2817</v>
      </c>
      <c r="Q1660" s="4" t="s">
        <v>2980</v>
      </c>
      <c r="R1660" s="25">
        <v>1</v>
      </c>
      <c r="S1660" s="11"/>
      <c r="T1660" s="11"/>
    </row>
    <row r="1661" spans="1:20" ht="17.25" customHeight="1" x14ac:dyDescent="0.35">
      <c r="A1661" s="4" t="s">
        <v>2817</v>
      </c>
      <c r="B1661" s="4" t="s">
        <v>2960</v>
      </c>
      <c r="C1661" s="25">
        <v>1</v>
      </c>
      <c r="D1661" s="11"/>
      <c r="E1661" s="11"/>
      <c r="F1661" s="11"/>
      <c r="P1661" s="4" t="s">
        <v>2817</v>
      </c>
      <c r="Q1661" s="4" t="s">
        <v>2981</v>
      </c>
      <c r="R1661" s="25">
        <v>1</v>
      </c>
      <c r="S1661" s="11"/>
      <c r="T1661" s="11"/>
    </row>
    <row r="1662" spans="1:20" ht="17.25" customHeight="1" x14ac:dyDescent="0.35">
      <c r="A1662" s="4" t="s">
        <v>2817</v>
      </c>
      <c r="B1662" s="4" t="s">
        <v>2962</v>
      </c>
      <c r="C1662" s="25">
        <v>1</v>
      </c>
      <c r="D1662" s="11"/>
      <c r="E1662" s="11"/>
      <c r="F1662" s="11"/>
      <c r="P1662" s="4" t="s">
        <v>2817</v>
      </c>
      <c r="Q1662" s="4" t="s">
        <v>2982</v>
      </c>
      <c r="R1662" s="25">
        <v>1</v>
      </c>
      <c r="S1662" s="11"/>
      <c r="T1662" s="11"/>
    </row>
    <row r="1663" spans="1:20" ht="17.25" customHeight="1" x14ac:dyDescent="0.35">
      <c r="A1663" s="4" t="s">
        <v>2817</v>
      </c>
      <c r="B1663" s="4" t="s">
        <v>2963</v>
      </c>
      <c r="C1663" s="25">
        <v>1</v>
      </c>
      <c r="D1663" s="11"/>
      <c r="E1663" s="11"/>
      <c r="F1663" s="11"/>
      <c r="P1663" s="4" t="s">
        <v>2817</v>
      </c>
      <c r="Q1663" s="4" t="s">
        <v>2983</v>
      </c>
      <c r="R1663" s="25">
        <v>1</v>
      </c>
      <c r="S1663" s="11"/>
      <c r="T1663" s="11"/>
    </row>
    <row r="1664" spans="1:20" ht="17.25" customHeight="1" x14ac:dyDescent="0.35">
      <c r="A1664" s="4" t="s">
        <v>2817</v>
      </c>
      <c r="B1664" s="4" t="s">
        <v>2964</v>
      </c>
      <c r="C1664" s="25">
        <v>1</v>
      </c>
      <c r="D1664" s="11"/>
      <c r="E1664" s="11"/>
      <c r="F1664" s="11"/>
      <c r="P1664" s="4" t="s">
        <v>2817</v>
      </c>
      <c r="Q1664" s="4" t="s">
        <v>2984</v>
      </c>
      <c r="R1664" s="25">
        <v>1</v>
      </c>
      <c r="S1664" s="11"/>
      <c r="T1664" s="11"/>
    </row>
    <row r="1665" spans="1:20" ht="17.25" customHeight="1" x14ac:dyDescent="0.35">
      <c r="A1665" s="4" t="s">
        <v>2817</v>
      </c>
      <c r="B1665" s="4" t="s">
        <v>2965</v>
      </c>
      <c r="C1665" s="25">
        <v>1</v>
      </c>
      <c r="D1665" s="11"/>
      <c r="E1665" s="11"/>
      <c r="F1665" s="11"/>
      <c r="P1665" s="4" t="s">
        <v>2817</v>
      </c>
      <c r="Q1665" s="161" t="s">
        <v>2985</v>
      </c>
      <c r="R1665" s="25">
        <v>1</v>
      </c>
      <c r="S1665" s="11"/>
      <c r="T1665" s="11"/>
    </row>
    <row r="1666" spans="1:20" ht="17.25" customHeight="1" x14ac:dyDescent="0.35">
      <c r="A1666" s="4" t="s">
        <v>2817</v>
      </c>
      <c r="B1666" s="4" t="s">
        <v>2966</v>
      </c>
      <c r="C1666" s="25">
        <v>1</v>
      </c>
      <c r="D1666" s="11"/>
      <c r="E1666" s="11"/>
      <c r="F1666" s="11"/>
      <c r="P1666" s="4" t="s">
        <v>2817</v>
      </c>
      <c r="Q1666" s="4" t="s">
        <v>2986</v>
      </c>
      <c r="R1666" s="25">
        <v>1</v>
      </c>
      <c r="S1666" s="11"/>
      <c r="T1666" s="11"/>
    </row>
    <row r="1667" spans="1:20" ht="17.25" customHeight="1" x14ac:dyDescent="0.35">
      <c r="A1667" s="4" t="s">
        <v>2817</v>
      </c>
      <c r="B1667" s="4" t="s">
        <v>2967</v>
      </c>
      <c r="C1667" s="25">
        <v>1</v>
      </c>
      <c r="D1667" s="11"/>
      <c r="E1667" s="11"/>
      <c r="F1667" s="11"/>
      <c r="P1667" s="4" t="s">
        <v>2817</v>
      </c>
      <c r="Q1667" s="4" t="s">
        <v>2987</v>
      </c>
      <c r="R1667" s="25">
        <v>1</v>
      </c>
      <c r="S1667" s="11"/>
      <c r="T1667" s="11"/>
    </row>
    <row r="1668" spans="1:20" ht="17.25" customHeight="1" x14ac:dyDescent="0.35">
      <c r="A1668" s="4" t="s">
        <v>2817</v>
      </c>
      <c r="B1668" s="4" t="s">
        <v>2968</v>
      </c>
      <c r="C1668" s="25">
        <v>1</v>
      </c>
      <c r="D1668" s="11"/>
      <c r="E1668" s="11"/>
      <c r="F1668" s="11"/>
      <c r="P1668" s="4" t="s">
        <v>2817</v>
      </c>
      <c r="Q1668" s="4" t="s">
        <v>2988</v>
      </c>
      <c r="R1668" s="25">
        <v>1</v>
      </c>
      <c r="S1668" s="11"/>
      <c r="T1668" s="11"/>
    </row>
    <row r="1669" spans="1:20" ht="17.25" customHeight="1" x14ac:dyDescent="0.35">
      <c r="A1669" s="4" t="s">
        <v>2817</v>
      </c>
      <c r="B1669" s="4" t="s">
        <v>2969</v>
      </c>
      <c r="C1669" s="25">
        <v>1</v>
      </c>
      <c r="D1669" s="11"/>
      <c r="E1669" s="11"/>
      <c r="F1669" s="11"/>
      <c r="P1669" s="4" t="s">
        <v>2817</v>
      </c>
      <c r="Q1669" s="4" t="s">
        <v>2989</v>
      </c>
      <c r="R1669" s="25">
        <v>1</v>
      </c>
      <c r="S1669" s="11"/>
      <c r="T1669" s="11"/>
    </row>
    <row r="1670" spans="1:20" ht="17.25" customHeight="1" x14ac:dyDescent="0.35">
      <c r="A1670" s="4" t="s">
        <v>2817</v>
      </c>
      <c r="B1670" s="4" t="s">
        <v>2970</v>
      </c>
      <c r="C1670" s="25">
        <v>1</v>
      </c>
      <c r="D1670" s="11"/>
      <c r="E1670" s="11"/>
      <c r="F1670" s="11"/>
      <c r="P1670" s="4" t="s">
        <v>2817</v>
      </c>
      <c r="Q1670" s="4" t="s">
        <v>2990</v>
      </c>
      <c r="R1670" s="25">
        <v>1</v>
      </c>
      <c r="S1670" s="11"/>
      <c r="T1670" s="11"/>
    </row>
    <row r="1671" spans="1:20" ht="17.25" customHeight="1" x14ac:dyDescent="0.35">
      <c r="A1671" s="4" t="s">
        <v>2817</v>
      </c>
      <c r="B1671" s="4" t="s">
        <v>2971</v>
      </c>
      <c r="C1671" s="25">
        <v>1</v>
      </c>
      <c r="D1671" s="11"/>
      <c r="E1671" s="11"/>
      <c r="F1671" s="11"/>
      <c r="P1671" s="4" t="s">
        <v>2817</v>
      </c>
      <c r="Q1671" s="4" t="s">
        <v>2991</v>
      </c>
      <c r="R1671" s="25">
        <v>1</v>
      </c>
      <c r="S1671" s="11"/>
      <c r="T1671" s="11"/>
    </row>
    <row r="1672" spans="1:20" ht="17.25" customHeight="1" x14ac:dyDescent="0.35">
      <c r="A1672" s="4" t="s">
        <v>2817</v>
      </c>
      <c r="B1672" s="4" t="s">
        <v>2972</v>
      </c>
      <c r="C1672" s="25">
        <v>1</v>
      </c>
      <c r="D1672" s="11"/>
      <c r="E1672" s="11"/>
      <c r="F1672" s="11"/>
      <c r="P1672" s="4" t="s">
        <v>2817</v>
      </c>
      <c r="Q1672" s="4" t="s">
        <v>2992</v>
      </c>
      <c r="R1672" s="25">
        <v>1</v>
      </c>
      <c r="S1672" s="11"/>
      <c r="T1672" s="11"/>
    </row>
    <row r="1673" spans="1:20" ht="17.25" customHeight="1" x14ac:dyDescent="0.35">
      <c r="A1673" s="4" t="s">
        <v>2817</v>
      </c>
      <c r="B1673" s="4" t="s">
        <v>2973</v>
      </c>
      <c r="C1673" s="25">
        <v>1</v>
      </c>
      <c r="D1673" s="11"/>
      <c r="E1673" s="11"/>
      <c r="F1673" s="11"/>
      <c r="P1673" s="4" t="s">
        <v>2817</v>
      </c>
      <c r="Q1673" s="4" t="s">
        <v>2993</v>
      </c>
      <c r="R1673" s="25">
        <v>1</v>
      </c>
      <c r="S1673" s="11"/>
      <c r="T1673" s="11"/>
    </row>
    <row r="1674" spans="1:20" ht="17.25" customHeight="1" x14ac:dyDescent="0.35">
      <c r="A1674" s="4" t="s">
        <v>2817</v>
      </c>
      <c r="B1674" s="4" t="s">
        <v>2975</v>
      </c>
      <c r="C1674" s="25">
        <v>1</v>
      </c>
      <c r="D1674" s="11"/>
      <c r="E1674" s="11"/>
      <c r="F1674" s="11"/>
      <c r="P1674" s="4" t="s">
        <v>2817</v>
      </c>
      <c r="Q1674" s="4" t="s">
        <v>2994</v>
      </c>
      <c r="R1674" s="25">
        <v>1</v>
      </c>
      <c r="S1674" s="11"/>
      <c r="T1674" s="11"/>
    </row>
    <row r="1675" spans="1:20" ht="17.25" customHeight="1" x14ac:dyDescent="0.35">
      <c r="A1675" s="4" t="s">
        <v>2817</v>
      </c>
      <c r="B1675" s="4" t="s">
        <v>2976</v>
      </c>
      <c r="C1675" s="25">
        <v>1</v>
      </c>
      <c r="D1675" s="11"/>
      <c r="E1675" s="11"/>
      <c r="F1675" s="11"/>
      <c r="P1675" s="4" t="s">
        <v>2817</v>
      </c>
      <c r="Q1675" s="4" t="s">
        <v>2995</v>
      </c>
      <c r="R1675" s="25">
        <v>1</v>
      </c>
      <c r="S1675" s="11"/>
      <c r="T1675" s="11"/>
    </row>
    <row r="1676" spans="1:20" ht="17.25" customHeight="1" x14ac:dyDescent="0.35">
      <c r="A1676" s="4" t="s">
        <v>2817</v>
      </c>
      <c r="B1676" s="4" t="s">
        <v>2977</v>
      </c>
      <c r="C1676" s="25">
        <v>1</v>
      </c>
      <c r="D1676" s="11"/>
      <c r="E1676" s="11"/>
      <c r="F1676" s="11"/>
      <c r="P1676" s="4" t="s">
        <v>2817</v>
      </c>
      <c r="Q1676" s="161" t="s">
        <v>2996</v>
      </c>
      <c r="R1676" s="25">
        <v>1</v>
      </c>
      <c r="S1676" s="11"/>
      <c r="T1676" s="11"/>
    </row>
    <row r="1677" spans="1:20" ht="17.25" customHeight="1" x14ac:dyDescent="0.35">
      <c r="A1677" s="4" t="s">
        <v>2817</v>
      </c>
      <c r="B1677" s="4" t="s">
        <v>2978</v>
      </c>
      <c r="C1677" s="25">
        <v>1</v>
      </c>
      <c r="D1677" s="11"/>
      <c r="E1677" s="11"/>
      <c r="F1677" s="11"/>
      <c r="P1677" s="4" t="s">
        <v>2817</v>
      </c>
      <c r="Q1677" s="4" t="s">
        <v>2997</v>
      </c>
      <c r="R1677" s="25">
        <v>1</v>
      </c>
      <c r="S1677" s="11"/>
      <c r="T1677" s="11"/>
    </row>
    <row r="1678" spans="1:20" ht="17.25" customHeight="1" x14ac:dyDescent="0.35">
      <c r="A1678" s="4" t="s">
        <v>2817</v>
      </c>
      <c r="B1678" s="4" t="s">
        <v>2979</v>
      </c>
      <c r="C1678" s="25">
        <v>1</v>
      </c>
      <c r="D1678" s="11"/>
      <c r="E1678" s="11"/>
      <c r="F1678" s="11"/>
      <c r="P1678" s="4" t="s">
        <v>2817</v>
      </c>
      <c r="Q1678" s="4" t="s">
        <v>2998</v>
      </c>
      <c r="R1678" s="25">
        <v>1</v>
      </c>
      <c r="S1678" s="11"/>
      <c r="T1678" s="11"/>
    </row>
    <row r="1679" spans="1:20" ht="17.25" customHeight="1" x14ac:dyDescent="0.35">
      <c r="A1679" s="4" t="s">
        <v>2817</v>
      </c>
      <c r="B1679" s="4" t="s">
        <v>2980</v>
      </c>
      <c r="C1679" s="25">
        <v>1</v>
      </c>
      <c r="D1679" s="11"/>
      <c r="E1679" s="11"/>
      <c r="F1679" s="11"/>
      <c r="P1679" s="4" t="s">
        <v>2817</v>
      </c>
      <c r="Q1679" s="4" t="s">
        <v>2999</v>
      </c>
      <c r="R1679" s="25">
        <v>1</v>
      </c>
      <c r="S1679" s="11"/>
      <c r="T1679" s="11"/>
    </row>
    <row r="1680" spans="1:20" ht="17.25" customHeight="1" x14ac:dyDescent="0.35">
      <c r="A1680" s="4" t="s">
        <v>2817</v>
      </c>
      <c r="B1680" s="4" t="s">
        <v>2981</v>
      </c>
      <c r="C1680" s="25">
        <v>1</v>
      </c>
      <c r="D1680" s="11"/>
      <c r="E1680" s="11"/>
      <c r="F1680" s="11"/>
      <c r="P1680" s="4" t="s">
        <v>2817</v>
      </c>
      <c r="Q1680" s="4" t="s">
        <v>3000</v>
      </c>
      <c r="R1680" s="25">
        <v>1</v>
      </c>
      <c r="S1680" s="11"/>
      <c r="T1680" s="11"/>
    </row>
    <row r="1681" spans="1:20" ht="17.25" customHeight="1" x14ac:dyDescent="0.35">
      <c r="A1681" s="4" t="s">
        <v>2817</v>
      </c>
      <c r="B1681" s="4" t="s">
        <v>2983</v>
      </c>
      <c r="C1681" s="25">
        <v>1</v>
      </c>
      <c r="D1681" s="11"/>
      <c r="E1681" s="11"/>
      <c r="F1681" s="11"/>
      <c r="P1681" s="4" t="s">
        <v>2817</v>
      </c>
      <c r="Q1681" s="4" t="s">
        <v>3001</v>
      </c>
      <c r="R1681" s="25">
        <v>1</v>
      </c>
      <c r="S1681" s="11"/>
      <c r="T1681" s="11"/>
    </row>
    <row r="1682" spans="1:20" ht="17.25" customHeight="1" x14ac:dyDescent="0.35">
      <c r="A1682" s="4" t="s">
        <v>2817</v>
      </c>
      <c r="B1682" s="4" t="s">
        <v>3002</v>
      </c>
      <c r="C1682" s="25">
        <v>1</v>
      </c>
      <c r="D1682" s="11"/>
      <c r="E1682" s="11"/>
      <c r="F1682" s="11"/>
      <c r="P1682" s="4" t="s">
        <v>2817</v>
      </c>
      <c r="Q1682" s="4" t="s">
        <v>3003</v>
      </c>
      <c r="R1682" s="25">
        <v>1</v>
      </c>
      <c r="S1682" s="11"/>
      <c r="T1682" s="11"/>
    </row>
    <row r="1683" spans="1:20" ht="17.25" customHeight="1" x14ac:dyDescent="0.35">
      <c r="A1683" s="4" t="s">
        <v>2817</v>
      </c>
      <c r="B1683" s="4" t="s">
        <v>2984</v>
      </c>
      <c r="C1683" s="25">
        <v>1</v>
      </c>
      <c r="D1683" s="11"/>
      <c r="E1683" s="11"/>
      <c r="F1683" s="11"/>
      <c r="P1683" s="4" t="s">
        <v>2817</v>
      </c>
      <c r="Q1683" s="4" t="s">
        <v>3004</v>
      </c>
      <c r="R1683" s="25">
        <v>1</v>
      </c>
      <c r="S1683" s="11"/>
      <c r="T1683" s="11"/>
    </row>
    <row r="1684" spans="1:20" ht="17.25" customHeight="1" x14ac:dyDescent="0.35">
      <c r="A1684" s="4" t="s">
        <v>2817</v>
      </c>
      <c r="B1684" s="4" t="s">
        <v>2985</v>
      </c>
      <c r="C1684" s="25">
        <v>1</v>
      </c>
      <c r="D1684" s="11"/>
      <c r="E1684" s="11"/>
      <c r="F1684" s="11"/>
      <c r="P1684" s="4" t="s">
        <v>2817</v>
      </c>
      <c r="Q1684" s="4" t="s">
        <v>3005</v>
      </c>
      <c r="R1684" s="25">
        <v>1</v>
      </c>
      <c r="S1684" s="11"/>
      <c r="T1684" s="11"/>
    </row>
    <row r="1685" spans="1:20" ht="17.25" customHeight="1" x14ac:dyDescent="0.35">
      <c r="A1685" s="4" t="s">
        <v>2817</v>
      </c>
      <c r="B1685" s="4" t="s">
        <v>2986</v>
      </c>
      <c r="C1685" s="25">
        <v>1</v>
      </c>
      <c r="D1685" s="11"/>
      <c r="E1685" s="11"/>
      <c r="F1685" s="11"/>
      <c r="P1685" s="4" t="s">
        <v>2817</v>
      </c>
      <c r="Q1685" s="4" t="s">
        <v>3006</v>
      </c>
      <c r="R1685" s="25">
        <v>1</v>
      </c>
      <c r="S1685" s="11"/>
      <c r="T1685" s="11"/>
    </row>
    <row r="1686" spans="1:20" ht="17.25" customHeight="1" x14ac:dyDescent="0.35">
      <c r="A1686" s="4" t="s">
        <v>2817</v>
      </c>
      <c r="B1686" s="4" t="s">
        <v>2987</v>
      </c>
      <c r="C1686" s="25">
        <v>1</v>
      </c>
      <c r="D1686" s="11"/>
      <c r="E1686" s="11"/>
      <c r="F1686" s="11"/>
      <c r="P1686" s="4" t="s">
        <v>2817</v>
      </c>
      <c r="Q1686" s="4" t="s">
        <v>3007</v>
      </c>
      <c r="R1686" s="25">
        <v>1</v>
      </c>
      <c r="S1686" s="11"/>
      <c r="T1686" s="11"/>
    </row>
    <row r="1687" spans="1:20" ht="17.25" customHeight="1" x14ac:dyDescent="0.35">
      <c r="A1687" s="4" t="s">
        <v>2817</v>
      </c>
      <c r="B1687" s="4" t="s">
        <v>3008</v>
      </c>
      <c r="C1687" s="25">
        <v>1</v>
      </c>
      <c r="D1687" s="11"/>
      <c r="E1687" s="11"/>
      <c r="F1687" s="11"/>
      <c r="P1687" s="4" t="s">
        <v>2817</v>
      </c>
      <c r="Q1687" s="4" t="s">
        <v>3009</v>
      </c>
      <c r="R1687" s="25">
        <v>1</v>
      </c>
      <c r="S1687" s="11"/>
      <c r="T1687" s="11"/>
    </row>
    <row r="1688" spans="1:20" ht="17.25" customHeight="1" x14ac:dyDescent="0.35">
      <c r="A1688" s="4" t="s">
        <v>2817</v>
      </c>
      <c r="B1688" s="4" t="s">
        <v>2988</v>
      </c>
      <c r="C1688" s="25">
        <v>1</v>
      </c>
      <c r="D1688" s="11"/>
      <c r="E1688" s="11"/>
      <c r="F1688" s="11"/>
      <c r="P1688" s="4" t="s">
        <v>2817</v>
      </c>
      <c r="Q1688" s="4" t="s">
        <v>3010</v>
      </c>
      <c r="R1688" s="25">
        <v>1</v>
      </c>
      <c r="S1688" s="11"/>
      <c r="T1688" s="11"/>
    </row>
    <row r="1689" spans="1:20" ht="17.25" customHeight="1" x14ac:dyDescent="0.35">
      <c r="A1689" s="4" t="s">
        <v>2817</v>
      </c>
      <c r="B1689" s="4" t="s">
        <v>2989</v>
      </c>
      <c r="C1689" s="25">
        <v>1</v>
      </c>
      <c r="D1689" s="11"/>
      <c r="E1689" s="11"/>
      <c r="F1689" s="11"/>
      <c r="P1689" s="4" t="s">
        <v>2817</v>
      </c>
      <c r="Q1689" s="4" t="s">
        <v>3011</v>
      </c>
      <c r="R1689" s="25">
        <v>1</v>
      </c>
      <c r="S1689" s="11"/>
      <c r="T1689" s="11"/>
    </row>
    <row r="1690" spans="1:20" ht="17.25" customHeight="1" x14ac:dyDescent="0.35">
      <c r="A1690" s="4" t="s">
        <v>2817</v>
      </c>
      <c r="B1690" s="4" t="s">
        <v>2990</v>
      </c>
      <c r="C1690" s="25">
        <v>1</v>
      </c>
      <c r="D1690" s="11"/>
      <c r="E1690" s="11"/>
      <c r="F1690" s="11"/>
      <c r="P1690" s="4" t="s">
        <v>2817</v>
      </c>
      <c r="Q1690" s="4" t="s">
        <v>3012</v>
      </c>
      <c r="R1690" s="25">
        <v>1</v>
      </c>
      <c r="S1690" s="11"/>
      <c r="T1690" s="11"/>
    </row>
    <row r="1691" spans="1:20" ht="17.25" customHeight="1" x14ac:dyDescent="0.35">
      <c r="A1691" s="4" t="s">
        <v>2817</v>
      </c>
      <c r="B1691" s="4" t="s">
        <v>2991</v>
      </c>
      <c r="C1691" s="25">
        <v>1</v>
      </c>
      <c r="D1691" s="11"/>
      <c r="E1691" s="11"/>
      <c r="F1691" s="11"/>
      <c r="P1691" s="4" t="s">
        <v>2817</v>
      </c>
      <c r="Q1691" s="4" t="s">
        <v>3013</v>
      </c>
      <c r="R1691" s="25">
        <v>1</v>
      </c>
      <c r="S1691" s="11"/>
      <c r="T1691" s="11"/>
    </row>
    <row r="1692" spans="1:20" ht="17.25" customHeight="1" x14ac:dyDescent="0.35">
      <c r="A1692" s="4" t="s">
        <v>2817</v>
      </c>
      <c r="B1692" s="4" t="s">
        <v>3014</v>
      </c>
      <c r="C1692" s="25">
        <v>1</v>
      </c>
      <c r="D1692" s="11"/>
      <c r="E1692" s="11"/>
      <c r="F1692" s="11"/>
      <c r="P1692" s="4" t="s">
        <v>2817</v>
      </c>
      <c r="Q1692" s="4" t="s">
        <v>3015</v>
      </c>
      <c r="R1692" s="25">
        <v>1</v>
      </c>
      <c r="S1692" s="11"/>
      <c r="T1692" s="11"/>
    </row>
    <row r="1693" spans="1:20" ht="17.25" customHeight="1" x14ac:dyDescent="0.35">
      <c r="A1693" s="4" t="s">
        <v>2817</v>
      </c>
      <c r="B1693" s="4" t="s">
        <v>2993</v>
      </c>
      <c r="C1693" s="25">
        <v>1</v>
      </c>
      <c r="D1693" s="11"/>
      <c r="E1693" s="11"/>
      <c r="F1693" s="11"/>
      <c r="P1693" s="157" t="s">
        <v>2817</v>
      </c>
      <c r="Q1693" s="157" t="s">
        <v>3016</v>
      </c>
      <c r="R1693" s="162">
        <v>1</v>
      </c>
      <c r="S1693" s="11"/>
      <c r="T1693" s="11"/>
    </row>
    <row r="1694" spans="1:20" ht="17.25" customHeight="1" x14ac:dyDescent="0.35">
      <c r="A1694" s="4" t="s">
        <v>2817</v>
      </c>
      <c r="B1694" s="4" t="s">
        <v>2994</v>
      </c>
      <c r="C1694" s="25">
        <v>1</v>
      </c>
      <c r="D1694" s="11"/>
      <c r="E1694" s="11"/>
      <c r="F1694" s="11"/>
      <c r="P1694" s="4" t="s">
        <v>2817</v>
      </c>
      <c r="Q1694" s="4" t="s">
        <v>3017</v>
      </c>
      <c r="R1694" s="25">
        <v>1</v>
      </c>
      <c r="S1694" s="11"/>
      <c r="T1694" s="11"/>
    </row>
    <row r="1695" spans="1:20" ht="17.25" customHeight="1" x14ac:dyDescent="0.35">
      <c r="A1695" s="4" t="s">
        <v>2817</v>
      </c>
      <c r="B1695" s="4" t="s">
        <v>2995</v>
      </c>
      <c r="C1695" s="25">
        <v>1</v>
      </c>
      <c r="D1695" s="11"/>
      <c r="E1695" s="11"/>
      <c r="F1695" s="11"/>
      <c r="P1695" s="157" t="s">
        <v>2817</v>
      </c>
      <c r="Q1695" s="157" t="s">
        <v>3018</v>
      </c>
      <c r="R1695" s="162">
        <v>1</v>
      </c>
      <c r="S1695" s="11"/>
      <c r="T1695" s="11"/>
    </row>
    <row r="1696" spans="1:20" ht="17.25" customHeight="1" x14ac:dyDescent="0.35">
      <c r="A1696" s="4" t="s">
        <v>2817</v>
      </c>
      <c r="B1696" s="4" t="s">
        <v>2996</v>
      </c>
      <c r="C1696" s="25">
        <v>1</v>
      </c>
      <c r="D1696" s="11"/>
      <c r="E1696" s="11"/>
      <c r="F1696" s="11"/>
      <c r="P1696" s="4" t="s">
        <v>2817</v>
      </c>
      <c r="Q1696" s="4" t="s">
        <v>3019</v>
      </c>
      <c r="R1696" s="25">
        <v>1</v>
      </c>
      <c r="S1696" s="11"/>
      <c r="T1696" s="11"/>
    </row>
    <row r="1697" spans="1:20" ht="17.25" customHeight="1" x14ac:dyDescent="0.35">
      <c r="A1697" s="4" t="s">
        <v>2817</v>
      </c>
      <c r="B1697" s="4" t="s">
        <v>2997</v>
      </c>
      <c r="C1697" s="25">
        <v>1</v>
      </c>
      <c r="D1697" s="11"/>
      <c r="E1697" s="11"/>
      <c r="F1697" s="11"/>
      <c r="P1697" s="4" t="s">
        <v>2817</v>
      </c>
      <c r="Q1697" s="4" t="s">
        <v>3020</v>
      </c>
      <c r="R1697" s="25">
        <v>1</v>
      </c>
      <c r="S1697" s="11"/>
      <c r="T1697" s="11"/>
    </row>
    <row r="1698" spans="1:20" ht="17.25" customHeight="1" x14ac:dyDescent="0.35">
      <c r="A1698" s="4" t="s">
        <v>2817</v>
      </c>
      <c r="B1698" s="4" t="s">
        <v>2998</v>
      </c>
      <c r="C1698" s="25">
        <v>1</v>
      </c>
      <c r="D1698" s="11"/>
      <c r="E1698" s="11"/>
      <c r="F1698" s="11"/>
      <c r="P1698" s="4" t="s">
        <v>2817</v>
      </c>
      <c r="Q1698" s="4" t="s">
        <v>3021</v>
      </c>
      <c r="R1698" s="25">
        <v>1</v>
      </c>
      <c r="S1698" s="11"/>
      <c r="T1698" s="11"/>
    </row>
    <row r="1699" spans="1:20" ht="17.25" customHeight="1" x14ac:dyDescent="0.35">
      <c r="A1699" s="4" t="s">
        <v>2817</v>
      </c>
      <c r="B1699" s="4" t="s">
        <v>2999</v>
      </c>
      <c r="C1699" s="25">
        <v>1</v>
      </c>
      <c r="D1699" s="11"/>
      <c r="E1699" s="11"/>
      <c r="F1699" s="11"/>
      <c r="P1699" s="4" t="s">
        <v>2817</v>
      </c>
      <c r="Q1699" s="4" t="s">
        <v>3022</v>
      </c>
      <c r="R1699" s="25">
        <v>1</v>
      </c>
      <c r="S1699" s="11"/>
      <c r="T1699" s="11"/>
    </row>
    <row r="1700" spans="1:20" ht="17.25" customHeight="1" x14ac:dyDescent="0.35">
      <c r="A1700" s="4" t="s">
        <v>2817</v>
      </c>
      <c r="B1700" s="4" t="s">
        <v>3000</v>
      </c>
      <c r="C1700" s="25">
        <v>1</v>
      </c>
      <c r="D1700" s="11"/>
      <c r="E1700" s="11"/>
      <c r="F1700" s="11"/>
      <c r="P1700" s="4" t="s">
        <v>2817</v>
      </c>
      <c r="Q1700" s="4" t="s">
        <v>3023</v>
      </c>
      <c r="R1700" s="25">
        <v>1</v>
      </c>
      <c r="S1700" s="11"/>
      <c r="T1700" s="11"/>
    </row>
    <row r="1701" spans="1:20" ht="17.25" customHeight="1" x14ac:dyDescent="0.35">
      <c r="A1701" s="4" t="s">
        <v>2817</v>
      </c>
      <c r="B1701" s="4" t="s">
        <v>3001</v>
      </c>
      <c r="C1701" s="25">
        <v>1</v>
      </c>
      <c r="D1701" s="11"/>
      <c r="E1701" s="11"/>
      <c r="F1701" s="11"/>
      <c r="P1701" s="4" t="s">
        <v>2817</v>
      </c>
      <c r="Q1701" s="4" t="s">
        <v>3024</v>
      </c>
      <c r="R1701" s="25">
        <v>1</v>
      </c>
      <c r="S1701" s="11"/>
      <c r="T1701" s="11"/>
    </row>
    <row r="1702" spans="1:20" ht="17.25" customHeight="1" x14ac:dyDescent="0.35">
      <c r="A1702" s="4" t="s">
        <v>2817</v>
      </c>
      <c r="B1702" s="4" t="s">
        <v>3003</v>
      </c>
      <c r="C1702" s="25">
        <v>1</v>
      </c>
      <c r="D1702" s="11"/>
      <c r="E1702" s="11"/>
      <c r="F1702" s="11"/>
      <c r="P1702" s="4" t="s">
        <v>2817</v>
      </c>
      <c r="Q1702" s="4" t="s">
        <v>3025</v>
      </c>
      <c r="R1702" s="25">
        <v>1</v>
      </c>
      <c r="S1702" s="11"/>
      <c r="T1702" s="11"/>
    </row>
    <row r="1703" spans="1:20" ht="17.25" customHeight="1" x14ac:dyDescent="0.35">
      <c r="A1703" s="4" t="s">
        <v>2817</v>
      </c>
      <c r="B1703" s="4" t="s">
        <v>3004</v>
      </c>
      <c r="C1703" s="25">
        <v>1</v>
      </c>
      <c r="D1703" s="11"/>
      <c r="E1703" s="11"/>
      <c r="F1703" s="11"/>
      <c r="P1703" s="4" t="s">
        <v>2817</v>
      </c>
      <c r="Q1703" s="4" t="s">
        <v>3026</v>
      </c>
      <c r="R1703" s="25">
        <v>1</v>
      </c>
      <c r="S1703" s="11"/>
      <c r="T1703" s="11"/>
    </row>
    <row r="1704" spans="1:20" ht="17.25" customHeight="1" x14ac:dyDescent="0.35">
      <c r="A1704" s="4" t="s">
        <v>2817</v>
      </c>
      <c r="B1704" s="4" t="s">
        <v>3005</v>
      </c>
      <c r="C1704" s="25">
        <v>1</v>
      </c>
      <c r="D1704" s="11"/>
      <c r="E1704" s="11"/>
      <c r="F1704" s="11"/>
      <c r="P1704" s="4" t="s">
        <v>2817</v>
      </c>
      <c r="Q1704" s="4" t="s">
        <v>3027</v>
      </c>
      <c r="R1704" s="25">
        <v>1</v>
      </c>
      <c r="S1704" s="11"/>
      <c r="T1704" s="11"/>
    </row>
    <row r="1705" spans="1:20" ht="17.25" customHeight="1" x14ac:dyDescent="0.35">
      <c r="A1705" s="4" t="s">
        <v>2817</v>
      </c>
      <c r="B1705" s="4" t="s">
        <v>3006</v>
      </c>
      <c r="C1705" s="25">
        <v>1</v>
      </c>
      <c r="D1705" s="11"/>
      <c r="E1705" s="11"/>
      <c r="F1705" s="11"/>
      <c r="P1705" s="4" t="s">
        <v>2817</v>
      </c>
      <c r="Q1705" s="4" t="s">
        <v>3028</v>
      </c>
      <c r="R1705" s="25">
        <v>1</v>
      </c>
      <c r="S1705" s="11"/>
      <c r="T1705" s="11"/>
    </row>
    <row r="1706" spans="1:20" ht="17.25" customHeight="1" x14ac:dyDescent="0.35">
      <c r="A1706" s="4" t="s">
        <v>2817</v>
      </c>
      <c r="B1706" s="4" t="s">
        <v>3007</v>
      </c>
      <c r="C1706" s="25">
        <v>1</v>
      </c>
      <c r="D1706" s="11"/>
      <c r="E1706" s="11"/>
      <c r="F1706" s="11"/>
      <c r="P1706" s="4" t="s">
        <v>2817</v>
      </c>
      <c r="Q1706" s="4" t="s">
        <v>3029</v>
      </c>
      <c r="R1706" s="25">
        <v>1</v>
      </c>
      <c r="S1706" s="11"/>
      <c r="T1706" s="11"/>
    </row>
    <row r="1707" spans="1:20" ht="17.25" customHeight="1" x14ac:dyDescent="0.35">
      <c r="A1707" s="4" t="s">
        <v>2817</v>
      </c>
      <c r="B1707" s="4" t="s">
        <v>3009</v>
      </c>
      <c r="C1707" s="25">
        <v>1</v>
      </c>
      <c r="D1707" s="11"/>
      <c r="E1707" s="11"/>
      <c r="F1707" s="11"/>
      <c r="P1707" s="4" t="s">
        <v>2817</v>
      </c>
      <c r="Q1707" s="4" t="s">
        <v>3030</v>
      </c>
      <c r="R1707" s="25">
        <v>1</v>
      </c>
      <c r="S1707" s="11"/>
      <c r="T1707" s="11"/>
    </row>
    <row r="1708" spans="1:20" ht="17.25" customHeight="1" x14ac:dyDescent="0.35">
      <c r="A1708" s="4" t="s">
        <v>2817</v>
      </c>
      <c r="B1708" s="4" t="s">
        <v>3010</v>
      </c>
      <c r="C1708" s="25">
        <v>1</v>
      </c>
      <c r="D1708" s="11"/>
      <c r="E1708" s="11"/>
      <c r="F1708" s="11"/>
      <c r="P1708" s="4" t="s">
        <v>2817</v>
      </c>
      <c r="Q1708" s="4" t="s">
        <v>3031</v>
      </c>
      <c r="R1708" s="25">
        <v>1</v>
      </c>
      <c r="S1708" s="11"/>
      <c r="T1708" s="11"/>
    </row>
    <row r="1709" spans="1:20" ht="17.25" customHeight="1" x14ac:dyDescent="0.35">
      <c r="A1709" s="4" t="s">
        <v>2817</v>
      </c>
      <c r="B1709" s="4" t="s">
        <v>3011</v>
      </c>
      <c r="C1709" s="25">
        <v>1</v>
      </c>
      <c r="D1709" s="11"/>
      <c r="E1709" s="11"/>
      <c r="F1709" s="11"/>
      <c r="P1709" s="4" t="s">
        <v>2817</v>
      </c>
      <c r="Q1709" s="4" t="s">
        <v>3032</v>
      </c>
      <c r="R1709" s="25">
        <v>1</v>
      </c>
      <c r="S1709" s="11"/>
      <c r="T1709" s="11"/>
    </row>
    <row r="1710" spans="1:20" ht="17.25" customHeight="1" x14ac:dyDescent="0.35">
      <c r="A1710" s="4" t="s">
        <v>2817</v>
      </c>
      <c r="B1710" s="4" t="s">
        <v>3012</v>
      </c>
      <c r="C1710" s="25">
        <v>1</v>
      </c>
      <c r="D1710" s="11"/>
      <c r="E1710" s="11"/>
      <c r="F1710" s="11"/>
      <c r="P1710" s="4" t="s">
        <v>2817</v>
      </c>
      <c r="Q1710" s="4" t="s">
        <v>3033</v>
      </c>
      <c r="R1710" s="25">
        <v>1</v>
      </c>
      <c r="S1710" s="11"/>
      <c r="T1710" s="11"/>
    </row>
    <row r="1711" spans="1:20" ht="17.25" customHeight="1" x14ac:dyDescent="0.35">
      <c r="A1711" s="4" t="s">
        <v>2817</v>
      </c>
      <c r="B1711" s="4" t="s">
        <v>3013</v>
      </c>
      <c r="C1711" s="25">
        <v>1</v>
      </c>
      <c r="D1711" s="11"/>
      <c r="E1711" s="11"/>
      <c r="F1711" s="11"/>
      <c r="P1711" s="4" t="s">
        <v>2817</v>
      </c>
      <c r="Q1711" s="4" t="s">
        <v>3034</v>
      </c>
      <c r="R1711" s="25">
        <v>1</v>
      </c>
      <c r="S1711" s="11"/>
      <c r="T1711" s="11"/>
    </row>
    <row r="1712" spans="1:20" ht="17.25" customHeight="1" x14ac:dyDescent="0.35">
      <c r="A1712" s="4" t="s">
        <v>2817</v>
      </c>
      <c r="B1712" s="4" t="s">
        <v>3015</v>
      </c>
      <c r="C1712" s="25">
        <v>1</v>
      </c>
      <c r="D1712" s="11"/>
      <c r="E1712" s="11"/>
      <c r="F1712" s="11"/>
      <c r="P1712" s="4" t="s">
        <v>2817</v>
      </c>
      <c r="Q1712" s="4" t="s">
        <v>3035</v>
      </c>
      <c r="R1712" s="25">
        <v>1</v>
      </c>
      <c r="S1712" s="11"/>
      <c r="T1712" s="11"/>
    </row>
    <row r="1713" spans="1:20" ht="17.25" customHeight="1" x14ac:dyDescent="0.35">
      <c r="A1713" s="4" t="s">
        <v>2817</v>
      </c>
      <c r="B1713" s="4" t="s">
        <v>3016</v>
      </c>
      <c r="C1713" s="25">
        <v>1</v>
      </c>
      <c r="D1713" s="11"/>
      <c r="E1713" s="11"/>
      <c r="F1713" s="11"/>
      <c r="P1713" s="4" t="s">
        <v>2817</v>
      </c>
      <c r="Q1713" s="4" t="s">
        <v>3036</v>
      </c>
      <c r="R1713" s="25">
        <v>1</v>
      </c>
      <c r="S1713" s="11"/>
      <c r="T1713" s="11"/>
    </row>
    <row r="1714" spans="1:20" ht="17.25" customHeight="1" x14ac:dyDescent="0.35">
      <c r="A1714" s="4" t="s">
        <v>2817</v>
      </c>
      <c r="B1714" s="4" t="s">
        <v>3017</v>
      </c>
      <c r="C1714" s="25">
        <v>1</v>
      </c>
      <c r="D1714" s="11"/>
      <c r="E1714" s="11"/>
      <c r="F1714" s="11"/>
      <c r="P1714" s="4" t="s">
        <v>2817</v>
      </c>
      <c r="Q1714" s="4" t="s">
        <v>3037</v>
      </c>
      <c r="R1714" s="25">
        <v>1</v>
      </c>
      <c r="S1714" s="11"/>
      <c r="T1714" s="11"/>
    </row>
    <row r="1715" spans="1:20" ht="17.25" customHeight="1" x14ac:dyDescent="0.35">
      <c r="A1715" s="4" t="s">
        <v>2817</v>
      </c>
      <c r="B1715" s="4" t="s">
        <v>3018</v>
      </c>
      <c r="C1715" s="25">
        <v>1</v>
      </c>
      <c r="D1715" s="11"/>
      <c r="E1715" s="11"/>
      <c r="F1715" s="11"/>
      <c r="P1715" s="4" t="s">
        <v>2817</v>
      </c>
      <c r="Q1715" s="4" t="s">
        <v>3038</v>
      </c>
      <c r="R1715" s="25">
        <v>1</v>
      </c>
      <c r="S1715" s="11"/>
      <c r="T1715" s="11"/>
    </row>
    <row r="1716" spans="1:20" ht="17.25" customHeight="1" x14ac:dyDescent="0.35">
      <c r="A1716" s="4" t="s">
        <v>2817</v>
      </c>
      <c r="B1716" s="4" t="s">
        <v>3039</v>
      </c>
      <c r="C1716" s="25">
        <v>1</v>
      </c>
      <c r="D1716" s="11"/>
      <c r="E1716" s="11"/>
      <c r="F1716" s="11"/>
      <c r="P1716" s="4" t="s">
        <v>2817</v>
      </c>
      <c r="Q1716" s="4" t="s">
        <v>3040</v>
      </c>
      <c r="R1716" s="25">
        <v>1</v>
      </c>
      <c r="S1716" s="11"/>
      <c r="T1716" s="11"/>
    </row>
    <row r="1717" spans="1:20" ht="17.25" customHeight="1" x14ac:dyDescent="0.35">
      <c r="A1717" s="4" t="s">
        <v>2817</v>
      </c>
      <c r="B1717" s="4" t="s">
        <v>3019</v>
      </c>
      <c r="C1717" s="25">
        <v>1</v>
      </c>
      <c r="D1717" s="11"/>
      <c r="E1717" s="11"/>
      <c r="F1717" s="11"/>
      <c r="P1717" s="4" t="s">
        <v>2817</v>
      </c>
      <c r="Q1717" s="4" t="s">
        <v>3041</v>
      </c>
      <c r="R1717" s="25">
        <v>1</v>
      </c>
      <c r="S1717" s="11"/>
      <c r="T1717" s="11"/>
    </row>
    <row r="1718" spans="1:20" ht="17.25" customHeight="1" x14ac:dyDescent="0.35">
      <c r="A1718" s="4" t="s">
        <v>2817</v>
      </c>
      <c r="B1718" s="4" t="s">
        <v>3020</v>
      </c>
      <c r="C1718" s="25">
        <v>1</v>
      </c>
      <c r="D1718" s="11"/>
      <c r="E1718" s="11"/>
      <c r="F1718" s="11"/>
      <c r="P1718" s="4" t="s">
        <v>2817</v>
      </c>
      <c r="Q1718" s="4" t="s">
        <v>3042</v>
      </c>
      <c r="R1718" s="25">
        <v>1</v>
      </c>
      <c r="S1718" s="11"/>
      <c r="T1718" s="11"/>
    </row>
    <row r="1719" spans="1:20" ht="17.25" customHeight="1" x14ac:dyDescent="0.35">
      <c r="A1719" s="4" t="s">
        <v>2817</v>
      </c>
      <c r="B1719" s="4" t="s">
        <v>3021</v>
      </c>
      <c r="C1719" s="25">
        <v>1</v>
      </c>
      <c r="D1719" s="11"/>
      <c r="E1719" s="11"/>
      <c r="F1719" s="11"/>
      <c r="P1719" s="4" t="s">
        <v>2817</v>
      </c>
      <c r="Q1719" s="4" t="s">
        <v>3043</v>
      </c>
      <c r="R1719" s="25">
        <v>1</v>
      </c>
      <c r="S1719" s="11"/>
      <c r="T1719" s="11"/>
    </row>
    <row r="1720" spans="1:20" ht="17.25" customHeight="1" x14ac:dyDescent="0.35">
      <c r="A1720" s="4" t="s">
        <v>2817</v>
      </c>
      <c r="B1720" s="4" t="s">
        <v>3044</v>
      </c>
      <c r="C1720" s="25">
        <v>1</v>
      </c>
      <c r="D1720" s="11"/>
      <c r="E1720" s="11"/>
      <c r="F1720" s="11"/>
      <c r="P1720" s="4" t="s">
        <v>2817</v>
      </c>
      <c r="Q1720" s="4" t="s">
        <v>3045</v>
      </c>
      <c r="R1720" s="25">
        <v>1</v>
      </c>
      <c r="S1720" s="11"/>
      <c r="T1720" s="11"/>
    </row>
    <row r="1721" spans="1:20" ht="17.25" customHeight="1" x14ac:dyDescent="0.35">
      <c r="A1721" s="4" t="s">
        <v>2817</v>
      </c>
      <c r="B1721" s="4" t="s">
        <v>3022</v>
      </c>
      <c r="C1721" s="25">
        <v>1</v>
      </c>
      <c r="D1721" s="11"/>
      <c r="E1721" s="11"/>
      <c r="F1721" s="11"/>
      <c r="P1721" s="4" t="s">
        <v>2817</v>
      </c>
      <c r="Q1721" s="4" t="s">
        <v>3046</v>
      </c>
      <c r="R1721" s="25">
        <v>1</v>
      </c>
      <c r="S1721" s="11"/>
      <c r="T1721" s="11"/>
    </row>
    <row r="1722" spans="1:20" ht="17.25" customHeight="1" x14ac:dyDescent="0.35">
      <c r="A1722" s="4" t="s">
        <v>2817</v>
      </c>
      <c r="B1722" s="4" t="s">
        <v>3023</v>
      </c>
      <c r="C1722" s="25">
        <v>1</v>
      </c>
      <c r="D1722" s="11"/>
      <c r="E1722" s="11"/>
      <c r="F1722" s="11"/>
      <c r="P1722" s="4" t="s">
        <v>2817</v>
      </c>
      <c r="Q1722" s="4" t="s">
        <v>3047</v>
      </c>
      <c r="R1722" s="25">
        <v>1</v>
      </c>
      <c r="S1722" s="11"/>
      <c r="T1722" s="11"/>
    </row>
    <row r="1723" spans="1:20" ht="17.25" customHeight="1" x14ac:dyDescent="0.35">
      <c r="A1723" s="4" t="s">
        <v>2817</v>
      </c>
      <c r="B1723" s="4" t="s">
        <v>3024</v>
      </c>
      <c r="C1723" s="25">
        <v>1</v>
      </c>
      <c r="D1723" s="11"/>
      <c r="E1723" s="11"/>
      <c r="F1723" s="11"/>
      <c r="P1723" s="4" t="s">
        <v>2817</v>
      </c>
      <c r="Q1723" s="4" t="s">
        <v>3048</v>
      </c>
      <c r="R1723" s="25">
        <v>1</v>
      </c>
      <c r="S1723" s="11"/>
      <c r="T1723" s="11"/>
    </row>
    <row r="1724" spans="1:20" ht="17.25" customHeight="1" x14ac:dyDescent="0.35">
      <c r="A1724" s="4" t="s">
        <v>2817</v>
      </c>
      <c r="B1724" s="4" t="s">
        <v>3025</v>
      </c>
      <c r="C1724" s="25">
        <v>1</v>
      </c>
      <c r="D1724" s="11"/>
      <c r="E1724" s="11"/>
      <c r="F1724" s="11"/>
      <c r="P1724" s="4" t="s">
        <v>2817</v>
      </c>
      <c r="Q1724" s="4" t="s">
        <v>3049</v>
      </c>
      <c r="R1724" s="25">
        <v>1</v>
      </c>
      <c r="S1724" s="11"/>
      <c r="T1724" s="11"/>
    </row>
    <row r="1725" spans="1:20" ht="17.25" customHeight="1" x14ac:dyDescent="0.35">
      <c r="A1725" s="4" t="s">
        <v>2817</v>
      </c>
      <c r="B1725" s="4" t="s">
        <v>3026</v>
      </c>
      <c r="C1725" s="25">
        <v>1</v>
      </c>
      <c r="D1725" s="11"/>
      <c r="E1725" s="11"/>
      <c r="F1725" s="11"/>
      <c r="P1725" s="4" t="s">
        <v>2817</v>
      </c>
      <c r="Q1725" s="4" t="s">
        <v>3050</v>
      </c>
      <c r="R1725" s="25">
        <v>1</v>
      </c>
      <c r="S1725" s="11"/>
      <c r="T1725" s="11"/>
    </row>
    <row r="1726" spans="1:20" ht="17.25" customHeight="1" x14ac:dyDescent="0.35">
      <c r="A1726" s="4" t="s">
        <v>2817</v>
      </c>
      <c r="B1726" s="4" t="s">
        <v>3027</v>
      </c>
      <c r="C1726" s="25">
        <v>1</v>
      </c>
      <c r="D1726" s="11"/>
      <c r="E1726" s="11"/>
      <c r="F1726" s="11"/>
      <c r="P1726" s="4" t="s">
        <v>2817</v>
      </c>
      <c r="Q1726" s="4" t="s">
        <v>3051</v>
      </c>
      <c r="R1726" s="25">
        <v>1</v>
      </c>
      <c r="S1726" s="11"/>
      <c r="T1726" s="11"/>
    </row>
    <row r="1727" spans="1:20" ht="17.25" customHeight="1" x14ac:dyDescent="0.35">
      <c r="A1727" s="4" t="s">
        <v>2817</v>
      </c>
      <c r="B1727" s="4" t="s">
        <v>3028</v>
      </c>
      <c r="C1727" s="25">
        <v>1</v>
      </c>
      <c r="D1727" s="11"/>
      <c r="E1727" s="11"/>
      <c r="F1727" s="11"/>
      <c r="P1727" s="4" t="s">
        <v>2817</v>
      </c>
      <c r="Q1727" s="4" t="s">
        <v>3052</v>
      </c>
      <c r="R1727" s="25">
        <v>1</v>
      </c>
      <c r="S1727" s="11"/>
      <c r="T1727" s="11"/>
    </row>
    <row r="1728" spans="1:20" ht="17.25" customHeight="1" x14ac:dyDescent="0.35">
      <c r="A1728" s="4" t="s">
        <v>2817</v>
      </c>
      <c r="B1728" s="4" t="s">
        <v>3029</v>
      </c>
      <c r="C1728" s="25">
        <v>1</v>
      </c>
      <c r="D1728" s="11"/>
      <c r="E1728" s="11"/>
      <c r="F1728" s="11"/>
      <c r="P1728" s="4" t="s">
        <v>2817</v>
      </c>
      <c r="Q1728" s="4" t="s">
        <v>3053</v>
      </c>
      <c r="R1728" s="25">
        <v>1</v>
      </c>
      <c r="S1728" s="11"/>
      <c r="T1728" s="11"/>
    </row>
    <row r="1729" spans="1:20" ht="17.25" customHeight="1" x14ac:dyDescent="0.35">
      <c r="A1729" s="4" t="s">
        <v>2817</v>
      </c>
      <c r="B1729" s="4" t="s">
        <v>3054</v>
      </c>
      <c r="C1729" s="25">
        <v>1</v>
      </c>
      <c r="D1729" s="11"/>
      <c r="E1729" s="11"/>
      <c r="F1729" s="11"/>
      <c r="P1729" s="4" t="s">
        <v>2817</v>
      </c>
      <c r="Q1729" s="4" t="s">
        <v>3055</v>
      </c>
      <c r="R1729" s="25">
        <v>1</v>
      </c>
      <c r="S1729" s="11"/>
      <c r="T1729" s="11"/>
    </row>
    <row r="1730" spans="1:20" ht="17.25" customHeight="1" x14ac:dyDescent="0.35">
      <c r="A1730" s="4" t="s">
        <v>2817</v>
      </c>
      <c r="B1730" s="4" t="s">
        <v>3030</v>
      </c>
      <c r="C1730" s="25">
        <v>1</v>
      </c>
      <c r="D1730" s="11"/>
      <c r="E1730" s="11"/>
      <c r="F1730" s="11"/>
      <c r="P1730" s="4" t="s">
        <v>2817</v>
      </c>
      <c r="Q1730" s="4" t="s">
        <v>3056</v>
      </c>
      <c r="R1730" s="25">
        <v>1</v>
      </c>
      <c r="S1730" s="11"/>
      <c r="T1730" s="11"/>
    </row>
    <row r="1731" spans="1:20" ht="17.25" customHeight="1" x14ac:dyDescent="0.35">
      <c r="A1731" s="4" t="s">
        <v>2817</v>
      </c>
      <c r="B1731" s="4" t="s">
        <v>3031</v>
      </c>
      <c r="C1731" s="25">
        <v>1</v>
      </c>
      <c r="D1731" s="11"/>
      <c r="E1731" s="11"/>
      <c r="F1731" s="11"/>
      <c r="P1731" s="4" t="s">
        <v>2817</v>
      </c>
      <c r="Q1731" s="4" t="s">
        <v>3057</v>
      </c>
      <c r="R1731" s="25">
        <v>1</v>
      </c>
      <c r="S1731" s="11"/>
      <c r="T1731" s="11"/>
    </row>
    <row r="1732" spans="1:20" ht="17.25" customHeight="1" x14ac:dyDescent="0.35">
      <c r="A1732" s="4" t="s">
        <v>2817</v>
      </c>
      <c r="B1732" s="4" t="s">
        <v>3032</v>
      </c>
      <c r="C1732" s="25">
        <v>1</v>
      </c>
      <c r="D1732" s="11"/>
      <c r="E1732" s="11"/>
      <c r="F1732" s="11"/>
      <c r="P1732" s="4" t="s">
        <v>2817</v>
      </c>
      <c r="Q1732" s="4" t="s">
        <v>3058</v>
      </c>
      <c r="R1732" s="25">
        <v>1</v>
      </c>
      <c r="S1732" s="11"/>
      <c r="T1732" s="11"/>
    </row>
    <row r="1733" spans="1:20" ht="17.25" customHeight="1" x14ac:dyDescent="0.35">
      <c r="A1733" s="4" t="s">
        <v>2817</v>
      </c>
      <c r="B1733" s="4" t="s">
        <v>3033</v>
      </c>
      <c r="C1733" s="25">
        <v>1</v>
      </c>
      <c r="D1733" s="11"/>
      <c r="E1733" s="11"/>
      <c r="F1733" s="11"/>
      <c r="P1733" s="4" t="s">
        <v>2817</v>
      </c>
      <c r="Q1733" s="4" t="s">
        <v>3059</v>
      </c>
      <c r="R1733" s="25">
        <v>1</v>
      </c>
      <c r="S1733" s="11"/>
      <c r="T1733" s="11"/>
    </row>
    <row r="1734" spans="1:20" ht="17.25" customHeight="1" x14ac:dyDescent="0.35">
      <c r="A1734" s="4" t="s">
        <v>2817</v>
      </c>
      <c r="B1734" s="4" t="s">
        <v>3034</v>
      </c>
      <c r="C1734" s="25">
        <v>1</v>
      </c>
      <c r="D1734" s="11"/>
      <c r="E1734" s="11"/>
      <c r="F1734" s="11"/>
      <c r="P1734" s="4" t="s">
        <v>2817</v>
      </c>
      <c r="Q1734" s="4" t="s">
        <v>3060</v>
      </c>
      <c r="R1734" s="25">
        <v>1</v>
      </c>
      <c r="S1734" s="11"/>
      <c r="T1734" s="11"/>
    </row>
    <row r="1735" spans="1:20" ht="17.25" customHeight="1" x14ac:dyDescent="0.35">
      <c r="A1735" s="4" t="s">
        <v>2817</v>
      </c>
      <c r="B1735" s="4" t="s">
        <v>3035</v>
      </c>
      <c r="C1735" s="25">
        <v>1</v>
      </c>
      <c r="D1735" s="11"/>
      <c r="E1735" s="11"/>
      <c r="F1735" s="11"/>
      <c r="P1735" s="4" t="s">
        <v>2817</v>
      </c>
      <c r="Q1735" s="4" t="s">
        <v>3061</v>
      </c>
      <c r="R1735" s="25">
        <v>1</v>
      </c>
      <c r="S1735" s="11"/>
      <c r="T1735" s="11"/>
    </row>
    <row r="1736" spans="1:20" ht="17.25" customHeight="1" x14ac:dyDescent="0.35">
      <c r="A1736" s="4" t="s">
        <v>2817</v>
      </c>
      <c r="B1736" s="4" t="s">
        <v>3037</v>
      </c>
      <c r="C1736" s="25">
        <v>1</v>
      </c>
      <c r="D1736" s="11"/>
      <c r="E1736" s="11"/>
      <c r="F1736" s="11"/>
      <c r="P1736" s="4" t="s">
        <v>2817</v>
      </c>
      <c r="Q1736" s="4" t="s">
        <v>3062</v>
      </c>
      <c r="R1736" s="25">
        <v>1</v>
      </c>
      <c r="S1736" s="11"/>
      <c r="T1736" s="11"/>
    </row>
    <row r="1737" spans="1:20" ht="17.25" customHeight="1" x14ac:dyDescent="0.35">
      <c r="A1737" s="4" t="s">
        <v>2817</v>
      </c>
      <c r="B1737" s="4" t="s">
        <v>3038</v>
      </c>
      <c r="C1737" s="25">
        <v>1</v>
      </c>
      <c r="D1737" s="11"/>
      <c r="E1737" s="11"/>
      <c r="F1737" s="11"/>
      <c r="P1737" s="4" t="s">
        <v>2817</v>
      </c>
      <c r="Q1737" s="4" t="s">
        <v>3063</v>
      </c>
      <c r="R1737" s="25">
        <v>1</v>
      </c>
      <c r="S1737" s="11"/>
      <c r="T1737" s="11"/>
    </row>
    <row r="1738" spans="1:20" ht="17.25" customHeight="1" x14ac:dyDescent="0.35">
      <c r="A1738" s="4" t="s">
        <v>2817</v>
      </c>
      <c r="B1738" s="4" t="s">
        <v>3040</v>
      </c>
      <c r="C1738" s="25">
        <v>1</v>
      </c>
      <c r="D1738" s="11"/>
      <c r="E1738" s="11"/>
      <c r="F1738" s="11"/>
      <c r="P1738" s="4" t="s">
        <v>2817</v>
      </c>
      <c r="Q1738" s="4" t="s">
        <v>3064</v>
      </c>
      <c r="R1738" s="25">
        <v>2</v>
      </c>
      <c r="S1738" s="11"/>
      <c r="T1738" s="11"/>
    </row>
    <row r="1739" spans="1:20" ht="17.25" customHeight="1" x14ac:dyDescent="0.35">
      <c r="A1739" s="4" t="s">
        <v>2817</v>
      </c>
      <c r="B1739" s="4" t="s">
        <v>3041</v>
      </c>
      <c r="C1739" s="25">
        <v>1</v>
      </c>
      <c r="D1739" s="11"/>
      <c r="E1739" s="11"/>
      <c r="F1739" s="11"/>
      <c r="P1739" s="4" t="s">
        <v>2817</v>
      </c>
      <c r="Q1739" s="4" t="s">
        <v>3065</v>
      </c>
      <c r="R1739" s="25">
        <v>2</v>
      </c>
      <c r="S1739" s="11"/>
      <c r="T1739" s="11"/>
    </row>
    <row r="1740" spans="1:20" ht="17.25" customHeight="1" x14ac:dyDescent="0.35">
      <c r="A1740" s="4" t="s">
        <v>2817</v>
      </c>
      <c r="B1740" s="4" t="s">
        <v>3042</v>
      </c>
      <c r="C1740" s="25">
        <v>1</v>
      </c>
      <c r="D1740" s="11"/>
      <c r="E1740" s="11"/>
      <c r="F1740" s="11"/>
      <c r="P1740" s="4" t="s">
        <v>2817</v>
      </c>
      <c r="Q1740" s="4" t="s">
        <v>3066</v>
      </c>
      <c r="R1740" s="25">
        <v>2</v>
      </c>
      <c r="S1740" s="11"/>
      <c r="T1740" s="11"/>
    </row>
    <row r="1741" spans="1:20" ht="17.25" customHeight="1" x14ac:dyDescent="0.35">
      <c r="A1741" s="4" t="s">
        <v>2817</v>
      </c>
      <c r="B1741" s="4" t="s">
        <v>3067</v>
      </c>
      <c r="C1741" s="25">
        <v>1</v>
      </c>
      <c r="D1741" s="11"/>
      <c r="E1741" s="11"/>
      <c r="F1741" s="11"/>
      <c r="P1741" s="4" t="s">
        <v>2817</v>
      </c>
      <c r="Q1741" s="4" t="s">
        <v>3068</v>
      </c>
      <c r="R1741" s="25">
        <v>2</v>
      </c>
      <c r="S1741" s="11"/>
      <c r="T1741" s="11"/>
    </row>
    <row r="1742" spans="1:20" ht="17.25" customHeight="1" x14ac:dyDescent="0.35">
      <c r="A1742" s="4" t="s">
        <v>2817</v>
      </c>
      <c r="B1742" s="4" t="s">
        <v>3043</v>
      </c>
      <c r="C1742" s="25">
        <v>1</v>
      </c>
      <c r="D1742" s="11"/>
      <c r="E1742" s="11"/>
      <c r="F1742" s="11"/>
      <c r="P1742" s="4" t="s">
        <v>2817</v>
      </c>
      <c r="Q1742" s="4" t="s">
        <v>3069</v>
      </c>
      <c r="R1742" s="25">
        <v>2</v>
      </c>
      <c r="S1742" s="11"/>
      <c r="T1742" s="11"/>
    </row>
    <row r="1743" spans="1:20" ht="17.25" customHeight="1" x14ac:dyDescent="0.35">
      <c r="A1743" s="4" t="s">
        <v>2817</v>
      </c>
      <c r="B1743" s="4" t="s">
        <v>3045</v>
      </c>
      <c r="C1743" s="25">
        <v>1</v>
      </c>
      <c r="D1743" s="11"/>
      <c r="E1743" s="11"/>
      <c r="F1743" s="11"/>
      <c r="P1743" s="4" t="s">
        <v>2817</v>
      </c>
      <c r="Q1743" s="4" t="s">
        <v>3070</v>
      </c>
      <c r="R1743" s="25">
        <v>2</v>
      </c>
      <c r="S1743" s="11"/>
      <c r="T1743" s="11"/>
    </row>
    <row r="1744" spans="1:20" ht="17.25" customHeight="1" x14ac:dyDescent="0.35">
      <c r="A1744" s="4" t="s">
        <v>2817</v>
      </c>
      <c r="B1744" s="4" t="s">
        <v>3046</v>
      </c>
      <c r="C1744" s="25">
        <v>1</v>
      </c>
      <c r="D1744" s="11"/>
      <c r="E1744" s="11"/>
      <c r="F1744" s="11"/>
      <c r="P1744" s="4" t="s">
        <v>2817</v>
      </c>
      <c r="Q1744" s="4" t="s">
        <v>3071</v>
      </c>
      <c r="R1744" s="25">
        <v>2</v>
      </c>
      <c r="S1744" s="11"/>
      <c r="T1744" s="11"/>
    </row>
    <row r="1745" spans="1:20" ht="17.25" customHeight="1" x14ac:dyDescent="0.35">
      <c r="A1745" s="4" t="s">
        <v>2817</v>
      </c>
      <c r="B1745" s="4" t="s">
        <v>3072</v>
      </c>
      <c r="C1745" s="25">
        <v>1</v>
      </c>
      <c r="D1745" s="11"/>
      <c r="E1745" s="11"/>
      <c r="F1745" s="11"/>
      <c r="P1745" s="4" t="s">
        <v>2817</v>
      </c>
      <c r="Q1745" s="161" t="s">
        <v>3073</v>
      </c>
      <c r="R1745" s="25">
        <v>2</v>
      </c>
      <c r="S1745" s="11"/>
      <c r="T1745" s="11"/>
    </row>
    <row r="1746" spans="1:20" ht="17.25" customHeight="1" x14ac:dyDescent="0.35">
      <c r="A1746" s="4" t="s">
        <v>2817</v>
      </c>
      <c r="B1746" s="4" t="s">
        <v>3047</v>
      </c>
      <c r="C1746" s="25">
        <v>1</v>
      </c>
      <c r="D1746" s="11"/>
      <c r="E1746" s="11"/>
      <c r="F1746" s="11"/>
      <c r="P1746" s="4" t="s">
        <v>2817</v>
      </c>
      <c r="Q1746" s="4" t="s">
        <v>3074</v>
      </c>
      <c r="R1746" s="25">
        <v>2</v>
      </c>
      <c r="S1746" s="11"/>
      <c r="T1746" s="11"/>
    </row>
    <row r="1747" spans="1:20" ht="17.25" customHeight="1" x14ac:dyDescent="0.35">
      <c r="A1747" s="4" t="s">
        <v>2817</v>
      </c>
      <c r="B1747" s="4" t="s">
        <v>3048</v>
      </c>
      <c r="C1747" s="25">
        <v>1</v>
      </c>
      <c r="D1747" s="11"/>
      <c r="E1747" s="11"/>
      <c r="F1747" s="11"/>
      <c r="P1747" s="4" t="s">
        <v>2817</v>
      </c>
      <c r="Q1747" s="4" t="s">
        <v>3075</v>
      </c>
      <c r="R1747" s="25">
        <v>2</v>
      </c>
      <c r="S1747" s="11"/>
      <c r="T1747" s="11"/>
    </row>
    <row r="1748" spans="1:20" ht="17.25" customHeight="1" x14ac:dyDescent="0.35">
      <c r="A1748" s="4" t="s">
        <v>2817</v>
      </c>
      <c r="B1748" s="4" t="s">
        <v>3049</v>
      </c>
      <c r="C1748" s="25">
        <v>1</v>
      </c>
      <c r="D1748" s="11"/>
      <c r="E1748" s="11"/>
      <c r="F1748" s="11"/>
      <c r="P1748" s="4" t="s">
        <v>2817</v>
      </c>
      <c r="Q1748" s="4" t="s">
        <v>3076</v>
      </c>
      <c r="R1748" s="25">
        <v>2</v>
      </c>
      <c r="S1748" s="11"/>
      <c r="T1748" s="11"/>
    </row>
    <row r="1749" spans="1:20" ht="17.25" customHeight="1" x14ac:dyDescent="0.35">
      <c r="A1749" s="4" t="s">
        <v>2817</v>
      </c>
      <c r="B1749" s="4" t="s">
        <v>3050</v>
      </c>
      <c r="C1749" s="25">
        <v>1</v>
      </c>
      <c r="D1749" s="11"/>
      <c r="E1749" s="11"/>
      <c r="F1749" s="11"/>
      <c r="P1749" s="4" t="s">
        <v>2817</v>
      </c>
      <c r="Q1749" s="4" t="s">
        <v>3077</v>
      </c>
      <c r="R1749" s="25">
        <v>2</v>
      </c>
      <c r="S1749" s="11"/>
      <c r="T1749" s="11"/>
    </row>
    <row r="1750" spans="1:20" ht="17.25" customHeight="1" x14ac:dyDescent="0.35">
      <c r="A1750" s="4" t="s">
        <v>2817</v>
      </c>
      <c r="B1750" s="4" t="s">
        <v>3051</v>
      </c>
      <c r="C1750" s="25">
        <v>1</v>
      </c>
      <c r="D1750" s="11"/>
      <c r="E1750" s="11"/>
      <c r="F1750" s="11"/>
      <c r="P1750" s="4" t="s">
        <v>2817</v>
      </c>
      <c r="Q1750" s="4" t="s">
        <v>3078</v>
      </c>
      <c r="R1750" s="25">
        <v>2</v>
      </c>
      <c r="S1750" s="11"/>
      <c r="T1750" s="11"/>
    </row>
    <row r="1751" spans="1:20" ht="17.25" customHeight="1" x14ac:dyDescent="0.35">
      <c r="A1751" s="4" t="s">
        <v>2817</v>
      </c>
      <c r="B1751" s="4" t="s">
        <v>3053</v>
      </c>
      <c r="C1751" s="25">
        <v>1</v>
      </c>
      <c r="D1751" s="11"/>
      <c r="E1751" s="11"/>
      <c r="F1751" s="11"/>
      <c r="P1751" s="4" t="s">
        <v>2817</v>
      </c>
      <c r="Q1751" s="4" t="s">
        <v>3079</v>
      </c>
      <c r="R1751" s="25">
        <v>2</v>
      </c>
      <c r="S1751" s="11"/>
      <c r="T1751" s="11"/>
    </row>
    <row r="1752" spans="1:20" ht="17.25" customHeight="1" x14ac:dyDescent="0.35">
      <c r="A1752" s="4" t="s">
        <v>2817</v>
      </c>
      <c r="B1752" s="4" t="s">
        <v>3055</v>
      </c>
      <c r="C1752" s="25">
        <v>1</v>
      </c>
      <c r="D1752" s="11"/>
      <c r="E1752" s="11"/>
      <c r="F1752" s="11"/>
      <c r="P1752" s="4" t="s">
        <v>2817</v>
      </c>
      <c r="Q1752" s="4" t="s">
        <v>3080</v>
      </c>
      <c r="R1752" s="25">
        <v>2</v>
      </c>
      <c r="S1752" s="11"/>
      <c r="T1752" s="11"/>
    </row>
    <row r="1753" spans="1:20" ht="17.25" customHeight="1" x14ac:dyDescent="0.35">
      <c r="A1753" s="4" t="s">
        <v>2817</v>
      </c>
      <c r="B1753" s="4" t="s">
        <v>3056</v>
      </c>
      <c r="C1753" s="25">
        <v>1</v>
      </c>
      <c r="D1753" s="11"/>
      <c r="E1753" s="11"/>
      <c r="F1753" s="11"/>
      <c r="P1753" s="4" t="s">
        <v>2817</v>
      </c>
      <c r="Q1753" s="4" t="s">
        <v>3081</v>
      </c>
      <c r="R1753" s="25">
        <v>2</v>
      </c>
      <c r="S1753" s="11"/>
      <c r="T1753" s="11"/>
    </row>
    <row r="1754" spans="1:20" ht="17.25" customHeight="1" x14ac:dyDescent="0.35">
      <c r="A1754" s="4" t="s">
        <v>2817</v>
      </c>
      <c r="B1754" s="4" t="s">
        <v>3057</v>
      </c>
      <c r="C1754" s="25">
        <v>1</v>
      </c>
      <c r="D1754" s="11"/>
      <c r="E1754" s="11"/>
      <c r="F1754" s="11"/>
      <c r="P1754" s="4" t="s">
        <v>2817</v>
      </c>
      <c r="Q1754" s="4" t="s">
        <v>3082</v>
      </c>
      <c r="R1754" s="25">
        <v>2</v>
      </c>
      <c r="S1754" s="11"/>
      <c r="T1754" s="11"/>
    </row>
    <row r="1755" spans="1:20" ht="17.25" customHeight="1" x14ac:dyDescent="0.35">
      <c r="A1755" s="4" t="s">
        <v>2817</v>
      </c>
      <c r="B1755" s="4" t="s">
        <v>3058</v>
      </c>
      <c r="C1755" s="25">
        <v>1</v>
      </c>
      <c r="D1755" s="11"/>
      <c r="E1755" s="11"/>
      <c r="F1755" s="11"/>
      <c r="P1755" s="4" t="s">
        <v>2817</v>
      </c>
      <c r="Q1755" s="4" t="s">
        <v>3083</v>
      </c>
      <c r="R1755" s="25">
        <v>2</v>
      </c>
      <c r="S1755" s="11"/>
      <c r="T1755" s="11"/>
    </row>
    <row r="1756" spans="1:20" ht="17.25" customHeight="1" x14ac:dyDescent="0.35">
      <c r="A1756" s="4" t="s">
        <v>2817</v>
      </c>
      <c r="B1756" s="4" t="s">
        <v>3059</v>
      </c>
      <c r="C1756" s="25">
        <v>1</v>
      </c>
      <c r="D1756" s="11"/>
      <c r="E1756" s="11"/>
      <c r="F1756" s="11"/>
      <c r="P1756" s="4" t="s">
        <v>2817</v>
      </c>
      <c r="Q1756" s="4" t="s">
        <v>3084</v>
      </c>
      <c r="R1756" s="25">
        <v>2</v>
      </c>
      <c r="S1756" s="11"/>
      <c r="T1756" s="11"/>
    </row>
    <row r="1757" spans="1:20" ht="17.25" customHeight="1" x14ac:dyDescent="0.35">
      <c r="A1757" s="4" t="s">
        <v>2817</v>
      </c>
      <c r="B1757" s="4" t="s">
        <v>3060</v>
      </c>
      <c r="C1757" s="25">
        <v>1</v>
      </c>
      <c r="D1757" s="11"/>
      <c r="E1757" s="11"/>
      <c r="F1757" s="11"/>
      <c r="P1757" s="4" t="s">
        <v>2817</v>
      </c>
      <c r="Q1757" s="4" t="s">
        <v>3085</v>
      </c>
      <c r="R1757" s="25">
        <v>2</v>
      </c>
      <c r="S1757" s="11"/>
      <c r="T1757" s="11"/>
    </row>
    <row r="1758" spans="1:20" ht="17.25" customHeight="1" x14ac:dyDescent="0.35">
      <c r="A1758" s="4" t="s">
        <v>2817</v>
      </c>
      <c r="B1758" s="4" t="s">
        <v>3086</v>
      </c>
      <c r="C1758" s="25">
        <v>1</v>
      </c>
      <c r="D1758" s="11"/>
      <c r="E1758" s="11"/>
      <c r="F1758" s="11"/>
      <c r="P1758" s="4" t="s">
        <v>2817</v>
      </c>
      <c r="Q1758" s="4" t="s">
        <v>3087</v>
      </c>
      <c r="R1758" s="25">
        <v>2</v>
      </c>
      <c r="S1758" s="11"/>
      <c r="T1758" s="11"/>
    </row>
    <row r="1759" spans="1:20" ht="17.25" customHeight="1" x14ac:dyDescent="0.35">
      <c r="A1759" s="4" t="s">
        <v>2817</v>
      </c>
      <c r="B1759" s="4" t="s">
        <v>3061</v>
      </c>
      <c r="C1759" s="25">
        <v>1</v>
      </c>
      <c r="D1759" s="11"/>
      <c r="E1759" s="11"/>
      <c r="F1759" s="11"/>
      <c r="P1759" s="4" t="s">
        <v>2817</v>
      </c>
      <c r="Q1759" s="4" t="s">
        <v>3088</v>
      </c>
      <c r="R1759" s="25">
        <v>2</v>
      </c>
      <c r="S1759" s="11"/>
      <c r="T1759" s="11"/>
    </row>
    <row r="1760" spans="1:20" ht="17.25" customHeight="1" x14ac:dyDescent="0.35">
      <c r="A1760" s="4" t="s">
        <v>2817</v>
      </c>
      <c r="B1760" s="4" t="s">
        <v>3089</v>
      </c>
      <c r="C1760" s="25">
        <v>1</v>
      </c>
      <c r="D1760" s="11"/>
      <c r="E1760" s="11"/>
      <c r="F1760" s="11"/>
      <c r="P1760" s="4" t="s">
        <v>2817</v>
      </c>
      <c r="Q1760" s="4" t="s">
        <v>3090</v>
      </c>
      <c r="R1760" s="25">
        <v>2</v>
      </c>
      <c r="S1760" s="11"/>
      <c r="T1760" s="11"/>
    </row>
    <row r="1761" spans="1:20" ht="17.25" customHeight="1" x14ac:dyDescent="0.35">
      <c r="A1761" s="4" t="s">
        <v>2817</v>
      </c>
      <c r="B1761" s="4" t="s">
        <v>3062</v>
      </c>
      <c r="C1761" s="25">
        <v>1</v>
      </c>
      <c r="D1761" s="11"/>
      <c r="E1761" s="11"/>
      <c r="F1761" s="11"/>
      <c r="P1761" s="4" t="s">
        <v>2817</v>
      </c>
      <c r="Q1761" s="4" t="s">
        <v>3091</v>
      </c>
      <c r="R1761" s="25">
        <v>2</v>
      </c>
      <c r="S1761" s="11"/>
      <c r="T1761" s="11"/>
    </row>
    <row r="1762" spans="1:20" ht="17.25" customHeight="1" x14ac:dyDescent="0.35">
      <c r="A1762" s="4" t="s">
        <v>2817</v>
      </c>
      <c r="B1762" s="4" t="s">
        <v>3092</v>
      </c>
      <c r="C1762" s="25">
        <v>1</v>
      </c>
      <c r="D1762" s="11"/>
      <c r="E1762" s="11"/>
      <c r="F1762" s="11"/>
      <c r="P1762" s="4" t="s">
        <v>2817</v>
      </c>
      <c r="Q1762" s="161" t="s">
        <v>3093</v>
      </c>
      <c r="R1762" s="25">
        <v>2</v>
      </c>
      <c r="S1762" s="11"/>
      <c r="T1762" s="11"/>
    </row>
    <row r="1763" spans="1:20" ht="17.25" customHeight="1" x14ac:dyDescent="0.35">
      <c r="A1763" s="4" t="s">
        <v>2817</v>
      </c>
      <c r="B1763" s="4" t="s">
        <v>3063</v>
      </c>
      <c r="C1763" s="25">
        <v>1</v>
      </c>
      <c r="D1763" s="11"/>
      <c r="E1763" s="11"/>
      <c r="F1763" s="11"/>
      <c r="P1763" s="4" t="s">
        <v>2817</v>
      </c>
      <c r="Q1763" s="4" t="s">
        <v>3094</v>
      </c>
      <c r="R1763" s="25">
        <v>2</v>
      </c>
      <c r="S1763" s="11"/>
      <c r="T1763" s="11"/>
    </row>
    <row r="1764" spans="1:20" ht="17.25" customHeight="1" x14ac:dyDescent="0.35">
      <c r="A1764" s="4" t="s">
        <v>2817</v>
      </c>
      <c r="B1764" s="4" t="s">
        <v>3095</v>
      </c>
      <c r="C1764" s="25">
        <v>1</v>
      </c>
      <c r="D1764" s="11"/>
      <c r="E1764" s="11"/>
      <c r="F1764" s="11"/>
      <c r="P1764" s="4" t="s">
        <v>2817</v>
      </c>
      <c r="Q1764" s="4" t="s">
        <v>3096</v>
      </c>
      <c r="R1764" s="25">
        <v>2</v>
      </c>
      <c r="S1764" s="11"/>
      <c r="T1764" s="11"/>
    </row>
    <row r="1765" spans="1:20" ht="17.25" customHeight="1" x14ac:dyDescent="0.35">
      <c r="A1765" s="4" t="s">
        <v>2817</v>
      </c>
      <c r="B1765" s="4" t="s">
        <v>3064</v>
      </c>
      <c r="C1765" s="25">
        <v>2</v>
      </c>
      <c r="D1765" s="11"/>
      <c r="E1765" s="11"/>
      <c r="F1765" s="11"/>
      <c r="P1765" s="4" t="s">
        <v>2817</v>
      </c>
      <c r="Q1765" s="4" t="s">
        <v>3097</v>
      </c>
      <c r="R1765" s="25">
        <v>2</v>
      </c>
      <c r="S1765" s="11"/>
      <c r="T1765" s="11"/>
    </row>
    <row r="1766" spans="1:20" ht="17.25" customHeight="1" x14ac:dyDescent="0.35">
      <c r="A1766" s="4" t="s">
        <v>2817</v>
      </c>
      <c r="B1766" s="4" t="s">
        <v>3065</v>
      </c>
      <c r="C1766" s="25">
        <v>2</v>
      </c>
      <c r="D1766" s="11"/>
      <c r="E1766" s="11"/>
      <c r="F1766" s="11"/>
      <c r="P1766" s="4" t="s">
        <v>2817</v>
      </c>
      <c r="Q1766" s="161" t="s">
        <v>3098</v>
      </c>
      <c r="R1766" s="25">
        <v>2</v>
      </c>
      <c r="S1766" s="11"/>
      <c r="T1766" s="11"/>
    </row>
    <row r="1767" spans="1:20" ht="17.25" customHeight="1" x14ac:dyDescent="0.35">
      <c r="A1767" s="4" t="s">
        <v>2817</v>
      </c>
      <c r="B1767" s="4" t="s">
        <v>3068</v>
      </c>
      <c r="C1767" s="25">
        <v>2</v>
      </c>
      <c r="D1767" s="11"/>
      <c r="E1767" s="11"/>
      <c r="F1767" s="11"/>
      <c r="P1767" s="4" t="s">
        <v>2817</v>
      </c>
      <c r="Q1767" s="4" t="s">
        <v>3099</v>
      </c>
      <c r="R1767" s="25">
        <v>2</v>
      </c>
      <c r="S1767" s="11"/>
      <c r="T1767" s="11"/>
    </row>
    <row r="1768" spans="1:20" ht="17.25" customHeight="1" x14ac:dyDescent="0.35">
      <c r="A1768" s="4" t="s">
        <v>2817</v>
      </c>
      <c r="B1768" s="4" t="s">
        <v>3069</v>
      </c>
      <c r="C1768" s="25">
        <v>2</v>
      </c>
      <c r="D1768" s="11"/>
      <c r="E1768" s="11"/>
      <c r="F1768" s="11"/>
      <c r="P1768" s="4" t="s">
        <v>2817</v>
      </c>
      <c r="Q1768" s="4" t="s">
        <v>3100</v>
      </c>
      <c r="R1768" s="25">
        <v>2</v>
      </c>
      <c r="S1768" s="11"/>
      <c r="T1768" s="11"/>
    </row>
    <row r="1769" spans="1:20" ht="17.25" customHeight="1" x14ac:dyDescent="0.35">
      <c r="A1769" s="4" t="s">
        <v>2817</v>
      </c>
      <c r="B1769" s="4" t="s">
        <v>3070</v>
      </c>
      <c r="C1769" s="25">
        <v>2</v>
      </c>
      <c r="D1769" s="11"/>
      <c r="E1769" s="11"/>
      <c r="F1769" s="11"/>
      <c r="P1769" s="4" t="s">
        <v>2817</v>
      </c>
      <c r="Q1769" s="4" t="s">
        <v>3101</v>
      </c>
      <c r="R1769" s="25">
        <v>2</v>
      </c>
      <c r="S1769" s="11"/>
      <c r="T1769" s="11"/>
    </row>
    <row r="1770" spans="1:20" ht="17.25" customHeight="1" x14ac:dyDescent="0.35">
      <c r="A1770" s="4" t="s">
        <v>2817</v>
      </c>
      <c r="B1770" s="4" t="s">
        <v>3102</v>
      </c>
      <c r="C1770" s="25">
        <v>2</v>
      </c>
      <c r="D1770" s="11"/>
      <c r="E1770" s="11"/>
      <c r="F1770" s="11"/>
      <c r="P1770" s="4" t="s">
        <v>2817</v>
      </c>
      <c r="Q1770" s="4" t="s">
        <v>3103</v>
      </c>
      <c r="R1770" s="25">
        <v>2</v>
      </c>
      <c r="S1770" s="11"/>
      <c r="T1770" s="11"/>
    </row>
    <row r="1771" spans="1:20" ht="17.25" customHeight="1" x14ac:dyDescent="0.35">
      <c r="A1771" s="4" t="s">
        <v>2817</v>
      </c>
      <c r="B1771" s="4" t="s">
        <v>3104</v>
      </c>
      <c r="C1771" s="25">
        <v>2</v>
      </c>
      <c r="D1771" s="11"/>
      <c r="E1771" s="11"/>
      <c r="F1771" s="11"/>
      <c r="P1771" s="4" t="s">
        <v>2817</v>
      </c>
      <c r="Q1771" s="4" t="s">
        <v>3105</v>
      </c>
      <c r="R1771" s="25">
        <v>2</v>
      </c>
      <c r="S1771" s="11"/>
      <c r="T1771" s="11"/>
    </row>
    <row r="1772" spans="1:20" ht="17.25" customHeight="1" x14ac:dyDescent="0.35">
      <c r="A1772" s="4" t="s">
        <v>2817</v>
      </c>
      <c r="B1772" s="4" t="s">
        <v>3106</v>
      </c>
      <c r="C1772" s="25">
        <v>2</v>
      </c>
      <c r="D1772" s="11"/>
      <c r="E1772" s="11"/>
      <c r="F1772" s="11"/>
      <c r="P1772" s="4" t="s">
        <v>2817</v>
      </c>
      <c r="Q1772" s="161" t="s">
        <v>3107</v>
      </c>
      <c r="R1772" s="25">
        <v>2</v>
      </c>
      <c r="S1772" s="11"/>
      <c r="T1772" s="11"/>
    </row>
    <row r="1773" spans="1:20" ht="17.25" customHeight="1" x14ac:dyDescent="0.35">
      <c r="A1773" s="4" t="s">
        <v>2817</v>
      </c>
      <c r="B1773" s="4" t="s">
        <v>3071</v>
      </c>
      <c r="C1773" s="25">
        <v>2</v>
      </c>
      <c r="D1773" s="11"/>
      <c r="E1773" s="11"/>
      <c r="F1773" s="11"/>
      <c r="P1773" s="4" t="s">
        <v>2817</v>
      </c>
      <c r="Q1773" s="4" t="s">
        <v>3108</v>
      </c>
      <c r="R1773" s="25">
        <v>2</v>
      </c>
      <c r="S1773" s="11"/>
      <c r="T1773" s="11"/>
    </row>
    <row r="1774" spans="1:20" ht="17.25" customHeight="1" x14ac:dyDescent="0.35">
      <c r="A1774" s="4" t="s">
        <v>2817</v>
      </c>
      <c r="B1774" s="4" t="s">
        <v>3073</v>
      </c>
      <c r="C1774" s="25">
        <v>2</v>
      </c>
      <c r="D1774" s="11"/>
      <c r="E1774" s="11"/>
      <c r="F1774" s="11"/>
      <c r="P1774" s="4" t="s">
        <v>2817</v>
      </c>
      <c r="Q1774" s="4" t="s">
        <v>3109</v>
      </c>
      <c r="R1774" s="25">
        <v>2</v>
      </c>
      <c r="S1774" s="11"/>
      <c r="T1774" s="11"/>
    </row>
    <row r="1775" spans="1:20" ht="17.25" customHeight="1" x14ac:dyDescent="0.35">
      <c r="A1775" s="4" t="s">
        <v>2817</v>
      </c>
      <c r="B1775" s="4" t="s">
        <v>3074</v>
      </c>
      <c r="C1775" s="25">
        <v>2</v>
      </c>
      <c r="D1775" s="11"/>
      <c r="E1775" s="11"/>
      <c r="F1775" s="11"/>
      <c r="P1775" s="4" t="s">
        <v>2817</v>
      </c>
      <c r="Q1775" s="4" t="s">
        <v>3110</v>
      </c>
      <c r="R1775" s="25">
        <v>2</v>
      </c>
      <c r="S1775" s="11"/>
      <c r="T1775" s="11"/>
    </row>
    <row r="1776" spans="1:20" ht="17.25" customHeight="1" x14ac:dyDescent="0.35">
      <c r="A1776" s="4" t="s">
        <v>2817</v>
      </c>
      <c r="B1776" s="4" t="s">
        <v>3075</v>
      </c>
      <c r="C1776" s="25">
        <v>2</v>
      </c>
      <c r="D1776" s="11"/>
      <c r="E1776" s="11"/>
      <c r="F1776" s="11"/>
      <c r="P1776" s="4" t="s">
        <v>2817</v>
      </c>
      <c r="Q1776" s="4" t="s">
        <v>3111</v>
      </c>
      <c r="R1776" s="25">
        <v>2</v>
      </c>
      <c r="S1776" s="11"/>
      <c r="T1776" s="11"/>
    </row>
    <row r="1777" spans="1:20" ht="17.25" customHeight="1" x14ac:dyDescent="0.35">
      <c r="A1777" s="4" t="s">
        <v>2817</v>
      </c>
      <c r="B1777" s="4" t="s">
        <v>3076</v>
      </c>
      <c r="C1777" s="25">
        <v>2</v>
      </c>
      <c r="D1777" s="11"/>
      <c r="E1777" s="11"/>
      <c r="F1777" s="11"/>
      <c r="P1777" s="4" t="s">
        <v>2817</v>
      </c>
      <c r="Q1777" s="4" t="s">
        <v>3112</v>
      </c>
      <c r="R1777" s="25">
        <v>2</v>
      </c>
      <c r="S1777" s="11"/>
      <c r="T1777" s="11"/>
    </row>
    <row r="1778" spans="1:20" ht="17.25" customHeight="1" x14ac:dyDescent="0.35">
      <c r="A1778" s="4" t="s">
        <v>2817</v>
      </c>
      <c r="B1778" s="4" t="s">
        <v>3077</v>
      </c>
      <c r="C1778" s="25">
        <v>2</v>
      </c>
      <c r="D1778" s="11"/>
      <c r="E1778" s="11"/>
      <c r="F1778" s="11"/>
      <c r="P1778" s="4" t="s">
        <v>2817</v>
      </c>
      <c r="Q1778" s="4" t="s">
        <v>3113</v>
      </c>
      <c r="R1778" s="25">
        <v>2</v>
      </c>
      <c r="S1778" s="11"/>
      <c r="T1778" s="11"/>
    </row>
    <row r="1779" spans="1:20" ht="17.25" customHeight="1" x14ac:dyDescent="0.35">
      <c r="A1779" s="4" t="s">
        <v>2817</v>
      </c>
      <c r="B1779" s="4" t="s">
        <v>3078</v>
      </c>
      <c r="C1779" s="25">
        <v>2</v>
      </c>
      <c r="D1779" s="11"/>
      <c r="E1779" s="11"/>
      <c r="F1779" s="11"/>
      <c r="P1779" s="4" t="s">
        <v>2817</v>
      </c>
      <c r="Q1779" s="4" t="s">
        <v>3114</v>
      </c>
      <c r="R1779" s="25">
        <v>2</v>
      </c>
      <c r="S1779" s="11"/>
      <c r="T1779" s="11"/>
    </row>
    <row r="1780" spans="1:20" ht="17.25" customHeight="1" x14ac:dyDescent="0.35">
      <c r="A1780" s="4" t="s">
        <v>2817</v>
      </c>
      <c r="B1780" s="4" t="s">
        <v>3079</v>
      </c>
      <c r="C1780" s="25">
        <v>2</v>
      </c>
      <c r="D1780" s="11"/>
      <c r="E1780" s="11"/>
      <c r="F1780" s="11"/>
      <c r="P1780" s="4" t="s">
        <v>2817</v>
      </c>
      <c r="Q1780" s="4" t="s">
        <v>3115</v>
      </c>
      <c r="R1780" s="25">
        <v>2</v>
      </c>
      <c r="S1780" s="11"/>
      <c r="T1780" s="11"/>
    </row>
    <row r="1781" spans="1:20" ht="17.25" customHeight="1" x14ac:dyDescent="0.35">
      <c r="A1781" s="4" t="s">
        <v>2817</v>
      </c>
      <c r="B1781" s="4" t="s">
        <v>3080</v>
      </c>
      <c r="C1781" s="25">
        <v>2</v>
      </c>
      <c r="D1781" s="11"/>
      <c r="E1781" s="11"/>
      <c r="F1781" s="11"/>
      <c r="P1781" s="4" t="s">
        <v>2817</v>
      </c>
      <c r="Q1781" s="4" t="s">
        <v>3116</v>
      </c>
      <c r="R1781" s="25">
        <v>2</v>
      </c>
      <c r="S1781" s="11"/>
      <c r="T1781" s="11"/>
    </row>
    <row r="1782" spans="1:20" ht="17.25" customHeight="1" x14ac:dyDescent="0.35">
      <c r="A1782" s="4" t="s">
        <v>2817</v>
      </c>
      <c r="B1782" s="4" t="s">
        <v>3117</v>
      </c>
      <c r="C1782" s="25">
        <v>2</v>
      </c>
      <c r="D1782" s="11"/>
      <c r="E1782" s="11"/>
      <c r="F1782" s="11"/>
      <c r="P1782" s="4" t="s">
        <v>2817</v>
      </c>
      <c r="Q1782" s="4" t="s">
        <v>3118</v>
      </c>
      <c r="R1782" s="25">
        <v>2</v>
      </c>
      <c r="S1782" s="11"/>
      <c r="T1782" s="11"/>
    </row>
    <row r="1783" spans="1:20" ht="17.25" customHeight="1" x14ac:dyDescent="0.35">
      <c r="A1783" s="4" t="s">
        <v>2817</v>
      </c>
      <c r="B1783" s="4" t="s">
        <v>3081</v>
      </c>
      <c r="C1783" s="25">
        <v>2</v>
      </c>
      <c r="D1783" s="11"/>
      <c r="E1783" s="11"/>
      <c r="F1783" s="11"/>
      <c r="P1783" s="4" t="s">
        <v>2817</v>
      </c>
      <c r="Q1783" s="4" t="s">
        <v>3119</v>
      </c>
      <c r="R1783" s="25">
        <v>2</v>
      </c>
      <c r="S1783" s="11"/>
      <c r="T1783" s="11"/>
    </row>
    <row r="1784" spans="1:20" ht="17.25" customHeight="1" x14ac:dyDescent="0.35">
      <c r="A1784" s="4" t="s">
        <v>2817</v>
      </c>
      <c r="B1784" s="4" t="s">
        <v>3082</v>
      </c>
      <c r="C1784" s="25">
        <v>2</v>
      </c>
      <c r="D1784" s="11"/>
      <c r="E1784" s="11"/>
      <c r="F1784" s="11"/>
      <c r="P1784" s="4" t="s">
        <v>2817</v>
      </c>
      <c r="Q1784" s="4" t="s">
        <v>3120</v>
      </c>
      <c r="R1784" s="25">
        <v>2</v>
      </c>
      <c r="S1784" s="11"/>
      <c r="T1784" s="11"/>
    </row>
    <row r="1785" spans="1:20" ht="17.25" customHeight="1" x14ac:dyDescent="0.35">
      <c r="A1785" s="4" t="s">
        <v>2817</v>
      </c>
      <c r="B1785" s="4" t="s">
        <v>3083</v>
      </c>
      <c r="C1785" s="25">
        <v>2</v>
      </c>
      <c r="D1785" s="11"/>
      <c r="E1785" s="11"/>
      <c r="F1785" s="11"/>
      <c r="P1785" s="4" t="s">
        <v>2817</v>
      </c>
      <c r="Q1785" s="4" t="s">
        <v>3121</v>
      </c>
      <c r="R1785" s="25">
        <v>2</v>
      </c>
      <c r="S1785" s="11"/>
      <c r="T1785" s="11"/>
    </row>
    <row r="1786" spans="1:20" ht="17.25" customHeight="1" x14ac:dyDescent="0.35">
      <c r="A1786" s="4" t="s">
        <v>2817</v>
      </c>
      <c r="B1786" s="4" t="s">
        <v>3084</v>
      </c>
      <c r="C1786" s="25">
        <v>2</v>
      </c>
      <c r="D1786" s="11"/>
      <c r="E1786" s="11"/>
      <c r="F1786" s="11"/>
      <c r="P1786" s="4" t="s">
        <v>2817</v>
      </c>
      <c r="Q1786" s="4" t="s">
        <v>3122</v>
      </c>
      <c r="R1786" s="25">
        <v>2</v>
      </c>
      <c r="S1786" s="11"/>
      <c r="T1786" s="11"/>
    </row>
    <row r="1787" spans="1:20" ht="17.25" customHeight="1" x14ac:dyDescent="0.35">
      <c r="A1787" s="4" t="s">
        <v>2817</v>
      </c>
      <c r="B1787" s="4" t="s">
        <v>3085</v>
      </c>
      <c r="C1787" s="25">
        <v>2</v>
      </c>
      <c r="D1787" s="11"/>
      <c r="E1787" s="11"/>
      <c r="F1787" s="11"/>
      <c r="P1787" s="4" t="s">
        <v>2817</v>
      </c>
      <c r="Q1787" s="4" t="s">
        <v>3123</v>
      </c>
      <c r="R1787" s="25">
        <v>2</v>
      </c>
      <c r="S1787" s="11"/>
      <c r="T1787" s="11"/>
    </row>
    <row r="1788" spans="1:20" ht="17.25" customHeight="1" x14ac:dyDescent="0.35">
      <c r="A1788" s="4" t="s">
        <v>2817</v>
      </c>
      <c r="B1788" s="4" t="s">
        <v>3087</v>
      </c>
      <c r="C1788" s="25">
        <v>2</v>
      </c>
      <c r="D1788" s="11"/>
      <c r="E1788" s="11"/>
      <c r="F1788" s="11"/>
      <c r="P1788" s="4" t="s">
        <v>2817</v>
      </c>
      <c r="Q1788" s="4" t="s">
        <v>3124</v>
      </c>
      <c r="R1788" s="25">
        <v>2</v>
      </c>
      <c r="S1788" s="11"/>
      <c r="T1788" s="11"/>
    </row>
    <row r="1789" spans="1:20" ht="17.25" customHeight="1" x14ac:dyDescent="0.35">
      <c r="A1789" s="4" t="s">
        <v>2817</v>
      </c>
      <c r="B1789" s="4" t="s">
        <v>3125</v>
      </c>
      <c r="C1789" s="25">
        <v>2</v>
      </c>
      <c r="D1789" s="11"/>
      <c r="E1789" s="11"/>
      <c r="F1789" s="11"/>
      <c r="P1789" s="4" t="s">
        <v>2817</v>
      </c>
      <c r="Q1789" s="4" t="s">
        <v>3126</v>
      </c>
      <c r="R1789" s="25">
        <v>2</v>
      </c>
      <c r="S1789" s="11"/>
      <c r="T1789" s="11"/>
    </row>
    <row r="1790" spans="1:20" ht="17.25" customHeight="1" x14ac:dyDescent="0.35">
      <c r="A1790" s="4" t="s">
        <v>2817</v>
      </c>
      <c r="B1790" s="4" t="s">
        <v>3127</v>
      </c>
      <c r="C1790" s="25">
        <v>2</v>
      </c>
      <c r="D1790" s="11"/>
      <c r="E1790" s="11"/>
      <c r="F1790" s="11"/>
      <c r="P1790" s="4" t="s">
        <v>2817</v>
      </c>
      <c r="Q1790" s="4" t="s">
        <v>3128</v>
      </c>
      <c r="R1790" s="25">
        <v>2</v>
      </c>
      <c r="S1790" s="11"/>
      <c r="T1790" s="11"/>
    </row>
    <row r="1791" spans="1:20" ht="17.25" customHeight="1" x14ac:dyDescent="0.35">
      <c r="A1791" s="4" t="s">
        <v>2817</v>
      </c>
      <c r="B1791" s="4" t="s">
        <v>3129</v>
      </c>
      <c r="C1791" s="25">
        <v>2</v>
      </c>
      <c r="D1791" s="11"/>
      <c r="E1791" s="11"/>
      <c r="F1791" s="11"/>
      <c r="P1791" s="4" t="s">
        <v>2817</v>
      </c>
      <c r="Q1791" s="4" t="s">
        <v>3130</v>
      </c>
      <c r="R1791" s="25">
        <v>2</v>
      </c>
      <c r="S1791" s="11"/>
      <c r="T1791" s="11"/>
    </row>
    <row r="1792" spans="1:20" ht="17.25" customHeight="1" x14ac:dyDescent="0.35">
      <c r="A1792" s="4" t="s">
        <v>2817</v>
      </c>
      <c r="B1792" s="4" t="s">
        <v>3088</v>
      </c>
      <c r="C1792" s="25">
        <v>2</v>
      </c>
      <c r="D1792" s="11"/>
      <c r="E1792" s="11"/>
      <c r="F1792" s="11"/>
      <c r="P1792" s="4" t="s">
        <v>2817</v>
      </c>
      <c r="Q1792" s="4" t="s">
        <v>3131</v>
      </c>
      <c r="R1792" s="25">
        <v>2</v>
      </c>
      <c r="S1792" s="11"/>
      <c r="T1792" s="11"/>
    </row>
    <row r="1793" spans="1:20" ht="17.25" customHeight="1" x14ac:dyDescent="0.35">
      <c r="A1793" s="4" t="s">
        <v>2817</v>
      </c>
      <c r="B1793" s="4" t="s">
        <v>3090</v>
      </c>
      <c r="C1793" s="25">
        <v>2</v>
      </c>
      <c r="D1793" s="11"/>
      <c r="E1793" s="11"/>
      <c r="F1793" s="11"/>
      <c r="P1793" s="4" t="s">
        <v>2817</v>
      </c>
      <c r="Q1793" s="4" t="s">
        <v>3132</v>
      </c>
      <c r="R1793" s="25">
        <v>2</v>
      </c>
      <c r="S1793" s="11"/>
      <c r="T1793" s="11"/>
    </row>
    <row r="1794" spans="1:20" ht="17.25" customHeight="1" x14ac:dyDescent="0.35">
      <c r="A1794" s="4" t="s">
        <v>2817</v>
      </c>
      <c r="B1794" s="4" t="s">
        <v>3091</v>
      </c>
      <c r="C1794" s="25">
        <v>2</v>
      </c>
      <c r="D1794" s="11"/>
      <c r="E1794" s="11"/>
      <c r="F1794" s="11"/>
      <c r="P1794" s="4" t="s">
        <v>2817</v>
      </c>
      <c r="Q1794" s="4" t="s">
        <v>3133</v>
      </c>
      <c r="R1794" s="25">
        <v>2</v>
      </c>
      <c r="S1794" s="11"/>
      <c r="T1794" s="11"/>
    </row>
    <row r="1795" spans="1:20" ht="17.25" customHeight="1" x14ac:dyDescent="0.35">
      <c r="A1795" s="4" t="s">
        <v>2817</v>
      </c>
      <c r="B1795" s="4" t="s">
        <v>3093</v>
      </c>
      <c r="C1795" s="25">
        <v>2</v>
      </c>
      <c r="D1795" s="11"/>
      <c r="E1795" s="11"/>
      <c r="F1795" s="11"/>
      <c r="P1795" s="4" t="s">
        <v>2817</v>
      </c>
      <c r="Q1795" s="4" t="s">
        <v>3134</v>
      </c>
      <c r="R1795" s="25">
        <v>2</v>
      </c>
      <c r="S1795" s="11"/>
      <c r="T1795" s="11"/>
    </row>
    <row r="1796" spans="1:20" ht="17.25" customHeight="1" x14ac:dyDescent="0.35">
      <c r="A1796" s="4" t="s">
        <v>2817</v>
      </c>
      <c r="B1796" s="4" t="s">
        <v>3094</v>
      </c>
      <c r="C1796" s="25">
        <v>2</v>
      </c>
      <c r="D1796" s="11"/>
      <c r="E1796" s="11"/>
      <c r="F1796" s="11"/>
      <c r="P1796" s="4" t="s">
        <v>2817</v>
      </c>
      <c r="Q1796" s="4" t="s">
        <v>3135</v>
      </c>
      <c r="R1796" s="25">
        <v>2</v>
      </c>
      <c r="S1796" s="11"/>
      <c r="T1796" s="11"/>
    </row>
    <row r="1797" spans="1:20" ht="17.25" customHeight="1" x14ac:dyDescent="0.35">
      <c r="A1797" s="4" t="s">
        <v>2817</v>
      </c>
      <c r="B1797" s="4" t="s">
        <v>3096</v>
      </c>
      <c r="C1797" s="25">
        <v>2</v>
      </c>
      <c r="D1797" s="11"/>
      <c r="E1797" s="11"/>
      <c r="F1797" s="11"/>
      <c r="P1797" s="4" t="s">
        <v>2817</v>
      </c>
      <c r="Q1797" s="4" t="s">
        <v>3136</v>
      </c>
      <c r="R1797" s="25">
        <v>2</v>
      </c>
      <c r="S1797" s="11"/>
      <c r="T1797" s="11"/>
    </row>
    <row r="1798" spans="1:20" ht="17.25" customHeight="1" x14ac:dyDescent="0.35">
      <c r="A1798" s="4" t="s">
        <v>2817</v>
      </c>
      <c r="B1798" s="4" t="s">
        <v>3097</v>
      </c>
      <c r="C1798" s="25">
        <v>2</v>
      </c>
      <c r="D1798" s="11"/>
      <c r="E1798" s="11"/>
      <c r="F1798" s="11"/>
      <c r="P1798" s="4" t="s">
        <v>2817</v>
      </c>
      <c r="Q1798" s="4" t="s">
        <v>3137</v>
      </c>
      <c r="R1798" s="25">
        <v>2</v>
      </c>
      <c r="S1798" s="11"/>
      <c r="T1798" s="11"/>
    </row>
    <row r="1799" spans="1:20" ht="17.25" customHeight="1" x14ac:dyDescent="0.35">
      <c r="A1799" s="4" t="s">
        <v>2817</v>
      </c>
      <c r="B1799" s="4" t="s">
        <v>3098</v>
      </c>
      <c r="C1799" s="25">
        <v>2</v>
      </c>
      <c r="D1799" s="11"/>
      <c r="E1799" s="11"/>
      <c r="F1799" s="11"/>
      <c r="P1799" s="4" t="s">
        <v>2817</v>
      </c>
      <c r="Q1799" s="4" t="s">
        <v>3138</v>
      </c>
      <c r="R1799" s="25">
        <v>2</v>
      </c>
      <c r="S1799" s="11"/>
      <c r="T1799" s="11"/>
    </row>
    <row r="1800" spans="1:20" ht="17.25" customHeight="1" x14ac:dyDescent="0.35">
      <c r="A1800" s="4" t="s">
        <v>2817</v>
      </c>
      <c r="B1800" s="4" t="s">
        <v>3099</v>
      </c>
      <c r="C1800" s="25">
        <v>2</v>
      </c>
      <c r="D1800" s="11"/>
      <c r="E1800" s="11"/>
      <c r="F1800" s="11"/>
      <c r="P1800" s="4" t="s">
        <v>2817</v>
      </c>
      <c r="Q1800" s="4" t="s">
        <v>3139</v>
      </c>
      <c r="R1800" s="25">
        <v>2</v>
      </c>
      <c r="S1800" s="11"/>
      <c r="T1800" s="11"/>
    </row>
    <row r="1801" spans="1:20" ht="17.25" customHeight="1" x14ac:dyDescent="0.35">
      <c r="A1801" s="4" t="s">
        <v>2817</v>
      </c>
      <c r="B1801" s="4" t="s">
        <v>3100</v>
      </c>
      <c r="C1801" s="25">
        <v>2</v>
      </c>
      <c r="D1801" s="11"/>
      <c r="E1801" s="11"/>
      <c r="F1801" s="11"/>
      <c r="P1801" s="4" t="s">
        <v>2817</v>
      </c>
      <c r="Q1801" s="4" t="s">
        <v>3140</v>
      </c>
      <c r="R1801" s="25">
        <v>2</v>
      </c>
      <c r="S1801" s="11"/>
      <c r="T1801" s="11"/>
    </row>
    <row r="1802" spans="1:20" ht="17.25" customHeight="1" x14ac:dyDescent="0.35">
      <c r="A1802" s="4" t="s">
        <v>2817</v>
      </c>
      <c r="B1802" s="4" t="s">
        <v>3101</v>
      </c>
      <c r="C1802" s="25">
        <v>2</v>
      </c>
      <c r="D1802" s="11"/>
      <c r="E1802" s="11"/>
      <c r="F1802" s="11"/>
      <c r="P1802" s="4" t="s">
        <v>2817</v>
      </c>
      <c r="Q1802" s="4" t="s">
        <v>3141</v>
      </c>
      <c r="R1802" s="25">
        <v>2</v>
      </c>
      <c r="S1802" s="11"/>
      <c r="T1802" s="11"/>
    </row>
    <row r="1803" spans="1:20" ht="17.25" customHeight="1" x14ac:dyDescent="0.35">
      <c r="A1803" s="4" t="s">
        <v>2817</v>
      </c>
      <c r="B1803" s="4" t="s">
        <v>3103</v>
      </c>
      <c r="C1803" s="25">
        <v>2</v>
      </c>
      <c r="D1803" s="11"/>
      <c r="E1803" s="11"/>
      <c r="F1803" s="11"/>
      <c r="P1803" s="4" t="s">
        <v>2817</v>
      </c>
      <c r="Q1803" s="4" t="s">
        <v>3142</v>
      </c>
      <c r="R1803" s="25">
        <v>2</v>
      </c>
      <c r="S1803" s="11"/>
      <c r="T1803" s="11"/>
    </row>
    <row r="1804" spans="1:20" ht="17.25" customHeight="1" x14ac:dyDescent="0.35">
      <c r="A1804" s="4" t="s">
        <v>2817</v>
      </c>
      <c r="B1804" s="4" t="s">
        <v>3143</v>
      </c>
      <c r="C1804" s="25">
        <v>2</v>
      </c>
      <c r="D1804" s="11"/>
      <c r="E1804" s="11"/>
      <c r="F1804" s="11"/>
      <c r="P1804" s="4" t="s">
        <v>2817</v>
      </c>
      <c r="Q1804" s="4" t="s">
        <v>3144</v>
      </c>
      <c r="R1804" s="25">
        <v>2</v>
      </c>
      <c r="S1804" s="11"/>
      <c r="T1804" s="11"/>
    </row>
    <row r="1805" spans="1:20" ht="17.25" customHeight="1" x14ac:dyDescent="0.35">
      <c r="A1805" s="4" t="s">
        <v>2817</v>
      </c>
      <c r="B1805" s="4" t="s">
        <v>3105</v>
      </c>
      <c r="C1805" s="25">
        <v>2</v>
      </c>
      <c r="D1805" s="11"/>
      <c r="E1805" s="11"/>
      <c r="F1805" s="11"/>
      <c r="P1805" s="4" t="s">
        <v>2817</v>
      </c>
      <c r="Q1805" s="4" t="s">
        <v>3145</v>
      </c>
      <c r="R1805" s="25">
        <v>2</v>
      </c>
      <c r="S1805" s="11"/>
      <c r="T1805" s="11"/>
    </row>
    <row r="1806" spans="1:20" ht="17.25" customHeight="1" x14ac:dyDescent="0.35">
      <c r="A1806" s="4" t="s">
        <v>2817</v>
      </c>
      <c r="B1806" s="4" t="s">
        <v>3107</v>
      </c>
      <c r="C1806" s="25">
        <v>2</v>
      </c>
      <c r="D1806" s="11"/>
      <c r="E1806" s="11"/>
      <c r="F1806" s="11"/>
      <c r="P1806" s="157" t="s">
        <v>2817</v>
      </c>
      <c r="Q1806" s="157" t="s">
        <v>3146</v>
      </c>
      <c r="R1806" s="162">
        <v>2</v>
      </c>
      <c r="S1806" s="11"/>
      <c r="T1806" s="11"/>
    </row>
    <row r="1807" spans="1:20" ht="17.25" customHeight="1" x14ac:dyDescent="0.35">
      <c r="A1807" s="4" t="s">
        <v>2817</v>
      </c>
      <c r="B1807" s="4" t="s">
        <v>3108</v>
      </c>
      <c r="C1807" s="25">
        <v>2</v>
      </c>
      <c r="D1807" s="11"/>
      <c r="E1807" s="11"/>
      <c r="F1807" s="11"/>
      <c r="P1807" s="4" t="s">
        <v>2817</v>
      </c>
      <c r="Q1807" s="4" t="s">
        <v>3147</v>
      </c>
      <c r="R1807" s="25">
        <v>2</v>
      </c>
      <c r="S1807" s="11"/>
      <c r="T1807" s="11"/>
    </row>
    <row r="1808" spans="1:20" ht="17.25" customHeight="1" x14ac:dyDescent="0.35">
      <c r="A1808" s="4" t="s">
        <v>2817</v>
      </c>
      <c r="B1808" s="4" t="s">
        <v>3109</v>
      </c>
      <c r="C1808" s="25">
        <v>2</v>
      </c>
      <c r="D1808" s="11"/>
      <c r="E1808" s="11"/>
      <c r="F1808" s="11"/>
      <c r="P1808" s="4" t="s">
        <v>2817</v>
      </c>
      <c r="Q1808" s="4" t="s">
        <v>3148</v>
      </c>
      <c r="R1808" s="25">
        <v>2</v>
      </c>
      <c r="S1808" s="11"/>
      <c r="T1808" s="11"/>
    </row>
    <row r="1809" spans="1:20" ht="17.25" customHeight="1" x14ac:dyDescent="0.35">
      <c r="A1809" s="4" t="s">
        <v>2817</v>
      </c>
      <c r="B1809" s="4" t="s">
        <v>3149</v>
      </c>
      <c r="C1809" s="25">
        <v>2</v>
      </c>
      <c r="D1809" s="11"/>
      <c r="E1809" s="11"/>
      <c r="F1809" s="11"/>
      <c r="P1809" s="4" t="s">
        <v>2817</v>
      </c>
      <c r="Q1809" s="4" t="s">
        <v>3150</v>
      </c>
      <c r="R1809" s="25">
        <v>2</v>
      </c>
      <c r="S1809" s="11"/>
      <c r="T1809" s="11"/>
    </row>
    <row r="1810" spans="1:20" ht="17.25" customHeight="1" x14ac:dyDescent="0.35">
      <c r="A1810" s="4" t="s">
        <v>2817</v>
      </c>
      <c r="B1810" s="4" t="s">
        <v>3110</v>
      </c>
      <c r="C1810" s="25">
        <v>2</v>
      </c>
      <c r="D1810" s="11"/>
      <c r="E1810" s="11"/>
      <c r="F1810" s="11"/>
      <c r="P1810" s="4" t="s">
        <v>2817</v>
      </c>
      <c r="Q1810" s="4" t="s">
        <v>3151</v>
      </c>
      <c r="R1810" s="25">
        <v>2</v>
      </c>
      <c r="S1810" s="11"/>
      <c r="T1810" s="11"/>
    </row>
    <row r="1811" spans="1:20" ht="17.25" customHeight="1" x14ac:dyDescent="0.35">
      <c r="A1811" s="4" t="s">
        <v>2817</v>
      </c>
      <c r="B1811" s="4" t="s">
        <v>3111</v>
      </c>
      <c r="C1811" s="25">
        <v>2</v>
      </c>
      <c r="D1811" s="11"/>
      <c r="E1811" s="11"/>
      <c r="F1811" s="11"/>
      <c r="P1811" s="4" t="s">
        <v>2817</v>
      </c>
      <c r="Q1811" s="4" t="s">
        <v>3152</v>
      </c>
      <c r="R1811" s="25">
        <v>2</v>
      </c>
      <c r="S1811" s="11"/>
      <c r="T1811" s="11"/>
    </row>
    <row r="1812" spans="1:20" ht="17.25" customHeight="1" x14ac:dyDescent="0.35">
      <c r="A1812" s="4" t="s">
        <v>2817</v>
      </c>
      <c r="B1812" s="4" t="s">
        <v>3112</v>
      </c>
      <c r="C1812" s="25">
        <v>2</v>
      </c>
      <c r="D1812" s="11"/>
      <c r="E1812" s="11"/>
      <c r="F1812" s="11"/>
      <c r="P1812" s="4" t="s">
        <v>2817</v>
      </c>
      <c r="Q1812" s="4" t="s">
        <v>3153</v>
      </c>
      <c r="R1812" s="25">
        <v>2</v>
      </c>
      <c r="S1812" s="11"/>
      <c r="T1812" s="11"/>
    </row>
    <row r="1813" spans="1:20" ht="17.25" customHeight="1" x14ac:dyDescent="0.35">
      <c r="A1813" s="4" t="s">
        <v>2817</v>
      </c>
      <c r="B1813" s="4" t="s">
        <v>3113</v>
      </c>
      <c r="C1813" s="25">
        <v>2</v>
      </c>
      <c r="D1813" s="11"/>
      <c r="E1813" s="11"/>
      <c r="F1813" s="11"/>
      <c r="P1813" s="4" t="s">
        <v>2817</v>
      </c>
      <c r="Q1813" s="161" t="s">
        <v>3154</v>
      </c>
      <c r="R1813" s="25">
        <v>2</v>
      </c>
      <c r="S1813" s="11"/>
      <c r="T1813" s="11"/>
    </row>
    <row r="1814" spans="1:20" ht="17.25" customHeight="1" x14ac:dyDescent="0.35">
      <c r="A1814" s="4" t="s">
        <v>2817</v>
      </c>
      <c r="B1814" s="4" t="s">
        <v>3114</v>
      </c>
      <c r="C1814" s="25">
        <v>2</v>
      </c>
      <c r="D1814" s="11"/>
      <c r="E1814" s="11"/>
      <c r="F1814" s="11"/>
      <c r="P1814" s="4" t="s">
        <v>2817</v>
      </c>
      <c r="Q1814" s="4" t="s">
        <v>3155</v>
      </c>
      <c r="R1814" s="25">
        <v>2</v>
      </c>
      <c r="S1814" s="11"/>
      <c r="T1814" s="11"/>
    </row>
    <row r="1815" spans="1:20" ht="17.25" customHeight="1" x14ac:dyDescent="0.35">
      <c r="A1815" s="4" t="s">
        <v>2817</v>
      </c>
      <c r="B1815" s="4" t="s">
        <v>3115</v>
      </c>
      <c r="C1815" s="25">
        <v>2</v>
      </c>
      <c r="D1815" s="11"/>
      <c r="E1815" s="11"/>
      <c r="F1815" s="11"/>
      <c r="P1815" s="4" t="s">
        <v>2817</v>
      </c>
      <c r="Q1815" s="4" t="s">
        <v>3156</v>
      </c>
      <c r="R1815" s="25">
        <v>2</v>
      </c>
      <c r="S1815" s="11"/>
      <c r="T1815" s="11"/>
    </row>
    <row r="1816" spans="1:20" ht="17.25" customHeight="1" x14ac:dyDescent="0.35">
      <c r="A1816" s="4" t="s">
        <v>2817</v>
      </c>
      <c r="B1816" s="4" t="s">
        <v>3116</v>
      </c>
      <c r="C1816" s="25">
        <v>2</v>
      </c>
      <c r="D1816" s="11"/>
      <c r="E1816" s="11"/>
      <c r="F1816" s="11"/>
      <c r="P1816" s="4" t="s">
        <v>2817</v>
      </c>
      <c r="Q1816" s="4" t="s">
        <v>3157</v>
      </c>
      <c r="R1816" s="25">
        <v>2</v>
      </c>
      <c r="S1816" s="11"/>
      <c r="T1816" s="11"/>
    </row>
    <row r="1817" spans="1:20" ht="17.25" customHeight="1" x14ac:dyDescent="0.35">
      <c r="A1817" s="4" t="s">
        <v>2817</v>
      </c>
      <c r="B1817" s="4" t="s">
        <v>3118</v>
      </c>
      <c r="C1817" s="25">
        <v>2</v>
      </c>
      <c r="D1817" s="11"/>
      <c r="E1817" s="11"/>
      <c r="F1817" s="11"/>
      <c r="P1817" s="4" t="s">
        <v>2817</v>
      </c>
      <c r="Q1817" s="4" t="s">
        <v>3158</v>
      </c>
      <c r="R1817" s="25">
        <v>2</v>
      </c>
      <c r="S1817" s="11"/>
      <c r="T1817" s="11"/>
    </row>
    <row r="1818" spans="1:20" ht="17.25" customHeight="1" x14ac:dyDescent="0.35">
      <c r="A1818" s="4" t="s">
        <v>2817</v>
      </c>
      <c r="B1818" s="4" t="s">
        <v>3119</v>
      </c>
      <c r="C1818" s="25">
        <v>2</v>
      </c>
      <c r="D1818" s="11"/>
      <c r="E1818" s="11"/>
      <c r="F1818" s="11"/>
      <c r="P1818" s="4" t="s">
        <v>2817</v>
      </c>
      <c r="Q1818" s="4" t="s">
        <v>3159</v>
      </c>
      <c r="R1818" s="25">
        <v>2</v>
      </c>
      <c r="S1818" s="11"/>
      <c r="T1818" s="11"/>
    </row>
    <row r="1819" spans="1:20" ht="17.25" customHeight="1" x14ac:dyDescent="0.35">
      <c r="A1819" s="4" t="s">
        <v>2817</v>
      </c>
      <c r="B1819" s="4" t="s">
        <v>3120</v>
      </c>
      <c r="C1819" s="25">
        <v>2</v>
      </c>
      <c r="D1819" s="11"/>
      <c r="E1819" s="11"/>
      <c r="F1819" s="11"/>
      <c r="P1819" s="4" t="s">
        <v>2817</v>
      </c>
      <c r="Q1819" s="4" t="s">
        <v>3160</v>
      </c>
      <c r="R1819" s="25">
        <v>2</v>
      </c>
      <c r="S1819" s="11"/>
      <c r="T1819" s="11"/>
    </row>
    <row r="1820" spans="1:20" ht="17.25" customHeight="1" x14ac:dyDescent="0.35">
      <c r="A1820" s="4" t="s">
        <v>2817</v>
      </c>
      <c r="B1820" s="4" t="s">
        <v>3121</v>
      </c>
      <c r="C1820" s="25">
        <v>2</v>
      </c>
      <c r="D1820" s="11"/>
      <c r="E1820" s="11"/>
      <c r="F1820" s="11"/>
      <c r="P1820" s="4" t="s">
        <v>2817</v>
      </c>
      <c r="Q1820" s="4" t="s">
        <v>3161</v>
      </c>
      <c r="R1820" s="25">
        <v>2</v>
      </c>
      <c r="S1820" s="11"/>
      <c r="T1820" s="11"/>
    </row>
    <row r="1821" spans="1:20" ht="17.25" customHeight="1" x14ac:dyDescent="0.35">
      <c r="A1821" s="4" t="s">
        <v>2817</v>
      </c>
      <c r="B1821" s="4" t="s">
        <v>3122</v>
      </c>
      <c r="C1821" s="25">
        <v>2</v>
      </c>
      <c r="D1821" s="11"/>
      <c r="E1821" s="11"/>
      <c r="F1821" s="11"/>
      <c r="P1821" s="4" t="s">
        <v>2817</v>
      </c>
      <c r="Q1821" s="4" t="s">
        <v>3162</v>
      </c>
      <c r="R1821" s="25">
        <v>2</v>
      </c>
      <c r="S1821" s="11"/>
      <c r="T1821" s="11"/>
    </row>
    <row r="1822" spans="1:20" ht="17.25" customHeight="1" x14ac:dyDescent="0.35">
      <c r="A1822" s="4" t="s">
        <v>2817</v>
      </c>
      <c r="B1822" s="4" t="s">
        <v>3123</v>
      </c>
      <c r="C1822" s="25">
        <v>2</v>
      </c>
      <c r="D1822" s="11"/>
      <c r="E1822" s="11"/>
      <c r="F1822" s="11"/>
      <c r="P1822" s="4" t="s">
        <v>2817</v>
      </c>
      <c r="Q1822" s="4" t="s">
        <v>3163</v>
      </c>
      <c r="R1822" s="25">
        <v>2</v>
      </c>
      <c r="S1822" s="11"/>
      <c r="T1822" s="11"/>
    </row>
    <row r="1823" spans="1:20" ht="17.25" customHeight="1" x14ac:dyDescent="0.35">
      <c r="A1823" s="4" t="s">
        <v>2817</v>
      </c>
      <c r="B1823" s="4" t="s">
        <v>3124</v>
      </c>
      <c r="C1823" s="25">
        <v>2</v>
      </c>
      <c r="D1823" s="11"/>
      <c r="E1823" s="11"/>
      <c r="F1823" s="11"/>
      <c r="P1823" s="157" t="s">
        <v>2817</v>
      </c>
      <c r="Q1823" s="157" t="s">
        <v>3164</v>
      </c>
      <c r="R1823" s="162">
        <v>2</v>
      </c>
      <c r="S1823" s="11"/>
      <c r="T1823" s="11"/>
    </row>
    <row r="1824" spans="1:20" ht="17.25" customHeight="1" x14ac:dyDescent="0.35">
      <c r="A1824" s="4" t="s">
        <v>2817</v>
      </c>
      <c r="B1824" s="4" t="s">
        <v>3126</v>
      </c>
      <c r="C1824" s="25">
        <v>2</v>
      </c>
      <c r="D1824" s="11"/>
      <c r="E1824" s="11"/>
      <c r="F1824" s="11"/>
      <c r="P1824" s="4" t="s">
        <v>2817</v>
      </c>
      <c r="Q1824" s="4" t="s">
        <v>3165</v>
      </c>
      <c r="R1824" s="25">
        <v>2</v>
      </c>
      <c r="S1824" s="11"/>
      <c r="T1824" s="11"/>
    </row>
    <row r="1825" spans="1:20" ht="17.25" customHeight="1" x14ac:dyDescent="0.35">
      <c r="A1825" s="4" t="s">
        <v>2817</v>
      </c>
      <c r="B1825" s="4" t="s">
        <v>3128</v>
      </c>
      <c r="C1825" s="25">
        <v>2</v>
      </c>
      <c r="D1825" s="11"/>
      <c r="E1825" s="11"/>
      <c r="F1825" s="11"/>
      <c r="P1825" s="4" t="s">
        <v>2817</v>
      </c>
      <c r="Q1825" s="4" t="s">
        <v>3166</v>
      </c>
      <c r="R1825" s="25">
        <v>2</v>
      </c>
      <c r="S1825" s="11"/>
      <c r="T1825" s="11"/>
    </row>
    <row r="1826" spans="1:20" ht="17.25" customHeight="1" x14ac:dyDescent="0.35">
      <c r="A1826" s="4" t="s">
        <v>2817</v>
      </c>
      <c r="B1826" s="4" t="s">
        <v>3130</v>
      </c>
      <c r="C1826" s="25">
        <v>2</v>
      </c>
      <c r="D1826" s="11"/>
      <c r="E1826" s="11"/>
      <c r="F1826" s="11"/>
      <c r="P1826" s="4" t="s">
        <v>2817</v>
      </c>
      <c r="Q1826" s="4" t="s">
        <v>3167</v>
      </c>
      <c r="R1826" s="25">
        <v>2</v>
      </c>
      <c r="S1826" s="11"/>
      <c r="T1826" s="11"/>
    </row>
    <row r="1827" spans="1:20" ht="17.25" customHeight="1" x14ac:dyDescent="0.35">
      <c r="A1827" s="4" t="s">
        <v>2817</v>
      </c>
      <c r="B1827" s="4" t="s">
        <v>3131</v>
      </c>
      <c r="C1827" s="25">
        <v>2</v>
      </c>
      <c r="D1827" s="11"/>
      <c r="E1827" s="11"/>
      <c r="F1827" s="11"/>
      <c r="P1827" s="4" t="s">
        <v>2817</v>
      </c>
      <c r="Q1827" s="4" t="s">
        <v>3168</v>
      </c>
      <c r="R1827" s="25">
        <v>2</v>
      </c>
      <c r="S1827" s="11"/>
      <c r="T1827" s="11"/>
    </row>
    <row r="1828" spans="1:20" ht="17.25" customHeight="1" x14ac:dyDescent="0.35">
      <c r="A1828" s="4" t="s">
        <v>2817</v>
      </c>
      <c r="B1828" s="4" t="s">
        <v>3169</v>
      </c>
      <c r="C1828" s="25">
        <v>2</v>
      </c>
      <c r="D1828" s="11"/>
      <c r="E1828" s="11"/>
      <c r="F1828" s="11"/>
      <c r="P1828" s="4" t="s">
        <v>2817</v>
      </c>
      <c r="Q1828" s="4" t="s">
        <v>3170</v>
      </c>
      <c r="R1828" s="25">
        <v>2</v>
      </c>
      <c r="S1828" s="11"/>
      <c r="T1828" s="11"/>
    </row>
    <row r="1829" spans="1:20" ht="17.25" customHeight="1" x14ac:dyDescent="0.35">
      <c r="A1829" s="4" t="s">
        <v>2817</v>
      </c>
      <c r="B1829" s="4" t="s">
        <v>3132</v>
      </c>
      <c r="C1829" s="25">
        <v>2</v>
      </c>
      <c r="D1829" s="11"/>
      <c r="E1829" s="11"/>
      <c r="F1829" s="11"/>
      <c r="P1829" s="4" t="s">
        <v>2817</v>
      </c>
      <c r="Q1829" s="4" t="s">
        <v>3171</v>
      </c>
      <c r="R1829" s="25">
        <v>2</v>
      </c>
      <c r="S1829" s="11"/>
      <c r="T1829" s="11"/>
    </row>
    <row r="1830" spans="1:20" ht="17.25" customHeight="1" x14ac:dyDescent="0.35">
      <c r="A1830" s="4" t="s">
        <v>2817</v>
      </c>
      <c r="B1830" s="4" t="s">
        <v>3133</v>
      </c>
      <c r="C1830" s="25">
        <v>2</v>
      </c>
      <c r="D1830" s="11"/>
      <c r="E1830" s="11"/>
      <c r="F1830" s="11"/>
      <c r="P1830" s="4" t="s">
        <v>2817</v>
      </c>
      <c r="Q1830" s="4" t="s">
        <v>3172</v>
      </c>
      <c r="R1830" s="25">
        <v>2</v>
      </c>
      <c r="S1830" s="11"/>
      <c r="T1830" s="11"/>
    </row>
    <row r="1831" spans="1:20" ht="17.25" customHeight="1" x14ac:dyDescent="0.35">
      <c r="A1831" s="4" t="s">
        <v>2817</v>
      </c>
      <c r="B1831" s="4" t="s">
        <v>3134</v>
      </c>
      <c r="C1831" s="25">
        <v>2</v>
      </c>
      <c r="D1831" s="11"/>
      <c r="E1831" s="11"/>
      <c r="F1831" s="11"/>
      <c r="P1831" s="4" t="s">
        <v>2817</v>
      </c>
      <c r="Q1831" s="4" t="s">
        <v>3173</v>
      </c>
      <c r="R1831" s="25">
        <v>2</v>
      </c>
      <c r="S1831" s="11"/>
      <c r="T1831" s="11"/>
    </row>
    <row r="1832" spans="1:20" ht="17.25" customHeight="1" x14ac:dyDescent="0.35">
      <c r="A1832" s="4" t="s">
        <v>2817</v>
      </c>
      <c r="B1832" s="4" t="s">
        <v>3135</v>
      </c>
      <c r="C1832" s="25">
        <v>2</v>
      </c>
      <c r="D1832" s="11"/>
      <c r="E1832" s="11"/>
      <c r="F1832" s="11"/>
      <c r="P1832" s="4" t="s">
        <v>2817</v>
      </c>
      <c r="Q1832" s="4" t="s">
        <v>3174</v>
      </c>
      <c r="R1832" s="25">
        <v>2</v>
      </c>
      <c r="S1832" s="11"/>
      <c r="T1832" s="11"/>
    </row>
    <row r="1833" spans="1:20" ht="17.25" customHeight="1" x14ac:dyDescent="0.35">
      <c r="A1833" s="4" t="s">
        <v>2817</v>
      </c>
      <c r="B1833" s="4" t="s">
        <v>3137</v>
      </c>
      <c r="C1833" s="25">
        <v>2</v>
      </c>
      <c r="D1833" s="11"/>
      <c r="E1833" s="11"/>
      <c r="F1833" s="11"/>
      <c r="P1833" s="4" t="s">
        <v>2817</v>
      </c>
      <c r="Q1833" s="4" t="s">
        <v>3175</v>
      </c>
      <c r="R1833" s="25">
        <v>2</v>
      </c>
      <c r="S1833" s="11"/>
      <c r="T1833" s="11"/>
    </row>
    <row r="1834" spans="1:20" ht="17.25" customHeight="1" x14ac:dyDescent="0.35">
      <c r="A1834" s="4" t="s">
        <v>2817</v>
      </c>
      <c r="B1834" s="4" t="s">
        <v>3138</v>
      </c>
      <c r="C1834" s="25">
        <v>2</v>
      </c>
      <c r="D1834" s="11"/>
      <c r="E1834" s="11"/>
      <c r="F1834" s="11"/>
      <c r="P1834" s="4" t="s">
        <v>2817</v>
      </c>
      <c r="Q1834" s="4" t="s">
        <v>3176</v>
      </c>
      <c r="R1834" s="25">
        <v>2</v>
      </c>
      <c r="S1834" s="11"/>
      <c r="T1834" s="11"/>
    </row>
    <row r="1835" spans="1:20" ht="17.25" customHeight="1" x14ac:dyDescent="0.35">
      <c r="A1835" s="4" t="s">
        <v>2817</v>
      </c>
      <c r="B1835" s="4" t="s">
        <v>3177</v>
      </c>
      <c r="C1835" s="25">
        <v>2</v>
      </c>
      <c r="D1835" s="11"/>
      <c r="E1835" s="11"/>
      <c r="F1835" s="11"/>
      <c r="P1835" s="4" t="s">
        <v>2817</v>
      </c>
      <c r="Q1835" s="4" t="s">
        <v>3178</v>
      </c>
      <c r="R1835" s="25">
        <v>2</v>
      </c>
      <c r="S1835" s="11"/>
      <c r="T1835" s="11"/>
    </row>
    <row r="1836" spans="1:20" ht="17.25" customHeight="1" x14ac:dyDescent="0.35">
      <c r="A1836" s="4" t="s">
        <v>2817</v>
      </c>
      <c r="B1836" s="4" t="s">
        <v>3139</v>
      </c>
      <c r="C1836" s="25">
        <v>2</v>
      </c>
      <c r="D1836" s="11"/>
      <c r="E1836" s="11"/>
      <c r="F1836" s="11"/>
      <c r="P1836" s="4" t="s">
        <v>2817</v>
      </c>
      <c r="Q1836" s="4" t="s">
        <v>3179</v>
      </c>
      <c r="R1836" s="25">
        <v>2</v>
      </c>
      <c r="S1836" s="11"/>
      <c r="T1836" s="11"/>
    </row>
    <row r="1837" spans="1:20" ht="17.25" customHeight="1" x14ac:dyDescent="0.35">
      <c r="A1837" s="4" t="s">
        <v>2817</v>
      </c>
      <c r="B1837" s="4" t="s">
        <v>3140</v>
      </c>
      <c r="C1837" s="25">
        <v>2</v>
      </c>
      <c r="D1837" s="11"/>
      <c r="E1837" s="11"/>
      <c r="F1837" s="11"/>
      <c r="P1837" s="4" t="s">
        <v>2817</v>
      </c>
      <c r="Q1837" s="4" t="s">
        <v>3180</v>
      </c>
      <c r="R1837" s="25">
        <v>2</v>
      </c>
      <c r="S1837" s="11"/>
      <c r="T1837" s="11"/>
    </row>
    <row r="1838" spans="1:20" ht="17.25" customHeight="1" x14ac:dyDescent="0.35">
      <c r="A1838" s="4" t="s">
        <v>2817</v>
      </c>
      <c r="B1838" s="4" t="s">
        <v>3141</v>
      </c>
      <c r="C1838" s="25">
        <v>2</v>
      </c>
      <c r="D1838" s="11"/>
      <c r="E1838" s="11"/>
      <c r="F1838" s="11"/>
      <c r="P1838" s="4" t="s">
        <v>2817</v>
      </c>
      <c r="Q1838" s="4" t="s">
        <v>3181</v>
      </c>
      <c r="R1838" s="25">
        <v>2</v>
      </c>
      <c r="S1838" s="11"/>
      <c r="T1838" s="11"/>
    </row>
    <row r="1839" spans="1:20" ht="17.25" customHeight="1" x14ac:dyDescent="0.35">
      <c r="A1839" s="4" t="s">
        <v>2817</v>
      </c>
      <c r="B1839" s="4" t="s">
        <v>3142</v>
      </c>
      <c r="C1839" s="25">
        <v>2</v>
      </c>
      <c r="D1839" s="11"/>
      <c r="E1839" s="11"/>
      <c r="F1839" s="11"/>
      <c r="P1839" s="4" t="s">
        <v>2817</v>
      </c>
      <c r="Q1839" s="4" t="s">
        <v>3182</v>
      </c>
      <c r="R1839" s="25">
        <v>2</v>
      </c>
      <c r="S1839" s="11"/>
      <c r="T1839" s="11"/>
    </row>
    <row r="1840" spans="1:20" ht="17.25" customHeight="1" x14ac:dyDescent="0.35">
      <c r="A1840" s="4" t="s">
        <v>2817</v>
      </c>
      <c r="B1840" s="4" t="s">
        <v>3144</v>
      </c>
      <c r="C1840" s="25">
        <v>2</v>
      </c>
      <c r="D1840" s="11"/>
      <c r="E1840" s="11"/>
      <c r="F1840" s="11"/>
      <c r="P1840" s="4" t="s">
        <v>2817</v>
      </c>
      <c r="Q1840" s="4" t="s">
        <v>3183</v>
      </c>
      <c r="R1840" s="25">
        <v>2</v>
      </c>
      <c r="S1840" s="11"/>
      <c r="T1840" s="11"/>
    </row>
    <row r="1841" spans="1:20" ht="17.25" customHeight="1" x14ac:dyDescent="0.35">
      <c r="A1841" s="4" t="s">
        <v>2817</v>
      </c>
      <c r="B1841" s="4" t="s">
        <v>3145</v>
      </c>
      <c r="C1841" s="25">
        <v>2</v>
      </c>
      <c r="D1841" s="11"/>
      <c r="E1841" s="11"/>
      <c r="F1841" s="11"/>
      <c r="P1841" s="4" t="s">
        <v>2817</v>
      </c>
      <c r="Q1841" s="4" t="s">
        <v>3184</v>
      </c>
      <c r="R1841" s="25">
        <v>2</v>
      </c>
      <c r="S1841" s="11"/>
      <c r="T1841" s="11"/>
    </row>
    <row r="1842" spans="1:20" ht="17.25" customHeight="1" x14ac:dyDescent="0.35">
      <c r="A1842" s="4" t="s">
        <v>2817</v>
      </c>
      <c r="B1842" s="4" t="s">
        <v>3146</v>
      </c>
      <c r="C1842" s="25">
        <v>2</v>
      </c>
      <c r="D1842" s="11"/>
      <c r="E1842" s="11"/>
      <c r="F1842" s="11"/>
      <c r="P1842" s="4" t="s">
        <v>2817</v>
      </c>
      <c r="Q1842" s="4" t="s">
        <v>3185</v>
      </c>
      <c r="R1842" s="25">
        <v>2</v>
      </c>
      <c r="S1842" s="11"/>
      <c r="T1842" s="11"/>
    </row>
    <row r="1843" spans="1:20" ht="17.25" customHeight="1" x14ac:dyDescent="0.35">
      <c r="A1843" s="4" t="s">
        <v>2817</v>
      </c>
      <c r="B1843" s="4" t="s">
        <v>3147</v>
      </c>
      <c r="C1843" s="25">
        <v>2</v>
      </c>
      <c r="D1843" s="11"/>
      <c r="E1843" s="11"/>
      <c r="F1843" s="11"/>
      <c r="P1843" s="4" t="s">
        <v>2817</v>
      </c>
      <c r="Q1843" s="4" t="s">
        <v>3186</v>
      </c>
      <c r="R1843" s="25">
        <v>2</v>
      </c>
      <c r="S1843" s="11"/>
      <c r="T1843" s="11"/>
    </row>
    <row r="1844" spans="1:20" ht="17.25" customHeight="1" x14ac:dyDescent="0.35">
      <c r="A1844" s="4" t="s">
        <v>2817</v>
      </c>
      <c r="B1844" s="4" t="s">
        <v>3187</v>
      </c>
      <c r="C1844" s="25">
        <v>2</v>
      </c>
      <c r="D1844" s="11"/>
      <c r="E1844" s="11"/>
      <c r="F1844" s="11"/>
      <c r="P1844" s="4" t="s">
        <v>2817</v>
      </c>
      <c r="Q1844" s="4" t="s">
        <v>3188</v>
      </c>
      <c r="R1844" s="25">
        <v>2</v>
      </c>
      <c r="S1844" s="11"/>
      <c r="T1844" s="11"/>
    </row>
    <row r="1845" spans="1:20" ht="17.25" customHeight="1" x14ac:dyDescent="0.35">
      <c r="A1845" s="4" t="s">
        <v>2817</v>
      </c>
      <c r="B1845" s="4" t="s">
        <v>3148</v>
      </c>
      <c r="C1845" s="25">
        <v>2</v>
      </c>
      <c r="D1845" s="11"/>
      <c r="E1845" s="11"/>
      <c r="F1845" s="11"/>
      <c r="P1845" s="4" t="s">
        <v>2817</v>
      </c>
      <c r="Q1845" s="4" t="s">
        <v>3189</v>
      </c>
      <c r="R1845" s="25">
        <v>2</v>
      </c>
      <c r="S1845" s="11"/>
      <c r="T1845" s="11"/>
    </row>
    <row r="1846" spans="1:20" ht="17.25" customHeight="1" x14ac:dyDescent="0.35">
      <c r="A1846" s="4" t="s">
        <v>2817</v>
      </c>
      <c r="B1846" s="4" t="s">
        <v>3150</v>
      </c>
      <c r="C1846" s="25">
        <v>2</v>
      </c>
      <c r="D1846" s="11"/>
      <c r="E1846" s="11"/>
      <c r="F1846" s="11"/>
      <c r="P1846" s="4" t="s">
        <v>2817</v>
      </c>
      <c r="Q1846" s="4" t="s">
        <v>3190</v>
      </c>
      <c r="R1846" s="25">
        <v>2</v>
      </c>
      <c r="S1846" s="11"/>
      <c r="T1846" s="11"/>
    </row>
    <row r="1847" spans="1:20" ht="17.25" customHeight="1" x14ac:dyDescent="0.35">
      <c r="A1847" s="4" t="s">
        <v>2817</v>
      </c>
      <c r="B1847" s="4" t="s">
        <v>3151</v>
      </c>
      <c r="C1847" s="25">
        <v>2</v>
      </c>
      <c r="D1847" s="11"/>
      <c r="E1847" s="11"/>
      <c r="F1847" s="11"/>
      <c r="P1847" s="4" t="s">
        <v>2817</v>
      </c>
      <c r="Q1847" s="4" t="s">
        <v>3191</v>
      </c>
      <c r="R1847" s="25">
        <v>2</v>
      </c>
      <c r="S1847" s="11"/>
      <c r="T1847" s="11"/>
    </row>
    <row r="1848" spans="1:20" ht="17.25" customHeight="1" x14ac:dyDescent="0.35">
      <c r="A1848" s="4" t="s">
        <v>2817</v>
      </c>
      <c r="B1848" s="4" t="s">
        <v>3152</v>
      </c>
      <c r="C1848" s="25">
        <v>2</v>
      </c>
      <c r="D1848" s="11"/>
      <c r="E1848" s="11"/>
      <c r="F1848" s="11"/>
      <c r="P1848" s="4" t="s">
        <v>2817</v>
      </c>
      <c r="Q1848" s="4" t="s">
        <v>3192</v>
      </c>
      <c r="R1848" s="25">
        <v>2</v>
      </c>
      <c r="S1848" s="11"/>
      <c r="T1848" s="11"/>
    </row>
    <row r="1849" spans="1:20" ht="17.25" customHeight="1" x14ac:dyDescent="0.35">
      <c r="A1849" s="4" t="s">
        <v>2817</v>
      </c>
      <c r="B1849" s="4" t="s">
        <v>3153</v>
      </c>
      <c r="C1849" s="25">
        <v>2</v>
      </c>
      <c r="D1849" s="11"/>
      <c r="E1849" s="11"/>
      <c r="F1849" s="11"/>
      <c r="P1849" s="4" t="s">
        <v>2817</v>
      </c>
      <c r="Q1849" s="4" t="s">
        <v>3193</v>
      </c>
      <c r="R1849" s="25">
        <v>2</v>
      </c>
      <c r="S1849" s="11"/>
      <c r="T1849" s="11"/>
    </row>
    <row r="1850" spans="1:20" ht="17.25" customHeight="1" x14ac:dyDescent="0.35">
      <c r="A1850" s="4" t="s">
        <v>2817</v>
      </c>
      <c r="B1850" s="4" t="s">
        <v>3194</v>
      </c>
      <c r="C1850" s="25">
        <v>2</v>
      </c>
      <c r="D1850" s="11"/>
      <c r="E1850" s="11"/>
      <c r="F1850" s="11"/>
      <c r="P1850" s="4" t="s">
        <v>2817</v>
      </c>
      <c r="Q1850" s="4" t="s">
        <v>3195</v>
      </c>
      <c r="R1850" s="25">
        <v>2</v>
      </c>
      <c r="S1850" s="11"/>
      <c r="T1850" s="11"/>
    </row>
    <row r="1851" spans="1:20" ht="17.25" customHeight="1" x14ac:dyDescent="0.35">
      <c r="A1851" s="4" t="s">
        <v>2817</v>
      </c>
      <c r="B1851" s="4" t="s">
        <v>3154</v>
      </c>
      <c r="C1851" s="25">
        <v>2</v>
      </c>
      <c r="D1851" s="11"/>
      <c r="E1851" s="11"/>
      <c r="F1851" s="11"/>
      <c r="P1851" s="4" t="s">
        <v>2817</v>
      </c>
      <c r="Q1851" s="4" t="s">
        <v>3196</v>
      </c>
      <c r="R1851" s="25">
        <v>2</v>
      </c>
      <c r="S1851" s="11"/>
      <c r="T1851" s="11"/>
    </row>
    <row r="1852" spans="1:20" ht="17.25" customHeight="1" x14ac:dyDescent="0.35">
      <c r="A1852" s="4" t="s">
        <v>2817</v>
      </c>
      <c r="B1852" s="4" t="s">
        <v>3155</v>
      </c>
      <c r="C1852" s="25">
        <v>2</v>
      </c>
      <c r="D1852" s="11"/>
      <c r="E1852" s="11"/>
      <c r="F1852" s="11"/>
      <c r="P1852" s="4" t="s">
        <v>2817</v>
      </c>
      <c r="Q1852" s="4" t="s">
        <v>3197</v>
      </c>
      <c r="R1852" s="25">
        <v>2</v>
      </c>
      <c r="S1852" s="11"/>
      <c r="T1852" s="11"/>
    </row>
    <row r="1853" spans="1:20" ht="17.25" customHeight="1" x14ac:dyDescent="0.35">
      <c r="A1853" s="4" t="s">
        <v>2817</v>
      </c>
      <c r="B1853" s="4" t="s">
        <v>3198</v>
      </c>
      <c r="C1853" s="25">
        <v>2</v>
      </c>
      <c r="D1853" s="11"/>
      <c r="E1853" s="11"/>
      <c r="F1853" s="11"/>
      <c r="P1853" s="4" t="s">
        <v>2817</v>
      </c>
      <c r="Q1853" s="4" t="s">
        <v>3199</v>
      </c>
      <c r="R1853" s="25">
        <v>2</v>
      </c>
      <c r="S1853" s="11"/>
      <c r="T1853" s="11"/>
    </row>
    <row r="1854" spans="1:20" ht="17.25" customHeight="1" x14ac:dyDescent="0.35">
      <c r="A1854" s="4" t="s">
        <v>2817</v>
      </c>
      <c r="B1854" s="4" t="s">
        <v>3156</v>
      </c>
      <c r="C1854" s="25">
        <v>2</v>
      </c>
      <c r="D1854" s="11"/>
      <c r="E1854" s="11"/>
      <c r="F1854" s="11"/>
      <c r="P1854" s="4" t="s">
        <v>2817</v>
      </c>
      <c r="Q1854" s="4" t="s">
        <v>3200</v>
      </c>
      <c r="R1854" s="25">
        <v>2</v>
      </c>
      <c r="S1854" s="11"/>
      <c r="T1854" s="11"/>
    </row>
    <row r="1855" spans="1:20" ht="17.25" customHeight="1" x14ac:dyDescent="0.35">
      <c r="A1855" s="4" t="s">
        <v>2817</v>
      </c>
      <c r="B1855" s="4" t="s">
        <v>3157</v>
      </c>
      <c r="C1855" s="25">
        <v>2</v>
      </c>
      <c r="D1855" s="11"/>
      <c r="E1855" s="11"/>
      <c r="F1855" s="11"/>
      <c r="P1855" s="4" t="s">
        <v>2817</v>
      </c>
      <c r="Q1855" s="4" t="s">
        <v>3201</v>
      </c>
      <c r="R1855" s="25">
        <v>2</v>
      </c>
      <c r="S1855" s="11"/>
      <c r="T1855" s="11"/>
    </row>
    <row r="1856" spans="1:20" ht="17.25" customHeight="1" x14ac:dyDescent="0.35">
      <c r="A1856" s="4" t="s">
        <v>2817</v>
      </c>
      <c r="B1856" s="4" t="s">
        <v>3158</v>
      </c>
      <c r="C1856" s="25">
        <v>2</v>
      </c>
      <c r="D1856" s="11"/>
      <c r="E1856" s="11"/>
      <c r="F1856" s="11"/>
      <c r="P1856" s="4" t="s">
        <v>2817</v>
      </c>
      <c r="Q1856" s="4" t="s">
        <v>3202</v>
      </c>
      <c r="R1856" s="25">
        <v>2</v>
      </c>
      <c r="S1856" s="11"/>
      <c r="T1856" s="11"/>
    </row>
    <row r="1857" spans="1:20" ht="17.25" customHeight="1" x14ac:dyDescent="0.35">
      <c r="A1857" s="4" t="s">
        <v>2817</v>
      </c>
      <c r="B1857" s="4" t="s">
        <v>3159</v>
      </c>
      <c r="C1857" s="25">
        <v>2</v>
      </c>
      <c r="D1857" s="11"/>
      <c r="E1857" s="11"/>
      <c r="F1857" s="11"/>
      <c r="P1857" s="4" t="s">
        <v>2817</v>
      </c>
      <c r="Q1857" s="4" t="s">
        <v>3203</v>
      </c>
      <c r="R1857" s="25">
        <v>2</v>
      </c>
      <c r="S1857" s="11"/>
      <c r="T1857" s="11"/>
    </row>
    <row r="1858" spans="1:20" ht="17.25" customHeight="1" x14ac:dyDescent="0.35">
      <c r="A1858" s="4" t="s">
        <v>2817</v>
      </c>
      <c r="B1858" s="4" t="s">
        <v>3160</v>
      </c>
      <c r="C1858" s="25">
        <v>2</v>
      </c>
      <c r="D1858" s="11"/>
      <c r="E1858" s="11"/>
      <c r="F1858" s="11"/>
      <c r="P1858" s="4" t="s">
        <v>2817</v>
      </c>
      <c r="Q1858" s="4" t="s">
        <v>3204</v>
      </c>
      <c r="R1858" s="25">
        <v>2</v>
      </c>
      <c r="S1858" s="11"/>
      <c r="T1858" s="11"/>
    </row>
    <row r="1859" spans="1:20" ht="17.25" customHeight="1" x14ac:dyDescent="0.35">
      <c r="A1859" s="4" t="s">
        <v>2817</v>
      </c>
      <c r="B1859" s="4" t="s">
        <v>3161</v>
      </c>
      <c r="C1859" s="25">
        <v>2</v>
      </c>
      <c r="D1859" s="11"/>
      <c r="E1859" s="11"/>
      <c r="F1859" s="11"/>
      <c r="P1859" s="4" t="s">
        <v>2817</v>
      </c>
      <c r="Q1859" s="4" t="s">
        <v>3205</v>
      </c>
      <c r="R1859" s="25">
        <v>2</v>
      </c>
      <c r="S1859" s="11"/>
      <c r="T1859" s="11"/>
    </row>
    <row r="1860" spans="1:20" ht="17.25" customHeight="1" x14ac:dyDescent="0.35">
      <c r="A1860" s="4" t="s">
        <v>2817</v>
      </c>
      <c r="B1860" s="4" t="s">
        <v>3162</v>
      </c>
      <c r="C1860" s="25">
        <v>2</v>
      </c>
      <c r="D1860" s="11"/>
      <c r="E1860" s="11"/>
      <c r="F1860" s="11"/>
      <c r="P1860" s="4" t="s">
        <v>2817</v>
      </c>
      <c r="Q1860" s="4" t="s">
        <v>3206</v>
      </c>
      <c r="R1860" s="25">
        <v>2</v>
      </c>
      <c r="S1860" s="11"/>
      <c r="T1860" s="11"/>
    </row>
    <row r="1861" spans="1:20" ht="17.25" customHeight="1" x14ac:dyDescent="0.35">
      <c r="A1861" s="4" t="s">
        <v>2817</v>
      </c>
      <c r="B1861" s="4" t="s">
        <v>3163</v>
      </c>
      <c r="C1861" s="25">
        <v>2</v>
      </c>
      <c r="D1861" s="11"/>
      <c r="E1861" s="11"/>
      <c r="F1861" s="11"/>
      <c r="P1861" s="4" t="s">
        <v>2817</v>
      </c>
      <c r="Q1861" s="4" t="s">
        <v>3207</v>
      </c>
      <c r="R1861" s="25">
        <v>2</v>
      </c>
      <c r="S1861" s="11"/>
      <c r="T1861" s="11"/>
    </row>
    <row r="1862" spans="1:20" ht="17.25" customHeight="1" x14ac:dyDescent="0.35">
      <c r="A1862" s="4" t="s">
        <v>2817</v>
      </c>
      <c r="B1862" s="4" t="s">
        <v>3164</v>
      </c>
      <c r="C1862" s="25">
        <v>2</v>
      </c>
      <c r="D1862" s="11"/>
      <c r="E1862" s="11"/>
      <c r="F1862" s="11"/>
      <c r="P1862" s="4" t="s">
        <v>2817</v>
      </c>
      <c r="Q1862" s="4" t="s">
        <v>3208</v>
      </c>
      <c r="R1862" s="25">
        <v>2</v>
      </c>
      <c r="S1862" s="11"/>
      <c r="T1862" s="11"/>
    </row>
    <row r="1863" spans="1:20" ht="17.25" customHeight="1" x14ac:dyDescent="0.35">
      <c r="A1863" s="4" t="s">
        <v>2817</v>
      </c>
      <c r="B1863" s="4" t="s">
        <v>3165</v>
      </c>
      <c r="C1863" s="25">
        <v>2</v>
      </c>
      <c r="D1863" s="11"/>
      <c r="E1863" s="11"/>
      <c r="F1863" s="11"/>
      <c r="P1863" s="4" t="s">
        <v>2817</v>
      </c>
      <c r="Q1863" s="4" t="s">
        <v>3209</v>
      </c>
      <c r="R1863" s="25">
        <v>2</v>
      </c>
      <c r="S1863" s="11"/>
      <c r="T1863" s="11"/>
    </row>
    <row r="1864" spans="1:20" ht="17.25" customHeight="1" x14ac:dyDescent="0.35">
      <c r="A1864" s="4" t="s">
        <v>2817</v>
      </c>
      <c r="B1864" s="4" t="s">
        <v>3166</v>
      </c>
      <c r="C1864" s="25">
        <v>2</v>
      </c>
      <c r="D1864" s="11"/>
      <c r="E1864" s="11"/>
      <c r="F1864" s="11"/>
      <c r="P1864" s="4" t="s">
        <v>2817</v>
      </c>
      <c r="Q1864" s="4" t="s">
        <v>3210</v>
      </c>
      <c r="R1864" s="25">
        <v>2</v>
      </c>
      <c r="S1864" s="11"/>
      <c r="T1864" s="11"/>
    </row>
    <row r="1865" spans="1:20" ht="17.25" customHeight="1" x14ac:dyDescent="0.35">
      <c r="A1865" s="4" t="s">
        <v>2817</v>
      </c>
      <c r="B1865" s="4" t="s">
        <v>3167</v>
      </c>
      <c r="C1865" s="25">
        <v>2</v>
      </c>
      <c r="D1865" s="11"/>
      <c r="E1865" s="11"/>
      <c r="F1865" s="11"/>
      <c r="P1865" s="4" t="s">
        <v>2817</v>
      </c>
      <c r="Q1865" s="4" t="s">
        <v>3211</v>
      </c>
      <c r="R1865" s="25">
        <v>2</v>
      </c>
      <c r="S1865" s="11"/>
      <c r="T1865" s="11"/>
    </row>
    <row r="1866" spans="1:20" ht="17.25" customHeight="1" x14ac:dyDescent="0.35">
      <c r="A1866" s="4" t="s">
        <v>2817</v>
      </c>
      <c r="B1866" s="4" t="s">
        <v>3168</v>
      </c>
      <c r="C1866" s="25">
        <v>2</v>
      </c>
      <c r="D1866" s="11"/>
      <c r="E1866" s="11"/>
      <c r="F1866" s="11"/>
      <c r="P1866" s="4" t="s">
        <v>2817</v>
      </c>
      <c r="Q1866" s="4" t="s">
        <v>3212</v>
      </c>
      <c r="R1866" s="25">
        <v>2</v>
      </c>
      <c r="S1866" s="11"/>
      <c r="T1866" s="11"/>
    </row>
    <row r="1867" spans="1:20" ht="17.25" customHeight="1" x14ac:dyDescent="0.35">
      <c r="A1867" s="4" t="s">
        <v>2817</v>
      </c>
      <c r="B1867" s="4" t="s">
        <v>3170</v>
      </c>
      <c r="C1867" s="25">
        <v>2</v>
      </c>
      <c r="D1867" s="11"/>
      <c r="E1867" s="11"/>
      <c r="F1867" s="11"/>
      <c r="P1867" s="4" t="s">
        <v>2817</v>
      </c>
      <c r="Q1867" s="4" t="s">
        <v>3213</v>
      </c>
      <c r="R1867" s="25">
        <v>2</v>
      </c>
      <c r="S1867" s="11"/>
      <c r="T1867" s="11"/>
    </row>
    <row r="1868" spans="1:20" ht="17.25" customHeight="1" x14ac:dyDescent="0.35">
      <c r="A1868" s="4" t="s">
        <v>2817</v>
      </c>
      <c r="B1868" s="4" t="s">
        <v>3171</v>
      </c>
      <c r="C1868" s="25">
        <v>2</v>
      </c>
      <c r="D1868" s="11"/>
      <c r="E1868" s="11"/>
      <c r="F1868" s="11"/>
      <c r="P1868" s="4" t="s">
        <v>2817</v>
      </c>
      <c r="Q1868" s="4" t="s">
        <v>3214</v>
      </c>
      <c r="R1868" s="25">
        <v>2</v>
      </c>
      <c r="S1868" s="11"/>
      <c r="T1868" s="11"/>
    </row>
    <row r="1869" spans="1:20" ht="17.25" customHeight="1" x14ac:dyDescent="0.35">
      <c r="A1869" s="4" t="s">
        <v>2817</v>
      </c>
      <c r="B1869" s="4" t="s">
        <v>3172</v>
      </c>
      <c r="C1869" s="25">
        <v>2</v>
      </c>
      <c r="D1869" s="11"/>
      <c r="E1869" s="11"/>
      <c r="F1869" s="11"/>
      <c r="P1869" s="4" t="s">
        <v>2817</v>
      </c>
      <c r="Q1869" s="4" t="s">
        <v>3215</v>
      </c>
      <c r="R1869" s="25">
        <v>2</v>
      </c>
      <c r="S1869" s="11"/>
      <c r="T1869" s="11"/>
    </row>
    <row r="1870" spans="1:20" ht="17.25" customHeight="1" x14ac:dyDescent="0.35">
      <c r="A1870" s="4" t="s">
        <v>2817</v>
      </c>
      <c r="B1870" s="4" t="s">
        <v>3173</v>
      </c>
      <c r="C1870" s="25">
        <v>2</v>
      </c>
      <c r="D1870" s="11"/>
      <c r="E1870" s="11"/>
      <c r="F1870" s="11"/>
      <c r="P1870" s="4" t="s">
        <v>2817</v>
      </c>
      <c r="Q1870" s="4" t="s">
        <v>3216</v>
      </c>
      <c r="R1870" s="25">
        <v>2</v>
      </c>
      <c r="S1870" s="11"/>
      <c r="T1870" s="11"/>
    </row>
    <row r="1871" spans="1:20" ht="17.25" customHeight="1" x14ac:dyDescent="0.35">
      <c r="A1871" s="4" t="s">
        <v>2817</v>
      </c>
      <c r="B1871" s="4" t="s">
        <v>3174</v>
      </c>
      <c r="C1871" s="25">
        <v>2</v>
      </c>
      <c r="D1871" s="11"/>
      <c r="E1871" s="11"/>
      <c r="F1871" s="11"/>
      <c r="P1871" s="4" t="s">
        <v>2817</v>
      </c>
      <c r="Q1871" s="4" t="s">
        <v>3217</v>
      </c>
      <c r="R1871" s="25">
        <v>2</v>
      </c>
      <c r="S1871" s="11"/>
      <c r="T1871" s="11"/>
    </row>
    <row r="1872" spans="1:20" ht="17.25" customHeight="1" x14ac:dyDescent="0.35">
      <c r="A1872" s="4" t="s">
        <v>2817</v>
      </c>
      <c r="B1872" s="4" t="s">
        <v>3175</v>
      </c>
      <c r="C1872" s="25">
        <v>2</v>
      </c>
      <c r="D1872" s="11"/>
      <c r="E1872" s="11"/>
      <c r="F1872" s="11"/>
      <c r="P1872" s="4" t="s">
        <v>2817</v>
      </c>
      <c r="Q1872" s="4" t="s">
        <v>3218</v>
      </c>
      <c r="R1872" s="25">
        <v>2</v>
      </c>
      <c r="S1872" s="11"/>
      <c r="T1872" s="11"/>
    </row>
    <row r="1873" spans="1:20" ht="17.25" customHeight="1" x14ac:dyDescent="0.35">
      <c r="A1873" s="4" t="s">
        <v>2817</v>
      </c>
      <c r="B1873" s="4" t="s">
        <v>3219</v>
      </c>
      <c r="C1873" s="25">
        <v>2</v>
      </c>
      <c r="D1873" s="11"/>
      <c r="E1873" s="11"/>
      <c r="F1873" s="11"/>
      <c r="P1873" s="4" t="s">
        <v>2817</v>
      </c>
      <c r="Q1873" s="4" t="s">
        <v>3220</v>
      </c>
      <c r="R1873" s="25">
        <v>2</v>
      </c>
      <c r="S1873" s="11"/>
      <c r="T1873" s="11"/>
    </row>
    <row r="1874" spans="1:20" ht="17.25" customHeight="1" x14ac:dyDescent="0.35">
      <c r="A1874" s="4" t="s">
        <v>2817</v>
      </c>
      <c r="B1874" s="4" t="s">
        <v>3176</v>
      </c>
      <c r="C1874" s="25">
        <v>2</v>
      </c>
      <c r="D1874" s="11"/>
      <c r="E1874" s="11"/>
      <c r="F1874" s="11"/>
      <c r="P1874" s="4" t="s">
        <v>2817</v>
      </c>
      <c r="Q1874" s="4" t="s">
        <v>3221</v>
      </c>
      <c r="R1874" s="25">
        <v>2</v>
      </c>
      <c r="S1874" s="11"/>
      <c r="T1874" s="11"/>
    </row>
    <row r="1875" spans="1:20" ht="17.25" customHeight="1" x14ac:dyDescent="0.35">
      <c r="A1875" s="4" t="s">
        <v>2817</v>
      </c>
      <c r="B1875" s="4" t="s">
        <v>3222</v>
      </c>
      <c r="C1875" s="25">
        <v>2</v>
      </c>
      <c r="D1875" s="11"/>
      <c r="E1875" s="11"/>
      <c r="F1875" s="11"/>
      <c r="P1875" s="4" t="s">
        <v>2817</v>
      </c>
      <c r="Q1875" s="4" t="s">
        <v>3223</v>
      </c>
      <c r="R1875" s="25">
        <v>2</v>
      </c>
      <c r="S1875" s="11"/>
      <c r="T1875" s="11"/>
    </row>
    <row r="1876" spans="1:20" ht="17.25" customHeight="1" x14ac:dyDescent="0.35">
      <c r="A1876" s="4" t="s">
        <v>2817</v>
      </c>
      <c r="B1876" s="4" t="s">
        <v>3178</v>
      </c>
      <c r="C1876" s="25">
        <v>2</v>
      </c>
      <c r="D1876" s="11"/>
      <c r="E1876" s="11"/>
      <c r="F1876" s="11"/>
      <c r="P1876" s="4" t="s">
        <v>2817</v>
      </c>
      <c r="Q1876" s="4" t="s">
        <v>3224</v>
      </c>
      <c r="R1876" s="25">
        <v>2</v>
      </c>
      <c r="S1876" s="11"/>
      <c r="T1876" s="11"/>
    </row>
    <row r="1877" spans="1:20" ht="17.25" customHeight="1" x14ac:dyDescent="0.35">
      <c r="A1877" s="4" t="s">
        <v>2817</v>
      </c>
      <c r="B1877" s="4" t="s">
        <v>3179</v>
      </c>
      <c r="C1877" s="25">
        <v>2</v>
      </c>
      <c r="D1877" s="11"/>
      <c r="E1877" s="11"/>
      <c r="F1877" s="11"/>
      <c r="P1877" s="4" t="s">
        <v>2817</v>
      </c>
      <c r="Q1877" s="4" t="s">
        <v>3225</v>
      </c>
      <c r="R1877" s="25">
        <v>2</v>
      </c>
      <c r="S1877" s="11"/>
      <c r="T1877" s="11"/>
    </row>
    <row r="1878" spans="1:20" ht="17.25" customHeight="1" x14ac:dyDescent="0.35">
      <c r="A1878" s="4" t="s">
        <v>2817</v>
      </c>
      <c r="B1878" s="4" t="s">
        <v>3226</v>
      </c>
      <c r="C1878" s="25">
        <v>2</v>
      </c>
      <c r="D1878" s="11"/>
      <c r="E1878" s="11"/>
      <c r="F1878" s="11"/>
      <c r="P1878" s="4" t="s">
        <v>2817</v>
      </c>
      <c r="Q1878" s="4" t="s">
        <v>3227</v>
      </c>
      <c r="R1878" s="25">
        <v>2</v>
      </c>
      <c r="S1878" s="11"/>
      <c r="T1878" s="11"/>
    </row>
    <row r="1879" spans="1:20" ht="17.25" customHeight="1" x14ac:dyDescent="0.35">
      <c r="A1879" s="4" t="s">
        <v>2817</v>
      </c>
      <c r="B1879" s="4" t="s">
        <v>3180</v>
      </c>
      <c r="C1879" s="25">
        <v>2</v>
      </c>
      <c r="D1879" s="11"/>
      <c r="E1879" s="11"/>
      <c r="F1879" s="11"/>
      <c r="P1879" s="4" t="s">
        <v>2817</v>
      </c>
      <c r="Q1879" s="4" t="s">
        <v>3228</v>
      </c>
      <c r="R1879" s="25">
        <v>2</v>
      </c>
      <c r="S1879" s="11"/>
      <c r="T1879" s="11"/>
    </row>
    <row r="1880" spans="1:20" ht="17.25" customHeight="1" x14ac:dyDescent="0.35">
      <c r="A1880" s="4" t="s">
        <v>2817</v>
      </c>
      <c r="B1880" s="4" t="s">
        <v>3181</v>
      </c>
      <c r="C1880" s="25">
        <v>2</v>
      </c>
      <c r="D1880" s="11"/>
      <c r="E1880" s="11"/>
      <c r="F1880" s="11"/>
      <c r="P1880" s="4" t="s">
        <v>2817</v>
      </c>
      <c r="Q1880" s="4" t="s">
        <v>3229</v>
      </c>
      <c r="R1880" s="25">
        <v>2</v>
      </c>
      <c r="S1880" s="11"/>
      <c r="T1880" s="11"/>
    </row>
    <row r="1881" spans="1:20" ht="17.25" customHeight="1" x14ac:dyDescent="0.35">
      <c r="A1881" s="4" t="s">
        <v>2817</v>
      </c>
      <c r="B1881" s="4" t="s">
        <v>3182</v>
      </c>
      <c r="C1881" s="25">
        <v>2</v>
      </c>
      <c r="D1881" s="11"/>
      <c r="E1881" s="11"/>
      <c r="F1881" s="11"/>
      <c r="P1881" s="4" t="s">
        <v>2817</v>
      </c>
      <c r="Q1881" s="4" t="s">
        <v>3230</v>
      </c>
      <c r="R1881" s="25">
        <v>2</v>
      </c>
      <c r="S1881" s="11"/>
      <c r="T1881" s="11"/>
    </row>
    <row r="1882" spans="1:20" ht="17.25" customHeight="1" x14ac:dyDescent="0.35">
      <c r="A1882" s="4" t="s">
        <v>2817</v>
      </c>
      <c r="B1882" s="4" t="s">
        <v>3183</v>
      </c>
      <c r="C1882" s="25">
        <v>2</v>
      </c>
      <c r="D1882" s="11"/>
      <c r="E1882" s="11"/>
      <c r="F1882" s="11"/>
      <c r="P1882" s="4" t="s">
        <v>2817</v>
      </c>
      <c r="Q1882" s="4" t="s">
        <v>3231</v>
      </c>
      <c r="R1882" s="25">
        <v>2</v>
      </c>
      <c r="S1882" s="11"/>
      <c r="T1882" s="11"/>
    </row>
    <row r="1883" spans="1:20" ht="17.25" customHeight="1" x14ac:dyDescent="0.35">
      <c r="A1883" s="4" t="s">
        <v>2817</v>
      </c>
      <c r="B1883" s="4" t="s">
        <v>3184</v>
      </c>
      <c r="C1883" s="25">
        <v>2</v>
      </c>
      <c r="D1883" s="11"/>
      <c r="E1883" s="11"/>
      <c r="F1883" s="11"/>
      <c r="P1883" s="4" t="s">
        <v>2817</v>
      </c>
      <c r="Q1883" s="4" t="s">
        <v>3232</v>
      </c>
      <c r="R1883" s="25">
        <v>2</v>
      </c>
      <c r="S1883" s="11"/>
      <c r="T1883" s="11"/>
    </row>
    <row r="1884" spans="1:20" ht="17.25" customHeight="1" x14ac:dyDescent="0.35">
      <c r="A1884" s="4" t="s">
        <v>2817</v>
      </c>
      <c r="B1884" s="4" t="s">
        <v>3185</v>
      </c>
      <c r="C1884" s="25">
        <v>2</v>
      </c>
      <c r="D1884" s="11"/>
      <c r="E1884" s="11"/>
      <c r="F1884" s="11"/>
      <c r="P1884" s="4" t="s">
        <v>2817</v>
      </c>
      <c r="Q1884" s="4" t="s">
        <v>3233</v>
      </c>
      <c r="R1884" s="25">
        <v>2</v>
      </c>
      <c r="S1884" s="11"/>
      <c r="T1884" s="11"/>
    </row>
    <row r="1885" spans="1:20" ht="17.25" customHeight="1" x14ac:dyDescent="0.35">
      <c r="A1885" s="4" t="s">
        <v>2817</v>
      </c>
      <c r="B1885" s="4" t="s">
        <v>3186</v>
      </c>
      <c r="C1885" s="25">
        <v>2</v>
      </c>
      <c r="D1885" s="11"/>
      <c r="E1885" s="11"/>
      <c r="F1885" s="11"/>
      <c r="P1885" s="4" t="s">
        <v>2817</v>
      </c>
      <c r="Q1885" s="4" t="s">
        <v>3234</v>
      </c>
      <c r="R1885" s="25">
        <v>2</v>
      </c>
      <c r="S1885" s="11"/>
      <c r="T1885" s="11"/>
    </row>
    <row r="1886" spans="1:20" ht="17.25" customHeight="1" x14ac:dyDescent="0.35">
      <c r="A1886" s="4" t="s">
        <v>2817</v>
      </c>
      <c r="B1886" s="4" t="s">
        <v>3188</v>
      </c>
      <c r="C1886" s="25">
        <v>2</v>
      </c>
      <c r="D1886" s="11"/>
      <c r="E1886" s="11"/>
      <c r="F1886" s="11"/>
      <c r="P1886" s="4" t="s">
        <v>2817</v>
      </c>
      <c r="Q1886" s="4" t="s">
        <v>3235</v>
      </c>
      <c r="R1886" s="25">
        <v>2</v>
      </c>
      <c r="S1886" s="11"/>
      <c r="T1886" s="11"/>
    </row>
    <row r="1887" spans="1:20" ht="17.25" customHeight="1" x14ac:dyDescent="0.35">
      <c r="A1887" s="4" t="s">
        <v>2817</v>
      </c>
      <c r="B1887" s="4" t="s">
        <v>3189</v>
      </c>
      <c r="C1887" s="25">
        <v>2</v>
      </c>
      <c r="D1887" s="11"/>
      <c r="E1887" s="11"/>
      <c r="F1887" s="11"/>
      <c r="P1887" s="4" t="s">
        <v>2817</v>
      </c>
      <c r="Q1887" s="161" t="s">
        <v>3236</v>
      </c>
      <c r="R1887" s="25">
        <v>2</v>
      </c>
      <c r="S1887" s="11"/>
      <c r="T1887" s="11"/>
    </row>
    <row r="1888" spans="1:20" ht="17.25" customHeight="1" x14ac:dyDescent="0.35">
      <c r="A1888" s="4" t="s">
        <v>2817</v>
      </c>
      <c r="B1888" s="4" t="s">
        <v>3190</v>
      </c>
      <c r="C1888" s="25">
        <v>2</v>
      </c>
      <c r="D1888" s="11"/>
      <c r="E1888" s="11"/>
      <c r="F1888" s="11"/>
      <c r="P1888" s="4" t="s">
        <v>2817</v>
      </c>
      <c r="Q1888" s="4" t="s">
        <v>3237</v>
      </c>
      <c r="R1888" s="25">
        <v>2</v>
      </c>
      <c r="S1888" s="11"/>
      <c r="T1888" s="11"/>
    </row>
    <row r="1889" spans="1:20" ht="17.25" customHeight="1" x14ac:dyDescent="0.35">
      <c r="A1889" s="4" t="s">
        <v>2817</v>
      </c>
      <c r="B1889" s="4" t="s">
        <v>3191</v>
      </c>
      <c r="C1889" s="25">
        <v>2</v>
      </c>
      <c r="D1889" s="11"/>
      <c r="E1889" s="11"/>
      <c r="F1889" s="11"/>
      <c r="P1889" s="4" t="s">
        <v>2817</v>
      </c>
      <c r="Q1889" s="4" t="s">
        <v>3238</v>
      </c>
      <c r="R1889" s="25">
        <v>2</v>
      </c>
      <c r="S1889" s="11"/>
      <c r="T1889" s="11"/>
    </row>
    <row r="1890" spans="1:20" ht="17.25" customHeight="1" x14ac:dyDescent="0.35">
      <c r="A1890" s="4" t="s">
        <v>2817</v>
      </c>
      <c r="B1890" s="4" t="s">
        <v>3239</v>
      </c>
      <c r="C1890" s="25">
        <v>2</v>
      </c>
      <c r="D1890" s="11"/>
      <c r="E1890" s="11"/>
      <c r="F1890" s="11"/>
      <c r="P1890" s="4" t="s">
        <v>2817</v>
      </c>
      <c r="Q1890" s="4" t="s">
        <v>3240</v>
      </c>
      <c r="R1890" s="25">
        <v>2</v>
      </c>
      <c r="S1890" s="11"/>
      <c r="T1890" s="11"/>
    </row>
    <row r="1891" spans="1:20" ht="17.25" customHeight="1" x14ac:dyDescent="0.35">
      <c r="A1891" s="4" t="s">
        <v>2817</v>
      </c>
      <c r="B1891" s="4" t="s">
        <v>3192</v>
      </c>
      <c r="C1891" s="25">
        <v>2</v>
      </c>
      <c r="D1891" s="11"/>
      <c r="E1891" s="11"/>
      <c r="F1891" s="11"/>
      <c r="P1891" s="4" t="s">
        <v>2817</v>
      </c>
      <c r="Q1891" s="4" t="s">
        <v>3241</v>
      </c>
      <c r="R1891" s="25">
        <v>2</v>
      </c>
      <c r="S1891" s="11"/>
      <c r="T1891" s="11"/>
    </row>
    <row r="1892" spans="1:20" ht="17.25" customHeight="1" x14ac:dyDescent="0.35">
      <c r="A1892" s="4" t="s">
        <v>2817</v>
      </c>
      <c r="B1892" s="4" t="s">
        <v>3193</v>
      </c>
      <c r="C1892" s="25">
        <v>2</v>
      </c>
      <c r="D1892" s="11"/>
      <c r="E1892" s="11"/>
      <c r="F1892" s="11"/>
      <c r="P1892" s="4" t="s">
        <v>2817</v>
      </c>
      <c r="Q1892" s="4" t="s">
        <v>3242</v>
      </c>
      <c r="R1892" s="25">
        <v>2</v>
      </c>
      <c r="S1892" s="11"/>
      <c r="T1892" s="11"/>
    </row>
    <row r="1893" spans="1:20" ht="17.25" customHeight="1" x14ac:dyDescent="0.35">
      <c r="A1893" s="4" t="s">
        <v>2817</v>
      </c>
      <c r="B1893" s="4" t="s">
        <v>3195</v>
      </c>
      <c r="C1893" s="25">
        <v>2</v>
      </c>
      <c r="D1893" s="11"/>
      <c r="E1893" s="11"/>
      <c r="F1893" s="11"/>
      <c r="P1893" s="4" t="s">
        <v>2817</v>
      </c>
      <c r="Q1893" s="4" t="s">
        <v>3243</v>
      </c>
      <c r="R1893" s="25">
        <v>2</v>
      </c>
      <c r="S1893" s="11"/>
      <c r="T1893" s="11"/>
    </row>
    <row r="1894" spans="1:20" ht="17.25" customHeight="1" x14ac:dyDescent="0.35">
      <c r="A1894" s="4" t="s">
        <v>2817</v>
      </c>
      <c r="B1894" s="4" t="s">
        <v>3196</v>
      </c>
      <c r="C1894" s="25">
        <v>2</v>
      </c>
      <c r="D1894" s="11"/>
      <c r="E1894" s="11"/>
      <c r="F1894" s="11"/>
      <c r="P1894" s="4" t="s">
        <v>2817</v>
      </c>
      <c r="Q1894" s="4" t="s">
        <v>3244</v>
      </c>
      <c r="R1894" s="25">
        <v>2</v>
      </c>
      <c r="S1894" s="11"/>
      <c r="T1894" s="11"/>
    </row>
    <row r="1895" spans="1:20" ht="17.25" customHeight="1" x14ac:dyDescent="0.35">
      <c r="A1895" s="4" t="s">
        <v>2817</v>
      </c>
      <c r="B1895" s="4" t="s">
        <v>3197</v>
      </c>
      <c r="C1895" s="25">
        <v>2</v>
      </c>
      <c r="D1895" s="11"/>
      <c r="E1895" s="11"/>
      <c r="F1895" s="11"/>
      <c r="P1895" s="4" t="s">
        <v>2817</v>
      </c>
      <c r="Q1895" s="4" t="s">
        <v>3245</v>
      </c>
      <c r="R1895" s="25">
        <v>2</v>
      </c>
      <c r="S1895" s="11"/>
      <c r="T1895" s="11"/>
    </row>
    <row r="1896" spans="1:20" ht="17.25" customHeight="1" x14ac:dyDescent="0.35">
      <c r="A1896" s="4" t="s">
        <v>2817</v>
      </c>
      <c r="B1896" s="4" t="s">
        <v>3199</v>
      </c>
      <c r="C1896" s="25">
        <v>2</v>
      </c>
      <c r="D1896" s="11"/>
      <c r="E1896" s="11"/>
      <c r="F1896" s="11"/>
      <c r="P1896" s="4" t="s">
        <v>2817</v>
      </c>
      <c r="Q1896" s="4" t="s">
        <v>3246</v>
      </c>
      <c r="R1896" s="25">
        <v>2</v>
      </c>
      <c r="S1896" s="11"/>
      <c r="T1896" s="11"/>
    </row>
    <row r="1897" spans="1:20" ht="17.25" customHeight="1" x14ac:dyDescent="0.35">
      <c r="A1897" s="4" t="s">
        <v>2817</v>
      </c>
      <c r="B1897" s="4" t="s">
        <v>3200</v>
      </c>
      <c r="C1897" s="25">
        <v>2</v>
      </c>
      <c r="D1897" s="11"/>
      <c r="E1897" s="11"/>
      <c r="F1897" s="11"/>
      <c r="P1897" s="4" t="s">
        <v>2817</v>
      </c>
      <c r="Q1897" s="4" t="s">
        <v>3247</v>
      </c>
      <c r="R1897" s="25">
        <v>2</v>
      </c>
      <c r="S1897" s="11"/>
      <c r="T1897" s="11"/>
    </row>
    <row r="1898" spans="1:20" ht="17.25" customHeight="1" x14ac:dyDescent="0.35">
      <c r="A1898" s="4" t="s">
        <v>2817</v>
      </c>
      <c r="B1898" s="4" t="s">
        <v>3201</v>
      </c>
      <c r="C1898" s="25">
        <v>2</v>
      </c>
      <c r="D1898" s="11"/>
      <c r="E1898" s="11"/>
      <c r="F1898" s="11"/>
      <c r="P1898" s="4" t="s">
        <v>2817</v>
      </c>
      <c r="Q1898" s="161" t="s">
        <v>3248</v>
      </c>
      <c r="R1898" s="25">
        <v>2</v>
      </c>
      <c r="S1898" s="11"/>
      <c r="T1898" s="11"/>
    </row>
    <row r="1899" spans="1:20" ht="17.25" customHeight="1" x14ac:dyDescent="0.35">
      <c r="A1899" s="4" t="s">
        <v>2817</v>
      </c>
      <c r="B1899" s="4" t="s">
        <v>3202</v>
      </c>
      <c r="C1899" s="25">
        <v>2</v>
      </c>
      <c r="D1899" s="11"/>
      <c r="E1899" s="11"/>
      <c r="F1899" s="11"/>
      <c r="P1899" s="4" t="s">
        <v>2817</v>
      </c>
      <c r="Q1899" s="4" t="s">
        <v>3249</v>
      </c>
      <c r="R1899" s="25">
        <v>2</v>
      </c>
      <c r="S1899" s="11"/>
      <c r="T1899" s="11"/>
    </row>
    <row r="1900" spans="1:20" ht="17.25" customHeight="1" x14ac:dyDescent="0.35">
      <c r="A1900" s="4" t="s">
        <v>2817</v>
      </c>
      <c r="B1900" s="4" t="s">
        <v>3203</v>
      </c>
      <c r="C1900" s="25">
        <v>2</v>
      </c>
      <c r="D1900" s="11"/>
      <c r="E1900" s="11"/>
      <c r="F1900" s="11"/>
      <c r="P1900" s="4" t="s">
        <v>2817</v>
      </c>
      <c r="Q1900" s="4" t="s">
        <v>3250</v>
      </c>
      <c r="R1900" s="25">
        <v>2</v>
      </c>
      <c r="S1900" s="11"/>
      <c r="T1900" s="11"/>
    </row>
    <row r="1901" spans="1:20" ht="17.25" customHeight="1" x14ac:dyDescent="0.35">
      <c r="A1901" s="4" t="s">
        <v>2817</v>
      </c>
      <c r="B1901" s="4" t="s">
        <v>3204</v>
      </c>
      <c r="C1901" s="25">
        <v>2</v>
      </c>
      <c r="D1901" s="11"/>
      <c r="E1901" s="11"/>
      <c r="F1901" s="11"/>
      <c r="P1901" s="4" t="s">
        <v>2817</v>
      </c>
      <c r="Q1901" s="4" t="s">
        <v>3251</v>
      </c>
      <c r="R1901" s="25">
        <v>2</v>
      </c>
      <c r="S1901" s="11"/>
      <c r="T1901" s="11"/>
    </row>
    <row r="1902" spans="1:20" ht="17.25" customHeight="1" x14ac:dyDescent="0.35">
      <c r="A1902" s="4" t="s">
        <v>2817</v>
      </c>
      <c r="B1902" s="4" t="s">
        <v>3252</v>
      </c>
      <c r="C1902" s="25">
        <v>2</v>
      </c>
      <c r="D1902" s="11"/>
      <c r="E1902" s="11"/>
      <c r="F1902" s="11"/>
      <c r="P1902" s="4" t="s">
        <v>2817</v>
      </c>
      <c r="Q1902" s="4" t="s">
        <v>3253</v>
      </c>
      <c r="R1902" s="25">
        <v>2</v>
      </c>
      <c r="S1902" s="11"/>
      <c r="T1902" s="11"/>
    </row>
    <row r="1903" spans="1:20" ht="17.25" customHeight="1" x14ac:dyDescent="0.35">
      <c r="A1903" s="4" t="s">
        <v>2817</v>
      </c>
      <c r="B1903" s="4" t="s">
        <v>3254</v>
      </c>
      <c r="C1903" s="25">
        <v>2</v>
      </c>
      <c r="D1903" s="11"/>
      <c r="E1903" s="11"/>
      <c r="F1903" s="11"/>
      <c r="P1903" s="4" t="s">
        <v>2817</v>
      </c>
      <c r="Q1903" s="4" t="s">
        <v>3255</v>
      </c>
      <c r="R1903" s="25">
        <v>2</v>
      </c>
      <c r="S1903" s="11"/>
      <c r="T1903" s="11"/>
    </row>
    <row r="1904" spans="1:20" ht="17.25" customHeight="1" x14ac:dyDescent="0.35">
      <c r="A1904" s="4" t="s">
        <v>2817</v>
      </c>
      <c r="B1904" s="4" t="s">
        <v>3205</v>
      </c>
      <c r="C1904" s="25">
        <v>2</v>
      </c>
      <c r="D1904" s="11"/>
      <c r="E1904" s="11"/>
      <c r="F1904" s="11"/>
      <c r="P1904" s="4" t="s">
        <v>2817</v>
      </c>
      <c r="Q1904" s="4" t="s">
        <v>3256</v>
      </c>
      <c r="R1904" s="25">
        <v>2</v>
      </c>
      <c r="S1904" s="11"/>
      <c r="T1904" s="11"/>
    </row>
    <row r="1905" spans="1:20" ht="17.25" customHeight="1" x14ac:dyDescent="0.35">
      <c r="A1905" s="4" t="s">
        <v>2817</v>
      </c>
      <c r="B1905" s="4" t="s">
        <v>3206</v>
      </c>
      <c r="C1905" s="25">
        <v>2</v>
      </c>
      <c r="D1905" s="11"/>
      <c r="E1905" s="11"/>
      <c r="F1905" s="11"/>
      <c r="P1905" s="4" t="s">
        <v>2817</v>
      </c>
      <c r="Q1905" s="4" t="s">
        <v>3257</v>
      </c>
      <c r="R1905" s="25">
        <v>2</v>
      </c>
      <c r="S1905" s="11"/>
      <c r="T1905" s="11"/>
    </row>
    <row r="1906" spans="1:20" ht="17.25" customHeight="1" x14ac:dyDescent="0.35">
      <c r="A1906" s="4" t="s">
        <v>2817</v>
      </c>
      <c r="B1906" s="4" t="s">
        <v>3207</v>
      </c>
      <c r="C1906" s="25">
        <v>2</v>
      </c>
      <c r="D1906" s="11"/>
      <c r="E1906" s="11"/>
      <c r="F1906" s="11"/>
      <c r="P1906" s="4" t="s">
        <v>2817</v>
      </c>
      <c r="Q1906" s="4" t="s">
        <v>3258</v>
      </c>
      <c r="R1906" s="25">
        <v>2</v>
      </c>
      <c r="S1906" s="11"/>
      <c r="T1906" s="11"/>
    </row>
    <row r="1907" spans="1:20" ht="17.25" customHeight="1" x14ac:dyDescent="0.35">
      <c r="A1907" s="4" t="s">
        <v>2817</v>
      </c>
      <c r="B1907" s="4" t="s">
        <v>3208</v>
      </c>
      <c r="C1907" s="25">
        <v>2</v>
      </c>
      <c r="D1907" s="11"/>
      <c r="E1907" s="11"/>
      <c r="F1907" s="11"/>
      <c r="P1907" s="4" t="s">
        <v>2817</v>
      </c>
      <c r="Q1907" s="4" t="s">
        <v>3259</v>
      </c>
      <c r="R1907" s="25">
        <v>2</v>
      </c>
      <c r="S1907" s="11"/>
      <c r="T1907" s="11"/>
    </row>
    <row r="1908" spans="1:20" ht="17.25" customHeight="1" x14ac:dyDescent="0.35">
      <c r="A1908" s="4" t="s">
        <v>2817</v>
      </c>
      <c r="B1908" s="4" t="s">
        <v>3209</v>
      </c>
      <c r="C1908" s="25">
        <v>2</v>
      </c>
      <c r="D1908" s="11"/>
      <c r="E1908" s="11"/>
      <c r="F1908" s="11"/>
      <c r="P1908" s="4" t="s">
        <v>2817</v>
      </c>
      <c r="Q1908" s="4" t="s">
        <v>3260</v>
      </c>
      <c r="R1908" s="25">
        <v>2</v>
      </c>
      <c r="S1908" s="11"/>
      <c r="T1908" s="11"/>
    </row>
    <row r="1909" spans="1:20" ht="17.25" customHeight="1" x14ac:dyDescent="0.35">
      <c r="A1909" s="4" t="s">
        <v>2817</v>
      </c>
      <c r="B1909" s="4" t="s">
        <v>3210</v>
      </c>
      <c r="C1909" s="25">
        <v>2</v>
      </c>
      <c r="D1909" s="11"/>
      <c r="E1909" s="11"/>
      <c r="F1909" s="11"/>
      <c r="P1909" s="4" t="s">
        <v>2817</v>
      </c>
      <c r="Q1909" s="4" t="s">
        <v>3261</v>
      </c>
      <c r="R1909" s="25">
        <v>2</v>
      </c>
      <c r="S1909" s="11"/>
      <c r="T1909" s="11"/>
    </row>
    <row r="1910" spans="1:20" ht="17.25" customHeight="1" x14ac:dyDescent="0.35">
      <c r="A1910" s="4" t="s">
        <v>2817</v>
      </c>
      <c r="B1910" s="4" t="s">
        <v>3211</v>
      </c>
      <c r="C1910" s="25">
        <v>2</v>
      </c>
      <c r="D1910" s="11"/>
      <c r="E1910" s="11"/>
      <c r="F1910" s="11"/>
      <c r="P1910" s="4" t="s">
        <v>2817</v>
      </c>
      <c r="Q1910" s="4" t="s">
        <v>3262</v>
      </c>
      <c r="R1910" s="25">
        <v>2</v>
      </c>
      <c r="S1910" s="11"/>
      <c r="T1910" s="11"/>
    </row>
    <row r="1911" spans="1:20" ht="17.25" customHeight="1" x14ac:dyDescent="0.35">
      <c r="A1911" s="4" t="s">
        <v>2817</v>
      </c>
      <c r="B1911" s="4" t="s">
        <v>3212</v>
      </c>
      <c r="C1911" s="25">
        <v>2</v>
      </c>
      <c r="D1911" s="11"/>
      <c r="E1911" s="11"/>
      <c r="F1911" s="11"/>
      <c r="P1911" s="4" t="s">
        <v>2817</v>
      </c>
      <c r="Q1911" s="4" t="s">
        <v>3263</v>
      </c>
      <c r="R1911" s="25">
        <v>2</v>
      </c>
      <c r="S1911" s="11"/>
      <c r="T1911" s="11"/>
    </row>
    <row r="1912" spans="1:20" ht="17.25" customHeight="1" x14ac:dyDescent="0.35">
      <c r="A1912" s="4" t="s">
        <v>2817</v>
      </c>
      <c r="B1912" s="4" t="s">
        <v>3213</v>
      </c>
      <c r="C1912" s="25">
        <v>2</v>
      </c>
      <c r="D1912" s="11"/>
      <c r="E1912" s="11"/>
      <c r="F1912" s="11"/>
      <c r="P1912" s="4" t="s">
        <v>2817</v>
      </c>
      <c r="Q1912" s="4" t="s">
        <v>3264</v>
      </c>
      <c r="R1912" s="25">
        <v>2</v>
      </c>
      <c r="S1912" s="11"/>
      <c r="T1912" s="11"/>
    </row>
    <row r="1913" spans="1:20" ht="17.25" customHeight="1" x14ac:dyDescent="0.35">
      <c r="A1913" s="4" t="s">
        <v>2817</v>
      </c>
      <c r="B1913" s="4" t="s">
        <v>3214</v>
      </c>
      <c r="C1913" s="25">
        <v>2</v>
      </c>
      <c r="D1913" s="11"/>
      <c r="E1913" s="11"/>
      <c r="F1913" s="11"/>
      <c r="P1913" s="4" t="s">
        <v>2817</v>
      </c>
      <c r="Q1913" s="4" t="s">
        <v>3265</v>
      </c>
      <c r="R1913" s="25">
        <v>2</v>
      </c>
      <c r="S1913" s="11"/>
      <c r="T1913" s="11"/>
    </row>
    <row r="1914" spans="1:20" ht="17.25" customHeight="1" x14ac:dyDescent="0.35">
      <c r="A1914" s="4" t="s">
        <v>2817</v>
      </c>
      <c r="B1914" s="4" t="s">
        <v>3266</v>
      </c>
      <c r="C1914" s="25">
        <v>2</v>
      </c>
      <c r="D1914" s="11"/>
      <c r="E1914" s="11"/>
      <c r="F1914" s="11"/>
      <c r="P1914" s="4" t="s">
        <v>2817</v>
      </c>
      <c r="Q1914" s="4" t="s">
        <v>3267</v>
      </c>
      <c r="R1914" s="25">
        <v>2</v>
      </c>
      <c r="S1914" s="11"/>
      <c r="T1914" s="11"/>
    </row>
    <row r="1915" spans="1:20" ht="17.25" customHeight="1" x14ac:dyDescent="0.35">
      <c r="A1915" s="4" t="s">
        <v>2817</v>
      </c>
      <c r="B1915" s="4" t="s">
        <v>3215</v>
      </c>
      <c r="C1915" s="25">
        <v>2</v>
      </c>
      <c r="D1915" s="11"/>
      <c r="E1915" s="11"/>
      <c r="F1915" s="11"/>
      <c r="P1915" s="157" t="s">
        <v>2817</v>
      </c>
      <c r="Q1915" s="157" t="s">
        <v>3268</v>
      </c>
      <c r="R1915" s="162">
        <v>2</v>
      </c>
      <c r="S1915" s="11"/>
      <c r="T1915" s="11"/>
    </row>
    <row r="1916" spans="1:20" ht="17.25" customHeight="1" x14ac:dyDescent="0.35">
      <c r="A1916" s="4" t="s">
        <v>2817</v>
      </c>
      <c r="B1916" s="4" t="s">
        <v>3216</v>
      </c>
      <c r="C1916" s="25">
        <v>2</v>
      </c>
      <c r="D1916" s="11"/>
      <c r="E1916" s="11"/>
      <c r="F1916" s="11"/>
      <c r="P1916" s="4" t="s">
        <v>2817</v>
      </c>
      <c r="Q1916" s="4" t="s">
        <v>3269</v>
      </c>
      <c r="R1916" s="25">
        <v>2</v>
      </c>
      <c r="S1916" s="11"/>
      <c r="T1916" s="11"/>
    </row>
    <row r="1917" spans="1:20" ht="17.25" customHeight="1" x14ac:dyDescent="0.35">
      <c r="A1917" s="4" t="s">
        <v>2817</v>
      </c>
      <c r="B1917" s="4" t="s">
        <v>3217</v>
      </c>
      <c r="C1917" s="25">
        <v>2</v>
      </c>
      <c r="D1917" s="11"/>
      <c r="E1917" s="11"/>
      <c r="F1917" s="11"/>
      <c r="P1917" s="157" t="s">
        <v>2817</v>
      </c>
      <c r="Q1917" s="157" t="s">
        <v>3270</v>
      </c>
      <c r="R1917" s="162">
        <v>2</v>
      </c>
      <c r="S1917" s="11"/>
      <c r="T1917" s="11"/>
    </row>
    <row r="1918" spans="1:20" ht="17.25" customHeight="1" x14ac:dyDescent="0.35">
      <c r="A1918" s="4" t="s">
        <v>2817</v>
      </c>
      <c r="B1918" s="4" t="s">
        <v>3218</v>
      </c>
      <c r="C1918" s="25">
        <v>2</v>
      </c>
      <c r="D1918" s="11"/>
      <c r="E1918" s="11"/>
      <c r="F1918" s="11"/>
      <c r="P1918" s="4" t="s">
        <v>2817</v>
      </c>
      <c r="Q1918" s="4" t="s">
        <v>3271</v>
      </c>
      <c r="R1918" s="25">
        <v>2</v>
      </c>
      <c r="S1918" s="11"/>
      <c r="T1918" s="11"/>
    </row>
    <row r="1919" spans="1:20" ht="17.25" customHeight="1" x14ac:dyDescent="0.35">
      <c r="A1919" s="4" t="s">
        <v>2817</v>
      </c>
      <c r="B1919" s="4" t="s">
        <v>3220</v>
      </c>
      <c r="C1919" s="25">
        <v>2</v>
      </c>
      <c r="D1919" s="11"/>
      <c r="E1919" s="11"/>
      <c r="F1919" s="11"/>
      <c r="P1919" s="4" t="s">
        <v>2817</v>
      </c>
      <c r="Q1919" s="4" t="s">
        <v>3272</v>
      </c>
      <c r="R1919" s="25">
        <v>2</v>
      </c>
      <c r="S1919" s="11"/>
      <c r="T1919" s="11"/>
    </row>
    <row r="1920" spans="1:20" ht="17.25" customHeight="1" x14ac:dyDescent="0.35">
      <c r="A1920" s="4" t="s">
        <v>2817</v>
      </c>
      <c r="B1920" s="4" t="s">
        <v>3221</v>
      </c>
      <c r="C1920" s="25">
        <v>2</v>
      </c>
      <c r="D1920" s="11"/>
      <c r="E1920" s="11"/>
      <c r="F1920" s="11"/>
      <c r="P1920" s="4" t="s">
        <v>2817</v>
      </c>
      <c r="Q1920" s="4" t="s">
        <v>3273</v>
      </c>
      <c r="R1920" s="25">
        <v>2</v>
      </c>
      <c r="S1920" s="11"/>
      <c r="T1920" s="11"/>
    </row>
    <row r="1921" spans="1:20" ht="17.25" customHeight="1" x14ac:dyDescent="0.35">
      <c r="A1921" s="4" t="s">
        <v>2817</v>
      </c>
      <c r="B1921" s="4" t="s">
        <v>3223</v>
      </c>
      <c r="C1921" s="25">
        <v>2</v>
      </c>
      <c r="D1921" s="11"/>
      <c r="E1921" s="11"/>
      <c r="F1921" s="11"/>
      <c r="P1921" s="4" t="s">
        <v>2817</v>
      </c>
      <c r="Q1921" s="4" t="s">
        <v>3274</v>
      </c>
      <c r="R1921" s="25">
        <v>2</v>
      </c>
      <c r="S1921" s="11"/>
      <c r="T1921" s="11"/>
    </row>
    <row r="1922" spans="1:20" ht="17.25" customHeight="1" x14ac:dyDescent="0.35">
      <c r="A1922" s="4" t="s">
        <v>2817</v>
      </c>
      <c r="B1922" s="4" t="s">
        <v>3224</v>
      </c>
      <c r="C1922" s="25">
        <v>2</v>
      </c>
      <c r="D1922" s="11"/>
      <c r="E1922" s="11"/>
      <c r="F1922" s="11"/>
      <c r="P1922" s="4" t="s">
        <v>2817</v>
      </c>
      <c r="Q1922" s="4" t="s">
        <v>3275</v>
      </c>
      <c r="R1922" s="25">
        <v>2</v>
      </c>
      <c r="S1922" s="11"/>
      <c r="T1922" s="11"/>
    </row>
    <row r="1923" spans="1:20" ht="17.25" customHeight="1" x14ac:dyDescent="0.35">
      <c r="A1923" s="4" t="s">
        <v>2817</v>
      </c>
      <c r="B1923" s="4" t="s">
        <v>3225</v>
      </c>
      <c r="C1923" s="25">
        <v>2</v>
      </c>
      <c r="D1923" s="11"/>
      <c r="E1923" s="11"/>
      <c r="F1923" s="11"/>
      <c r="P1923" s="4" t="s">
        <v>2817</v>
      </c>
      <c r="Q1923" s="4" t="s">
        <v>3276</v>
      </c>
      <c r="R1923" s="25">
        <v>2</v>
      </c>
      <c r="S1923" s="11"/>
      <c r="T1923" s="11"/>
    </row>
    <row r="1924" spans="1:20" ht="17.25" customHeight="1" x14ac:dyDescent="0.35">
      <c r="A1924" s="4" t="s">
        <v>2817</v>
      </c>
      <c r="B1924" s="4" t="s">
        <v>3227</v>
      </c>
      <c r="C1924" s="25">
        <v>2</v>
      </c>
      <c r="D1924" s="11"/>
      <c r="E1924" s="11"/>
      <c r="F1924" s="11"/>
      <c r="P1924" s="4" t="s">
        <v>2817</v>
      </c>
      <c r="Q1924" s="4" t="s">
        <v>3277</v>
      </c>
      <c r="R1924" s="25">
        <v>2</v>
      </c>
      <c r="S1924" s="11"/>
      <c r="T1924" s="11"/>
    </row>
    <row r="1925" spans="1:20" ht="17.25" customHeight="1" x14ac:dyDescent="0.35">
      <c r="A1925" s="4" t="s">
        <v>2817</v>
      </c>
      <c r="B1925" s="4" t="s">
        <v>3228</v>
      </c>
      <c r="C1925" s="25">
        <v>2</v>
      </c>
      <c r="D1925" s="11"/>
      <c r="E1925" s="11"/>
      <c r="F1925" s="11"/>
      <c r="P1925" s="4" t="s">
        <v>2817</v>
      </c>
      <c r="Q1925" s="4" t="s">
        <v>3278</v>
      </c>
      <c r="R1925" s="25">
        <v>2</v>
      </c>
      <c r="S1925" s="11"/>
      <c r="T1925" s="11"/>
    </row>
    <row r="1926" spans="1:20" ht="17.25" customHeight="1" x14ac:dyDescent="0.35">
      <c r="A1926" s="4" t="s">
        <v>2817</v>
      </c>
      <c r="B1926" s="4" t="s">
        <v>3229</v>
      </c>
      <c r="C1926" s="25">
        <v>2</v>
      </c>
      <c r="D1926" s="11"/>
      <c r="E1926" s="11"/>
      <c r="F1926" s="11"/>
      <c r="P1926" s="4" t="s">
        <v>2817</v>
      </c>
      <c r="Q1926" s="4" t="s">
        <v>3279</v>
      </c>
      <c r="R1926" s="25">
        <v>2</v>
      </c>
      <c r="S1926" s="11"/>
      <c r="T1926" s="11"/>
    </row>
    <row r="1927" spans="1:20" ht="17.25" customHeight="1" x14ac:dyDescent="0.35">
      <c r="A1927" s="4" t="s">
        <v>2817</v>
      </c>
      <c r="B1927" s="4" t="s">
        <v>3230</v>
      </c>
      <c r="C1927" s="25">
        <v>2</v>
      </c>
      <c r="D1927" s="11"/>
      <c r="E1927" s="11"/>
      <c r="F1927" s="11"/>
      <c r="P1927" s="4" t="s">
        <v>2817</v>
      </c>
      <c r="Q1927" s="4" t="s">
        <v>3280</v>
      </c>
      <c r="R1927" s="25">
        <v>2</v>
      </c>
      <c r="S1927" s="11"/>
      <c r="T1927" s="11"/>
    </row>
    <row r="1928" spans="1:20" ht="17.25" customHeight="1" x14ac:dyDescent="0.35">
      <c r="A1928" s="4" t="s">
        <v>2817</v>
      </c>
      <c r="B1928" s="4" t="s">
        <v>3231</v>
      </c>
      <c r="C1928" s="25">
        <v>2</v>
      </c>
      <c r="D1928" s="11"/>
      <c r="E1928" s="11"/>
      <c r="F1928" s="11"/>
      <c r="P1928" s="4" t="s">
        <v>2817</v>
      </c>
      <c r="Q1928" s="4" t="s">
        <v>3281</v>
      </c>
      <c r="R1928" s="25">
        <v>2</v>
      </c>
      <c r="S1928" s="11"/>
      <c r="T1928" s="11"/>
    </row>
    <row r="1929" spans="1:20" ht="17.25" customHeight="1" x14ac:dyDescent="0.35">
      <c r="A1929" s="4" t="s">
        <v>2817</v>
      </c>
      <c r="B1929" s="4" t="s">
        <v>3232</v>
      </c>
      <c r="C1929" s="25">
        <v>2</v>
      </c>
      <c r="D1929" s="11"/>
      <c r="E1929" s="11"/>
      <c r="F1929" s="11"/>
      <c r="P1929" s="4" t="s">
        <v>2817</v>
      </c>
      <c r="Q1929" s="4" t="s">
        <v>3282</v>
      </c>
      <c r="R1929" s="25">
        <v>2</v>
      </c>
      <c r="S1929" s="11"/>
      <c r="T1929" s="11"/>
    </row>
    <row r="1930" spans="1:20" ht="17.25" customHeight="1" x14ac:dyDescent="0.35">
      <c r="A1930" s="4" t="s">
        <v>2817</v>
      </c>
      <c r="B1930" s="4" t="s">
        <v>3234</v>
      </c>
      <c r="C1930" s="25">
        <v>2</v>
      </c>
      <c r="D1930" s="11"/>
      <c r="E1930" s="11"/>
      <c r="F1930" s="11"/>
      <c r="P1930" s="4" t="s">
        <v>2817</v>
      </c>
      <c r="Q1930" s="4" t="s">
        <v>3283</v>
      </c>
      <c r="R1930" s="25">
        <v>2</v>
      </c>
      <c r="S1930" s="11"/>
      <c r="T1930" s="11"/>
    </row>
    <row r="1931" spans="1:20" ht="17.25" customHeight="1" x14ac:dyDescent="0.35">
      <c r="A1931" s="4" t="s">
        <v>2817</v>
      </c>
      <c r="B1931" s="4" t="s">
        <v>3284</v>
      </c>
      <c r="C1931" s="25">
        <v>2</v>
      </c>
      <c r="D1931" s="11"/>
      <c r="E1931" s="11"/>
      <c r="F1931" s="11"/>
      <c r="P1931" s="4" t="s">
        <v>2817</v>
      </c>
      <c r="Q1931" s="4" t="s">
        <v>3285</v>
      </c>
      <c r="R1931" s="25">
        <v>2</v>
      </c>
      <c r="S1931" s="11"/>
      <c r="T1931" s="11"/>
    </row>
    <row r="1932" spans="1:20" ht="17.25" customHeight="1" x14ac:dyDescent="0.35">
      <c r="A1932" s="4" t="s">
        <v>2817</v>
      </c>
      <c r="B1932" s="4" t="s">
        <v>3235</v>
      </c>
      <c r="C1932" s="25">
        <v>2</v>
      </c>
      <c r="D1932" s="11"/>
      <c r="E1932" s="11"/>
      <c r="F1932" s="11"/>
      <c r="P1932" s="4" t="s">
        <v>2817</v>
      </c>
      <c r="Q1932" s="4" t="s">
        <v>3286</v>
      </c>
      <c r="R1932" s="25">
        <v>2</v>
      </c>
      <c r="S1932" s="11"/>
      <c r="T1932" s="11"/>
    </row>
    <row r="1933" spans="1:20" ht="17.25" customHeight="1" x14ac:dyDescent="0.35">
      <c r="A1933" s="4" t="s">
        <v>2817</v>
      </c>
      <c r="B1933" s="4" t="s">
        <v>3236</v>
      </c>
      <c r="C1933" s="25">
        <v>2</v>
      </c>
      <c r="D1933" s="11"/>
      <c r="E1933" s="11"/>
      <c r="F1933" s="11"/>
      <c r="P1933" s="4" t="s">
        <v>2817</v>
      </c>
      <c r="Q1933" s="4" t="s">
        <v>3287</v>
      </c>
      <c r="R1933" s="25">
        <v>2</v>
      </c>
      <c r="S1933" s="11"/>
      <c r="T1933" s="11"/>
    </row>
    <row r="1934" spans="1:20" ht="17.25" customHeight="1" x14ac:dyDescent="0.35">
      <c r="A1934" s="4" t="s">
        <v>2817</v>
      </c>
      <c r="B1934" s="4" t="s">
        <v>3237</v>
      </c>
      <c r="C1934" s="25">
        <v>2</v>
      </c>
      <c r="D1934" s="11"/>
      <c r="E1934" s="11"/>
      <c r="F1934" s="11"/>
      <c r="P1934" s="4" t="s">
        <v>2817</v>
      </c>
      <c r="Q1934" s="4" t="s">
        <v>3288</v>
      </c>
      <c r="R1934" s="25">
        <v>2</v>
      </c>
      <c r="S1934" s="11"/>
      <c r="T1934" s="11"/>
    </row>
    <row r="1935" spans="1:20" ht="17.25" customHeight="1" x14ac:dyDescent="0.35">
      <c r="A1935" s="4" t="s">
        <v>2817</v>
      </c>
      <c r="B1935" s="4" t="s">
        <v>3238</v>
      </c>
      <c r="C1935" s="25">
        <v>2</v>
      </c>
      <c r="D1935" s="11"/>
      <c r="E1935" s="11"/>
      <c r="F1935" s="11"/>
      <c r="P1935" s="4" t="s">
        <v>2817</v>
      </c>
      <c r="Q1935" s="4" t="s">
        <v>3289</v>
      </c>
      <c r="R1935" s="25">
        <v>2</v>
      </c>
      <c r="S1935" s="11"/>
      <c r="T1935" s="11"/>
    </row>
    <row r="1936" spans="1:20" ht="17.25" customHeight="1" x14ac:dyDescent="0.35">
      <c r="A1936" s="4" t="s">
        <v>2817</v>
      </c>
      <c r="B1936" s="4" t="s">
        <v>3290</v>
      </c>
      <c r="C1936" s="25">
        <v>2</v>
      </c>
      <c r="D1936" s="11"/>
      <c r="E1936" s="11"/>
      <c r="F1936" s="11"/>
      <c r="P1936" s="4" t="s">
        <v>2817</v>
      </c>
      <c r="Q1936" s="4" t="s">
        <v>3291</v>
      </c>
      <c r="R1936" s="25">
        <v>2</v>
      </c>
      <c r="S1936" s="11"/>
      <c r="T1936" s="11"/>
    </row>
    <row r="1937" spans="1:20" ht="17.25" customHeight="1" x14ac:dyDescent="0.35">
      <c r="A1937" s="4" t="s">
        <v>2817</v>
      </c>
      <c r="B1937" s="4" t="s">
        <v>3240</v>
      </c>
      <c r="C1937" s="25">
        <v>2</v>
      </c>
      <c r="D1937" s="11"/>
      <c r="E1937" s="11"/>
      <c r="F1937" s="11"/>
      <c r="P1937" s="4" t="s">
        <v>2817</v>
      </c>
      <c r="Q1937" s="4" t="s">
        <v>3292</v>
      </c>
      <c r="R1937" s="25">
        <v>2</v>
      </c>
      <c r="S1937" s="11"/>
      <c r="T1937" s="11"/>
    </row>
    <row r="1938" spans="1:20" ht="17.25" customHeight="1" x14ac:dyDescent="0.35">
      <c r="A1938" s="4" t="s">
        <v>2817</v>
      </c>
      <c r="B1938" s="4" t="s">
        <v>3241</v>
      </c>
      <c r="C1938" s="25">
        <v>2</v>
      </c>
      <c r="D1938" s="11"/>
      <c r="E1938" s="11"/>
      <c r="F1938" s="11"/>
      <c r="P1938" s="4" t="s">
        <v>2817</v>
      </c>
      <c r="Q1938" s="4" t="s">
        <v>3293</v>
      </c>
      <c r="R1938" s="25">
        <v>2</v>
      </c>
      <c r="S1938" s="11"/>
      <c r="T1938" s="11"/>
    </row>
    <row r="1939" spans="1:20" ht="17.25" customHeight="1" x14ac:dyDescent="0.35">
      <c r="A1939" s="4" t="s">
        <v>2817</v>
      </c>
      <c r="B1939" s="4" t="s">
        <v>3242</v>
      </c>
      <c r="C1939" s="25">
        <v>2</v>
      </c>
      <c r="D1939" s="11"/>
      <c r="E1939" s="11"/>
      <c r="F1939" s="11"/>
      <c r="P1939" s="4" t="s">
        <v>2817</v>
      </c>
      <c r="Q1939" s="4" t="s">
        <v>3294</v>
      </c>
      <c r="R1939" s="25">
        <v>2</v>
      </c>
      <c r="S1939" s="11"/>
      <c r="T1939" s="11"/>
    </row>
    <row r="1940" spans="1:20" ht="17.25" customHeight="1" x14ac:dyDescent="0.35">
      <c r="A1940" s="4" t="s">
        <v>2817</v>
      </c>
      <c r="B1940" s="4" t="s">
        <v>3243</v>
      </c>
      <c r="C1940" s="25">
        <v>2</v>
      </c>
      <c r="D1940" s="11"/>
      <c r="E1940" s="11"/>
      <c r="F1940" s="11"/>
      <c r="P1940" s="4" t="s">
        <v>2817</v>
      </c>
      <c r="Q1940" s="4" t="s">
        <v>3295</v>
      </c>
      <c r="R1940" s="25">
        <v>2</v>
      </c>
      <c r="S1940" s="11"/>
      <c r="T1940" s="11"/>
    </row>
    <row r="1941" spans="1:20" ht="17.25" customHeight="1" x14ac:dyDescent="0.35">
      <c r="A1941" s="4" t="s">
        <v>2817</v>
      </c>
      <c r="B1941" s="4" t="s">
        <v>3296</v>
      </c>
      <c r="C1941" s="25">
        <v>2</v>
      </c>
      <c r="D1941" s="11"/>
      <c r="E1941" s="11"/>
      <c r="F1941" s="11"/>
      <c r="P1941" s="4" t="s">
        <v>2817</v>
      </c>
      <c r="Q1941" s="4" t="s">
        <v>3297</v>
      </c>
      <c r="R1941" s="25">
        <v>2</v>
      </c>
      <c r="S1941" s="11"/>
      <c r="T1941" s="11"/>
    </row>
    <row r="1942" spans="1:20" ht="17.25" customHeight="1" x14ac:dyDescent="0.35">
      <c r="A1942" s="4" t="s">
        <v>2817</v>
      </c>
      <c r="B1942" s="4" t="s">
        <v>3245</v>
      </c>
      <c r="C1942" s="25">
        <v>2</v>
      </c>
      <c r="D1942" s="11"/>
      <c r="E1942" s="11"/>
      <c r="F1942" s="11"/>
      <c r="P1942" s="4" t="s">
        <v>2817</v>
      </c>
      <c r="Q1942" s="4" t="s">
        <v>3298</v>
      </c>
      <c r="R1942" s="25">
        <v>2</v>
      </c>
      <c r="S1942" s="11"/>
      <c r="T1942" s="11"/>
    </row>
    <row r="1943" spans="1:20" ht="17.25" customHeight="1" x14ac:dyDescent="0.35">
      <c r="A1943" s="4" t="s">
        <v>2817</v>
      </c>
      <c r="B1943" s="4" t="s">
        <v>3246</v>
      </c>
      <c r="C1943" s="25">
        <v>2</v>
      </c>
      <c r="D1943" s="11"/>
      <c r="E1943" s="11"/>
      <c r="F1943" s="11"/>
      <c r="P1943" s="4" t="s">
        <v>2817</v>
      </c>
      <c r="Q1943" s="4" t="s">
        <v>3299</v>
      </c>
      <c r="R1943" s="25">
        <v>2</v>
      </c>
      <c r="S1943" s="11"/>
      <c r="T1943" s="11"/>
    </row>
    <row r="1944" spans="1:20" ht="17.25" customHeight="1" x14ac:dyDescent="0.35">
      <c r="A1944" s="4" t="s">
        <v>2817</v>
      </c>
      <c r="B1944" s="4" t="s">
        <v>3247</v>
      </c>
      <c r="C1944" s="25">
        <v>2</v>
      </c>
      <c r="D1944" s="11"/>
      <c r="E1944" s="11"/>
      <c r="F1944" s="11"/>
      <c r="P1944" s="4" t="s">
        <v>2817</v>
      </c>
      <c r="Q1944" s="4" t="s">
        <v>3300</v>
      </c>
      <c r="R1944" s="25">
        <v>2</v>
      </c>
      <c r="S1944" s="11"/>
      <c r="T1944" s="11"/>
    </row>
    <row r="1945" spans="1:20" ht="17.25" customHeight="1" x14ac:dyDescent="0.35">
      <c r="A1945" s="4" t="s">
        <v>2817</v>
      </c>
      <c r="B1945" s="4" t="s">
        <v>3248</v>
      </c>
      <c r="C1945" s="25">
        <v>2</v>
      </c>
      <c r="D1945" s="11"/>
      <c r="E1945" s="11"/>
      <c r="F1945" s="11"/>
      <c r="P1945" s="4" t="s">
        <v>2817</v>
      </c>
      <c r="Q1945" s="4" t="s">
        <v>3301</v>
      </c>
      <c r="R1945" s="25">
        <v>2</v>
      </c>
      <c r="S1945" s="11"/>
      <c r="T1945" s="11"/>
    </row>
    <row r="1946" spans="1:20" ht="17.25" customHeight="1" x14ac:dyDescent="0.35">
      <c r="A1946" s="4" t="s">
        <v>2817</v>
      </c>
      <c r="B1946" s="4" t="s">
        <v>3249</v>
      </c>
      <c r="C1946" s="25">
        <v>2</v>
      </c>
      <c r="D1946" s="11"/>
      <c r="E1946" s="11"/>
      <c r="F1946" s="11"/>
      <c r="P1946" s="4" t="s">
        <v>2817</v>
      </c>
      <c r="Q1946" s="4" t="s">
        <v>3302</v>
      </c>
      <c r="R1946" s="25">
        <v>2</v>
      </c>
      <c r="S1946" s="11"/>
      <c r="T1946" s="11"/>
    </row>
    <row r="1947" spans="1:20" ht="17.25" customHeight="1" x14ac:dyDescent="0.35">
      <c r="A1947" s="4" t="s">
        <v>2817</v>
      </c>
      <c r="B1947" s="4" t="s">
        <v>3250</v>
      </c>
      <c r="C1947" s="25">
        <v>2</v>
      </c>
      <c r="D1947" s="11"/>
      <c r="E1947" s="11"/>
      <c r="F1947" s="11"/>
      <c r="P1947" s="4" t="s">
        <v>2817</v>
      </c>
      <c r="Q1947" s="4" t="s">
        <v>3303</v>
      </c>
      <c r="R1947" s="25">
        <v>2</v>
      </c>
      <c r="S1947" s="11"/>
      <c r="T1947" s="11"/>
    </row>
    <row r="1948" spans="1:20" ht="17.25" customHeight="1" x14ac:dyDescent="0.35">
      <c r="A1948" s="4" t="s">
        <v>2817</v>
      </c>
      <c r="B1948" s="4" t="s">
        <v>3251</v>
      </c>
      <c r="C1948" s="25">
        <v>2</v>
      </c>
      <c r="D1948" s="11"/>
      <c r="E1948" s="11"/>
      <c r="F1948" s="11"/>
      <c r="P1948" s="4" t="s">
        <v>2817</v>
      </c>
      <c r="Q1948" s="4" t="s">
        <v>3304</v>
      </c>
      <c r="R1948" s="25">
        <v>2</v>
      </c>
      <c r="S1948" s="11"/>
      <c r="T1948" s="11"/>
    </row>
    <row r="1949" spans="1:20" ht="17.25" customHeight="1" x14ac:dyDescent="0.35">
      <c r="A1949" s="4" t="s">
        <v>2817</v>
      </c>
      <c r="B1949" s="4" t="s">
        <v>3253</v>
      </c>
      <c r="C1949" s="25">
        <v>2</v>
      </c>
      <c r="D1949" s="11"/>
      <c r="E1949" s="11"/>
      <c r="F1949" s="11"/>
      <c r="P1949" s="4" t="s">
        <v>2817</v>
      </c>
      <c r="Q1949" s="4" t="s">
        <v>3305</v>
      </c>
      <c r="R1949" s="25">
        <v>2</v>
      </c>
      <c r="S1949" s="11"/>
      <c r="T1949" s="11"/>
    </row>
    <row r="1950" spans="1:20" ht="17.25" customHeight="1" x14ac:dyDescent="0.35">
      <c r="A1950" s="4" t="s">
        <v>2817</v>
      </c>
      <c r="B1950" s="4" t="s">
        <v>3255</v>
      </c>
      <c r="C1950" s="25">
        <v>2</v>
      </c>
      <c r="D1950" s="11"/>
      <c r="E1950" s="11"/>
      <c r="F1950" s="11"/>
      <c r="P1950" s="4" t="s">
        <v>2817</v>
      </c>
      <c r="Q1950" s="4" t="s">
        <v>3306</v>
      </c>
      <c r="R1950" s="25">
        <v>2</v>
      </c>
      <c r="S1950" s="11"/>
      <c r="T1950" s="11"/>
    </row>
    <row r="1951" spans="1:20" ht="17.25" customHeight="1" x14ac:dyDescent="0.35">
      <c r="A1951" s="4" t="s">
        <v>2817</v>
      </c>
      <c r="B1951" s="4" t="s">
        <v>3256</v>
      </c>
      <c r="C1951" s="25">
        <v>2</v>
      </c>
      <c r="D1951" s="11"/>
      <c r="E1951" s="11"/>
      <c r="F1951" s="11"/>
      <c r="P1951" s="4" t="s">
        <v>2817</v>
      </c>
      <c r="Q1951" s="4" t="s">
        <v>3307</v>
      </c>
      <c r="R1951" s="25">
        <v>2</v>
      </c>
      <c r="S1951" s="11"/>
      <c r="T1951" s="11"/>
    </row>
    <row r="1952" spans="1:20" ht="17.25" customHeight="1" x14ac:dyDescent="0.35">
      <c r="A1952" s="4" t="s">
        <v>2817</v>
      </c>
      <c r="B1952" s="4" t="s">
        <v>3257</v>
      </c>
      <c r="C1952" s="25">
        <v>2</v>
      </c>
      <c r="D1952" s="11"/>
      <c r="E1952" s="11"/>
      <c r="F1952" s="11"/>
      <c r="P1952" s="4" t="s">
        <v>2817</v>
      </c>
      <c r="Q1952" s="4" t="s">
        <v>3308</v>
      </c>
      <c r="R1952" s="25">
        <v>2</v>
      </c>
      <c r="S1952" s="11"/>
      <c r="T1952" s="11"/>
    </row>
    <row r="1953" spans="1:20" ht="17.25" customHeight="1" x14ac:dyDescent="0.35">
      <c r="A1953" s="4" t="s">
        <v>2817</v>
      </c>
      <c r="B1953" s="4" t="s">
        <v>3258</v>
      </c>
      <c r="C1953" s="25">
        <v>2</v>
      </c>
      <c r="D1953" s="11"/>
      <c r="E1953" s="11"/>
      <c r="F1953" s="11"/>
      <c r="P1953" s="4" t="s">
        <v>2817</v>
      </c>
      <c r="Q1953" s="4" t="s">
        <v>3309</v>
      </c>
      <c r="R1953" s="25">
        <v>2</v>
      </c>
      <c r="S1953" s="11"/>
      <c r="T1953" s="11"/>
    </row>
    <row r="1954" spans="1:20" ht="17.25" customHeight="1" x14ac:dyDescent="0.35">
      <c r="A1954" s="4" t="s">
        <v>2817</v>
      </c>
      <c r="B1954" s="4" t="s">
        <v>3259</v>
      </c>
      <c r="C1954" s="25">
        <v>2</v>
      </c>
      <c r="D1954" s="11"/>
      <c r="E1954" s="11"/>
      <c r="F1954" s="11"/>
      <c r="P1954" s="4" t="s">
        <v>2817</v>
      </c>
      <c r="Q1954" s="4" t="s">
        <v>3310</v>
      </c>
      <c r="R1954" s="25">
        <v>2</v>
      </c>
      <c r="S1954" s="11"/>
      <c r="T1954" s="11"/>
    </row>
    <row r="1955" spans="1:20" ht="17.25" customHeight="1" x14ac:dyDescent="0.35">
      <c r="A1955" s="4" t="s">
        <v>2817</v>
      </c>
      <c r="B1955" s="4" t="s">
        <v>3260</v>
      </c>
      <c r="C1955" s="25">
        <v>2</v>
      </c>
      <c r="D1955" s="11"/>
      <c r="E1955" s="11"/>
      <c r="F1955" s="11"/>
      <c r="P1955" s="4" t="s">
        <v>2817</v>
      </c>
      <c r="Q1955" s="4" t="s">
        <v>3311</v>
      </c>
      <c r="R1955" s="25">
        <v>2</v>
      </c>
      <c r="S1955" s="11"/>
      <c r="T1955" s="11"/>
    </row>
    <row r="1956" spans="1:20" ht="17.25" customHeight="1" x14ac:dyDescent="0.35">
      <c r="A1956" s="4" t="s">
        <v>2817</v>
      </c>
      <c r="B1956" s="4" t="s">
        <v>3261</v>
      </c>
      <c r="C1956" s="25">
        <v>2</v>
      </c>
      <c r="D1956" s="11"/>
      <c r="E1956" s="11"/>
      <c r="F1956" s="11"/>
      <c r="P1956" s="4" t="s">
        <v>2817</v>
      </c>
      <c r="Q1956" s="4" t="s">
        <v>3312</v>
      </c>
      <c r="R1956" s="25">
        <v>2</v>
      </c>
      <c r="S1956" s="11"/>
      <c r="T1956" s="11"/>
    </row>
    <row r="1957" spans="1:20" ht="17.25" customHeight="1" x14ac:dyDescent="0.35">
      <c r="A1957" s="4" t="s">
        <v>2817</v>
      </c>
      <c r="B1957" s="4" t="s">
        <v>3262</v>
      </c>
      <c r="C1957" s="25">
        <v>2</v>
      </c>
      <c r="D1957" s="11"/>
      <c r="E1957" s="11"/>
      <c r="F1957" s="11"/>
      <c r="P1957" s="4" t="s">
        <v>2817</v>
      </c>
      <c r="Q1957" s="4" t="s">
        <v>3313</v>
      </c>
      <c r="R1957" s="25">
        <v>2</v>
      </c>
      <c r="S1957" s="11"/>
      <c r="T1957" s="11"/>
    </row>
    <row r="1958" spans="1:20" ht="17.25" customHeight="1" x14ac:dyDescent="0.35">
      <c r="A1958" s="4" t="s">
        <v>2817</v>
      </c>
      <c r="B1958" s="4" t="s">
        <v>3263</v>
      </c>
      <c r="C1958" s="25">
        <v>2</v>
      </c>
      <c r="D1958" s="11"/>
      <c r="E1958" s="11"/>
      <c r="F1958" s="11"/>
      <c r="P1958" s="4" t="s">
        <v>2817</v>
      </c>
      <c r="Q1958" s="4" t="s">
        <v>3314</v>
      </c>
      <c r="R1958" s="25">
        <v>2</v>
      </c>
      <c r="S1958" s="11"/>
      <c r="T1958" s="11"/>
    </row>
    <row r="1959" spans="1:20" ht="17.25" customHeight="1" x14ac:dyDescent="0.35">
      <c r="A1959" s="4" t="s">
        <v>2817</v>
      </c>
      <c r="B1959" s="4" t="s">
        <v>3315</v>
      </c>
      <c r="C1959" s="25">
        <v>2</v>
      </c>
      <c r="D1959" s="11"/>
      <c r="E1959" s="11"/>
      <c r="F1959" s="11"/>
      <c r="P1959" s="4" t="s">
        <v>2817</v>
      </c>
      <c r="Q1959" s="4" t="s">
        <v>3316</v>
      </c>
      <c r="R1959" s="25">
        <v>2</v>
      </c>
      <c r="S1959" s="11"/>
      <c r="T1959" s="11"/>
    </row>
    <row r="1960" spans="1:20" ht="17.25" customHeight="1" x14ac:dyDescent="0.35">
      <c r="A1960" s="4" t="s">
        <v>2817</v>
      </c>
      <c r="B1960" s="4" t="s">
        <v>3264</v>
      </c>
      <c r="C1960" s="25">
        <v>2</v>
      </c>
      <c r="D1960" s="11"/>
      <c r="E1960" s="11"/>
      <c r="F1960" s="11"/>
      <c r="P1960" s="4" t="s">
        <v>2817</v>
      </c>
      <c r="Q1960" s="4" t="s">
        <v>3317</v>
      </c>
      <c r="R1960" s="25">
        <v>3</v>
      </c>
      <c r="S1960" s="11"/>
      <c r="T1960" s="11"/>
    </row>
    <row r="1961" spans="1:20" ht="17.25" customHeight="1" x14ac:dyDescent="0.35">
      <c r="A1961" s="4" t="s">
        <v>2817</v>
      </c>
      <c r="B1961" s="4" t="s">
        <v>3265</v>
      </c>
      <c r="C1961" s="25">
        <v>2</v>
      </c>
      <c r="D1961" s="11"/>
      <c r="E1961" s="11"/>
      <c r="F1961" s="11"/>
      <c r="P1961" s="4" t="s">
        <v>2817</v>
      </c>
      <c r="Q1961" s="4" t="s">
        <v>3318</v>
      </c>
      <c r="R1961" s="25">
        <v>3</v>
      </c>
      <c r="S1961" s="11"/>
      <c r="T1961" s="11"/>
    </row>
    <row r="1962" spans="1:20" ht="17.25" customHeight="1" x14ac:dyDescent="0.35">
      <c r="A1962" s="4" t="s">
        <v>2817</v>
      </c>
      <c r="B1962" s="4" t="s">
        <v>3267</v>
      </c>
      <c r="C1962" s="25">
        <v>2</v>
      </c>
      <c r="D1962" s="11"/>
      <c r="E1962" s="11"/>
      <c r="F1962" s="11"/>
      <c r="P1962" s="4" t="s">
        <v>2817</v>
      </c>
      <c r="Q1962" s="4" t="s">
        <v>3319</v>
      </c>
      <c r="R1962" s="25">
        <v>3</v>
      </c>
      <c r="S1962" s="11"/>
      <c r="T1962" s="11"/>
    </row>
    <row r="1963" spans="1:20" ht="17.25" customHeight="1" x14ac:dyDescent="0.35">
      <c r="A1963" s="4" t="s">
        <v>2817</v>
      </c>
      <c r="B1963" s="4" t="s">
        <v>3268</v>
      </c>
      <c r="C1963" s="25">
        <v>2</v>
      </c>
      <c r="D1963" s="11"/>
      <c r="E1963" s="11"/>
      <c r="F1963" s="11"/>
      <c r="P1963" s="4" t="s">
        <v>2817</v>
      </c>
      <c r="Q1963" s="4" t="s">
        <v>3320</v>
      </c>
      <c r="R1963" s="25">
        <v>3</v>
      </c>
      <c r="S1963" s="11"/>
      <c r="T1963" s="11"/>
    </row>
    <row r="1964" spans="1:20" ht="17.25" customHeight="1" x14ac:dyDescent="0.35">
      <c r="A1964" s="4" t="s">
        <v>2817</v>
      </c>
      <c r="B1964" s="4" t="s">
        <v>3269</v>
      </c>
      <c r="C1964" s="25">
        <v>2</v>
      </c>
      <c r="D1964" s="11"/>
      <c r="E1964" s="11"/>
      <c r="F1964" s="11"/>
      <c r="P1964" s="4" t="s">
        <v>2817</v>
      </c>
      <c r="Q1964" s="4" t="s">
        <v>3321</v>
      </c>
      <c r="R1964" s="25">
        <v>3</v>
      </c>
      <c r="S1964" s="11"/>
      <c r="T1964" s="11"/>
    </row>
    <row r="1965" spans="1:20" ht="17.25" customHeight="1" x14ac:dyDescent="0.35">
      <c r="A1965" s="4" t="s">
        <v>2817</v>
      </c>
      <c r="B1965" s="4" t="s">
        <v>3270</v>
      </c>
      <c r="C1965" s="25">
        <v>2</v>
      </c>
      <c r="D1965" s="11"/>
      <c r="E1965" s="11"/>
      <c r="F1965" s="11"/>
      <c r="P1965" s="4" t="s">
        <v>2817</v>
      </c>
      <c r="Q1965" s="4" t="s">
        <v>3322</v>
      </c>
      <c r="R1965" s="25">
        <v>3</v>
      </c>
      <c r="S1965" s="11"/>
      <c r="T1965" s="11"/>
    </row>
    <row r="1966" spans="1:20" ht="17.25" customHeight="1" x14ac:dyDescent="0.35">
      <c r="A1966" s="4" t="s">
        <v>2817</v>
      </c>
      <c r="B1966" s="4" t="s">
        <v>3323</v>
      </c>
      <c r="C1966" s="25">
        <v>2</v>
      </c>
      <c r="D1966" s="11"/>
      <c r="E1966" s="11"/>
      <c r="F1966" s="11"/>
      <c r="P1966" s="4" t="s">
        <v>2817</v>
      </c>
      <c r="Q1966" s="161" t="s">
        <v>3324</v>
      </c>
      <c r="R1966" s="25">
        <v>3</v>
      </c>
      <c r="S1966" s="11"/>
      <c r="T1966" s="11"/>
    </row>
    <row r="1967" spans="1:20" ht="17.25" customHeight="1" x14ac:dyDescent="0.35">
      <c r="A1967" s="4" t="s">
        <v>2817</v>
      </c>
      <c r="B1967" s="4" t="s">
        <v>3271</v>
      </c>
      <c r="C1967" s="25">
        <v>2</v>
      </c>
      <c r="D1967" s="11"/>
      <c r="E1967" s="11"/>
      <c r="F1967" s="11"/>
      <c r="P1967" s="4" t="s">
        <v>2817</v>
      </c>
      <c r="Q1967" s="4" t="s">
        <v>3325</v>
      </c>
      <c r="R1967" s="25">
        <v>3</v>
      </c>
      <c r="S1967" s="11"/>
      <c r="T1967" s="11"/>
    </row>
    <row r="1968" spans="1:20" ht="17.25" customHeight="1" x14ac:dyDescent="0.35">
      <c r="A1968" s="4" t="s">
        <v>2817</v>
      </c>
      <c r="B1968" s="4" t="s">
        <v>3272</v>
      </c>
      <c r="C1968" s="25">
        <v>2</v>
      </c>
      <c r="D1968" s="11"/>
      <c r="E1968" s="11"/>
      <c r="F1968" s="11"/>
      <c r="P1968" s="4" t="s">
        <v>2817</v>
      </c>
      <c r="Q1968" s="4" t="s">
        <v>3326</v>
      </c>
      <c r="R1968" s="25">
        <v>3</v>
      </c>
      <c r="S1968" s="11"/>
      <c r="T1968" s="11"/>
    </row>
    <row r="1969" spans="1:20" ht="17.25" customHeight="1" x14ac:dyDescent="0.35">
      <c r="A1969" s="4" t="s">
        <v>2817</v>
      </c>
      <c r="B1969" s="4" t="s">
        <v>3273</v>
      </c>
      <c r="C1969" s="25">
        <v>2</v>
      </c>
      <c r="D1969" s="11"/>
      <c r="E1969" s="11"/>
      <c r="F1969" s="11"/>
      <c r="P1969" s="4" t="s">
        <v>2817</v>
      </c>
      <c r="Q1969" s="4" t="s">
        <v>3327</v>
      </c>
      <c r="R1969" s="25">
        <v>3</v>
      </c>
      <c r="S1969" s="11"/>
      <c r="T1969" s="11"/>
    </row>
    <row r="1970" spans="1:20" ht="17.25" customHeight="1" x14ac:dyDescent="0.35">
      <c r="A1970" s="4" t="s">
        <v>2817</v>
      </c>
      <c r="B1970" s="4" t="s">
        <v>3328</v>
      </c>
      <c r="C1970" s="25">
        <v>2</v>
      </c>
      <c r="D1970" s="11"/>
      <c r="E1970" s="11"/>
      <c r="F1970" s="11"/>
      <c r="P1970" s="4" t="s">
        <v>2817</v>
      </c>
      <c r="Q1970" s="4" t="s">
        <v>3329</v>
      </c>
      <c r="R1970" s="25">
        <v>3</v>
      </c>
      <c r="S1970" s="11"/>
      <c r="T1970" s="11"/>
    </row>
    <row r="1971" spans="1:20" ht="17.25" customHeight="1" x14ac:dyDescent="0.35">
      <c r="A1971" s="4" t="s">
        <v>2817</v>
      </c>
      <c r="B1971" s="4" t="s">
        <v>3274</v>
      </c>
      <c r="C1971" s="25">
        <v>2</v>
      </c>
      <c r="D1971" s="11"/>
      <c r="E1971" s="11"/>
      <c r="F1971" s="11"/>
      <c r="P1971" s="4" t="s">
        <v>2817</v>
      </c>
      <c r="Q1971" s="4" t="s">
        <v>3330</v>
      </c>
      <c r="R1971" s="25">
        <v>3</v>
      </c>
      <c r="S1971" s="11"/>
      <c r="T1971" s="11"/>
    </row>
    <row r="1972" spans="1:20" ht="17.25" customHeight="1" x14ac:dyDescent="0.35">
      <c r="A1972" s="4" t="s">
        <v>2817</v>
      </c>
      <c r="B1972" s="4" t="s">
        <v>3275</v>
      </c>
      <c r="C1972" s="25">
        <v>2</v>
      </c>
      <c r="D1972" s="11"/>
      <c r="E1972" s="11"/>
      <c r="F1972" s="11"/>
      <c r="P1972" s="4" t="s">
        <v>2817</v>
      </c>
      <c r="Q1972" s="4" t="s">
        <v>3331</v>
      </c>
      <c r="R1972" s="25">
        <v>3</v>
      </c>
      <c r="S1972" s="11"/>
      <c r="T1972" s="11"/>
    </row>
    <row r="1973" spans="1:20" ht="17.25" customHeight="1" x14ac:dyDescent="0.35">
      <c r="A1973" s="4" t="s">
        <v>2817</v>
      </c>
      <c r="B1973" s="4" t="s">
        <v>3276</v>
      </c>
      <c r="C1973" s="25">
        <v>2</v>
      </c>
      <c r="D1973" s="11"/>
      <c r="E1973" s="11"/>
      <c r="F1973" s="11"/>
      <c r="P1973" s="4" t="s">
        <v>2817</v>
      </c>
      <c r="Q1973" s="4" t="s">
        <v>3332</v>
      </c>
      <c r="R1973" s="25">
        <v>3</v>
      </c>
      <c r="S1973" s="11"/>
      <c r="T1973" s="11"/>
    </row>
    <row r="1974" spans="1:20" ht="17.25" customHeight="1" x14ac:dyDescent="0.35">
      <c r="A1974" s="4" t="s">
        <v>2817</v>
      </c>
      <c r="B1974" s="4" t="s">
        <v>3333</v>
      </c>
      <c r="C1974" s="25">
        <v>2</v>
      </c>
      <c r="D1974" s="11"/>
      <c r="E1974" s="11"/>
      <c r="F1974" s="11"/>
      <c r="P1974" s="4" t="s">
        <v>2817</v>
      </c>
      <c r="Q1974" s="4" t="s">
        <v>3334</v>
      </c>
      <c r="R1974" s="25">
        <v>3</v>
      </c>
      <c r="S1974" s="11"/>
      <c r="T1974" s="11"/>
    </row>
    <row r="1975" spans="1:20" ht="17.25" customHeight="1" x14ac:dyDescent="0.35">
      <c r="A1975" s="4" t="s">
        <v>2817</v>
      </c>
      <c r="B1975" s="4" t="s">
        <v>3277</v>
      </c>
      <c r="C1975" s="25">
        <v>2</v>
      </c>
      <c r="D1975" s="11"/>
      <c r="E1975" s="11"/>
      <c r="F1975" s="11"/>
      <c r="P1975" s="4" t="s">
        <v>2817</v>
      </c>
      <c r="Q1975" s="4" t="s">
        <v>3335</v>
      </c>
      <c r="R1975" s="25">
        <v>3</v>
      </c>
      <c r="S1975" s="11"/>
      <c r="T1975" s="11"/>
    </row>
    <row r="1976" spans="1:20" ht="17.25" customHeight="1" x14ac:dyDescent="0.35">
      <c r="A1976" s="4" t="s">
        <v>2817</v>
      </c>
      <c r="B1976" s="4" t="s">
        <v>3278</v>
      </c>
      <c r="C1976" s="25">
        <v>2</v>
      </c>
      <c r="D1976" s="11"/>
      <c r="E1976" s="11"/>
      <c r="F1976" s="11"/>
      <c r="P1976" s="4" t="s">
        <v>2817</v>
      </c>
      <c r="Q1976" s="4" t="s">
        <v>3336</v>
      </c>
      <c r="R1976" s="25">
        <v>3</v>
      </c>
      <c r="S1976" s="11"/>
      <c r="T1976" s="11"/>
    </row>
    <row r="1977" spans="1:20" ht="17.25" customHeight="1" x14ac:dyDescent="0.35">
      <c r="A1977" s="4" t="s">
        <v>2817</v>
      </c>
      <c r="B1977" s="4" t="s">
        <v>3279</v>
      </c>
      <c r="C1977" s="25">
        <v>2</v>
      </c>
      <c r="D1977" s="11"/>
      <c r="E1977" s="11"/>
      <c r="F1977" s="11"/>
      <c r="P1977" s="4" t="s">
        <v>2817</v>
      </c>
      <c r="Q1977" s="4" t="s">
        <v>3337</v>
      </c>
      <c r="R1977" s="25">
        <v>3</v>
      </c>
      <c r="S1977" s="11"/>
      <c r="T1977" s="11"/>
    </row>
    <row r="1978" spans="1:20" ht="17.25" customHeight="1" x14ac:dyDescent="0.35">
      <c r="A1978" s="4" t="s">
        <v>2817</v>
      </c>
      <c r="B1978" s="4" t="s">
        <v>3280</v>
      </c>
      <c r="C1978" s="25">
        <v>2</v>
      </c>
      <c r="D1978" s="11"/>
      <c r="E1978" s="11"/>
      <c r="F1978" s="11"/>
      <c r="P1978" s="4" t="s">
        <v>2817</v>
      </c>
      <c r="Q1978" s="4" t="s">
        <v>3338</v>
      </c>
      <c r="R1978" s="25">
        <v>3</v>
      </c>
      <c r="S1978" s="11"/>
      <c r="T1978" s="11"/>
    </row>
    <row r="1979" spans="1:20" ht="17.25" customHeight="1" x14ac:dyDescent="0.35">
      <c r="A1979" s="4" t="s">
        <v>2817</v>
      </c>
      <c r="B1979" s="4" t="s">
        <v>3281</v>
      </c>
      <c r="C1979" s="25">
        <v>2</v>
      </c>
      <c r="D1979" s="11"/>
      <c r="E1979" s="11"/>
      <c r="F1979" s="11"/>
      <c r="P1979" s="4" t="s">
        <v>2817</v>
      </c>
      <c r="Q1979" s="4" t="s">
        <v>3339</v>
      </c>
      <c r="R1979" s="25">
        <v>3</v>
      </c>
      <c r="S1979" s="11"/>
      <c r="T1979" s="11"/>
    </row>
    <row r="1980" spans="1:20" ht="17.25" customHeight="1" x14ac:dyDescent="0.35">
      <c r="A1980" s="4" t="s">
        <v>2817</v>
      </c>
      <c r="B1980" s="4" t="s">
        <v>3340</v>
      </c>
      <c r="C1980" s="25">
        <v>2</v>
      </c>
      <c r="D1980" s="11"/>
      <c r="E1980" s="11"/>
      <c r="F1980" s="11"/>
      <c r="P1980" s="4" t="s">
        <v>2817</v>
      </c>
      <c r="Q1980" s="4" t="s">
        <v>3341</v>
      </c>
      <c r="R1980" s="25">
        <v>3</v>
      </c>
      <c r="S1980" s="11"/>
      <c r="T1980" s="11"/>
    </row>
    <row r="1981" spans="1:20" ht="17.25" customHeight="1" x14ac:dyDescent="0.35">
      <c r="A1981" s="4" t="s">
        <v>2817</v>
      </c>
      <c r="B1981" s="4" t="s">
        <v>3282</v>
      </c>
      <c r="C1981" s="25">
        <v>2</v>
      </c>
      <c r="D1981" s="11"/>
      <c r="E1981" s="11"/>
      <c r="F1981" s="11"/>
      <c r="P1981" s="4" t="s">
        <v>2817</v>
      </c>
      <c r="Q1981" s="4" t="s">
        <v>3342</v>
      </c>
      <c r="R1981" s="25">
        <v>3</v>
      </c>
      <c r="S1981" s="11"/>
      <c r="T1981" s="11"/>
    </row>
    <row r="1982" spans="1:20" ht="17.25" customHeight="1" x14ac:dyDescent="0.35">
      <c r="A1982" s="4" t="s">
        <v>2817</v>
      </c>
      <c r="B1982" s="4" t="s">
        <v>3283</v>
      </c>
      <c r="C1982" s="25">
        <v>2</v>
      </c>
      <c r="D1982" s="11"/>
      <c r="E1982" s="11"/>
      <c r="F1982" s="11"/>
      <c r="P1982" s="4" t="s">
        <v>2817</v>
      </c>
      <c r="Q1982" s="4" t="s">
        <v>3343</v>
      </c>
      <c r="R1982" s="25">
        <v>3</v>
      </c>
      <c r="S1982" s="11"/>
      <c r="T1982" s="11"/>
    </row>
    <row r="1983" spans="1:20" ht="17.25" customHeight="1" x14ac:dyDescent="0.35">
      <c r="A1983" s="4" t="s">
        <v>2817</v>
      </c>
      <c r="B1983" s="4" t="s">
        <v>3285</v>
      </c>
      <c r="C1983" s="25">
        <v>2</v>
      </c>
      <c r="D1983" s="11"/>
      <c r="E1983" s="11"/>
      <c r="F1983" s="11"/>
      <c r="P1983" s="4" t="s">
        <v>2817</v>
      </c>
      <c r="Q1983" s="161" t="s">
        <v>3344</v>
      </c>
      <c r="R1983" s="25">
        <v>3</v>
      </c>
      <c r="S1983" s="11"/>
      <c r="T1983" s="11"/>
    </row>
    <row r="1984" spans="1:20" ht="17.25" customHeight="1" x14ac:dyDescent="0.35">
      <c r="A1984" s="4" t="s">
        <v>2817</v>
      </c>
      <c r="B1984" s="4" t="s">
        <v>3286</v>
      </c>
      <c r="C1984" s="25">
        <v>2</v>
      </c>
      <c r="D1984" s="11"/>
      <c r="E1984" s="11"/>
      <c r="F1984" s="11"/>
      <c r="P1984" s="4" t="s">
        <v>2817</v>
      </c>
      <c r="Q1984" s="4" t="s">
        <v>3345</v>
      </c>
      <c r="R1984" s="25">
        <v>3</v>
      </c>
      <c r="S1984" s="11"/>
      <c r="T1984" s="11"/>
    </row>
    <row r="1985" spans="1:20" ht="17.25" customHeight="1" x14ac:dyDescent="0.35">
      <c r="A1985" s="4" t="s">
        <v>2817</v>
      </c>
      <c r="B1985" s="4" t="s">
        <v>3287</v>
      </c>
      <c r="C1985" s="25">
        <v>2</v>
      </c>
      <c r="D1985" s="11"/>
      <c r="E1985" s="11"/>
      <c r="F1985" s="11"/>
      <c r="P1985" s="4" t="s">
        <v>2817</v>
      </c>
      <c r="Q1985" s="4" t="s">
        <v>3346</v>
      </c>
      <c r="R1985" s="25">
        <v>3</v>
      </c>
      <c r="S1985" s="11"/>
      <c r="T1985" s="11"/>
    </row>
    <row r="1986" spans="1:20" ht="17.25" customHeight="1" x14ac:dyDescent="0.35">
      <c r="A1986" s="4" t="s">
        <v>2817</v>
      </c>
      <c r="B1986" s="4" t="s">
        <v>3288</v>
      </c>
      <c r="C1986" s="25">
        <v>2</v>
      </c>
      <c r="D1986" s="11"/>
      <c r="E1986" s="11"/>
      <c r="F1986" s="11"/>
      <c r="P1986" s="4" t="s">
        <v>2817</v>
      </c>
      <c r="Q1986" s="4" t="s">
        <v>3347</v>
      </c>
      <c r="R1986" s="25">
        <v>3</v>
      </c>
      <c r="S1986" s="11"/>
      <c r="T1986" s="11"/>
    </row>
    <row r="1987" spans="1:20" ht="17.25" customHeight="1" x14ac:dyDescent="0.35">
      <c r="A1987" s="4" t="s">
        <v>2817</v>
      </c>
      <c r="B1987" s="4" t="s">
        <v>3291</v>
      </c>
      <c r="C1987" s="25">
        <v>2</v>
      </c>
      <c r="D1987" s="11"/>
      <c r="E1987" s="11"/>
      <c r="F1987" s="11"/>
      <c r="P1987" s="4" t="s">
        <v>2817</v>
      </c>
      <c r="Q1987" s="161" t="s">
        <v>3348</v>
      </c>
      <c r="R1987" s="25">
        <v>3</v>
      </c>
      <c r="S1987" s="11"/>
      <c r="T1987" s="11"/>
    </row>
    <row r="1988" spans="1:20" ht="17.25" customHeight="1" x14ac:dyDescent="0.35">
      <c r="A1988" s="4" t="s">
        <v>2817</v>
      </c>
      <c r="B1988" s="4" t="s">
        <v>3292</v>
      </c>
      <c r="C1988" s="25">
        <v>2</v>
      </c>
      <c r="D1988" s="11"/>
      <c r="E1988" s="11"/>
      <c r="F1988" s="11"/>
      <c r="P1988" s="4" t="s">
        <v>2817</v>
      </c>
      <c r="Q1988" s="4" t="s">
        <v>3349</v>
      </c>
      <c r="R1988" s="25">
        <v>3</v>
      </c>
      <c r="S1988" s="11"/>
      <c r="T1988" s="11"/>
    </row>
    <row r="1989" spans="1:20" ht="17.25" customHeight="1" x14ac:dyDescent="0.35">
      <c r="A1989" s="4" t="s">
        <v>2817</v>
      </c>
      <c r="B1989" s="4" t="s">
        <v>3293</v>
      </c>
      <c r="C1989" s="25">
        <v>2</v>
      </c>
      <c r="D1989" s="11"/>
      <c r="E1989" s="11"/>
      <c r="F1989" s="11"/>
      <c r="P1989" s="4" t="s">
        <v>2817</v>
      </c>
      <c r="Q1989" s="4" t="s">
        <v>3350</v>
      </c>
      <c r="R1989" s="25">
        <v>3</v>
      </c>
      <c r="S1989" s="11"/>
      <c r="T1989" s="11"/>
    </row>
    <row r="1990" spans="1:20" ht="17.25" customHeight="1" x14ac:dyDescent="0.35">
      <c r="A1990" s="4" t="s">
        <v>2817</v>
      </c>
      <c r="B1990" s="4" t="s">
        <v>3294</v>
      </c>
      <c r="C1990" s="25">
        <v>2</v>
      </c>
      <c r="D1990" s="11"/>
      <c r="E1990" s="11"/>
      <c r="F1990" s="11"/>
      <c r="P1990" s="4" t="s">
        <v>2817</v>
      </c>
      <c r="Q1990" s="4" t="s">
        <v>3351</v>
      </c>
      <c r="R1990" s="25">
        <v>3</v>
      </c>
      <c r="S1990" s="11"/>
      <c r="T1990" s="11"/>
    </row>
    <row r="1991" spans="1:20" ht="17.25" customHeight="1" x14ac:dyDescent="0.35">
      <c r="A1991" s="4" t="s">
        <v>2817</v>
      </c>
      <c r="B1991" s="4" t="s">
        <v>3295</v>
      </c>
      <c r="C1991" s="25">
        <v>2</v>
      </c>
      <c r="D1991" s="11"/>
      <c r="E1991" s="11"/>
      <c r="F1991" s="11"/>
      <c r="P1991" s="4" t="s">
        <v>2817</v>
      </c>
      <c r="Q1991" s="4" t="s">
        <v>3352</v>
      </c>
      <c r="R1991" s="25">
        <v>3</v>
      </c>
      <c r="S1991" s="11"/>
      <c r="T1991" s="11"/>
    </row>
    <row r="1992" spans="1:20" ht="17.25" customHeight="1" x14ac:dyDescent="0.35">
      <c r="A1992" s="4" t="s">
        <v>2817</v>
      </c>
      <c r="B1992" s="4" t="s">
        <v>3353</v>
      </c>
      <c r="C1992" s="25">
        <v>2</v>
      </c>
      <c r="D1992" s="11"/>
      <c r="E1992" s="11"/>
      <c r="F1992" s="11"/>
      <c r="P1992" s="4" t="s">
        <v>2817</v>
      </c>
      <c r="Q1992" s="4" t="s">
        <v>3354</v>
      </c>
      <c r="R1992" s="25">
        <v>3</v>
      </c>
      <c r="S1992" s="11"/>
      <c r="T1992" s="11"/>
    </row>
    <row r="1993" spans="1:20" ht="17.25" customHeight="1" x14ac:dyDescent="0.35">
      <c r="A1993" s="4" t="s">
        <v>2817</v>
      </c>
      <c r="B1993" s="4" t="s">
        <v>3297</v>
      </c>
      <c r="C1993" s="25">
        <v>2</v>
      </c>
      <c r="D1993" s="11"/>
      <c r="E1993" s="11"/>
      <c r="F1993" s="11"/>
      <c r="P1993" s="4" t="s">
        <v>2817</v>
      </c>
      <c r="Q1993" s="161" t="s">
        <v>3355</v>
      </c>
      <c r="R1993" s="25">
        <v>3</v>
      </c>
      <c r="S1993" s="11"/>
      <c r="T1993" s="11"/>
    </row>
    <row r="1994" spans="1:20" ht="17.25" customHeight="1" x14ac:dyDescent="0.35">
      <c r="A1994" s="4" t="s">
        <v>2817</v>
      </c>
      <c r="B1994" s="4" t="s">
        <v>3298</v>
      </c>
      <c r="C1994" s="25">
        <v>2</v>
      </c>
      <c r="D1994" s="11"/>
      <c r="E1994" s="11"/>
      <c r="F1994" s="11"/>
      <c r="P1994" s="4" t="s">
        <v>2817</v>
      </c>
      <c r="Q1994" s="4" t="s">
        <v>3356</v>
      </c>
      <c r="R1994" s="25">
        <v>3</v>
      </c>
      <c r="S1994" s="11"/>
      <c r="T1994" s="11"/>
    </row>
    <row r="1995" spans="1:20" ht="17.25" customHeight="1" x14ac:dyDescent="0.35">
      <c r="A1995" s="4" t="s">
        <v>2817</v>
      </c>
      <c r="B1995" s="4" t="s">
        <v>3299</v>
      </c>
      <c r="C1995" s="25">
        <v>2</v>
      </c>
      <c r="D1995" s="11"/>
      <c r="E1995" s="11"/>
      <c r="F1995" s="11"/>
      <c r="P1995" s="4" t="s">
        <v>2817</v>
      </c>
      <c r="Q1995" s="4" t="s">
        <v>3357</v>
      </c>
      <c r="R1995" s="25">
        <v>3</v>
      </c>
      <c r="S1995" s="11"/>
      <c r="T1995" s="11"/>
    </row>
    <row r="1996" spans="1:20" ht="17.25" customHeight="1" x14ac:dyDescent="0.35">
      <c r="A1996" s="4" t="s">
        <v>2817</v>
      </c>
      <c r="B1996" s="4" t="s">
        <v>3358</v>
      </c>
      <c r="C1996" s="25">
        <v>2</v>
      </c>
      <c r="D1996" s="11"/>
      <c r="E1996" s="11"/>
      <c r="F1996" s="11"/>
      <c r="P1996" s="4" t="s">
        <v>2817</v>
      </c>
      <c r="Q1996" s="4" t="s">
        <v>3359</v>
      </c>
      <c r="R1996" s="25">
        <v>3</v>
      </c>
      <c r="S1996" s="11"/>
      <c r="T1996" s="11"/>
    </row>
    <row r="1997" spans="1:20" ht="17.25" customHeight="1" x14ac:dyDescent="0.35">
      <c r="A1997" s="4" t="s">
        <v>2817</v>
      </c>
      <c r="B1997" s="4" t="s">
        <v>3300</v>
      </c>
      <c r="C1997" s="25">
        <v>2</v>
      </c>
      <c r="D1997" s="11"/>
      <c r="E1997" s="11"/>
      <c r="F1997" s="11"/>
      <c r="P1997" s="4" t="s">
        <v>2817</v>
      </c>
      <c r="Q1997" s="4" t="s">
        <v>3360</v>
      </c>
      <c r="R1997" s="25">
        <v>3</v>
      </c>
      <c r="S1997" s="11"/>
      <c r="T1997" s="11"/>
    </row>
    <row r="1998" spans="1:20" ht="17.25" customHeight="1" x14ac:dyDescent="0.35">
      <c r="A1998" s="4" t="s">
        <v>2817</v>
      </c>
      <c r="B1998" s="4" t="s">
        <v>3301</v>
      </c>
      <c r="C1998" s="25">
        <v>2</v>
      </c>
      <c r="D1998" s="11"/>
      <c r="E1998" s="11"/>
      <c r="F1998" s="11"/>
      <c r="P1998" s="4" t="s">
        <v>2817</v>
      </c>
      <c r="Q1998" s="4" t="s">
        <v>3361</v>
      </c>
      <c r="R1998" s="25">
        <v>3</v>
      </c>
      <c r="S1998" s="11"/>
      <c r="T1998" s="11"/>
    </row>
    <row r="1999" spans="1:20" ht="17.25" customHeight="1" x14ac:dyDescent="0.35">
      <c r="A1999" s="4" t="s">
        <v>2817</v>
      </c>
      <c r="B1999" s="4" t="s">
        <v>3302</v>
      </c>
      <c r="C1999" s="25">
        <v>2</v>
      </c>
      <c r="D1999" s="11"/>
      <c r="E1999" s="11"/>
      <c r="F1999" s="11"/>
      <c r="P1999" s="4" t="s">
        <v>2817</v>
      </c>
      <c r="Q1999" s="4" t="s">
        <v>3362</v>
      </c>
      <c r="R1999" s="25">
        <v>3</v>
      </c>
      <c r="S1999" s="11"/>
      <c r="T1999" s="11"/>
    </row>
    <row r="2000" spans="1:20" ht="17.25" customHeight="1" x14ac:dyDescent="0.35">
      <c r="A2000" s="4" t="s">
        <v>2817</v>
      </c>
      <c r="B2000" s="4" t="s">
        <v>3303</v>
      </c>
      <c r="C2000" s="25">
        <v>2</v>
      </c>
      <c r="D2000" s="11"/>
      <c r="E2000" s="11"/>
      <c r="F2000" s="11"/>
      <c r="P2000" s="4" t="s">
        <v>2817</v>
      </c>
      <c r="Q2000" s="4" t="s">
        <v>3363</v>
      </c>
      <c r="R2000" s="25">
        <v>3</v>
      </c>
      <c r="S2000" s="11"/>
      <c r="T2000" s="11"/>
    </row>
    <row r="2001" spans="1:20" ht="17.25" customHeight="1" x14ac:dyDescent="0.35">
      <c r="A2001" s="4" t="s">
        <v>2817</v>
      </c>
      <c r="B2001" s="4" t="s">
        <v>3304</v>
      </c>
      <c r="C2001" s="25">
        <v>2</v>
      </c>
      <c r="D2001" s="11"/>
      <c r="E2001" s="11"/>
      <c r="F2001" s="11"/>
      <c r="P2001" s="4" t="s">
        <v>2817</v>
      </c>
      <c r="Q2001" s="4" t="s">
        <v>3364</v>
      </c>
      <c r="R2001" s="25">
        <v>3</v>
      </c>
      <c r="S2001" s="11"/>
      <c r="T2001" s="11"/>
    </row>
    <row r="2002" spans="1:20" ht="17.25" customHeight="1" x14ac:dyDescent="0.35">
      <c r="A2002" s="4" t="s">
        <v>2817</v>
      </c>
      <c r="B2002" s="4" t="s">
        <v>3365</v>
      </c>
      <c r="C2002" s="25">
        <v>2</v>
      </c>
      <c r="D2002" s="11"/>
      <c r="E2002" s="11"/>
      <c r="F2002" s="11"/>
      <c r="P2002" s="4" t="s">
        <v>2817</v>
      </c>
      <c r="Q2002" s="4" t="s">
        <v>3366</v>
      </c>
      <c r="R2002" s="25">
        <v>3</v>
      </c>
      <c r="S2002" s="11"/>
      <c r="T2002" s="11"/>
    </row>
    <row r="2003" spans="1:20" ht="17.25" customHeight="1" x14ac:dyDescent="0.35">
      <c r="A2003" s="4" t="s">
        <v>2817</v>
      </c>
      <c r="B2003" s="4" t="s">
        <v>3306</v>
      </c>
      <c r="C2003" s="25">
        <v>2</v>
      </c>
      <c r="D2003" s="11"/>
      <c r="E2003" s="11"/>
      <c r="F2003" s="11"/>
      <c r="P2003" s="4" t="s">
        <v>2817</v>
      </c>
      <c r="Q2003" s="4" t="s">
        <v>3367</v>
      </c>
      <c r="R2003" s="25">
        <v>3</v>
      </c>
      <c r="S2003" s="11"/>
      <c r="T2003" s="11"/>
    </row>
    <row r="2004" spans="1:20" ht="17.25" customHeight="1" x14ac:dyDescent="0.35">
      <c r="A2004" s="4" t="s">
        <v>2817</v>
      </c>
      <c r="B2004" s="4" t="s">
        <v>3307</v>
      </c>
      <c r="C2004" s="25">
        <v>2</v>
      </c>
      <c r="D2004" s="11"/>
      <c r="E2004" s="11"/>
      <c r="F2004" s="11"/>
      <c r="P2004" s="4" t="s">
        <v>2817</v>
      </c>
      <c r="Q2004" s="4" t="s">
        <v>3368</v>
      </c>
      <c r="R2004" s="25">
        <v>3</v>
      </c>
      <c r="S2004" s="11"/>
      <c r="T2004" s="11"/>
    </row>
    <row r="2005" spans="1:20" ht="17.25" customHeight="1" x14ac:dyDescent="0.35">
      <c r="A2005" s="4" t="s">
        <v>2817</v>
      </c>
      <c r="B2005" s="4" t="s">
        <v>3308</v>
      </c>
      <c r="C2005" s="25">
        <v>2</v>
      </c>
      <c r="D2005" s="11"/>
      <c r="E2005" s="11"/>
      <c r="F2005" s="11"/>
      <c r="P2005" s="4" t="s">
        <v>2817</v>
      </c>
      <c r="Q2005" s="4" t="s">
        <v>3369</v>
      </c>
      <c r="R2005" s="25">
        <v>3</v>
      </c>
      <c r="S2005" s="11"/>
      <c r="T2005" s="11"/>
    </row>
    <row r="2006" spans="1:20" ht="17.25" customHeight="1" x14ac:dyDescent="0.35">
      <c r="A2006" s="4" t="s">
        <v>2817</v>
      </c>
      <c r="B2006" s="4" t="s">
        <v>3309</v>
      </c>
      <c r="C2006" s="25">
        <v>2</v>
      </c>
      <c r="D2006" s="11"/>
      <c r="E2006" s="11"/>
      <c r="F2006" s="11"/>
      <c r="P2006" s="4" t="s">
        <v>2817</v>
      </c>
      <c r="Q2006" s="4" t="s">
        <v>3370</v>
      </c>
      <c r="R2006" s="25">
        <v>3</v>
      </c>
      <c r="S2006" s="11"/>
      <c r="T2006" s="11"/>
    </row>
    <row r="2007" spans="1:20" ht="17.25" customHeight="1" x14ac:dyDescent="0.35">
      <c r="A2007" s="4" t="s">
        <v>2817</v>
      </c>
      <c r="B2007" s="4" t="s">
        <v>3310</v>
      </c>
      <c r="C2007" s="25">
        <v>2</v>
      </c>
      <c r="D2007" s="11"/>
      <c r="E2007" s="11"/>
      <c r="F2007" s="11"/>
      <c r="P2007" s="4" t="s">
        <v>2817</v>
      </c>
      <c r="Q2007" s="4" t="s">
        <v>3371</v>
      </c>
      <c r="R2007" s="25">
        <v>3</v>
      </c>
      <c r="S2007" s="11"/>
      <c r="T2007" s="11"/>
    </row>
    <row r="2008" spans="1:20" ht="17.25" customHeight="1" x14ac:dyDescent="0.35">
      <c r="A2008" s="4" t="s">
        <v>2817</v>
      </c>
      <c r="B2008" s="4" t="s">
        <v>3311</v>
      </c>
      <c r="C2008" s="25">
        <v>2</v>
      </c>
      <c r="D2008" s="11"/>
      <c r="E2008" s="11"/>
      <c r="F2008" s="11"/>
      <c r="P2008" s="4" t="s">
        <v>2817</v>
      </c>
      <c r="Q2008" s="4" t="s">
        <v>3372</v>
      </c>
      <c r="R2008" s="25">
        <v>3</v>
      </c>
      <c r="S2008" s="11"/>
      <c r="T2008" s="11"/>
    </row>
    <row r="2009" spans="1:20" ht="17.25" customHeight="1" x14ac:dyDescent="0.35">
      <c r="A2009" s="4" t="s">
        <v>2817</v>
      </c>
      <c r="B2009" s="4" t="s">
        <v>3312</v>
      </c>
      <c r="C2009" s="25">
        <v>2</v>
      </c>
      <c r="D2009" s="11"/>
      <c r="E2009" s="11"/>
      <c r="F2009" s="11"/>
      <c r="P2009" s="4" t="s">
        <v>2817</v>
      </c>
      <c r="Q2009" s="4" t="s">
        <v>3373</v>
      </c>
      <c r="R2009" s="25">
        <v>3</v>
      </c>
      <c r="S2009" s="11"/>
      <c r="T2009" s="11"/>
    </row>
    <row r="2010" spans="1:20" ht="17.25" customHeight="1" x14ac:dyDescent="0.35">
      <c r="A2010" s="4" t="s">
        <v>2817</v>
      </c>
      <c r="B2010" s="4" t="s">
        <v>3313</v>
      </c>
      <c r="C2010" s="25">
        <v>2</v>
      </c>
      <c r="D2010" s="11"/>
      <c r="E2010" s="11"/>
      <c r="F2010" s="11"/>
      <c r="P2010" s="4" t="s">
        <v>2817</v>
      </c>
      <c r="Q2010" s="4" t="s">
        <v>3374</v>
      </c>
      <c r="R2010" s="25">
        <v>3</v>
      </c>
      <c r="S2010" s="11"/>
      <c r="T2010" s="11"/>
    </row>
    <row r="2011" spans="1:20" ht="17.25" customHeight="1" x14ac:dyDescent="0.35">
      <c r="A2011" s="4" t="s">
        <v>2817</v>
      </c>
      <c r="B2011" s="4" t="s">
        <v>3375</v>
      </c>
      <c r="C2011" s="25">
        <v>2</v>
      </c>
      <c r="D2011" s="11"/>
      <c r="E2011" s="11"/>
      <c r="F2011" s="11"/>
      <c r="P2011" s="4" t="s">
        <v>2817</v>
      </c>
      <c r="Q2011" s="4" t="s">
        <v>3376</v>
      </c>
      <c r="R2011" s="25">
        <v>3</v>
      </c>
      <c r="S2011" s="11"/>
      <c r="T2011" s="11"/>
    </row>
    <row r="2012" spans="1:20" ht="17.25" customHeight="1" x14ac:dyDescent="0.35">
      <c r="A2012" s="4" t="s">
        <v>2817</v>
      </c>
      <c r="B2012" s="4" t="s">
        <v>3314</v>
      </c>
      <c r="C2012" s="25">
        <v>2</v>
      </c>
      <c r="D2012" s="11"/>
      <c r="E2012" s="11"/>
      <c r="F2012" s="11"/>
      <c r="P2012" s="4" t="s">
        <v>2817</v>
      </c>
      <c r="Q2012" s="4" t="s">
        <v>3377</v>
      </c>
      <c r="R2012" s="25">
        <v>3</v>
      </c>
      <c r="S2012" s="11"/>
      <c r="T2012" s="11"/>
    </row>
    <row r="2013" spans="1:20" ht="17.25" customHeight="1" x14ac:dyDescent="0.35">
      <c r="A2013" s="4" t="s">
        <v>2817</v>
      </c>
      <c r="B2013" s="4" t="s">
        <v>3378</v>
      </c>
      <c r="C2013" s="25">
        <v>2</v>
      </c>
      <c r="D2013" s="11"/>
      <c r="E2013" s="11"/>
      <c r="F2013" s="11"/>
      <c r="P2013" s="4" t="s">
        <v>2817</v>
      </c>
      <c r="Q2013" s="4" t="s">
        <v>3379</v>
      </c>
      <c r="R2013" s="25">
        <v>3</v>
      </c>
      <c r="S2013" s="11"/>
      <c r="T2013" s="11"/>
    </row>
    <row r="2014" spans="1:20" ht="17.25" customHeight="1" x14ac:dyDescent="0.35">
      <c r="A2014" s="4" t="s">
        <v>2817</v>
      </c>
      <c r="B2014" s="4" t="s">
        <v>3316</v>
      </c>
      <c r="C2014" s="25">
        <v>2</v>
      </c>
      <c r="D2014" s="11"/>
      <c r="E2014" s="11"/>
      <c r="F2014" s="11"/>
      <c r="P2014" s="4" t="s">
        <v>2817</v>
      </c>
      <c r="Q2014" s="4" t="s">
        <v>3380</v>
      </c>
      <c r="R2014" s="25">
        <v>3</v>
      </c>
      <c r="S2014" s="11"/>
      <c r="T2014" s="11"/>
    </row>
    <row r="2015" spans="1:20" ht="17.25" customHeight="1" x14ac:dyDescent="0.35">
      <c r="A2015" s="4" t="s">
        <v>2817</v>
      </c>
      <c r="B2015" s="4" t="s">
        <v>3381</v>
      </c>
      <c r="C2015" s="25">
        <v>2</v>
      </c>
      <c r="D2015" s="11"/>
      <c r="E2015" s="11"/>
      <c r="F2015" s="11"/>
      <c r="P2015" s="4" t="s">
        <v>2817</v>
      </c>
      <c r="Q2015" s="4" t="s">
        <v>3382</v>
      </c>
      <c r="R2015" s="25">
        <v>3</v>
      </c>
      <c r="S2015" s="11"/>
      <c r="T2015" s="11"/>
    </row>
    <row r="2016" spans="1:20" ht="17.25" customHeight="1" x14ac:dyDescent="0.35">
      <c r="A2016" s="4" t="s">
        <v>2817</v>
      </c>
      <c r="B2016" s="4" t="s">
        <v>3317</v>
      </c>
      <c r="C2016" s="25">
        <v>3</v>
      </c>
      <c r="D2016" s="11"/>
      <c r="E2016" s="11"/>
      <c r="F2016" s="11"/>
      <c r="P2016" s="4" t="s">
        <v>2817</v>
      </c>
      <c r="Q2016" s="4" t="s">
        <v>3383</v>
      </c>
      <c r="R2016" s="25">
        <v>3</v>
      </c>
      <c r="S2016" s="11"/>
      <c r="T2016" s="11"/>
    </row>
    <row r="2017" spans="1:20" ht="17.25" customHeight="1" x14ac:dyDescent="0.35">
      <c r="A2017" s="4" t="s">
        <v>2817</v>
      </c>
      <c r="B2017" s="4" t="s">
        <v>3318</v>
      </c>
      <c r="C2017" s="25">
        <v>3</v>
      </c>
      <c r="D2017" s="11"/>
      <c r="E2017" s="11"/>
      <c r="F2017" s="11"/>
      <c r="P2017" s="4" t="s">
        <v>2817</v>
      </c>
      <c r="Q2017" s="4" t="s">
        <v>3384</v>
      </c>
      <c r="R2017" s="25">
        <v>3</v>
      </c>
      <c r="S2017" s="11"/>
      <c r="T2017" s="11"/>
    </row>
    <row r="2018" spans="1:20" ht="17.25" customHeight="1" x14ac:dyDescent="0.35">
      <c r="A2018" s="4" t="s">
        <v>2817</v>
      </c>
      <c r="B2018" s="4" t="s">
        <v>3320</v>
      </c>
      <c r="C2018" s="25">
        <v>3</v>
      </c>
      <c r="D2018" s="11"/>
      <c r="E2018" s="11"/>
      <c r="F2018" s="11"/>
      <c r="P2018" s="4" t="s">
        <v>2817</v>
      </c>
      <c r="Q2018" s="4" t="s">
        <v>3385</v>
      </c>
      <c r="R2018" s="25">
        <v>3</v>
      </c>
      <c r="S2018" s="11"/>
      <c r="T2018" s="11"/>
    </row>
    <row r="2019" spans="1:20" ht="17.25" customHeight="1" x14ac:dyDescent="0.35">
      <c r="A2019" s="4" t="s">
        <v>2817</v>
      </c>
      <c r="B2019" s="4" t="s">
        <v>3321</v>
      </c>
      <c r="C2019" s="25">
        <v>3</v>
      </c>
      <c r="D2019" s="11"/>
      <c r="E2019" s="11"/>
      <c r="F2019" s="11"/>
      <c r="P2019" s="4" t="s">
        <v>2817</v>
      </c>
      <c r="Q2019" s="4" t="s">
        <v>3386</v>
      </c>
      <c r="R2019" s="25">
        <v>3</v>
      </c>
      <c r="S2019" s="11"/>
      <c r="T2019" s="11"/>
    </row>
    <row r="2020" spans="1:20" ht="17.25" customHeight="1" x14ac:dyDescent="0.35">
      <c r="A2020" s="4" t="s">
        <v>2817</v>
      </c>
      <c r="B2020" s="4" t="s">
        <v>3387</v>
      </c>
      <c r="C2020" s="25">
        <v>3</v>
      </c>
      <c r="D2020" s="11"/>
      <c r="E2020" s="11"/>
      <c r="F2020" s="11"/>
      <c r="P2020" s="4" t="s">
        <v>2817</v>
      </c>
      <c r="Q2020" s="4" t="s">
        <v>3388</v>
      </c>
      <c r="R2020" s="25">
        <v>3</v>
      </c>
      <c r="S2020" s="11"/>
      <c r="T2020" s="11"/>
    </row>
    <row r="2021" spans="1:20" ht="17.25" customHeight="1" x14ac:dyDescent="0.35">
      <c r="A2021" s="4" t="s">
        <v>2817</v>
      </c>
      <c r="B2021" s="4" t="s">
        <v>3389</v>
      </c>
      <c r="C2021" s="25">
        <v>3</v>
      </c>
      <c r="D2021" s="11"/>
      <c r="E2021" s="11"/>
      <c r="F2021" s="11"/>
      <c r="P2021" s="4" t="s">
        <v>2817</v>
      </c>
      <c r="Q2021" s="4" t="s">
        <v>3390</v>
      </c>
      <c r="R2021" s="25">
        <v>3</v>
      </c>
      <c r="S2021" s="11"/>
      <c r="T2021" s="11"/>
    </row>
    <row r="2022" spans="1:20" ht="17.25" customHeight="1" x14ac:dyDescent="0.35">
      <c r="A2022" s="4" t="s">
        <v>2817</v>
      </c>
      <c r="B2022" s="4" t="s">
        <v>3322</v>
      </c>
      <c r="C2022" s="25">
        <v>3</v>
      </c>
      <c r="D2022" s="11"/>
      <c r="E2022" s="11"/>
      <c r="F2022" s="11"/>
      <c r="P2022" s="4" t="s">
        <v>2817</v>
      </c>
      <c r="Q2022" s="4" t="s">
        <v>3391</v>
      </c>
      <c r="R2022" s="25">
        <v>3</v>
      </c>
      <c r="S2022" s="11"/>
      <c r="T2022" s="11"/>
    </row>
    <row r="2023" spans="1:20" ht="17.25" customHeight="1" x14ac:dyDescent="0.35">
      <c r="A2023" s="4" t="s">
        <v>2817</v>
      </c>
      <c r="B2023" s="4" t="s">
        <v>3324</v>
      </c>
      <c r="C2023" s="25">
        <v>3</v>
      </c>
      <c r="D2023" s="11"/>
      <c r="E2023" s="11"/>
      <c r="F2023" s="11"/>
      <c r="P2023" s="4" t="s">
        <v>2817</v>
      </c>
      <c r="Q2023" s="4" t="s">
        <v>3392</v>
      </c>
      <c r="R2023" s="25">
        <v>3</v>
      </c>
      <c r="S2023" s="11"/>
      <c r="T2023" s="11"/>
    </row>
    <row r="2024" spans="1:20" ht="17.25" customHeight="1" x14ac:dyDescent="0.35">
      <c r="A2024" s="4" t="s">
        <v>2817</v>
      </c>
      <c r="B2024" s="4" t="s">
        <v>3325</v>
      </c>
      <c r="C2024" s="25">
        <v>3</v>
      </c>
      <c r="D2024" s="11"/>
      <c r="E2024" s="11"/>
      <c r="F2024" s="11"/>
      <c r="P2024" s="4" t="s">
        <v>2817</v>
      </c>
      <c r="Q2024" s="4" t="s">
        <v>3393</v>
      </c>
      <c r="R2024" s="25">
        <v>3</v>
      </c>
      <c r="S2024" s="11"/>
      <c r="T2024" s="11"/>
    </row>
    <row r="2025" spans="1:20" ht="17.25" customHeight="1" x14ac:dyDescent="0.35">
      <c r="A2025" s="4" t="s">
        <v>2817</v>
      </c>
      <c r="B2025" s="4" t="s">
        <v>3326</v>
      </c>
      <c r="C2025" s="25">
        <v>3</v>
      </c>
      <c r="D2025" s="11"/>
      <c r="E2025" s="11"/>
      <c r="F2025" s="11"/>
      <c r="P2025" s="157" t="s">
        <v>2817</v>
      </c>
      <c r="Q2025" s="157" t="s">
        <v>3394</v>
      </c>
      <c r="R2025" s="162">
        <v>3</v>
      </c>
      <c r="S2025" s="11"/>
      <c r="T2025" s="11"/>
    </row>
    <row r="2026" spans="1:20" ht="17.25" customHeight="1" x14ac:dyDescent="0.35">
      <c r="A2026" s="4" t="s">
        <v>2817</v>
      </c>
      <c r="B2026" s="4" t="s">
        <v>3327</v>
      </c>
      <c r="C2026" s="25">
        <v>3</v>
      </c>
      <c r="D2026" s="11"/>
      <c r="E2026" s="11"/>
      <c r="F2026" s="11"/>
      <c r="P2026" s="4" t="s">
        <v>2817</v>
      </c>
      <c r="Q2026" s="4" t="s">
        <v>3395</v>
      </c>
      <c r="R2026" s="25">
        <v>3</v>
      </c>
      <c r="S2026" s="11"/>
      <c r="T2026" s="11"/>
    </row>
    <row r="2027" spans="1:20" ht="17.25" customHeight="1" x14ac:dyDescent="0.35">
      <c r="A2027" s="4" t="s">
        <v>2817</v>
      </c>
      <c r="B2027" s="4" t="s">
        <v>3329</v>
      </c>
      <c r="C2027" s="25">
        <v>3</v>
      </c>
      <c r="D2027" s="11"/>
      <c r="E2027" s="11"/>
      <c r="F2027" s="11"/>
      <c r="P2027" s="4" t="s">
        <v>2817</v>
      </c>
      <c r="Q2027" s="4" t="s">
        <v>3396</v>
      </c>
      <c r="R2027" s="25">
        <v>3</v>
      </c>
      <c r="S2027" s="11"/>
      <c r="T2027" s="11"/>
    </row>
    <row r="2028" spans="1:20" ht="17.25" customHeight="1" x14ac:dyDescent="0.35">
      <c r="A2028" s="4" t="s">
        <v>2817</v>
      </c>
      <c r="B2028" s="4" t="s">
        <v>3330</v>
      </c>
      <c r="C2028" s="25">
        <v>3</v>
      </c>
      <c r="D2028" s="11"/>
      <c r="E2028" s="11"/>
      <c r="F2028" s="11"/>
      <c r="P2028" s="4" t="s">
        <v>2817</v>
      </c>
      <c r="Q2028" s="4" t="s">
        <v>3397</v>
      </c>
      <c r="R2028" s="25">
        <v>3</v>
      </c>
      <c r="S2028" s="11"/>
      <c r="T2028" s="11"/>
    </row>
    <row r="2029" spans="1:20" ht="17.25" customHeight="1" x14ac:dyDescent="0.35">
      <c r="A2029" s="4" t="s">
        <v>2817</v>
      </c>
      <c r="B2029" s="4" t="s">
        <v>3331</v>
      </c>
      <c r="C2029" s="25">
        <v>3</v>
      </c>
      <c r="D2029" s="11"/>
      <c r="E2029" s="11"/>
      <c r="F2029" s="11"/>
      <c r="P2029" s="4" t="s">
        <v>2817</v>
      </c>
      <c r="Q2029" s="4" t="s">
        <v>3398</v>
      </c>
      <c r="R2029" s="25">
        <v>3</v>
      </c>
      <c r="S2029" s="11"/>
      <c r="T2029" s="11"/>
    </row>
    <row r="2030" spans="1:20" ht="17.25" customHeight="1" x14ac:dyDescent="0.35">
      <c r="A2030" s="4" t="s">
        <v>2817</v>
      </c>
      <c r="B2030" s="4" t="s">
        <v>3332</v>
      </c>
      <c r="C2030" s="25">
        <v>3</v>
      </c>
      <c r="D2030" s="11"/>
      <c r="E2030" s="11"/>
      <c r="F2030" s="11"/>
      <c r="P2030" s="4" t="s">
        <v>2817</v>
      </c>
      <c r="Q2030" s="4" t="s">
        <v>3399</v>
      </c>
      <c r="R2030" s="25">
        <v>3</v>
      </c>
      <c r="S2030" s="11"/>
      <c r="T2030" s="11"/>
    </row>
    <row r="2031" spans="1:20" ht="17.25" customHeight="1" x14ac:dyDescent="0.35">
      <c r="A2031" s="4" t="s">
        <v>2817</v>
      </c>
      <c r="B2031" s="4" t="s">
        <v>3400</v>
      </c>
      <c r="C2031" s="25">
        <v>3</v>
      </c>
      <c r="D2031" s="11"/>
      <c r="E2031" s="11"/>
      <c r="F2031" s="11"/>
      <c r="P2031" s="4" t="s">
        <v>2817</v>
      </c>
      <c r="Q2031" s="4" t="s">
        <v>3401</v>
      </c>
      <c r="R2031" s="25">
        <v>3</v>
      </c>
      <c r="S2031" s="11"/>
      <c r="T2031" s="11"/>
    </row>
    <row r="2032" spans="1:20" ht="17.25" customHeight="1" x14ac:dyDescent="0.35">
      <c r="A2032" s="4" t="s">
        <v>2817</v>
      </c>
      <c r="B2032" s="4" t="s">
        <v>3334</v>
      </c>
      <c r="C2032" s="25">
        <v>3</v>
      </c>
      <c r="D2032" s="11"/>
      <c r="E2032" s="11"/>
      <c r="F2032" s="11"/>
      <c r="P2032" s="4" t="s">
        <v>2817</v>
      </c>
      <c r="Q2032" s="161" t="s">
        <v>3402</v>
      </c>
      <c r="R2032" s="25">
        <v>3</v>
      </c>
      <c r="S2032" s="11"/>
      <c r="T2032" s="11"/>
    </row>
    <row r="2033" spans="1:20" ht="17.25" customHeight="1" x14ac:dyDescent="0.35">
      <c r="A2033" s="4" t="s">
        <v>2817</v>
      </c>
      <c r="B2033" s="4" t="s">
        <v>3335</v>
      </c>
      <c r="C2033" s="25">
        <v>3</v>
      </c>
      <c r="D2033" s="11"/>
      <c r="E2033" s="11"/>
      <c r="F2033" s="11"/>
      <c r="P2033" s="4" t="s">
        <v>2817</v>
      </c>
      <c r="Q2033" s="4" t="s">
        <v>3403</v>
      </c>
      <c r="R2033" s="25">
        <v>3</v>
      </c>
      <c r="S2033" s="11"/>
      <c r="T2033" s="11"/>
    </row>
    <row r="2034" spans="1:20" ht="17.25" customHeight="1" x14ac:dyDescent="0.35">
      <c r="A2034" s="4" t="s">
        <v>2817</v>
      </c>
      <c r="B2034" s="4" t="s">
        <v>3336</v>
      </c>
      <c r="C2034" s="25">
        <v>3</v>
      </c>
      <c r="D2034" s="11"/>
      <c r="E2034" s="11"/>
      <c r="F2034" s="11"/>
      <c r="P2034" s="4" t="s">
        <v>2817</v>
      </c>
      <c r="Q2034" s="4" t="s">
        <v>3404</v>
      </c>
      <c r="R2034" s="25">
        <v>3</v>
      </c>
      <c r="S2034" s="11"/>
      <c r="T2034" s="11"/>
    </row>
    <row r="2035" spans="1:20" ht="17.25" customHeight="1" x14ac:dyDescent="0.35">
      <c r="A2035" s="4" t="s">
        <v>2817</v>
      </c>
      <c r="B2035" s="4" t="s">
        <v>3337</v>
      </c>
      <c r="C2035" s="25">
        <v>3</v>
      </c>
      <c r="D2035" s="11"/>
      <c r="E2035" s="11"/>
      <c r="F2035" s="11"/>
      <c r="P2035" s="4" t="s">
        <v>2817</v>
      </c>
      <c r="Q2035" s="4" t="s">
        <v>3405</v>
      </c>
      <c r="R2035" s="25">
        <v>3</v>
      </c>
      <c r="S2035" s="11"/>
      <c r="T2035" s="11"/>
    </row>
    <row r="2036" spans="1:20" ht="17.25" customHeight="1" x14ac:dyDescent="0.35">
      <c r="A2036" s="4" t="s">
        <v>2817</v>
      </c>
      <c r="B2036" s="4" t="s">
        <v>3338</v>
      </c>
      <c r="C2036" s="25">
        <v>3</v>
      </c>
      <c r="D2036" s="11"/>
      <c r="E2036" s="11"/>
      <c r="F2036" s="11"/>
      <c r="P2036" s="4" t="s">
        <v>2817</v>
      </c>
      <c r="Q2036" s="4" t="s">
        <v>3406</v>
      </c>
      <c r="R2036" s="25">
        <v>3</v>
      </c>
      <c r="S2036" s="11"/>
      <c r="T2036" s="11"/>
    </row>
    <row r="2037" spans="1:20" ht="17.25" customHeight="1" x14ac:dyDescent="0.35">
      <c r="A2037" s="4" t="s">
        <v>2817</v>
      </c>
      <c r="B2037" s="4" t="s">
        <v>3339</v>
      </c>
      <c r="C2037" s="25">
        <v>3</v>
      </c>
      <c r="D2037" s="11"/>
      <c r="E2037" s="11"/>
      <c r="F2037" s="11"/>
      <c r="P2037" s="4" t="s">
        <v>2817</v>
      </c>
      <c r="Q2037" s="4" t="s">
        <v>3407</v>
      </c>
      <c r="R2037" s="25">
        <v>3</v>
      </c>
      <c r="S2037" s="11"/>
      <c r="T2037" s="11"/>
    </row>
    <row r="2038" spans="1:20" ht="17.25" customHeight="1" x14ac:dyDescent="0.35">
      <c r="A2038" s="4" t="s">
        <v>2817</v>
      </c>
      <c r="B2038" s="4" t="s">
        <v>3408</v>
      </c>
      <c r="C2038" s="25">
        <v>3</v>
      </c>
      <c r="D2038" s="11"/>
      <c r="E2038" s="11"/>
      <c r="F2038" s="11"/>
      <c r="P2038" s="4" t="s">
        <v>2817</v>
      </c>
      <c r="Q2038" s="4" t="s">
        <v>3409</v>
      </c>
      <c r="R2038" s="25">
        <v>3</v>
      </c>
      <c r="S2038" s="11"/>
      <c r="T2038" s="11"/>
    </row>
    <row r="2039" spans="1:20" ht="17.25" customHeight="1" x14ac:dyDescent="0.35">
      <c r="A2039" s="4" t="s">
        <v>2817</v>
      </c>
      <c r="B2039" s="4" t="s">
        <v>3410</v>
      </c>
      <c r="C2039" s="25">
        <v>3</v>
      </c>
      <c r="D2039" s="11"/>
      <c r="E2039" s="11"/>
      <c r="F2039" s="11"/>
      <c r="P2039" s="4" t="s">
        <v>2817</v>
      </c>
      <c r="Q2039" s="4" t="s">
        <v>3411</v>
      </c>
      <c r="R2039" s="25">
        <v>3</v>
      </c>
      <c r="S2039" s="11"/>
      <c r="T2039" s="11"/>
    </row>
    <row r="2040" spans="1:20" ht="17.25" customHeight="1" x14ac:dyDescent="0.35">
      <c r="A2040" s="4" t="s">
        <v>2817</v>
      </c>
      <c r="B2040" s="4" t="s">
        <v>3412</v>
      </c>
      <c r="C2040" s="25">
        <v>3</v>
      </c>
      <c r="D2040" s="11"/>
      <c r="E2040" s="11"/>
      <c r="F2040" s="11"/>
      <c r="P2040" s="4" t="s">
        <v>2817</v>
      </c>
      <c r="Q2040" s="4" t="s">
        <v>3413</v>
      </c>
      <c r="R2040" s="25">
        <v>3</v>
      </c>
      <c r="S2040" s="11"/>
      <c r="T2040" s="11"/>
    </row>
    <row r="2041" spans="1:20" ht="17.25" customHeight="1" x14ac:dyDescent="0.35">
      <c r="A2041" s="4" t="s">
        <v>2817</v>
      </c>
      <c r="B2041" s="4" t="s">
        <v>3341</v>
      </c>
      <c r="C2041" s="25">
        <v>3</v>
      </c>
      <c r="D2041" s="11"/>
      <c r="E2041" s="11"/>
      <c r="F2041" s="11"/>
      <c r="P2041" s="4" t="s">
        <v>2817</v>
      </c>
      <c r="Q2041" s="4" t="s">
        <v>3414</v>
      </c>
      <c r="R2041" s="25">
        <v>3</v>
      </c>
      <c r="S2041" s="11"/>
      <c r="T2041" s="11"/>
    </row>
    <row r="2042" spans="1:20" ht="17.25" customHeight="1" x14ac:dyDescent="0.35">
      <c r="A2042" s="4" t="s">
        <v>2817</v>
      </c>
      <c r="B2042" s="4" t="s">
        <v>3342</v>
      </c>
      <c r="C2042" s="25">
        <v>3</v>
      </c>
      <c r="D2042" s="11"/>
      <c r="E2042" s="11"/>
      <c r="F2042" s="11"/>
      <c r="P2042" s="4" t="s">
        <v>2817</v>
      </c>
      <c r="Q2042" s="4" t="s">
        <v>3415</v>
      </c>
      <c r="R2042" s="25">
        <v>3</v>
      </c>
      <c r="S2042" s="11"/>
      <c r="T2042" s="11"/>
    </row>
    <row r="2043" spans="1:20" ht="17.25" customHeight="1" x14ac:dyDescent="0.35">
      <c r="A2043" s="4" t="s">
        <v>2817</v>
      </c>
      <c r="B2043" s="4" t="s">
        <v>3343</v>
      </c>
      <c r="C2043" s="25">
        <v>3</v>
      </c>
      <c r="D2043" s="11"/>
      <c r="E2043" s="11"/>
      <c r="F2043" s="11"/>
      <c r="P2043" s="4" t="s">
        <v>2817</v>
      </c>
      <c r="Q2043" s="4" t="s">
        <v>3416</v>
      </c>
      <c r="R2043" s="25">
        <v>3</v>
      </c>
      <c r="S2043" s="11"/>
      <c r="T2043" s="11"/>
    </row>
    <row r="2044" spans="1:20" ht="17.25" customHeight="1" x14ac:dyDescent="0.35">
      <c r="A2044" s="4" t="s">
        <v>2817</v>
      </c>
      <c r="B2044" s="4" t="s">
        <v>3344</v>
      </c>
      <c r="C2044" s="25">
        <v>3</v>
      </c>
      <c r="D2044" s="11"/>
      <c r="E2044" s="11"/>
      <c r="F2044" s="11"/>
      <c r="P2044" s="4" t="s">
        <v>2817</v>
      </c>
      <c r="Q2044" s="4" t="s">
        <v>3417</v>
      </c>
      <c r="R2044" s="25">
        <v>3</v>
      </c>
      <c r="S2044" s="11"/>
      <c r="T2044" s="11"/>
    </row>
    <row r="2045" spans="1:20" ht="17.25" customHeight="1" x14ac:dyDescent="0.35">
      <c r="A2045" s="4" t="s">
        <v>2817</v>
      </c>
      <c r="B2045" s="4" t="s">
        <v>3345</v>
      </c>
      <c r="C2045" s="25">
        <v>3</v>
      </c>
      <c r="D2045" s="11"/>
      <c r="E2045" s="11"/>
      <c r="F2045" s="11"/>
      <c r="P2045" s="4" t="s">
        <v>2817</v>
      </c>
      <c r="Q2045" s="4" t="s">
        <v>3418</v>
      </c>
      <c r="R2045" s="25">
        <v>3</v>
      </c>
      <c r="S2045" s="11"/>
      <c r="T2045" s="11"/>
    </row>
    <row r="2046" spans="1:20" ht="17.25" customHeight="1" x14ac:dyDescent="0.35">
      <c r="A2046" s="4" t="s">
        <v>2817</v>
      </c>
      <c r="B2046" s="4" t="s">
        <v>3346</v>
      </c>
      <c r="C2046" s="25">
        <v>3</v>
      </c>
      <c r="D2046" s="11"/>
      <c r="E2046" s="11"/>
      <c r="F2046" s="11"/>
      <c r="P2046" s="4" t="s">
        <v>2817</v>
      </c>
      <c r="Q2046" s="4" t="s">
        <v>3419</v>
      </c>
      <c r="R2046" s="25">
        <v>3</v>
      </c>
      <c r="S2046" s="11"/>
      <c r="T2046" s="11"/>
    </row>
    <row r="2047" spans="1:20" ht="17.25" customHeight="1" x14ac:dyDescent="0.35">
      <c r="A2047" s="4" t="s">
        <v>2817</v>
      </c>
      <c r="B2047" s="4" t="s">
        <v>3347</v>
      </c>
      <c r="C2047" s="25">
        <v>3</v>
      </c>
      <c r="D2047" s="11"/>
      <c r="E2047" s="11"/>
      <c r="F2047" s="11"/>
      <c r="P2047" s="4" t="s">
        <v>2817</v>
      </c>
      <c r="Q2047" s="4" t="s">
        <v>3420</v>
      </c>
      <c r="R2047" s="25">
        <v>3</v>
      </c>
      <c r="S2047" s="11"/>
      <c r="T2047" s="11"/>
    </row>
    <row r="2048" spans="1:20" ht="17.25" customHeight="1" x14ac:dyDescent="0.35">
      <c r="A2048" s="4" t="s">
        <v>2817</v>
      </c>
      <c r="B2048" s="4" t="s">
        <v>3348</v>
      </c>
      <c r="C2048" s="25">
        <v>3</v>
      </c>
      <c r="D2048" s="11"/>
      <c r="E2048" s="11"/>
      <c r="F2048" s="11"/>
      <c r="P2048" s="4" t="s">
        <v>2817</v>
      </c>
      <c r="Q2048" s="4" t="s">
        <v>3421</v>
      </c>
      <c r="R2048" s="25">
        <v>3</v>
      </c>
      <c r="S2048" s="11"/>
      <c r="T2048" s="11"/>
    </row>
    <row r="2049" spans="1:20" ht="17.25" customHeight="1" x14ac:dyDescent="0.35">
      <c r="A2049" s="4" t="s">
        <v>2817</v>
      </c>
      <c r="B2049" s="4" t="s">
        <v>3349</v>
      </c>
      <c r="C2049" s="25">
        <v>3</v>
      </c>
      <c r="D2049" s="11"/>
      <c r="E2049" s="11"/>
      <c r="F2049" s="11"/>
      <c r="P2049" s="4" t="s">
        <v>2817</v>
      </c>
      <c r="Q2049" s="4" t="s">
        <v>3422</v>
      </c>
      <c r="R2049" s="25">
        <v>3</v>
      </c>
      <c r="S2049" s="11"/>
      <c r="T2049" s="11"/>
    </row>
    <row r="2050" spans="1:20" ht="17.25" customHeight="1" x14ac:dyDescent="0.35">
      <c r="A2050" s="4" t="s">
        <v>2817</v>
      </c>
      <c r="B2050" s="4" t="s">
        <v>3350</v>
      </c>
      <c r="C2050" s="25">
        <v>3</v>
      </c>
      <c r="D2050" s="11"/>
      <c r="E2050" s="11"/>
      <c r="F2050" s="11"/>
      <c r="P2050" s="4" t="s">
        <v>2817</v>
      </c>
      <c r="Q2050" s="4" t="s">
        <v>3423</v>
      </c>
      <c r="R2050" s="25">
        <v>3</v>
      </c>
      <c r="S2050" s="11"/>
      <c r="T2050" s="11"/>
    </row>
    <row r="2051" spans="1:20" ht="17.25" customHeight="1" x14ac:dyDescent="0.35">
      <c r="A2051" s="4" t="s">
        <v>2817</v>
      </c>
      <c r="B2051" s="4" t="s">
        <v>3351</v>
      </c>
      <c r="C2051" s="25">
        <v>3</v>
      </c>
      <c r="D2051" s="11"/>
      <c r="E2051" s="11"/>
      <c r="F2051" s="11"/>
      <c r="P2051" s="4" t="s">
        <v>2817</v>
      </c>
      <c r="Q2051" s="4" t="s">
        <v>3424</v>
      </c>
      <c r="R2051" s="25">
        <v>3</v>
      </c>
      <c r="S2051" s="11"/>
      <c r="T2051" s="11"/>
    </row>
    <row r="2052" spans="1:20" ht="17.25" customHeight="1" x14ac:dyDescent="0.35">
      <c r="A2052" s="4" t="s">
        <v>2817</v>
      </c>
      <c r="B2052" s="4" t="s">
        <v>3352</v>
      </c>
      <c r="C2052" s="25">
        <v>3</v>
      </c>
      <c r="D2052" s="11"/>
      <c r="E2052" s="11"/>
      <c r="F2052" s="11"/>
      <c r="P2052" s="4" t="s">
        <v>2817</v>
      </c>
      <c r="Q2052" s="4" t="s">
        <v>3425</v>
      </c>
      <c r="R2052" s="25">
        <v>3</v>
      </c>
      <c r="S2052" s="11"/>
      <c r="T2052" s="11"/>
    </row>
    <row r="2053" spans="1:20" ht="17.25" customHeight="1" x14ac:dyDescent="0.35">
      <c r="A2053" s="4" t="s">
        <v>2817</v>
      </c>
      <c r="B2053" s="4" t="s">
        <v>3426</v>
      </c>
      <c r="C2053" s="25">
        <v>3</v>
      </c>
      <c r="D2053" s="11"/>
      <c r="E2053" s="11"/>
      <c r="F2053" s="11"/>
      <c r="P2053" s="4" t="s">
        <v>2817</v>
      </c>
      <c r="Q2053" s="4" t="s">
        <v>3427</v>
      </c>
      <c r="R2053" s="25">
        <v>3</v>
      </c>
      <c r="S2053" s="11"/>
      <c r="T2053" s="11"/>
    </row>
    <row r="2054" spans="1:20" ht="17.25" customHeight="1" x14ac:dyDescent="0.35">
      <c r="A2054" s="4" t="s">
        <v>2817</v>
      </c>
      <c r="B2054" s="4" t="s">
        <v>3354</v>
      </c>
      <c r="C2054" s="25">
        <v>3</v>
      </c>
      <c r="D2054" s="11"/>
      <c r="E2054" s="11"/>
      <c r="F2054" s="11"/>
      <c r="P2054" s="4" t="s">
        <v>2817</v>
      </c>
      <c r="Q2054" s="4" t="s">
        <v>3428</v>
      </c>
      <c r="R2054" s="25">
        <v>3</v>
      </c>
      <c r="S2054" s="11"/>
      <c r="T2054" s="11"/>
    </row>
    <row r="2055" spans="1:20" ht="17.25" customHeight="1" x14ac:dyDescent="0.35">
      <c r="A2055" s="4" t="s">
        <v>2817</v>
      </c>
      <c r="B2055" s="4" t="s">
        <v>3355</v>
      </c>
      <c r="C2055" s="25">
        <v>3</v>
      </c>
      <c r="D2055" s="11"/>
      <c r="E2055" s="11"/>
      <c r="F2055" s="11"/>
      <c r="P2055" s="4" t="s">
        <v>2817</v>
      </c>
      <c r="Q2055" s="4" t="s">
        <v>3429</v>
      </c>
      <c r="R2055" s="25">
        <v>3</v>
      </c>
      <c r="S2055" s="11"/>
      <c r="T2055" s="11"/>
    </row>
    <row r="2056" spans="1:20" ht="17.25" customHeight="1" x14ac:dyDescent="0.35">
      <c r="A2056" s="4" t="s">
        <v>2817</v>
      </c>
      <c r="B2056" s="4" t="s">
        <v>3356</v>
      </c>
      <c r="C2056" s="25">
        <v>3</v>
      </c>
      <c r="D2056" s="11"/>
      <c r="E2056" s="11"/>
      <c r="F2056" s="11"/>
      <c r="P2056" s="4" t="s">
        <v>2817</v>
      </c>
      <c r="Q2056" s="4" t="s">
        <v>3430</v>
      </c>
      <c r="R2056" s="25">
        <v>3</v>
      </c>
      <c r="S2056" s="11"/>
      <c r="T2056" s="11"/>
    </row>
    <row r="2057" spans="1:20" ht="17.25" customHeight="1" x14ac:dyDescent="0.35">
      <c r="A2057" s="4" t="s">
        <v>2817</v>
      </c>
      <c r="B2057" s="4" t="s">
        <v>3357</v>
      </c>
      <c r="C2057" s="25">
        <v>3</v>
      </c>
      <c r="D2057" s="11"/>
      <c r="E2057" s="11"/>
      <c r="F2057" s="11"/>
      <c r="P2057" s="4" t="s">
        <v>2817</v>
      </c>
      <c r="Q2057" s="4" t="s">
        <v>3431</v>
      </c>
      <c r="R2057" s="25">
        <v>3</v>
      </c>
      <c r="S2057" s="11"/>
      <c r="T2057" s="11"/>
    </row>
    <row r="2058" spans="1:20" ht="17.25" customHeight="1" x14ac:dyDescent="0.35">
      <c r="A2058" s="4" t="s">
        <v>2817</v>
      </c>
      <c r="B2058" s="4" t="s">
        <v>3432</v>
      </c>
      <c r="C2058" s="25">
        <v>3</v>
      </c>
      <c r="D2058" s="11"/>
      <c r="E2058" s="11"/>
      <c r="F2058" s="11"/>
      <c r="P2058" s="4" t="s">
        <v>2817</v>
      </c>
      <c r="Q2058" s="4" t="s">
        <v>3433</v>
      </c>
      <c r="R2058" s="25">
        <v>3</v>
      </c>
      <c r="S2058" s="11"/>
      <c r="T2058" s="11"/>
    </row>
    <row r="2059" spans="1:20" ht="17.25" customHeight="1" x14ac:dyDescent="0.35">
      <c r="A2059" s="4" t="s">
        <v>2817</v>
      </c>
      <c r="B2059" s="4" t="s">
        <v>3359</v>
      </c>
      <c r="C2059" s="25">
        <v>3</v>
      </c>
      <c r="D2059" s="11"/>
      <c r="E2059" s="11"/>
      <c r="F2059" s="11"/>
      <c r="P2059" s="4" t="s">
        <v>2817</v>
      </c>
      <c r="Q2059" s="4" t="s">
        <v>3434</v>
      </c>
      <c r="R2059" s="25">
        <v>3</v>
      </c>
      <c r="S2059" s="11"/>
      <c r="T2059" s="11"/>
    </row>
    <row r="2060" spans="1:20" ht="17.25" customHeight="1" x14ac:dyDescent="0.35">
      <c r="A2060" s="4" t="s">
        <v>2817</v>
      </c>
      <c r="B2060" s="4" t="s">
        <v>3360</v>
      </c>
      <c r="C2060" s="25">
        <v>3</v>
      </c>
      <c r="D2060" s="11"/>
      <c r="E2060" s="11"/>
      <c r="F2060" s="11"/>
      <c r="P2060" s="4" t="s">
        <v>2817</v>
      </c>
      <c r="Q2060" s="4" t="s">
        <v>3435</v>
      </c>
      <c r="R2060" s="25">
        <v>3</v>
      </c>
      <c r="S2060" s="11"/>
      <c r="T2060" s="11"/>
    </row>
    <row r="2061" spans="1:20" ht="17.25" customHeight="1" x14ac:dyDescent="0.35">
      <c r="A2061" s="4" t="s">
        <v>2817</v>
      </c>
      <c r="B2061" s="4" t="s">
        <v>3361</v>
      </c>
      <c r="C2061" s="25">
        <v>3</v>
      </c>
      <c r="D2061" s="11"/>
      <c r="E2061" s="11"/>
      <c r="F2061" s="11"/>
      <c r="P2061" s="4" t="s">
        <v>2817</v>
      </c>
      <c r="Q2061" s="4" t="s">
        <v>3436</v>
      </c>
      <c r="R2061" s="25">
        <v>3</v>
      </c>
      <c r="S2061" s="11"/>
      <c r="T2061" s="11"/>
    </row>
    <row r="2062" spans="1:20" ht="17.25" customHeight="1" x14ac:dyDescent="0.35">
      <c r="A2062" s="4" t="s">
        <v>2817</v>
      </c>
      <c r="B2062" s="4" t="s">
        <v>3362</v>
      </c>
      <c r="C2062" s="25">
        <v>3</v>
      </c>
      <c r="D2062" s="11"/>
      <c r="E2062" s="11"/>
      <c r="F2062" s="11"/>
      <c r="P2062" s="4" t="s">
        <v>2817</v>
      </c>
      <c r="Q2062" s="4" t="s">
        <v>3437</v>
      </c>
      <c r="R2062" s="25">
        <v>3</v>
      </c>
      <c r="S2062" s="11"/>
      <c r="T2062" s="11"/>
    </row>
    <row r="2063" spans="1:20" ht="17.25" customHeight="1" x14ac:dyDescent="0.35">
      <c r="A2063" s="4" t="s">
        <v>2817</v>
      </c>
      <c r="B2063" s="4" t="s">
        <v>3363</v>
      </c>
      <c r="C2063" s="25">
        <v>3</v>
      </c>
      <c r="D2063" s="11"/>
      <c r="E2063" s="11"/>
      <c r="F2063" s="11"/>
      <c r="P2063" s="4" t="s">
        <v>2817</v>
      </c>
      <c r="Q2063" s="4" t="s">
        <v>3438</v>
      </c>
      <c r="R2063" s="25">
        <v>3</v>
      </c>
      <c r="S2063" s="11"/>
      <c r="T2063" s="11"/>
    </row>
    <row r="2064" spans="1:20" ht="17.25" customHeight="1" x14ac:dyDescent="0.35">
      <c r="A2064" s="4" t="s">
        <v>2817</v>
      </c>
      <c r="B2064" s="4" t="s">
        <v>3364</v>
      </c>
      <c r="C2064" s="25">
        <v>3</v>
      </c>
      <c r="D2064" s="11"/>
      <c r="E2064" s="11"/>
      <c r="F2064" s="11"/>
      <c r="P2064" s="4" t="s">
        <v>2817</v>
      </c>
      <c r="Q2064" s="4" t="s">
        <v>3439</v>
      </c>
      <c r="R2064" s="25">
        <v>3</v>
      </c>
      <c r="S2064" s="11"/>
      <c r="T2064" s="11"/>
    </row>
    <row r="2065" spans="1:20" ht="17.25" customHeight="1" x14ac:dyDescent="0.35">
      <c r="A2065" s="4" t="s">
        <v>2817</v>
      </c>
      <c r="B2065" s="4" t="s">
        <v>3366</v>
      </c>
      <c r="C2065" s="25">
        <v>3</v>
      </c>
      <c r="D2065" s="11"/>
      <c r="E2065" s="11"/>
      <c r="F2065" s="11"/>
      <c r="P2065" s="4" t="s">
        <v>2817</v>
      </c>
      <c r="Q2065" s="4" t="s">
        <v>3440</v>
      </c>
      <c r="R2065" s="25">
        <v>3</v>
      </c>
      <c r="S2065" s="11"/>
      <c r="T2065" s="11"/>
    </row>
    <row r="2066" spans="1:20" ht="17.25" customHeight="1" x14ac:dyDescent="0.35">
      <c r="A2066" s="4" t="s">
        <v>2817</v>
      </c>
      <c r="B2066" s="4" t="s">
        <v>3367</v>
      </c>
      <c r="C2066" s="25">
        <v>3</v>
      </c>
      <c r="D2066" s="11"/>
      <c r="E2066" s="11"/>
      <c r="F2066" s="11"/>
      <c r="P2066" s="4" t="s">
        <v>2817</v>
      </c>
      <c r="Q2066" s="4" t="s">
        <v>3441</v>
      </c>
      <c r="R2066" s="25">
        <v>3</v>
      </c>
      <c r="S2066" s="11"/>
      <c r="T2066" s="11"/>
    </row>
    <row r="2067" spans="1:20" ht="17.25" customHeight="1" x14ac:dyDescent="0.35">
      <c r="A2067" s="4" t="s">
        <v>2817</v>
      </c>
      <c r="B2067" s="4" t="s">
        <v>3368</v>
      </c>
      <c r="C2067" s="25">
        <v>3</v>
      </c>
      <c r="D2067" s="11"/>
      <c r="E2067" s="11"/>
      <c r="F2067" s="11"/>
      <c r="P2067" s="4" t="s">
        <v>2817</v>
      </c>
      <c r="Q2067" s="4" t="s">
        <v>3442</v>
      </c>
      <c r="R2067" s="25">
        <v>3</v>
      </c>
      <c r="S2067" s="11"/>
      <c r="T2067" s="11"/>
    </row>
    <row r="2068" spans="1:20" ht="17.25" customHeight="1" x14ac:dyDescent="0.35">
      <c r="A2068" s="4" t="s">
        <v>2817</v>
      </c>
      <c r="B2068" s="4" t="s">
        <v>3369</v>
      </c>
      <c r="C2068" s="25">
        <v>3</v>
      </c>
      <c r="D2068" s="11"/>
      <c r="E2068" s="11"/>
      <c r="F2068" s="11"/>
      <c r="P2068" s="4" t="s">
        <v>2817</v>
      </c>
      <c r="Q2068" s="4" t="s">
        <v>3443</v>
      </c>
      <c r="R2068" s="25">
        <v>3</v>
      </c>
      <c r="S2068" s="11"/>
      <c r="T2068" s="11"/>
    </row>
    <row r="2069" spans="1:20" ht="17.25" customHeight="1" x14ac:dyDescent="0.35">
      <c r="A2069" s="4" t="s">
        <v>2817</v>
      </c>
      <c r="B2069" s="4" t="s">
        <v>3370</v>
      </c>
      <c r="C2069" s="25">
        <v>3</v>
      </c>
      <c r="D2069" s="11"/>
      <c r="E2069" s="11"/>
      <c r="F2069" s="11"/>
      <c r="P2069" s="4" t="s">
        <v>2817</v>
      </c>
      <c r="Q2069" s="4" t="s">
        <v>3444</v>
      </c>
      <c r="R2069" s="25">
        <v>3</v>
      </c>
      <c r="S2069" s="11"/>
      <c r="T2069" s="11"/>
    </row>
    <row r="2070" spans="1:20" ht="17.25" customHeight="1" x14ac:dyDescent="0.35">
      <c r="A2070" s="4" t="s">
        <v>2817</v>
      </c>
      <c r="B2070" s="4" t="s">
        <v>3371</v>
      </c>
      <c r="C2070" s="25">
        <v>3</v>
      </c>
      <c r="D2070" s="11"/>
      <c r="E2070" s="11"/>
      <c r="F2070" s="11"/>
      <c r="P2070" s="4" t="s">
        <v>2817</v>
      </c>
      <c r="Q2070" s="4" t="s">
        <v>3445</v>
      </c>
      <c r="R2070" s="25">
        <v>3</v>
      </c>
      <c r="S2070" s="11"/>
      <c r="T2070" s="11"/>
    </row>
    <row r="2071" spans="1:20" ht="17.25" customHeight="1" x14ac:dyDescent="0.35">
      <c r="A2071" s="4" t="s">
        <v>2817</v>
      </c>
      <c r="B2071" s="4" t="s">
        <v>3372</v>
      </c>
      <c r="C2071" s="25">
        <v>3</v>
      </c>
      <c r="D2071" s="11"/>
      <c r="E2071" s="11"/>
      <c r="F2071" s="11"/>
      <c r="P2071" s="4" t="s">
        <v>2817</v>
      </c>
      <c r="Q2071" s="4" t="s">
        <v>3446</v>
      </c>
      <c r="R2071" s="25">
        <v>3</v>
      </c>
      <c r="S2071" s="11"/>
      <c r="T2071" s="11"/>
    </row>
    <row r="2072" spans="1:20" ht="17.25" customHeight="1" x14ac:dyDescent="0.35">
      <c r="A2072" s="4" t="s">
        <v>2817</v>
      </c>
      <c r="B2072" s="4" t="s">
        <v>3373</v>
      </c>
      <c r="C2072" s="25">
        <v>3</v>
      </c>
      <c r="D2072" s="11"/>
      <c r="E2072" s="11"/>
      <c r="F2072" s="11"/>
      <c r="P2072" s="4" t="s">
        <v>2817</v>
      </c>
      <c r="Q2072" s="4" t="s">
        <v>3447</v>
      </c>
      <c r="R2072" s="25">
        <v>3</v>
      </c>
      <c r="S2072" s="11"/>
      <c r="T2072" s="11"/>
    </row>
    <row r="2073" spans="1:20" ht="17.25" customHeight="1" x14ac:dyDescent="0.35">
      <c r="A2073" s="4" t="s">
        <v>2817</v>
      </c>
      <c r="B2073" s="4" t="s">
        <v>3374</v>
      </c>
      <c r="C2073" s="25">
        <v>3</v>
      </c>
      <c r="D2073" s="11"/>
      <c r="E2073" s="11"/>
      <c r="F2073" s="11"/>
      <c r="P2073" s="4" t="s">
        <v>2817</v>
      </c>
      <c r="Q2073" s="4" t="s">
        <v>3448</v>
      </c>
      <c r="R2073" s="25">
        <v>3</v>
      </c>
      <c r="S2073" s="11"/>
      <c r="T2073" s="11"/>
    </row>
    <row r="2074" spans="1:20" ht="17.25" customHeight="1" x14ac:dyDescent="0.35">
      <c r="A2074" s="4" t="s">
        <v>2817</v>
      </c>
      <c r="B2074" s="4" t="s">
        <v>3376</v>
      </c>
      <c r="C2074" s="25">
        <v>3</v>
      </c>
      <c r="D2074" s="11"/>
      <c r="E2074" s="11"/>
      <c r="F2074" s="11"/>
      <c r="P2074" s="4" t="s">
        <v>2817</v>
      </c>
      <c r="Q2074" s="4" t="s">
        <v>3449</v>
      </c>
      <c r="R2074" s="25">
        <v>3</v>
      </c>
      <c r="S2074" s="11"/>
      <c r="T2074" s="11"/>
    </row>
    <row r="2075" spans="1:20" ht="17.25" customHeight="1" x14ac:dyDescent="0.35">
      <c r="A2075" s="4" t="s">
        <v>2817</v>
      </c>
      <c r="B2075" s="4" t="s">
        <v>3377</v>
      </c>
      <c r="C2075" s="25">
        <v>3</v>
      </c>
      <c r="D2075" s="11"/>
      <c r="E2075" s="11"/>
      <c r="F2075" s="11"/>
      <c r="P2075" s="4" t="s">
        <v>2817</v>
      </c>
      <c r="Q2075" s="4" t="s">
        <v>3450</v>
      </c>
      <c r="R2075" s="25">
        <v>3</v>
      </c>
      <c r="S2075" s="11"/>
      <c r="T2075" s="11"/>
    </row>
    <row r="2076" spans="1:20" ht="17.25" customHeight="1" x14ac:dyDescent="0.35">
      <c r="A2076" s="4" t="s">
        <v>2817</v>
      </c>
      <c r="B2076" s="4" t="s">
        <v>3451</v>
      </c>
      <c r="C2076" s="25">
        <v>3</v>
      </c>
      <c r="D2076" s="11"/>
      <c r="E2076" s="11"/>
      <c r="F2076" s="11"/>
      <c r="P2076" s="4" t="s">
        <v>2817</v>
      </c>
      <c r="Q2076" s="4" t="s">
        <v>3452</v>
      </c>
      <c r="R2076" s="25">
        <v>3</v>
      </c>
      <c r="S2076" s="11"/>
      <c r="T2076" s="11"/>
    </row>
    <row r="2077" spans="1:20" ht="17.25" customHeight="1" x14ac:dyDescent="0.35">
      <c r="A2077" s="4" t="s">
        <v>2817</v>
      </c>
      <c r="B2077" s="4" t="s">
        <v>3379</v>
      </c>
      <c r="C2077" s="25">
        <v>3</v>
      </c>
      <c r="D2077" s="11"/>
      <c r="E2077" s="11"/>
      <c r="F2077" s="11"/>
      <c r="P2077" s="4" t="s">
        <v>2817</v>
      </c>
      <c r="Q2077" s="4" t="s">
        <v>3453</v>
      </c>
      <c r="R2077" s="25">
        <v>3</v>
      </c>
      <c r="S2077" s="11"/>
      <c r="T2077" s="11"/>
    </row>
    <row r="2078" spans="1:20" ht="17.25" customHeight="1" x14ac:dyDescent="0.35">
      <c r="A2078" s="4" t="s">
        <v>2817</v>
      </c>
      <c r="B2078" s="4" t="s">
        <v>3380</v>
      </c>
      <c r="C2078" s="25">
        <v>3</v>
      </c>
      <c r="D2078" s="11"/>
      <c r="E2078" s="11"/>
      <c r="F2078" s="11"/>
      <c r="P2078" s="4" t="s">
        <v>2817</v>
      </c>
      <c r="Q2078" s="4" t="s">
        <v>3454</v>
      </c>
      <c r="R2078" s="25">
        <v>3</v>
      </c>
      <c r="S2078" s="11"/>
      <c r="T2078" s="11"/>
    </row>
    <row r="2079" spans="1:20" ht="17.25" customHeight="1" x14ac:dyDescent="0.35">
      <c r="A2079" s="4" t="s">
        <v>2817</v>
      </c>
      <c r="B2079" s="4" t="s">
        <v>3382</v>
      </c>
      <c r="C2079" s="25">
        <v>3</v>
      </c>
      <c r="D2079" s="11"/>
      <c r="E2079" s="11"/>
      <c r="F2079" s="11"/>
      <c r="P2079" s="4" t="s">
        <v>2817</v>
      </c>
      <c r="Q2079" s="4" t="s">
        <v>3455</v>
      </c>
      <c r="R2079" s="25">
        <v>3</v>
      </c>
      <c r="S2079" s="11"/>
      <c r="T2079" s="11"/>
    </row>
    <row r="2080" spans="1:20" ht="17.25" customHeight="1" x14ac:dyDescent="0.35">
      <c r="A2080" s="4" t="s">
        <v>2817</v>
      </c>
      <c r="B2080" s="4" t="s">
        <v>3383</v>
      </c>
      <c r="C2080" s="25">
        <v>3</v>
      </c>
      <c r="D2080" s="11"/>
      <c r="E2080" s="11"/>
      <c r="F2080" s="11"/>
      <c r="P2080" s="4" t="s">
        <v>2817</v>
      </c>
      <c r="Q2080" s="4" t="s">
        <v>3456</v>
      </c>
      <c r="R2080" s="25">
        <v>3</v>
      </c>
      <c r="S2080" s="11"/>
      <c r="T2080" s="11"/>
    </row>
    <row r="2081" spans="1:20" ht="17.25" customHeight="1" x14ac:dyDescent="0.35">
      <c r="A2081" s="4" t="s">
        <v>2817</v>
      </c>
      <c r="B2081" s="4" t="s">
        <v>3385</v>
      </c>
      <c r="C2081" s="25">
        <v>3</v>
      </c>
      <c r="D2081" s="11"/>
      <c r="E2081" s="11"/>
      <c r="F2081" s="11"/>
      <c r="P2081" s="4" t="s">
        <v>2817</v>
      </c>
      <c r="Q2081" s="4" t="s">
        <v>3457</v>
      </c>
      <c r="R2081" s="25">
        <v>3</v>
      </c>
      <c r="S2081" s="11"/>
      <c r="T2081" s="11"/>
    </row>
    <row r="2082" spans="1:20" ht="17.25" customHeight="1" x14ac:dyDescent="0.35">
      <c r="A2082" s="4" t="s">
        <v>2817</v>
      </c>
      <c r="B2082" s="4" t="s">
        <v>3386</v>
      </c>
      <c r="C2082" s="25">
        <v>3</v>
      </c>
      <c r="D2082" s="11"/>
      <c r="E2082" s="11"/>
      <c r="F2082" s="11"/>
      <c r="P2082" s="4" t="s">
        <v>2817</v>
      </c>
      <c r="Q2082" s="4" t="s">
        <v>3458</v>
      </c>
      <c r="R2082" s="25">
        <v>3</v>
      </c>
      <c r="S2082" s="11"/>
      <c r="T2082" s="11"/>
    </row>
    <row r="2083" spans="1:20" ht="17.25" customHeight="1" x14ac:dyDescent="0.35">
      <c r="A2083" s="4" t="s">
        <v>2817</v>
      </c>
      <c r="B2083" s="4" t="s">
        <v>3459</v>
      </c>
      <c r="C2083" s="25">
        <v>3</v>
      </c>
      <c r="D2083" s="11"/>
      <c r="E2083" s="11"/>
      <c r="F2083" s="11"/>
      <c r="P2083" s="4" t="s">
        <v>2817</v>
      </c>
      <c r="Q2083" s="4" t="s">
        <v>3460</v>
      </c>
      <c r="R2083" s="25">
        <v>3</v>
      </c>
      <c r="S2083" s="11"/>
      <c r="T2083" s="11"/>
    </row>
    <row r="2084" spans="1:20" ht="17.25" customHeight="1" x14ac:dyDescent="0.35">
      <c r="A2084" s="4" t="s">
        <v>2817</v>
      </c>
      <c r="B2084" s="4" t="s">
        <v>3388</v>
      </c>
      <c r="C2084" s="25">
        <v>3</v>
      </c>
      <c r="D2084" s="11"/>
      <c r="E2084" s="11"/>
      <c r="F2084" s="11"/>
      <c r="P2084" s="4" t="s">
        <v>2817</v>
      </c>
      <c r="Q2084" s="4" t="s">
        <v>3461</v>
      </c>
      <c r="R2084" s="25">
        <v>3</v>
      </c>
      <c r="S2084" s="11"/>
      <c r="T2084" s="11"/>
    </row>
    <row r="2085" spans="1:20" ht="17.25" customHeight="1" x14ac:dyDescent="0.35">
      <c r="A2085" s="4" t="s">
        <v>2817</v>
      </c>
      <c r="B2085" s="4" t="s">
        <v>3390</v>
      </c>
      <c r="C2085" s="25">
        <v>3</v>
      </c>
      <c r="D2085" s="11"/>
      <c r="E2085" s="11"/>
      <c r="F2085" s="11"/>
      <c r="P2085" s="4" t="s">
        <v>2817</v>
      </c>
      <c r="Q2085" s="4" t="s">
        <v>3462</v>
      </c>
      <c r="R2085" s="25">
        <v>3</v>
      </c>
      <c r="S2085" s="11"/>
      <c r="T2085" s="11"/>
    </row>
    <row r="2086" spans="1:20" ht="17.25" customHeight="1" x14ac:dyDescent="0.35">
      <c r="A2086" s="4" t="s">
        <v>2817</v>
      </c>
      <c r="B2086" s="4" t="s">
        <v>3391</v>
      </c>
      <c r="C2086" s="25">
        <v>3</v>
      </c>
      <c r="D2086" s="11"/>
      <c r="E2086" s="11"/>
      <c r="F2086" s="11"/>
      <c r="P2086" s="4" t="s">
        <v>2817</v>
      </c>
      <c r="Q2086" s="4" t="s">
        <v>3463</v>
      </c>
      <c r="R2086" s="25">
        <v>3</v>
      </c>
      <c r="S2086" s="11"/>
      <c r="T2086" s="11"/>
    </row>
    <row r="2087" spans="1:20" ht="17.25" customHeight="1" x14ac:dyDescent="0.35">
      <c r="A2087" s="4" t="s">
        <v>2817</v>
      </c>
      <c r="B2087" s="4" t="s">
        <v>3392</v>
      </c>
      <c r="C2087" s="25">
        <v>3</v>
      </c>
      <c r="D2087" s="11"/>
      <c r="E2087" s="11"/>
      <c r="F2087" s="11"/>
      <c r="P2087" s="4" t="s">
        <v>2817</v>
      </c>
      <c r="Q2087" s="4" t="s">
        <v>3464</v>
      </c>
      <c r="R2087" s="25">
        <v>3</v>
      </c>
      <c r="S2087" s="11"/>
      <c r="T2087" s="11"/>
    </row>
    <row r="2088" spans="1:20" ht="17.25" customHeight="1" x14ac:dyDescent="0.35">
      <c r="A2088" s="4" t="s">
        <v>2817</v>
      </c>
      <c r="B2088" s="4" t="s">
        <v>3393</v>
      </c>
      <c r="C2088" s="25">
        <v>3</v>
      </c>
      <c r="D2088" s="11"/>
      <c r="E2088" s="11"/>
      <c r="F2088" s="11"/>
      <c r="P2088" s="4" t="s">
        <v>2817</v>
      </c>
      <c r="Q2088" s="4" t="s">
        <v>3465</v>
      </c>
      <c r="R2088" s="25">
        <v>3</v>
      </c>
      <c r="S2088" s="11"/>
      <c r="T2088" s="11"/>
    </row>
    <row r="2089" spans="1:20" ht="17.25" customHeight="1" x14ac:dyDescent="0.35">
      <c r="A2089" s="4" t="s">
        <v>2817</v>
      </c>
      <c r="B2089" s="4" t="s">
        <v>3394</v>
      </c>
      <c r="C2089" s="25">
        <v>3</v>
      </c>
      <c r="D2089" s="11"/>
      <c r="E2089" s="11"/>
      <c r="F2089" s="11"/>
      <c r="P2089" s="4" t="s">
        <v>2817</v>
      </c>
      <c r="Q2089" s="4" t="s">
        <v>3466</v>
      </c>
      <c r="R2089" s="25">
        <v>3</v>
      </c>
      <c r="S2089" s="11"/>
      <c r="T2089" s="11"/>
    </row>
    <row r="2090" spans="1:20" ht="17.25" customHeight="1" x14ac:dyDescent="0.35">
      <c r="A2090" s="4" t="s">
        <v>2817</v>
      </c>
      <c r="B2090" s="4" t="s">
        <v>3467</v>
      </c>
      <c r="C2090" s="25">
        <v>3</v>
      </c>
      <c r="D2090" s="11"/>
      <c r="E2090" s="11"/>
      <c r="F2090" s="11"/>
      <c r="P2090" s="4" t="s">
        <v>2817</v>
      </c>
      <c r="Q2090" s="4" t="s">
        <v>3468</v>
      </c>
      <c r="R2090" s="25">
        <v>3</v>
      </c>
      <c r="S2090" s="11"/>
      <c r="T2090" s="11"/>
    </row>
    <row r="2091" spans="1:20" ht="17.25" customHeight="1" x14ac:dyDescent="0.35">
      <c r="A2091" s="4" t="s">
        <v>2817</v>
      </c>
      <c r="B2091" s="4" t="s">
        <v>3395</v>
      </c>
      <c r="C2091" s="25">
        <v>3</v>
      </c>
      <c r="D2091" s="11"/>
      <c r="E2091" s="11"/>
      <c r="F2091" s="11"/>
      <c r="P2091" s="4" t="s">
        <v>2817</v>
      </c>
      <c r="Q2091" s="4" t="s">
        <v>3469</v>
      </c>
      <c r="R2091" s="25">
        <v>3</v>
      </c>
      <c r="S2091" s="11"/>
      <c r="T2091" s="11"/>
    </row>
    <row r="2092" spans="1:20" ht="17.25" customHeight="1" x14ac:dyDescent="0.35">
      <c r="A2092" s="4" t="s">
        <v>2817</v>
      </c>
      <c r="B2092" s="4" t="s">
        <v>3470</v>
      </c>
      <c r="C2092" s="25">
        <v>3</v>
      </c>
      <c r="D2092" s="11"/>
      <c r="E2092" s="11"/>
      <c r="F2092" s="11"/>
      <c r="P2092" s="4" t="s">
        <v>2817</v>
      </c>
      <c r="Q2092" s="4" t="s">
        <v>3471</v>
      </c>
      <c r="R2092" s="25">
        <v>3</v>
      </c>
      <c r="S2092" s="11"/>
      <c r="T2092" s="11"/>
    </row>
    <row r="2093" spans="1:20" ht="17.25" customHeight="1" x14ac:dyDescent="0.35">
      <c r="A2093" s="4" t="s">
        <v>2817</v>
      </c>
      <c r="B2093" s="4" t="s">
        <v>3396</v>
      </c>
      <c r="C2093" s="25">
        <v>3</v>
      </c>
      <c r="D2093" s="11"/>
      <c r="E2093" s="11"/>
      <c r="F2093" s="11"/>
      <c r="P2093" s="4" t="s">
        <v>2817</v>
      </c>
      <c r="Q2093" s="4" t="s">
        <v>3472</v>
      </c>
      <c r="R2093" s="25">
        <v>3</v>
      </c>
      <c r="S2093" s="11"/>
      <c r="T2093" s="11"/>
    </row>
    <row r="2094" spans="1:20" ht="17.25" customHeight="1" x14ac:dyDescent="0.35">
      <c r="A2094" s="4" t="s">
        <v>2817</v>
      </c>
      <c r="B2094" s="4" t="s">
        <v>3397</v>
      </c>
      <c r="C2094" s="25">
        <v>3</v>
      </c>
      <c r="D2094" s="11"/>
      <c r="E2094" s="11"/>
      <c r="F2094" s="11"/>
      <c r="P2094" s="4" t="s">
        <v>2817</v>
      </c>
      <c r="Q2094" s="4" t="s">
        <v>3473</v>
      </c>
      <c r="R2094" s="25">
        <v>3</v>
      </c>
      <c r="S2094" s="11"/>
      <c r="T2094" s="11"/>
    </row>
    <row r="2095" spans="1:20" ht="17.25" customHeight="1" x14ac:dyDescent="0.35">
      <c r="A2095" s="4" t="s">
        <v>2817</v>
      </c>
      <c r="B2095" s="4" t="s">
        <v>3398</v>
      </c>
      <c r="C2095" s="25">
        <v>3</v>
      </c>
      <c r="D2095" s="11"/>
      <c r="E2095" s="11"/>
      <c r="F2095" s="11"/>
      <c r="P2095" s="4" t="s">
        <v>2817</v>
      </c>
      <c r="Q2095" s="4" t="s">
        <v>3474</v>
      </c>
      <c r="R2095" s="25">
        <v>3</v>
      </c>
      <c r="S2095" s="11"/>
      <c r="T2095" s="11"/>
    </row>
    <row r="2096" spans="1:20" ht="17.25" customHeight="1" x14ac:dyDescent="0.35">
      <c r="A2096" s="4" t="s">
        <v>2817</v>
      </c>
      <c r="B2096" s="4" t="s">
        <v>3399</v>
      </c>
      <c r="C2096" s="25">
        <v>3</v>
      </c>
      <c r="D2096" s="11"/>
      <c r="E2096" s="11"/>
      <c r="F2096" s="11"/>
      <c r="P2096" s="4" t="s">
        <v>2817</v>
      </c>
      <c r="Q2096" s="4" t="s">
        <v>3475</v>
      </c>
      <c r="R2096" s="25">
        <v>3</v>
      </c>
      <c r="S2096" s="11"/>
      <c r="T2096" s="11"/>
    </row>
    <row r="2097" spans="1:20" ht="17.25" customHeight="1" x14ac:dyDescent="0.35">
      <c r="A2097" s="4" t="s">
        <v>2817</v>
      </c>
      <c r="B2097" s="4" t="s">
        <v>3401</v>
      </c>
      <c r="C2097" s="25">
        <v>3</v>
      </c>
      <c r="D2097" s="11"/>
      <c r="E2097" s="11"/>
      <c r="F2097" s="11"/>
      <c r="P2097" s="4" t="s">
        <v>2817</v>
      </c>
      <c r="Q2097" s="4" t="s">
        <v>3476</v>
      </c>
      <c r="R2097" s="25">
        <v>3</v>
      </c>
      <c r="S2097" s="11"/>
      <c r="T2097" s="11"/>
    </row>
    <row r="2098" spans="1:20" ht="17.25" customHeight="1" x14ac:dyDescent="0.35">
      <c r="A2098" s="4" t="s">
        <v>2817</v>
      </c>
      <c r="B2098" s="4" t="s">
        <v>3477</v>
      </c>
      <c r="C2098" s="25">
        <v>3</v>
      </c>
      <c r="D2098" s="11"/>
      <c r="E2098" s="11"/>
      <c r="F2098" s="11"/>
      <c r="P2098" s="4" t="s">
        <v>2817</v>
      </c>
      <c r="Q2098" s="4" t="s">
        <v>3478</v>
      </c>
      <c r="R2098" s="25">
        <v>3</v>
      </c>
      <c r="S2098" s="11"/>
      <c r="T2098" s="11"/>
    </row>
    <row r="2099" spans="1:20" ht="17.25" customHeight="1" x14ac:dyDescent="0.35">
      <c r="A2099" s="4" t="s">
        <v>2817</v>
      </c>
      <c r="B2099" s="4" t="s">
        <v>3402</v>
      </c>
      <c r="C2099" s="25">
        <v>3</v>
      </c>
      <c r="D2099" s="11"/>
      <c r="E2099" s="11"/>
      <c r="F2099" s="11"/>
      <c r="P2099" s="4" t="s">
        <v>2817</v>
      </c>
      <c r="Q2099" s="4" t="s">
        <v>3479</v>
      </c>
      <c r="R2099" s="25">
        <v>3</v>
      </c>
      <c r="S2099" s="11"/>
      <c r="T2099" s="11"/>
    </row>
    <row r="2100" spans="1:20" ht="17.25" customHeight="1" x14ac:dyDescent="0.35">
      <c r="A2100" s="4" t="s">
        <v>2817</v>
      </c>
      <c r="B2100" s="4" t="s">
        <v>3403</v>
      </c>
      <c r="C2100" s="25">
        <v>3</v>
      </c>
      <c r="D2100" s="11"/>
      <c r="E2100" s="11"/>
      <c r="F2100" s="11"/>
      <c r="P2100" s="4" t="s">
        <v>2817</v>
      </c>
      <c r="Q2100" s="4" t="s">
        <v>3480</v>
      </c>
      <c r="R2100" s="25">
        <v>3</v>
      </c>
      <c r="S2100" s="11"/>
      <c r="T2100" s="11"/>
    </row>
    <row r="2101" spans="1:20" ht="17.25" customHeight="1" x14ac:dyDescent="0.35">
      <c r="A2101" s="4" t="s">
        <v>2817</v>
      </c>
      <c r="B2101" s="4" t="s">
        <v>3481</v>
      </c>
      <c r="C2101" s="25">
        <v>3</v>
      </c>
      <c r="D2101" s="11"/>
      <c r="E2101" s="11"/>
      <c r="F2101" s="11"/>
      <c r="P2101" s="4" t="s">
        <v>2817</v>
      </c>
      <c r="Q2101" s="4" t="s">
        <v>3482</v>
      </c>
      <c r="R2101" s="25">
        <v>3</v>
      </c>
      <c r="S2101" s="11"/>
      <c r="T2101" s="11"/>
    </row>
    <row r="2102" spans="1:20" ht="17.25" customHeight="1" x14ac:dyDescent="0.35">
      <c r="A2102" s="4" t="s">
        <v>2817</v>
      </c>
      <c r="B2102" s="4" t="s">
        <v>3404</v>
      </c>
      <c r="C2102" s="25">
        <v>3</v>
      </c>
      <c r="D2102" s="11"/>
      <c r="E2102" s="11"/>
      <c r="F2102" s="11"/>
      <c r="P2102" s="4" t="s">
        <v>2817</v>
      </c>
      <c r="Q2102" s="161" t="s">
        <v>3483</v>
      </c>
      <c r="R2102" s="25">
        <v>3</v>
      </c>
      <c r="S2102" s="11"/>
      <c r="T2102" s="11"/>
    </row>
    <row r="2103" spans="1:20" ht="17.25" customHeight="1" x14ac:dyDescent="0.35">
      <c r="A2103" s="4" t="s">
        <v>2817</v>
      </c>
      <c r="B2103" s="4" t="s">
        <v>3405</v>
      </c>
      <c r="C2103" s="25">
        <v>3</v>
      </c>
      <c r="D2103" s="11"/>
      <c r="E2103" s="11"/>
      <c r="F2103" s="11"/>
      <c r="P2103" s="4" t="s">
        <v>2817</v>
      </c>
      <c r="Q2103" s="4" t="s">
        <v>3484</v>
      </c>
      <c r="R2103" s="25">
        <v>3</v>
      </c>
      <c r="S2103" s="11"/>
      <c r="T2103" s="11"/>
    </row>
    <row r="2104" spans="1:20" ht="17.25" customHeight="1" x14ac:dyDescent="0.35">
      <c r="A2104" s="4" t="s">
        <v>2817</v>
      </c>
      <c r="B2104" s="4" t="s">
        <v>3406</v>
      </c>
      <c r="C2104" s="25">
        <v>3</v>
      </c>
      <c r="D2104" s="11"/>
      <c r="E2104" s="11"/>
      <c r="F2104" s="11"/>
      <c r="P2104" s="4" t="s">
        <v>2817</v>
      </c>
      <c r="Q2104" s="4" t="s">
        <v>3485</v>
      </c>
      <c r="R2104" s="25">
        <v>3</v>
      </c>
      <c r="S2104" s="11"/>
      <c r="T2104" s="11"/>
    </row>
    <row r="2105" spans="1:20" ht="17.25" customHeight="1" x14ac:dyDescent="0.35">
      <c r="A2105" s="4" t="s">
        <v>2817</v>
      </c>
      <c r="B2105" s="4" t="s">
        <v>3407</v>
      </c>
      <c r="C2105" s="25">
        <v>3</v>
      </c>
      <c r="D2105" s="11"/>
      <c r="E2105" s="11"/>
      <c r="F2105" s="11"/>
      <c r="P2105" s="4" t="s">
        <v>2817</v>
      </c>
      <c r="Q2105" s="4" t="s">
        <v>3486</v>
      </c>
      <c r="R2105" s="25">
        <v>3</v>
      </c>
      <c r="S2105" s="11"/>
      <c r="T2105" s="11"/>
    </row>
    <row r="2106" spans="1:20" ht="17.25" customHeight="1" x14ac:dyDescent="0.35">
      <c r="A2106" s="4" t="s">
        <v>2817</v>
      </c>
      <c r="B2106" s="4" t="s">
        <v>3409</v>
      </c>
      <c r="C2106" s="25">
        <v>3</v>
      </c>
      <c r="D2106" s="11"/>
      <c r="E2106" s="11"/>
      <c r="F2106" s="11"/>
      <c r="P2106" s="4" t="s">
        <v>2817</v>
      </c>
      <c r="Q2106" s="4" t="s">
        <v>3487</v>
      </c>
      <c r="R2106" s="25">
        <v>3</v>
      </c>
      <c r="S2106" s="11"/>
      <c r="T2106" s="11"/>
    </row>
    <row r="2107" spans="1:20" ht="17.25" customHeight="1" x14ac:dyDescent="0.35">
      <c r="A2107" s="4" t="s">
        <v>2817</v>
      </c>
      <c r="B2107" s="4" t="s">
        <v>3411</v>
      </c>
      <c r="C2107" s="25">
        <v>3</v>
      </c>
      <c r="D2107" s="11"/>
      <c r="E2107" s="11"/>
      <c r="F2107" s="11"/>
      <c r="P2107" s="4" t="s">
        <v>2817</v>
      </c>
      <c r="Q2107" s="4" t="s">
        <v>3488</v>
      </c>
      <c r="R2107" s="25">
        <v>3</v>
      </c>
      <c r="S2107" s="11"/>
      <c r="T2107" s="11"/>
    </row>
    <row r="2108" spans="1:20" ht="17.25" customHeight="1" x14ac:dyDescent="0.35">
      <c r="A2108" s="4" t="s">
        <v>2817</v>
      </c>
      <c r="B2108" s="4" t="s">
        <v>3413</v>
      </c>
      <c r="C2108" s="25">
        <v>3</v>
      </c>
      <c r="D2108" s="11"/>
      <c r="E2108" s="11"/>
      <c r="F2108" s="11"/>
      <c r="P2108" s="4" t="s">
        <v>2817</v>
      </c>
      <c r="Q2108" s="4" t="s">
        <v>3489</v>
      </c>
      <c r="R2108" s="25">
        <v>3</v>
      </c>
      <c r="S2108" s="11"/>
      <c r="T2108" s="11"/>
    </row>
    <row r="2109" spans="1:20" ht="17.25" customHeight="1" x14ac:dyDescent="0.35">
      <c r="A2109" s="4" t="s">
        <v>2817</v>
      </c>
      <c r="B2109" s="4" t="s">
        <v>3414</v>
      </c>
      <c r="C2109" s="25">
        <v>3</v>
      </c>
      <c r="D2109" s="11"/>
      <c r="E2109" s="11"/>
      <c r="F2109" s="11"/>
      <c r="P2109" s="4" t="s">
        <v>2817</v>
      </c>
      <c r="Q2109" s="4" t="s">
        <v>3490</v>
      </c>
      <c r="R2109" s="25">
        <v>3</v>
      </c>
      <c r="S2109" s="11"/>
      <c r="T2109" s="11"/>
    </row>
    <row r="2110" spans="1:20" ht="17.25" customHeight="1" x14ac:dyDescent="0.35">
      <c r="A2110" s="4" t="s">
        <v>2817</v>
      </c>
      <c r="B2110" s="4" t="s">
        <v>3415</v>
      </c>
      <c r="C2110" s="25">
        <v>3</v>
      </c>
      <c r="D2110" s="11"/>
      <c r="E2110" s="11"/>
      <c r="F2110" s="11"/>
      <c r="P2110" s="4" t="s">
        <v>2817</v>
      </c>
      <c r="Q2110" s="4" t="s">
        <v>3491</v>
      </c>
      <c r="R2110" s="25">
        <v>3</v>
      </c>
      <c r="S2110" s="11"/>
      <c r="T2110" s="11"/>
    </row>
    <row r="2111" spans="1:20" ht="17.25" customHeight="1" x14ac:dyDescent="0.35">
      <c r="A2111" s="4" t="s">
        <v>2817</v>
      </c>
      <c r="B2111" s="4" t="s">
        <v>3416</v>
      </c>
      <c r="C2111" s="25">
        <v>3</v>
      </c>
      <c r="D2111" s="11"/>
      <c r="E2111" s="11"/>
      <c r="F2111" s="11"/>
      <c r="P2111" s="4" t="s">
        <v>2817</v>
      </c>
      <c r="Q2111" s="4" t="s">
        <v>3492</v>
      </c>
      <c r="R2111" s="25">
        <v>3</v>
      </c>
      <c r="S2111" s="11"/>
      <c r="T2111" s="11"/>
    </row>
    <row r="2112" spans="1:20" ht="17.25" customHeight="1" x14ac:dyDescent="0.35">
      <c r="A2112" s="4" t="s">
        <v>2817</v>
      </c>
      <c r="B2112" s="4" t="s">
        <v>3417</v>
      </c>
      <c r="C2112" s="25">
        <v>3</v>
      </c>
      <c r="D2112" s="11"/>
      <c r="E2112" s="11"/>
      <c r="F2112" s="11"/>
      <c r="P2112" s="4" t="s">
        <v>2817</v>
      </c>
      <c r="Q2112" s="4" t="s">
        <v>3493</v>
      </c>
      <c r="R2112" s="25">
        <v>3</v>
      </c>
      <c r="S2112" s="11"/>
      <c r="T2112" s="11"/>
    </row>
    <row r="2113" spans="1:20" ht="17.25" customHeight="1" x14ac:dyDescent="0.35">
      <c r="A2113" s="4" t="s">
        <v>2817</v>
      </c>
      <c r="B2113" s="4" t="s">
        <v>3418</v>
      </c>
      <c r="C2113" s="25">
        <v>3</v>
      </c>
      <c r="D2113" s="11"/>
      <c r="E2113" s="11"/>
      <c r="F2113" s="11"/>
      <c r="P2113" s="4" t="s">
        <v>2817</v>
      </c>
      <c r="Q2113" s="161" t="s">
        <v>3494</v>
      </c>
      <c r="R2113" s="25">
        <v>3</v>
      </c>
      <c r="S2113" s="11"/>
      <c r="T2113" s="11"/>
    </row>
    <row r="2114" spans="1:20" ht="17.25" customHeight="1" x14ac:dyDescent="0.35">
      <c r="A2114" s="4" t="s">
        <v>2817</v>
      </c>
      <c r="B2114" s="4" t="s">
        <v>3419</v>
      </c>
      <c r="C2114" s="25">
        <v>3</v>
      </c>
      <c r="D2114" s="11"/>
      <c r="E2114" s="11"/>
      <c r="F2114" s="11"/>
      <c r="P2114" s="4" t="s">
        <v>2817</v>
      </c>
      <c r="Q2114" s="4" t="s">
        <v>3495</v>
      </c>
      <c r="R2114" s="25">
        <v>3</v>
      </c>
      <c r="S2114" s="11"/>
      <c r="T2114" s="11"/>
    </row>
    <row r="2115" spans="1:20" ht="17.25" customHeight="1" x14ac:dyDescent="0.35">
      <c r="A2115" s="4" t="s">
        <v>2817</v>
      </c>
      <c r="B2115" s="4" t="s">
        <v>3420</v>
      </c>
      <c r="C2115" s="25">
        <v>3</v>
      </c>
      <c r="D2115" s="11"/>
      <c r="E2115" s="11"/>
      <c r="F2115" s="11"/>
      <c r="P2115" s="4" t="s">
        <v>2817</v>
      </c>
      <c r="Q2115" s="4" t="s">
        <v>3496</v>
      </c>
      <c r="R2115" s="25">
        <v>3</v>
      </c>
      <c r="S2115" s="11"/>
      <c r="T2115" s="11"/>
    </row>
    <row r="2116" spans="1:20" ht="17.25" customHeight="1" x14ac:dyDescent="0.35">
      <c r="A2116" s="4" t="s">
        <v>2817</v>
      </c>
      <c r="B2116" s="4" t="s">
        <v>3421</v>
      </c>
      <c r="C2116" s="25">
        <v>3</v>
      </c>
      <c r="D2116" s="11"/>
      <c r="E2116" s="11"/>
      <c r="F2116" s="11"/>
      <c r="P2116" s="4" t="s">
        <v>2817</v>
      </c>
      <c r="Q2116" s="4" t="s">
        <v>3497</v>
      </c>
      <c r="R2116" s="25">
        <v>3</v>
      </c>
      <c r="S2116" s="11"/>
      <c r="T2116" s="11"/>
    </row>
    <row r="2117" spans="1:20" ht="17.25" customHeight="1" x14ac:dyDescent="0.35">
      <c r="A2117" s="4" t="s">
        <v>2817</v>
      </c>
      <c r="B2117" s="4" t="s">
        <v>3422</v>
      </c>
      <c r="C2117" s="25">
        <v>3</v>
      </c>
      <c r="D2117" s="11"/>
      <c r="E2117" s="11"/>
      <c r="F2117" s="11"/>
      <c r="P2117" s="4" t="s">
        <v>2817</v>
      </c>
      <c r="Q2117" s="4" t="s">
        <v>3498</v>
      </c>
      <c r="R2117" s="25">
        <v>3</v>
      </c>
      <c r="S2117" s="11"/>
      <c r="T2117" s="11"/>
    </row>
    <row r="2118" spans="1:20" ht="17.25" customHeight="1" x14ac:dyDescent="0.35">
      <c r="A2118" s="4" t="s">
        <v>2817</v>
      </c>
      <c r="B2118" s="4" t="s">
        <v>3499</v>
      </c>
      <c r="C2118" s="25">
        <v>3</v>
      </c>
      <c r="D2118" s="11"/>
      <c r="E2118" s="11"/>
      <c r="F2118" s="11"/>
      <c r="P2118" s="4" t="s">
        <v>2817</v>
      </c>
      <c r="Q2118" s="4" t="s">
        <v>3500</v>
      </c>
      <c r="R2118" s="25">
        <v>3</v>
      </c>
      <c r="S2118" s="11"/>
      <c r="T2118" s="11"/>
    </row>
    <row r="2119" spans="1:20" ht="17.25" customHeight="1" x14ac:dyDescent="0.35">
      <c r="A2119" s="4" t="s">
        <v>2817</v>
      </c>
      <c r="B2119" s="4" t="s">
        <v>3423</v>
      </c>
      <c r="C2119" s="25">
        <v>3</v>
      </c>
      <c r="D2119" s="11"/>
      <c r="E2119" s="11"/>
      <c r="F2119" s="11"/>
      <c r="P2119" s="4" t="s">
        <v>2817</v>
      </c>
      <c r="Q2119" s="4" t="s">
        <v>3501</v>
      </c>
      <c r="R2119" s="25">
        <v>3</v>
      </c>
      <c r="S2119" s="11"/>
      <c r="T2119" s="11"/>
    </row>
    <row r="2120" spans="1:20" ht="17.25" customHeight="1" x14ac:dyDescent="0.35">
      <c r="A2120" s="4" t="s">
        <v>2817</v>
      </c>
      <c r="B2120" s="4" t="s">
        <v>3502</v>
      </c>
      <c r="C2120" s="25">
        <v>3</v>
      </c>
      <c r="D2120" s="11"/>
      <c r="E2120" s="11"/>
      <c r="F2120" s="11"/>
      <c r="P2120" s="4" t="s">
        <v>2817</v>
      </c>
      <c r="Q2120" s="4" t="s">
        <v>3503</v>
      </c>
      <c r="R2120" s="25">
        <v>3</v>
      </c>
      <c r="S2120" s="11"/>
      <c r="T2120" s="11"/>
    </row>
    <row r="2121" spans="1:20" ht="17.25" customHeight="1" x14ac:dyDescent="0.35">
      <c r="A2121" s="4" t="s">
        <v>2817</v>
      </c>
      <c r="B2121" s="4" t="s">
        <v>3424</v>
      </c>
      <c r="C2121" s="25">
        <v>3</v>
      </c>
      <c r="D2121" s="11"/>
      <c r="E2121" s="11"/>
      <c r="F2121" s="11"/>
      <c r="P2121" s="4" t="s">
        <v>2817</v>
      </c>
      <c r="Q2121" s="4" t="s">
        <v>3504</v>
      </c>
      <c r="R2121" s="25">
        <v>3</v>
      </c>
      <c r="S2121" s="11"/>
      <c r="T2121" s="11"/>
    </row>
    <row r="2122" spans="1:20" ht="17.25" customHeight="1" x14ac:dyDescent="0.35">
      <c r="A2122" s="4" t="s">
        <v>2817</v>
      </c>
      <c r="B2122" s="4" t="s">
        <v>3425</v>
      </c>
      <c r="C2122" s="25">
        <v>3</v>
      </c>
      <c r="D2122" s="11"/>
      <c r="E2122" s="11"/>
      <c r="F2122" s="11"/>
      <c r="P2122" s="4" t="s">
        <v>2817</v>
      </c>
      <c r="Q2122" s="4" t="s">
        <v>3505</v>
      </c>
      <c r="R2122" s="25">
        <v>3</v>
      </c>
      <c r="S2122" s="11"/>
      <c r="T2122" s="11"/>
    </row>
    <row r="2123" spans="1:20" ht="17.25" customHeight="1" x14ac:dyDescent="0.35">
      <c r="A2123" s="4" t="s">
        <v>2817</v>
      </c>
      <c r="B2123" s="4" t="s">
        <v>3506</v>
      </c>
      <c r="C2123" s="25">
        <v>3</v>
      </c>
      <c r="D2123" s="11"/>
      <c r="E2123" s="11"/>
      <c r="F2123" s="11"/>
      <c r="P2123" s="4" t="s">
        <v>2817</v>
      </c>
      <c r="Q2123" s="4" t="s">
        <v>3507</v>
      </c>
      <c r="R2123" s="25">
        <v>3</v>
      </c>
      <c r="S2123" s="11"/>
      <c r="T2123" s="11"/>
    </row>
    <row r="2124" spans="1:20" ht="17.25" customHeight="1" x14ac:dyDescent="0.35">
      <c r="A2124" s="4" t="s">
        <v>2817</v>
      </c>
      <c r="B2124" s="4" t="s">
        <v>3427</v>
      </c>
      <c r="C2124" s="25">
        <v>3</v>
      </c>
      <c r="D2124" s="11"/>
      <c r="E2124" s="11"/>
      <c r="F2124" s="11"/>
      <c r="P2124" s="4" t="s">
        <v>2817</v>
      </c>
      <c r="Q2124" s="4" t="s">
        <v>3508</v>
      </c>
      <c r="R2124" s="25">
        <v>3</v>
      </c>
      <c r="S2124" s="11"/>
      <c r="T2124" s="11"/>
    </row>
    <row r="2125" spans="1:20" ht="17.25" customHeight="1" x14ac:dyDescent="0.35">
      <c r="A2125" s="4" t="s">
        <v>2817</v>
      </c>
      <c r="B2125" s="4" t="s">
        <v>3428</v>
      </c>
      <c r="C2125" s="25">
        <v>3</v>
      </c>
      <c r="D2125" s="11"/>
      <c r="E2125" s="11"/>
      <c r="F2125" s="11"/>
      <c r="P2125" s="4" t="s">
        <v>2817</v>
      </c>
      <c r="Q2125" s="4" t="s">
        <v>3509</v>
      </c>
      <c r="R2125" s="25">
        <v>3</v>
      </c>
      <c r="S2125" s="11"/>
      <c r="T2125" s="11"/>
    </row>
    <row r="2126" spans="1:20" ht="17.25" customHeight="1" x14ac:dyDescent="0.35">
      <c r="A2126" s="4" t="s">
        <v>2817</v>
      </c>
      <c r="B2126" s="4" t="s">
        <v>3429</v>
      </c>
      <c r="C2126" s="25">
        <v>3</v>
      </c>
      <c r="D2126" s="11"/>
      <c r="E2126" s="11"/>
      <c r="F2126" s="11"/>
      <c r="P2126" s="4" t="s">
        <v>2817</v>
      </c>
      <c r="Q2126" s="4" t="s">
        <v>3510</v>
      </c>
      <c r="R2126" s="25">
        <v>3</v>
      </c>
      <c r="S2126" s="11"/>
      <c r="T2126" s="11"/>
    </row>
    <row r="2127" spans="1:20" ht="17.25" customHeight="1" x14ac:dyDescent="0.35">
      <c r="A2127" s="4" t="s">
        <v>2817</v>
      </c>
      <c r="B2127" s="4" t="s">
        <v>3430</v>
      </c>
      <c r="C2127" s="25">
        <v>3</v>
      </c>
      <c r="D2127" s="11"/>
      <c r="E2127" s="11"/>
      <c r="F2127" s="11"/>
      <c r="P2127" s="4" t="s">
        <v>2817</v>
      </c>
      <c r="Q2127" s="4" t="s">
        <v>3511</v>
      </c>
      <c r="R2127" s="25">
        <v>3</v>
      </c>
      <c r="S2127" s="11"/>
      <c r="T2127" s="11"/>
    </row>
    <row r="2128" spans="1:20" ht="17.25" customHeight="1" x14ac:dyDescent="0.35">
      <c r="A2128" s="4" t="s">
        <v>2817</v>
      </c>
      <c r="B2128" s="4" t="s">
        <v>3431</v>
      </c>
      <c r="C2128" s="25">
        <v>3</v>
      </c>
      <c r="D2128" s="11"/>
      <c r="E2128" s="11"/>
      <c r="F2128" s="11"/>
      <c r="P2128" s="4" t="s">
        <v>2817</v>
      </c>
      <c r="Q2128" s="4" t="s">
        <v>3512</v>
      </c>
      <c r="R2128" s="25">
        <v>3</v>
      </c>
      <c r="S2128" s="11"/>
      <c r="T2128" s="11"/>
    </row>
    <row r="2129" spans="1:20" ht="17.25" customHeight="1" x14ac:dyDescent="0.35">
      <c r="A2129" s="4" t="s">
        <v>2817</v>
      </c>
      <c r="B2129" s="4" t="s">
        <v>3433</v>
      </c>
      <c r="C2129" s="25">
        <v>3</v>
      </c>
      <c r="D2129" s="11"/>
      <c r="E2129" s="11"/>
      <c r="F2129" s="11"/>
      <c r="P2129" s="4" t="s">
        <v>2817</v>
      </c>
      <c r="Q2129" s="4" t="s">
        <v>3513</v>
      </c>
      <c r="R2129" s="25">
        <v>3</v>
      </c>
      <c r="S2129" s="11"/>
      <c r="T2129" s="11"/>
    </row>
    <row r="2130" spans="1:20" ht="17.25" customHeight="1" x14ac:dyDescent="0.35">
      <c r="A2130" s="4" t="s">
        <v>2817</v>
      </c>
      <c r="B2130" s="4" t="s">
        <v>3434</v>
      </c>
      <c r="C2130" s="25">
        <v>3</v>
      </c>
      <c r="D2130" s="11"/>
      <c r="E2130" s="11"/>
      <c r="F2130" s="11"/>
      <c r="P2130" s="157" t="s">
        <v>2817</v>
      </c>
      <c r="Q2130" s="157" t="s">
        <v>3514</v>
      </c>
      <c r="R2130" s="162">
        <v>3</v>
      </c>
      <c r="S2130" s="11"/>
      <c r="T2130" s="11"/>
    </row>
    <row r="2131" spans="1:20" ht="17.25" customHeight="1" x14ac:dyDescent="0.35">
      <c r="A2131" s="4" t="s">
        <v>2817</v>
      </c>
      <c r="B2131" s="4" t="s">
        <v>3435</v>
      </c>
      <c r="C2131" s="25">
        <v>3</v>
      </c>
      <c r="D2131" s="11"/>
      <c r="E2131" s="11"/>
      <c r="F2131" s="11"/>
      <c r="P2131" s="4" t="s">
        <v>2817</v>
      </c>
      <c r="Q2131" s="4" t="s">
        <v>3515</v>
      </c>
      <c r="R2131" s="25">
        <v>3</v>
      </c>
      <c r="S2131" s="11"/>
      <c r="T2131" s="11"/>
    </row>
    <row r="2132" spans="1:20" ht="17.25" customHeight="1" x14ac:dyDescent="0.35">
      <c r="A2132" s="4" t="s">
        <v>2817</v>
      </c>
      <c r="B2132" s="4" t="s">
        <v>3436</v>
      </c>
      <c r="C2132" s="25">
        <v>3</v>
      </c>
      <c r="D2132" s="11"/>
      <c r="E2132" s="11"/>
      <c r="F2132" s="11"/>
      <c r="P2132" s="157" t="s">
        <v>2817</v>
      </c>
      <c r="Q2132" s="157" t="s">
        <v>3516</v>
      </c>
      <c r="R2132" s="162">
        <v>3</v>
      </c>
      <c r="S2132" s="11"/>
      <c r="T2132" s="11"/>
    </row>
    <row r="2133" spans="1:20" ht="17.25" customHeight="1" x14ac:dyDescent="0.35">
      <c r="A2133" s="4" t="s">
        <v>2817</v>
      </c>
      <c r="B2133" s="4" t="s">
        <v>3437</v>
      </c>
      <c r="C2133" s="25">
        <v>3</v>
      </c>
      <c r="D2133" s="11"/>
      <c r="E2133" s="11"/>
      <c r="F2133" s="11"/>
      <c r="P2133" s="4" t="s">
        <v>2817</v>
      </c>
      <c r="Q2133" s="4" t="s">
        <v>3517</v>
      </c>
      <c r="R2133" s="25">
        <v>3</v>
      </c>
      <c r="S2133" s="11"/>
      <c r="T2133" s="11"/>
    </row>
    <row r="2134" spans="1:20" ht="17.25" customHeight="1" x14ac:dyDescent="0.35">
      <c r="A2134" s="4" t="s">
        <v>2817</v>
      </c>
      <c r="B2134" s="4" t="s">
        <v>3518</v>
      </c>
      <c r="C2134" s="25">
        <v>3</v>
      </c>
      <c r="D2134" s="11"/>
      <c r="E2134" s="11"/>
      <c r="F2134" s="11"/>
      <c r="P2134" s="4" t="s">
        <v>2817</v>
      </c>
      <c r="Q2134" s="4" t="s">
        <v>3519</v>
      </c>
      <c r="R2134" s="25">
        <v>3</v>
      </c>
      <c r="S2134" s="11"/>
      <c r="T2134" s="11"/>
    </row>
    <row r="2135" spans="1:20" ht="17.25" customHeight="1" x14ac:dyDescent="0.35">
      <c r="A2135" s="4" t="s">
        <v>2817</v>
      </c>
      <c r="B2135" s="4" t="s">
        <v>3438</v>
      </c>
      <c r="C2135" s="25">
        <v>3</v>
      </c>
      <c r="D2135" s="11"/>
      <c r="E2135" s="11"/>
      <c r="F2135" s="11"/>
      <c r="P2135" s="4" t="s">
        <v>2817</v>
      </c>
      <c r="Q2135" s="4" t="s">
        <v>3520</v>
      </c>
      <c r="R2135" s="25">
        <v>3</v>
      </c>
      <c r="S2135" s="11"/>
      <c r="T2135" s="11"/>
    </row>
    <row r="2136" spans="1:20" ht="17.25" customHeight="1" x14ac:dyDescent="0.35">
      <c r="A2136" s="4" t="s">
        <v>2817</v>
      </c>
      <c r="B2136" s="4" t="s">
        <v>3439</v>
      </c>
      <c r="C2136" s="25">
        <v>3</v>
      </c>
      <c r="D2136" s="11"/>
      <c r="E2136" s="11"/>
      <c r="F2136" s="11"/>
      <c r="P2136" s="4" t="s">
        <v>2817</v>
      </c>
      <c r="Q2136" s="4" t="s">
        <v>3521</v>
      </c>
      <c r="R2136" s="25">
        <v>3</v>
      </c>
      <c r="S2136" s="11"/>
      <c r="T2136" s="11"/>
    </row>
    <row r="2137" spans="1:20" ht="17.25" customHeight="1" x14ac:dyDescent="0.35">
      <c r="A2137" s="4" t="s">
        <v>2817</v>
      </c>
      <c r="B2137" s="4" t="s">
        <v>3440</v>
      </c>
      <c r="C2137" s="25">
        <v>3</v>
      </c>
      <c r="D2137" s="11"/>
      <c r="E2137" s="11"/>
      <c r="F2137" s="11"/>
      <c r="P2137" s="4" t="s">
        <v>2817</v>
      </c>
      <c r="Q2137" s="4" t="s">
        <v>3522</v>
      </c>
      <c r="R2137" s="25">
        <v>3</v>
      </c>
      <c r="S2137" s="11"/>
      <c r="T2137" s="11"/>
    </row>
    <row r="2138" spans="1:20" ht="17.25" customHeight="1" x14ac:dyDescent="0.35">
      <c r="A2138" s="4" t="s">
        <v>2817</v>
      </c>
      <c r="B2138" s="4" t="s">
        <v>3441</v>
      </c>
      <c r="C2138" s="25">
        <v>3</v>
      </c>
      <c r="D2138" s="11"/>
      <c r="E2138" s="11"/>
      <c r="F2138" s="11"/>
      <c r="P2138" s="4" t="s">
        <v>2817</v>
      </c>
      <c r="Q2138" s="4" t="s">
        <v>3523</v>
      </c>
      <c r="R2138" s="25">
        <v>3</v>
      </c>
      <c r="S2138" s="11"/>
      <c r="T2138" s="11"/>
    </row>
    <row r="2139" spans="1:20" ht="17.25" customHeight="1" x14ac:dyDescent="0.35">
      <c r="A2139" s="4" t="s">
        <v>2817</v>
      </c>
      <c r="B2139" s="4" t="s">
        <v>3442</v>
      </c>
      <c r="C2139" s="25">
        <v>3</v>
      </c>
      <c r="D2139" s="11"/>
      <c r="E2139" s="11"/>
      <c r="F2139" s="11"/>
      <c r="P2139" s="4" t="s">
        <v>2817</v>
      </c>
      <c r="Q2139" s="4" t="s">
        <v>3524</v>
      </c>
      <c r="R2139" s="25">
        <v>3</v>
      </c>
      <c r="S2139" s="11"/>
      <c r="T2139" s="11"/>
    </row>
    <row r="2140" spans="1:20" ht="17.25" customHeight="1" x14ac:dyDescent="0.35">
      <c r="A2140" s="4" t="s">
        <v>2817</v>
      </c>
      <c r="B2140" s="4" t="s">
        <v>3443</v>
      </c>
      <c r="C2140" s="25">
        <v>3</v>
      </c>
      <c r="D2140" s="11"/>
      <c r="E2140" s="11"/>
      <c r="F2140" s="11"/>
      <c r="P2140" s="4" t="s">
        <v>2817</v>
      </c>
      <c r="Q2140" s="4" t="s">
        <v>3525</v>
      </c>
      <c r="R2140" s="25">
        <v>3</v>
      </c>
      <c r="S2140" s="11"/>
      <c r="T2140" s="11"/>
    </row>
    <row r="2141" spans="1:20" ht="17.25" customHeight="1" x14ac:dyDescent="0.35">
      <c r="A2141" s="4" t="s">
        <v>2817</v>
      </c>
      <c r="B2141" s="4" t="s">
        <v>3444</v>
      </c>
      <c r="C2141" s="25">
        <v>3</v>
      </c>
      <c r="D2141" s="11"/>
      <c r="E2141" s="11"/>
      <c r="F2141" s="11"/>
      <c r="P2141" s="4" t="s">
        <v>2817</v>
      </c>
      <c r="Q2141" s="4" t="s">
        <v>3526</v>
      </c>
      <c r="R2141" s="25">
        <v>3</v>
      </c>
      <c r="S2141" s="11"/>
      <c r="T2141" s="11"/>
    </row>
    <row r="2142" spans="1:20" ht="17.25" customHeight="1" x14ac:dyDescent="0.35">
      <c r="A2142" s="4" t="s">
        <v>2817</v>
      </c>
      <c r="B2142" s="4" t="s">
        <v>3445</v>
      </c>
      <c r="C2142" s="25">
        <v>3</v>
      </c>
      <c r="D2142" s="11"/>
      <c r="E2142" s="11"/>
      <c r="F2142" s="11"/>
      <c r="P2142" s="4" t="s">
        <v>2817</v>
      </c>
      <c r="Q2142" s="4" t="s">
        <v>3527</v>
      </c>
      <c r="R2142" s="25">
        <v>3</v>
      </c>
      <c r="S2142" s="11"/>
      <c r="T2142" s="11"/>
    </row>
    <row r="2143" spans="1:20" ht="17.25" customHeight="1" x14ac:dyDescent="0.35">
      <c r="A2143" s="4" t="s">
        <v>2817</v>
      </c>
      <c r="B2143" s="4" t="s">
        <v>3446</v>
      </c>
      <c r="C2143" s="25">
        <v>3</v>
      </c>
      <c r="D2143" s="11"/>
      <c r="E2143" s="11"/>
      <c r="F2143" s="11"/>
      <c r="P2143" s="4" t="s">
        <v>2817</v>
      </c>
      <c r="Q2143" s="4" t="s">
        <v>3528</v>
      </c>
      <c r="R2143" s="25">
        <v>3</v>
      </c>
      <c r="S2143" s="11"/>
      <c r="T2143" s="11"/>
    </row>
    <row r="2144" spans="1:20" ht="17.25" customHeight="1" x14ac:dyDescent="0.35">
      <c r="A2144" s="4" t="s">
        <v>2817</v>
      </c>
      <c r="B2144" s="4" t="s">
        <v>3447</v>
      </c>
      <c r="C2144" s="25">
        <v>3</v>
      </c>
      <c r="D2144" s="11"/>
      <c r="E2144" s="11"/>
      <c r="F2144" s="11"/>
      <c r="P2144" s="4" t="s">
        <v>2817</v>
      </c>
      <c r="Q2144" s="4" t="s">
        <v>3529</v>
      </c>
      <c r="R2144" s="25">
        <v>3</v>
      </c>
      <c r="S2144" s="11"/>
      <c r="T2144" s="11"/>
    </row>
    <row r="2145" spans="1:20" ht="17.25" customHeight="1" x14ac:dyDescent="0.35">
      <c r="A2145" s="4" t="s">
        <v>2817</v>
      </c>
      <c r="B2145" s="4" t="s">
        <v>3448</v>
      </c>
      <c r="C2145" s="25">
        <v>3</v>
      </c>
      <c r="D2145" s="11"/>
      <c r="E2145" s="11"/>
      <c r="F2145" s="11"/>
      <c r="P2145" s="4" t="s">
        <v>2817</v>
      </c>
      <c r="Q2145" s="4" t="s">
        <v>3530</v>
      </c>
      <c r="R2145" s="25">
        <v>3</v>
      </c>
      <c r="S2145" s="11"/>
      <c r="T2145" s="11"/>
    </row>
    <row r="2146" spans="1:20" ht="17.25" customHeight="1" x14ac:dyDescent="0.35">
      <c r="A2146" s="4" t="s">
        <v>2817</v>
      </c>
      <c r="B2146" s="4" t="s">
        <v>3449</v>
      </c>
      <c r="C2146" s="25">
        <v>3</v>
      </c>
      <c r="D2146" s="11"/>
      <c r="E2146" s="11"/>
      <c r="F2146" s="11"/>
      <c r="P2146" s="4" t="s">
        <v>2817</v>
      </c>
      <c r="Q2146" s="4" t="s">
        <v>3531</v>
      </c>
      <c r="R2146" s="25">
        <v>3</v>
      </c>
      <c r="S2146" s="11"/>
      <c r="T2146" s="11"/>
    </row>
    <row r="2147" spans="1:20" ht="17.25" customHeight="1" x14ac:dyDescent="0.35">
      <c r="A2147" s="4" t="s">
        <v>2817</v>
      </c>
      <c r="B2147" s="4" t="s">
        <v>3450</v>
      </c>
      <c r="C2147" s="25">
        <v>3</v>
      </c>
      <c r="D2147" s="11"/>
      <c r="E2147" s="11"/>
      <c r="F2147" s="11"/>
      <c r="P2147" s="4" t="s">
        <v>2817</v>
      </c>
      <c r="Q2147" s="4" t="s">
        <v>3532</v>
      </c>
      <c r="R2147" s="25">
        <v>3</v>
      </c>
      <c r="S2147" s="11"/>
      <c r="T2147" s="11"/>
    </row>
    <row r="2148" spans="1:20" ht="17.25" customHeight="1" x14ac:dyDescent="0.35">
      <c r="A2148" s="4" t="s">
        <v>2817</v>
      </c>
      <c r="B2148" s="4" t="s">
        <v>3452</v>
      </c>
      <c r="C2148" s="25">
        <v>3</v>
      </c>
      <c r="D2148" s="11"/>
      <c r="E2148" s="11"/>
      <c r="F2148" s="11"/>
      <c r="P2148" s="4" t="s">
        <v>2817</v>
      </c>
      <c r="Q2148" s="4" t="s">
        <v>3533</v>
      </c>
      <c r="R2148" s="25">
        <v>3</v>
      </c>
      <c r="S2148" s="11"/>
      <c r="T2148" s="11"/>
    </row>
    <row r="2149" spans="1:20" ht="17.25" customHeight="1" x14ac:dyDescent="0.35">
      <c r="A2149" s="4" t="s">
        <v>2817</v>
      </c>
      <c r="B2149" s="4" t="s">
        <v>3453</v>
      </c>
      <c r="C2149" s="25">
        <v>3</v>
      </c>
      <c r="D2149" s="11"/>
      <c r="E2149" s="11"/>
      <c r="F2149" s="11"/>
      <c r="P2149" s="4" t="s">
        <v>2817</v>
      </c>
      <c r="Q2149" s="4" t="s">
        <v>3534</v>
      </c>
      <c r="R2149" s="25">
        <v>3</v>
      </c>
      <c r="S2149" s="11"/>
      <c r="T2149" s="11"/>
    </row>
    <row r="2150" spans="1:20" ht="17.25" customHeight="1" x14ac:dyDescent="0.35">
      <c r="A2150" s="4" t="s">
        <v>2817</v>
      </c>
      <c r="B2150" s="4" t="s">
        <v>3454</v>
      </c>
      <c r="C2150" s="25">
        <v>3</v>
      </c>
      <c r="D2150" s="11"/>
      <c r="E2150" s="11"/>
      <c r="F2150" s="11"/>
      <c r="P2150" s="4" t="s">
        <v>2817</v>
      </c>
      <c r="Q2150" s="4" t="s">
        <v>3535</v>
      </c>
      <c r="R2150" s="25">
        <v>3</v>
      </c>
      <c r="S2150" s="11"/>
      <c r="T2150" s="11"/>
    </row>
    <row r="2151" spans="1:20" ht="17.25" customHeight="1" x14ac:dyDescent="0.35">
      <c r="A2151" s="4" t="s">
        <v>2817</v>
      </c>
      <c r="B2151" s="4" t="s">
        <v>3455</v>
      </c>
      <c r="C2151" s="25">
        <v>3</v>
      </c>
      <c r="D2151" s="11"/>
      <c r="E2151" s="11"/>
      <c r="F2151" s="11"/>
      <c r="P2151" s="4" t="s">
        <v>2817</v>
      </c>
      <c r="Q2151" s="4" t="s">
        <v>3536</v>
      </c>
      <c r="R2151" s="25">
        <v>3</v>
      </c>
      <c r="S2151" s="11"/>
      <c r="T2151" s="11"/>
    </row>
    <row r="2152" spans="1:20" ht="17.25" customHeight="1" x14ac:dyDescent="0.35">
      <c r="A2152" s="4" t="s">
        <v>2817</v>
      </c>
      <c r="B2152" s="4" t="s">
        <v>3456</v>
      </c>
      <c r="C2152" s="25">
        <v>3</v>
      </c>
      <c r="D2152" s="11"/>
      <c r="E2152" s="11"/>
      <c r="F2152" s="11"/>
      <c r="P2152" s="4" t="s">
        <v>2817</v>
      </c>
      <c r="Q2152" s="4" t="s">
        <v>3537</v>
      </c>
      <c r="R2152" s="25">
        <v>3</v>
      </c>
      <c r="S2152" s="11"/>
      <c r="T2152" s="11"/>
    </row>
    <row r="2153" spans="1:20" ht="17.25" customHeight="1" x14ac:dyDescent="0.35">
      <c r="A2153" s="4" t="s">
        <v>2817</v>
      </c>
      <c r="B2153" s="4" t="s">
        <v>3457</v>
      </c>
      <c r="C2153" s="25">
        <v>3</v>
      </c>
      <c r="D2153" s="11"/>
      <c r="E2153" s="11"/>
      <c r="F2153" s="11"/>
      <c r="P2153" s="4" t="s">
        <v>2817</v>
      </c>
      <c r="Q2153" s="4" t="s">
        <v>3538</v>
      </c>
      <c r="R2153" s="25">
        <v>3</v>
      </c>
      <c r="S2153" s="11"/>
      <c r="T2153" s="11"/>
    </row>
    <row r="2154" spans="1:20" ht="17.25" customHeight="1" x14ac:dyDescent="0.35">
      <c r="A2154" s="4" t="s">
        <v>2817</v>
      </c>
      <c r="B2154" s="4" t="s">
        <v>3458</v>
      </c>
      <c r="C2154" s="25">
        <v>3</v>
      </c>
      <c r="D2154" s="11"/>
      <c r="E2154" s="11"/>
      <c r="F2154" s="11"/>
      <c r="P2154" s="4" t="s">
        <v>2817</v>
      </c>
      <c r="Q2154" s="4" t="s">
        <v>3539</v>
      </c>
      <c r="R2154" s="25">
        <v>3</v>
      </c>
      <c r="S2154" s="11"/>
      <c r="T2154" s="11"/>
    </row>
    <row r="2155" spans="1:20" ht="17.25" customHeight="1" x14ac:dyDescent="0.35">
      <c r="A2155" s="4" t="s">
        <v>2817</v>
      </c>
      <c r="B2155" s="4" t="s">
        <v>3460</v>
      </c>
      <c r="C2155" s="25">
        <v>3</v>
      </c>
      <c r="D2155" s="11"/>
      <c r="E2155" s="11"/>
      <c r="F2155" s="11"/>
      <c r="P2155" s="4" t="s">
        <v>2817</v>
      </c>
      <c r="Q2155" s="4" t="s">
        <v>3540</v>
      </c>
      <c r="R2155" s="25">
        <v>3</v>
      </c>
      <c r="S2155" s="11"/>
      <c r="T2155" s="11"/>
    </row>
    <row r="2156" spans="1:20" ht="17.25" customHeight="1" x14ac:dyDescent="0.35">
      <c r="A2156" s="4" t="s">
        <v>2817</v>
      </c>
      <c r="B2156" s="4" t="s">
        <v>3461</v>
      </c>
      <c r="C2156" s="25">
        <v>3</v>
      </c>
      <c r="D2156" s="11"/>
      <c r="E2156" s="11"/>
      <c r="F2156" s="11"/>
      <c r="P2156" s="4" t="s">
        <v>2817</v>
      </c>
      <c r="Q2156" s="4" t="s">
        <v>3541</v>
      </c>
      <c r="R2156" s="25">
        <v>3</v>
      </c>
      <c r="S2156" s="11"/>
      <c r="T2156" s="11"/>
    </row>
    <row r="2157" spans="1:20" ht="17.25" customHeight="1" x14ac:dyDescent="0.35">
      <c r="A2157" s="4" t="s">
        <v>2817</v>
      </c>
      <c r="B2157" s="4" t="s">
        <v>3462</v>
      </c>
      <c r="C2157" s="25">
        <v>3</v>
      </c>
      <c r="D2157" s="11"/>
      <c r="E2157" s="11"/>
      <c r="F2157" s="11"/>
      <c r="P2157" s="4" t="s">
        <v>2817</v>
      </c>
      <c r="Q2157" s="4" t="s">
        <v>3542</v>
      </c>
      <c r="R2157" s="25">
        <v>3</v>
      </c>
      <c r="S2157" s="11"/>
      <c r="T2157" s="11"/>
    </row>
    <row r="2158" spans="1:20" ht="17.25" customHeight="1" x14ac:dyDescent="0.35">
      <c r="A2158" s="4" t="s">
        <v>2817</v>
      </c>
      <c r="B2158" s="4" t="s">
        <v>3463</v>
      </c>
      <c r="C2158" s="25">
        <v>3</v>
      </c>
      <c r="D2158" s="11"/>
      <c r="E2158" s="11"/>
      <c r="F2158" s="11"/>
      <c r="P2158" s="4" t="s">
        <v>2817</v>
      </c>
      <c r="Q2158" s="4" t="s">
        <v>3543</v>
      </c>
      <c r="R2158" s="25">
        <v>3</v>
      </c>
      <c r="S2158" s="11"/>
      <c r="T2158" s="11"/>
    </row>
    <row r="2159" spans="1:20" ht="17.25" customHeight="1" x14ac:dyDescent="0.35">
      <c r="A2159" s="4" t="s">
        <v>2817</v>
      </c>
      <c r="B2159" s="4" t="s">
        <v>3464</v>
      </c>
      <c r="C2159" s="25">
        <v>3</v>
      </c>
      <c r="D2159" s="11"/>
      <c r="E2159" s="11"/>
      <c r="F2159" s="11"/>
      <c r="P2159" s="4" t="s">
        <v>2817</v>
      </c>
      <c r="Q2159" s="4" t="s">
        <v>3544</v>
      </c>
      <c r="R2159" s="25">
        <v>3</v>
      </c>
      <c r="S2159" s="11"/>
      <c r="T2159" s="11"/>
    </row>
    <row r="2160" spans="1:20" ht="17.25" customHeight="1" x14ac:dyDescent="0.35">
      <c r="A2160" s="4" t="s">
        <v>2817</v>
      </c>
      <c r="B2160" s="4" t="s">
        <v>3465</v>
      </c>
      <c r="C2160" s="25">
        <v>3</v>
      </c>
      <c r="D2160" s="11"/>
      <c r="E2160" s="11"/>
      <c r="F2160" s="11"/>
      <c r="P2160" s="4" t="s">
        <v>2817</v>
      </c>
      <c r="Q2160" s="4" t="s">
        <v>3545</v>
      </c>
      <c r="R2160" s="25">
        <v>3</v>
      </c>
      <c r="S2160" s="11"/>
      <c r="T2160" s="11"/>
    </row>
    <row r="2161" spans="1:20" ht="17.25" customHeight="1" x14ac:dyDescent="0.35">
      <c r="A2161" s="4" t="s">
        <v>2817</v>
      </c>
      <c r="B2161" s="4" t="s">
        <v>3466</v>
      </c>
      <c r="C2161" s="25">
        <v>3</v>
      </c>
      <c r="D2161" s="11"/>
      <c r="E2161" s="11"/>
      <c r="F2161" s="11"/>
      <c r="P2161" s="4" t="s">
        <v>2817</v>
      </c>
      <c r="Q2161" s="4" t="s">
        <v>3546</v>
      </c>
      <c r="R2161" s="25">
        <v>3</v>
      </c>
      <c r="S2161" s="11"/>
      <c r="T2161" s="11"/>
    </row>
    <row r="2162" spans="1:20" ht="17.25" customHeight="1" x14ac:dyDescent="0.35">
      <c r="A2162" s="4" t="s">
        <v>2817</v>
      </c>
      <c r="B2162" s="4" t="s">
        <v>3468</v>
      </c>
      <c r="C2162" s="25">
        <v>3</v>
      </c>
      <c r="D2162" s="11"/>
      <c r="E2162" s="11"/>
      <c r="F2162" s="11"/>
      <c r="P2162" s="4" t="s">
        <v>2817</v>
      </c>
      <c r="Q2162" s="4" t="s">
        <v>3547</v>
      </c>
      <c r="R2162" s="25">
        <v>3</v>
      </c>
      <c r="S2162" s="11"/>
      <c r="T2162" s="11"/>
    </row>
    <row r="2163" spans="1:20" ht="17.25" customHeight="1" x14ac:dyDescent="0.35">
      <c r="A2163" s="4" t="s">
        <v>2817</v>
      </c>
      <c r="B2163" s="4" t="s">
        <v>3469</v>
      </c>
      <c r="C2163" s="25">
        <v>3</v>
      </c>
      <c r="D2163" s="11"/>
      <c r="E2163" s="11"/>
      <c r="F2163" s="11"/>
      <c r="P2163" s="4" t="s">
        <v>2817</v>
      </c>
      <c r="Q2163" s="4" t="s">
        <v>3548</v>
      </c>
      <c r="R2163" s="25">
        <v>3</v>
      </c>
      <c r="S2163" s="11"/>
      <c r="T2163" s="11"/>
    </row>
    <row r="2164" spans="1:20" ht="17.25" customHeight="1" x14ac:dyDescent="0.35">
      <c r="A2164" s="4" t="s">
        <v>2817</v>
      </c>
      <c r="B2164" s="4" t="s">
        <v>3471</v>
      </c>
      <c r="C2164" s="25">
        <v>3</v>
      </c>
      <c r="D2164" s="11"/>
      <c r="E2164" s="11"/>
      <c r="F2164" s="11"/>
      <c r="P2164" s="4" t="s">
        <v>2817</v>
      </c>
      <c r="Q2164" s="4" t="s">
        <v>3549</v>
      </c>
      <c r="R2164" s="25">
        <v>3</v>
      </c>
      <c r="S2164" s="11"/>
      <c r="T2164" s="11"/>
    </row>
    <row r="2165" spans="1:20" ht="17.25" customHeight="1" x14ac:dyDescent="0.35">
      <c r="A2165" s="4" t="s">
        <v>2817</v>
      </c>
      <c r="B2165" s="4" t="s">
        <v>3472</v>
      </c>
      <c r="C2165" s="25">
        <v>3</v>
      </c>
      <c r="D2165" s="11"/>
      <c r="E2165" s="11"/>
      <c r="F2165" s="11"/>
      <c r="P2165" s="4" t="s">
        <v>2817</v>
      </c>
      <c r="Q2165" s="4" t="s">
        <v>3550</v>
      </c>
      <c r="R2165" s="25">
        <v>3</v>
      </c>
      <c r="S2165" s="11"/>
      <c r="T2165" s="11"/>
    </row>
    <row r="2166" spans="1:20" ht="17.25" customHeight="1" x14ac:dyDescent="0.35">
      <c r="A2166" s="4" t="s">
        <v>2817</v>
      </c>
      <c r="B2166" s="4" t="s">
        <v>3473</v>
      </c>
      <c r="C2166" s="25">
        <v>3</v>
      </c>
      <c r="D2166" s="11"/>
      <c r="E2166" s="11"/>
      <c r="F2166" s="11"/>
      <c r="P2166" s="4" t="s">
        <v>2817</v>
      </c>
      <c r="Q2166" s="4" t="s">
        <v>3551</v>
      </c>
      <c r="R2166" s="25">
        <v>3</v>
      </c>
      <c r="S2166" s="11"/>
      <c r="T2166" s="11"/>
    </row>
    <row r="2167" spans="1:20" ht="17.25" customHeight="1" x14ac:dyDescent="0.35">
      <c r="A2167" s="4" t="s">
        <v>2817</v>
      </c>
      <c r="B2167" s="4" t="s">
        <v>3474</v>
      </c>
      <c r="C2167" s="25">
        <v>3</v>
      </c>
      <c r="D2167" s="11"/>
      <c r="E2167" s="11"/>
      <c r="F2167" s="11"/>
      <c r="P2167" s="4" t="s">
        <v>2817</v>
      </c>
      <c r="Q2167" s="4" t="s">
        <v>3552</v>
      </c>
      <c r="R2167" s="25">
        <v>3</v>
      </c>
      <c r="S2167" s="11"/>
      <c r="T2167" s="11"/>
    </row>
    <row r="2168" spans="1:20" ht="17.25" customHeight="1" x14ac:dyDescent="0.35">
      <c r="A2168" s="4" t="s">
        <v>2817</v>
      </c>
      <c r="B2168" s="4" t="s">
        <v>3475</v>
      </c>
      <c r="C2168" s="25">
        <v>3</v>
      </c>
      <c r="D2168" s="11"/>
      <c r="E2168" s="11"/>
      <c r="F2168" s="11"/>
      <c r="P2168" s="4" t="s">
        <v>2817</v>
      </c>
      <c r="Q2168" s="4" t="s">
        <v>3553</v>
      </c>
      <c r="R2168" s="25">
        <v>3</v>
      </c>
      <c r="S2168" s="11"/>
      <c r="T2168" s="11"/>
    </row>
    <row r="2169" spans="1:20" ht="17.25" customHeight="1" x14ac:dyDescent="0.35">
      <c r="A2169" s="4" t="s">
        <v>2817</v>
      </c>
      <c r="B2169" s="4" t="s">
        <v>3476</v>
      </c>
      <c r="C2169" s="25">
        <v>3</v>
      </c>
      <c r="D2169" s="11"/>
      <c r="E2169" s="11"/>
      <c r="F2169" s="11"/>
      <c r="P2169" s="4" t="s">
        <v>2817</v>
      </c>
      <c r="Q2169" s="4" t="s">
        <v>3554</v>
      </c>
      <c r="R2169" s="25">
        <v>3</v>
      </c>
      <c r="S2169" s="11"/>
      <c r="T2169" s="11"/>
    </row>
    <row r="2170" spans="1:20" ht="17.25" customHeight="1" x14ac:dyDescent="0.35">
      <c r="A2170" s="4" t="s">
        <v>2817</v>
      </c>
      <c r="B2170" s="4" t="s">
        <v>3478</v>
      </c>
      <c r="C2170" s="25">
        <v>3</v>
      </c>
      <c r="D2170" s="11"/>
      <c r="E2170" s="11"/>
      <c r="F2170" s="11"/>
      <c r="P2170" s="4" t="s">
        <v>2817</v>
      </c>
      <c r="Q2170" s="4" t="s">
        <v>3555</v>
      </c>
      <c r="R2170" s="25">
        <v>3</v>
      </c>
      <c r="S2170" s="11"/>
      <c r="T2170" s="11"/>
    </row>
    <row r="2171" spans="1:20" ht="17.25" customHeight="1" x14ac:dyDescent="0.35">
      <c r="A2171" s="4" t="s">
        <v>2817</v>
      </c>
      <c r="B2171" s="4" t="s">
        <v>3480</v>
      </c>
      <c r="C2171" s="25">
        <v>3</v>
      </c>
      <c r="D2171" s="11"/>
      <c r="E2171" s="11"/>
      <c r="F2171" s="11"/>
      <c r="P2171" s="4" t="s">
        <v>2817</v>
      </c>
      <c r="Q2171" s="4" t="s">
        <v>3556</v>
      </c>
      <c r="R2171" s="25">
        <v>3</v>
      </c>
      <c r="S2171" s="11"/>
      <c r="T2171" s="11"/>
    </row>
    <row r="2172" spans="1:20" ht="17.25" customHeight="1" x14ac:dyDescent="0.35">
      <c r="A2172" s="4" t="s">
        <v>2817</v>
      </c>
      <c r="B2172" s="4" t="s">
        <v>3557</v>
      </c>
      <c r="C2172" s="25">
        <v>3</v>
      </c>
      <c r="D2172" s="11"/>
      <c r="E2172" s="11"/>
      <c r="F2172" s="11"/>
      <c r="P2172" s="4" t="s">
        <v>2817</v>
      </c>
      <c r="Q2172" s="4" t="s">
        <v>3558</v>
      </c>
      <c r="R2172" s="25">
        <v>3</v>
      </c>
      <c r="S2172" s="11"/>
      <c r="T2172" s="11"/>
    </row>
    <row r="2173" spans="1:20" ht="17.25" customHeight="1" x14ac:dyDescent="0.35">
      <c r="A2173" s="4" t="s">
        <v>2817</v>
      </c>
      <c r="B2173" s="4" t="s">
        <v>3482</v>
      </c>
      <c r="C2173" s="25">
        <v>3</v>
      </c>
      <c r="D2173" s="11"/>
      <c r="E2173" s="11"/>
      <c r="F2173" s="11"/>
      <c r="P2173" s="4" t="s">
        <v>2817</v>
      </c>
      <c r="Q2173" s="4" t="s">
        <v>3559</v>
      </c>
      <c r="R2173" s="25">
        <v>3</v>
      </c>
      <c r="S2173" s="11"/>
      <c r="T2173" s="11"/>
    </row>
    <row r="2174" spans="1:20" ht="17.25" customHeight="1" x14ac:dyDescent="0.35">
      <c r="A2174" s="4" t="s">
        <v>2817</v>
      </c>
      <c r="B2174" s="4" t="s">
        <v>3483</v>
      </c>
      <c r="C2174" s="25">
        <v>3</v>
      </c>
      <c r="D2174" s="11"/>
      <c r="E2174" s="11"/>
      <c r="F2174" s="11"/>
      <c r="P2174" s="4" t="s">
        <v>2817</v>
      </c>
      <c r="Q2174" s="4" t="s">
        <v>3560</v>
      </c>
      <c r="R2174" s="25">
        <v>3</v>
      </c>
      <c r="S2174" s="11"/>
      <c r="T2174" s="11"/>
    </row>
    <row r="2175" spans="1:20" ht="17.25" customHeight="1" x14ac:dyDescent="0.35">
      <c r="A2175" s="4" t="s">
        <v>2817</v>
      </c>
      <c r="B2175" s="4" t="s">
        <v>3484</v>
      </c>
      <c r="C2175" s="25">
        <v>3</v>
      </c>
      <c r="D2175" s="11"/>
      <c r="E2175" s="11"/>
      <c r="F2175" s="11"/>
      <c r="P2175" s="4" t="s">
        <v>2817</v>
      </c>
      <c r="Q2175" s="4" t="s">
        <v>3561</v>
      </c>
      <c r="R2175" s="25">
        <v>4</v>
      </c>
      <c r="S2175" s="11"/>
      <c r="T2175" s="11"/>
    </row>
    <row r="2176" spans="1:20" ht="17.25" customHeight="1" x14ac:dyDescent="0.35">
      <c r="A2176" s="4" t="s">
        <v>2817</v>
      </c>
      <c r="B2176" s="4" t="s">
        <v>3485</v>
      </c>
      <c r="C2176" s="25">
        <v>3</v>
      </c>
      <c r="D2176" s="11"/>
      <c r="E2176" s="11"/>
      <c r="F2176" s="11"/>
      <c r="P2176" s="4" t="s">
        <v>2817</v>
      </c>
      <c r="Q2176" s="4" t="s">
        <v>3562</v>
      </c>
      <c r="R2176" s="25">
        <v>4</v>
      </c>
      <c r="S2176" s="11"/>
      <c r="T2176" s="11"/>
    </row>
    <row r="2177" spans="1:20" ht="17.25" customHeight="1" x14ac:dyDescent="0.35">
      <c r="A2177" s="4" t="s">
        <v>2817</v>
      </c>
      <c r="B2177" s="4" t="s">
        <v>3563</v>
      </c>
      <c r="C2177" s="25">
        <v>3</v>
      </c>
      <c r="D2177" s="11"/>
      <c r="E2177" s="11"/>
      <c r="F2177" s="11"/>
      <c r="P2177" s="4" t="s">
        <v>2817</v>
      </c>
      <c r="Q2177" s="4" t="s">
        <v>3564</v>
      </c>
      <c r="R2177" s="25">
        <v>4</v>
      </c>
      <c r="S2177" s="11"/>
      <c r="T2177" s="11"/>
    </row>
    <row r="2178" spans="1:20" ht="17.25" customHeight="1" x14ac:dyDescent="0.35">
      <c r="A2178" s="4" t="s">
        <v>2817</v>
      </c>
      <c r="B2178" s="4" t="s">
        <v>3486</v>
      </c>
      <c r="C2178" s="25">
        <v>3</v>
      </c>
      <c r="D2178" s="11"/>
      <c r="E2178" s="11"/>
      <c r="F2178" s="11"/>
      <c r="P2178" s="4" t="s">
        <v>2817</v>
      </c>
      <c r="Q2178" s="4" t="s">
        <v>3565</v>
      </c>
      <c r="R2178" s="25">
        <v>4</v>
      </c>
      <c r="S2178" s="11"/>
      <c r="T2178" s="11"/>
    </row>
    <row r="2179" spans="1:20" ht="17.25" customHeight="1" x14ac:dyDescent="0.35">
      <c r="A2179" s="4" t="s">
        <v>2817</v>
      </c>
      <c r="B2179" s="4" t="s">
        <v>3487</v>
      </c>
      <c r="C2179" s="25">
        <v>3</v>
      </c>
      <c r="D2179" s="11"/>
      <c r="E2179" s="11"/>
      <c r="F2179" s="11"/>
      <c r="P2179" s="4" t="s">
        <v>2817</v>
      </c>
      <c r="Q2179" s="4" t="s">
        <v>3566</v>
      </c>
      <c r="R2179" s="25">
        <v>4</v>
      </c>
      <c r="S2179" s="11"/>
      <c r="T2179" s="11"/>
    </row>
    <row r="2180" spans="1:20" ht="17.25" customHeight="1" x14ac:dyDescent="0.35">
      <c r="A2180" s="4" t="s">
        <v>2817</v>
      </c>
      <c r="B2180" s="4" t="s">
        <v>3488</v>
      </c>
      <c r="C2180" s="25">
        <v>3</v>
      </c>
      <c r="D2180" s="11"/>
      <c r="E2180" s="11"/>
      <c r="F2180" s="11"/>
      <c r="P2180" s="4" t="s">
        <v>2817</v>
      </c>
      <c r="Q2180" s="4" t="s">
        <v>3567</v>
      </c>
      <c r="R2180" s="25">
        <v>4</v>
      </c>
      <c r="S2180" s="11"/>
      <c r="T2180" s="11"/>
    </row>
    <row r="2181" spans="1:20" ht="17.25" customHeight="1" x14ac:dyDescent="0.35">
      <c r="A2181" s="4" t="s">
        <v>2817</v>
      </c>
      <c r="B2181" s="4" t="s">
        <v>3489</v>
      </c>
      <c r="C2181" s="25">
        <v>3</v>
      </c>
      <c r="D2181" s="11"/>
      <c r="E2181" s="11"/>
      <c r="F2181" s="11"/>
      <c r="P2181" s="4" t="s">
        <v>2817</v>
      </c>
      <c r="Q2181" s="161" t="s">
        <v>3568</v>
      </c>
      <c r="R2181" s="25">
        <v>4</v>
      </c>
      <c r="S2181" s="11"/>
      <c r="T2181" s="11"/>
    </row>
    <row r="2182" spans="1:20" ht="17.25" customHeight="1" x14ac:dyDescent="0.35">
      <c r="A2182" s="4" t="s">
        <v>2817</v>
      </c>
      <c r="B2182" s="4" t="s">
        <v>3569</v>
      </c>
      <c r="C2182" s="25">
        <v>3</v>
      </c>
      <c r="D2182" s="11"/>
      <c r="E2182" s="11"/>
      <c r="F2182" s="11"/>
      <c r="P2182" s="4" t="s">
        <v>2817</v>
      </c>
      <c r="Q2182" s="4" t="s">
        <v>3570</v>
      </c>
      <c r="R2182" s="25">
        <v>4</v>
      </c>
      <c r="S2182" s="11"/>
      <c r="T2182" s="11"/>
    </row>
    <row r="2183" spans="1:20" ht="17.25" customHeight="1" x14ac:dyDescent="0.35">
      <c r="A2183" s="4" t="s">
        <v>2817</v>
      </c>
      <c r="B2183" s="4" t="s">
        <v>3491</v>
      </c>
      <c r="C2183" s="25">
        <v>3</v>
      </c>
      <c r="D2183" s="11"/>
      <c r="E2183" s="11"/>
      <c r="F2183" s="11"/>
      <c r="P2183" s="4" t="s">
        <v>2817</v>
      </c>
      <c r="Q2183" s="4" t="s">
        <v>3571</v>
      </c>
      <c r="R2183" s="25">
        <v>4</v>
      </c>
      <c r="S2183" s="11"/>
      <c r="T2183" s="11"/>
    </row>
    <row r="2184" spans="1:20" ht="17.25" customHeight="1" x14ac:dyDescent="0.35">
      <c r="A2184" s="4" t="s">
        <v>2817</v>
      </c>
      <c r="B2184" s="4" t="s">
        <v>3492</v>
      </c>
      <c r="C2184" s="25">
        <v>3</v>
      </c>
      <c r="D2184" s="11"/>
      <c r="E2184" s="11"/>
      <c r="F2184" s="11"/>
      <c r="P2184" s="4" t="s">
        <v>2817</v>
      </c>
      <c r="Q2184" s="4" t="s">
        <v>3572</v>
      </c>
      <c r="R2184" s="25">
        <v>4</v>
      </c>
      <c r="S2184" s="11"/>
      <c r="T2184" s="11"/>
    </row>
    <row r="2185" spans="1:20" ht="17.25" customHeight="1" x14ac:dyDescent="0.35">
      <c r="A2185" s="4" t="s">
        <v>2817</v>
      </c>
      <c r="B2185" s="4" t="s">
        <v>3493</v>
      </c>
      <c r="C2185" s="25">
        <v>3</v>
      </c>
      <c r="D2185" s="11"/>
      <c r="E2185" s="11"/>
      <c r="F2185" s="11"/>
      <c r="P2185" s="4" t="s">
        <v>2817</v>
      </c>
      <c r="Q2185" s="4" t="s">
        <v>3573</v>
      </c>
      <c r="R2185" s="25">
        <v>4</v>
      </c>
      <c r="S2185" s="11"/>
      <c r="T2185" s="11"/>
    </row>
    <row r="2186" spans="1:20" ht="17.25" customHeight="1" x14ac:dyDescent="0.35">
      <c r="A2186" s="4" t="s">
        <v>2817</v>
      </c>
      <c r="B2186" s="4" t="s">
        <v>3494</v>
      </c>
      <c r="C2186" s="25">
        <v>3</v>
      </c>
      <c r="D2186" s="11"/>
      <c r="E2186" s="11"/>
      <c r="F2186" s="11"/>
      <c r="P2186" s="4" t="s">
        <v>2817</v>
      </c>
      <c r="Q2186" s="4" t="s">
        <v>3574</v>
      </c>
      <c r="R2186" s="25">
        <v>4</v>
      </c>
      <c r="S2186" s="11"/>
      <c r="T2186" s="11"/>
    </row>
    <row r="2187" spans="1:20" ht="17.25" customHeight="1" x14ac:dyDescent="0.35">
      <c r="A2187" s="4" t="s">
        <v>2817</v>
      </c>
      <c r="B2187" s="4" t="s">
        <v>3495</v>
      </c>
      <c r="C2187" s="25">
        <v>3</v>
      </c>
      <c r="D2187" s="11"/>
      <c r="E2187" s="11"/>
      <c r="F2187" s="11"/>
      <c r="P2187" s="4" t="s">
        <v>2817</v>
      </c>
      <c r="Q2187" s="4" t="s">
        <v>3575</v>
      </c>
      <c r="R2187" s="25">
        <v>4</v>
      </c>
      <c r="S2187" s="11"/>
      <c r="T2187" s="11"/>
    </row>
    <row r="2188" spans="1:20" ht="17.25" customHeight="1" x14ac:dyDescent="0.35">
      <c r="A2188" s="4" t="s">
        <v>2817</v>
      </c>
      <c r="B2188" s="4" t="s">
        <v>3496</v>
      </c>
      <c r="C2188" s="25">
        <v>3</v>
      </c>
      <c r="D2188" s="11"/>
      <c r="E2188" s="11"/>
      <c r="F2188" s="11"/>
      <c r="P2188" s="4" t="s">
        <v>2817</v>
      </c>
      <c r="Q2188" s="4" t="s">
        <v>3576</v>
      </c>
      <c r="R2188" s="25">
        <v>4</v>
      </c>
      <c r="S2188" s="11"/>
      <c r="T2188" s="11"/>
    </row>
    <row r="2189" spans="1:20" ht="17.25" customHeight="1" x14ac:dyDescent="0.35">
      <c r="A2189" s="4" t="s">
        <v>2817</v>
      </c>
      <c r="B2189" s="4" t="s">
        <v>3497</v>
      </c>
      <c r="C2189" s="25">
        <v>3</v>
      </c>
      <c r="D2189" s="11"/>
      <c r="E2189" s="11"/>
      <c r="F2189" s="11"/>
      <c r="P2189" s="4" t="s">
        <v>2817</v>
      </c>
      <c r="Q2189" s="4" t="s">
        <v>3577</v>
      </c>
      <c r="R2189" s="25">
        <v>4</v>
      </c>
      <c r="S2189" s="11"/>
      <c r="T2189" s="11"/>
    </row>
    <row r="2190" spans="1:20" ht="17.25" customHeight="1" x14ac:dyDescent="0.35">
      <c r="A2190" s="4" t="s">
        <v>2817</v>
      </c>
      <c r="B2190" s="4" t="s">
        <v>3498</v>
      </c>
      <c r="C2190" s="25">
        <v>3</v>
      </c>
      <c r="D2190" s="11"/>
      <c r="E2190" s="11"/>
      <c r="F2190" s="11"/>
      <c r="P2190" s="4" t="s">
        <v>2817</v>
      </c>
      <c r="Q2190" s="4" t="s">
        <v>3578</v>
      </c>
      <c r="R2190" s="25">
        <v>4</v>
      </c>
      <c r="S2190" s="11"/>
      <c r="T2190" s="11"/>
    </row>
    <row r="2191" spans="1:20" ht="17.25" customHeight="1" x14ac:dyDescent="0.35">
      <c r="A2191" s="4" t="s">
        <v>2817</v>
      </c>
      <c r="B2191" s="4" t="s">
        <v>3500</v>
      </c>
      <c r="C2191" s="25">
        <v>3</v>
      </c>
      <c r="D2191" s="11"/>
      <c r="E2191" s="11"/>
      <c r="F2191" s="11"/>
      <c r="P2191" s="4" t="s">
        <v>2817</v>
      </c>
      <c r="Q2191" s="4" t="s">
        <v>3579</v>
      </c>
      <c r="R2191" s="25">
        <v>4</v>
      </c>
      <c r="S2191" s="11"/>
      <c r="T2191" s="11"/>
    </row>
    <row r="2192" spans="1:20" ht="17.25" customHeight="1" x14ac:dyDescent="0.35">
      <c r="A2192" s="4" t="s">
        <v>2817</v>
      </c>
      <c r="B2192" s="4" t="s">
        <v>3501</v>
      </c>
      <c r="C2192" s="25">
        <v>3</v>
      </c>
      <c r="D2192" s="11"/>
      <c r="E2192" s="11"/>
      <c r="F2192" s="11"/>
      <c r="P2192" s="4" t="s">
        <v>2817</v>
      </c>
      <c r="Q2192" s="4" t="s">
        <v>3580</v>
      </c>
      <c r="R2192" s="25">
        <v>4</v>
      </c>
      <c r="S2192" s="11"/>
      <c r="T2192" s="11"/>
    </row>
    <row r="2193" spans="1:20" ht="17.25" customHeight="1" x14ac:dyDescent="0.35">
      <c r="A2193" s="4" t="s">
        <v>2817</v>
      </c>
      <c r="B2193" s="4" t="s">
        <v>3503</v>
      </c>
      <c r="C2193" s="25">
        <v>3</v>
      </c>
      <c r="D2193" s="11"/>
      <c r="E2193" s="11"/>
      <c r="F2193" s="11"/>
      <c r="P2193" s="4" t="s">
        <v>2817</v>
      </c>
      <c r="Q2193" s="4" t="s">
        <v>3581</v>
      </c>
      <c r="R2193" s="25">
        <v>4</v>
      </c>
      <c r="S2193" s="11"/>
      <c r="T2193" s="11"/>
    </row>
    <row r="2194" spans="1:20" ht="17.25" customHeight="1" x14ac:dyDescent="0.35">
      <c r="A2194" s="4" t="s">
        <v>2817</v>
      </c>
      <c r="B2194" s="4" t="s">
        <v>3504</v>
      </c>
      <c r="C2194" s="25">
        <v>3</v>
      </c>
      <c r="D2194" s="11"/>
      <c r="E2194" s="11"/>
      <c r="F2194" s="11"/>
      <c r="P2194" s="4" t="s">
        <v>2817</v>
      </c>
      <c r="Q2194" s="4" t="s">
        <v>3582</v>
      </c>
      <c r="R2194" s="25">
        <v>4</v>
      </c>
      <c r="S2194" s="11"/>
      <c r="T2194" s="11"/>
    </row>
    <row r="2195" spans="1:20" ht="17.25" customHeight="1" x14ac:dyDescent="0.35">
      <c r="A2195" s="4" t="s">
        <v>2817</v>
      </c>
      <c r="B2195" s="4" t="s">
        <v>3505</v>
      </c>
      <c r="C2195" s="25">
        <v>3</v>
      </c>
      <c r="D2195" s="11"/>
      <c r="E2195" s="11"/>
      <c r="F2195" s="11"/>
      <c r="P2195" s="4" t="s">
        <v>2817</v>
      </c>
      <c r="Q2195" s="4" t="s">
        <v>3583</v>
      </c>
      <c r="R2195" s="25">
        <v>4</v>
      </c>
      <c r="S2195" s="11"/>
      <c r="T2195" s="11"/>
    </row>
    <row r="2196" spans="1:20" ht="17.25" customHeight="1" x14ac:dyDescent="0.35">
      <c r="A2196" s="4" t="s">
        <v>2817</v>
      </c>
      <c r="B2196" s="4" t="s">
        <v>3507</v>
      </c>
      <c r="C2196" s="25">
        <v>3</v>
      </c>
      <c r="D2196" s="11"/>
      <c r="E2196" s="11"/>
      <c r="F2196" s="11"/>
      <c r="P2196" s="4" t="s">
        <v>2817</v>
      </c>
      <c r="Q2196" s="4" t="s">
        <v>3584</v>
      </c>
      <c r="R2196" s="25">
        <v>4</v>
      </c>
      <c r="S2196" s="11"/>
      <c r="T2196" s="11"/>
    </row>
    <row r="2197" spans="1:20" ht="17.25" customHeight="1" x14ac:dyDescent="0.35">
      <c r="A2197" s="4" t="s">
        <v>2817</v>
      </c>
      <c r="B2197" s="4" t="s">
        <v>3508</v>
      </c>
      <c r="C2197" s="25">
        <v>3</v>
      </c>
      <c r="D2197" s="11"/>
      <c r="E2197" s="11"/>
      <c r="F2197" s="11"/>
      <c r="P2197" s="4" t="s">
        <v>2817</v>
      </c>
      <c r="Q2197" s="4" t="s">
        <v>3585</v>
      </c>
      <c r="R2197" s="25">
        <v>4</v>
      </c>
      <c r="S2197" s="11"/>
      <c r="T2197" s="11"/>
    </row>
    <row r="2198" spans="1:20" ht="17.25" customHeight="1" x14ac:dyDescent="0.35">
      <c r="A2198" s="4" t="s">
        <v>2817</v>
      </c>
      <c r="B2198" s="4" t="s">
        <v>3509</v>
      </c>
      <c r="C2198" s="25">
        <v>3</v>
      </c>
      <c r="D2198" s="11"/>
      <c r="E2198" s="11"/>
      <c r="F2198" s="11"/>
      <c r="P2198" s="4" t="s">
        <v>2817</v>
      </c>
      <c r="Q2198" s="161" t="s">
        <v>3586</v>
      </c>
      <c r="R2198" s="25">
        <v>4</v>
      </c>
      <c r="S2198" s="11"/>
      <c r="T2198" s="11"/>
    </row>
    <row r="2199" spans="1:20" ht="17.25" customHeight="1" x14ac:dyDescent="0.35">
      <c r="A2199" s="4" t="s">
        <v>2817</v>
      </c>
      <c r="B2199" s="4" t="s">
        <v>3510</v>
      </c>
      <c r="C2199" s="25">
        <v>3</v>
      </c>
      <c r="D2199" s="11"/>
      <c r="E2199" s="11"/>
      <c r="F2199" s="11"/>
      <c r="P2199" s="4" t="s">
        <v>2817</v>
      </c>
      <c r="Q2199" s="4" t="s">
        <v>3587</v>
      </c>
      <c r="R2199" s="25">
        <v>4</v>
      </c>
      <c r="S2199" s="11"/>
      <c r="T2199" s="11"/>
    </row>
    <row r="2200" spans="1:20" ht="17.25" customHeight="1" x14ac:dyDescent="0.35">
      <c r="A2200" s="4" t="s">
        <v>2817</v>
      </c>
      <c r="B2200" s="4" t="s">
        <v>3511</v>
      </c>
      <c r="C2200" s="25">
        <v>3</v>
      </c>
      <c r="D2200" s="11"/>
      <c r="E2200" s="11"/>
      <c r="F2200" s="11"/>
      <c r="P2200" s="4" t="s">
        <v>2817</v>
      </c>
      <c r="Q2200" s="4" t="s">
        <v>3588</v>
      </c>
      <c r="R2200" s="25">
        <v>4</v>
      </c>
      <c r="S2200" s="11"/>
      <c r="T2200" s="11"/>
    </row>
    <row r="2201" spans="1:20" ht="17.25" customHeight="1" x14ac:dyDescent="0.35">
      <c r="A2201" s="4" t="s">
        <v>2817</v>
      </c>
      <c r="B2201" s="4" t="s">
        <v>3512</v>
      </c>
      <c r="C2201" s="25">
        <v>3</v>
      </c>
      <c r="D2201" s="11"/>
      <c r="E2201" s="11"/>
      <c r="F2201" s="11"/>
      <c r="P2201" s="4" t="s">
        <v>2817</v>
      </c>
      <c r="Q2201" s="4" t="s">
        <v>3589</v>
      </c>
      <c r="R2201" s="25">
        <v>4</v>
      </c>
      <c r="S2201" s="11"/>
      <c r="T2201" s="11"/>
    </row>
    <row r="2202" spans="1:20" ht="17.25" customHeight="1" x14ac:dyDescent="0.35">
      <c r="A2202" s="4" t="s">
        <v>2817</v>
      </c>
      <c r="B2202" s="4" t="s">
        <v>3513</v>
      </c>
      <c r="C2202" s="25">
        <v>3</v>
      </c>
      <c r="D2202" s="11"/>
      <c r="E2202" s="11"/>
      <c r="F2202" s="11"/>
      <c r="P2202" s="4" t="s">
        <v>2817</v>
      </c>
      <c r="Q2202" s="161" t="s">
        <v>3590</v>
      </c>
      <c r="R2202" s="25">
        <v>4</v>
      </c>
      <c r="S2202" s="11"/>
      <c r="T2202" s="11"/>
    </row>
    <row r="2203" spans="1:20" ht="17.25" customHeight="1" x14ac:dyDescent="0.35">
      <c r="A2203" s="4" t="s">
        <v>2817</v>
      </c>
      <c r="B2203" s="4" t="s">
        <v>3514</v>
      </c>
      <c r="C2203" s="25">
        <v>3</v>
      </c>
      <c r="D2203" s="11"/>
      <c r="E2203" s="11"/>
      <c r="F2203" s="11"/>
      <c r="P2203" s="4" t="s">
        <v>2817</v>
      </c>
      <c r="Q2203" s="4" t="s">
        <v>3591</v>
      </c>
      <c r="R2203" s="25">
        <v>4</v>
      </c>
      <c r="S2203" s="11"/>
      <c r="T2203" s="11"/>
    </row>
    <row r="2204" spans="1:20" ht="17.25" customHeight="1" x14ac:dyDescent="0.35">
      <c r="A2204" s="4" t="s">
        <v>2817</v>
      </c>
      <c r="B2204" s="4" t="s">
        <v>3515</v>
      </c>
      <c r="C2204" s="25">
        <v>3</v>
      </c>
      <c r="D2204" s="11"/>
      <c r="E2204" s="11"/>
      <c r="F2204" s="11"/>
      <c r="P2204" s="4" t="s">
        <v>2817</v>
      </c>
      <c r="Q2204" s="4" t="s">
        <v>3592</v>
      </c>
      <c r="R2204" s="25">
        <v>4</v>
      </c>
      <c r="S2204" s="11"/>
      <c r="T2204" s="11"/>
    </row>
    <row r="2205" spans="1:20" ht="17.25" customHeight="1" x14ac:dyDescent="0.35">
      <c r="A2205" s="4" t="s">
        <v>2817</v>
      </c>
      <c r="B2205" s="4" t="s">
        <v>3516</v>
      </c>
      <c r="C2205" s="25">
        <v>3</v>
      </c>
      <c r="D2205" s="11"/>
      <c r="E2205" s="11"/>
      <c r="F2205" s="11"/>
      <c r="P2205" s="4" t="s">
        <v>2817</v>
      </c>
      <c r="Q2205" s="4" t="s">
        <v>3593</v>
      </c>
      <c r="R2205" s="25">
        <v>4</v>
      </c>
      <c r="S2205" s="11"/>
      <c r="T2205" s="11"/>
    </row>
    <row r="2206" spans="1:20" ht="17.25" customHeight="1" x14ac:dyDescent="0.35">
      <c r="A2206" s="4" t="s">
        <v>2817</v>
      </c>
      <c r="B2206" s="4" t="s">
        <v>3594</v>
      </c>
      <c r="C2206" s="25">
        <v>3</v>
      </c>
      <c r="D2206" s="11"/>
      <c r="E2206" s="11"/>
      <c r="F2206" s="11"/>
      <c r="P2206" s="4" t="s">
        <v>2817</v>
      </c>
      <c r="Q2206" s="4" t="s">
        <v>3595</v>
      </c>
      <c r="R2206" s="25">
        <v>4</v>
      </c>
      <c r="S2206" s="11"/>
      <c r="T2206" s="11"/>
    </row>
    <row r="2207" spans="1:20" ht="17.25" customHeight="1" x14ac:dyDescent="0.35">
      <c r="A2207" s="4" t="s">
        <v>2817</v>
      </c>
      <c r="B2207" s="4" t="s">
        <v>3517</v>
      </c>
      <c r="C2207" s="25">
        <v>3</v>
      </c>
      <c r="D2207" s="11"/>
      <c r="E2207" s="11"/>
      <c r="F2207" s="11"/>
      <c r="P2207" s="4" t="s">
        <v>2817</v>
      </c>
      <c r="Q2207" s="4" t="s">
        <v>3596</v>
      </c>
      <c r="R2207" s="25">
        <v>4</v>
      </c>
      <c r="S2207" s="11"/>
      <c r="T2207" s="11"/>
    </row>
    <row r="2208" spans="1:20" ht="17.25" customHeight="1" x14ac:dyDescent="0.35">
      <c r="A2208" s="4" t="s">
        <v>2817</v>
      </c>
      <c r="B2208" s="4" t="s">
        <v>3519</v>
      </c>
      <c r="C2208" s="25">
        <v>3</v>
      </c>
      <c r="D2208" s="11"/>
      <c r="E2208" s="11"/>
      <c r="F2208" s="11"/>
      <c r="P2208" s="4" t="s">
        <v>2817</v>
      </c>
      <c r="Q2208" s="161" t="s">
        <v>3597</v>
      </c>
      <c r="R2208" s="25">
        <v>4</v>
      </c>
      <c r="S2208" s="11"/>
      <c r="T2208" s="11"/>
    </row>
    <row r="2209" spans="1:20" ht="17.25" customHeight="1" x14ac:dyDescent="0.35">
      <c r="A2209" s="4" t="s">
        <v>2817</v>
      </c>
      <c r="B2209" s="4" t="s">
        <v>3520</v>
      </c>
      <c r="C2209" s="25">
        <v>3</v>
      </c>
      <c r="D2209" s="11"/>
      <c r="E2209" s="11"/>
      <c r="F2209" s="11"/>
      <c r="P2209" s="4" t="s">
        <v>2817</v>
      </c>
      <c r="Q2209" s="4" t="s">
        <v>3598</v>
      </c>
      <c r="R2209" s="25">
        <v>4</v>
      </c>
      <c r="S2209" s="11"/>
      <c r="T2209" s="11"/>
    </row>
    <row r="2210" spans="1:20" ht="17.25" customHeight="1" x14ac:dyDescent="0.35">
      <c r="A2210" s="4" t="s">
        <v>2817</v>
      </c>
      <c r="B2210" s="4" t="s">
        <v>3599</v>
      </c>
      <c r="C2210" s="25">
        <v>3</v>
      </c>
      <c r="D2210" s="11"/>
      <c r="E2210" s="11"/>
      <c r="F2210" s="11"/>
      <c r="P2210" s="4" t="s">
        <v>2817</v>
      </c>
      <c r="Q2210" s="4" t="s">
        <v>3600</v>
      </c>
      <c r="R2210" s="25">
        <v>4</v>
      </c>
      <c r="S2210" s="11"/>
      <c r="T2210" s="11"/>
    </row>
    <row r="2211" spans="1:20" ht="17.25" customHeight="1" x14ac:dyDescent="0.35">
      <c r="A2211" s="4" t="s">
        <v>2817</v>
      </c>
      <c r="B2211" s="4" t="s">
        <v>3521</v>
      </c>
      <c r="C2211" s="25">
        <v>3</v>
      </c>
      <c r="D2211" s="11"/>
      <c r="E2211" s="11"/>
      <c r="F2211" s="11"/>
      <c r="P2211" s="4" t="s">
        <v>2817</v>
      </c>
      <c r="Q2211" s="4" t="s">
        <v>3601</v>
      </c>
      <c r="R2211" s="25">
        <v>4</v>
      </c>
      <c r="S2211" s="11"/>
      <c r="T2211" s="11"/>
    </row>
    <row r="2212" spans="1:20" ht="17.25" customHeight="1" x14ac:dyDescent="0.35">
      <c r="A2212" s="4" t="s">
        <v>2817</v>
      </c>
      <c r="B2212" s="4" t="s">
        <v>3522</v>
      </c>
      <c r="C2212" s="25">
        <v>3</v>
      </c>
      <c r="D2212" s="11"/>
      <c r="E2212" s="11"/>
      <c r="F2212" s="11"/>
      <c r="P2212" s="4" t="s">
        <v>2817</v>
      </c>
      <c r="Q2212" s="4" t="s">
        <v>3602</v>
      </c>
      <c r="R2212" s="25">
        <v>4</v>
      </c>
      <c r="S2212" s="11"/>
      <c r="T2212" s="11"/>
    </row>
    <row r="2213" spans="1:20" ht="17.25" customHeight="1" x14ac:dyDescent="0.35">
      <c r="A2213" s="4" t="s">
        <v>2817</v>
      </c>
      <c r="B2213" s="4" t="s">
        <v>3523</v>
      </c>
      <c r="C2213" s="25">
        <v>3</v>
      </c>
      <c r="D2213" s="11"/>
      <c r="E2213" s="11"/>
      <c r="F2213" s="11"/>
      <c r="P2213" s="4" t="s">
        <v>2817</v>
      </c>
      <c r="Q2213" s="4" t="s">
        <v>3603</v>
      </c>
      <c r="R2213" s="25">
        <v>4</v>
      </c>
      <c r="S2213" s="11"/>
      <c r="T2213" s="11"/>
    </row>
    <row r="2214" spans="1:20" ht="17.25" customHeight="1" x14ac:dyDescent="0.35">
      <c r="A2214" s="4" t="s">
        <v>2817</v>
      </c>
      <c r="B2214" s="4" t="s">
        <v>3524</v>
      </c>
      <c r="C2214" s="25">
        <v>3</v>
      </c>
      <c r="D2214" s="11"/>
      <c r="E2214" s="11"/>
      <c r="F2214" s="11"/>
      <c r="P2214" s="4" t="s">
        <v>2817</v>
      </c>
      <c r="Q2214" s="4" t="s">
        <v>3604</v>
      </c>
      <c r="R2214" s="25">
        <v>4</v>
      </c>
      <c r="S2214" s="11"/>
      <c r="T2214" s="11"/>
    </row>
    <row r="2215" spans="1:20" ht="17.25" customHeight="1" x14ac:dyDescent="0.35">
      <c r="A2215" s="4" t="s">
        <v>2817</v>
      </c>
      <c r="B2215" s="4" t="s">
        <v>3525</v>
      </c>
      <c r="C2215" s="25">
        <v>3</v>
      </c>
      <c r="D2215" s="11"/>
      <c r="E2215" s="11"/>
      <c r="F2215" s="11"/>
      <c r="P2215" s="4" t="s">
        <v>2817</v>
      </c>
      <c r="Q2215" s="4" t="s">
        <v>3605</v>
      </c>
      <c r="R2215" s="25">
        <v>4</v>
      </c>
      <c r="S2215" s="11"/>
      <c r="T2215" s="11"/>
    </row>
    <row r="2216" spans="1:20" ht="17.25" customHeight="1" x14ac:dyDescent="0.35">
      <c r="A2216" s="4" t="s">
        <v>2817</v>
      </c>
      <c r="B2216" s="4" t="s">
        <v>3526</v>
      </c>
      <c r="C2216" s="25">
        <v>3</v>
      </c>
      <c r="D2216" s="11"/>
      <c r="E2216" s="11"/>
      <c r="F2216" s="11"/>
      <c r="P2216" s="4" t="s">
        <v>2817</v>
      </c>
      <c r="Q2216" s="4" t="s">
        <v>3606</v>
      </c>
      <c r="R2216" s="25">
        <v>4</v>
      </c>
      <c r="S2216" s="11"/>
      <c r="T2216" s="11"/>
    </row>
    <row r="2217" spans="1:20" ht="17.25" customHeight="1" x14ac:dyDescent="0.35">
      <c r="A2217" s="4" t="s">
        <v>2817</v>
      </c>
      <c r="B2217" s="4" t="s">
        <v>3527</v>
      </c>
      <c r="C2217" s="25">
        <v>3</v>
      </c>
      <c r="D2217" s="11"/>
      <c r="E2217" s="11"/>
      <c r="F2217" s="11"/>
      <c r="P2217" s="4" t="s">
        <v>2817</v>
      </c>
      <c r="Q2217" s="4" t="s">
        <v>3607</v>
      </c>
      <c r="R2217" s="25">
        <v>4</v>
      </c>
      <c r="S2217" s="11"/>
      <c r="T2217" s="11"/>
    </row>
    <row r="2218" spans="1:20" ht="17.25" customHeight="1" x14ac:dyDescent="0.35">
      <c r="A2218" s="4" t="s">
        <v>2817</v>
      </c>
      <c r="B2218" s="4" t="s">
        <v>3528</v>
      </c>
      <c r="C2218" s="25">
        <v>3</v>
      </c>
      <c r="D2218" s="11"/>
      <c r="E2218" s="11"/>
      <c r="F2218" s="11"/>
      <c r="P2218" s="4" t="s">
        <v>2817</v>
      </c>
      <c r="Q2218" s="4" t="s">
        <v>3608</v>
      </c>
      <c r="R2218" s="25">
        <v>4</v>
      </c>
      <c r="S2218" s="11"/>
      <c r="T2218" s="11"/>
    </row>
    <row r="2219" spans="1:20" ht="17.25" customHeight="1" x14ac:dyDescent="0.35">
      <c r="A2219" s="4" t="s">
        <v>2817</v>
      </c>
      <c r="B2219" s="4" t="s">
        <v>3609</v>
      </c>
      <c r="C2219" s="25">
        <v>3</v>
      </c>
      <c r="D2219" s="11"/>
      <c r="E2219" s="11"/>
      <c r="F2219" s="11"/>
      <c r="P2219" s="4" t="s">
        <v>2817</v>
      </c>
      <c r="Q2219" s="4" t="s">
        <v>3610</v>
      </c>
      <c r="R2219" s="25">
        <v>4</v>
      </c>
      <c r="S2219" s="11"/>
      <c r="T2219" s="11"/>
    </row>
    <row r="2220" spans="1:20" ht="17.25" customHeight="1" x14ac:dyDescent="0.35">
      <c r="A2220" s="4" t="s">
        <v>2817</v>
      </c>
      <c r="B2220" s="4" t="s">
        <v>3529</v>
      </c>
      <c r="C2220" s="25">
        <v>3</v>
      </c>
      <c r="D2220" s="11"/>
      <c r="E2220" s="11"/>
      <c r="F2220" s="11"/>
      <c r="P2220" s="4" t="s">
        <v>2817</v>
      </c>
      <c r="Q2220" s="4" t="s">
        <v>3611</v>
      </c>
      <c r="R2220" s="25">
        <v>4</v>
      </c>
      <c r="S2220" s="11"/>
      <c r="T2220" s="11"/>
    </row>
    <row r="2221" spans="1:20" ht="17.25" customHeight="1" x14ac:dyDescent="0.35">
      <c r="A2221" s="4" t="s">
        <v>2817</v>
      </c>
      <c r="B2221" s="4" t="s">
        <v>3530</v>
      </c>
      <c r="C2221" s="25">
        <v>3</v>
      </c>
      <c r="D2221" s="11"/>
      <c r="E2221" s="11"/>
      <c r="F2221" s="11"/>
      <c r="P2221" s="4" t="s">
        <v>2817</v>
      </c>
      <c r="Q2221" s="4" t="s">
        <v>3612</v>
      </c>
      <c r="R2221" s="25">
        <v>4</v>
      </c>
      <c r="S2221" s="11"/>
      <c r="T2221" s="11"/>
    </row>
    <row r="2222" spans="1:20" ht="17.25" customHeight="1" x14ac:dyDescent="0.35">
      <c r="A2222" s="4" t="s">
        <v>2817</v>
      </c>
      <c r="B2222" s="4" t="s">
        <v>3531</v>
      </c>
      <c r="C2222" s="25">
        <v>3</v>
      </c>
      <c r="D2222" s="11"/>
      <c r="E2222" s="11"/>
      <c r="F2222" s="11"/>
      <c r="P2222" s="4" t="s">
        <v>2817</v>
      </c>
      <c r="Q2222" s="4" t="s">
        <v>3613</v>
      </c>
      <c r="R2222" s="25">
        <v>4</v>
      </c>
      <c r="S2222" s="11"/>
      <c r="T2222" s="11"/>
    </row>
    <row r="2223" spans="1:20" ht="17.25" customHeight="1" x14ac:dyDescent="0.35">
      <c r="A2223" s="4" t="s">
        <v>2817</v>
      </c>
      <c r="B2223" s="4" t="s">
        <v>3532</v>
      </c>
      <c r="C2223" s="25">
        <v>3</v>
      </c>
      <c r="D2223" s="11"/>
      <c r="E2223" s="11"/>
      <c r="F2223" s="11"/>
      <c r="P2223" s="4" t="s">
        <v>2817</v>
      </c>
      <c r="Q2223" s="4" t="s">
        <v>3614</v>
      </c>
      <c r="R2223" s="25">
        <v>4</v>
      </c>
      <c r="S2223" s="11"/>
      <c r="T2223" s="11"/>
    </row>
    <row r="2224" spans="1:20" ht="17.25" customHeight="1" x14ac:dyDescent="0.35">
      <c r="A2224" s="4" t="s">
        <v>2817</v>
      </c>
      <c r="B2224" s="4" t="s">
        <v>3533</v>
      </c>
      <c r="C2224" s="25">
        <v>3</v>
      </c>
      <c r="D2224" s="11"/>
      <c r="E2224" s="11"/>
      <c r="F2224" s="11"/>
      <c r="P2224" s="4" t="s">
        <v>2817</v>
      </c>
      <c r="Q2224" s="4" t="s">
        <v>3615</v>
      </c>
      <c r="R2224" s="25">
        <v>4</v>
      </c>
      <c r="S2224" s="11"/>
      <c r="T2224" s="11"/>
    </row>
    <row r="2225" spans="1:20" ht="17.25" customHeight="1" x14ac:dyDescent="0.35">
      <c r="A2225" s="4" t="s">
        <v>2817</v>
      </c>
      <c r="B2225" s="4" t="s">
        <v>3534</v>
      </c>
      <c r="C2225" s="25">
        <v>3</v>
      </c>
      <c r="D2225" s="11"/>
      <c r="E2225" s="11"/>
      <c r="F2225" s="11"/>
      <c r="P2225" s="4" t="s">
        <v>2817</v>
      </c>
      <c r="Q2225" s="4" t="s">
        <v>3616</v>
      </c>
      <c r="R2225" s="25">
        <v>4</v>
      </c>
      <c r="S2225" s="11"/>
      <c r="T2225" s="11"/>
    </row>
    <row r="2226" spans="1:20" ht="17.25" customHeight="1" x14ac:dyDescent="0.35">
      <c r="A2226" s="4" t="s">
        <v>2817</v>
      </c>
      <c r="B2226" s="4" t="s">
        <v>3536</v>
      </c>
      <c r="C2226" s="25">
        <v>3</v>
      </c>
      <c r="D2226" s="11"/>
      <c r="E2226" s="11"/>
      <c r="F2226" s="11"/>
      <c r="P2226" s="4" t="s">
        <v>2817</v>
      </c>
      <c r="Q2226" s="4" t="s">
        <v>3617</v>
      </c>
      <c r="R2226" s="25">
        <v>4</v>
      </c>
      <c r="S2226" s="11"/>
      <c r="T2226" s="11"/>
    </row>
    <row r="2227" spans="1:20" ht="17.25" customHeight="1" x14ac:dyDescent="0.35">
      <c r="A2227" s="4" t="s">
        <v>2817</v>
      </c>
      <c r="B2227" s="4" t="s">
        <v>3537</v>
      </c>
      <c r="C2227" s="25">
        <v>3</v>
      </c>
      <c r="D2227" s="11"/>
      <c r="E2227" s="11"/>
      <c r="F2227" s="11"/>
      <c r="P2227" s="4" t="s">
        <v>2817</v>
      </c>
      <c r="Q2227" s="4" t="s">
        <v>3618</v>
      </c>
      <c r="R2227" s="25">
        <v>4</v>
      </c>
      <c r="S2227" s="11"/>
      <c r="T2227" s="11"/>
    </row>
    <row r="2228" spans="1:20" ht="17.25" customHeight="1" x14ac:dyDescent="0.35">
      <c r="A2228" s="4" t="s">
        <v>2817</v>
      </c>
      <c r="B2228" s="4" t="s">
        <v>3538</v>
      </c>
      <c r="C2228" s="25">
        <v>3</v>
      </c>
      <c r="D2228" s="11"/>
      <c r="E2228" s="11"/>
      <c r="F2228" s="11"/>
      <c r="P2228" s="4" t="s">
        <v>2817</v>
      </c>
      <c r="Q2228" s="4" t="s">
        <v>3619</v>
      </c>
      <c r="R2228" s="25">
        <v>4</v>
      </c>
      <c r="S2228" s="11"/>
      <c r="T2228" s="11"/>
    </row>
    <row r="2229" spans="1:20" ht="17.25" customHeight="1" x14ac:dyDescent="0.35">
      <c r="A2229" s="4" t="s">
        <v>2817</v>
      </c>
      <c r="B2229" s="4" t="s">
        <v>3539</v>
      </c>
      <c r="C2229" s="25">
        <v>3</v>
      </c>
      <c r="D2229" s="11"/>
      <c r="E2229" s="11"/>
      <c r="F2229" s="11"/>
      <c r="P2229" s="4" t="s">
        <v>2817</v>
      </c>
      <c r="Q2229" s="4" t="s">
        <v>3620</v>
      </c>
      <c r="R2229" s="25">
        <v>4</v>
      </c>
      <c r="S2229" s="11"/>
      <c r="T2229" s="11"/>
    </row>
    <row r="2230" spans="1:20" ht="17.25" customHeight="1" x14ac:dyDescent="0.35">
      <c r="A2230" s="4" t="s">
        <v>2817</v>
      </c>
      <c r="B2230" s="4" t="s">
        <v>3540</v>
      </c>
      <c r="C2230" s="25">
        <v>3</v>
      </c>
      <c r="D2230" s="11"/>
      <c r="E2230" s="11"/>
      <c r="F2230" s="11"/>
      <c r="P2230" s="4" t="s">
        <v>2817</v>
      </c>
      <c r="Q2230" s="4" t="s">
        <v>3621</v>
      </c>
      <c r="R2230" s="25">
        <v>4</v>
      </c>
      <c r="S2230" s="11"/>
      <c r="T2230" s="11"/>
    </row>
    <row r="2231" spans="1:20" ht="17.25" customHeight="1" x14ac:dyDescent="0.35">
      <c r="A2231" s="4" t="s">
        <v>2817</v>
      </c>
      <c r="B2231" s="4" t="s">
        <v>3622</v>
      </c>
      <c r="C2231" s="25">
        <v>3</v>
      </c>
      <c r="D2231" s="11"/>
      <c r="E2231" s="11"/>
      <c r="F2231" s="11"/>
      <c r="P2231" s="4" t="s">
        <v>2817</v>
      </c>
      <c r="Q2231" s="4" t="s">
        <v>3623</v>
      </c>
      <c r="R2231" s="25">
        <v>4</v>
      </c>
      <c r="S2231" s="11"/>
      <c r="T2231" s="11"/>
    </row>
    <row r="2232" spans="1:20" ht="17.25" customHeight="1" x14ac:dyDescent="0.35">
      <c r="A2232" s="4" t="s">
        <v>2817</v>
      </c>
      <c r="B2232" s="4" t="s">
        <v>3541</v>
      </c>
      <c r="C2232" s="25">
        <v>3</v>
      </c>
      <c r="D2232" s="11"/>
      <c r="E2232" s="11"/>
      <c r="F2232" s="11"/>
      <c r="P2232" s="4" t="s">
        <v>2817</v>
      </c>
      <c r="Q2232" s="4" t="s">
        <v>3624</v>
      </c>
      <c r="R2232" s="25">
        <v>4</v>
      </c>
      <c r="S2232" s="11"/>
      <c r="T2232" s="11"/>
    </row>
    <row r="2233" spans="1:20" ht="17.25" customHeight="1" x14ac:dyDescent="0.35">
      <c r="A2233" s="4" t="s">
        <v>2817</v>
      </c>
      <c r="B2233" s="4" t="s">
        <v>3542</v>
      </c>
      <c r="C2233" s="25">
        <v>3</v>
      </c>
      <c r="D2233" s="11"/>
      <c r="E2233" s="11"/>
      <c r="F2233" s="11"/>
      <c r="P2233" s="4" t="s">
        <v>2817</v>
      </c>
      <c r="Q2233" s="4" t="s">
        <v>3625</v>
      </c>
      <c r="R2233" s="25">
        <v>4</v>
      </c>
      <c r="S2233" s="11"/>
      <c r="T2233" s="11"/>
    </row>
    <row r="2234" spans="1:20" ht="17.25" customHeight="1" x14ac:dyDescent="0.35">
      <c r="A2234" s="4" t="s">
        <v>2817</v>
      </c>
      <c r="B2234" s="4" t="s">
        <v>3543</v>
      </c>
      <c r="C2234" s="25">
        <v>3</v>
      </c>
      <c r="D2234" s="11"/>
      <c r="E2234" s="11"/>
      <c r="F2234" s="11"/>
      <c r="P2234" s="4" t="s">
        <v>2817</v>
      </c>
      <c r="Q2234" s="4" t="s">
        <v>3626</v>
      </c>
      <c r="R2234" s="25">
        <v>4</v>
      </c>
      <c r="S2234" s="11"/>
      <c r="T2234" s="11"/>
    </row>
    <row r="2235" spans="1:20" ht="17.25" customHeight="1" x14ac:dyDescent="0.35">
      <c r="A2235" s="4" t="s">
        <v>2817</v>
      </c>
      <c r="B2235" s="4" t="s">
        <v>3627</v>
      </c>
      <c r="C2235" s="25">
        <v>3</v>
      </c>
      <c r="D2235" s="11"/>
      <c r="E2235" s="11"/>
      <c r="F2235" s="11"/>
      <c r="P2235" s="4" t="s">
        <v>2817</v>
      </c>
      <c r="Q2235" s="4" t="s">
        <v>3628</v>
      </c>
      <c r="R2235" s="25">
        <v>4</v>
      </c>
      <c r="S2235" s="11"/>
      <c r="T2235" s="11"/>
    </row>
    <row r="2236" spans="1:20" ht="17.25" customHeight="1" x14ac:dyDescent="0.35">
      <c r="A2236" s="4" t="s">
        <v>2817</v>
      </c>
      <c r="B2236" s="4" t="s">
        <v>3544</v>
      </c>
      <c r="C2236" s="25">
        <v>3</v>
      </c>
      <c r="D2236" s="11"/>
      <c r="E2236" s="11"/>
      <c r="F2236" s="11"/>
      <c r="P2236" s="4" t="s">
        <v>2817</v>
      </c>
      <c r="Q2236" s="4" t="s">
        <v>3629</v>
      </c>
      <c r="R2236" s="25">
        <v>4</v>
      </c>
      <c r="S2236" s="11"/>
      <c r="T2236" s="11"/>
    </row>
    <row r="2237" spans="1:20" ht="17.25" customHeight="1" x14ac:dyDescent="0.35">
      <c r="A2237" s="4" t="s">
        <v>2817</v>
      </c>
      <c r="B2237" s="4" t="s">
        <v>3545</v>
      </c>
      <c r="C2237" s="25">
        <v>3</v>
      </c>
      <c r="D2237" s="11"/>
      <c r="E2237" s="11"/>
      <c r="F2237" s="11"/>
      <c r="P2237" s="4" t="s">
        <v>2817</v>
      </c>
      <c r="Q2237" s="4" t="s">
        <v>3630</v>
      </c>
      <c r="R2237" s="25">
        <v>4</v>
      </c>
      <c r="S2237" s="11"/>
      <c r="T2237" s="11"/>
    </row>
    <row r="2238" spans="1:20" ht="17.25" customHeight="1" x14ac:dyDescent="0.35">
      <c r="A2238" s="4" t="s">
        <v>2817</v>
      </c>
      <c r="B2238" s="4" t="s">
        <v>3546</v>
      </c>
      <c r="C2238" s="25">
        <v>3</v>
      </c>
      <c r="D2238" s="11"/>
      <c r="E2238" s="11"/>
      <c r="F2238" s="11"/>
      <c r="P2238" s="4" t="s">
        <v>2817</v>
      </c>
      <c r="Q2238" s="4" t="s">
        <v>3631</v>
      </c>
      <c r="R2238" s="25">
        <v>4</v>
      </c>
      <c r="S2238" s="11"/>
      <c r="T2238" s="11"/>
    </row>
    <row r="2239" spans="1:20" ht="17.25" customHeight="1" x14ac:dyDescent="0.35">
      <c r="A2239" s="4" t="s">
        <v>2817</v>
      </c>
      <c r="B2239" s="4" t="s">
        <v>3547</v>
      </c>
      <c r="C2239" s="25">
        <v>3</v>
      </c>
      <c r="D2239" s="11"/>
      <c r="E2239" s="11"/>
      <c r="F2239" s="11"/>
      <c r="P2239" s="4" t="s">
        <v>2817</v>
      </c>
      <c r="Q2239" s="4" t="s">
        <v>3632</v>
      </c>
      <c r="R2239" s="25">
        <v>4</v>
      </c>
      <c r="S2239" s="11"/>
      <c r="T2239" s="11"/>
    </row>
    <row r="2240" spans="1:20" ht="17.25" customHeight="1" x14ac:dyDescent="0.35">
      <c r="A2240" s="4" t="s">
        <v>2817</v>
      </c>
      <c r="B2240" s="4" t="s">
        <v>3548</v>
      </c>
      <c r="C2240" s="25">
        <v>3</v>
      </c>
      <c r="D2240" s="11"/>
      <c r="E2240" s="11"/>
      <c r="F2240" s="11"/>
      <c r="P2240" s="4" t="s">
        <v>2817</v>
      </c>
      <c r="Q2240" s="4" t="s">
        <v>3633</v>
      </c>
      <c r="R2240" s="25">
        <v>4</v>
      </c>
      <c r="S2240" s="11"/>
      <c r="T2240" s="11"/>
    </row>
    <row r="2241" spans="1:20" ht="17.25" customHeight="1" x14ac:dyDescent="0.35">
      <c r="A2241" s="4" t="s">
        <v>2817</v>
      </c>
      <c r="B2241" s="4" t="s">
        <v>3550</v>
      </c>
      <c r="C2241" s="25">
        <v>3</v>
      </c>
      <c r="D2241" s="11"/>
      <c r="E2241" s="11"/>
      <c r="F2241" s="11"/>
      <c r="P2241" s="4" t="s">
        <v>2817</v>
      </c>
      <c r="Q2241" s="4" t="s">
        <v>3634</v>
      </c>
      <c r="R2241" s="25">
        <v>4</v>
      </c>
      <c r="S2241" s="11"/>
      <c r="T2241" s="11"/>
    </row>
    <row r="2242" spans="1:20" ht="17.25" customHeight="1" x14ac:dyDescent="0.35">
      <c r="A2242" s="4" t="s">
        <v>2817</v>
      </c>
      <c r="B2242" s="4" t="s">
        <v>3551</v>
      </c>
      <c r="C2242" s="25">
        <v>3</v>
      </c>
      <c r="D2242" s="11"/>
      <c r="E2242" s="11"/>
      <c r="F2242" s="11"/>
      <c r="P2242" s="157" t="s">
        <v>2817</v>
      </c>
      <c r="Q2242" s="157" t="s">
        <v>3635</v>
      </c>
      <c r="R2242" s="162">
        <v>4</v>
      </c>
      <c r="S2242" s="11"/>
      <c r="T2242" s="11"/>
    </row>
    <row r="2243" spans="1:20" ht="17.25" customHeight="1" x14ac:dyDescent="0.35">
      <c r="A2243" s="4" t="s">
        <v>2817</v>
      </c>
      <c r="B2243" s="4" t="s">
        <v>3552</v>
      </c>
      <c r="C2243" s="25">
        <v>3</v>
      </c>
      <c r="D2243" s="11"/>
      <c r="E2243" s="11"/>
      <c r="F2243" s="11"/>
      <c r="P2243" s="4" t="s">
        <v>2817</v>
      </c>
      <c r="Q2243" s="4" t="s">
        <v>3636</v>
      </c>
      <c r="R2243" s="25">
        <v>4</v>
      </c>
      <c r="S2243" s="11"/>
      <c r="T2243" s="11"/>
    </row>
    <row r="2244" spans="1:20" ht="17.25" customHeight="1" x14ac:dyDescent="0.35">
      <c r="A2244" s="4" t="s">
        <v>2817</v>
      </c>
      <c r="B2244" s="4" t="s">
        <v>3553</v>
      </c>
      <c r="C2244" s="25">
        <v>3</v>
      </c>
      <c r="D2244" s="11"/>
      <c r="E2244" s="11"/>
      <c r="F2244" s="11"/>
      <c r="P2244" s="4" t="s">
        <v>2817</v>
      </c>
      <c r="Q2244" s="4" t="s">
        <v>3637</v>
      </c>
      <c r="R2244" s="25">
        <v>4</v>
      </c>
      <c r="S2244" s="11"/>
      <c r="T2244" s="11"/>
    </row>
    <row r="2245" spans="1:20" ht="17.25" customHeight="1" x14ac:dyDescent="0.35">
      <c r="A2245" s="4" t="s">
        <v>2817</v>
      </c>
      <c r="B2245" s="4" t="s">
        <v>3554</v>
      </c>
      <c r="C2245" s="25">
        <v>3</v>
      </c>
      <c r="D2245" s="11"/>
      <c r="E2245" s="11"/>
      <c r="F2245" s="11"/>
      <c r="P2245" s="4" t="s">
        <v>2817</v>
      </c>
      <c r="Q2245" s="4" t="s">
        <v>3638</v>
      </c>
      <c r="R2245" s="25">
        <v>4</v>
      </c>
      <c r="S2245" s="11"/>
      <c r="T2245" s="11"/>
    </row>
    <row r="2246" spans="1:20" ht="17.25" customHeight="1" x14ac:dyDescent="0.35">
      <c r="A2246" s="4" t="s">
        <v>2817</v>
      </c>
      <c r="B2246" s="4" t="s">
        <v>3555</v>
      </c>
      <c r="C2246" s="25">
        <v>3</v>
      </c>
      <c r="D2246" s="11"/>
      <c r="E2246" s="11"/>
      <c r="F2246" s="11"/>
      <c r="P2246" s="4" t="s">
        <v>2817</v>
      </c>
      <c r="Q2246" s="4" t="s">
        <v>3639</v>
      </c>
      <c r="R2246" s="25">
        <v>4</v>
      </c>
      <c r="S2246" s="11"/>
      <c r="T2246" s="11"/>
    </row>
    <row r="2247" spans="1:20" ht="17.25" customHeight="1" x14ac:dyDescent="0.35">
      <c r="A2247" s="4" t="s">
        <v>2817</v>
      </c>
      <c r="B2247" s="4" t="s">
        <v>3556</v>
      </c>
      <c r="C2247" s="25">
        <v>3</v>
      </c>
      <c r="D2247" s="11"/>
      <c r="E2247" s="11"/>
      <c r="F2247" s="11"/>
      <c r="P2247" s="4" t="s">
        <v>2817</v>
      </c>
      <c r="Q2247" s="4" t="s">
        <v>3640</v>
      </c>
      <c r="R2247" s="25">
        <v>4</v>
      </c>
      <c r="S2247" s="11"/>
      <c r="T2247" s="11"/>
    </row>
    <row r="2248" spans="1:20" ht="17.25" customHeight="1" x14ac:dyDescent="0.35">
      <c r="A2248" s="4" t="s">
        <v>2817</v>
      </c>
      <c r="B2248" s="4" t="s">
        <v>3558</v>
      </c>
      <c r="C2248" s="25">
        <v>3</v>
      </c>
      <c r="D2248" s="11"/>
      <c r="E2248" s="11"/>
      <c r="F2248" s="11"/>
      <c r="P2248" s="4" t="s">
        <v>2817</v>
      </c>
      <c r="Q2248" s="4" t="s">
        <v>3641</v>
      </c>
      <c r="R2248" s="25">
        <v>4</v>
      </c>
      <c r="S2248" s="11"/>
      <c r="T2248" s="11"/>
    </row>
    <row r="2249" spans="1:20" ht="17.25" customHeight="1" x14ac:dyDescent="0.35">
      <c r="A2249" s="4" t="s">
        <v>2817</v>
      </c>
      <c r="B2249" s="4" t="s">
        <v>3642</v>
      </c>
      <c r="C2249" s="25">
        <v>3</v>
      </c>
      <c r="D2249" s="11"/>
      <c r="E2249" s="11"/>
      <c r="F2249" s="11"/>
      <c r="P2249" s="4" t="s">
        <v>2817</v>
      </c>
      <c r="Q2249" s="161" t="s">
        <v>3643</v>
      </c>
      <c r="R2249" s="25">
        <v>4</v>
      </c>
      <c r="S2249" s="11"/>
      <c r="T2249" s="11"/>
    </row>
    <row r="2250" spans="1:20" ht="17.25" customHeight="1" x14ac:dyDescent="0.35">
      <c r="A2250" s="4" t="s">
        <v>2817</v>
      </c>
      <c r="B2250" s="4" t="s">
        <v>3559</v>
      </c>
      <c r="C2250" s="25">
        <v>3</v>
      </c>
      <c r="D2250" s="11"/>
      <c r="E2250" s="11"/>
      <c r="F2250" s="11"/>
      <c r="P2250" s="4" t="s">
        <v>2817</v>
      </c>
      <c r="Q2250" s="4" t="s">
        <v>3644</v>
      </c>
      <c r="R2250" s="25">
        <v>4</v>
      </c>
      <c r="S2250" s="11"/>
      <c r="T2250" s="11"/>
    </row>
    <row r="2251" spans="1:20" ht="17.25" customHeight="1" x14ac:dyDescent="0.35">
      <c r="A2251" s="4" t="s">
        <v>2817</v>
      </c>
      <c r="B2251" s="4" t="s">
        <v>3645</v>
      </c>
      <c r="C2251" s="25">
        <v>3</v>
      </c>
      <c r="D2251" s="11"/>
      <c r="E2251" s="11"/>
      <c r="F2251" s="11"/>
      <c r="P2251" s="4" t="s">
        <v>2817</v>
      </c>
      <c r="Q2251" s="4" t="s">
        <v>3646</v>
      </c>
      <c r="R2251" s="25">
        <v>4</v>
      </c>
      <c r="S2251" s="11"/>
      <c r="T2251" s="11"/>
    </row>
    <row r="2252" spans="1:20" ht="17.25" customHeight="1" x14ac:dyDescent="0.35">
      <c r="A2252" s="4" t="s">
        <v>2817</v>
      </c>
      <c r="B2252" s="4" t="s">
        <v>3560</v>
      </c>
      <c r="C2252" s="25">
        <v>3</v>
      </c>
      <c r="D2252" s="11"/>
      <c r="E2252" s="11"/>
      <c r="F2252" s="11"/>
      <c r="P2252" s="4" t="s">
        <v>2817</v>
      </c>
      <c r="Q2252" s="4" t="s">
        <v>3647</v>
      </c>
      <c r="R2252" s="25">
        <v>4</v>
      </c>
      <c r="S2252" s="11"/>
      <c r="T2252" s="11"/>
    </row>
    <row r="2253" spans="1:20" ht="17.25" customHeight="1" x14ac:dyDescent="0.35">
      <c r="A2253" s="4" t="s">
        <v>2817</v>
      </c>
      <c r="B2253" s="4" t="s">
        <v>3648</v>
      </c>
      <c r="C2253" s="25">
        <v>3</v>
      </c>
      <c r="D2253" s="11"/>
      <c r="E2253" s="11"/>
      <c r="F2253" s="11"/>
      <c r="P2253" s="4" t="s">
        <v>2817</v>
      </c>
      <c r="Q2253" s="4" t="s">
        <v>3649</v>
      </c>
      <c r="R2253" s="25">
        <v>4</v>
      </c>
      <c r="S2253" s="11"/>
      <c r="T2253" s="11"/>
    </row>
    <row r="2254" spans="1:20" ht="17.25" customHeight="1" x14ac:dyDescent="0.35">
      <c r="A2254" s="4" t="s">
        <v>2817</v>
      </c>
      <c r="B2254" s="4" t="s">
        <v>3561</v>
      </c>
      <c r="C2254" s="25">
        <v>4</v>
      </c>
      <c r="D2254" s="11"/>
      <c r="E2254" s="11"/>
      <c r="F2254" s="11"/>
      <c r="P2254" s="4" t="s">
        <v>2817</v>
      </c>
      <c r="Q2254" s="4" t="s">
        <v>3650</v>
      </c>
      <c r="R2254" s="25">
        <v>4</v>
      </c>
      <c r="S2254" s="11"/>
      <c r="T2254" s="11"/>
    </row>
    <row r="2255" spans="1:20" ht="17.25" customHeight="1" x14ac:dyDescent="0.35">
      <c r="A2255" s="4" t="s">
        <v>2817</v>
      </c>
      <c r="B2255" s="4" t="s">
        <v>3562</v>
      </c>
      <c r="C2255" s="25">
        <v>4</v>
      </c>
      <c r="D2255" s="11"/>
      <c r="E2255" s="11"/>
      <c r="F2255" s="11"/>
      <c r="P2255" s="4" t="s">
        <v>2817</v>
      </c>
      <c r="Q2255" s="4" t="s">
        <v>3651</v>
      </c>
      <c r="R2255" s="25">
        <v>4</v>
      </c>
      <c r="S2255" s="11"/>
      <c r="T2255" s="11"/>
    </row>
    <row r="2256" spans="1:20" ht="17.25" customHeight="1" x14ac:dyDescent="0.35">
      <c r="A2256" s="4" t="s">
        <v>2817</v>
      </c>
      <c r="B2256" s="4" t="s">
        <v>3565</v>
      </c>
      <c r="C2256" s="25">
        <v>4</v>
      </c>
      <c r="D2256" s="11"/>
      <c r="E2256" s="11"/>
      <c r="F2256" s="11"/>
      <c r="P2256" s="4" t="s">
        <v>2817</v>
      </c>
      <c r="Q2256" s="4" t="s">
        <v>3652</v>
      </c>
      <c r="R2256" s="25">
        <v>4</v>
      </c>
      <c r="S2256" s="11"/>
      <c r="T2256" s="11"/>
    </row>
    <row r="2257" spans="1:20" ht="17.25" customHeight="1" x14ac:dyDescent="0.35">
      <c r="A2257" s="4" t="s">
        <v>2817</v>
      </c>
      <c r="B2257" s="4" t="s">
        <v>3566</v>
      </c>
      <c r="C2257" s="25">
        <v>4</v>
      </c>
      <c r="D2257" s="11"/>
      <c r="E2257" s="11"/>
      <c r="F2257" s="11"/>
      <c r="P2257" s="4" t="s">
        <v>2817</v>
      </c>
      <c r="Q2257" s="4" t="s">
        <v>3653</v>
      </c>
      <c r="R2257" s="25">
        <v>4</v>
      </c>
      <c r="S2257" s="11"/>
      <c r="T2257" s="11"/>
    </row>
    <row r="2258" spans="1:20" ht="17.25" customHeight="1" x14ac:dyDescent="0.35">
      <c r="A2258" s="4" t="s">
        <v>2817</v>
      </c>
      <c r="B2258" s="4" t="s">
        <v>3654</v>
      </c>
      <c r="C2258" s="25">
        <v>4</v>
      </c>
      <c r="D2258" s="11"/>
      <c r="E2258" s="11"/>
      <c r="F2258" s="11"/>
      <c r="P2258" s="4" t="s">
        <v>2817</v>
      </c>
      <c r="Q2258" s="4" t="s">
        <v>3655</v>
      </c>
      <c r="R2258" s="25">
        <v>4</v>
      </c>
      <c r="S2258" s="11"/>
      <c r="T2258" s="11"/>
    </row>
    <row r="2259" spans="1:20" ht="17.25" customHeight="1" x14ac:dyDescent="0.35">
      <c r="A2259" s="4" t="s">
        <v>2817</v>
      </c>
      <c r="B2259" s="4" t="s">
        <v>3656</v>
      </c>
      <c r="C2259" s="25">
        <v>4</v>
      </c>
      <c r="D2259" s="11"/>
      <c r="E2259" s="11"/>
      <c r="F2259" s="11"/>
      <c r="P2259" s="4" t="s">
        <v>2817</v>
      </c>
      <c r="Q2259" s="4" t="s">
        <v>3657</v>
      </c>
      <c r="R2259" s="25">
        <v>4</v>
      </c>
      <c r="S2259" s="11"/>
      <c r="T2259" s="11"/>
    </row>
    <row r="2260" spans="1:20" ht="17.25" customHeight="1" x14ac:dyDescent="0.35">
      <c r="A2260" s="4" t="s">
        <v>2817</v>
      </c>
      <c r="B2260" s="4" t="s">
        <v>3567</v>
      </c>
      <c r="C2260" s="25">
        <v>4</v>
      </c>
      <c r="D2260" s="11"/>
      <c r="E2260" s="11"/>
      <c r="F2260" s="11"/>
      <c r="P2260" s="4" t="s">
        <v>2817</v>
      </c>
      <c r="Q2260" s="4" t="s">
        <v>3658</v>
      </c>
      <c r="R2260" s="25">
        <v>4</v>
      </c>
      <c r="S2260" s="11"/>
      <c r="T2260" s="11"/>
    </row>
    <row r="2261" spans="1:20" ht="17.25" customHeight="1" x14ac:dyDescent="0.35">
      <c r="A2261" s="4" t="s">
        <v>2817</v>
      </c>
      <c r="B2261" s="4" t="s">
        <v>3568</v>
      </c>
      <c r="C2261" s="25">
        <v>4</v>
      </c>
      <c r="D2261" s="11"/>
      <c r="E2261" s="11"/>
      <c r="F2261" s="11"/>
      <c r="P2261" s="4" t="s">
        <v>2817</v>
      </c>
      <c r="Q2261" s="4" t="s">
        <v>3659</v>
      </c>
      <c r="R2261" s="25">
        <v>4</v>
      </c>
      <c r="S2261" s="11"/>
      <c r="T2261" s="11"/>
    </row>
    <row r="2262" spans="1:20" ht="17.25" customHeight="1" x14ac:dyDescent="0.35">
      <c r="A2262" s="4" t="s">
        <v>2817</v>
      </c>
      <c r="B2262" s="4" t="s">
        <v>3570</v>
      </c>
      <c r="C2262" s="25">
        <v>4</v>
      </c>
      <c r="D2262" s="11"/>
      <c r="E2262" s="11"/>
      <c r="F2262" s="11"/>
      <c r="P2262" s="4" t="s">
        <v>2817</v>
      </c>
      <c r="Q2262" s="4" t="s">
        <v>3660</v>
      </c>
      <c r="R2262" s="25">
        <v>4</v>
      </c>
      <c r="S2262" s="11"/>
      <c r="T2262" s="11"/>
    </row>
    <row r="2263" spans="1:20" ht="17.25" customHeight="1" x14ac:dyDescent="0.35">
      <c r="A2263" s="4" t="s">
        <v>2817</v>
      </c>
      <c r="B2263" s="4" t="s">
        <v>3571</v>
      </c>
      <c r="C2263" s="25">
        <v>4</v>
      </c>
      <c r="D2263" s="11"/>
      <c r="E2263" s="11"/>
      <c r="F2263" s="11"/>
      <c r="P2263" s="4" t="s">
        <v>2817</v>
      </c>
      <c r="Q2263" s="4" t="s">
        <v>3661</v>
      </c>
      <c r="R2263" s="25">
        <v>4</v>
      </c>
      <c r="S2263" s="11"/>
      <c r="T2263" s="11"/>
    </row>
    <row r="2264" spans="1:20" ht="17.25" customHeight="1" x14ac:dyDescent="0.35">
      <c r="A2264" s="4" t="s">
        <v>2817</v>
      </c>
      <c r="B2264" s="4" t="s">
        <v>3572</v>
      </c>
      <c r="C2264" s="25">
        <v>4</v>
      </c>
      <c r="D2264" s="11"/>
      <c r="E2264" s="11"/>
      <c r="F2264" s="11"/>
      <c r="P2264" s="4" t="s">
        <v>2817</v>
      </c>
      <c r="Q2264" s="4" t="s">
        <v>3662</v>
      </c>
      <c r="R2264" s="25">
        <v>4</v>
      </c>
      <c r="S2264" s="11"/>
      <c r="T2264" s="11"/>
    </row>
    <row r="2265" spans="1:20" ht="17.25" customHeight="1" x14ac:dyDescent="0.35">
      <c r="A2265" s="4" t="s">
        <v>2817</v>
      </c>
      <c r="B2265" s="4" t="s">
        <v>3573</v>
      </c>
      <c r="C2265" s="25">
        <v>4</v>
      </c>
      <c r="D2265" s="11"/>
      <c r="E2265" s="11"/>
      <c r="F2265" s="11"/>
      <c r="P2265" s="4" t="s">
        <v>2817</v>
      </c>
      <c r="Q2265" s="4" t="s">
        <v>3663</v>
      </c>
      <c r="R2265" s="25">
        <v>4</v>
      </c>
      <c r="S2265" s="11"/>
      <c r="T2265" s="11"/>
    </row>
    <row r="2266" spans="1:20" ht="17.25" customHeight="1" x14ac:dyDescent="0.35">
      <c r="A2266" s="4" t="s">
        <v>2817</v>
      </c>
      <c r="B2266" s="4" t="s">
        <v>3574</v>
      </c>
      <c r="C2266" s="25">
        <v>4</v>
      </c>
      <c r="D2266" s="11"/>
      <c r="E2266" s="11"/>
      <c r="F2266" s="11"/>
      <c r="P2266" s="4" t="s">
        <v>2817</v>
      </c>
      <c r="Q2266" s="4" t="s">
        <v>3664</v>
      </c>
      <c r="R2266" s="25">
        <v>4</v>
      </c>
      <c r="S2266" s="11"/>
      <c r="T2266" s="11"/>
    </row>
    <row r="2267" spans="1:20" ht="17.25" customHeight="1" x14ac:dyDescent="0.35">
      <c r="A2267" s="4" t="s">
        <v>2817</v>
      </c>
      <c r="B2267" s="4" t="s">
        <v>3575</v>
      </c>
      <c r="C2267" s="25">
        <v>4</v>
      </c>
      <c r="D2267" s="11"/>
      <c r="E2267" s="11"/>
      <c r="F2267" s="11"/>
      <c r="P2267" s="4" t="s">
        <v>2817</v>
      </c>
      <c r="Q2267" s="4" t="s">
        <v>3665</v>
      </c>
      <c r="R2267" s="25">
        <v>4</v>
      </c>
      <c r="S2267" s="11"/>
      <c r="T2267" s="11"/>
    </row>
    <row r="2268" spans="1:20" ht="17.25" customHeight="1" x14ac:dyDescent="0.35">
      <c r="A2268" s="4" t="s">
        <v>2817</v>
      </c>
      <c r="B2268" s="4" t="s">
        <v>3576</v>
      </c>
      <c r="C2268" s="25">
        <v>4</v>
      </c>
      <c r="D2268" s="11"/>
      <c r="E2268" s="11"/>
      <c r="F2268" s="11"/>
      <c r="P2268" s="4" t="s">
        <v>2817</v>
      </c>
      <c r="Q2268" s="4" t="s">
        <v>3666</v>
      </c>
      <c r="R2268" s="25">
        <v>4</v>
      </c>
      <c r="S2268" s="11"/>
      <c r="T2268" s="11"/>
    </row>
    <row r="2269" spans="1:20" ht="17.25" customHeight="1" x14ac:dyDescent="0.35">
      <c r="A2269" s="4" t="s">
        <v>2817</v>
      </c>
      <c r="B2269" s="4" t="s">
        <v>3667</v>
      </c>
      <c r="C2269" s="25">
        <v>4</v>
      </c>
      <c r="D2269" s="11"/>
      <c r="E2269" s="11"/>
      <c r="F2269" s="11"/>
      <c r="P2269" s="4" t="s">
        <v>2817</v>
      </c>
      <c r="Q2269" s="4" t="s">
        <v>3668</v>
      </c>
      <c r="R2269" s="25">
        <v>4</v>
      </c>
      <c r="S2269" s="11"/>
      <c r="T2269" s="11"/>
    </row>
    <row r="2270" spans="1:20" ht="17.25" customHeight="1" x14ac:dyDescent="0.35">
      <c r="A2270" s="4" t="s">
        <v>2817</v>
      </c>
      <c r="B2270" s="4" t="s">
        <v>3577</v>
      </c>
      <c r="C2270" s="25">
        <v>4</v>
      </c>
      <c r="D2270" s="11"/>
      <c r="E2270" s="11"/>
      <c r="F2270" s="11"/>
      <c r="P2270" s="4" t="s">
        <v>2817</v>
      </c>
      <c r="Q2270" s="4" t="s">
        <v>3669</v>
      </c>
      <c r="R2270" s="25">
        <v>4</v>
      </c>
      <c r="S2270" s="11"/>
      <c r="T2270" s="11"/>
    </row>
    <row r="2271" spans="1:20" ht="17.25" customHeight="1" x14ac:dyDescent="0.35">
      <c r="A2271" s="4" t="s">
        <v>2817</v>
      </c>
      <c r="B2271" s="4" t="s">
        <v>3578</v>
      </c>
      <c r="C2271" s="25">
        <v>4</v>
      </c>
      <c r="D2271" s="11"/>
      <c r="E2271" s="11"/>
      <c r="F2271" s="11"/>
      <c r="P2271" s="4" t="s">
        <v>2817</v>
      </c>
      <c r="Q2271" s="4" t="s">
        <v>3670</v>
      </c>
      <c r="R2271" s="25">
        <v>4</v>
      </c>
      <c r="S2271" s="11"/>
      <c r="T2271" s="11"/>
    </row>
    <row r="2272" spans="1:20" ht="17.25" customHeight="1" x14ac:dyDescent="0.35">
      <c r="A2272" s="4" t="s">
        <v>2817</v>
      </c>
      <c r="B2272" s="4" t="s">
        <v>3579</v>
      </c>
      <c r="C2272" s="25">
        <v>4</v>
      </c>
      <c r="D2272" s="11"/>
      <c r="E2272" s="11"/>
      <c r="F2272" s="11"/>
      <c r="P2272" s="4" t="s">
        <v>2817</v>
      </c>
      <c r="Q2272" s="4" t="s">
        <v>3671</v>
      </c>
      <c r="R2272" s="25">
        <v>4</v>
      </c>
      <c r="S2272" s="11"/>
      <c r="T2272" s="11"/>
    </row>
    <row r="2273" spans="1:20" ht="17.25" customHeight="1" x14ac:dyDescent="0.35">
      <c r="A2273" s="4" t="s">
        <v>2817</v>
      </c>
      <c r="B2273" s="4" t="s">
        <v>3580</v>
      </c>
      <c r="C2273" s="25">
        <v>4</v>
      </c>
      <c r="D2273" s="11"/>
      <c r="E2273" s="11"/>
      <c r="F2273" s="11"/>
      <c r="P2273" s="4" t="s">
        <v>2817</v>
      </c>
      <c r="Q2273" s="4" t="s">
        <v>3672</v>
      </c>
      <c r="R2273" s="25">
        <v>4</v>
      </c>
      <c r="S2273" s="11"/>
      <c r="T2273" s="11"/>
    </row>
    <row r="2274" spans="1:20" ht="17.25" customHeight="1" x14ac:dyDescent="0.35">
      <c r="A2274" s="4" t="s">
        <v>2817</v>
      </c>
      <c r="B2274" s="4" t="s">
        <v>3581</v>
      </c>
      <c r="C2274" s="25">
        <v>4</v>
      </c>
      <c r="D2274" s="11"/>
      <c r="E2274" s="11"/>
      <c r="F2274" s="11"/>
      <c r="P2274" s="4" t="s">
        <v>2817</v>
      </c>
      <c r="Q2274" s="4" t="s">
        <v>3673</v>
      </c>
      <c r="R2274" s="25">
        <v>4</v>
      </c>
      <c r="S2274" s="11"/>
      <c r="T2274" s="11"/>
    </row>
    <row r="2275" spans="1:20" ht="17.25" customHeight="1" x14ac:dyDescent="0.35">
      <c r="A2275" s="4" t="s">
        <v>2817</v>
      </c>
      <c r="B2275" s="4" t="s">
        <v>3582</v>
      </c>
      <c r="C2275" s="25">
        <v>4</v>
      </c>
      <c r="D2275" s="11"/>
      <c r="E2275" s="11"/>
      <c r="F2275" s="11"/>
      <c r="P2275" s="4" t="s">
        <v>2817</v>
      </c>
      <c r="Q2275" s="4" t="s">
        <v>3674</v>
      </c>
      <c r="R2275" s="25">
        <v>4</v>
      </c>
      <c r="S2275" s="11"/>
      <c r="T2275" s="11"/>
    </row>
    <row r="2276" spans="1:20" ht="17.25" customHeight="1" x14ac:dyDescent="0.35">
      <c r="A2276" s="4" t="s">
        <v>2817</v>
      </c>
      <c r="B2276" s="4" t="s">
        <v>3675</v>
      </c>
      <c r="C2276" s="25">
        <v>4</v>
      </c>
      <c r="D2276" s="11"/>
      <c r="E2276" s="11"/>
      <c r="F2276" s="11"/>
      <c r="P2276" s="4" t="s">
        <v>2817</v>
      </c>
      <c r="Q2276" s="4" t="s">
        <v>3676</v>
      </c>
      <c r="R2276" s="25">
        <v>4</v>
      </c>
      <c r="S2276" s="11"/>
      <c r="T2276" s="11"/>
    </row>
    <row r="2277" spans="1:20" ht="17.25" customHeight="1" x14ac:dyDescent="0.35">
      <c r="A2277" s="4" t="s">
        <v>2817</v>
      </c>
      <c r="B2277" s="4" t="s">
        <v>3677</v>
      </c>
      <c r="C2277" s="25">
        <v>4</v>
      </c>
      <c r="D2277" s="11"/>
      <c r="E2277" s="11"/>
      <c r="F2277" s="11"/>
      <c r="P2277" s="4" t="s">
        <v>2817</v>
      </c>
      <c r="Q2277" s="4" t="s">
        <v>3678</v>
      </c>
      <c r="R2277" s="25">
        <v>4</v>
      </c>
      <c r="S2277" s="11"/>
      <c r="T2277" s="11"/>
    </row>
    <row r="2278" spans="1:20" ht="17.25" customHeight="1" x14ac:dyDescent="0.35">
      <c r="A2278" s="4" t="s">
        <v>2817</v>
      </c>
      <c r="B2278" s="4" t="s">
        <v>3679</v>
      </c>
      <c r="C2278" s="25">
        <v>4</v>
      </c>
      <c r="D2278" s="11"/>
      <c r="E2278" s="11"/>
      <c r="F2278" s="11"/>
      <c r="P2278" s="4" t="s">
        <v>2817</v>
      </c>
      <c r="Q2278" s="4" t="s">
        <v>3680</v>
      </c>
      <c r="R2278" s="25">
        <v>4</v>
      </c>
      <c r="S2278" s="11"/>
      <c r="T2278" s="11"/>
    </row>
    <row r="2279" spans="1:20" ht="17.25" customHeight="1" x14ac:dyDescent="0.35">
      <c r="A2279" s="4" t="s">
        <v>2817</v>
      </c>
      <c r="B2279" s="4" t="s">
        <v>3583</v>
      </c>
      <c r="C2279" s="25">
        <v>4</v>
      </c>
      <c r="D2279" s="11"/>
      <c r="E2279" s="11"/>
      <c r="F2279" s="11"/>
      <c r="P2279" s="4" t="s">
        <v>2817</v>
      </c>
      <c r="Q2279" s="4" t="s">
        <v>3681</v>
      </c>
      <c r="R2279" s="25">
        <v>4</v>
      </c>
      <c r="S2279" s="11"/>
      <c r="T2279" s="11"/>
    </row>
    <row r="2280" spans="1:20" ht="17.25" customHeight="1" x14ac:dyDescent="0.35">
      <c r="A2280" s="4" t="s">
        <v>2817</v>
      </c>
      <c r="B2280" s="4" t="s">
        <v>3584</v>
      </c>
      <c r="C2280" s="25">
        <v>4</v>
      </c>
      <c r="D2280" s="11"/>
      <c r="E2280" s="11"/>
      <c r="F2280" s="11"/>
      <c r="P2280" s="4" t="s">
        <v>2817</v>
      </c>
      <c r="Q2280" s="4" t="s">
        <v>3682</v>
      </c>
      <c r="R2280" s="25">
        <v>4</v>
      </c>
      <c r="S2280" s="11"/>
      <c r="T2280" s="11"/>
    </row>
    <row r="2281" spans="1:20" ht="17.25" customHeight="1" x14ac:dyDescent="0.35">
      <c r="A2281" s="4" t="s">
        <v>2817</v>
      </c>
      <c r="B2281" s="4" t="s">
        <v>3585</v>
      </c>
      <c r="C2281" s="25">
        <v>4</v>
      </c>
      <c r="D2281" s="11"/>
      <c r="E2281" s="11"/>
      <c r="F2281" s="11"/>
      <c r="P2281" s="4" t="s">
        <v>2817</v>
      </c>
      <c r="Q2281" s="4" t="s">
        <v>3683</v>
      </c>
      <c r="R2281" s="25">
        <v>4</v>
      </c>
      <c r="S2281" s="11"/>
      <c r="T2281" s="11"/>
    </row>
    <row r="2282" spans="1:20" ht="17.25" customHeight="1" x14ac:dyDescent="0.35">
      <c r="A2282" s="4" t="s">
        <v>2817</v>
      </c>
      <c r="B2282" s="4" t="s">
        <v>3586</v>
      </c>
      <c r="C2282" s="25">
        <v>4</v>
      </c>
      <c r="D2282" s="11"/>
      <c r="E2282" s="11"/>
      <c r="F2282" s="11"/>
      <c r="P2282" s="4" t="s">
        <v>2817</v>
      </c>
      <c r="Q2282" s="4" t="s">
        <v>3684</v>
      </c>
      <c r="R2282" s="25">
        <v>4</v>
      </c>
      <c r="S2282" s="11"/>
      <c r="T2282" s="11"/>
    </row>
    <row r="2283" spans="1:20" ht="17.25" customHeight="1" x14ac:dyDescent="0.35">
      <c r="A2283" s="4" t="s">
        <v>2817</v>
      </c>
      <c r="B2283" s="4" t="s">
        <v>3587</v>
      </c>
      <c r="C2283" s="25">
        <v>4</v>
      </c>
      <c r="D2283" s="11"/>
      <c r="E2283" s="11"/>
      <c r="F2283" s="11"/>
      <c r="P2283" s="4" t="s">
        <v>2817</v>
      </c>
      <c r="Q2283" s="4" t="s">
        <v>3685</v>
      </c>
      <c r="R2283" s="25">
        <v>4</v>
      </c>
      <c r="S2283" s="11"/>
      <c r="T2283" s="11"/>
    </row>
    <row r="2284" spans="1:20" ht="17.25" customHeight="1" x14ac:dyDescent="0.35">
      <c r="A2284" s="4" t="s">
        <v>2817</v>
      </c>
      <c r="B2284" s="4" t="s">
        <v>3588</v>
      </c>
      <c r="C2284" s="25">
        <v>4</v>
      </c>
      <c r="D2284" s="11"/>
      <c r="E2284" s="11"/>
      <c r="F2284" s="11"/>
      <c r="P2284" s="4" t="s">
        <v>2817</v>
      </c>
      <c r="Q2284" s="4" t="s">
        <v>3686</v>
      </c>
      <c r="R2284" s="25">
        <v>4</v>
      </c>
      <c r="S2284" s="11"/>
      <c r="T2284" s="11"/>
    </row>
    <row r="2285" spans="1:20" ht="17.25" customHeight="1" x14ac:dyDescent="0.35">
      <c r="A2285" s="4" t="s">
        <v>2817</v>
      </c>
      <c r="B2285" s="4" t="s">
        <v>3589</v>
      </c>
      <c r="C2285" s="25">
        <v>4</v>
      </c>
      <c r="D2285" s="11"/>
      <c r="E2285" s="11"/>
      <c r="F2285" s="11"/>
      <c r="P2285" s="4" t="s">
        <v>2817</v>
      </c>
      <c r="Q2285" s="4" t="s">
        <v>3687</v>
      </c>
      <c r="R2285" s="25">
        <v>4</v>
      </c>
      <c r="S2285" s="11"/>
      <c r="T2285" s="11"/>
    </row>
    <row r="2286" spans="1:20" ht="17.25" customHeight="1" x14ac:dyDescent="0.35">
      <c r="A2286" s="4" t="s">
        <v>2817</v>
      </c>
      <c r="B2286" s="4" t="s">
        <v>3590</v>
      </c>
      <c r="C2286" s="25">
        <v>4</v>
      </c>
      <c r="D2286" s="11"/>
      <c r="E2286" s="11"/>
      <c r="F2286" s="11"/>
      <c r="P2286" s="4" t="s">
        <v>2817</v>
      </c>
      <c r="Q2286" s="4" t="s">
        <v>3688</v>
      </c>
      <c r="R2286" s="25">
        <v>4</v>
      </c>
      <c r="S2286" s="11"/>
      <c r="T2286" s="11"/>
    </row>
    <row r="2287" spans="1:20" ht="17.25" customHeight="1" x14ac:dyDescent="0.35">
      <c r="A2287" s="4" t="s">
        <v>2817</v>
      </c>
      <c r="B2287" s="4" t="s">
        <v>3591</v>
      </c>
      <c r="C2287" s="25">
        <v>4</v>
      </c>
      <c r="D2287" s="11"/>
      <c r="E2287" s="11"/>
      <c r="F2287" s="11"/>
      <c r="P2287" s="4" t="s">
        <v>2817</v>
      </c>
      <c r="Q2287" s="4" t="s">
        <v>3689</v>
      </c>
      <c r="R2287" s="25">
        <v>4</v>
      </c>
      <c r="S2287" s="11"/>
      <c r="T2287" s="11"/>
    </row>
    <row r="2288" spans="1:20" ht="17.25" customHeight="1" x14ac:dyDescent="0.35">
      <c r="A2288" s="4" t="s">
        <v>2817</v>
      </c>
      <c r="B2288" s="4" t="s">
        <v>3592</v>
      </c>
      <c r="C2288" s="25">
        <v>4</v>
      </c>
      <c r="D2288" s="11"/>
      <c r="E2288" s="11"/>
      <c r="F2288" s="11"/>
      <c r="P2288" s="4" t="s">
        <v>2817</v>
      </c>
      <c r="Q2288" s="4" t="s">
        <v>3690</v>
      </c>
      <c r="R2288" s="25">
        <v>4</v>
      </c>
      <c r="S2288" s="11"/>
      <c r="T2288" s="11"/>
    </row>
    <row r="2289" spans="1:20" ht="17.25" customHeight="1" x14ac:dyDescent="0.35">
      <c r="A2289" s="4" t="s">
        <v>2817</v>
      </c>
      <c r="B2289" s="4" t="s">
        <v>3593</v>
      </c>
      <c r="C2289" s="25">
        <v>4</v>
      </c>
      <c r="D2289" s="11"/>
      <c r="E2289" s="11"/>
      <c r="F2289" s="11"/>
      <c r="P2289" s="4" t="s">
        <v>2817</v>
      </c>
      <c r="Q2289" s="4" t="s">
        <v>3691</v>
      </c>
      <c r="R2289" s="25">
        <v>4</v>
      </c>
      <c r="S2289" s="11"/>
      <c r="T2289" s="11"/>
    </row>
    <row r="2290" spans="1:20" ht="17.25" customHeight="1" x14ac:dyDescent="0.35">
      <c r="A2290" s="4" t="s">
        <v>2817</v>
      </c>
      <c r="B2290" s="4" t="s">
        <v>3595</v>
      </c>
      <c r="C2290" s="25">
        <v>4</v>
      </c>
      <c r="D2290" s="11"/>
      <c r="E2290" s="11"/>
      <c r="F2290" s="11"/>
      <c r="P2290" s="4" t="s">
        <v>2817</v>
      </c>
      <c r="Q2290" s="4" t="s">
        <v>3692</v>
      </c>
      <c r="R2290" s="25">
        <v>4</v>
      </c>
      <c r="S2290" s="11"/>
      <c r="T2290" s="11"/>
    </row>
    <row r="2291" spans="1:20" ht="17.25" customHeight="1" x14ac:dyDescent="0.35">
      <c r="A2291" s="4" t="s">
        <v>2817</v>
      </c>
      <c r="B2291" s="4" t="s">
        <v>3693</v>
      </c>
      <c r="C2291" s="25">
        <v>4</v>
      </c>
      <c r="D2291" s="11"/>
      <c r="E2291" s="11"/>
      <c r="F2291" s="11"/>
      <c r="P2291" s="4" t="s">
        <v>2817</v>
      </c>
      <c r="Q2291" s="4" t="s">
        <v>3694</v>
      </c>
      <c r="R2291" s="25">
        <v>4</v>
      </c>
      <c r="S2291" s="11"/>
      <c r="T2291" s="11"/>
    </row>
    <row r="2292" spans="1:20" ht="17.25" customHeight="1" x14ac:dyDescent="0.35">
      <c r="A2292" s="4" t="s">
        <v>2817</v>
      </c>
      <c r="B2292" s="4" t="s">
        <v>3596</v>
      </c>
      <c r="C2292" s="25">
        <v>4</v>
      </c>
      <c r="D2292" s="11"/>
      <c r="E2292" s="11"/>
      <c r="F2292" s="11"/>
      <c r="P2292" s="4" t="s">
        <v>2817</v>
      </c>
      <c r="Q2292" s="4" t="s">
        <v>3695</v>
      </c>
      <c r="R2292" s="25">
        <v>4</v>
      </c>
      <c r="S2292" s="11"/>
      <c r="T2292" s="11"/>
    </row>
    <row r="2293" spans="1:20" ht="17.25" customHeight="1" x14ac:dyDescent="0.35">
      <c r="A2293" s="4" t="s">
        <v>2817</v>
      </c>
      <c r="B2293" s="4" t="s">
        <v>3597</v>
      </c>
      <c r="C2293" s="25">
        <v>4</v>
      </c>
      <c r="D2293" s="11"/>
      <c r="E2293" s="11"/>
      <c r="F2293" s="11"/>
      <c r="P2293" s="4" t="s">
        <v>2817</v>
      </c>
      <c r="Q2293" s="4" t="s">
        <v>3696</v>
      </c>
      <c r="R2293" s="25">
        <v>4</v>
      </c>
      <c r="S2293" s="11"/>
      <c r="T2293" s="11"/>
    </row>
    <row r="2294" spans="1:20" ht="17.25" customHeight="1" x14ac:dyDescent="0.35">
      <c r="A2294" s="4" t="s">
        <v>2817</v>
      </c>
      <c r="B2294" s="4" t="s">
        <v>3598</v>
      </c>
      <c r="C2294" s="25">
        <v>4</v>
      </c>
      <c r="D2294" s="11"/>
      <c r="E2294" s="11"/>
      <c r="F2294" s="11"/>
      <c r="P2294" s="4" t="s">
        <v>2817</v>
      </c>
      <c r="Q2294" s="4" t="s">
        <v>3697</v>
      </c>
      <c r="R2294" s="25">
        <v>4</v>
      </c>
      <c r="S2294" s="11"/>
      <c r="T2294" s="11"/>
    </row>
    <row r="2295" spans="1:20" ht="17.25" customHeight="1" x14ac:dyDescent="0.35">
      <c r="A2295" s="4" t="s">
        <v>2817</v>
      </c>
      <c r="B2295" s="4" t="s">
        <v>3600</v>
      </c>
      <c r="C2295" s="25">
        <v>4</v>
      </c>
      <c r="D2295" s="11"/>
      <c r="E2295" s="11"/>
      <c r="F2295" s="11"/>
      <c r="P2295" s="4" t="s">
        <v>2817</v>
      </c>
      <c r="Q2295" s="4" t="s">
        <v>3698</v>
      </c>
      <c r="R2295" s="25">
        <v>4</v>
      </c>
      <c r="S2295" s="11"/>
      <c r="T2295" s="11"/>
    </row>
    <row r="2296" spans="1:20" ht="17.25" customHeight="1" x14ac:dyDescent="0.35">
      <c r="A2296" s="4" t="s">
        <v>2817</v>
      </c>
      <c r="B2296" s="4" t="s">
        <v>3699</v>
      </c>
      <c r="C2296" s="25">
        <v>4</v>
      </c>
      <c r="D2296" s="11"/>
      <c r="E2296" s="11"/>
      <c r="F2296" s="11"/>
      <c r="P2296" s="4" t="s">
        <v>2817</v>
      </c>
      <c r="Q2296" s="4" t="s">
        <v>3700</v>
      </c>
      <c r="R2296" s="25">
        <v>4</v>
      </c>
      <c r="S2296" s="11"/>
      <c r="T2296" s="11"/>
    </row>
    <row r="2297" spans="1:20" ht="17.25" customHeight="1" x14ac:dyDescent="0.35">
      <c r="A2297" s="4" t="s">
        <v>2817</v>
      </c>
      <c r="B2297" s="4" t="s">
        <v>3601</v>
      </c>
      <c r="C2297" s="25">
        <v>4</v>
      </c>
      <c r="D2297" s="11"/>
      <c r="E2297" s="11"/>
      <c r="F2297" s="11"/>
      <c r="P2297" s="4" t="s">
        <v>2817</v>
      </c>
      <c r="Q2297" s="4" t="s">
        <v>3701</v>
      </c>
      <c r="R2297" s="25">
        <v>4</v>
      </c>
      <c r="S2297" s="11"/>
      <c r="T2297" s="11"/>
    </row>
    <row r="2298" spans="1:20" ht="17.25" customHeight="1" x14ac:dyDescent="0.35">
      <c r="A2298" s="4" t="s">
        <v>2817</v>
      </c>
      <c r="B2298" s="4" t="s">
        <v>3602</v>
      </c>
      <c r="C2298" s="25">
        <v>4</v>
      </c>
      <c r="D2298" s="11"/>
      <c r="E2298" s="11"/>
      <c r="F2298" s="11"/>
      <c r="P2298" s="4" t="s">
        <v>2817</v>
      </c>
      <c r="Q2298" s="4" t="s">
        <v>3702</v>
      </c>
      <c r="R2298" s="25">
        <v>4</v>
      </c>
      <c r="S2298" s="11"/>
      <c r="T2298" s="11"/>
    </row>
    <row r="2299" spans="1:20" ht="17.25" customHeight="1" x14ac:dyDescent="0.35">
      <c r="A2299" s="4" t="s">
        <v>2817</v>
      </c>
      <c r="B2299" s="4" t="s">
        <v>3603</v>
      </c>
      <c r="C2299" s="25">
        <v>4</v>
      </c>
      <c r="D2299" s="11"/>
      <c r="E2299" s="11"/>
      <c r="F2299" s="11"/>
      <c r="P2299" s="4" t="s">
        <v>2817</v>
      </c>
      <c r="Q2299" s="4" t="s">
        <v>3703</v>
      </c>
      <c r="R2299" s="25">
        <v>4</v>
      </c>
      <c r="S2299" s="11"/>
      <c r="T2299" s="11"/>
    </row>
    <row r="2300" spans="1:20" ht="17.25" customHeight="1" x14ac:dyDescent="0.35">
      <c r="A2300" s="4" t="s">
        <v>2817</v>
      </c>
      <c r="B2300" s="4" t="s">
        <v>3604</v>
      </c>
      <c r="C2300" s="25">
        <v>4</v>
      </c>
      <c r="D2300" s="11"/>
      <c r="E2300" s="11"/>
      <c r="F2300" s="11"/>
      <c r="P2300" s="4" t="s">
        <v>2817</v>
      </c>
      <c r="Q2300" s="4" t="s">
        <v>3704</v>
      </c>
      <c r="R2300" s="25">
        <v>4</v>
      </c>
      <c r="S2300" s="11"/>
      <c r="T2300" s="11"/>
    </row>
    <row r="2301" spans="1:20" ht="17.25" customHeight="1" x14ac:dyDescent="0.35">
      <c r="A2301" s="4" t="s">
        <v>2817</v>
      </c>
      <c r="B2301" s="4" t="s">
        <v>3605</v>
      </c>
      <c r="C2301" s="25">
        <v>4</v>
      </c>
      <c r="D2301" s="11"/>
      <c r="E2301" s="11"/>
      <c r="F2301" s="11"/>
      <c r="P2301" s="4" t="s">
        <v>2817</v>
      </c>
      <c r="Q2301" s="4" t="s">
        <v>3705</v>
      </c>
      <c r="R2301" s="25">
        <v>4</v>
      </c>
      <c r="S2301" s="11"/>
      <c r="T2301" s="11"/>
    </row>
    <row r="2302" spans="1:20" ht="17.25" customHeight="1" x14ac:dyDescent="0.35">
      <c r="A2302" s="4" t="s">
        <v>2817</v>
      </c>
      <c r="B2302" s="4" t="s">
        <v>3606</v>
      </c>
      <c r="C2302" s="25">
        <v>4</v>
      </c>
      <c r="D2302" s="11"/>
      <c r="E2302" s="11"/>
      <c r="F2302" s="11"/>
      <c r="P2302" s="4" t="s">
        <v>2817</v>
      </c>
      <c r="Q2302" s="4" t="s">
        <v>3706</v>
      </c>
      <c r="R2302" s="25">
        <v>4</v>
      </c>
      <c r="S2302" s="11"/>
      <c r="T2302" s="11"/>
    </row>
    <row r="2303" spans="1:20" ht="17.25" customHeight="1" x14ac:dyDescent="0.35">
      <c r="A2303" s="4" t="s">
        <v>2817</v>
      </c>
      <c r="B2303" s="4" t="s">
        <v>3607</v>
      </c>
      <c r="C2303" s="25">
        <v>4</v>
      </c>
      <c r="D2303" s="11"/>
      <c r="E2303" s="11"/>
      <c r="F2303" s="11"/>
      <c r="P2303" s="4" t="s">
        <v>2817</v>
      </c>
      <c r="Q2303" s="4" t="s">
        <v>3707</v>
      </c>
      <c r="R2303" s="25">
        <v>4</v>
      </c>
      <c r="S2303" s="11"/>
      <c r="T2303" s="11"/>
    </row>
    <row r="2304" spans="1:20" ht="17.25" customHeight="1" x14ac:dyDescent="0.35">
      <c r="A2304" s="4" t="s">
        <v>2817</v>
      </c>
      <c r="B2304" s="4" t="s">
        <v>3608</v>
      </c>
      <c r="C2304" s="25">
        <v>4</v>
      </c>
      <c r="D2304" s="11"/>
      <c r="E2304" s="11"/>
      <c r="F2304" s="11"/>
      <c r="P2304" s="4" t="s">
        <v>2817</v>
      </c>
      <c r="Q2304" s="4" t="s">
        <v>3708</v>
      </c>
      <c r="R2304" s="25">
        <v>4</v>
      </c>
      <c r="S2304" s="11"/>
      <c r="T2304" s="11"/>
    </row>
    <row r="2305" spans="1:20" ht="17.25" customHeight="1" x14ac:dyDescent="0.35">
      <c r="A2305" s="4" t="s">
        <v>2817</v>
      </c>
      <c r="B2305" s="4" t="s">
        <v>3610</v>
      </c>
      <c r="C2305" s="25">
        <v>4</v>
      </c>
      <c r="D2305" s="11"/>
      <c r="E2305" s="11"/>
      <c r="F2305" s="11"/>
      <c r="P2305" s="4" t="s">
        <v>2817</v>
      </c>
      <c r="Q2305" s="4" t="s">
        <v>3709</v>
      </c>
      <c r="R2305" s="25">
        <v>4</v>
      </c>
      <c r="S2305" s="11"/>
      <c r="T2305" s="11"/>
    </row>
    <row r="2306" spans="1:20" ht="17.25" customHeight="1" x14ac:dyDescent="0.35">
      <c r="A2306" s="4" t="s">
        <v>2817</v>
      </c>
      <c r="B2306" s="4" t="s">
        <v>3611</v>
      </c>
      <c r="C2306" s="25">
        <v>4</v>
      </c>
      <c r="D2306" s="11"/>
      <c r="E2306" s="11"/>
      <c r="F2306" s="11"/>
      <c r="P2306" s="4" t="s">
        <v>2817</v>
      </c>
      <c r="Q2306" s="4" t="s">
        <v>3710</v>
      </c>
      <c r="R2306" s="25">
        <v>4</v>
      </c>
      <c r="S2306" s="11"/>
      <c r="T2306" s="11"/>
    </row>
    <row r="2307" spans="1:20" ht="17.25" customHeight="1" x14ac:dyDescent="0.35">
      <c r="A2307" s="4" t="s">
        <v>2817</v>
      </c>
      <c r="B2307" s="4" t="s">
        <v>3612</v>
      </c>
      <c r="C2307" s="25">
        <v>4</v>
      </c>
      <c r="D2307" s="11"/>
      <c r="E2307" s="11"/>
      <c r="F2307" s="11"/>
      <c r="P2307" s="4" t="s">
        <v>2817</v>
      </c>
      <c r="Q2307" s="4" t="s">
        <v>3711</v>
      </c>
      <c r="R2307" s="25">
        <v>4</v>
      </c>
      <c r="S2307" s="11"/>
      <c r="T2307" s="11"/>
    </row>
    <row r="2308" spans="1:20" ht="17.25" customHeight="1" x14ac:dyDescent="0.35">
      <c r="A2308" s="4" t="s">
        <v>2817</v>
      </c>
      <c r="B2308" s="4" t="s">
        <v>3613</v>
      </c>
      <c r="C2308" s="25">
        <v>4</v>
      </c>
      <c r="D2308" s="11"/>
      <c r="E2308" s="11"/>
      <c r="F2308" s="11"/>
      <c r="P2308" s="4" t="s">
        <v>2817</v>
      </c>
      <c r="Q2308" s="4" t="s">
        <v>3712</v>
      </c>
      <c r="R2308" s="25">
        <v>4</v>
      </c>
      <c r="S2308" s="11"/>
      <c r="T2308" s="11"/>
    </row>
    <row r="2309" spans="1:20" ht="17.25" customHeight="1" x14ac:dyDescent="0.35">
      <c r="A2309" s="4" t="s">
        <v>2817</v>
      </c>
      <c r="B2309" s="4" t="s">
        <v>3614</v>
      </c>
      <c r="C2309" s="25">
        <v>4</v>
      </c>
      <c r="D2309" s="11"/>
      <c r="E2309" s="11"/>
      <c r="F2309" s="11"/>
      <c r="P2309" s="4" t="s">
        <v>2817</v>
      </c>
      <c r="Q2309" s="4" t="s">
        <v>3713</v>
      </c>
      <c r="R2309" s="25">
        <v>4</v>
      </c>
      <c r="S2309" s="11"/>
      <c r="T2309" s="11"/>
    </row>
    <row r="2310" spans="1:20" ht="17.25" customHeight="1" x14ac:dyDescent="0.35">
      <c r="A2310" s="4" t="s">
        <v>2817</v>
      </c>
      <c r="B2310" s="4" t="s">
        <v>3615</v>
      </c>
      <c r="C2310" s="25">
        <v>4</v>
      </c>
      <c r="D2310" s="11"/>
      <c r="E2310" s="11"/>
      <c r="F2310" s="11"/>
      <c r="P2310" s="4" t="s">
        <v>2817</v>
      </c>
      <c r="Q2310" s="4" t="s">
        <v>3714</v>
      </c>
      <c r="R2310" s="25">
        <v>4</v>
      </c>
      <c r="S2310" s="11"/>
      <c r="T2310" s="11"/>
    </row>
    <row r="2311" spans="1:20" ht="17.25" customHeight="1" x14ac:dyDescent="0.35">
      <c r="A2311" s="4" t="s">
        <v>2817</v>
      </c>
      <c r="B2311" s="4" t="s">
        <v>3616</v>
      </c>
      <c r="C2311" s="25">
        <v>4</v>
      </c>
      <c r="D2311" s="11"/>
      <c r="E2311" s="11"/>
      <c r="F2311" s="11"/>
      <c r="P2311" s="4" t="s">
        <v>2817</v>
      </c>
      <c r="Q2311" s="4" t="s">
        <v>3715</v>
      </c>
      <c r="R2311" s="25">
        <v>4</v>
      </c>
      <c r="S2311" s="11"/>
      <c r="T2311" s="11"/>
    </row>
    <row r="2312" spans="1:20" ht="17.25" customHeight="1" x14ac:dyDescent="0.35">
      <c r="A2312" s="4" t="s">
        <v>2817</v>
      </c>
      <c r="B2312" s="4" t="s">
        <v>3617</v>
      </c>
      <c r="C2312" s="25">
        <v>4</v>
      </c>
      <c r="D2312" s="11"/>
      <c r="E2312" s="11"/>
      <c r="F2312" s="11"/>
      <c r="P2312" s="4" t="s">
        <v>2817</v>
      </c>
      <c r="Q2312" s="4" t="s">
        <v>3716</v>
      </c>
      <c r="R2312" s="25">
        <v>4</v>
      </c>
      <c r="S2312" s="11"/>
      <c r="T2312" s="11"/>
    </row>
    <row r="2313" spans="1:20" ht="17.25" customHeight="1" x14ac:dyDescent="0.35">
      <c r="A2313" s="4" t="s">
        <v>2817</v>
      </c>
      <c r="B2313" s="4" t="s">
        <v>3618</v>
      </c>
      <c r="C2313" s="25">
        <v>4</v>
      </c>
      <c r="D2313" s="11"/>
      <c r="E2313" s="11"/>
      <c r="F2313" s="11"/>
      <c r="P2313" s="4" t="s">
        <v>2817</v>
      </c>
      <c r="Q2313" s="4" t="s">
        <v>3717</v>
      </c>
      <c r="R2313" s="25">
        <v>4</v>
      </c>
      <c r="S2313" s="11"/>
      <c r="T2313" s="11"/>
    </row>
    <row r="2314" spans="1:20" ht="17.25" customHeight="1" x14ac:dyDescent="0.35">
      <c r="A2314" s="4" t="s">
        <v>2817</v>
      </c>
      <c r="B2314" s="4" t="s">
        <v>3619</v>
      </c>
      <c r="C2314" s="25">
        <v>4</v>
      </c>
      <c r="D2314" s="11"/>
      <c r="E2314" s="11"/>
      <c r="F2314" s="11"/>
      <c r="P2314" s="4" t="s">
        <v>2817</v>
      </c>
      <c r="Q2314" s="4" t="s">
        <v>3718</v>
      </c>
      <c r="R2314" s="25">
        <v>4</v>
      </c>
      <c r="S2314" s="11"/>
      <c r="T2314" s="11"/>
    </row>
    <row r="2315" spans="1:20" ht="17.25" customHeight="1" x14ac:dyDescent="0.35">
      <c r="A2315" s="4" t="s">
        <v>2817</v>
      </c>
      <c r="B2315" s="4" t="s">
        <v>3719</v>
      </c>
      <c r="C2315" s="25">
        <v>4</v>
      </c>
      <c r="D2315" s="11"/>
      <c r="E2315" s="11"/>
      <c r="F2315" s="11"/>
      <c r="P2315" s="4" t="s">
        <v>2817</v>
      </c>
      <c r="Q2315" s="4" t="s">
        <v>3720</v>
      </c>
      <c r="R2315" s="25">
        <v>4</v>
      </c>
      <c r="S2315" s="11"/>
      <c r="T2315" s="11"/>
    </row>
    <row r="2316" spans="1:20" ht="17.25" customHeight="1" x14ac:dyDescent="0.35">
      <c r="A2316" s="4" t="s">
        <v>2817</v>
      </c>
      <c r="B2316" s="4" t="s">
        <v>3620</v>
      </c>
      <c r="C2316" s="25">
        <v>4</v>
      </c>
      <c r="D2316" s="11"/>
      <c r="E2316" s="11"/>
      <c r="F2316" s="11"/>
      <c r="P2316" s="4" t="s">
        <v>2817</v>
      </c>
      <c r="Q2316" s="4" t="s">
        <v>3721</v>
      </c>
      <c r="R2316" s="25">
        <v>4</v>
      </c>
      <c r="S2316" s="11"/>
      <c r="T2316" s="11"/>
    </row>
    <row r="2317" spans="1:20" ht="17.25" customHeight="1" x14ac:dyDescent="0.35">
      <c r="A2317" s="4" t="s">
        <v>2817</v>
      </c>
      <c r="B2317" s="4" t="s">
        <v>3722</v>
      </c>
      <c r="C2317" s="25">
        <v>4</v>
      </c>
      <c r="D2317" s="11"/>
      <c r="E2317" s="11"/>
      <c r="F2317" s="11"/>
      <c r="P2317" s="4" t="s">
        <v>2817</v>
      </c>
      <c r="Q2317" s="4" t="s">
        <v>3723</v>
      </c>
      <c r="R2317" s="25">
        <v>4</v>
      </c>
      <c r="S2317" s="11"/>
      <c r="T2317" s="11"/>
    </row>
    <row r="2318" spans="1:20" ht="17.25" customHeight="1" x14ac:dyDescent="0.35">
      <c r="A2318" s="4" t="s">
        <v>2817</v>
      </c>
      <c r="B2318" s="4" t="s">
        <v>3724</v>
      </c>
      <c r="C2318" s="25">
        <v>4</v>
      </c>
      <c r="D2318" s="11"/>
      <c r="E2318" s="11"/>
      <c r="F2318" s="11"/>
      <c r="P2318" s="4" t="s">
        <v>2817</v>
      </c>
      <c r="Q2318" s="4" t="s">
        <v>3725</v>
      </c>
      <c r="R2318" s="25">
        <v>4</v>
      </c>
      <c r="S2318" s="11"/>
      <c r="T2318" s="11"/>
    </row>
    <row r="2319" spans="1:20" ht="17.25" customHeight="1" x14ac:dyDescent="0.35">
      <c r="A2319" s="4" t="s">
        <v>2817</v>
      </c>
      <c r="B2319" s="4" t="s">
        <v>3621</v>
      </c>
      <c r="C2319" s="25">
        <v>4</v>
      </c>
      <c r="D2319" s="11"/>
      <c r="E2319" s="11"/>
      <c r="F2319" s="11"/>
      <c r="P2319" s="4" t="s">
        <v>2817</v>
      </c>
      <c r="Q2319" s="4" t="s">
        <v>3726</v>
      </c>
      <c r="R2319" s="25">
        <v>4</v>
      </c>
      <c r="S2319" s="11"/>
      <c r="T2319" s="11"/>
    </row>
    <row r="2320" spans="1:20" ht="17.25" customHeight="1" x14ac:dyDescent="0.35">
      <c r="A2320" s="4" t="s">
        <v>2817</v>
      </c>
      <c r="B2320" s="4" t="s">
        <v>3623</v>
      </c>
      <c r="C2320" s="25">
        <v>4</v>
      </c>
      <c r="D2320" s="11"/>
      <c r="E2320" s="11"/>
      <c r="F2320" s="11"/>
      <c r="P2320" s="4" t="s">
        <v>2817</v>
      </c>
      <c r="Q2320" s="161" t="s">
        <v>3727</v>
      </c>
      <c r="R2320" s="25">
        <v>4</v>
      </c>
      <c r="S2320" s="11"/>
      <c r="T2320" s="11"/>
    </row>
    <row r="2321" spans="1:20" ht="17.25" customHeight="1" x14ac:dyDescent="0.35">
      <c r="A2321" s="4" t="s">
        <v>2817</v>
      </c>
      <c r="B2321" s="4" t="s">
        <v>3624</v>
      </c>
      <c r="C2321" s="25">
        <v>4</v>
      </c>
      <c r="D2321" s="11"/>
      <c r="E2321" s="11"/>
      <c r="F2321" s="11"/>
      <c r="P2321" s="4" t="s">
        <v>2817</v>
      </c>
      <c r="Q2321" s="4" t="s">
        <v>3728</v>
      </c>
      <c r="R2321" s="25">
        <v>4</v>
      </c>
      <c r="S2321" s="11"/>
      <c r="T2321" s="11"/>
    </row>
    <row r="2322" spans="1:20" ht="17.25" customHeight="1" x14ac:dyDescent="0.35">
      <c r="A2322" s="4" t="s">
        <v>2817</v>
      </c>
      <c r="B2322" s="4" t="s">
        <v>3626</v>
      </c>
      <c r="C2322" s="25">
        <v>4</v>
      </c>
      <c r="D2322" s="11"/>
      <c r="E2322" s="11"/>
      <c r="F2322" s="11"/>
      <c r="P2322" s="4" t="s">
        <v>2817</v>
      </c>
      <c r="Q2322" s="4" t="s">
        <v>3729</v>
      </c>
      <c r="R2322" s="25">
        <v>4</v>
      </c>
      <c r="S2322" s="11"/>
      <c r="T2322" s="11"/>
    </row>
    <row r="2323" spans="1:20" ht="17.25" customHeight="1" x14ac:dyDescent="0.35">
      <c r="A2323" s="4" t="s">
        <v>2817</v>
      </c>
      <c r="B2323" s="4" t="s">
        <v>3628</v>
      </c>
      <c r="C2323" s="25">
        <v>4</v>
      </c>
      <c r="D2323" s="11"/>
      <c r="E2323" s="11"/>
      <c r="F2323" s="11"/>
      <c r="P2323" s="4" t="s">
        <v>2817</v>
      </c>
      <c r="Q2323" s="4" t="s">
        <v>3730</v>
      </c>
      <c r="R2323" s="25">
        <v>4</v>
      </c>
      <c r="S2323" s="11"/>
      <c r="T2323" s="11"/>
    </row>
    <row r="2324" spans="1:20" ht="17.25" customHeight="1" x14ac:dyDescent="0.35">
      <c r="A2324" s="4" t="s">
        <v>2817</v>
      </c>
      <c r="B2324" s="4" t="s">
        <v>3731</v>
      </c>
      <c r="C2324" s="25">
        <v>4</v>
      </c>
      <c r="D2324" s="11"/>
      <c r="E2324" s="11"/>
      <c r="F2324" s="11"/>
      <c r="P2324" s="4" t="s">
        <v>2817</v>
      </c>
      <c r="Q2324" s="4" t="s">
        <v>3732</v>
      </c>
      <c r="R2324" s="25">
        <v>4</v>
      </c>
      <c r="S2324" s="11"/>
      <c r="T2324" s="11"/>
    </row>
    <row r="2325" spans="1:20" ht="17.25" customHeight="1" x14ac:dyDescent="0.35">
      <c r="A2325" s="4" t="s">
        <v>2817</v>
      </c>
      <c r="B2325" s="4" t="s">
        <v>3629</v>
      </c>
      <c r="C2325" s="25">
        <v>4</v>
      </c>
      <c r="D2325" s="11"/>
      <c r="E2325" s="11"/>
      <c r="F2325" s="11"/>
      <c r="P2325" s="4" t="s">
        <v>2817</v>
      </c>
      <c r="Q2325" s="4" t="s">
        <v>3733</v>
      </c>
      <c r="R2325" s="25">
        <v>4</v>
      </c>
      <c r="S2325" s="11"/>
      <c r="T2325" s="11"/>
    </row>
    <row r="2326" spans="1:20" ht="17.25" customHeight="1" x14ac:dyDescent="0.35">
      <c r="A2326" s="4" t="s">
        <v>2817</v>
      </c>
      <c r="B2326" s="4" t="s">
        <v>3630</v>
      </c>
      <c r="C2326" s="25">
        <v>4</v>
      </c>
      <c r="D2326" s="11"/>
      <c r="E2326" s="11"/>
      <c r="F2326" s="11"/>
      <c r="P2326" s="4" t="s">
        <v>2817</v>
      </c>
      <c r="Q2326" s="4" t="s">
        <v>3734</v>
      </c>
      <c r="R2326" s="25">
        <v>4</v>
      </c>
      <c r="S2326" s="11"/>
      <c r="T2326" s="11"/>
    </row>
    <row r="2327" spans="1:20" ht="17.25" customHeight="1" x14ac:dyDescent="0.35">
      <c r="A2327" s="4" t="s">
        <v>2817</v>
      </c>
      <c r="B2327" s="4" t="s">
        <v>3631</v>
      </c>
      <c r="C2327" s="25">
        <v>4</v>
      </c>
      <c r="D2327" s="11"/>
      <c r="E2327" s="11"/>
      <c r="F2327" s="11"/>
      <c r="P2327" s="4" t="s">
        <v>2817</v>
      </c>
      <c r="Q2327" s="4" t="s">
        <v>3735</v>
      </c>
      <c r="R2327" s="25">
        <v>4</v>
      </c>
      <c r="S2327" s="11"/>
      <c r="T2327" s="11"/>
    </row>
    <row r="2328" spans="1:20" ht="17.25" customHeight="1" x14ac:dyDescent="0.35">
      <c r="A2328" s="4" t="s">
        <v>2817</v>
      </c>
      <c r="B2328" s="4" t="s">
        <v>3632</v>
      </c>
      <c r="C2328" s="25">
        <v>4</v>
      </c>
      <c r="D2328" s="11"/>
      <c r="E2328" s="11"/>
      <c r="F2328" s="11"/>
      <c r="P2328" s="4" t="s">
        <v>2817</v>
      </c>
      <c r="Q2328" s="4" t="s">
        <v>3736</v>
      </c>
      <c r="R2328" s="25">
        <v>4</v>
      </c>
      <c r="S2328" s="11"/>
      <c r="T2328" s="11"/>
    </row>
    <row r="2329" spans="1:20" ht="17.25" customHeight="1" x14ac:dyDescent="0.35">
      <c r="A2329" s="4" t="s">
        <v>2817</v>
      </c>
      <c r="B2329" s="4" t="s">
        <v>3633</v>
      </c>
      <c r="C2329" s="25">
        <v>4</v>
      </c>
      <c r="D2329" s="11"/>
      <c r="E2329" s="11"/>
      <c r="F2329" s="11"/>
      <c r="P2329" s="4" t="s">
        <v>2817</v>
      </c>
      <c r="Q2329" s="4" t="s">
        <v>3737</v>
      </c>
      <c r="R2329" s="25">
        <v>4</v>
      </c>
      <c r="S2329" s="11"/>
      <c r="T2329" s="11"/>
    </row>
    <row r="2330" spans="1:20" ht="17.25" customHeight="1" x14ac:dyDescent="0.35">
      <c r="A2330" s="4" t="s">
        <v>2817</v>
      </c>
      <c r="B2330" s="4" t="s">
        <v>3634</v>
      </c>
      <c r="C2330" s="25">
        <v>4</v>
      </c>
      <c r="D2330" s="11"/>
      <c r="E2330" s="11"/>
      <c r="F2330" s="11"/>
      <c r="P2330" s="4" t="s">
        <v>2817</v>
      </c>
      <c r="Q2330" s="4" t="s">
        <v>3738</v>
      </c>
      <c r="R2330" s="25">
        <v>4</v>
      </c>
      <c r="S2330" s="11"/>
      <c r="T2330" s="11"/>
    </row>
    <row r="2331" spans="1:20" ht="17.25" customHeight="1" x14ac:dyDescent="0.35">
      <c r="A2331" s="4" t="s">
        <v>2817</v>
      </c>
      <c r="B2331" s="4" t="s">
        <v>3635</v>
      </c>
      <c r="C2331" s="25">
        <v>4</v>
      </c>
      <c r="D2331" s="11"/>
      <c r="E2331" s="11"/>
      <c r="F2331" s="11"/>
      <c r="P2331" s="4" t="s">
        <v>2817</v>
      </c>
      <c r="Q2331" s="4" t="s">
        <v>3739</v>
      </c>
      <c r="R2331" s="25">
        <v>4</v>
      </c>
      <c r="S2331" s="11"/>
      <c r="T2331" s="11"/>
    </row>
    <row r="2332" spans="1:20" ht="17.25" customHeight="1" x14ac:dyDescent="0.35">
      <c r="A2332" s="4" t="s">
        <v>2817</v>
      </c>
      <c r="B2332" s="4" t="s">
        <v>3636</v>
      </c>
      <c r="C2332" s="25">
        <v>4</v>
      </c>
      <c r="D2332" s="11"/>
      <c r="E2332" s="11"/>
      <c r="F2332" s="11"/>
      <c r="P2332" s="4" t="s">
        <v>2817</v>
      </c>
      <c r="Q2332" s="4" t="s">
        <v>3740</v>
      </c>
      <c r="R2332" s="25">
        <v>4</v>
      </c>
      <c r="S2332" s="11"/>
      <c r="T2332" s="11"/>
    </row>
    <row r="2333" spans="1:20" ht="17.25" customHeight="1" x14ac:dyDescent="0.35">
      <c r="A2333" s="4" t="s">
        <v>2817</v>
      </c>
      <c r="B2333" s="4" t="s">
        <v>3741</v>
      </c>
      <c r="C2333" s="25">
        <v>4</v>
      </c>
      <c r="D2333" s="11"/>
      <c r="E2333" s="11"/>
      <c r="F2333" s="11"/>
      <c r="P2333" s="4" t="s">
        <v>2817</v>
      </c>
      <c r="Q2333" s="161" t="s">
        <v>3742</v>
      </c>
      <c r="R2333" s="25">
        <v>4</v>
      </c>
      <c r="S2333" s="11"/>
      <c r="T2333" s="11"/>
    </row>
    <row r="2334" spans="1:20" ht="17.25" customHeight="1" x14ac:dyDescent="0.35">
      <c r="A2334" s="4" t="s">
        <v>2817</v>
      </c>
      <c r="B2334" s="4" t="s">
        <v>3637</v>
      </c>
      <c r="C2334" s="25">
        <v>4</v>
      </c>
      <c r="D2334" s="11"/>
      <c r="E2334" s="11"/>
      <c r="F2334" s="11"/>
      <c r="P2334" s="4" t="s">
        <v>2817</v>
      </c>
      <c r="Q2334" s="4" t="s">
        <v>3743</v>
      </c>
      <c r="R2334" s="25">
        <v>4</v>
      </c>
      <c r="S2334" s="11"/>
      <c r="T2334" s="11"/>
    </row>
    <row r="2335" spans="1:20" ht="17.25" customHeight="1" x14ac:dyDescent="0.35">
      <c r="A2335" s="4" t="s">
        <v>2817</v>
      </c>
      <c r="B2335" s="4" t="s">
        <v>3638</v>
      </c>
      <c r="C2335" s="25">
        <v>4</v>
      </c>
      <c r="D2335" s="11"/>
      <c r="E2335" s="11"/>
      <c r="F2335" s="11"/>
      <c r="P2335" s="4" t="s">
        <v>2817</v>
      </c>
      <c r="Q2335" s="4" t="s">
        <v>3744</v>
      </c>
      <c r="R2335" s="25">
        <v>4</v>
      </c>
      <c r="S2335" s="11"/>
      <c r="T2335" s="11"/>
    </row>
    <row r="2336" spans="1:20" ht="17.25" customHeight="1" x14ac:dyDescent="0.35">
      <c r="A2336" s="4" t="s">
        <v>2817</v>
      </c>
      <c r="B2336" s="4" t="s">
        <v>3639</v>
      </c>
      <c r="C2336" s="25">
        <v>4</v>
      </c>
      <c r="D2336" s="11"/>
      <c r="E2336" s="11"/>
      <c r="F2336" s="11"/>
      <c r="P2336" s="4" t="s">
        <v>2817</v>
      </c>
      <c r="Q2336" s="4" t="s">
        <v>3745</v>
      </c>
      <c r="R2336" s="25">
        <v>4</v>
      </c>
      <c r="S2336" s="11"/>
      <c r="T2336" s="11"/>
    </row>
    <row r="2337" spans="1:20" ht="17.25" customHeight="1" x14ac:dyDescent="0.35">
      <c r="A2337" s="4" t="s">
        <v>2817</v>
      </c>
      <c r="B2337" s="4" t="s">
        <v>3640</v>
      </c>
      <c r="C2337" s="25">
        <v>4</v>
      </c>
      <c r="D2337" s="11"/>
      <c r="E2337" s="11"/>
      <c r="F2337" s="11"/>
      <c r="P2337" s="4" t="s">
        <v>2817</v>
      </c>
      <c r="Q2337" s="4" t="s">
        <v>3746</v>
      </c>
      <c r="R2337" s="25">
        <v>4</v>
      </c>
      <c r="S2337" s="11"/>
      <c r="T2337" s="11"/>
    </row>
    <row r="2338" spans="1:20" ht="17.25" customHeight="1" x14ac:dyDescent="0.35">
      <c r="A2338" s="4" t="s">
        <v>2817</v>
      </c>
      <c r="B2338" s="4" t="s">
        <v>3641</v>
      </c>
      <c r="C2338" s="25">
        <v>4</v>
      </c>
      <c r="D2338" s="11"/>
      <c r="E2338" s="11"/>
      <c r="F2338" s="11"/>
      <c r="P2338" s="4" t="s">
        <v>2817</v>
      </c>
      <c r="Q2338" s="4" t="s">
        <v>3747</v>
      </c>
      <c r="R2338" s="25">
        <v>4</v>
      </c>
      <c r="S2338" s="11"/>
      <c r="T2338" s="11"/>
    </row>
    <row r="2339" spans="1:20" ht="17.25" customHeight="1" x14ac:dyDescent="0.35">
      <c r="A2339" s="4" t="s">
        <v>2817</v>
      </c>
      <c r="B2339" s="4" t="s">
        <v>3748</v>
      </c>
      <c r="C2339" s="25">
        <v>4</v>
      </c>
      <c r="D2339" s="11"/>
      <c r="E2339" s="11"/>
      <c r="F2339" s="11"/>
      <c r="P2339" s="4" t="s">
        <v>2817</v>
      </c>
      <c r="Q2339" s="4" t="s">
        <v>3749</v>
      </c>
      <c r="R2339" s="25">
        <v>4</v>
      </c>
      <c r="S2339" s="11"/>
      <c r="T2339" s="11"/>
    </row>
    <row r="2340" spans="1:20" ht="17.25" customHeight="1" x14ac:dyDescent="0.35">
      <c r="A2340" s="4" t="s">
        <v>2817</v>
      </c>
      <c r="B2340" s="4" t="s">
        <v>3643</v>
      </c>
      <c r="C2340" s="25">
        <v>4</v>
      </c>
      <c r="D2340" s="11"/>
      <c r="E2340" s="11"/>
      <c r="F2340" s="11"/>
      <c r="P2340" s="4" t="s">
        <v>2817</v>
      </c>
      <c r="Q2340" s="4" t="s">
        <v>3750</v>
      </c>
      <c r="R2340" s="25">
        <v>4</v>
      </c>
      <c r="S2340" s="11"/>
      <c r="T2340" s="11"/>
    </row>
    <row r="2341" spans="1:20" ht="17.25" customHeight="1" x14ac:dyDescent="0.35">
      <c r="A2341" s="4" t="s">
        <v>2817</v>
      </c>
      <c r="B2341" s="4" t="s">
        <v>3644</v>
      </c>
      <c r="C2341" s="25">
        <v>4</v>
      </c>
      <c r="D2341" s="11"/>
      <c r="E2341" s="11"/>
      <c r="F2341" s="11"/>
      <c r="P2341" s="4" t="s">
        <v>2817</v>
      </c>
      <c r="Q2341" s="4" t="s">
        <v>3751</v>
      </c>
      <c r="R2341" s="25">
        <v>4</v>
      </c>
      <c r="S2341" s="11"/>
      <c r="T2341" s="11"/>
    </row>
    <row r="2342" spans="1:20" ht="17.25" customHeight="1" x14ac:dyDescent="0.35">
      <c r="A2342" s="4" t="s">
        <v>2817</v>
      </c>
      <c r="B2342" s="4" t="s">
        <v>3752</v>
      </c>
      <c r="C2342" s="25">
        <v>4</v>
      </c>
      <c r="D2342" s="11"/>
      <c r="E2342" s="11"/>
      <c r="F2342" s="11"/>
      <c r="P2342" s="4" t="s">
        <v>2817</v>
      </c>
      <c r="Q2342" s="4" t="s">
        <v>3753</v>
      </c>
      <c r="R2342" s="25">
        <v>4</v>
      </c>
      <c r="S2342" s="11"/>
      <c r="T2342" s="11"/>
    </row>
    <row r="2343" spans="1:20" ht="17.25" customHeight="1" x14ac:dyDescent="0.35">
      <c r="A2343" s="4" t="s">
        <v>2817</v>
      </c>
      <c r="B2343" s="4" t="s">
        <v>3646</v>
      </c>
      <c r="C2343" s="25">
        <v>4</v>
      </c>
      <c r="D2343" s="11"/>
      <c r="E2343" s="11"/>
      <c r="F2343" s="11"/>
      <c r="P2343" s="4" t="s">
        <v>2817</v>
      </c>
      <c r="Q2343" s="4" t="s">
        <v>3754</v>
      </c>
      <c r="R2343" s="25">
        <v>4</v>
      </c>
      <c r="S2343" s="11"/>
      <c r="T2343" s="11"/>
    </row>
    <row r="2344" spans="1:20" ht="17.25" customHeight="1" x14ac:dyDescent="0.35">
      <c r="A2344" s="4" t="s">
        <v>2817</v>
      </c>
      <c r="B2344" s="4" t="s">
        <v>3647</v>
      </c>
      <c r="C2344" s="25">
        <v>4</v>
      </c>
      <c r="D2344" s="11"/>
      <c r="E2344" s="11"/>
      <c r="F2344" s="11"/>
      <c r="P2344" s="4" t="s">
        <v>2817</v>
      </c>
      <c r="Q2344" s="4" t="s">
        <v>3755</v>
      </c>
      <c r="R2344" s="25">
        <v>4</v>
      </c>
      <c r="S2344" s="11"/>
      <c r="T2344" s="11"/>
    </row>
    <row r="2345" spans="1:20" ht="17.25" customHeight="1" x14ac:dyDescent="0.35">
      <c r="A2345" s="4" t="s">
        <v>2817</v>
      </c>
      <c r="B2345" s="4" t="s">
        <v>3649</v>
      </c>
      <c r="C2345" s="25">
        <v>4</v>
      </c>
      <c r="D2345" s="11"/>
      <c r="E2345" s="11"/>
      <c r="F2345" s="11"/>
      <c r="P2345" s="4" t="s">
        <v>2817</v>
      </c>
      <c r="Q2345" s="4" t="s">
        <v>3756</v>
      </c>
      <c r="R2345" s="25">
        <v>4</v>
      </c>
      <c r="S2345" s="11"/>
      <c r="T2345" s="11"/>
    </row>
    <row r="2346" spans="1:20" ht="17.25" customHeight="1" x14ac:dyDescent="0.35">
      <c r="A2346" s="4" t="s">
        <v>2817</v>
      </c>
      <c r="B2346" s="4" t="s">
        <v>3650</v>
      </c>
      <c r="C2346" s="25">
        <v>4</v>
      </c>
      <c r="D2346" s="11"/>
      <c r="E2346" s="11"/>
      <c r="F2346" s="11"/>
      <c r="P2346" s="4" t="s">
        <v>2817</v>
      </c>
      <c r="Q2346" s="4" t="s">
        <v>3757</v>
      </c>
      <c r="R2346" s="25">
        <v>4</v>
      </c>
      <c r="S2346" s="11"/>
      <c r="T2346" s="11"/>
    </row>
    <row r="2347" spans="1:20" ht="17.25" customHeight="1" x14ac:dyDescent="0.35">
      <c r="A2347" s="4" t="s">
        <v>2817</v>
      </c>
      <c r="B2347" s="4" t="s">
        <v>3651</v>
      </c>
      <c r="C2347" s="25">
        <v>4</v>
      </c>
      <c r="D2347" s="11"/>
      <c r="E2347" s="11"/>
      <c r="F2347" s="11"/>
      <c r="P2347" s="4" t="s">
        <v>2817</v>
      </c>
      <c r="Q2347" s="4" t="s">
        <v>3758</v>
      </c>
      <c r="R2347" s="25">
        <v>4</v>
      </c>
      <c r="S2347" s="11"/>
      <c r="T2347" s="11"/>
    </row>
    <row r="2348" spans="1:20" ht="17.25" customHeight="1" x14ac:dyDescent="0.35">
      <c r="A2348" s="4" t="s">
        <v>2817</v>
      </c>
      <c r="B2348" s="4" t="s">
        <v>3652</v>
      </c>
      <c r="C2348" s="25">
        <v>4</v>
      </c>
      <c r="D2348" s="11"/>
      <c r="E2348" s="11"/>
      <c r="F2348" s="11"/>
      <c r="P2348" s="4" t="s">
        <v>2817</v>
      </c>
      <c r="Q2348" s="4" t="s">
        <v>3759</v>
      </c>
      <c r="R2348" s="25">
        <v>4</v>
      </c>
      <c r="S2348" s="11"/>
      <c r="T2348" s="11"/>
    </row>
    <row r="2349" spans="1:20" ht="17.25" customHeight="1" x14ac:dyDescent="0.35">
      <c r="A2349" s="4" t="s">
        <v>2817</v>
      </c>
      <c r="B2349" s="4" t="s">
        <v>3653</v>
      </c>
      <c r="C2349" s="25">
        <v>4</v>
      </c>
      <c r="D2349" s="11"/>
      <c r="E2349" s="11"/>
      <c r="F2349" s="11"/>
      <c r="P2349" s="4" t="s">
        <v>2817</v>
      </c>
      <c r="Q2349" s="4" t="s">
        <v>3760</v>
      </c>
      <c r="R2349" s="25">
        <v>4</v>
      </c>
      <c r="S2349" s="11"/>
      <c r="T2349" s="11"/>
    </row>
    <row r="2350" spans="1:20" ht="17.25" customHeight="1" x14ac:dyDescent="0.35">
      <c r="A2350" s="4" t="s">
        <v>2817</v>
      </c>
      <c r="B2350" s="4" t="s">
        <v>3655</v>
      </c>
      <c r="C2350" s="25">
        <v>4</v>
      </c>
      <c r="D2350" s="11"/>
      <c r="E2350" s="11"/>
      <c r="F2350" s="11"/>
      <c r="P2350" s="157" t="s">
        <v>2817</v>
      </c>
      <c r="Q2350" s="157" t="s">
        <v>3761</v>
      </c>
      <c r="R2350" s="162">
        <v>4</v>
      </c>
      <c r="S2350" s="11"/>
      <c r="T2350" s="11"/>
    </row>
    <row r="2351" spans="1:20" ht="17.25" customHeight="1" x14ac:dyDescent="0.35">
      <c r="A2351" s="4" t="s">
        <v>2817</v>
      </c>
      <c r="B2351" s="4" t="s">
        <v>3657</v>
      </c>
      <c r="C2351" s="25">
        <v>4</v>
      </c>
      <c r="D2351" s="11"/>
      <c r="E2351" s="11"/>
      <c r="F2351" s="11"/>
      <c r="P2351" s="4" t="s">
        <v>2817</v>
      </c>
      <c r="Q2351" s="4" t="s">
        <v>3762</v>
      </c>
      <c r="R2351" s="25">
        <v>4</v>
      </c>
      <c r="S2351" s="11"/>
      <c r="T2351" s="11"/>
    </row>
    <row r="2352" spans="1:20" ht="17.25" customHeight="1" x14ac:dyDescent="0.35">
      <c r="A2352" s="4" t="s">
        <v>2817</v>
      </c>
      <c r="B2352" s="4" t="s">
        <v>3658</v>
      </c>
      <c r="C2352" s="25">
        <v>4</v>
      </c>
      <c r="D2352" s="11"/>
      <c r="E2352" s="11"/>
      <c r="F2352" s="11"/>
      <c r="P2352" s="157" t="s">
        <v>2817</v>
      </c>
      <c r="Q2352" s="157" t="s">
        <v>3763</v>
      </c>
      <c r="R2352" s="162">
        <v>4</v>
      </c>
      <c r="S2352" s="11"/>
      <c r="T2352" s="11"/>
    </row>
    <row r="2353" spans="1:20" ht="17.25" customHeight="1" x14ac:dyDescent="0.35">
      <c r="A2353" s="4" t="s">
        <v>2817</v>
      </c>
      <c r="B2353" s="4" t="s">
        <v>3659</v>
      </c>
      <c r="C2353" s="25">
        <v>4</v>
      </c>
      <c r="D2353" s="11"/>
      <c r="E2353" s="11"/>
      <c r="F2353" s="11"/>
      <c r="P2353" s="4" t="s">
        <v>2817</v>
      </c>
      <c r="Q2353" s="4" t="s">
        <v>3764</v>
      </c>
      <c r="R2353" s="25">
        <v>4</v>
      </c>
      <c r="S2353" s="11"/>
      <c r="T2353" s="11"/>
    </row>
    <row r="2354" spans="1:20" ht="17.25" customHeight="1" x14ac:dyDescent="0.35">
      <c r="A2354" s="4" t="s">
        <v>2817</v>
      </c>
      <c r="B2354" s="4" t="s">
        <v>3660</v>
      </c>
      <c r="C2354" s="25">
        <v>4</v>
      </c>
      <c r="D2354" s="11"/>
      <c r="E2354" s="11"/>
      <c r="F2354" s="11"/>
      <c r="P2354" s="4" t="s">
        <v>2817</v>
      </c>
      <c r="Q2354" s="4" t="s">
        <v>3765</v>
      </c>
      <c r="R2354" s="25">
        <v>4</v>
      </c>
      <c r="S2354" s="11"/>
      <c r="T2354" s="11"/>
    </row>
    <row r="2355" spans="1:20" ht="17.25" customHeight="1" x14ac:dyDescent="0.35">
      <c r="A2355" s="4" t="s">
        <v>2817</v>
      </c>
      <c r="B2355" s="4" t="s">
        <v>3661</v>
      </c>
      <c r="C2355" s="25">
        <v>4</v>
      </c>
      <c r="D2355" s="11"/>
      <c r="E2355" s="11"/>
      <c r="F2355" s="11"/>
      <c r="P2355" s="4" t="s">
        <v>2817</v>
      </c>
      <c r="Q2355" s="4" t="s">
        <v>3766</v>
      </c>
      <c r="R2355" s="25">
        <v>4</v>
      </c>
      <c r="S2355" s="11"/>
      <c r="T2355" s="11"/>
    </row>
    <row r="2356" spans="1:20" ht="17.25" customHeight="1" x14ac:dyDescent="0.35">
      <c r="A2356" s="4" t="s">
        <v>2817</v>
      </c>
      <c r="B2356" s="4" t="s">
        <v>3662</v>
      </c>
      <c r="C2356" s="25">
        <v>4</v>
      </c>
      <c r="D2356" s="11"/>
      <c r="E2356" s="11"/>
      <c r="F2356" s="11"/>
      <c r="P2356" s="4" t="s">
        <v>2817</v>
      </c>
      <c r="Q2356" s="4" t="s">
        <v>3767</v>
      </c>
      <c r="R2356" s="25">
        <v>4</v>
      </c>
      <c r="S2356" s="11"/>
      <c r="T2356" s="11"/>
    </row>
    <row r="2357" spans="1:20" ht="17.25" customHeight="1" x14ac:dyDescent="0.35">
      <c r="A2357" s="4" t="s">
        <v>2817</v>
      </c>
      <c r="B2357" s="4" t="s">
        <v>3663</v>
      </c>
      <c r="C2357" s="25">
        <v>4</v>
      </c>
      <c r="D2357" s="11"/>
      <c r="E2357" s="11"/>
      <c r="F2357" s="11"/>
      <c r="P2357" s="4" t="s">
        <v>2817</v>
      </c>
      <c r="Q2357" s="4" t="s">
        <v>3768</v>
      </c>
      <c r="R2357" s="25">
        <v>4</v>
      </c>
      <c r="S2357" s="11"/>
      <c r="T2357" s="11"/>
    </row>
    <row r="2358" spans="1:20" ht="17.25" customHeight="1" x14ac:dyDescent="0.35">
      <c r="A2358" s="4" t="s">
        <v>2817</v>
      </c>
      <c r="B2358" s="4" t="s">
        <v>3664</v>
      </c>
      <c r="C2358" s="25">
        <v>4</v>
      </c>
      <c r="D2358" s="11"/>
      <c r="E2358" s="11"/>
      <c r="F2358" s="11"/>
      <c r="P2358" s="4" t="s">
        <v>2817</v>
      </c>
      <c r="Q2358" s="4" t="s">
        <v>3769</v>
      </c>
      <c r="R2358" s="25">
        <v>4</v>
      </c>
      <c r="S2358" s="11"/>
      <c r="T2358" s="11"/>
    </row>
    <row r="2359" spans="1:20" ht="17.25" customHeight="1" x14ac:dyDescent="0.35">
      <c r="A2359" s="4" t="s">
        <v>2817</v>
      </c>
      <c r="B2359" s="4" t="s">
        <v>3665</v>
      </c>
      <c r="C2359" s="25">
        <v>4</v>
      </c>
      <c r="D2359" s="11"/>
      <c r="E2359" s="11"/>
      <c r="F2359" s="11"/>
      <c r="P2359" s="4" t="s">
        <v>2817</v>
      </c>
      <c r="Q2359" s="4" t="s">
        <v>3770</v>
      </c>
      <c r="R2359" s="25">
        <v>4</v>
      </c>
      <c r="S2359" s="11"/>
      <c r="T2359" s="11"/>
    </row>
    <row r="2360" spans="1:20" ht="17.25" customHeight="1" x14ac:dyDescent="0.35">
      <c r="A2360" s="4" t="s">
        <v>2817</v>
      </c>
      <c r="B2360" s="4" t="s">
        <v>3771</v>
      </c>
      <c r="C2360" s="25">
        <v>4</v>
      </c>
      <c r="D2360" s="11"/>
      <c r="E2360" s="11"/>
      <c r="F2360" s="11"/>
      <c r="P2360" s="4" t="s">
        <v>2817</v>
      </c>
      <c r="Q2360" s="4" t="s">
        <v>3772</v>
      </c>
      <c r="R2360" s="25">
        <v>4</v>
      </c>
      <c r="S2360" s="11"/>
      <c r="T2360" s="11"/>
    </row>
    <row r="2361" spans="1:20" ht="17.25" customHeight="1" x14ac:dyDescent="0.35">
      <c r="A2361" s="4" t="s">
        <v>2817</v>
      </c>
      <c r="B2361" s="4" t="s">
        <v>3666</v>
      </c>
      <c r="C2361" s="25">
        <v>4</v>
      </c>
      <c r="D2361" s="11"/>
      <c r="E2361" s="11"/>
      <c r="F2361" s="11"/>
      <c r="P2361" s="4" t="s">
        <v>2817</v>
      </c>
      <c r="Q2361" s="4" t="s">
        <v>3773</v>
      </c>
      <c r="R2361" s="25">
        <v>4</v>
      </c>
      <c r="S2361" s="11"/>
      <c r="T2361" s="11"/>
    </row>
    <row r="2362" spans="1:20" ht="17.25" customHeight="1" x14ac:dyDescent="0.35">
      <c r="A2362" s="4" t="s">
        <v>2817</v>
      </c>
      <c r="B2362" s="4" t="s">
        <v>3774</v>
      </c>
      <c r="C2362" s="25">
        <v>4</v>
      </c>
      <c r="D2362" s="11"/>
      <c r="E2362" s="11"/>
      <c r="F2362" s="11"/>
      <c r="P2362" s="4" t="s">
        <v>2817</v>
      </c>
      <c r="Q2362" s="4" t="s">
        <v>3775</v>
      </c>
      <c r="R2362" s="25">
        <v>4</v>
      </c>
      <c r="S2362" s="11"/>
      <c r="T2362" s="11"/>
    </row>
    <row r="2363" spans="1:20" ht="17.25" customHeight="1" x14ac:dyDescent="0.35">
      <c r="A2363" s="4" t="s">
        <v>2817</v>
      </c>
      <c r="B2363" s="4" t="s">
        <v>3668</v>
      </c>
      <c r="C2363" s="25">
        <v>4</v>
      </c>
      <c r="D2363" s="11"/>
      <c r="E2363" s="11"/>
      <c r="F2363" s="11"/>
      <c r="P2363" s="4" t="s">
        <v>2817</v>
      </c>
      <c r="Q2363" s="4" t="s">
        <v>3776</v>
      </c>
      <c r="R2363" s="25">
        <v>4</v>
      </c>
      <c r="S2363" s="11"/>
      <c r="T2363" s="11"/>
    </row>
    <row r="2364" spans="1:20" ht="17.25" customHeight="1" x14ac:dyDescent="0.35">
      <c r="A2364" s="4" t="s">
        <v>2817</v>
      </c>
      <c r="B2364" s="4" t="s">
        <v>3669</v>
      </c>
      <c r="C2364" s="25">
        <v>4</v>
      </c>
      <c r="D2364" s="11"/>
      <c r="E2364" s="11"/>
      <c r="F2364" s="11"/>
      <c r="P2364" s="4" t="s">
        <v>2817</v>
      </c>
      <c r="Q2364" s="4" t="s">
        <v>3777</v>
      </c>
      <c r="R2364" s="25">
        <v>4</v>
      </c>
      <c r="S2364" s="11"/>
      <c r="T2364" s="11"/>
    </row>
    <row r="2365" spans="1:20" ht="17.25" customHeight="1" x14ac:dyDescent="0.35">
      <c r="A2365" s="4" t="s">
        <v>2817</v>
      </c>
      <c r="B2365" s="4" t="s">
        <v>3778</v>
      </c>
      <c r="C2365" s="25">
        <v>4</v>
      </c>
      <c r="D2365" s="11"/>
      <c r="E2365" s="11"/>
      <c r="F2365" s="11"/>
      <c r="P2365" s="4" t="s">
        <v>2817</v>
      </c>
      <c r="Q2365" s="4" t="s">
        <v>3779</v>
      </c>
      <c r="R2365" s="25">
        <v>4</v>
      </c>
      <c r="S2365" s="11"/>
      <c r="T2365" s="11"/>
    </row>
    <row r="2366" spans="1:20" ht="17.25" customHeight="1" x14ac:dyDescent="0.35">
      <c r="A2366" s="4" t="s">
        <v>2817</v>
      </c>
      <c r="B2366" s="4" t="s">
        <v>3670</v>
      </c>
      <c r="C2366" s="25">
        <v>4</v>
      </c>
      <c r="D2366" s="11"/>
      <c r="E2366" s="11"/>
      <c r="F2366" s="11"/>
      <c r="P2366" s="4" t="s">
        <v>2817</v>
      </c>
      <c r="Q2366" s="4" t="s">
        <v>3780</v>
      </c>
      <c r="R2366" s="25">
        <v>4</v>
      </c>
      <c r="S2366" s="11"/>
      <c r="T2366" s="11"/>
    </row>
    <row r="2367" spans="1:20" ht="17.25" customHeight="1" x14ac:dyDescent="0.35">
      <c r="A2367" s="4" t="s">
        <v>2817</v>
      </c>
      <c r="B2367" s="4" t="s">
        <v>3671</v>
      </c>
      <c r="C2367" s="25">
        <v>4</v>
      </c>
      <c r="D2367" s="11"/>
      <c r="E2367" s="11"/>
      <c r="F2367" s="11"/>
      <c r="P2367" s="4" t="s">
        <v>2817</v>
      </c>
      <c r="Q2367" s="4" t="s">
        <v>3781</v>
      </c>
      <c r="R2367" s="25">
        <v>4</v>
      </c>
      <c r="S2367" s="11"/>
      <c r="T2367" s="11"/>
    </row>
    <row r="2368" spans="1:20" ht="17.25" customHeight="1" x14ac:dyDescent="0.35">
      <c r="A2368" s="4" t="s">
        <v>2817</v>
      </c>
      <c r="B2368" s="4" t="s">
        <v>3672</v>
      </c>
      <c r="C2368" s="25">
        <v>4</v>
      </c>
      <c r="D2368" s="11"/>
      <c r="E2368" s="11"/>
      <c r="F2368" s="11"/>
      <c r="P2368" s="4" t="s">
        <v>2817</v>
      </c>
      <c r="Q2368" s="4" t="s">
        <v>3782</v>
      </c>
      <c r="R2368" s="25">
        <v>4</v>
      </c>
      <c r="S2368" s="11"/>
      <c r="T2368" s="11"/>
    </row>
    <row r="2369" spans="1:20" ht="17.25" customHeight="1" x14ac:dyDescent="0.35">
      <c r="A2369" s="4" t="s">
        <v>2817</v>
      </c>
      <c r="B2369" s="4" t="s">
        <v>3673</v>
      </c>
      <c r="C2369" s="25">
        <v>4</v>
      </c>
      <c r="D2369" s="11"/>
      <c r="E2369" s="11"/>
      <c r="F2369" s="11"/>
      <c r="P2369" s="4" t="s">
        <v>2817</v>
      </c>
      <c r="Q2369" s="4" t="s">
        <v>3783</v>
      </c>
      <c r="R2369" s="25">
        <v>4</v>
      </c>
      <c r="S2369" s="11"/>
      <c r="T2369" s="11"/>
    </row>
    <row r="2370" spans="1:20" ht="17.25" customHeight="1" x14ac:dyDescent="0.35">
      <c r="A2370" s="4" t="s">
        <v>2817</v>
      </c>
      <c r="B2370" s="4" t="s">
        <v>3674</v>
      </c>
      <c r="C2370" s="25">
        <v>4</v>
      </c>
      <c r="D2370" s="11"/>
      <c r="E2370" s="11"/>
      <c r="F2370" s="11"/>
      <c r="P2370" s="4" t="s">
        <v>2817</v>
      </c>
      <c r="Q2370" s="4" t="s">
        <v>3784</v>
      </c>
      <c r="R2370" s="25">
        <v>4</v>
      </c>
      <c r="S2370" s="11"/>
      <c r="T2370" s="11"/>
    </row>
    <row r="2371" spans="1:20" ht="17.25" customHeight="1" x14ac:dyDescent="0.35">
      <c r="A2371" s="4" t="s">
        <v>2817</v>
      </c>
      <c r="B2371" s="4" t="s">
        <v>3676</v>
      </c>
      <c r="C2371" s="25">
        <v>4</v>
      </c>
      <c r="D2371" s="11"/>
      <c r="E2371" s="11"/>
      <c r="F2371" s="11"/>
      <c r="P2371" s="4" t="s">
        <v>2817</v>
      </c>
      <c r="Q2371" s="4" t="s">
        <v>3785</v>
      </c>
      <c r="R2371" s="25">
        <v>4</v>
      </c>
      <c r="S2371" s="11"/>
      <c r="T2371" s="11"/>
    </row>
    <row r="2372" spans="1:20" ht="17.25" customHeight="1" x14ac:dyDescent="0.35">
      <c r="A2372" s="4" t="s">
        <v>2817</v>
      </c>
      <c r="B2372" s="4" t="s">
        <v>3678</v>
      </c>
      <c r="C2372" s="25">
        <v>4</v>
      </c>
      <c r="D2372" s="11"/>
      <c r="E2372" s="11"/>
      <c r="F2372" s="11"/>
      <c r="P2372" s="4" t="s">
        <v>2817</v>
      </c>
      <c r="Q2372" s="4" t="s">
        <v>3786</v>
      </c>
      <c r="R2372" s="25">
        <v>4</v>
      </c>
      <c r="S2372" s="11"/>
      <c r="T2372" s="11"/>
    </row>
    <row r="2373" spans="1:20" ht="17.25" customHeight="1" x14ac:dyDescent="0.35">
      <c r="A2373" s="4" t="s">
        <v>2817</v>
      </c>
      <c r="B2373" s="4" t="s">
        <v>3680</v>
      </c>
      <c r="C2373" s="25">
        <v>4</v>
      </c>
      <c r="D2373" s="11"/>
      <c r="E2373" s="11"/>
      <c r="F2373" s="11"/>
      <c r="P2373" s="4" t="s">
        <v>2817</v>
      </c>
      <c r="Q2373" s="4" t="s">
        <v>3787</v>
      </c>
      <c r="R2373" s="25">
        <v>4</v>
      </c>
      <c r="S2373" s="11"/>
      <c r="T2373" s="11"/>
    </row>
    <row r="2374" spans="1:20" ht="17.25" customHeight="1" x14ac:dyDescent="0.35">
      <c r="A2374" s="4" t="s">
        <v>2817</v>
      </c>
      <c r="B2374" s="4" t="s">
        <v>3681</v>
      </c>
      <c r="C2374" s="25">
        <v>4</v>
      </c>
      <c r="D2374" s="11"/>
      <c r="E2374" s="11"/>
      <c r="F2374" s="11"/>
      <c r="P2374" s="4" t="s">
        <v>2817</v>
      </c>
      <c r="Q2374" s="4" t="s">
        <v>3788</v>
      </c>
      <c r="R2374" s="25">
        <v>4</v>
      </c>
      <c r="S2374" s="11"/>
      <c r="T2374" s="11"/>
    </row>
    <row r="2375" spans="1:20" ht="17.25" customHeight="1" x14ac:dyDescent="0.35">
      <c r="A2375" s="4" t="s">
        <v>2817</v>
      </c>
      <c r="B2375" s="4" t="s">
        <v>3682</v>
      </c>
      <c r="C2375" s="25">
        <v>4</v>
      </c>
      <c r="D2375" s="11"/>
      <c r="E2375" s="11"/>
      <c r="F2375" s="11"/>
      <c r="P2375" s="4" t="s">
        <v>2817</v>
      </c>
      <c r="Q2375" s="4" t="s">
        <v>3789</v>
      </c>
      <c r="R2375" s="25">
        <v>4</v>
      </c>
      <c r="S2375" s="11"/>
      <c r="T2375" s="11"/>
    </row>
    <row r="2376" spans="1:20" ht="17.25" customHeight="1" x14ac:dyDescent="0.35">
      <c r="A2376" s="4" t="s">
        <v>2817</v>
      </c>
      <c r="B2376" s="4" t="s">
        <v>3790</v>
      </c>
      <c r="C2376" s="25">
        <v>4</v>
      </c>
      <c r="D2376" s="11"/>
      <c r="E2376" s="11"/>
      <c r="F2376" s="11"/>
      <c r="P2376" s="4" t="s">
        <v>2817</v>
      </c>
      <c r="Q2376" s="4" t="s">
        <v>3791</v>
      </c>
      <c r="R2376" s="25">
        <v>4</v>
      </c>
      <c r="S2376" s="11"/>
      <c r="T2376" s="11"/>
    </row>
    <row r="2377" spans="1:20" ht="17.25" customHeight="1" x14ac:dyDescent="0.35">
      <c r="A2377" s="4" t="s">
        <v>2817</v>
      </c>
      <c r="B2377" s="4" t="s">
        <v>3683</v>
      </c>
      <c r="C2377" s="25">
        <v>4</v>
      </c>
      <c r="D2377" s="11"/>
      <c r="E2377" s="11"/>
      <c r="F2377" s="11"/>
      <c r="P2377" s="4" t="s">
        <v>2817</v>
      </c>
      <c r="Q2377" s="4" t="s">
        <v>3792</v>
      </c>
      <c r="R2377" s="25">
        <v>4</v>
      </c>
      <c r="S2377" s="11"/>
      <c r="T2377" s="11"/>
    </row>
    <row r="2378" spans="1:20" ht="17.25" customHeight="1" x14ac:dyDescent="0.35">
      <c r="A2378" s="4" t="s">
        <v>2817</v>
      </c>
      <c r="B2378" s="4" t="s">
        <v>3684</v>
      </c>
      <c r="C2378" s="25">
        <v>4</v>
      </c>
      <c r="D2378" s="11"/>
      <c r="E2378" s="11"/>
      <c r="F2378" s="11"/>
      <c r="P2378" s="4" t="s">
        <v>2817</v>
      </c>
      <c r="Q2378" s="4" t="s">
        <v>3793</v>
      </c>
      <c r="R2378" s="25">
        <v>4</v>
      </c>
      <c r="S2378" s="11"/>
      <c r="T2378" s="11"/>
    </row>
    <row r="2379" spans="1:20" ht="17.25" customHeight="1" x14ac:dyDescent="0.35">
      <c r="A2379" s="4" t="s">
        <v>2817</v>
      </c>
      <c r="B2379" s="4" t="s">
        <v>3685</v>
      </c>
      <c r="C2379" s="25">
        <v>4</v>
      </c>
      <c r="D2379" s="11"/>
      <c r="E2379" s="11"/>
      <c r="F2379" s="11"/>
      <c r="P2379" s="4" t="s">
        <v>2817</v>
      </c>
      <c r="Q2379" s="4" t="s">
        <v>3794</v>
      </c>
      <c r="R2379" s="25">
        <v>4</v>
      </c>
      <c r="S2379" s="11"/>
      <c r="T2379" s="11"/>
    </row>
    <row r="2380" spans="1:20" ht="17.25" customHeight="1" x14ac:dyDescent="0.35">
      <c r="A2380" s="4" t="s">
        <v>2817</v>
      </c>
      <c r="B2380" s="4" t="s">
        <v>3686</v>
      </c>
      <c r="C2380" s="25">
        <v>4</v>
      </c>
      <c r="D2380" s="11"/>
      <c r="E2380" s="11"/>
      <c r="F2380" s="11"/>
      <c r="P2380" s="4" t="s">
        <v>2817</v>
      </c>
      <c r="Q2380" s="4" t="s">
        <v>3795</v>
      </c>
      <c r="R2380" s="25">
        <v>4</v>
      </c>
      <c r="S2380" s="11"/>
      <c r="T2380" s="11"/>
    </row>
    <row r="2381" spans="1:20" ht="17.25" customHeight="1" x14ac:dyDescent="0.35">
      <c r="A2381" s="4" t="s">
        <v>2817</v>
      </c>
      <c r="B2381" s="4" t="s">
        <v>3687</v>
      </c>
      <c r="C2381" s="25">
        <v>4</v>
      </c>
      <c r="D2381" s="11"/>
      <c r="E2381" s="11"/>
      <c r="F2381" s="11"/>
      <c r="P2381" s="4" t="s">
        <v>2817</v>
      </c>
      <c r="Q2381" s="4" t="s">
        <v>3796</v>
      </c>
      <c r="R2381" s="25">
        <v>4</v>
      </c>
      <c r="S2381" s="11"/>
      <c r="T2381" s="11"/>
    </row>
    <row r="2382" spans="1:20" ht="17.25" customHeight="1" x14ac:dyDescent="0.35">
      <c r="A2382" s="4" t="s">
        <v>2817</v>
      </c>
      <c r="B2382" s="4" t="s">
        <v>3688</v>
      </c>
      <c r="C2382" s="25">
        <v>4</v>
      </c>
      <c r="D2382" s="11"/>
      <c r="E2382" s="11"/>
      <c r="F2382" s="11"/>
      <c r="P2382" s="4" t="s">
        <v>2817</v>
      </c>
      <c r="Q2382" s="4" t="s">
        <v>3797</v>
      </c>
      <c r="R2382" s="25">
        <v>4</v>
      </c>
      <c r="S2382" s="11"/>
      <c r="T2382" s="11"/>
    </row>
    <row r="2383" spans="1:20" ht="17.25" customHeight="1" x14ac:dyDescent="0.35">
      <c r="A2383" s="4" t="s">
        <v>2817</v>
      </c>
      <c r="B2383" s="4" t="s">
        <v>3689</v>
      </c>
      <c r="C2383" s="25">
        <v>4</v>
      </c>
      <c r="D2383" s="11"/>
      <c r="E2383" s="11"/>
      <c r="F2383" s="11"/>
      <c r="P2383" s="4" t="s">
        <v>2817</v>
      </c>
      <c r="Q2383" s="4" t="s">
        <v>3798</v>
      </c>
      <c r="R2383" s="25">
        <v>4</v>
      </c>
      <c r="S2383" s="11"/>
      <c r="T2383" s="11"/>
    </row>
    <row r="2384" spans="1:20" ht="17.25" customHeight="1" x14ac:dyDescent="0.35">
      <c r="A2384" s="4" t="s">
        <v>2817</v>
      </c>
      <c r="B2384" s="4" t="s">
        <v>3690</v>
      </c>
      <c r="C2384" s="25">
        <v>4</v>
      </c>
      <c r="D2384" s="11"/>
      <c r="E2384" s="11"/>
      <c r="F2384" s="11"/>
      <c r="P2384" s="4" t="s">
        <v>2817</v>
      </c>
      <c r="Q2384" s="4" t="s">
        <v>3799</v>
      </c>
      <c r="R2384" s="25">
        <v>4</v>
      </c>
      <c r="S2384" s="11"/>
      <c r="T2384" s="11"/>
    </row>
    <row r="2385" spans="1:20" ht="17.25" customHeight="1" x14ac:dyDescent="0.35">
      <c r="A2385" s="4" t="s">
        <v>2817</v>
      </c>
      <c r="B2385" s="4" t="s">
        <v>3691</v>
      </c>
      <c r="C2385" s="25">
        <v>4</v>
      </c>
      <c r="D2385" s="11"/>
      <c r="E2385" s="11"/>
      <c r="F2385" s="11"/>
      <c r="P2385" s="4" t="s">
        <v>2817</v>
      </c>
      <c r="Q2385" s="4" t="s">
        <v>3800</v>
      </c>
      <c r="R2385" s="25">
        <v>4</v>
      </c>
      <c r="S2385" s="11"/>
      <c r="T2385" s="11"/>
    </row>
    <row r="2386" spans="1:20" ht="17.25" customHeight="1" x14ac:dyDescent="0.35">
      <c r="A2386" s="4" t="s">
        <v>2817</v>
      </c>
      <c r="B2386" s="4" t="s">
        <v>3692</v>
      </c>
      <c r="C2386" s="25">
        <v>4</v>
      </c>
      <c r="D2386" s="11"/>
      <c r="E2386" s="11"/>
      <c r="F2386" s="11"/>
      <c r="P2386" s="4" t="s">
        <v>2817</v>
      </c>
      <c r="Q2386" s="4" t="s">
        <v>3801</v>
      </c>
      <c r="R2386" s="25">
        <v>4</v>
      </c>
      <c r="S2386" s="11"/>
      <c r="T2386" s="11"/>
    </row>
    <row r="2387" spans="1:20" ht="17.25" customHeight="1" x14ac:dyDescent="0.35">
      <c r="A2387" s="4" t="s">
        <v>2817</v>
      </c>
      <c r="B2387" s="4" t="s">
        <v>3694</v>
      </c>
      <c r="C2387" s="25">
        <v>4</v>
      </c>
      <c r="D2387" s="11"/>
      <c r="E2387" s="11"/>
      <c r="F2387" s="11"/>
      <c r="P2387" s="4" t="s">
        <v>2817</v>
      </c>
      <c r="Q2387" s="4" t="s">
        <v>3802</v>
      </c>
      <c r="R2387" s="25">
        <v>4</v>
      </c>
      <c r="S2387" s="11"/>
      <c r="T2387" s="11"/>
    </row>
    <row r="2388" spans="1:20" ht="17.25" customHeight="1" x14ac:dyDescent="0.35">
      <c r="A2388" s="4" t="s">
        <v>2817</v>
      </c>
      <c r="B2388" s="4" t="s">
        <v>3803</v>
      </c>
      <c r="C2388" s="25">
        <v>4</v>
      </c>
      <c r="D2388" s="11"/>
      <c r="E2388" s="11"/>
      <c r="F2388" s="11"/>
      <c r="P2388" s="4" t="s">
        <v>2817</v>
      </c>
      <c r="Q2388" s="4" t="s">
        <v>3804</v>
      </c>
      <c r="R2388" s="25">
        <v>4</v>
      </c>
      <c r="S2388" s="11"/>
      <c r="T2388" s="11"/>
    </row>
    <row r="2389" spans="1:20" ht="17.25" customHeight="1" x14ac:dyDescent="0.35">
      <c r="A2389" s="4" t="s">
        <v>2817</v>
      </c>
      <c r="B2389" s="4" t="s">
        <v>3695</v>
      </c>
      <c r="C2389" s="25">
        <v>4</v>
      </c>
      <c r="D2389" s="11"/>
      <c r="E2389" s="11"/>
      <c r="F2389" s="11"/>
      <c r="P2389" s="4" t="s">
        <v>2817</v>
      </c>
      <c r="Q2389" s="4" t="s">
        <v>3805</v>
      </c>
      <c r="R2389" s="25">
        <v>4</v>
      </c>
      <c r="S2389" s="11"/>
      <c r="T2389" s="11"/>
    </row>
    <row r="2390" spans="1:20" ht="17.25" customHeight="1" x14ac:dyDescent="0.35">
      <c r="A2390" s="4" t="s">
        <v>2817</v>
      </c>
      <c r="B2390" s="4" t="s">
        <v>3696</v>
      </c>
      <c r="C2390" s="25">
        <v>4</v>
      </c>
      <c r="D2390" s="11"/>
      <c r="E2390" s="11"/>
      <c r="F2390" s="11"/>
      <c r="P2390" s="4" t="s">
        <v>2817</v>
      </c>
      <c r="Q2390" s="4" t="s">
        <v>3806</v>
      </c>
      <c r="R2390" s="25">
        <v>4</v>
      </c>
      <c r="S2390" s="11"/>
      <c r="T2390" s="11"/>
    </row>
    <row r="2391" spans="1:20" ht="17.25" customHeight="1" x14ac:dyDescent="0.35">
      <c r="A2391" s="4" t="s">
        <v>2817</v>
      </c>
      <c r="B2391" s="4" t="s">
        <v>3697</v>
      </c>
      <c r="C2391" s="25">
        <v>4</v>
      </c>
      <c r="D2391" s="11"/>
      <c r="E2391" s="11"/>
      <c r="F2391" s="11"/>
      <c r="P2391" s="4" t="s">
        <v>2817</v>
      </c>
      <c r="Q2391" s="4" t="s">
        <v>3807</v>
      </c>
      <c r="R2391" s="25">
        <v>4</v>
      </c>
      <c r="S2391" s="11"/>
      <c r="T2391" s="11"/>
    </row>
    <row r="2392" spans="1:20" ht="17.25" customHeight="1" x14ac:dyDescent="0.35">
      <c r="A2392" s="4" t="s">
        <v>2817</v>
      </c>
      <c r="B2392" s="4" t="s">
        <v>3698</v>
      </c>
      <c r="C2392" s="25">
        <v>4</v>
      </c>
      <c r="D2392" s="11"/>
      <c r="E2392" s="11"/>
      <c r="F2392" s="11"/>
      <c r="P2392" s="4" t="s">
        <v>2817</v>
      </c>
      <c r="Q2392" s="4" t="s">
        <v>3808</v>
      </c>
      <c r="R2392" s="25">
        <v>4</v>
      </c>
      <c r="S2392" s="11"/>
      <c r="T2392" s="11"/>
    </row>
    <row r="2393" spans="1:20" ht="17.25" customHeight="1" x14ac:dyDescent="0.35">
      <c r="A2393" s="4" t="s">
        <v>2817</v>
      </c>
      <c r="B2393" s="4" t="s">
        <v>3700</v>
      </c>
      <c r="C2393" s="25">
        <v>4</v>
      </c>
      <c r="D2393" s="11"/>
      <c r="E2393" s="11"/>
      <c r="F2393" s="11"/>
      <c r="P2393" s="4" t="s">
        <v>2817</v>
      </c>
      <c r="Q2393" s="4" t="s">
        <v>3809</v>
      </c>
      <c r="R2393" s="25">
        <v>4</v>
      </c>
      <c r="S2393" s="11"/>
      <c r="T2393" s="11"/>
    </row>
    <row r="2394" spans="1:20" ht="17.25" customHeight="1" x14ac:dyDescent="0.35">
      <c r="A2394" s="4" t="s">
        <v>2817</v>
      </c>
      <c r="B2394" s="4" t="s">
        <v>3701</v>
      </c>
      <c r="C2394" s="25">
        <v>4</v>
      </c>
      <c r="D2394" s="11"/>
      <c r="E2394" s="11"/>
      <c r="F2394" s="11"/>
      <c r="P2394" s="4" t="s">
        <v>2817</v>
      </c>
      <c r="Q2394" s="4" t="s">
        <v>3810</v>
      </c>
      <c r="R2394" s="25">
        <v>4</v>
      </c>
      <c r="S2394" s="11"/>
      <c r="T2394" s="11"/>
    </row>
    <row r="2395" spans="1:20" ht="17.25" customHeight="1" x14ac:dyDescent="0.35">
      <c r="A2395" s="4" t="s">
        <v>2817</v>
      </c>
      <c r="B2395" s="4" t="s">
        <v>3702</v>
      </c>
      <c r="C2395" s="25">
        <v>4</v>
      </c>
      <c r="D2395" s="11"/>
      <c r="E2395" s="11"/>
      <c r="F2395" s="11"/>
      <c r="P2395" s="4" t="s">
        <v>2817</v>
      </c>
      <c r="Q2395" s="4" t="s">
        <v>3811</v>
      </c>
      <c r="R2395" s="25">
        <v>5</v>
      </c>
      <c r="S2395" s="11"/>
      <c r="T2395" s="11"/>
    </row>
    <row r="2396" spans="1:20" ht="17.25" customHeight="1" x14ac:dyDescent="0.35">
      <c r="A2396" s="4" t="s">
        <v>2817</v>
      </c>
      <c r="B2396" s="4" t="s">
        <v>3703</v>
      </c>
      <c r="C2396" s="25">
        <v>4</v>
      </c>
      <c r="D2396" s="11"/>
      <c r="E2396" s="11"/>
      <c r="F2396" s="11"/>
      <c r="P2396" s="4" t="s">
        <v>2817</v>
      </c>
      <c r="Q2396" s="4" t="s">
        <v>3812</v>
      </c>
      <c r="R2396" s="25">
        <v>5</v>
      </c>
      <c r="S2396" s="11"/>
      <c r="T2396" s="11"/>
    </row>
    <row r="2397" spans="1:20" ht="17.25" customHeight="1" x14ac:dyDescent="0.35">
      <c r="A2397" s="4" t="s">
        <v>2817</v>
      </c>
      <c r="B2397" s="4" t="s">
        <v>3704</v>
      </c>
      <c r="C2397" s="25">
        <v>4</v>
      </c>
      <c r="D2397" s="11"/>
      <c r="E2397" s="11"/>
      <c r="F2397" s="11"/>
      <c r="P2397" s="4" t="s">
        <v>2817</v>
      </c>
      <c r="Q2397" s="4" t="s">
        <v>3813</v>
      </c>
      <c r="R2397" s="25">
        <v>5</v>
      </c>
      <c r="S2397" s="11"/>
      <c r="T2397" s="11"/>
    </row>
    <row r="2398" spans="1:20" ht="17.25" customHeight="1" x14ac:dyDescent="0.35">
      <c r="A2398" s="4" t="s">
        <v>2817</v>
      </c>
      <c r="B2398" s="4" t="s">
        <v>3705</v>
      </c>
      <c r="C2398" s="25">
        <v>4</v>
      </c>
      <c r="D2398" s="11"/>
      <c r="E2398" s="11"/>
      <c r="F2398" s="11"/>
      <c r="P2398" s="4" t="s">
        <v>2817</v>
      </c>
      <c r="Q2398" s="4" t="s">
        <v>3814</v>
      </c>
      <c r="R2398" s="25">
        <v>5</v>
      </c>
      <c r="S2398" s="11"/>
      <c r="T2398" s="11"/>
    </row>
    <row r="2399" spans="1:20" ht="17.25" customHeight="1" x14ac:dyDescent="0.35">
      <c r="A2399" s="4" t="s">
        <v>2817</v>
      </c>
      <c r="B2399" s="4" t="s">
        <v>3706</v>
      </c>
      <c r="C2399" s="25">
        <v>4</v>
      </c>
      <c r="D2399" s="11"/>
      <c r="E2399" s="11"/>
      <c r="F2399" s="11"/>
      <c r="P2399" s="4" t="s">
        <v>2817</v>
      </c>
      <c r="Q2399" s="4" t="s">
        <v>3815</v>
      </c>
      <c r="R2399" s="25">
        <v>5</v>
      </c>
      <c r="S2399" s="11"/>
      <c r="T2399" s="11"/>
    </row>
    <row r="2400" spans="1:20" ht="17.25" customHeight="1" x14ac:dyDescent="0.35">
      <c r="A2400" s="4" t="s">
        <v>2817</v>
      </c>
      <c r="B2400" s="4" t="s">
        <v>3707</v>
      </c>
      <c r="C2400" s="25">
        <v>4</v>
      </c>
      <c r="D2400" s="11"/>
      <c r="E2400" s="11"/>
      <c r="F2400" s="11"/>
      <c r="P2400" s="4" t="s">
        <v>2817</v>
      </c>
      <c r="Q2400" s="4" t="s">
        <v>3816</v>
      </c>
      <c r="R2400" s="25">
        <v>5</v>
      </c>
      <c r="S2400" s="11"/>
      <c r="T2400" s="11"/>
    </row>
    <row r="2401" spans="1:20" ht="17.25" customHeight="1" x14ac:dyDescent="0.35">
      <c r="A2401" s="4" t="s">
        <v>2817</v>
      </c>
      <c r="B2401" s="4" t="s">
        <v>3708</v>
      </c>
      <c r="C2401" s="25">
        <v>4</v>
      </c>
      <c r="D2401" s="11"/>
      <c r="E2401" s="11"/>
      <c r="F2401" s="11"/>
      <c r="P2401" s="4" t="s">
        <v>2817</v>
      </c>
      <c r="Q2401" s="4" t="s">
        <v>3817</v>
      </c>
      <c r="R2401" s="25">
        <v>5</v>
      </c>
      <c r="S2401" s="11"/>
      <c r="T2401" s="11"/>
    </row>
    <row r="2402" spans="1:20" ht="17.25" customHeight="1" x14ac:dyDescent="0.35">
      <c r="A2402" s="4" t="s">
        <v>2817</v>
      </c>
      <c r="B2402" s="4" t="s">
        <v>3709</v>
      </c>
      <c r="C2402" s="25">
        <v>4</v>
      </c>
      <c r="D2402" s="11"/>
      <c r="E2402" s="11"/>
      <c r="F2402" s="11"/>
      <c r="P2402" s="4" t="s">
        <v>2817</v>
      </c>
      <c r="Q2402" s="161" t="s">
        <v>3818</v>
      </c>
      <c r="R2402" s="25">
        <v>5</v>
      </c>
      <c r="S2402" s="11"/>
      <c r="T2402" s="11"/>
    </row>
    <row r="2403" spans="1:20" ht="17.25" customHeight="1" x14ac:dyDescent="0.35">
      <c r="A2403" s="4" t="s">
        <v>2817</v>
      </c>
      <c r="B2403" s="4" t="s">
        <v>3710</v>
      </c>
      <c r="C2403" s="25">
        <v>4</v>
      </c>
      <c r="D2403" s="11"/>
      <c r="E2403" s="11"/>
      <c r="F2403" s="11"/>
      <c r="P2403" s="4" t="s">
        <v>2817</v>
      </c>
      <c r="Q2403" s="4" t="s">
        <v>3819</v>
      </c>
      <c r="R2403" s="25">
        <v>5</v>
      </c>
      <c r="S2403" s="11"/>
      <c r="T2403" s="11"/>
    </row>
    <row r="2404" spans="1:20" ht="17.25" customHeight="1" x14ac:dyDescent="0.35">
      <c r="A2404" s="4" t="s">
        <v>2817</v>
      </c>
      <c r="B2404" s="4" t="s">
        <v>3711</v>
      </c>
      <c r="C2404" s="25">
        <v>4</v>
      </c>
      <c r="D2404" s="11"/>
      <c r="E2404" s="11"/>
      <c r="F2404" s="11"/>
      <c r="P2404" s="4" t="s">
        <v>2817</v>
      </c>
      <c r="Q2404" s="4" t="s">
        <v>3820</v>
      </c>
      <c r="R2404" s="25">
        <v>5</v>
      </c>
      <c r="S2404" s="11"/>
      <c r="T2404" s="11"/>
    </row>
    <row r="2405" spans="1:20" ht="17.25" customHeight="1" x14ac:dyDescent="0.35">
      <c r="A2405" s="4" t="s">
        <v>2817</v>
      </c>
      <c r="B2405" s="4" t="s">
        <v>3712</v>
      </c>
      <c r="C2405" s="25">
        <v>4</v>
      </c>
      <c r="D2405" s="11"/>
      <c r="E2405" s="11"/>
      <c r="F2405" s="11"/>
      <c r="P2405" s="4" t="s">
        <v>2817</v>
      </c>
      <c r="Q2405" s="4" t="s">
        <v>3821</v>
      </c>
      <c r="R2405" s="25">
        <v>5</v>
      </c>
      <c r="S2405" s="11"/>
      <c r="T2405" s="11"/>
    </row>
    <row r="2406" spans="1:20" ht="17.25" customHeight="1" x14ac:dyDescent="0.35">
      <c r="A2406" s="4" t="s">
        <v>2817</v>
      </c>
      <c r="B2406" s="4" t="s">
        <v>3713</v>
      </c>
      <c r="C2406" s="25">
        <v>4</v>
      </c>
      <c r="D2406" s="11"/>
      <c r="E2406" s="11"/>
      <c r="F2406" s="11"/>
      <c r="P2406" s="4" t="s">
        <v>2817</v>
      </c>
      <c r="Q2406" s="4" t="s">
        <v>3822</v>
      </c>
      <c r="R2406" s="25">
        <v>5</v>
      </c>
      <c r="S2406" s="11"/>
      <c r="T2406" s="11"/>
    </row>
    <row r="2407" spans="1:20" ht="17.25" customHeight="1" x14ac:dyDescent="0.35">
      <c r="A2407" s="4" t="s">
        <v>2817</v>
      </c>
      <c r="B2407" s="4" t="s">
        <v>3714</v>
      </c>
      <c r="C2407" s="25">
        <v>4</v>
      </c>
      <c r="D2407" s="11"/>
      <c r="E2407" s="11"/>
      <c r="F2407" s="11"/>
      <c r="P2407" s="4" t="s">
        <v>2817</v>
      </c>
      <c r="Q2407" s="4" t="s">
        <v>3823</v>
      </c>
      <c r="R2407" s="25">
        <v>5</v>
      </c>
      <c r="S2407" s="11"/>
      <c r="T2407" s="11"/>
    </row>
    <row r="2408" spans="1:20" ht="17.25" customHeight="1" x14ac:dyDescent="0.35">
      <c r="A2408" s="4" t="s">
        <v>2817</v>
      </c>
      <c r="B2408" s="4" t="s">
        <v>3715</v>
      </c>
      <c r="C2408" s="25">
        <v>4</v>
      </c>
      <c r="D2408" s="11"/>
      <c r="E2408" s="11"/>
      <c r="F2408" s="11"/>
      <c r="P2408" s="4" t="s">
        <v>2817</v>
      </c>
      <c r="Q2408" s="4" t="s">
        <v>3824</v>
      </c>
      <c r="R2408" s="25">
        <v>5</v>
      </c>
      <c r="S2408" s="11"/>
      <c r="T2408" s="11"/>
    </row>
    <row r="2409" spans="1:20" ht="17.25" customHeight="1" x14ac:dyDescent="0.35">
      <c r="A2409" s="4" t="s">
        <v>2817</v>
      </c>
      <c r="B2409" s="4" t="s">
        <v>3716</v>
      </c>
      <c r="C2409" s="25">
        <v>4</v>
      </c>
      <c r="D2409" s="11"/>
      <c r="E2409" s="11"/>
      <c r="F2409" s="11"/>
      <c r="P2409" s="4" t="s">
        <v>2817</v>
      </c>
      <c r="Q2409" s="4" t="s">
        <v>3825</v>
      </c>
      <c r="R2409" s="25">
        <v>5</v>
      </c>
      <c r="S2409" s="11"/>
      <c r="T2409" s="11"/>
    </row>
    <row r="2410" spans="1:20" ht="17.25" customHeight="1" x14ac:dyDescent="0.35">
      <c r="A2410" s="4" t="s">
        <v>2817</v>
      </c>
      <c r="B2410" s="4" t="s">
        <v>3717</v>
      </c>
      <c r="C2410" s="25">
        <v>4</v>
      </c>
      <c r="D2410" s="11"/>
      <c r="E2410" s="11"/>
      <c r="F2410" s="11"/>
      <c r="P2410" s="4" t="s">
        <v>2817</v>
      </c>
      <c r="Q2410" s="4" t="s">
        <v>3826</v>
      </c>
      <c r="R2410" s="25">
        <v>5</v>
      </c>
      <c r="S2410" s="11"/>
      <c r="T2410" s="11"/>
    </row>
    <row r="2411" spans="1:20" ht="17.25" customHeight="1" x14ac:dyDescent="0.35">
      <c r="A2411" s="4" t="s">
        <v>2817</v>
      </c>
      <c r="B2411" s="4" t="s">
        <v>3718</v>
      </c>
      <c r="C2411" s="25">
        <v>4</v>
      </c>
      <c r="D2411" s="11"/>
      <c r="E2411" s="11"/>
      <c r="F2411" s="11"/>
      <c r="P2411" s="4" t="s">
        <v>2817</v>
      </c>
      <c r="Q2411" s="4" t="s">
        <v>3827</v>
      </c>
      <c r="R2411" s="25">
        <v>5</v>
      </c>
      <c r="S2411" s="11"/>
      <c r="T2411" s="11"/>
    </row>
    <row r="2412" spans="1:20" ht="17.25" customHeight="1" x14ac:dyDescent="0.35">
      <c r="A2412" s="4" t="s">
        <v>2817</v>
      </c>
      <c r="B2412" s="4" t="s">
        <v>3720</v>
      </c>
      <c r="C2412" s="25">
        <v>4</v>
      </c>
      <c r="D2412" s="11"/>
      <c r="E2412" s="11"/>
      <c r="F2412" s="11"/>
      <c r="P2412" s="4" t="s">
        <v>2817</v>
      </c>
      <c r="Q2412" s="4" t="s">
        <v>3828</v>
      </c>
      <c r="R2412" s="25">
        <v>5</v>
      </c>
      <c r="S2412" s="11"/>
      <c r="T2412" s="11"/>
    </row>
    <row r="2413" spans="1:20" ht="17.25" customHeight="1" x14ac:dyDescent="0.35">
      <c r="A2413" s="4" t="s">
        <v>2817</v>
      </c>
      <c r="B2413" s="4" t="s">
        <v>3721</v>
      </c>
      <c r="C2413" s="25">
        <v>4</v>
      </c>
      <c r="D2413" s="11"/>
      <c r="E2413" s="11"/>
      <c r="F2413" s="11"/>
      <c r="P2413" s="4" t="s">
        <v>2817</v>
      </c>
      <c r="Q2413" s="4" t="s">
        <v>3829</v>
      </c>
      <c r="R2413" s="25">
        <v>5</v>
      </c>
      <c r="S2413" s="11"/>
      <c r="T2413" s="11"/>
    </row>
    <row r="2414" spans="1:20" ht="17.25" customHeight="1" x14ac:dyDescent="0.35">
      <c r="A2414" s="4" t="s">
        <v>2817</v>
      </c>
      <c r="B2414" s="4" t="s">
        <v>3725</v>
      </c>
      <c r="C2414" s="25">
        <v>4</v>
      </c>
      <c r="D2414" s="11"/>
      <c r="E2414" s="11"/>
      <c r="F2414" s="11"/>
      <c r="P2414" s="4" t="s">
        <v>2817</v>
      </c>
      <c r="Q2414" s="4" t="s">
        <v>3830</v>
      </c>
      <c r="R2414" s="25">
        <v>5</v>
      </c>
      <c r="S2414" s="11"/>
      <c r="T2414" s="11"/>
    </row>
    <row r="2415" spans="1:20" ht="17.25" customHeight="1" x14ac:dyDescent="0.35">
      <c r="A2415" s="4" t="s">
        <v>2817</v>
      </c>
      <c r="B2415" s="4" t="s">
        <v>3831</v>
      </c>
      <c r="C2415" s="25">
        <v>4</v>
      </c>
      <c r="D2415" s="11"/>
      <c r="E2415" s="11"/>
      <c r="F2415" s="11"/>
      <c r="P2415" s="4" t="s">
        <v>2817</v>
      </c>
      <c r="Q2415" s="4" t="s">
        <v>3832</v>
      </c>
      <c r="R2415" s="25">
        <v>5</v>
      </c>
      <c r="S2415" s="11"/>
      <c r="T2415" s="11"/>
    </row>
    <row r="2416" spans="1:20" ht="17.25" customHeight="1" x14ac:dyDescent="0.35">
      <c r="A2416" s="4" t="s">
        <v>2817</v>
      </c>
      <c r="B2416" s="4" t="s">
        <v>3726</v>
      </c>
      <c r="C2416" s="25">
        <v>4</v>
      </c>
      <c r="D2416" s="11"/>
      <c r="E2416" s="11"/>
      <c r="F2416" s="11"/>
      <c r="P2416" s="4" t="s">
        <v>2817</v>
      </c>
      <c r="Q2416" s="4" t="s">
        <v>3833</v>
      </c>
      <c r="R2416" s="25">
        <v>5</v>
      </c>
      <c r="S2416" s="11"/>
      <c r="T2416" s="11"/>
    </row>
    <row r="2417" spans="1:20" ht="17.25" customHeight="1" x14ac:dyDescent="0.35">
      <c r="A2417" s="4" t="s">
        <v>2817</v>
      </c>
      <c r="B2417" s="4" t="s">
        <v>3727</v>
      </c>
      <c r="C2417" s="25">
        <v>4</v>
      </c>
      <c r="D2417" s="11"/>
      <c r="E2417" s="11"/>
      <c r="F2417" s="11"/>
      <c r="P2417" s="4" t="s">
        <v>2817</v>
      </c>
      <c r="Q2417" s="4" t="s">
        <v>3834</v>
      </c>
      <c r="R2417" s="25">
        <v>5</v>
      </c>
      <c r="S2417" s="11"/>
      <c r="T2417" s="11"/>
    </row>
    <row r="2418" spans="1:20" ht="17.25" customHeight="1" x14ac:dyDescent="0.35">
      <c r="A2418" s="4" t="s">
        <v>2817</v>
      </c>
      <c r="B2418" s="4" t="s">
        <v>3728</v>
      </c>
      <c r="C2418" s="25">
        <v>4</v>
      </c>
      <c r="D2418" s="11"/>
      <c r="E2418" s="11"/>
      <c r="F2418" s="11"/>
      <c r="P2418" s="4" t="s">
        <v>2817</v>
      </c>
      <c r="Q2418" s="4" t="s">
        <v>3835</v>
      </c>
      <c r="R2418" s="25">
        <v>5</v>
      </c>
      <c r="S2418" s="11"/>
      <c r="T2418" s="11"/>
    </row>
    <row r="2419" spans="1:20" ht="17.25" customHeight="1" x14ac:dyDescent="0.35">
      <c r="A2419" s="4" t="s">
        <v>2817</v>
      </c>
      <c r="B2419" s="4" t="s">
        <v>3729</v>
      </c>
      <c r="C2419" s="25">
        <v>4</v>
      </c>
      <c r="D2419" s="11"/>
      <c r="E2419" s="11"/>
      <c r="F2419" s="11"/>
      <c r="P2419" s="4" t="s">
        <v>2817</v>
      </c>
      <c r="Q2419" s="161" t="s">
        <v>3836</v>
      </c>
      <c r="R2419" s="25">
        <v>5</v>
      </c>
      <c r="S2419" s="11"/>
      <c r="T2419" s="11"/>
    </row>
    <row r="2420" spans="1:20" ht="17.25" customHeight="1" x14ac:dyDescent="0.35">
      <c r="A2420" s="4" t="s">
        <v>2817</v>
      </c>
      <c r="B2420" s="4" t="s">
        <v>3837</v>
      </c>
      <c r="C2420" s="25">
        <v>4</v>
      </c>
      <c r="D2420" s="11"/>
      <c r="E2420" s="11"/>
      <c r="F2420" s="11"/>
      <c r="P2420" s="4" t="s">
        <v>2817</v>
      </c>
      <c r="Q2420" s="4" t="s">
        <v>3838</v>
      </c>
      <c r="R2420" s="25">
        <v>5</v>
      </c>
      <c r="S2420" s="11"/>
      <c r="T2420" s="11"/>
    </row>
    <row r="2421" spans="1:20" ht="17.25" customHeight="1" x14ac:dyDescent="0.35">
      <c r="A2421" s="4" t="s">
        <v>2817</v>
      </c>
      <c r="B2421" s="4" t="s">
        <v>3730</v>
      </c>
      <c r="C2421" s="25">
        <v>4</v>
      </c>
      <c r="D2421" s="11"/>
      <c r="E2421" s="11"/>
      <c r="F2421" s="11"/>
      <c r="P2421" s="4" t="s">
        <v>2817</v>
      </c>
      <c r="Q2421" s="4" t="s">
        <v>3839</v>
      </c>
      <c r="R2421" s="25">
        <v>5</v>
      </c>
      <c r="S2421" s="11"/>
      <c r="T2421" s="11"/>
    </row>
    <row r="2422" spans="1:20" ht="17.25" customHeight="1" x14ac:dyDescent="0.35">
      <c r="A2422" s="4" t="s">
        <v>2817</v>
      </c>
      <c r="B2422" s="4" t="s">
        <v>3732</v>
      </c>
      <c r="C2422" s="25">
        <v>4</v>
      </c>
      <c r="D2422" s="11"/>
      <c r="E2422" s="11"/>
      <c r="F2422" s="11"/>
      <c r="P2422" s="4" t="s">
        <v>2817</v>
      </c>
      <c r="Q2422" s="4" t="s">
        <v>3840</v>
      </c>
      <c r="R2422" s="25">
        <v>5</v>
      </c>
      <c r="S2422" s="11"/>
      <c r="T2422" s="11"/>
    </row>
    <row r="2423" spans="1:20" ht="17.25" customHeight="1" x14ac:dyDescent="0.35">
      <c r="A2423" s="4" t="s">
        <v>2817</v>
      </c>
      <c r="B2423" s="4" t="s">
        <v>3733</v>
      </c>
      <c r="C2423" s="25">
        <v>4</v>
      </c>
      <c r="D2423" s="11"/>
      <c r="E2423" s="11"/>
      <c r="F2423" s="11"/>
      <c r="P2423" s="4" t="s">
        <v>2817</v>
      </c>
      <c r="Q2423" s="161" t="s">
        <v>3841</v>
      </c>
      <c r="R2423" s="25">
        <v>5</v>
      </c>
      <c r="S2423" s="11"/>
      <c r="T2423" s="11"/>
    </row>
    <row r="2424" spans="1:20" ht="17.25" customHeight="1" x14ac:dyDescent="0.35">
      <c r="A2424" s="4" t="s">
        <v>2817</v>
      </c>
      <c r="B2424" s="4" t="s">
        <v>3734</v>
      </c>
      <c r="C2424" s="25">
        <v>4</v>
      </c>
      <c r="D2424" s="11"/>
      <c r="E2424" s="11"/>
      <c r="F2424" s="11"/>
      <c r="P2424" s="4" t="s">
        <v>2817</v>
      </c>
      <c r="Q2424" s="4" t="s">
        <v>3842</v>
      </c>
      <c r="R2424" s="25">
        <v>5</v>
      </c>
      <c r="S2424" s="11"/>
      <c r="T2424" s="11"/>
    </row>
    <row r="2425" spans="1:20" ht="17.25" customHeight="1" x14ac:dyDescent="0.35">
      <c r="A2425" s="4" t="s">
        <v>2817</v>
      </c>
      <c r="B2425" s="4" t="s">
        <v>3843</v>
      </c>
      <c r="C2425" s="25">
        <v>4</v>
      </c>
      <c r="D2425" s="11"/>
      <c r="E2425" s="11"/>
      <c r="F2425" s="11"/>
      <c r="P2425" s="4" t="s">
        <v>2817</v>
      </c>
      <c r="Q2425" s="4" t="s">
        <v>3844</v>
      </c>
      <c r="R2425" s="25">
        <v>5</v>
      </c>
      <c r="S2425" s="11"/>
      <c r="T2425" s="11"/>
    </row>
    <row r="2426" spans="1:20" ht="17.25" customHeight="1" x14ac:dyDescent="0.35">
      <c r="A2426" s="4" t="s">
        <v>2817</v>
      </c>
      <c r="B2426" s="4" t="s">
        <v>3736</v>
      </c>
      <c r="C2426" s="25">
        <v>4</v>
      </c>
      <c r="D2426" s="11"/>
      <c r="E2426" s="11"/>
      <c r="F2426" s="11"/>
      <c r="P2426" s="4" t="s">
        <v>2817</v>
      </c>
      <c r="Q2426" s="4" t="s">
        <v>3845</v>
      </c>
      <c r="R2426" s="25">
        <v>5</v>
      </c>
      <c r="S2426" s="11"/>
      <c r="T2426" s="11"/>
    </row>
    <row r="2427" spans="1:20" ht="17.25" customHeight="1" x14ac:dyDescent="0.35">
      <c r="A2427" s="4" t="s">
        <v>2817</v>
      </c>
      <c r="B2427" s="4" t="s">
        <v>3737</v>
      </c>
      <c r="C2427" s="25">
        <v>4</v>
      </c>
      <c r="D2427" s="11"/>
      <c r="E2427" s="11"/>
      <c r="F2427" s="11"/>
      <c r="P2427" s="4" t="s">
        <v>2817</v>
      </c>
      <c r="Q2427" s="4" t="s">
        <v>3846</v>
      </c>
      <c r="R2427" s="25">
        <v>5</v>
      </c>
      <c r="S2427" s="11"/>
      <c r="T2427" s="11"/>
    </row>
    <row r="2428" spans="1:20" ht="17.25" customHeight="1" x14ac:dyDescent="0.35">
      <c r="A2428" s="4" t="s">
        <v>2817</v>
      </c>
      <c r="B2428" s="4" t="s">
        <v>3738</v>
      </c>
      <c r="C2428" s="25">
        <v>4</v>
      </c>
      <c r="D2428" s="11"/>
      <c r="E2428" s="11"/>
      <c r="F2428" s="11"/>
      <c r="P2428" s="4" t="s">
        <v>2817</v>
      </c>
      <c r="Q2428" s="4" t="s">
        <v>3847</v>
      </c>
      <c r="R2428" s="25">
        <v>5</v>
      </c>
      <c r="S2428" s="11"/>
      <c r="T2428" s="11"/>
    </row>
    <row r="2429" spans="1:20" ht="17.25" customHeight="1" x14ac:dyDescent="0.35">
      <c r="A2429" s="4" t="s">
        <v>2817</v>
      </c>
      <c r="B2429" s="4" t="s">
        <v>3739</v>
      </c>
      <c r="C2429" s="25">
        <v>4</v>
      </c>
      <c r="D2429" s="11"/>
      <c r="E2429" s="11"/>
      <c r="F2429" s="11"/>
      <c r="P2429" s="4" t="s">
        <v>2817</v>
      </c>
      <c r="Q2429" s="161" t="s">
        <v>3848</v>
      </c>
      <c r="R2429" s="25">
        <v>5</v>
      </c>
      <c r="S2429" s="11"/>
      <c r="T2429" s="11"/>
    </row>
    <row r="2430" spans="1:20" ht="17.25" customHeight="1" x14ac:dyDescent="0.35">
      <c r="A2430" s="4" t="s">
        <v>2817</v>
      </c>
      <c r="B2430" s="4" t="s">
        <v>3740</v>
      </c>
      <c r="C2430" s="25">
        <v>4</v>
      </c>
      <c r="D2430" s="11"/>
      <c r="E2430" s="11"/>
      <c r="F2430" s="11"/>
      <c r="P2430" s="4" t="s">
        <v>2817</v>
      </c>
      <c r="Q2430" s="4" t="s">
        <v>3849</v>
      </c>
      <c r="R2430" s="25">
        <v>5</v>
      </c>
      <c r="S2430" s="11"/>
      <c r="T2430" s="11"/>
    </row>
    <row r="2431" spans="1:20" ht="17.25" customHeight="1" x14ac:dyDescent="0.35">
      <c r="A2431" s="4" t="s">
        <v>2817</v>
      </c>
      <c r="B2431" s="4" t="s">
        <v>3742</v>
      </c>
      <c r="C2431" s="25">
        <v>4</v>
      </c>
      <c r="D2431" s="11"/>
      <c r="E2431" s="11"/>
      <c r="F2431" s="11"/>
      <c r="P2431" s="4" t="s">
        <v>2817</v>
      </c>
      <c r="Q2431" s="4" t="s">
        <v>3850</v>
      </c>
      <c r="R2431" s="25">
        <v>5</v>
      </c>
      <c r="S2431" s="11"/>
      <c r="T2431" s="11"/>
    </row>
    <row r="2432" spans="1:20" ht="17.25" customHeight="1" x14ac:dyDescent="0.35">
      <c r="A2432" s="4" t="s">
        <v>2817</v>
      </c>
      <c r="B2432" s="4" t="s">
        <v>3743</v>
      </c>
      <c r="C2432" s="25">
        <v>4</v>
      </c>
      <c r="D2432" s="11"/>
      <c r="E2432" s="11"/>
      <c r="F2432" s="11"/>
      <c r="P2432" s="4" t="s">
        <v>2817</v>
      </c>
      <c r="Q2432" s="4" t="s">
        <v>3851</v>
      </c>
      <c r="R2432" s="25">
        <v>5</v>
      </c>
      <c r="S2432" s="11"/>
      <c r="T2432" s="11"/>
    </row>
    <row r="2433" spans="1:20" ht="17.25" customHeight="1" x14ac:dyDescent="0.35">
      <c r="A2433" s="4" t="s">
        <v>2817</v>
      </c>
      <c r="B2433" s="4" t="s">
        <v>3744</v>
      </c>
      <c r="C2433" s="25">
        <v>4</v>
      </c>
      <c r="D2433" s="11"/>
      <c r="E2433" s="11"/>
      <c r="F2433" s="11"/>
      <c r="P2433" s="4" t="s">
        <v>2817</v>
      </c>
      <c r="Q2433" s="4" t="s">
        <v>3852</v>
      </c>
      <c r="R2433" s="25">
        <v>5</v>
      </c>
      <c r="S2433" s="11"/>
      <c r="T2433" s="11"/>
    </row>
    <row r="2434" spans="1:20" ht="17.25" customHeight="1" x14ac:dyDescent="0.35">
      <c r="A2434" s="4" t="s">
        <v>2817</v>
      </c>
      <c r="B2434" s="4" t="s">
        <v>3745</v>
      </c>
      <c r="C2434" s="25">
        <v>4</v>
      </c>
      <c r="D2434" s="11"/>
      <c r="E2434" s="11"/>
      <c r="F2434" s="11"/>
      <c r="P2434" s="4" t="s">
        <v>2817</v>
      </c>
      <c r="Q2434" s="4" t="s">
        <v>3853</v>
      </c>
      <c r="R2434" s="25">
        <v>5</v>
      </c>
      <c r="S2434" s="11"/>
      <c r="T2434" s="11"/>
    </row>
    <row r="2435" spans="1:20" ht="17.25" customHeight="1" x14ac:dyDescent="0.35">
      <c r="A2435" s="4" t="s">
        <v>2817</v>
      </c>
      <c r="B2435" s="4" t="s">
        <v>3746</v>
      </c>
      <c r="C2435" s="25">
        <v>4</v>
      </c>
      <c r="D2435" s="11"/>
      <c r="E2435" s="11"/>
      <c r="F2435" s="11"/>
      <c r="P2435" s="4" t="s">
        <v>2817</v>
      </c>
      <c r="Q2435" s="4" t="s">
        <v>3854</v>
      </c>
      <c r="R2435" s="25">
        <v>5</v>
      </c>
      <c r="S2435" s="11"/>
      <c r="T2435" s="11"/>
    </row>
    <row r="2436" spans="1:20" ht="17.25" customHeight="1" x14ac:dyDescent="0.35">
      <c r="A2436" s="4" t="s">
        <v>2817</v>
      </c>
      <c r="B2436" s="4" t="s">
        <v>3747</v>
      </c>
      <c r="C2436" s="25">
        <v>4</v>
      </c>
      <c r="D2436" s="11"/>
      <c r="E2436" s="11"/>
      <c r="F2436" s="11"/>
      <c r="P2436" s="4" t="s">
        <v>2817</v>
      </c>
      <c r="Q2436" s="4" t="s">
        <v>3855</v>
      </c>
      <c r="R2436" s="25">
        <v>5</v>
      </c>
      <c r="S2436" s="11"/>
      <c r="T2436" s="11"/>
    </row>
    <row r="2437" spans="1:20" ht="17.25" customHeight="1" x14ac:dyDescent="0.35">
      <c r="A2437" s="4" t="s">
        <v>2817</v>
      </c>
      <c r="B2437" s="4" t="s">
        <v>3749</v>
      </c>
      <c r="C2437" s="25">
        <v>4</v>
      </c>
      <c r="D2437" s="11"/>
      <c r="E2437" s="11"/>
      <c r="F2437" s="11"/>
      <c r="P2437" s="4" t="s">
        <v>2817</v>
      </c>
      <c r="Q2437" s="4" t="s">
        <v>3856</v>
      </c>
      <c r="R2437" s="25">
        <v>5</v>
      </c>
      <c r="S2437" s="11"/>
      <c r="T2437" s="11"/>
    </row>
    <row r="2438" spans="1:20" ht="17.25" customHeight="1" x14ac:dyDescent="0.35">
      <c r="A2438" s="4" t="s">
        <v>2817</v>
      </c>
      <c r="B2438" s="4" t="s">
        <v>3750</v>
      </c>
      <c r="C2438" s="25">
        <v>4</v>
      </c>
      <c r="D2438" s="11"/>
      <c r="E2438" s="11"/>
      <c r="F2438" s="11"/>
      <c r="P2438" s="4" t="s">
        <v>2817</v>
      </c>
      <c r="Q2438" s="4" t="s">
        <v>3857</v>
      </c>
      <c r="R2438" s="25">
        <v>5</v>
      </c>
      <c r="S2438" s="11"/>
      <c r="T2438" s="11"/>
    </row>
    <row r="2439" spans="1:20" ht="17.25" customHeight="1" x14ac:dyDescent="0.35">
      <c r="A2439" s="4" t="s">
        <v>2817</v>
      </c>
      <c r="B2439" s="4" t="s">
        <v>3751</v>
      </c>
      <c r="C2439" s="25">
        <v>4</v>
      </c>
      <c r="D2439" s="11"/>
      <c r="E2439" s="11"/>
      <c r="F2439" s="11"/>
      <c r="P2439" s="4" t="s">
        <v>2817</v>
      </c>
      <c r="Q2439" s="4" t="s">
        <v>3858</v>
      </c>
      <c r="R2439" s="25">
        <v>5</v>
      </c>
      <c r="S2439" s="11"/>
      <c r="T2439" s="11"/>
    </row>
    <row r="2440" spans="1:20" ht="17.25" customHeight="1" x14ac:dyDescent="0.35">
      <c r="A2440" s="4" t="s">
        <v>2817</v>
      </c>
      <c r="B2440" s="4" t="s">
        <v>3753</v>
      </c>
      <c r="C2440" s="25">
        <v>4</v>
      </c>
      <c r="D2440" s="11"/>
      <c r="E2440" s="11"/>
      <c r="F2440" s="11"/>
      <c r="P2440" s="4" t="s">
        <v>2817</v>
      </c>
      <c r="Q2440" s="4" t="s">
        <v>3859</v>
      </c>
      <c r="R2440" s="25">
        <v>5</v>
      </c>
      <c r="S2440" s="11"/>
      <c r="T2440" s="11"/>
    </row>
    <row r="2441" spans="1:20" ht="17.25" customHeight="1" x14ac:dyDescent="0.35">
      <c r="A2441" s="4" t="s">
        <v>2817</v>
      </c>
      <c r="B2441" s="4" t="s">
        <v>3754</v>
      </c>
      <c r="C2441" s="25">
        <v>4</v>
      </c>
      <c r="D2441" s="11"/>
      <c r="E2441" s="11"/>
      <c r="F2441" s="11"/>
      <c r="P2441" s="4" t="s">
        <v>2817</v>
      </c>
      <c r="Q2441" s="4" t="s">
        <v>3860</v>
      </c>
      <c r="R2441" s="25">
        <v>5</v>
      </c>
      <c r="S2441" s="11"/>
      <c r="T2441" s="11"/>
    </row>
    <row r="2442" spans="1:20" ht="17.25" customHeight="1" x14ac:dyDescent="0.35">
      <c r="A2442" s="4" t="s">
        <v>2817</v>
      </c>
      <c r="B2442" s="4" t="s">
        <v>3755</v>
      </c>
      <c r="C2442" s="25">
        <v>4</v>
      </c>
      <c r="D2442" s="11"/>
      <c r="E2442" s="11"/>
      <c r="F2442" s="11"/>
      <c r="P2442" s="4" t="s">
        <v>2817</v>
      </c>
      <c r="Q2442" s="4" t="s">
        <v>3861</v>
      </c>
      <c r="R2442" s="25">
        <v>5</v>
      </c>
      <c r="S2442" s="11"/>
      <c r="T2442" s="11"/>
    </row>
    <row r="2443" spans="1:20" ht="17.25" customHeight="1" x14ac:dyDescent="0.35">
      <c r="A2443" s="4" t="s">
        <v>2817</v>
      </c>
      <c r="B2443" s="4" t="s">
        <v>3756</v>
      </c>
      <c r="C2443" s="25">
        <v>4</v>
      </c>
      <c r="D2443" s="11"/>
      <c r="E2443" s="11"/>
      <c r="F2443" s="11"/>
      <c r="P2443" s="4" t="s">
        <v>2817</v>
      </c>
      <c r="Q2443" s="4" t="s">
        <v>3862</v>
      </c>
      <c r="R2443" s="25">
        <v>5</v>
      </c>
      <c r="S2443" s="11"/>
      <c r="T2443" s="11"/>
    </row>
    <row r="2444" spans="1:20" ht="17.25" customHeight="1" x14ac:dyDescent="0.35">
      <c r="A2444" s="4" t="s">
        <v>2817</v>
      </c>
      <c r="B2444" s="4" t="s">
        <v>3757</v>
      </c>
      <c r="C2444" s="25">
        <v>4</v>
      </c>
      <c r="D2444" s="11"/>
      <c r="E2444" s="11"/>
      <c r="F2444" s="11"/>
      <c r="P2444" s="4" t="s">
        <v>2817</v>
      </c>
      <c r="Q2444" s="4" t="s">
        <v>3863</v>
      </c>
      <c r="R2444" s="25">
        <v>5</v>
      </c>
      <c r="S2444" s="11"/>
      <c r="T2444" s="11"/>
    </row>
    <row r="2445" spans="1:20" ht="17.25" customHeight="1" x14ac:dyDescent="0.35">
      <c r="A2445" s="4" t="s">
        <v>2817</v>
      </c>
      <c r="B2445" s="4" t="s">
        <v>3758</v>
      </c>
      <c r="C2445" s="25">
        <v>4</v>
      </c>
      <c r="D2445" s="11"/>
      <c r="E2445" s="11"/>
      <c r="F2445" s="11"/>
      <c r="P2445" s="4" t="s">
        <v>2817</v>
      </c>
      <c r="Q2445" s="4" t="s">
        <v>3864</v>
      </c>
      <c r="R2445" s="25">
        <v>5</v>
      </c>
      <c r="S2445" s="11"/>
      <c r="T2445" s="11"/>
    </row>
    <row r="2446" spans="1:20" ht="17.25" customHeight="1" x14ac:dyDescent="0.35">
      <c r="A2446" s="4" t="s">
        <v>2817</v>
      </c>
      <c r="B2446" s="4" t="s">
        <v>3759</v>
      </c>
      <c r="C2446" s="25">
        <v>4</v>
      </c>
      <c r="D2446" s="11"/>
      <c r="E2446" s="11"/>
      <c r="F2446" s="11"/>
      <c r="P2446" s="4" t="s">
        <v>2817</v>
      </c>
      <c r="Q2446" s="4" t="s">
        <v>3865</v>
      </c>
      <c r="R2446" s="25">
        <v>5</v>
      </c>
      <c r="S2446" s="11"/>
      <c r="T2446" s="11"/>
    </row>
    <row r="2447" spans="1:20" ht="17.25" customHeight="1" x14ac:dyDescent="0.35">
      <c r="A2447" s="4" t="s">
        <v>2817</v>
      </c>
      <c r="B2447" s="4" t="s">
        <v>3760</v>
      </c>
      <c r="C2447" s="25">
        <v>4</v>
      </c>
      <c r="D2447" s="11"/>
      <c r="E2447" s="11"/>
      <c r="F2447" s="11"/>
      <c r="P2447" s="4" t="s">
        <v>2817</v>
      </c>
      <c r="Q2447" s="4" t="s">
        <v>3866</v>
      </c>
      <c r="R2447" s="25">
        <v>5</v>
      </c>
      <c r="S2447" s="11"/>
      <c r="T2447" s="11"/>
    </row>
    <row r="2448" spans="1:20" ht="17.25" customHeight="1" x14ac:dyDescent="0.35">
      <c r="A2448" s="4" t="s">
        <v>2817</v>
      </c>
      <c r="B2448" s="4" t="s">
        <v>3761</v>
      </c>
      <c r="C2448" s="25">
        <v>4</v>
      </c>
      <c r="D2448" s="11"/>
      <c r="E2448" s="11"/>
      <c r="F2448" s="11"/>
      <c r="P2448" s="4" t="s">
        <v>2817</v>
      </c>
      <c r="Q2448" s="4" t="s">
        <v>3867</v>
      </c>
      <c r="R2448" s="25">
        <v>5</v>
      </c>
      <c r="S2448" s="11"/>
      <c r="T2448" s="11"/>
    </row>
    <row r="2449" spans="1:20" ht="17.25" customHeight="1" x14ac:dyDescent="0.35">
      <c r="A2449" s="4" t="s">
        <v>2817</v>
      </c>
      <c r="B2449" s="4" t="s">
        <v>3762</v>
      </c>
      <c r="C2449" s="25">
        <v>4</v>
      </c>
      <c r="D2449" s="11"/>
      <c r="E2449" s="11"/>
      <c r="F2449" s="11"/>
      <c r="P2449" s="4" t="s">
        <v>2817</v>
      </c>
      <c r="Q2449" s="4" t="s">
        <v>3868</v>
      </c>
      <c r="R2449" s="25">
        <v>5</v>
      </c>
      <c r="S2449" s="11"/>
      <c r="T2449" s="11"/>
    </row>
    <row r="2450" spans="1:20" ht="17.25" customHeight="1" x14ac:dyDescent="0.35">
      <c r="A2450" s="4" t="s">
        <v>2817</v>
      </c>
      <c r="B2450" s="4" t="s">
        <v>3763</v>
      </c>
      <c r="C2450" s="25">
        <v>4</v>
      </c>
      <c r="D2450" s="11"/>
      <c r="E2450" s="11"/>
      <c r="F2450" s="11"/>
      <c r="P2450" s="4" t="s">
        <v>2817</v>
      </c>
      <c r="Q2450" s="4" t="s">
        <v>3869</v>
      </c>
      <c r="R2450" s="25">
        <v>5</v>
      </c>
      <c r="S2450" s="11"/>
      <c r="T2450" s="11"/>
    </row>
    <row r="2451" spans="1:20" ht="17.25" customHeight="1" x14ac:dyDescent="0.35">
      <c r="A2451" s="4" t="s">
        <v>2817</v>
      </c>
      <c r="B2451" s="4" t="s">
        <v>3870</v>
      </c>
      <c r="C2451" s="25">
        <v>4</v>
      </c>
      <c r="D2451" s="11"/>
      <c r="E2451" s="11"/>
      <c r="F2451" s="11"/>
      <c r="P2451" s="4" t="s">
        <v>2817</v>
      </c>
      <c r="Q2451" s="4" t="s">
        <v>3871</v>
      </c>
      <c r="R2451" s="25">
        <v>5</v>
      </c>
      <c r="S2451" s="11"/>
      <c r="T2451" s="11"/>
    </row>
    <row r="2452" spans="1:20" ht="17.25" customHeight="1" x14ac:dyDescent="0.35">
      <c r="A2452" s="4" t="s">
        <v>2817</v>
      </c>
      <c r="B2452" s="4" t="s">
        <v>3764</v>
      </c>
      <c r="C2452" s="25">
        <v>4</v>
      </c>
      <c r="D2452" s="11"/>
      <c r="E2452" s="11"/>
      <c r="F2452" s="11"/>
      <c r="P2452" s="4" t="s">
        <v>2817</v>
      </c>
      <c r="Q2452" s="4" t="s">
        <v>3872</v>
      </c>
      <c r="R2452" s="25">
        <v>5</v>
      </c>
      <c r="S2452" s="11"/>
      <c r="T2452" s="11"/>
    </row>
    <row r="2453" spans="1:20" ht="17.25" customHeight="1" x14ac:dyDescent="0.35">
      <c r="A2453" s="4" t="s">
        <v>2817</v>
      </c>
      <c r="B2453" s="4" t="s">
        <v>3765</v>
      </c>
      <c r="C2453" s="25">
        <v>4</v>
      </c>
      <c r="D2453" s="11"/>
      <c r="E2453" s="11"/>
      <c r="F2453" s="11"/>
      <c r="P2453" s="4" t="s">
        <v>2817</v>
      </c>
      <c r="Q2453" s="4" t="s">
        <v>3873</v>
      </c>
      <c r="R2453" s="25">
        <v>5</v>
      </c>
      <c r="S2453" s="11"/>
      <c r="T2453" s="11"/>
    </row>
    <row r="2454" spans="1:20" ht="17.25" customHeight="1" x14ac:dyDescent="0.35">
      <c r="A2454" s="4" t="s">
        <v>2817</v>
      </c>
      <c r="B2454" s="4" t="s">
        <v>3766</v>
      </c>
      <c r="C2454" s="25">
        <v>4</v>
      </c>
      <c r="D2454" s="11"/>
      <c r="E2454" s="11"/>
      <c r="F2454" s="11"/>
      <c r="P2454" s="4" t="s">
        <v>2817</v>
      </c>
      <c r="Q2454" s="4" t="s">
        <v>3874</v>
      </c>
      <c r="R2454" s="25">
        <v>5</v>
      </c>
      <c r="S2454" s="11"/>
      <c r="T2454" s="11"/>
    </row>
    <row r="2455" spans="1:20" ht="17.25" customHeight="1" x14ac:dyDescent="0.35">
      <c r="A2455" s="4" t="s">
        <v>2817</v>
      </c>
      <c r="B2455" s="4" t="s">
        <v>3875</v>
      </c>
      <c r="C2455" s="25">
        <v>4</v>
      </c>
      <c r="D2455" s="11"/>
      <c r="E2455" s="11"/>
      <c r="F2455" s="11"/>
      <c r="P2455" s="4" t="s">
        <v>2817</v>
      </c>
      <c r="Q2455" s="4" t="s">
        <v>3876</v>
      </c>
      <c r="R2455" s="25">
        <v>5</v>
      </c>
      <c r="S2455" s="11"/>
      <c r="T2455" s="11"/>
    </row>
    <row r="2456" spans="1:20" ht="17.25" customHeight="1" x14ac:dyDescent="0.35">
      <c r="A2456" s="4" t="s">
        <v>2817</v>
      </c>
      <c r="B2456" s="4" t="s">
        <v>3767</v>
      </c>
      <c r="C2456" s="25">
        <v>4</v>
      </c>
      <c r="D2456" s="11"/>
      <c r="E2456" s="11"/>
      <c r="F2456" s="11"/>
      <c r="P2456" s="4" t="s">
        <v>2817</v>
      </c>
      <c r="Q2456" s="4" t="s">
        <v>3877</v>
      </c>
      <c r="R2456" s="25">
        <v>5</v>
      </c>
      <c r="S2456" s="11"/>
      <c r="T2456" s="11"/>
    </row>
    <row r="2457" spans="1:20" ht="17.25" customHeight="1" x14ac:dyDescent="0.35">
      <c r="A2457" s="4" t="s">
        <v>2817</v>
      </c>
      <c r="B2457" s="4" t="s">
        <v>3768</v>
      </c>
      <c r="C2457" s="25">
        <v>4</v>
      </c>
      <c r="D2457" s="11"/>
      <c r="E2457" s="11"/>
      <c r="F2457" s="11"/>
      <c r="P2457" s="4" t="s">
        <v>2817</v>
      </c>
      <c r="Q2457" s="4" t="s">
        <v>3878</v>
      </c>
      <c r="R2457" s="25">
        <v>5</v>
      </c>
      <c r="S2457" s="11"/>
      <c r="T2457" s="11"/>
    </row>
    <row r="2458" spans="1:20" ht="17.25" customHeight="1" x14ac:dyDescent="0.35">
      <c r="A2458" s="4" t="s">
        <v>2817</v>
      </c>
      <c r="B2458" s="4" t="s">
        <v>3769</v>
      </c>
      <c r="C2458" s="25">
        <v>4</v>
      </c>
      <c r="D2458" s="11"/>
      <c r="E2458" s="11"/>
      <c r="F2458" s="11"/>
      <c r="P2458" s="4" t="s">
        <v>2817</v>
      </c>
      <c r="Q2458" s="4" t="s">
        <v>3879</v>
      </c>
      <c r="R2458" s="25">
        <v>5</v>
      </c>
      <c r="S2458" s="11"/>
      <c r="T2458" s="11"/>
    </row>
    <row r="2459" spans="1:20" ht="17.25" customHeight="1" x14ac:dyDescent="0.35">
      <c r="A2459" s="4" t="s">
        <v>2817</v>
      </c>
      <c r="B2459" s="4" t="s">
        <v>3880</v>
      </c>
      <c r="C2459" s="25">
        <v>4</v>
      </c>
      <c r="D2459" s="11"/>
      <c r="E2459" s="11"/>
      <c r="F2459" s="11"/>
      <c r="P2459" s="4" t="s">
        <v>2817</v>
      </c>
      <c r="Q2459" s="4" t="s">
        <v>3881</v>
      </c>
      <c r="R2459" s="25">
        <v>5</v>
      </c>
      <c r="S2459" s="11"/>
      <c r="T2459" s="11"/>
    </row>
    <row r="2460" spans="1:20" ht="17.25" customHeight="1" x14ac:dyDescent="0.35">
      <c r="A2460" s="4" t="s">
        <v>2817</v>
      </c>
      <c r="B2460" s="4" t="s">
        <v>3770</v>
      </c>
      <c r="C2460" s="25">
        <v>4</v>
      </c>
      <c r="D2460" s="11"/>
      <c r="E2460" s="11"/>
      <c r="F2460" s="11"/>
      <c r="P2460" s="4" t="s">
        <v>2817</v>
      </c>
      <c r="Q2460" s="4" t="s">
        <v>3882</v>
      </c>
      <c r="R2460" s="25">
        <v>5</v>
      </c>
      <c r="S2460" s="11"/>
      <c r="T2460" s="11"/>
    </row>
    <row r="2461" spans="1:20" ht="17.25" customHeight="1" x14ac:dyDescent="0.35">
      <c r="A2461" s="4" t="s">
        <v>2817</v>
      </c>
      <c r="B2461" s="4" t="s">
        <v>3772</v>
      </c>
      <c r="C2461" s="25">
        <v>4</v>
      </c>
      <c r="D2461" s="11"/>
      <c r="E2461" s="11"/>
      <c r="F2461" s="11"/>
      <c r="P2461" s="157" t="s">
        <v>2817</v>
      </c>
      <c r="Q2461" s="157" t="s">
        <v>3883</v>
      </c>
      <c r="R2461" s="162">
        <v>5</v>
      </c>
      <c r="S2461" s="11"/>
      <c r="T2461" s="11"/>
    </row>
    <row r="2462" spans="1:20" ht="17.25" customHeight="1" x14ac:dyDescent="0.35">
      <c r="A2462" s="4" t="s">
        <v>2817</v>
      </c>
      <c r="B2462" s="4" t="s">
        <v>3773</v>
      </c>
      <c r="C2462" s="25">
        <v>4</v>
      </c>
      <c r="D2462" s="11"/>
      <c r="E2462" s="11"/>
      <c r="F2462" s="11"/>
      <c r="P2462" s="4" t="s">
        <v>2817</v>
      </c>
      <c r="Q2462" s="4" t="s">
        <v>3884</v>
      </c>
      <c r="R2462" s="25">
        <v>5</v>
      </c>
      <c r="S2462" s="11"/>
      <c r="T2462" s="11"/>
    </row>
    <row r="2463" spans="1:20" ht="17.25" customHeight="1" x14ac:dyDescent="0.35">
      <c r="A2463" s="4" t="s">
        <v>2817</v>
      </c>
      <c r="B2463" s="4" t="s">
        <v>3775</v>
      </c>
      <c r="C2463" s="25">
        <v>4</v>
      </c>
      <c r="D2463" s="11"/>
      <c r="E2463" s="11"/>
      <c r="F2463" s="11"/>
      <c r="P2463" s="4" t="s">
        <v>2817</v>
      </c>
      <c r="Q2463" s="4" t="s">
        <v>3885</v>
      </c>
      <c r="R2463" s="25">
        <v>5</v>
      </c>
      <c r="S2463" s="11"/>
      <c r="T2463" s="11"/>
    </row>
    <row r="2464" spans="1:20" ht="17.25" customHeight="1" x14ac:dyDescent="0.35">
      <c r="A2464" s="4" t="s">
        <v>2817</v>
      </c>
      <c r="B2464" s="4" t="s">
        <v>3776</v>
      </c>
      <c r="C2464" s="25">
        <v>4</v>
      </c>
      <c r="D2464" s="11"/>
      <c r="E2464" s="11"/>
      <c r="F2464" s="11"/>
      <c r="P2464" s="4" t="s">
        <v>2817</v>
      </c>
      <c r="Q2464" s="4" t="s">
        <v>3886</v>
      </c>
      <c r="R2464" s="25">
        <v>5</v>
      </c>
      <c r="S2464" s="11"/>
      <c r="T2464" s="11"/>
    </row>
    <row r="2465" spans="1:20" ht="17.25" customHeight="1" x14ac:dyDescent="0.35">
      <c r="A2465" s="4" t="s">
        <v>2817</v>
      </c>
      <c r="B2465" s="4" t="s">
        <v>3887</v>
      </c>
      <c r="C2465" s="25">
        <v>4</v>
      </c>
      <c r="D2465" s="11"/>
      <c r="E2465" s="11"/>
      <c r="F2465" s="11"/>
      <c r="P2465" s="4" t="s">
        <v>2817</v>
      </c>
      <c r="Q2465" s="4" t="s">
        <v>3888</v>
      </c>
      <c r="R2465" s="25">
        <v>5</v>
      </c>
      <c r="S2465" s="11"/>
      <c r="T2465" s="11"/>
    </row>
    <row r="2466" spans="1:20" ht="17.25" customHeight="1" x14ac:dyDescent="0.35">
      <c r="A2466" s="4" t="s">
        <v>2817</v>
      </c>
      <c r="B2466" s="4" t="s">
        <v>3777</v>
      </c>
      <c r="C2466" s="25">
        <v>4</v>
      </c>
      <c r="D2466" s="11"/>
      <c r="E2466" s="11"/>
      <c r="F2466" s="11"/>
      <c r="P2466" s="4" t="s">
        <v>2817</v>
      </c>
      <c r="Q2466" s="4" t="s">
        <v>3889</v>
      </c>
      <c r="R2466" s="25">
        <v>5</v>
      </c>
      <c r="S2466" s="11"/>
      <c r="T2466" s="11"/>
    </row>
    <row r="2467" spans="1:20" ht="17.25" customHeight="1" x14ac:dyDescent="0.35">
      <c r="A2467" s="4" t="s">
        <v>2817</v>
      </c>
      <c r="B2467" s="4" t="s">
        <v>3779</v>
      </c>
      <c r="C2467" s="25">
        <v>4</v>
      </c>
      <c r="D2467" s="11"/>
      <c r="E2467" s="11"/>
      <c r="F2467" s="11"/>
      <c r="P2467" s="4" t="s">
        <v>2817</v>
      </c>
      <c r="Q2467" s="4" t="s">
        <v>3890</v>
      </c>
      <c r="R2467" s="25">
        <v>5</v>
      </c>
      <c r="S2467" s="11"/>
      <c r="T2467" s="11"/>
    </row>
    <row r="2468" spans="1:20" ht="17.25" customHeight="1" x14ac:dyDescent="0.35">
      <c r="A2468" s="4" t="s">
        <v>2817</v>
      </c>
      <c r="B2468" s="4" t="s">
        <v>3780</v>
      </c>
      <c r="C2468" s="25">
        <v>4</v>
      </c>
      <c r="D2468" s="11"/>
      <c r="E2468" s="11"/>
      <c r="F2468" s="11"/>
      <c r="P2468" s="4" t="s">
        <v>2817</v>
      </c>
      <c r="Q2468" s="161" t="s">
        <v>3891</v>
      </c>
      <c r="R2468" s="25">
        <v>5</v>
      </c>
      <c r="S2468" s="11"/>
      <c r="T2468" s="11"/>
    </row>
    <row r="2469" spans="1:20" ht="17.25" customHeight="1" x14ac:dyDescent="0.35">
      <c r="A2469" s="4" t="s">
        <v>2817</v>
      </c>
      <c r="B2469" s="4" t="s">
        <v>3781</v>
      </c>
      <c r="C2469" s="25">
        <v>4</v>
      </c>
      <c r="D2469" s="11"/>
      <c r="E2469" s="11"/>
      <c r="F2469" s="11"/>
      <c r="P2469" s="4" t="s">
        <v>2817</v>
      </c>
      <c r="Q2469" s="4" t="s">
        <v>3892</v>
      </c>
      <c r="R2469" s="25">
        <v>5</v>
      </c>
      <c r="S2469" s="11"/>
      <c r="T2469" s="11"/>
    </row>
    <row r="2470" spans="1:20" ht="17.25" customHeight="1" x14ac:dyDescent="0.35">
      <c r="A2470" s="4" t="s">
        <v>2817</v>
      </c>
      <c r="B2470" s="4" t="s">
        <v>3782</v>
      </c>
      <c r="C2470" s="25">
        <v>4</v>
      </c>
      <c r="D2470" s="11"/>
      <c r="E2470" s="11"/>
      <c r="F2470" s="11"/>
      <c r="P2470" s="4" t="s">
        <v>2817</v>
      </c>
      <c r="Q2470" s="4" t="s">
        <v>3893</v>
      </c>
      <c r="R2470" s="25">
        <v>5</v>
      </c>
      <c r="S2470" s="11"/>
      <c r="T2470" s="11"/>
    </row>
    <row r="2471" spans="1:20" ht="17.25" customHeight="1" x14ac:dyDescent="0.35">
      <c r="A2471" s="4" t="s">
        <v>2817</v>
      </c>
      <c r="B2471" s="4" t="s">
        <v>3783</v>
      </c>
      <c r="C2471" s="25">
        <v>4</v>
      </c>
      <c r="D2471" s="11"/>
      <c r="E2471" s="11"/>
      <c r="F2471" s="11"/>
      <c r="P2471" s="4" t="s">
        <v>2817</v>
      </c>
      <c r="Q2471" s="4" t="s">
        <v>3894</v>
      </c>
      <c r="R2471" s="25">
        <v>5</v>
      </c>
      <c r="S2471" s="11"/>
      <c r="T2471" s="11"/>
    </row>
    <row r="2472" spans="1:20" ht="17.25" customHeight="1" x14ac:dyDescent="0.35">
      <c r="A2472" s="4" t="s">
        <v>2817</v>
      </c>
      <c r="B2472" s="4" t="s">
        <v>3785</v>
      </c>
      <c r="C2472" s="25">
        <v>4</v>
      </c>
      <c r="D2472" s="11"/>
      <c r="E2472" s="11"/>
      <c r="F2472" s="11"/>
      <c r="P2472" s="4" t="s">
        <v>2817</v>
      </c>
      <c r="Q2472" s="4" t="s">
        <v>3895</v>
      </c>
      <c r="R2472" s="25">
        <v>5</v>
      </c>
      <c r="S2472" s="11"/>
      <c r="T2472" s="11"/>
    </row>
    <row r="2473" spans="1:20" ht="17.25" customHeight="1" x14ac:dyDescent="0.35">
      <c r="A2473" s="4" t="s">
        <v>2817</v>
      </c>
      <c r="B2473" s="4" t="s">
        <v>3786</v>
      </c>
      <c r="C2473" s="25">
        <v>4</v>
      </c>
      <c r="D2473" s="11"/>
      <c r="E2473" s="11"/>
      <c r="F2473" s="11"/>
      <c r="P2473" s="4" t="s">
        <v>2817</v>
      </c>
      <c r="Q2473" s="4" t="s">
        <v>3896</v>
      </c>
      <c r="R2473" s="25">
        <v>5</v>
      </c>
      <c r="S2473" s="11"/>
      <c r="T2473" s="11"/>
    </row>
    <row r="2474" spans="1:20" ht="17.25" customHeight="1" x14ac:dyDescent="0.35">
      <c r="A2474" s="4" t="s">
        <v>2817</v>
      </c>
      <c r="B2474" s="4" t="s">
        <v>3787</v>
      </c>
      <c r="C2474" s="25">
        <v>4</v>
      </c>
      <c r="D2474" s="11"/>
      <c r="E2474" s="11"/>
      <c r="F2474" s="11"/>
      <c r="P2474" s="4" t="s">
        <v>2817</v>
      </c>
      <c r="Q2474" s="4" t="s">
        <v>3897</v>
      </c>
      <c r="R2474" s="25">
        <v>5</v>
      </c>
      <c r="S2474" s="11"/>
      <c r="T2474" s="11"/>
    </row>
    <row r="2475" spans="1:20" ht="17.25" customHeight="1" x14ac:dyDescent="0.35">
      <c r="A2475" s="4" t="s">
        <v>2817</v>
      </c>
      <c r="B2475" s="4" t="s">
        <v>3788</v>
      </c>
      <c r="C2475" s="25">
        <v>4</v>
      </c>
      <c r="D2475" s="11"/>
      <c r="E2475" s="11"/>
      <c r="F2475" s="11"/>
      <c r="P2475" s="4" t="s">
        <v>2817</v>
      </c>
      <c r="Q2475" s="4" t="s">
        <v>3898</v>
      </c>
      <c r="R2475" s="25">
        <v>5</v>
      </c>
      <c r="S2475" s="11"/>
      <c r="T2475" s="11"/>
    </row>
    <row r="2476" spans="1:20" ht="17.25" customHeight="1" x14ac:dyDescent="0.35">
      <c r="A2476" s="4" t="s">
        <v>2817</v>
      </c>
      <c r="B2476" s="4" t="s">
        <v>3789</v>
      </c>
      <c r="C2476" s="25">
        <v>4</v>
      </c>
      <c r="D2476" s="11"/>
      <c r="E2476" s="11"/>
      <c r="F2476" s="11"/>
      <c r="P2476" s="4" t="s">
        <v>2817</v>
      </c>
      <c r="Q2476" s="4" t="s">
        <v>3899</v>
      </c>
      <c r="R2476" s="25">
        <v>5</v>
      </c>
      <c r="S2476" s="11"/>
      <c r="T2476" s="11"/>
    </row>
    <row r="2477" spans="1:20" ht="17.25" customHeight="1" x14ac:dyDescent="0.35">
      <c r="A2477" s="4" t="s">
        <v>2817</v>
      </c>
      <c r="B2477" s="4" t="s">
        <v>3900</v>
      </c>
      <c r="C2477" s="25">
        <v>4</v>
      </c>
      <c r="D2477" s="11"/>
      <c r="E2477" s="11"/>
      <c r="F2477" s="11"/>
      <c r="P2477" s="4" t="s">
        <v>2817</v>
      </c>
      <c r="Q2477" s="4" t="s">
        <v>3901</v>
      </c>
      <c r="R2477" s="25">
        <v>5</v>
      </c>
      <c r="S2477" s="11"/>
      <c r="T2477" s="11"/>
    </row>
    <row r="2478" spans="1:20" ht="17.25" customHeight="1" x14ac:dyDescent="0.35">
      <c r="A2478" s="4" t="s">
        <v>2817</v>
      </c>
      <c r="B2478" s="4" t="s">
        <v>3791</v>
      </c>
      <c r="C2478" s="25">
        <v>4</v>
      </c>
      <c r="D2478" s="11"/>
      <c r="E2478" s="11"/>
      <c r="F2478" s="11"/>
      <c r="P2478" s="4" t="s">
        <v>2817</v>
      </c>
      <c r="Q2478" s="4" t="s">
        <v>3902</v>
      </c>
      <c r="R2478" s="25">
        <v>5</v>
      </c>
      <c r="S2478" s="11"/>
      <c r="T2478" s="11"/>
    </row>
    <row r="2479" spans="1:20" ht="17.25" customHeight="1" x14ac:dyDescent="0.35">
      <c r="A2479" s="4" t="s">
        <v>2817</v>
      </c>
      <c r="B2479" s="4" t="s">
        <v>3792</v>
      </c>
      <c r="C2479" s="25">
        <v>4</v>
      </c>
      <c r="D2479" s="11"/>
      <c r="E2479" s="11"/>
      <c r="F2479" s="11"/>
      <c r="P2479" s="4" t="s">
        <v>2817</v>
      </c>
      <c r="Q2479" s="4" t="s">
        <v>3903</v>
      </c>
      <c r="R2479" s="25">
        <v>5</v>
      </c>
      <c r="S2479" s="11"/>
      <c r="T2479" s="11"/>
    </row>
    <row r="2480" spans="1:20" ht="17.25" customHeight="1" x14ac:dyDescent="0.35">
      <c r="A2480" s="4" t="s">
        <v>2817</v>
      </c>
      <c r="B2480" s="4" t="s">
        <v>3793</v>
      </c>
      <c r="C2480" s="25">
        <v>4</v>
      </c>
      <c r="D2480" s="11"/>
      <c r="E2480" s="11"/>
      <c r="F2480" s="11"/>
      <c r="P2480" s="4" t="s">
        <v>2817</v>
      </c>
      <c r="Q2480" s="4" t="s">
        <v>3904</v>
      </c>
      <c r="R2480" s="25">
        <v>5</v>
      </c>
      <c r="S2480" s="11"/>
      <c r="T2480" s="11"/>
    </row>
    <row r="2481" spans="1:20" ht="17.25" customHeight="1" x14ac:dyDescent="0.35">
      <c r="A2481" s="4" t="s">
        <v>2817</v>
      </c>
      <c r="B2481" s="4" t="s">
        <v>3905</v>
      </c>
      <c r="C2481" s="25">
        <v>4</v>
      </c>
      <c r="D2481" s="11"/>
      <c r="E2481" s="11"/>
      <c r="F2481" s="11"/>
      <c r="P2481" s="4" t="s">
        <v>2817</v>
      </c>
      <c r="Q2481" s="4" t="s">
        <v>3906</v>
      </c>
      <c r="R2481" s="25">
        <v>5</v>
      </c>
      <c r="S2481" s="11"/>
      <c r="T2481" s="11"/>
    </row>
    <row r="2482" spans="1:20" ht="17.25" customHeight="1" x14ac:dyDescent="0.35">
      <c r="A2482" s="4" t="s">
        <v>2817</v>
      </c>
      <c r="B2482" s="4" t="s">
        <v>3794</v>
      </c>
      <c r="C2482" s="25">
        <v>4</v>
      </c>
      <c r="D2482" s="11"/>
      <c r="E2482" s="11"/>
      <c r="F2482" s="11"/>
      <c r="P2482" s="4" t="s">
        <v>2817</v>
      </c>
      <c r="Q2482" s="4" t="s">
        <v>3907</v>
      </c>
      <c r="R2482" s="25">
        <v>5</v>
      </c>
      <c r="S2482" s="11"/>
      <c r="T2482" s="11"/>
    </row>
    <row r="2483" spans="1:20" ht="17.25" customHeight="1" x14ac:dyDescent="0.35">
      <c r="A2483" s="4" t="s">
        <v>2817</v>
      </c>
      <c r="B2483" s="4" t="s">
        <v>3795</v>
      </c>
      <c r="C2483" s="25">
        <v>4</v>
      </c>
      <c r="D2483" s="11"/>
      <c r="E2483" s="11"/>
      <c r="F2483" s="11"/>
      <c r="P2483" s="4" t="s">
        <v>2817</v>
      </c>
      <c r="Q2483" s="4" t="s">
        <v>3908</v>
      </c>
      <c r="R2483" s="25">
        <v>5</v>
      </c>
      <c r="S2483" s="11"/>
      <c r="T2483" s="11"/>
    </row>
    <row r="2484" spans="1:20" ht="17.25" customHeight="1" x14ac:dyDescent="0.35">
      <c r="A2484" s="4" t="s">
        <v>2817</v>
      </c>
      <c r="B2484" s="4" t="s">
        <v>3796</v>
      </c>
      <c r="C2484" s="25">
        <v>4</v>
      </c>
      <c r="D2484" s="11"/>
      <c r="E2484" s="11"/>
      <c r="F2484" s="11"/>
      <c r="P2484" s="4" t="s">
        <v>2817</v>
      </c>
      <c r="Q2484" s="4" t="s">
        <v>3909</v>
      </c>
      <c r="R2484" s="25">
        <v>5</v>
      </c>
      <c r="S2484" s="11"/>
      <c r="T2484" s="11"/>
    </row>
    <row r="2485" spans="1:20" ht="17.25" customHeight="1" x14ac:dyDescent="0.35">
      <c r="A2485" s="4" t="s">
        <v>2817</v>
      </c>
      <c r="B2485" s="4" t="s">
        <v>3797</v>
      </c>
      <c r="C2485" s="25">
        <v>4</v>
      </c>
      <c r="D2485" s="11"/>
      <c r="E2485" s="11"/>
      <c r="F2485" s="11"/>
      <c r="P2485" s="4" t="s">
        <v>2817</v>
      </c>
      <c r="Q2485" s="4" t="s">
        <v>3910</v>
      </c>
      <c r="R2485" s="25">
        <v>5</v>
      </c>
      <c r="S2485" s="11"/>
      <c r="T2485" s="11"/>
    </row>
    <row r="2486" spans="1:20" ht="17.25" customHeight="1" x14ac:dyDescent="0.35">
      <c r="A2486" s="4" t="s">
        <v>2817</v>
      </c>
      <c r="B2486" s="4" t="s">
        <v>3798</v>
      </c>
      <c r="C2486" s="25">
        <v>4</v>
      </c>
      <c r="D2486" s="11"/>
      <c r="E2486" s="11"/>
      <c r="F2486" s="11"/>
      <c r="P2486" s="4" t="s">
        <v>2817</v>
      </c>
      <c r="Q2486" s="4" t="s">
        <v>3911</v>
      </c>
      <c r="R2486" s="25">
        <v>5</v>
      </c>
      <c r="S2486" s="11"/>
      <c r="T2486" s="11"/>
    </row>
    <row r="2487" spans="1:20" ht="17.25" customHeight="1" x14ac:dyDescent="0.35">
      <c r="A2487" s="4" t="s">
        <v>2817</v>
      </c>
      <c r="B2487" s="4" t="s">
        <v>3800</v>
      </c>
      <c r="C2487" s="25">
        <v>4</v>
      </c>
      <c r="D2487" s="11"/>
      <c r="E2487" s="11"/>
      <c r="F2487" s="11"/>
      <c r="P2487" s="4" t="s">
        <v>2817</v>
      </c>
      <c r="Q2487" s="4" t="s">
        <v>3912</v>
      </c>
      <c r="R2487" s="25">
        <v>5</v>
      </c>
      <c r="S2487" s="11"/>
      <c r="T2487" s="11"/>
    </row>
    <row r="2488" spans="1:20" ht="17.25" customHeight="1" x14ac:dyDescent="0.35">
      <c r="A2488" s="4" t="s">
        <v>2817</v>
      </c>
      <c r="B2488" s="4" t="s">
        <v>3801</v>
      </c>
      <c r="C2488" s="25">
        <v>4</v>
      </c>
      <c r="D2488" s="11"/>
      <c r="E2488" s="11"/>
      <c r="F2488" s="11"/>
      <c r="P2488" s="4" t="s">
        <v>2817</v>
      </c>
      <c r="Q2488" s="4" t="s">
        <v>3913</v>
      </c>
      <c r="R2488" s="25">
        <v>5</v>
      </c>
      <c r="S2488" s="11"/>
      <c r="T2488" s="11"/>
    </row>
    <row r="2489" spans="1:20" ht="17.25" customHeight="1" x14ac:dyDescent="0.35">
      <c r="A2489" s="4" t="s">
        <v>2817</v>
      </c>
      <c r="B2489" s="4" t="s">
        <v>3802</v>
      </c>
      <c r="C2489" s="25">
        <v>4</v>
      </c>
      <c r="D2489" s="11"/>
      <c r="E2489" s="11"/>
      <c r="F2489" s="11"/>
      <c r="P2489" s="4" t="s">
        <v>2817</v>
      </c>
      <c r="Q2489" s="4" t="s">
        <v>3914</v>
      </c>
      <c r="R2489" s="25">
        <v>5</v>
      </c>
      <c r="S2489" s="11"/>
      <c r="T2489" s="11"/>
    </row>
    <row r="2490" spans="1:20" ht="17.25" customHeight="1" x14ac:dyDescent="0.35">
      <c r="A2490" s="4" t="s">
        <v>2817</v>
      </c>
      <c r="B2490" s="4" t="s">
        <v>3804</v>
      </c>
      <c r="C2490" s="25">
        <v>4</v>
      </c>
      <c r="D2490" s="11"/>
      <c r="E2490" s="11"/>
      <c r="F2490" s="11"/>
      <c r="P2490" s="4" t="s">
        <v>2817</v>
      </c>
      <c r="Q2490" s="4" t="s">
        <v>3915</v>
      </c>
      <c r="R2490" s="25">
        <v>5</v>
      </c>
      <c r="S2490" s="11"/>
      <c r="T2490" s="11"/>
    </row>
    <row r="2491" spans="1:20" ht="17.25" customHeight="1" x14ac:dyDescent="0.35">
      <c r="A2491" s="4" t="s">
        <v>2817</v>
      </c>
      <c r="B2491" s="4" t="s">
        <v>3805</v>
      </c>
      <c r="C2491" s="25">
        <v>4</v>
      </c>
      <c r="D2491" s="11"/>
      <c r="E2491" s="11"/>
      <c r="F2491" s="11"/>
      <c r="P2491" s="4" t="s">
        <v>2817</v>
      </c>
      <c r="Q2491" s="4" t="s">
        <v>3916</v>
      </c>
      <c r="R2491" s="25">
        <v>5</v>
      </c>
      <c r="S2491" s="11"/>
      <c r="T2491" s="11"/>
    </row>
    <row r="2492" spans="1:20" ht="17.25" customHeight="1" x14ac:dyDescent="0.35">
      <c r="A2492" s="4" t="s">
        <v>2817</v>
      </c>
      <c r="B2492" s="4" t="s">
        <v>3806</v>
      </c>
      <c r="C2492" s="25">
        <v>4</v>
      </c>
      <c r="D2492" s="11"/>
      <c r="E2492" s="11"/>
      <c r="F2492" s="11"/>
      <c r="P2492" s="4" t="s">
        <v>2817</v>
      </c>
      <c r="Q2492" s="4" t="s">
        <v>3917</v>
      </c>
      <c r="R2492" s="25">
        <v>5</v>
      </c>
      <c r="S2492" s="11"/>
      <c r="T2492" s="11"/>
    </row>
    <row r="2493" spans="1:20" ht="17.25" customHeight="1" x14ac:dyDescent="0.35">
      <c r="A2493" s="4" t="s">
        <v>2817</v>
      </c>
      <c r="B2493" s="4" t="s">
        <v>3807</v>
      </c>
      <c r="C2493" s="25">
        <v>4</v>
      </c>
      <c r="D2493" s="11"/>
      <c r="E2493" s="11"/>
      <c r="F2493" s="11"/>
      <c r="P2493" s="4" t="s">
        <v>2817</v>
      </c>
      <c r="Q2493" s="4" t="s">
        <v>3918</v>
      </c>
      <c r="R2493" s="25">
        <v>5</v>
      </c>
      <c r="S2493" s="11"/>
      <c r="T2493" s="11"/>
    </row>
    <row r="2494" spans="1:20" ht="17.25" customHeight="1" x14ac:dyDescent="0.35">
      <c r="A2494" s="4" t="s">
        <v>2817</v>
      </c>
      <c r="B2494" s="4" t="s">
        <v>3808</v>
      </c>
      <c r="C2494" s="25">
        <v>4</v>
      </c>
      <c r="D2494" s="11"/>
      <c r="E2494" s="11"/>
      <c r="F2494" s="11"/>
      <c r="P2494" s="4" t="s">
        <v>2817</v>
      </c>
      <c r="Q2494" s="4" t="s">
        <v>3919</v>
      </c>
      <c r="R2494" s="25">
        <v>5</v>
      </c>
      <c r="S2494" s="11"/>
      <c r="T2494" s="11"/>
    </row>
    <row r="2495" spans="1:20" ht="17.25" customHeight="1" x14ac:dyDescent="0.35">
      <c r="A2495" s="4" t="s">
        <v>2817</v>
      </c>
      <c r="B2495" s="4" t="s">
        <v>3920</v>
      </c>
      <c r="C2495" s="25">
        <v>4</v>
      </c>
      <c r="D2495" s="11"/>
      <c r="E2495" s="11"/>
      <c r="F2495" s="11"/>
      <c r="P2495" s="4" t="s">
        <v>2817</v>
      </c>
      <c r="Q2495" s="4" t="s">
        <v>3921</v>
      </c>
      <c r="R2495" s="25">
        <v>5</v>
      </c>
      <c r="S2495" s="11"/>
      <c r="T2495" s="11"/>
    </row>
    <row r="2496" spans="1:20" ht="17.25" customHeight="1" x14ac:dyDescent="0.35">
      <c r="A2496" s="4" t="s">
        <v>2817</v>
      </c>
      <c r="B2496" s="4" t="s">
        <v>3809</v>
      </c>
      <c r="C2496" s="25">
        <v>4</v>
      </c>
      <c r="D2496" s="11"/>
      <c r="E2496" s="11"/>
      <c r="F2496" s="11"/>
      <c r="P2496" s="4" t="s">
        <v>2817</v>
      </c>
      <c r="Q2496" s="4" t="s">
        <v>3922</v>
      </c>
      <c r="R2496" s="25">
        <v>5</v>
      </c>
      <c r="S2496" s="11"/>
      <c r="T2496" s="11"/>
    </row>
    <row r="2497" spans="1:20" ht="17.25" customHeight="1" x14ac:dyDescent="0.35">
      <c r="A2497" s="4" t="s">
        <v>2817</v>
      </c>
      <c r="B2497" s="4" t="s">
        <v>3923</v>
      </c>
      <c r="C2497" s="25">
        <v>4</v>
      </c>
      <c r="D2497" s="11"/>
      <c r="E2497" s="11"/>
      <c r="F2497" s="11"/>
      <c r="P2497" s="4" t="s">
        <v>2817</v>
      </c>
      <c r="Q2497" s="4" t="s">
        <v>3924</v>
      </c>
      <c r="R2497" s="25">
        <v>5</v>
      </c>
      <c r="S2497" s="11"/>
      <c r="T2497" s="11"/>
    </row>
    <row r="2498" spans="1:20" ht="17.25" customHeight="1" x14ac:dyDescent="0.35">
      <c r="A2498" s="4" t="s">
        <v>2817</v>
      </c>
      <c r="B2498" s="4" t="s">
        <v>3810</v>
      </c>
      <c r="C2498" s="25">
        <v>4</v>
      </c>
      <c r="D2498" s="11"/>
      <c r="E2498" s="11"/>
      <c r="F2498" s="11"/>
      <c r="P2498" s="4" t="s">
        <v>2817</v>
      </c>
      <c r="Q2498" s="4" t="s">
        <v>3925</v>
      </c>
      <c r="R2498" s="25">
        <v>5</v>
      </c>
      <c r="S2498" s="11"/>
      <c r="T2498" s="11"/>
    </row>
    <row r="2499" spans="1:20" ht="17.25" customHeight="1" x14ac:dyDescent="0.35">
      <c r="A2499" s="4" t="s">
        <v>2817</v>
      </c>
      <c r="B2499" s="4" t="s">
        <v>3926</v>
      </c>
      <c r="C2499" s="25">
        <v>4</v>
      </c>
      <c r="D2499" s="11"/>
      <c r="E2499" s="11"/>
      <c r="F2499" s="11"/>
      <c r="P2499" s="4" t="s">
        <v>2817</v>
      </c>
      <c r="Q2499" s="4" t="s">
        <v>3927</v>
      </c>
      <c r="R2499" s="25">
        <v>5</v>
      </c>
      <c r="S2499" s="11"/>
      <c r="T2499" s="11"/>
    </row>
    <row r="2500" spans="1:20" ht="17.25" customHeight="1" x14ac:dyDescent="0.35">
      <c r="A2500" s="4" t="s">
        <v>2817</v>
      </c>
      <c r="B2500" s="4" t="s">
        <v>3811</v>
      </c>
      <c r="C2500" s="25">
        <v>5</v>
      </c>
      <c r="D2500" s="11"/>
      <c r="E2500" s="11"/>
      <c r="F2500" s="11"/>
      <c r="P2500" s="4" t="s">
        <v>2817</v>
      </c>
      <c r="Q2500" s="4" t="s">
        <v>3928</v>
      </c>
      <c r="R2500" s="25">
        <v>5</v>
      </c>
      <c r="S2500" s="11"/>
      <c r="T2500" s="11"/>
    </row>
    <row r="2501" spans="1:20" ht="17.25" customHeight="1" x14ac:dyDescent="0.35">
      <c r="A2501" s="4" t="s">
        <v>2817</v>
      </c>
      <c r="B2501" s="4" t="s">
        <v>3812</v>
      </c>
      <c r="C2501" s="25">
        <v>5</v>
      </c>
      <c r="D2501" s="11"/>
      <c r="E2501" s="11"/>
      <c r="F2501" s="11"/>
      <c r="P2501" s="4" t="s">
        <v>2817</v>
      </c>
      <c r="Q2501" s="4" t="s">
        <v>3929</v>
      </c>
      <c r="R2501" s="25">
        <v>5</v>
      </c>
      <c r="S2501" s="11"/>
      <c r="T2501" s="11"/>
    </row>
    <row r="2502" spans="1:20" ht="17.25" customHeight="1" x14ac:dyDescent="0.35">
      <c r="A2502" s="4" t="s">
        <v>2817</v>
      </c>
      <c r="B2502" s="4" t="s">
        <v>3814</v>
      </c>
      <c r="C2502" s="25">
        <v>5</v>
      </c>
      <c r="D2502" s="11"/>
      <c r="E2502" s="11"/>
      <c r="F2502" s="11"/>
      <c r="P2502" s="4" t="s">
        <v>2817</v>
      </c>
      <c r="Q2502" s="4" t="s">
        <v>3930</v>
      </c>
      <c r="R2502" s="25">
        <v>5</v>
      </c>
      <c r="S2502" s="11"/>
      <c r="T2502" s="11"/>
    </row>
    <row r="2503" spans="1:20" ht="17.25" customHeight="1" x14ac:dyDescent="0.35">
      <c r="A2503" s="4" t="s">
        <v>2817</v>
      </c>
      <c r="B2503" s="4" t="s">
        <v>3815</v>
      </c>
      <c r="C2503" s="25">
        <v>5</v>
      </c>
      <c r="D2503" s="11"/>
      <c r="E2503" s="11"/>
      <c r="F2503" s="11"/>
      <c r="P2503" s="4" t="s">
        <v>2817</v>
      </c>
      <c r="Q2503" s="4" t="s">
        <v>3931</v>
      </c>
      <c r="R2503" s="25">
        <v>5</v>
      </c>
      <c r="S2503" s="11"/>
      <c r="T2503" s="11"/>
    </row>
    <row r="2504" spans="1:20" ht="17.25" customHeight="1" x14ac:dyDescent="0.35">
      <c r="A2504" s="4" t="s">
        <v>2817</v>
      </c>
      <c r="B2504" s="4" t="s">
        <v>3816</v>
      </c>
      <c r="C2504" s="25">
        <v>5</v>
      </c>
      <c r="D2504" s="11"/>
      <c r="E2504" s="11"/>
      <c r="F2504" s="11"/>
      <c r="P2504" s="4" t="s">
        <v>2817</v>
      </c>
      <c r="Q2504" s="4" t="s">
        <v>3932</v>
      </c>
      <c r="R2504" s="25">
        <v>5</v>
      </c>
      <c r="S2504" s="11"/>
      <c r="T2504" s="11"/>
    </row>
    <row r="2505" spans="1:20" ht="17.25" customHeight="1" x14ac:dyDescent="0.35">
      <c r="A2505" s="4" t="s">
        <v>2817</v>
      </c>
      <c r="B2505" s="4" t="s">
        <v>3933</v>
      </c>
      <c r="C2505" s="25">
        <v>5</v>
      </c>
      <c r="D2505" s="11"/>
      <c r="E2505" s="11"/>
      <c r="F2505" s="11"/>
      <c r="P2505" s="4" t="s">
        <v>2817</v>
      </c>
      <c r="Q2505" s="4" t="s">
        <v>3934</v>
      </c>
      <c r="R2505" s="25">
        <v>5</v>
      </c>
      <c r="S2505" s="11"/>
      <c r="T2505" s="11"/>
    </row>
    <row r="2506" spans="1:20" ht="17.25" customHeight="1" x14ac:dyDescent="0.35">
      <c r="A2506" s="4" t="s">
        <v>2817</v>
      </c>
      <c r="B2506" s="4" t="s">
        <v>3935</v>
      </c>
      <c r="C2506" s="25">
        <v>5</v>
      </c>
      <c r="D2506" s="11"/>
      <c r="E2506" s="11"/>
      <c r="F2506" s="11"/>
      <c r="P2506" s="4" t="s">
        <v>2817</v>
      </c>
      <c r="Q2506" s="4" t="s">
        <v>3936</v>
      </c>
      <c r="R2506" s="25">
        <v>5</v>
      </c>
      <c r="S2506" s="11"/>
      <c r="T2506" s="11"/>
    </row>
    <row r="2507" spans="1:20" ht="17.25" customHeight="1" x14ac:dyDescent="0.35">
      <c r="A2507" s="4" t="s">
        <v>2817</v>
      </c>
      <c r="B2507" s="4" t="s">
        <v>3817</v>
      </c>
      <c r="C2507" s="25">
        <v>5</v>
      </c>
      <c r="D2507" s="11"/>
      <c r="E2507" s="11"/>
      <c r="F2507" s="11"/>
      <c r="P2507" s="4" t="s">
        <v>2817</v>
      </c>
      <c r="Q2507" s="4" t="s">
        <v>3937</v>
      </c>
      <c r="R2507" s="25">
        <v>5</v>
      </c>
      <c r="S2507" s="11"/>
      <c r="T2507" s="11"/>
    </row>
    <row r="2508" spans="1:20" ht="17.25" customHeight="1" x14ac:dyDescent="0.35">
      <c r="A2508" s="4" t="s">
        <v>2817</v>
      </c>
      <c r="B2508" s="4" t="s">
        <v>3818</v>
      </c>
      <c r="C2508" s="25">
        <v>5</v>
      </c>
      <c r="D2508" s="11"/>
      <c r="E2508" s="11"/>
      <c r="F2508" s="11"/>
      <c r="P2508" s="4" t="s">
        <v>2817</v>
      </c>
      <c r="Q2508" s="4" t="s">
        <v>3938</v>
      </c>
      <c r="R2508" s="25">
        <v>5</v>
      </c>
      <c r="S2508" s="11"/>
      <c r="T2508" s="11"/>
    </row>
    <row r="2509" spans="1:20" ht="17.25" customHeight="1" x14ac:dyDescent="0.35">
      <c r="A2509" s="4" t="s">
        <v>2817</v>
      </c>
      <c r="B2509" s="4" t="s">
        <v>3819</v>
      </c>
      <c r="C2509" s="25">
        <v>5</v>
      </c>
      <c r="D2509" s="11"/>
      <c r="E2509" s="11"/>
      <c r="F2509" s="11"/>
      <c r="P2509" s="4" t="s">
        <v>2817</v>
      </c>
      <c r="Q2509" s="4" t="s">
        <v>3939</v>
      </c>
      <c r="R2509" s="25">
        <v>5</v>
      </c>
      <c r="S2509" s="11"/>
      <c r="T2509" s="11"/>
    </row>
    <row r="2510" spans="1:20" ht="17.25" customHeight="1" x14ac:dyDescent="0.35">
      <c r="A2510" s="4" t="s">
        <v>2817</v>
      </c>
      <c r="B2510" s="4" t="s">
        <v>3820</v>
      </c>
      <c r="C2510" s="25">
        <v>5</v>
      </c>
      <c r="D2510" s="11"/>
      <c r="E2510" s="11"/>
      <c r="F2510" s="11"/>
      <c r="P2510" s="4" t="s">
        <v>2817</v>
      </c>
      <c r="Q2510" s="4" t="s">
        <v>3940</v>
      </c>
      <c r="R2510" s="25">
        <v>5</v>
      </c>
      <c r="S2510" s="11"/>
      <c r="T2510" s="11"/>
    </row>
    <row r="2511" spans="1:20" ht="17.25" customHeight="1" x14ac:dyDescent="0.35">
      <c r="A2511" s="4" t="s">
        <v>2817</v>
      </c>
      <c r="B2511" s="4" t="s">
        <v>3821</v>
      </c>
      <c r="C2511" s="25">
        <v>5</v>
      </c>
      <c r="D2511" s="11"/>
      <c r="E2511" s="11"/>
      <c r="F2511" s="11"/>
      <c r="P2511" s="4" t="s">
        <v>2817</v>
      </c>
      <c r="Q2511" s="4" t="s">
        <v>3941</v>
      </c>
      <c r="R2511" s="25">
        <v>5</v>
      </c>
      <c r="S2511" s="11"/>
      <c r="T2511" s="11"/>
    </row>
    <row r="2512" spans="1:20" ht="17.25" customHeight="1" x14ac:dyDescent="0.35">
      <c r="A2512" s="4" t="s">
        <v>2817</v>
      </c>
      <c r="B2512" s="4" t="s">
        <v>3822</v>
      </c>
      <c r="C2512" s="25">
        <v>5</v>
      </c>
      <c r="D2512" s="11"/>
      <c r="E2512" s="11"/>
      <c r="F2512" s="11"/>
      <c r="P2512" s="4" t="s">
        <v>2817</v>
      </c>
      <c r="Q2512" s="4" t="s">
        <v>3942</v>
      </c>
      <c r="R2512" s="25">
        <v>5</v>
      </c>
      <c r="S2512" s="11"/>
      <c r="T2512" s="11"/>
    </row>
    <row r="2513" spans="1:20" ht="17.25" customHeight="1" x14ac:dyDescent="0.35">
      <c r="A2513" s="4" t="s">
        <v>2817</v>
      </c>
      <c r="B2513" s="4" t="s">
        <v>3823</v>
      </c>
      <c r="C2513" s="25">
        <v>5</v>
      </c>
      <c r="D2513" s="11"/>
      <c r="E2513" s="11"/>
      <c r="F2513" s="11"/>
      <c r="P2513" s="4" t="s">
        <v>2817</v>
      </c>
      <c r="Q2513" s="4" t="s">
        <v>3943</v>
      </c>
      <c r="R2513" s="25">
        <v>5</v>
      </c>
      <c r="S2513" s="11"/>
      <c r="T2513" s="11"/>
    </row>
    <row r="2514" spans="1:20" ht="17.25" customHeight="1" x14ac:dyDescent="0.35">
      <c r="A2514" s="4" t="s">
        <v>2817</v>
      </c>
      <c r="B2514" s="4" t="s">
        <v>3824</v>
      </c>
      <c r="C2514" s="25">
        <v>5</v>
      </c>
      <c r="D2514" s="11"/>
      <c r="E2514" s="11"/>
      <c r="F2514" s="11"/>
      <c r="P2514" s="4" t="s">
        <v>2817</v>
      </c>
      <c r="Q2514" s="4" t="s">
        <v>3944</v>
      </c>
      <c r="R2514" s="25">
        <v>5</v>
      </c>
      <c r="S2514" s="11"/>
      <c r="T2514" s="11"/>
    </row>
    <row r="2515" spans="1:20" ht="17.25" customHeight="1" x14ac:dyDescent="0.35">
      <c r="A2515" s="4" t="s">
        <v>2817</v>
      </c>
      <c r="B2515" s="4" t="s">
        <v>3825</v>
      </c>
      <c r="C2515" s="25">
        <v>5</v>
      </c>
      <c r="D2515" s="11"/>
      <c r="E2515" s="11"/>
      <c r="F2515" s="11"/>
      <c r="P2515" s="4" t="s">
        <v>2817</v>
      </c>
      <c r="Q2515" s="4" t="s">
        <v>3945</v>
      </c>
      <c r="R2515" s="25">
        <v>5</v>
      </c>
      <c r="S2515" s="11"/>
      <c r="T2515" s="11"/>
    </row>
    <row r="2516" spans="1:20" ht="17.25" customHeight="1" x14ac:dyDescent="0.35">
      <c r="A2516" s="4" t="s">
        <v>2817</v>
      </c>
      <c r="B2516" s="4" t="s">
        <v>3946</v>
      </c>
      <c r="C2516" s="25">
        <v>5</v>
      </c>
      <c r="D2516" s="11"/>
      <c r="E2516" s="11"/>
      <c r="F2516" s="11"/>
      <c r="P2516" s="4" t="s">
        <v>2817</v>
      </c>
      <c r="Q2516" s="4" t="s">
        <v>3947</v>
      </c>
      <c r="R2516" s="25">
        <v>5</v>
      </c>
      <c r="S2516" s="11"/>
      <c r="T2516" s="11"/>
    </row>
    <row r="2517" spans="1:20" ht="17.25" customHeight="1" x14ac:dyDescent="0.35">
      <c r="A2517" s="4" t="s">
        <v>2817</v>
      </c>
      <c r="B2517" s="4" t="s">
        <v>3826</v>
      </c>
      <c r="C2517" s="25">
        <v>5</v>
      </c>
      <c r="D2517" s="11"/>
      <c r="E2517" s="11"/>
      <c r="F2517" s="11"/>
      <c r="P2517" s="4" t="s">
        <v>2817</v>
      </c>
      <c r="Q2517" s="4" t="s">
        <v>3948</v>
      </c>
      <c r="R2517" s="25">
        <v>5</v>
      </c>
      <c r="S2517" s="11"/>
      <c r="T2517" s="11"/>
    </row>
    <row r="2518" spans="1:20" ht="17.25" customHeight="1" x14ac:dyDescent="0.35">
      <c r="A2518" s="4" t="s">
        <v>2817</v>
      </c>
      <c r="B2518" s="4" t="s">
        <v>3827</v>
      </c>
      <c r="C2518" s="25">
        <v>5</v>
      </c>
      <c r="D2518" s="11"/>
      <c r="E2518" s="11"/>
      <c r="F2518" s="11"/>
      <c r="P2518" s="4" t="s">
        <v>2817</v>
      </c>
      <c r="Q2518" s="4" t="s">
        <v>3949</v>
      </c>
      <c r="R2518" s="25">
        <v>5</v>
      </c>
      <c r="S2518" s="11"/>
      <c r="T2518" s="11"/>
    </row>
    <row r="2519" spans="1:20" ht="17.25" customHeight="1" x14ac:dyDescent="0.35">
      <c r="A2519" s="4" t="s">
        <v>2817</v>
      </c>
      <c r="B2519" s="4" t="s">
        <v>3828</v>
      </c>
      <c r="C2519" s="25">
        <v>5</v>
      </c>
      <c r="D2519" s="11"/>
      <c r="E2519" s="11"/>
      <c r="F2519" s="11"/>
      <c r="P2519" s="4" t="s">
        <v>2817</v>
      </c>
      <c r="Q2519" s="4" t="s">
        <v>3950</v>
      </c>
      <c r="R2519" s="25">
        <v>5</v>
      </c>
      <c r="S2519" s="11"/>
      <c r="T2519" s="11"/>
    </row>
    <row r="2520" spans="1:20" ht="17.25" customHeight="1" x14ac:dyDescent="0.35">
      <c r="A2520" s="4" t="s">
        <v>2817</v>
      </c>
      <c r="B2520" s="4" t="s">
        <v>3829</v>
      </c>
      <c r="C2520" s="25">
        <v>5</v>
      </c>
      <c r="D2520" s="11"/>
      <c r="E2520" s="11"/>
      <c r="F2520" s="11"/>
      <c r="P2520" s="4" t="s">
        <v>2817</v>
      </c>
      <c r="Q2520" s="4" t="s">
        <v>3951</v>
      </c>
      <c r="R2520" s="25">
        <v>5</v>
      </c>
      <c r="S2520" s="11"/>
      <c r="T2520" s="11"/>
    </row>
    <row r="2521" spans="1:20" ht="17.25" customHeight="1" x14ac:dyDescent="0.35">
      <c r="A2521" s="4" t="s">
        <v>2817</v>
      </c>
      <c r="B2521" s="4" t="s">
        <v>3830</v>
      </c>
      <c r="C2521" s="25">
        <v>5</v>
      </c>
      <c r="D2521" s="11"/>
      <c r="E2521" s="11"/>
      <c r="F2521" s="11"/>
      <c r="P2521" s="4" t="s">
        <v>2817</v>
      </c>
      <c r="Q2521" s="4" t="s">
        <v>3952</v>
      </c>
      <c r="R2521" s="25">
        <v>5</v>
      </c>
      <c r="S2521" s="11"/>
      <c r="T2521" s="11"/>
    </row>
    <row r="2522" spans="1:20" ht="17.25" customHeight="1" x14ac:dyDescent="0.35">
      <c r="A2522" s="4" t="s">
        <v>2817</v>
      </c>
      <c r="B2522" s="4" t="s">
        <v>3832</v>
      </c>
      <c r="C2522" s="25">
        <v>5</v>
      </c>
      <c r="D2522" s="11"/>
      <c r="E2522" s="11"/>
      <c r="F2522" s="11"/>
      <c r="P2522" s="4" t="s">
        <v>2817</v>
      </c>
      <c r="Q2522" s="4" t="s">
        <v>3953</v>
      </c>
      <c r="R2522" s="25">
        <v>5</v>
      </c>
      <c r="S2522" s="11"/>
      <c r="T2522" s="11"/>
    </row>
    <row r="2523" spans="1:20" ht="17.25" customHeight="1" x14ac:dyDescent="0.35">
      <c r="A2523" s="4" t="s">
        <v>2817</v>
      </c>
      <c r="B2523" s="4" t="s">
        <v>3954</v>
      </c>
      <c r="C2523" s="25">
        <v>5</v>
      </c>
      <c r="D2523" s="11"/>
      <c r="E2523" s="11"/>
      <c r="F2523" s="11"/>
      <c r="P2523" s="4" t="s">
        <v>2817</v>
      </c>
      <c r="Q2523" s="4" t="s">
        <v>3955</v>
      </c>
      <c r="R2523" s="25">
        <v>5</v>
      </c>
      <c r="S2523" s="11"/>
      <c r="T2523" s="11"/>
    </row>
    <row r="2524" spans="1:20" ht="17.25" customHeight="1" x14ac:dyDescent="0.35">
      <c r="A2524" s="4" t="s">
        <v>2817</v>
      </c>
      <c r="B2524" s="4" t="s">
        <v>3956</v>
      </c>
      <c r="C2524" s="25">
        <v>5</v>
      </c>
      <c r="D2524" s="11"/>
      <c r="E2524" s="11"/>
      <c r="F2524" s="11"/>
      <c r="P2524" s="4" t="s">
        <v>2817</v>
      </c>
      <c r="Q2524" s="4" t="s">
        <v>3957</v>
      </c>
      <c r="R2524" s="25">
        <v>5</v>
      </c>
      <c r="S2524" s="11"/>
      <c r="T2524" s="11"/>
    </row>
    <row r="2525" spans="1:20" ht="17.25" customHeight="1" x14ac:dyDescent="0.35">
      <c r="A2525" s="4" t="s">
        <v>2817</v>
      </c>
      <c r="B2525" s="4" t="s">
        <v>3958</v>
      </c>
      <c r="C2525" s="25">
        <v>5</v>
      </c>
      <c r="D2525" s="11"/>
      <c r="E2525" s="11"/>
      <c r="F2525" s="11"/>
      <c r="P2525" s="4" t="s">
        <v>2817</v>
      </c>
      <c r="Q2525" s="4" t="s">
        <v>3959</v>
      </c>
      <c r="R2525" s="25">
        <v>5</v>
      </c>
      <c r="S2525" s="11"/>
      <c r="T2525" s="11"/>
    </row>
    <row r="2526" spans="1:20" ht="17.25" customHeight="1" x14ac:dyDescent="0.35">
      <c r="A2526" s="4" t="s">
        <v>2817</v>
      </c>
      <c r="B2526" s="4" t="s">
        <v>3833</v>
      </c>
      <c r="C2526" s="25">
        <v>5</v>
      </c>
      <c r="D2526" s="11"/>
      <c r="E2526" s="11"/>
      <c r="F2526" s="11"/>
      <c r="P2526" s="4" t="s">
        <v>2817</v>
      </c>
      <c r="Q2526" s="4" t="s">
        <v>3960</v>
      </c>
      <c r="R2526" s="25">
        <v>5</v>
      </c>
      <c r="S2526" s="11"/>
      <c r="T2526" s="11"/>
    </row>
    <row r="2527" spans="1:20" ht="17.25" customHeight="1" x14ac:dyDescent="0.35">
      <c r="A2527" s="4" t="s">
        <v>2817</v>
      </c>
      <c r="B2527" s="4" t="s">
        <v>3834</v>
      </c>
      <c r="C2527" s="25">
        <v>5</v>
      </c>
      <c r="D2527" s="11"/>
      <c r="E2527" s="11"/>
      <c r="F2527" s="11"/>
      <c r="P2527" s="4" t="s">
        <v>2817</v>
      </c>
      <c r="Q2527" s="4" t="s">
        <v>3961</v>
      </c>
      <c r="R2527" s="25">
        <v>5</v>
      </c>
      <c r="S2527" s="11"/>
      <c r="T2527" s="11"/>
    </row>
    <row r="2528" spans="1:20" ht="17.25" customHeight="1" x14ac:dyDescent="0.35">
      <c r="A2528" s="4" t="s">
        <v>2817</v>
      </c>
      <c r="B2528" s="4" t="s">
        <v>3835</v>
      </c>
      <c r="C2528" s="25">
        <v>5</v>
      </c>
      <c r="D2528" s="11"/>
      <c r="E2528" s="11"/>
      <c r="F2528" s="11"/>
      <c r="P2528" s="4" t="s">
        <v>2817</v>
      </c>
      <c r="Q2528" s="4" t="s">
        <v>3962</v>
      </c>
      <c r="R2528" s="25">
        <v>5</v>
      </c>
      <c r="S2528" s="11"/>
      <c r="T2528" s="11"/>
    </row>
    <row r="2529" spans="1:20" ht="17.25" customHeight="1" x14ac:dyDescent="0.35">
      <c r="A2529" s="4" t="s">
        <v>2817</v>
      </c>
      <c r="B2529" s="4" t="s">
        <v>3836</v>
      </c>
      <c r="C2529" s="25">
        <v>5</v>
      </c>
      <c r="D2529" s="11"/>
      <c r="E2529" s="11"/>
      <c r="F2529" s="11"/>
      <c r="P2529" s="4" t="s">
        <v>2817</v>
      </c>
      <c r="Q2529" s="4" t="s">
        <v>3963</v>
      </c>
      <c r="R2529" s="25">
        <v>5</v>
      </c>
      <c r="S2529" s="11"/>
      <c r="T2529" s="11"/>
    </row>
    <row r="2530" spans="1:20" ht="17.25" customHeight="1" x14ac:dyDescent="0.35">
      <c r="A2530" s="4" t="s">
        <v>2817</v>
      </c>
      <c r="B2530" s="4" t="s">
        <v>3838</v>
      </c>
      <c r="C2530" s="25">
        <v>5</v>
      </c>
      <c r="D2530" s="11"/>
      <c r="E2530" s="11"/>
      <c r="F2530" s="11"/>
      <c r="P2530" s="4" t="s">
        <v>2817</v>
      </c>
      <c r="Q2530" s="4" t="s">
        <v>3964</v>
      </c>
      <c r="R2530" s="25">
        <v>5</v>
      </c>
      <c r="S2530" s="11"/>
      <c r="T2530" s="11"/>
    </row>
    <row r="2531" spans="1:20" ht="17.25" customHeight="1" x14ac:dyDescent="0.35">
      <c r="A2531" s="4" t="s">
        <v>2817</v>
      </c>
      <c r="B2531" s="4" t="s">
        <v>3839</v>
      </c>
      <c r="C2531" s="25">
        <v>5</v>
      </c>
      <c r="D2531" s="11"/>
      <c r="E2531" s="11"/>
      <c r="F2531" s="11"/>
      <c r="P2531" s="4" t="s">
        <v>2817</v>
      </c>
      <c r="Q2531" s="4" t="s">
        <v>3965</v>
      </c>
      <c r="R2531" s="25">
        <v>5</v>
      </c>
      <c r="S2531" s="11"/>
      <c r="T2531" s="11"/>
    </row>
    <row r="2532" spans="1:20" ht="17.25" customHeight="1" x14ac:dyDescent="0.35">
      <c r="A2532" s="4" t="s">
        <v>2817</v>
      </c>
      <c r="B2532" s="4" t="s">
        <v>3840</v>
      </c>
      <c r="C2532" s="25">
        <v>5</v>
      </c>
      <c r="D2532" s="11"/>
      <c r="E2532" s="11"/>
      <c r="F2532" s="11"/>
      <c r="P2532" s="4" t="s">
        <v>2817</v>
      </c>
      <c r="Q2532" s="4" t="s">
        <v>3966</v>
      </c>
      <c r="R2532" s="25">
        <v>5</v>
      </c>
      <c r="S2532" s="11"/>
      <c r="T2532" s="11"/>
    </row>
    <row r="2533" spans="1:20" ht="17.25" customHeight="1" x14ac:dyDescent="0.35">
      <c r="A2533" s="4" t="s">
        <v>2817</v>
      </c>
      <c r="B2533" s="4" t="s">
        <v>3841</v>
      </c>
      <c r="C2533" s="25">
        <v>5</v>
      </c>
      <c r="D2533" s="11"/>
      <c r="E2533" s="11"/>
      <c r="F2533" s="11"/>
      <c r="P2533" s="4" t="s">
        <v>2817</v>
      </c>
      <c r="Q2533" s="4" t="s">
        <v>3967</v>
      </c>
      <c r="R2533" s="25">
        <v>5</v>
      </c>
      <c r="S2533" s="11"/>
      <c r="T2533" s="11"/>
    </row>
    <row r="2534" spans="1:20" ht="17.25" customHeight="1" x14ac:dyDescent="0.35">
      <c r="A2534" s="4" t="s">
        <v>2817</v>
      </c>
      <c r="B2534" s="4" t="s">
        <v>3842</v>
      </c>
      <c r="C2534" s="25">
        <v>5</v>
      </c>
      <c r="D2534" s="11"/>
      <c r="E2534" s="11"/>
      <c r="F2534" s="11"/>
      <c r="P2534" s="4" t="s">
        <v>2817</v>
      </c>
      <c r="Q2534" s="4" t="s">
        <v>3968</v>
      </c>
      <c r="R2534" s="25">
        <v>5</v>
      </c>
      <c r="S2534" s="11"/>
      <c r="T2534" s="11"/>
    </row>
    <row r="2535" spans="1:20" ht="17.25" customHeight="1" x14ac:dyDescent="0.35">
      <c r="A2535" s="4" t="s">
        <v>2817</v>
      </c>
      <c r="B2535" s="4" t="s">
        <v>3844</v>
      </c>
      <c r="C2535" s="25">
        <v>5</v>
      </c>
      <c r="D2535" s="11"/>
      <c r="E2535" s="11"/>
      <c r="F2535" s="11"/>
      <c r="P2535" s="4" t="s">
        <v>2817</v>
      </c>
      <c r="Q2535" s="4" t="s">
        <v>3969</v>
      </c>
      <c r="R2535" s="25">
        <v>5</v>
      </c>
      <c r="S2535" s="11"/>
      <c r="T2535" s="11"/>
    </row>
    <row r="2536" spans="1:20" ht="17.25" customHeight="1" x14ac:dyDescent="0.35">
      <c r="A2536" s="4" t="s">
        <v>2817</v>
      </c>
      <c r="B2536" s="4" t="s">
        <v>3845</v>
      </c>
      <c r="C2536" s="25">
        <v>5</v>
      </c>
      <c r="D2536" s="11"/>
      <c r="E2536" s="11"/>
      <c r="F2536" s="11"/>
      <c r="P2536" s="4" t="s">
        <v>2817</v>
      </c>
      <c r="Q2536" s="4" t="s">
        <v>3970</v>
      </c>
      <c r="R2536" s="25">
        <v>5</v>
      </c>
      <c r="S2536" s="11"/>
      <c r="T2536" s="11"/>
    </row>
    <row r="2537" spans="1:20" ht="17.25" customHeight="1" x14ac:dyDescent="0.35">
      <c r="A2537" s="4" t="s">
        <v>2817</v>
      </c>
      <c r="B2537" s="4" t="s">
        <v>3846</v>
      </c>
      <c r="C2537" s="25">
        <v>5</v>
      </c>
      <c r="D2537" s="11"/>
      <c r="E2537" s="11"/>
      <c r="F2537" s="11"/>
      <c r="P2537" s="4" t="s">
        <v>2817</v>
      </c>
      <c r="Q2537" s="4" t="s">
        <v>3971</v>
      </c>
      <c r="R2537" s="25">
        <v>5</v>
      </c>
      <c r="S2537" s="11"/>
      <c r="T2537" s="11"/>
    </row>
    <row r="2538" spans="1:20" ht="17.25" customHeight="1" x14ac:dyDescent="0.35">
      <c r="A2538" s="4" t="s">
        <v>2817</v>
      </c>
      <c r="B2538" s="4" t="s">
        <v>3972</v>
      </c>
      <c r="C2538" s="25">
        <v>5</v>
      </c>
      <c r="D2538" s="11"/>
      <c r="E2538" s="11"/>
      <c r="F2538" s="11"/>
      <c r="P2538" s="4" t="s">
        <v>2817</v>
      </c>
      <c r="Q2538" s="4" t="s">
        <v>3973</v>
      </c>
      <c r="R2538" s="25">
        <v>5</v>
      </c>
      <c r="S2538" s="11"/>
      <c r="T2538" s="11"/>
    </row>
    <row r="2539" spans="1:20" ht="17.25" customHeight="1" x14ac:dyDescent="0.35">
      <c r="A2539" s="4" t="s">
        <v>2817</v>
      </c>
      <c r="B2539" s="4" t="s">
        <v>3847</v>
      </c>
      <c r="C2539" s="25">
        <v>5</v>
      </c>
      <c r="D2539" s="11"/>
      <c r="E2539" s="11"/>
      <c r="F2539" s="11"/>
      <c r="P2539" s="4" t="s">
        <v>2817</v>
      </c>
      <c r="Q2539" s="4" t="s">
        <v>3974</v>
      </c>
      <c r="R2539" s="25">
        <v>5</v>
      </c>
      <c r="S2539" s="11"/>
      <c r="T2539" s="11"/>
    </row>
    <row r="2540" spans="1:20" ht="17.25" customHeight="1" x14ac:dyDescent="0.35">
      <c r="A2540" s="4" t="s">
        <v>2817</v>
      </c>
      <c r="B2540" s="4" t="s">
        <v>3848</v>
      </c>
      <c r="C2540" s="25">
        <v>5</v>
      </c>
      <c r="D2540" s="11"/>
      <c r="E2540" s="11"/>
      <c r="F2540" s="11"/>
      <c r="P2540" s="4" t="s">
        <v>2817</v>
      </c>
      <c r="Q2540" s="161" t="s">
        <v>3975</v>
      </c>
      <c r="R2540" s="25">
        <v>5</v>
      </c>
      <c r="S2540" s="11"/>
      <c r="T2540" s="11"/>
    </row>
    <row r="2541" spans="1:20" ht="17.25" customHeight="1" x14ac:dyDescent="0.35">
      <c r="A2541" s="4" t="s">
        <v>2817</v>
      </c>
      <c r="B2541" s="4" t="s">
        <v>3849</v>
      </c>
      <c r="C2541" s="25">
        <v>5</v>
      </c>
      <c r="D2541" s="11"/>
      <c r="E2541" s="11"/>
      <c r="F2541" s="11"/>
      <c r="P2541" s="4" t="s">
        <v>2817</v>
      </c>
      <c r="Q2541" s="4" t="s">
        <v>3976</v>
      </c>
      <c r="R2541" s="25">
        <v>5</v>
      </c>
      <c r="S2541" s="11"/>
      <c r="T2541" s="11"/>
    </row>
    <row r="2542" spans="1:20" ht="17.25" customHeight="1" x14ac:dyDescent="0.35">
      <c r="A2542" s="4" t="s">
        <v>2817</v>
      </c>
      <c r="B2542" s="4" t="s">
        <v>3850</v>
      </c>
      <c r="C2542" s="25">
        <v>5</v>
      </c>
      <c r="D2542" s="11"/>
      <c r="E2542" s="11"/>
      <c r="F2542" s="11"/>
      <c r="P2542" s="4" t="s">
        <v>2817</v>
      </c>
      <c r="Q2542" s="4" t="s">
        <v>3977</v>
      </c>
      <c r="R2542" s="25">
        <v>5</v>
      </c>
      <c r="S2542" s="11"/>
      <c r="T2542" s="11"/>
    </row>
    <row r="2543" spans="1:20" ht="17.25" customHeight="1" x14ac:dyDescent="0.35">
      <c r="A2543" s="4" t="s">
        <v>2817</v>
      </c>
      <c r="B2543" s="4" t="s">
        <v>3978</v>
      </c>
      <c r="C2543" s="25">
        <v>5</v>
      </c>
      <c r="D2543" s="11"/>
      <c r="E2543" s="11"/>
      <c r="F2543" s="11"/>
      <c r="P2543" s="4" t="s">
        <v>2817</v>
      </c>
      <c r="Q2543" s="4" t="s">
        <v>3979</v>
      </c>
      <c r="R2543" s="25">
        <v>5</v>
      </c>
      <c r="S2543" s="11"/>
      <c r="T2543" s="11"/>
    </row>
    <row r="2544" spans="1:20" ht="17.25" customHeight="1" x14ac:dyDescent="0.35">
      <c r="A2544" s="4" t="s">
        <v>2817</v>
      </c>
      <c r="B2544" s="4" t="s">
        <v>3851</v>
      </c>
      <c r="C2544" s="25">
        <v>5</v>
      </c>
      <c r="D2544" s="11"/>
      <c r="E2544" s="11"/>
      <c r="F2544" s="11"/>
      <c r="P2544" s="4" t="s">
        <v>2817</v>
      </c>
      <c r="Q2544" s="4" t="s">
        <v>3980</v>
      </c>
      <c r="R2544" s="25">
        <v>5</v>
      </c>
      <c r="S2544" s="11"/>
      <c r="T2544" s="11"/>
    </row>
    <row r="2545" spans="1:20" ht="17.25" customHeight="1" x14ac:dyDescent="0.35">
      <c r="A2545" s="4" t="s">
        <v>2817</v>
      </c>
      <c r="B2545" s="4" t="s">
        <v>3852</v>
      </c>
      <c r="C2545" s="25">
        <v>5</v>
      </c>
      <c r="D2545" s="11"/>
      <c r="E2545" s="11"/>
      <c r="F2545" s="11"/>
      <c r="P2545" s="4" t="s">
        <v>2817</v>
      </c>
      <c r="Q2545" s="4" t="s">
        <v>3981</v>
      </c>
      <c r="R2545" s="25">
        <v>5</v>
      </c>
      <c r="S2545" s="11"/>
      <c r="T2545" s="11"/>
    </row>
    <row r="2546" spans="1:20" ht="17.25" customHeight="1" x14ac:dyDescent="0.35">
      <c r="A2546" s="4" t="s">
        <v>2817</v>
      </c>
      <c r="B2546" s="4" t="s">
        <v>3853</v>
      </c>
      <c r="C2546" s="25">
        <v>5</v>
      </c>
      <c r="D2546" s="11"/>
      <c r="E2546" s="11"/>
      <c r="F2546" s="11"/>
      <c r="P2546" s="4" t="s">
        <v>2817</v>
      </c>
      <c r="Q2546" s="4" t="s">
        <v>3982</v>
      </c>
      <c r="R2546" s="25">
        <v>5</v>
      </c>
      <c r="S2546" s="11"/>
      <c r="T2546" s="11"/>
    </row>
    <row r="2547" spans="1:20" ht="17.25" customHeight="1" x14ac:dyDescent="0.35">
      <c r="A2547" s="4" t="s">
        <v>2817</v>
      </c>
      <c r="B2547" s="4" t="s">
        <v>3854</v>
      </c>
      <c r="C2547" s="25">
        <v>5</v>
      </c>
      <c r="D2547" s="11"/>
      <c r="E2547" s="11"/>
      <c r="F2547" s="11"/>
      <c r="P2547" s="4" t="s">
        <v>2817</v>
      </c>
      <c r="Q2547" s="4" t="s">
        <v>3983</v>
      </c>
      <c r="R2547" s="25">
        <v>5</v>
      </c>
      <c r="S2547" s="11"/>
      <c r="T2547" s="11"/>
    </row>
    <row r="2548" spans="1:20" ht="17.25" customHeight="1" x14ac:dyDescent="0.35">
      <c r="A2548" s="4" t="s">
        <v>2817</v>
      </c>
      <c r="B2548" s="4" t="s">
        <v>3855</v>
      </c>
      <c r="C2548" s="25">
        <v>5</v>
      </c>
      <c r="D2548" s="11"/>
      <c r="E2548" s="11"/>
      <c r="F2548" s="11"/>
      <c r="P2548" s="4" t="s">
        <v>2817</v>
      </c>
      <c r="Q2548" s="4" t="s">
        <v>3984</v>
      </c>
      <c r="R2548" s="25">
        <v>5</v>
      </c>
      <c r="S2548" s="11"/>
      <c r="T2548" s="11"/>
    </row>
    <row r="2549" spans="1:20" ht="17.25" customHeight="1" x14ac:dyDescent="0.35">
      <c r="A2549" s="4" t="s">
        <v>2817</v>
      </c>
      <c r="B2549" s="4" t="s">
        <v>3856</v>
      </c>
      <c r="C2549" s="25">
        <v>5</v>
      </c>
      <c r="D2549" s="11"/>
      <c r="E2549" s="11"/>
      <c r="F2549" s="11"/>
      <c r="P2549" s="4" t="s">
        <v>2817</v>
      </c>
      <c r="Q2549" s="4" t="s">
        <v>3985</v>
      </c>
      <c r="R2549" s="25">
        <v>5</v>
      </c>
      <c r="S2549" s="11"/>
      <c r="T2549" s="11"/>
    </row>
    <row r="2550" spans="1:20" ht="17.25" customHeight="1" x14ac:dyDescent="0.35">
      <c r="A2550" s="4" t="s">
        <v>2817</v>
      </c>
      <c r="B2550" s="4" t="s">
        <v>3857</v>
      </c>
      <c r="C2550" s="25">
        <v>5</v>
      </c>
      <c r="D2550" s="11"/>
      <c r="E2550" s="11"/>
      <c r="F2550" s="11"/>
      <c r="P2550" s="4" t="s">
        <v>2817</v>
      </c>
      <c r="Q2550" s="4" t="s">
        <v>3986</v>
      </c>
      <c r="R2550" s="25">
        <v>5</v>
      </c>
      <c r="S2550" s="11"/>
      <c r="T2550" s="11"/>
    </row>
    <row r="2551" spans="1:20" ht="17.25" customHeight="1" x14ac:dyDescent="0.35">
      <c r="A2551" s="4" t="s">
        <v>2817</v>
      </c>
      <c r="B2551" s="4" t="s">
        <v>3858</v>
      </c>
      <c r="C2551" s="25">
        <v>5</v>
      </c>
      <c r="D2551" s="11"/>
      <c r="E2551" s="11"/>
      <c r="F2551" s="11"/>
      <c r="P2551" s="4" t="s">
        <v>2817</v>
      </c>
      <c r="Q2551" s="161" t="s">
        <v>3987</v>
      </c>
      <c r="R2551" s="25">
        <v>5</v>
      </c>
      <c r="S2551" s="11"/>
      <c r="T2551" s="11"/>
    </row>
    <row r="2552" spans="1:20" ht="17.25" customHeight="1" x14ac:dyDescent="0.35">
      <c r="A2552" s="4" t="s">
        <v>2817</v>
      </c>
      <c r="B2552" s="4" t="s">
        <v>3859</v>
      </c>
      <c r="C2552" s="25">
        <v>5</v>
      </c>
      <c r="D2552" s="11"/>
      <c r="E2552" s="11"/>
      <c r="F2552" s="11"/>
      <c r="P2552" s="4" t="s">
        <v>2817</v>
      </c>
      <c r="Q2552" s="4" t="s">
        <v>3988</v>
      </c>
      <c r="R2552" s="25">
        <v>5</v>
      </c>
      <c r="S2552" s="11"/>
      <c r="T2552" s="11"/>
    </row>
    <row r="2553" spans="1:20" ht="17.25" customHeight="1" x14ac:dyDescent="0.35">
      <c r="A2553" s="4" t="s">
        <v>2817</v>
      </c>
      <c r="B2553" s="4" t="s">
        <v>3860</v>
      </c>
      <c r="C2553" s="25">
        <v>5</v>
      </c>
      <c r="D2553" s="11"/>
      <c r="E2553" s="11"/>
      <c r="F2553" s="11"/>
      <c r="P2553" s="4" t="s">
        <v>2817</v>
      </c>
      <c r="Q2553" s="4" t="s">
        <v>3989</v>
      </c>
      <c r="R2553" s="25">
        <v>5</v>
      </c>
      <c r="S2553" s="11"/>
      <c r="T2553" s="11"/>
    </row>
    <row r="2554" spans="1:20" ht="17.25" customHeight="1" x14ac:dyDescent="0.35">
      <c r="A2554" s="4" t="s">
        <v>2817</v>
      </c>
      <c r="B2554" s="4" t="s">
        <v>3861</v>
      </c>
      <c r="C2554" s="25">
        <v>5</v>
      </c>
      <c r="D2554" s="11"/>
      <c r="E2554" s="11"/>
      <c r="F2554" s="11"/>
      <c r="P2554" s="4" t="s">
        <v>2817</v>
      </c>
      <c r="Q2554" s="4" t="s">
        <v>3990</v>
      </c>
      <c r="R2554" s="25">
        <v>5</v>
      </c>
      <c r="S2554" s="11"/>
      <c r="T2554" s="11"/>
    </row>
    <row r="2555" spans="1:20" ht="17.25" customHeight="1" x14ac:dyDescent="0.35">
      <c r="A2555" s="4" t="s">
        <v>2817</v>
      </c>
      <c r="B2555" s="4" t="s">
        <v>3862</v>
      </c>
      <c r="C2555" s="25">
        <v>5</v>
      </c>
      <c r="D2555" s="11"/>
      <c r="E2555" s="11"/>
      <c r="F2555" s="11"/>
      <c r="P2555" s="4" t="s">
        <v>2817</v>
      </c>
      <c r="Q2555" s="4" t="s">
        <v>3991</v>
      </c>
      <c r="R2555" s="25">
        <v>5</v>
      </c>
      <c r="S2555" s="11"/>
      <c r="T2555" s="11"/>
    </row>
    <row r="2556" spans="1:20" ht="17.25" customHeight="1" x14ac:dyDescent="0.35">
      <c r="A2556" s="4" t="s">
        <v>2817</v>
      </c>
      <c r="B2556" s="4" t="s">
        <v>3863</v>
      </c>
      <c r="C2556" s="25">
        <v>5</v>
      </c>
      <c r="D2556" s="11"/>
      <c r="E2556" s="11"/>
      <c r="F2556" s="11"/>
      <c r="P2556" s="4" t="s">
        <v>2817</v>
      </c>
      <c r="Q2556" s="4" t="s">
        <v>3992</v>
      </c>
      <c r="R2556" s="25">
        <v>5</v>
      </c>
      <c r="S2556" s="11"/>
      <c r="T2556" s="11"/>
    </row>
    <row r="2557" spans="1:20" ht="17.25" customHeight="1" x14ac:dyDescent="0.35">
      <c r="A2557" s="4" t="s">
        <v>2817</v>
      </c>
      <c r="B2557" s="4" t="s">
        <v>3864</v>
      </c>
      <c r="C2557" s="25">
        <v>5</v>
      </c>
      <c r="D2557" s="11"/>
      <c r="E2557" s="11"/>
      <c r="F2557" s="11"/>
      <c r="P2557" s="4" t="s">
        <v>2817</v>
      </c>
      <c r="Q2557" s="4" t="s">
        <v>3993</v>
      </c>
      <c r="R2557" s="25">
        <v>5</v>
      </c>
      <c r="S2557" s="11"/>
      <c r="T2557" s="11"/>
    </row>
    <row r="2558" spans="1:20" ht="17.25" customHeight="1" x14ac:dyDescent="0.35">
      <c r="A2558" s="4" t="s">
        <v>2817</v>
      </c>
      <c r="B2558" s="4" t="s">
        <v>3865</v>
      </c>
      <c r="C2558" s="25">
        <v>5</v>
      </c>
      <c r="D2558" s="11"/>
      <c r="E2558" s="11"/>
      <c r="F2558" s="11"/>
      <c r="P2558" s="4" t="s">
        <v>2817</v>
      </c>
      <c r="Q2558" s="4" t="s">
        <v>3994</v>
      </c>
      <c r="R2558" s="25">
        <v>5</v>
      </c>
      <c r="S2558" s="11"/>
      <c r="T2558" s="11"/>
    </row>
    <row r="2559" spans="1:20" ht="17.25" customHeight="1" x14ac:dyDescent="0.35">
      <c r="A2559" s="4" t="s">
        <v>2817</v>
      </c>
      <c r="B2559" s="4" t="s">
        <v>3866</v>
      </c>
      <c r="C2559" s="25">
        <v>5</v>
      </c>
      <c r="D2559" s="11"/>
      <c r="E2559" s="11"/>
      <c r="F2559" s="11"/>
      <c r="P2559" s="4" t="s">
        <v>2817</v>
      </c>
      <c r="Q2559" s="4" t="s">
        <v>3995</v>
      </c>
      <c r="R2559" s="25">
        <v>5</v>
      </c>
      <c r="S2559" s="11"/>
      <c r="T2559" s="11"/>
    </row>
    <row r="2560" spans="1:20" ht="17.25" customHeight="1" x14ac:dyDescent="0.35">
      <c r="A2560" s="4" t="s">
        <v>2817</v>
      </c>
      <c r="B2560" s="4" t="s">
        <v>3867</v>
      </c>
      <c r="C2560" s="25">
        <v>5</v>
      </c>
      <c r="D2560" s="11"/>
      <c r="E2560" s="11"/>
      <c r="F2560" s="11"/>
      <c r="P2560" s="4" t="s">
        <v>2817</v>
      </c>
      <c r="Q2560" s="4" t="s">
        <v>3996</v>
      </c>
      <c r="R2560" s="25">
        <v>5</v>
      </c>
      <c r="S2560" s="11"/>
      <c r="T2560" s="11"/>
    </row>
    <row r="2561" spans="1:20" ht="17.25" customHeight="1" x14ac:dyDescent="0.35">
      <c r="A2561" s="4" t="s">
        <v>2817</v>
      </c>
      <c r="B2561" s="4" t="s">
        <v>3997</v>
      </c>
      <c r="C2561" s="25">
        <v>5</v>
      </c>
      <c r="D2561" s="11"/>
      <c r="E2561" s="11"/>
      <c r="F2561" s="11"/>
      <c r="P2561" s="4" t="s">
        <v>2817</v>
      </c>
      <c r="Q2561" s="4" t="s">
        <v>3998</v>
      </c>
      <c r="R2561" s="25">
        <v>5</v>
      </c>
      <c r="S2561" s="11"/>
      <c r="T2561" s="11"/>
    </row>
    <row r="2562" spans="1:20" ht="17.25" customHeight="1" x14ac:dyDescent="0.35">
      <c r="A2562" s="4" t="s">
        <v>2817</v>
      </c>
      <c r="B2562" s="4" t="s">
        <v>3868</v>
      </c>
      <c r="C2562" s="25">
        <v>5</v>
      </c>
      <c r="D2562" s="11"/>
      <c r="E2562" s="11"/>
      <c r="F2562" s="11"/>
      <c r="P2562" s="4" t="s">
        <v>2817</v>
      </c>
      <c r="Q2562" s="4" t="s">
        <v>3999</v>
      </c>
      <c r="R2562" s="25">
        <v>5</v>
      </c>
      <c r="S2562" s="11"/>
      <c r="T2562" s="11"/>
    </row>
    <row r="2563" spans="1:20" ht="17.25" customHeight="1" x14ac:dyDescent="0.35">
      <c r="A2563" s="4" t="s">
        <v>2817</v>
      </c>
      <c r="B2563" s="4" t="s">
        <v>3869</v>
      </c>
      <c r="C2563" s="25">
        <v>5</v>
      </c>
      <c r="D2563" s="11"/>
      <c r="E2563" s="11"/>
      <c r="F2563" s="11"/>
      <c r="P2563" s="4" t="s">
        <v>2817</v>
      </c>
      <c r="Q2563" s="4" t="s">
        <v>4000</v>
      </c>
      <c r="R2563" s="25">
        <v>5</v>
      </c>
      <c r="S2563" s="11"/>
      <c r="T2563" s="11"/>
    </row>
    <row r="2564" spans="1:20" ht="17.25" customHeight="1" x14ac:dyDescent="0.35">
      <c r="A2564" s="4" t="s">
        <v>2817</v>
      </c>
      <c r="B2564" s="4" t="s">
        <v>3871</v>
      </c>
      <c r="C2564" s="25">
        <v>5</v>
      </c>
      <c r="D2564" s="11"/>
      <c r="E2564" s="11"/>
      <c r="F2564" s="11"/>
      <c r="P2564" s="4" t="s">
        <v>2817</v>
      </c>
      <c r="Q2564" s="4" t="s">
        <v>4001</v>
      </c>
      <c r="R2564" s="25">
        <v>5</v>
      </c>
      <c r="S2564" s="11"/>
      <c r="T2564" s="11"/>
    </row>
    <row r="2565" spans="1:20" ht="17.25" customHeight="1" x14ac:dyDescent="0.35">
      <c r="A2565" s="4" t="s">
        <v>2817</v>
      </c>
      <c r="B2565" s="4" t="s">
        <v>3872</v>
      </c>
      <c r="C2565" s="25">
        <v>5</v>
      </c>
      <c r="D2565" s="11"/>
      <c r="E2565" s="11"/>
      <c r="F2565" s="11"/>
      <c r="P2565" s="4" t="s">
        <v>2817</v>
      </c>
      <c r="Q2565" s="4" t="s">
        <v>4002</v>
      </c>
      <c r="R2565" s="25">
        <v>5</v>
      </c>
      <c r="S2565" s="11"/>
      <c r="T2565" s="11"/>
    </row>
    <row r="2566" spans="1:20" ht="17.25" customHeight="1" x14ac:dyDescent="0.35">
      <c r="A2566" s="4" t="s">
        <v>2817</v>
      </c>
      <c r="B2566" s="4" t="s">
        <v>3874</v>
      </c>
      <c r="C2566" s="25">
        <v>5</v>
      </c>
      <c r="D2566" s="11"/>
      <c r="E2566" s="11"/>
      <c r="F2566" s="11"/>
      <c r="P2566" s="4" t="s">
        <v>2817</v>
      </c>
      <c r="Q2566" s="4" t="s">
        <v>4003</v>
      </c>
      <c r="R2566" s="25">
        <v>5</v>
      </c>
      <c r="S2566" s="11"/>
      <c r="T2566" s="11"/>
    </row>
    <row r="2567" spans="1:20" ht="17.25" customHeight="1" x14ac:dyDescent="0.35">
      <c r="A2567" s="4" t="s">
        <v>2817</v>
      </c>
      <c r="B2567" s="4" t="s">
        <v>3876</v>
      </c>
      <c r="C2567" s="25">
        <v>5</v>
      </c>
      <c r="D2567" s="11"/>
      <c r="E2567" s="11"/>
      <c r="F2567" s="11"/>
      <c r="P2567" s="4" t="s">
        <v>2817</v>
      </c>
      <c r="Q2567" s="4" t="s">
        <v>4004</v>
      </c>
      <c r="R2567" s="25">
        <v>5</v>
      </c>
      <c r="S2567" s="11"/>
      <c r="T2567" s="11"/>
    </row>
    <row r="2568" spans="1:20" ht="17.25" customHeight="1" x14ac:dyDescent="0.35">
      <c r="A2568" s="4" t="s">
        <v>2817</v>
      </c>
      <c r="B2568" s="4" t="s">
        <v>4005</v>
      </c>
      <c r="C2568" s="25">
        <v>5</v>
      </c>
      <c r="D2568" s="11"/>
      <c r="E2568" s="11"/>
      <c r="F2568" s="11"/>
      <c r="P2568" s="157" t="s">
        <v>2817</v>
      </c>
      <c r="Q2568" s="157" t="s">
        <v>4006</v>
      </c>
      <c r="R2568" s="162">
        <v>5</v>
      </c>
      <c r="S2568" s="11"/>
      <c r="T2568" s="11"/>
    </row>
    <row r="2569" spans="1:20" ht="17.25" customHeight="1" x14ac:dyDescent="0.35">
      <c r="A2569" s="4" t="s">
        <v>2817</v>
      </c>
      <c r="B2569" s="4" t="s">
        <v>3877</v>
      </c>
      <c r="C2569" s="25">
        <v>5</v>
      </c>
      <c r="D2569" s="11"/>
      <c r="E2569" s="11"/>
      <c r="F2569" s="11"/>
      <c r="P2569" s="4" t="s">
        <v>2817</v>
      </c>
      <c r="Q2569" s="4" t="s">
        <v>4007</v>
      </c>
      <c r="R2569" s="25">
        <v>5</v>
      </c>
      <c r="S2569" s="11"/>
      <c r="T2569" s="11"/>
    </row>
    <row r="2570" spans="1:20" ht="17.25" customHeight="1" x14ac:dyDescent="0.35">
      <c r="A2570" s="4" t="s">
        <v>2817</v>
      </c>
      <c r="B2570" s="4" t="s">
        <v>3878</v>
      </c>
      <c r="C2570" s="25">
        <v>5</v>
      </c>
      <c r="D2570" s="11"/>
      <c r="E2570" s="11"/>
      <c r="F2570" s="11"/>
      <c r="P2570" s="157" t="s">
        <v>2817</v>
      </c>
      <c r="Q2570" s="157" t="s">
        <v>4008</v>
      </c>
      <c r="R2570" s="162">
        <v>5</v>
      </c>
      <c r="S2570" s="11"/>
      <c r="T2570" s="11"/>
    </row>
    <row r="2571" spans="1:20" ht="17.25" customHeight="1" x14ac:dyDescent="0.35">
      <c r="A2571" s="4" t="s">
        <v>2817</v>
      </c>
      <c r="B2571" s="4" t="s">
        <v>3879</v>
      </c>
      <c r="C2571" s="25">
        <v>5</v>
      </c>
      <c r="D2571" s="11"/>
      <c r="E2571" s="11"/>
      <c r="F2571" s="11"/>
      <c r="P2571" s="4" t="s">
        <v>2817</v>
      </c>
      <c r="Q2571" s="4" t="s">
        <v>4009</v>
      </c>
      <c r="R2571" s="25">
        <v>5</v>
      </c>
      <c r="S2571" s="11"/>
      <c r="T2571" s="11"/>
    </row>
    <row r="2572" spans="1:20" ht="17.25" customHeight="1" x14ac:dyDescent="0.35">
      <c r="A2572" s="4" t="s">
        <v>2817</v>
      </c>
      <c r="B2572" s="4" t="s">
        <v>3881</v>
      </c>
      <c r="C2572" s="25">
        <v>5</v>
      </c>
      <c r="D2572" s="11"/>
      <c r="E2572" s="11"/>
      <c r="F2572" s="11"/>
      <c r="P2572" s="4" t="s">
        <v>2817</v>
      </c>
      <c r="Q2572" s="4" t="s">
        <v>4010</v>
      </c>
      <c r="R2572" s="25">
        <v>5</v>
      </c>
      <c r="S2572" s="11"/>
      <c r="T2572" s="11"/>
    </row>
    <row r="2573" spans="1:20" ht="17.25" customHeight="1" x14ac:dyDescent="0.35">
      <c r="A2573" s="4" t="s">
        <v>2817</v>
      </c>
      <c r="B2573" s="4" t="s">
        <v>3882</v>
      </c>
      <c r="C2573" s="25">
        <v>5</v>
      </c>
      <c r="D2573" s="11"/>
      <c r="E2573" s="11"/>
      <c r="F2573" s="11"/>
      <c r="P2573" s="4" t="s">
        <v>2817</v>
      </c>
      <c r="Q2573" s="4" t="s">
        <v>4011</v>
      </c>
      <c r="R2573" s="25">
        <v>5</v>
      </c>
      <c r="S2573" s="11"/>
      <c r="T2573" s="11"/>
    </row>
    <row r="2574" spans="1:20" ht="17.25" customHeight="1" x14ac:dyDescent="0.35">
      <c r="A2574" s="4" t="s">
        <v>2817</v>
      </c>
      <c r="B2574" s="4" t="s">
        <v>3883</v>
      </c>
      <c r="C2574" s="25">
        <v>5</v>
      </c>
      <c r="D2574" s="11"/>
      <c r="E2574" s="11"/>
      <c r="F2574" s="11"/>
      <c r="P2574" s="4" t="s">
        <v>2817</v>
      </c>
      <c r="Q2574" s="4" t="s">
        <v>4012</v>
      </c>
      <c r="R2574" s="25">
        <v>5</v>
      </c>
      <c r="S2574" s="11"/>
      <c r="T2574" s="11"/>
    </row>
    <row r="2575" spans="1:20" ht="17.25" customHeight="1" x14ac:dyDescent="0.35">
      <c r="A2575" s="4" t="s">
        <v>2817</v>
      </c>
      <c r="B2575" s="4" t="s">
        <v>4013</v>
      </c>
      <c r="C2575" s="25">
        <v>5</v>
      </c>
      <c r="D2575" s="11"/>
      <c r="E2575" s="11"/>
      <c r="F2575" s="11"/>
      <c r="P2575" s="4" t="s">
        <v>2817</v>
      </c>
      <c r="Q2575" s="4" t="s">
        <v>4014</v>
      </c>
      <c r="R2575" s="25">
        <v>5</v>
      </c>
      <c r="S2575" s="11"/>
      <c r="T2575" s="11"/>
    </row>
    <row r="2576" spans="1:20" ht="17.25" customHeight="1" x14ac:dyDescent="0.35">
      <c r="A2576" s="4" t="s">
        <v>2817</v>
      </c>
      <c r="B2576" s="4" t="s">
        <v>3884</v>
      </c>
      <c r="C2576" s="25">
        <v>5</v>
      </c>
      <c r="D2576" s="11"/>
      <c r="E2576" s="11"/>
      <c r="F2576" s="11"/>
      <c r="P2576" s="4" t="s">
        <v>2817</v>
      </c>
      <c r="Q2576" s="4" t="s">
        <v>4015</v>
      </c>
      <c r="R2576" s="25">
        <v>5</v>
      </c>
      <c r="S2576" s="11"/>
      <c r="T2576" s="11"/>
    </row>
    <row r="2577" spans="1:20" ht="17.25" customHeight="1" x14ac:dyDescent="0.35">
      <c r="A2577" s="4" t="s">
        <v>2817</v>
      </c>
      <c r="B2577" s="4" t="s">
        <v>4016</v>
      </c>
      <c r="C2577" s="25">
        <v>5</v>
      </c>
      <c r="D2577" s="11"/>
      <c r="E2577" s="11"/>
      <c r="F2577" s="11"/>
      <c r="P2577" s="4" t="s">
        <v>2817</v>
      </c>
      <c r="Q2577" s="4" t="s">
        <v>4017</v>
      </c>
      <c r="R2577" s="25">
        <v>5</v>
      </c>
      <c r="S2577" s="11"/>
      <c r="T2577" s="11"/>
    </row>
    <row r="2578" spans="1:20" ht="17.25" customHeight="1" x14ac:dyDescent="0.35">
      <c r="A2578" s="4" t="s">
        <v>2817</v>
      </c>
      <c r="B2578" s="4" t="s">
        <v>3885</v>
      </c>
      <c r="C2578" s="25">
        <v>5</v>
      </c>
      <c r="D2578" s="11"/>
      <c r="E2578" s="11"/>
      <c r="F2578" s="11"/>
      <c r="P2578" s="4" t="s">
        <v>2817</v>
      </c>
      <c r="Q2578" s="4" t="s">
        <v>4018</v>
      </c>
      <c r="R2578" s="25">
        <v>5</v>
      </c>
      <c r="S2578" s="11"/>
      <c r="T2578" s="11"/>
    </row>
    <row r="2579" spans="1:20" ht="17.25" customHeight="1" x14ac:dyDescent="0.35">
      <c r="A2579" s="4" t="s">
        <v>2817</v>
      </c>
      <c r="B2579" s="4" t="s">
        <v>3886</v>
      </c>
      <c r="C2579" s="25">
        <v>5</v>
      </c>
      <c r="D2579" s="11"/>
      <c r="E2579" s="11"/>
      <c r="F2579" s="11"/>
      <c r="P2579" s="4" t="s">
        <v>2817</v>
      </c>
      <c r="Q2579" s="4" t="s">
        <v>4019</v>
      </c>
      <c r="R2579" s="25">
        <v>5</v>
      </c>
      <c r="S2579" s="11"/>
      <c r="T2579" s="11"/>
    </row>
    <row r="2580" spans="1:20" ht="17.25" customHeight="1" x14ac:dyDescent="0.35">
      <c r="A2580" s="4" t="s">
        <v>2817</v>
      </c>
      <c r="B2580" s="4" t="s">
        <v>3888</v>
      </c>
      <c r="C2580" s="25">
        <v>5</v>
      </c>
      <c r="D2580" s="11"/>
      <c r="E2580" s="11"/>
      <c r="F2580" s="11"/>
      <c r="P2580" s="4" t="s">
        <v>2817</v>
      </c>
      <c r="Q2580" s="4" t="s">
        <v>4020</v>
      </c>
      <c r="R2580" s="25">
        <v>5</v>
      </c>
      <c r="S2580" s="11"/>
      <c r="T2580" s="11"/>
    </row>
    <row r="2581" spans="1:20" ht="17.25" customHeight="1" x14ac:dyDescent="0.35">
      <c r="A2581" s="4" t="s">
        <v>2817</v>
      </c>
      <c r="B2581" s="4" t="s">
        <v>3889</v>
      </c>
      <c r="C2581" s="25">
        <v>5</v>
      </c>
      <c r="D2581" s="11"/>
      <c r="E2581" s="11"/>
      <c r="F2581" s="11"/>
      <c r="P2581" s="4" t="s">
        <v>2817</v>
      </c>
      <c r="Q2581" s="4" t="s">
        <v>4021</v>
      </c>
      <c r="R2581" s="25">
        <v>5</v>
      </c>
      <c r="S2581" s="11"/>
      <c r="T2581" s="11"/>
    </row>
    <row r="2582" spans="1:20" ht="17.25" customHeight="1" x14ac:dyDescent="0.35">
      <c r="A2582" s="4" t="s">
        <v>2817</v>
      </c>
      <c r="B2582" s="4" t="s">
        <v>3890</v>
      </c>
      <c r="C2582" s="25">
        <v>5</v>
      </c>
      <c r="D2582" s="11"/>
      <c r="E2582" s="11"/>
      <c r="F2582" s="11"/>
      <c r="P2582" s="4" t="s">
        <v>2817</v>
      </c>
      <c r="Q2582" s="4" t="s">
        <v>4022</v>
      </c>
      <c r="R2582" s="25">
        <v>5</v>
      </c>
      <c r="S2582" s="11"/>
      <c r="T2582" s="11"/>
    </row>
    <row r="2583" spans="1:20" ht="17.25" customHeight="1" x14ac:dyDescent="0.35">
      <c r="A2583" s="4" t="s">
        <v>2817</v>
      </c>
      <c r="B2583" s="4" t="s">
        <v>4023</v>
      </c>
      <c r="C2583" s="25">
        <v>5</v>
      </c>
      <c r="D2583" s="11"/>
      <c r="E2583" s="11"/>
      <c r="F2583" s="11"/>
      <c r="P2583" s="4" t="s">
        <v>2817</v>
      </c>
      <c r="Q2583" s="4" t="s">
        <v>4024</v>
      </c>
      <c r="R2583" s="25">
        <v>5</v>
      </c>
      <c r="S2583" s="11"/>
      <c r="T2583" s="11"/>
    </row>
    <row r="2584" spans="1:20" ht="17.25" customHeight="1" x14ac:dyDescent="0.35">
      <c r="A2584" s="4" t="s">
        <v>2817</v>
      </c>
      <c r="B2584" s="4" t="s">
        <v>3891</v>
      </c>
      <c r="C2584" s="25">
        <v>5</v>
      </c>
      <c r="D2584" s="11"/>
      <c r="E2584" s="11"/>
      <c r="F2584" s="11"/>
      <c r="P2584" s="4" t="s">
        <v>2817</v>
      </c>
      <c r="Q2584" s="4" t="s">
        <v>4025</v>
      </c>
      <c r="R2584" s="25">
        <v>5</v>
      </c>
      <c r="S2584" s="11"/>
      <c r="T2584" s="11"/>
    </row>
    <row r="2585" spans="1:20" ht="17.25" customHeight="1" x14ac:dyDescent="0.35">
      <c r="A2585" s="4" t="s">
        <v>2817</v>
      </c>
      <c r="B2585" s="4" t="s">
        <v>3892</v>
      </c>
      <c r="C2585" s="25">
        <v>5</v>
      </c>
      <c r="D2585" s="11"/>
      <c r="E2585" s="11"/>
      <c r="F2585" s="11"/>
      <c r="P2585" s="4" t="s">
        <v>2817</v>
      </c>
      <c r="Q2585" s="4" t="s">
        <v>4026</v>
      </c>
      <c r="R2585" s="25">
        <v>5</v>
      </c>
      <c r="S2585" s="11"/>
      <c r="T2585" s="11"/>
    </row>
    <row r="2586" spans="1:20" ht="17.25" customHeight="1" x14ac:dyDescent="0.35">
      <c r="A2586" s="4" t="s">
        <v>2817</v>
      </c>
      <c r="B2586" s="4" t="s">
        <v>4027</v>
      </c>
      <c r="C2586" s="25">
        <v>5</v>
      </c>
      <c r="D2586" s="11"/>
      <c r="E2586" s="11"/>
      <c r="F2586" s="11"/>
      <c r="P2586" s="4" t="s">
        <v>2817</v>
      </c>
      <c r="Q2586" s="4" t="s">
        <v>4028</v>
      </c>
      <c r="R2586" s="25">
        <v>5</v>
      </c>
      <c r="S2586" s="11"/>
      <c r="T2586" s="11"/>
    </row>
    <row r="2587" spans="1:20" ht="17.25" customHeight="1" x14ac:dyDescent="0.35">
      <c r="A2587" s="4" t="s">
        <v>2817</v>
      </c>
      <c r="B2587" s="4" t="s">
        <v>4029</v>
      </c>
      <c r="C2587" s="25">
        <v>5</v>
      </c>
      <c r="D2587" s="11"/>
      <c r="E2587" s="11"/>
      <c r="F2587" s="11"/>
      <c r="P2587" s="4" t="s">
        <v>2817</v>
      </c>
      <c r="Q2587" s="4" t="s">
        <v>4030</v>
      </c>
      <c r="R2587" s="25">
        <v>5</v>
      </c>
      <c r="S2587" s="11"/>
      <c r="T2587" s="11"/>
    </row>
    <row r="2588" spans="1:20" ht="17.25" customHeight="1" x14ac:dyDescent="0.35">
      <c r="A2588" s="4" t="s">
        <v>2817</v>
      </c>
      <c r="B2588" s="4" t="s">
        <v>3893</v>
      </c>
      <c r="C2588" s="25">
        <v>5</v>
      </c>
      <c r="D2588" s="11"/>
      <c r="E2588" s="11"/>
      <c r="F2588" s="11"/>
      <c r="P2588" s="4" t="s">
        <v>2817</v>
      </c>
      <c r="Q2588" s="4" t="s">
        <v>4031</v>
      </c>
      <c r="R2588" s="25">
        <v>5</v>
      </c>
      <c r="S2588" s="11"/>
      <c r="T2588" s="11"/>
    </row>
    <row r="2589" spans="1:20" ht="17.25" customHeight="1" x14ac:dyDescent="0.35">
      <c r="A2589" s="4" t="s">
        <v>2817</v>
      </c>
      <c r="B2589" s="4" t="s">
        <v>3894</v>
      </c>
      <c r="C2589" s="25">
        <v>5</v>
      </c>
      <c r="D2589" s="11"/>
      <c r="E2589" s="11"/>
      <c r="F2589" s="11"/>
      <c r="P2589" s="4" t="s">
        <v>2817</v>
      </c>
      <c r="Q2589" s="4" t="s">
        <v>4032</v>
      </c>
      <c r="R2589" s="25">
        <v>5</v>
      </c>
      <c r="S2589" s="11"/>
      <c r="T2589" s="11"/>
    </row>
    <row r="2590" spans="1:20" ht="17.25" customHeight="1" x14ac:dyDescent="0.35">
      <c r="A2590" s="4" t="s">
        <v>2817</v>
      </c>
      <c r="B2590" s="4" t="s">
        <v>3895</v>
      </c>
      <c r="C2590" s="25">
        <v>5</v>
      </c>
      <c r="D2590" s="11"/>
      <c r="E2590" s="11"/>
      <c r="F2590" s="11"/>
      <c r="P2590" s="4" t="s">
        <v>2817</v>
      </c>
      <c r="Q2590" s="4" t="s">
        <v>4033</v>
      </c>
      <c r="R2590" s="25">
        <v>5</v>
      </c>
      <c r="S2590" s="11"/>
      <c r="T2590" s="11"/>
    </row>
    <row r="2591" spans="1:20" ht="17.25" customHeight="1" x14ac:dyDescent="0.35">
      <c r="A2591" s="4" t="s">
        <v>2817</v>
      </c>
      <c r="B2591" s="4" t="s">
        <v>3896</v>
      </c>
      <c r="C2591" s="25">
        <v>5</v>
      </c>
      <c r="D2591" s="11"/>
      <c r="E2591" s="11"/>
      <c r="F2591" s="11"/>
      <c r="P2591" s="4" t="s">
        <v>2817</v>
      </c>
      <c r="Q2591" s="4" t="s">
        <v>4034</v>
      </c>
      <c r="R2591" s="25">
        <v>5</v>
      </c>
      <c r="S2591" s="11"/>
      <c r="T2591" s="11"/>
    </row>
    <row r="2592" spans="1:20" ht="17.25" customHeight="1" x14ac:dyDescent="0.35">
      <c r="A2592" s="4" t="s">
        <v>2817</v>
      </c>
      <c r="B2592" s="4" t="s">
        <v>3897</v>
      </c>
      <c r="C2592" s="25">
        <v>5</v>
      </c>
      <c r="D2592" s="11"/>
      <c r="E2592" s="11"/>
      <c r="F2592" s="11"/>
      <c r="P2592" s="4" t="s">
        <v>2817</v>
      </c>
      <c r="Q2592" s="4" t="s">
        <v>4035</v>
      </c>
      <c r="R2592" s="25">
        <v>5</v>
      </c>
      <c r="S2592" s="11"/>
      <c r="T2592" s="11"/>
    </row>
    <row r="2593" spans="1:20" ht="17.25" customHeight="1" x14ac:dyDescent="0.35">
      <c r="A2593" s="4" t="s">
        <v>2817</v>
      </c>
      <c r="B2593" s="4" t="s">
        <v>3898</v>
      </c>
      <c r="C2593" s="25">
        <v>5</v>
      </c>
      <c r="D2593" s="11"/>
      <c r="E2593" s="11"/>
      <c r="F2593" s="11"/>
      <c r="P2593" s="4" t="s">
        <v>2817</v>
      </c>
      <c r="Q2593" s="4" t="s">
        <v>4036</v>
      </c>
      <c r="R2593" s="25">
        <v>5</v>
      </c>
      <c r="S2593" s="11"/>
      <c r="T2593" s="11"/>
    </row>
    <row r="2594" spans="1:20" ht="17.25" customHeight="1" x14ac:dyDescent="0.35">
      <c r="A2594" s="4" t="s">
        <v>2817</v>
      </c>
      <c r="B2594" s="4" t="s">
        <v>3899</v>
      </c>
      <c r="C2594" s="25">
        <v>5</v>
      </c>
      <c r="D2594" s="11"/>
      <c r="E2594" s="11"/>
      <c r="F2594" s="11"/>
      <c r="P2594" s="4" t="s">
        <v>2817</v>
      </c>
      <c r="Q2594" s="4" t="s">
        <v>4037</v>
      </c>
      <c r="R2594" s="25">
        <v>5</v>
      </c>
      <c r="S2594" s="11"/>
      <c r="T2594" s="11"/>
    </row>
    <row r="2595" spans="1:20" ht="17.25" customHeight="1" x14ac:dyDescent="0.35">
      <c r="A2595" s="4" t="s">
        <v>2817</v>
      </c>
      <c r="B2595" s="4" t="s">
        <v>3901</v>
      </c>
      <c r="C2595" s="25">
        <v>5</v>
      </c>
      <c r="D2595" s="11"/>
      <c r="E2595" s="11"/>
      <c r="F2595" s="11"/>
      <c r="P2595" s="4" t="s">
        <v>2817</v>
      </c>
      <c r="Q2595" s="4" t="s">
        <v>4038</v>
      </c>
      <c r="R2595" s="25">
        <v>5</v>
      </c>
      <c r="S2595" s="11"/>
      <c r="T2595" s="11"/>
    </row>
    <row r="2596" spans="1:20" ht="17.25" customHeight="1" x14ac:dyDescent="0.35">
      <c r="A2596" s="4" t="s">
        <v>2817</v>
      </c>
      <c r="B2596" s="4" t="s">
        <v>4039</v>
      </c>
      <c r="C2596" s="25">
        <v>5</v>
      </c>
      <c r="D2596" s="11"/>
      <c r="E2596" s="11"/>
      <c r="F2596" s="11"/>
      <c r="P2596" s="4" t="s">
        <v>2817</v>
      </c>
      <c r="Q2596" s="4" t="s">
        <v>4040</v>
      </c>
      <c r="R2596" s="25">
        <v>5</v>
      </c>
      <c r="S2596" s="11"/>
      <c r="T2596" s="11"/>
    </row>
    <row r="2597" spans="1:20" ht="17.25" customHeight="1" x14ac:dyDescent="0.35">
      <c r="A2597" s="4" t="s">
        <v>2817</v>
      </c>
      <c r="B2597" s="4" t="s">
        <v>4041</v>
      </c>
      <c r="C2597" s="25">
        <v>5</v>
      </c>
      <c r="D2597" s="11"/>
      <c r="E2597" s="11"/>
      <c r="F2597" s="11"/>
      <c r="P2597" s="4" t="s">
        <v>2817</v>
      </c>
      <c r="Q2597" s="4" t="s">
        <v>4042</v>
      </c>
      <c r="R2597" s="25">
        <v>5</v>
      </c>
      <c r="S2597" s="11"/>
      <c r="T2597" s="11"/>
    </row>
    <row r="2598" spans="1:20" ht="17.25" customHeight="1" x14ac:dyDescent="0.35">
      <c r="A2598" s="4" t="s">
        <v>2817</v>
      </c>
      <c r="B2598" s="4" t="s">
        <v>3902</v>
      </c>
      <c r="C2598" s="25">
        <v>5</v>
      </c>
      <c r="D2598" s="11"/>
      <c r="E2598" s="11"/>
      <c r="F2598" s="11"/>
      <c r="P2598" s="4" t="s">
        <v>2817</v>
      </c>
      <c r="Q2598" s="4" t="s">
        <v>4043</v>
      </c>
      <c r="R2598" s="25">
        <v>5</v>
      </c>
      <c r="S2598" s="11"/>
      <c r="T2598" s="11"/>
    </row>
    <row r="2599" spans="1:20" ht="17.25" customHeight="1" x14ac:dyDescent="0.35">
      <c r="A2599" s="4" t="s">
        <v>2817</v>
      </c>
      <c r="B2599" s="4" t="s">
        <v>3903</v>
      </c>
      <c r="C2599" s="25">
        <v>5</v>
      </c>
      <c r="D2599" s="11"/>
      <c r="E2599" s="11"/>
      <c r="F2599" s="11"/>
      <c r="P2599" s="4" t="s">
        <v>2817</v>
      </c>
      <c r="Q2599" s="4" t="s">
        <v>4044</v>
      </c>
      <c r="R2599" s="25">
        <v>5</v>
      </c>
      <c r="S2599" s="11"/>
      <c r="T2599" s="11"/>
    </row>
    <row r="2600" spans="1:20" ht="17.25" customHeight="1" x14ac:dyDescent="0.35">
      <c r="A2600" s="4" t="s">
        <v>2817</v>
      </c>
      <c r="B2600" s="4" t="s">
        <v>3904</v>
      </c>
      <c r="C2600" s="25">
        <v>5</v>
      </c>
      <c r="D2600" s="11"/>
      <c r="E2600" s="11"/>
      <c r="F2600" s="11"/>
      <c r="P2600" s="4" t="s">
        <v>2817</v>
      </c>
      <c r="Q2600" s="4" t="s">
        <v>4045</v>
      </c>
      <c r="R2600" s="25">
        <v>5</v>
      </c>
      <c r="S2600" s="11"/>
      <c r="T2600" s="11"/>
    </row>
    <row r="2601" spans="1:20" ht="17.25" customHeight="1" x14ac:dyDescent="0.35">
      <c r="A2601" s="4" t="s">
        <v>2817</v>
      </c>
      <c r="B2601" s="4" t="s">
        <v>3906</v>
      </c>
      <c r="C2601" s="25">
        <v>5</v>
      </c>
      <c r="D2601" s="11"/>
      <c r="E2601" s="11"/>
      <c r="F2601" s="11"/>
      <c r="P2601" s="4" t="s">
        <v>2817</v>
      </c>
      <c r="Q2601" s="4" t="s">
        <v>4046</v>
      </c>
      <c r="R2601" s="25">
        <v>5</v>
      </c>
      <c r="S2601" s="11"/>
      <c r="T2601" s="11"/>
    </row>
    <row r="2602" spans="1:20" ht="17.25" customHeight="1" x14ac:dyDescent="0.35">
      <c r="A2602" s="4" t="s">
        <v>2817</v>
      </c>
      <c r="B2602" s="4" t="s">
        <v>4047</v>
      </c>
      <c r="C2602" s="25">
        <v>5</v>
      </c>
      <c r="D2602" s="11"/>
      <c r="E2602" s="11"/>
      <c r="F2602" s="11"/>
      <c r="P2602" s="4" t="s">
        <v>2817</v>
      </c>
      <c r="Q2602" s="4" t="s">
        <v>4048</v>
      </c>
      <c r="R2602" s="25">
        <v>5</v>
      </c>
      <c r="S2602" s="11"/>
      <c r="T2602" s="11"/>
    </row>
    <row r="2603" spans="1:20" ht="17.25" customHeight="1" x14ac:dyDescent="0.35">
      <c r="A2603" s="4" t="s">
        <v>2817</v>
      </c>
      <c r="B2603" s="4" t="s">
        <v>3907</v>
      </c>
      <c r="C2603" s="25">
        <v>5</v>
      </c>
      <c r="D2603" s="11"/>
      <c r="E2603" s="11"/>
      <c r="F2603" s="11"/>
      <c r="P2603" s="4" t="s">
        <v>2817</v>
      </c>
      <c r="Q2603" s="4" t="s">
        <v>4049</v>
      </c>
      <c r="R2603" s="25">
        <v>5</v>
      </c>
      <c r="S2603" s="11"/>
      <c r="T2603" s="11"/>
    </row>
    <row r="2604" spans="1:20" ht="17.25" customHeight="1" x14ac:dyDescent="0.35">
      <c r="A2604" s="4" t="s">
        <v>2817</v>
      </c>
      <c r="B2604" s="4" t="s">
        <v>3908</v>
      </c>
      <c r="C2604" s="25">
        <v>5</v>
      </c>
      <c r="D2604" s="11"/>
      <c r="E2604" s="11"/>
      <c r="F2604" s="11"/>
      <c r="P2604" s="4" t="s">
        <v>2817</v>
      </c>
      <c r="Q2604" s="4" t="s">
        <v>4050</v>
      </c>
      <c r="R2604" s="25">
        <v>5</v>
      </c>
      <c r="S2604" s="11"/>
      <c r="T2604" s="11"/>
    </row>
    <row r="2605" spans="1:20" ht="17.25" customHeight="1" x14ac:dyDescent="0.35">
      <c r="A2605" s="4" t="s">
        <v>2817</v>
      </c>
      <c r="B2605" s="4" t="s">
        <v>3909</v>
      </c>
      <c r="C2605" s="25">
        <v>5</v>
      </c>
      <c r="D2605" s="11"/>
      <c r="E2605" s="11"/>
      <c r="F2605" s="11"/>
      <c r="P2605" s="4" t="s">
        <v>2817</v>
      </c>
      <c r="Q2605" s="4" t="s">
        <v>4051</v>
      </c>
      <c r="R2605" s="25">
        <v>5</v>
      </c>
      <c r="S2605" s="11"/>
      <c r="T2605" s="11"/>
    </row>
    <row r="2606" spans="1:20" ht="17.25" customHeight="1" x14ac:dyDescent="0.35">
      <c r="A2606" s="4" t="s">
        <v>2817</v>
      </c>
      <c r="B2606" s="4" t="s">
        <v>3910</v>
      </c>
      <c r="C2606" s="25">
        <v>5</v>
      </c>
      <c r="D2606" s="11"/>
      <c r="E2606" s="11"/>
      <c r="F2606" s="11"/>
      <c r="P2606" s="4" t="s">
        <v>2817</v>
      </c>
      <c r="Q2606" s="4" t="s">
        <v>4052</v>
      </c>
      <c r="R2606" s="25">
        <v>5</v>
      </c>
      <c r="S2606" s="11"/>
      <c r="T2606" s="11"/>
    </row>
    <row r="2607" spans="1:20" ht="17.25" customHeight="1" x14ac:dyDescent="0.35">
      <c r="A2607" s="4" t="s">
        <v>2817</v>
      </c>
      <c r="B2607" s="4" t="s">
        <v>3911</v>
      </c>
      <c r="C2607" s="25">
        <v>5</v>
      </c>
      <c r="D2607" s="11"/>
      <c r="E2607" s="11"/>
      <c r="F2607" s="11"/>
      <c r="P2607" s="4" t="s">
        <v>2817</v>
      </c>
      <c r="Q2607" s="4" t="s">
        <v>4053</v>
      </c>
      <c r="R2607" s="25">
        <v>5</v>
      </c>
      <c r="S2607" s="11"/>
      <c r="T2607" s="11"/>
    </row>
    <row r="2608" spans="1:20" ht="17.25" customHeight="1" x14ac:dyDescent="0.35">
      <c r="A2608" s="4" t="s">
        <v>2817</v>
      </c>
      <c r="B2608" s="4" t="s">
        <v>4054</v>
      </c>
      <c r="C2608" s="25">
        <v>5</v>
      </c>
      <c r="D2608" s="11"/>
      <c r="E2608" s="11"/>
      <c r="F2608" s="11"/>
      <c r="P2608" s="4" t="s">
        <v>2817</v>
      </c>
      <c r="Q2608" s="4" t="s">
        <v>4055</v>
      </c>
      <c r="R2608" s="25">
        <v>5</v>
      </c>
      <c r="S2608" s="11"/>
      <c r="T2608" s="11"/>
    </row>
    <row r="2609" spans="1:20" ht="17.25" customHeight="1" x14ac:dyDescent="0.35">
      <c r="A2609" s="4" t="s">
        <v>2817</v>
      </c>
      <c r="B2609" s="4" t="s">
        <v>3912</v>
      </c>
      <c r="C2609" s="25">
        <v>5</v>
      </c>
      <c r="D2609" s="11"/>
      <c r="E2609" s="11"/>
      <c r="F2609" s="11"/>
      <c r="P2609" s="4" t="s">
        <v>2817</v>
      </c>
      <c r="Q2609" s="4" t="s">
        <v>4056</v>
      </c>
      <c r="R2609" s="25">
        <v>5</v>
      </c>
      <c r="S2609" s="11"/>
      <c r="T2609" s="11"/>
    </row>
    <row r="2610" spans="1:20" ht="17.25" customHeight="1" x14ac:dyDescent="0.35">
      <c r="A2610" s="4" t="s">
        <v>2817</v>
      </c>
      <c r="B2610" s="4" t="s">
        <v>4057</v>
      </c>
      <c r="C2610" s="25">
        <v>5</v>
      </c>
      <c r="D2610" s="11"/>
      <c r="E2610" s="11"/>
      <c r="F2610" s="11"/>
      <c r="P2610" s="4" t="s">
        <v>2817</v>
      </c>
      <c r="Q2610" s="4" t="s">
        <v>4058</v>
      </c>
      <c r="R2610" s="25">
        <v>5</v>
      </c>
      <c r="S2610" s="11"/>
      <c r="T2610" s="11"/>
    </row>
    <row r="2611" spans="1:20" ht="17.25" customHeight="1" x14ac:dyDescent="0.35">
      <c r="A2611" s="4" t="s">
        <v>2817</v>
      </c>
      <c r="B2611" s="4" t="s">
        <v>3913</v>
      </c>
      <c r="C2611" s="25">
        <v>5</v>
      </c>
      <c r="D2611" s="11"/>
      <c r="E2611" s="11"/>
      <c r="F2611" s="11"/>
      <c r="P2611" s="4" t="s">
        <v>2817</v>
      </c>
      <c r="Q2611" s="4" t="s">
        <v>4059</v>
      </c>
      <c r="R2611" s="25">
        <v>5</v>
      </c>
      <c r="S2611" s="11"/>
      <c r="T2611" s="11"/>
    </row>
    <row r="2612" spans="1:20" ht="17.25" customHeight="1" x14ac:dyDescent="0.35">
      <c r="A2612" s="4" t="s">
        <v>2817</v>
      </c>
      <c r="B2612" s="4" t="s">
        <v>3914</v>
      </c>
      <c r="C2612" s="25">
        <v>5</v>
      </c>
      <c r="D2612" s="11"/>
      <c r="E2612" s="11"/>
      <c r="F2612" s="11"/>
      <c r="P2612" s="4" t="s">
        <v>2817</v>
      </c>
      <c r="Q2612" s="4" t="s">
        <v>4060</v>
      </c>
      <c r="R2612" s="25">
        <v>5</v>
      </c>
      <c r="S2612" s="11"/>
      <c r="T2612" s="11"/>
    </row>
    <row r="2613" spans="1:20" ht="17.25" customHeight="1" x14ac:dyDescent="0.35">
      <c r="A2613" s="4" t="s">
        <v>2817</v>
      </c>
      <c r="B2613" s="4" t="s">
        <v>4061</v>
      </c>
      <c r="C2613" s="25">
        <v>5</v>
      </c>
      <c r="D2613" s="11"/>
      <c r="E2613" s="11"/>
      <c r="F2613" s="11"/>
      <c r="P2613" s="4" t="s">
        <v>2817</v>
      </c>
      <c r="Q2613" s="4" t="s">
        <v>4062</v>
      </c>
      <c r="R2613" s="25">
        <v>6</v>
      </c>
      <c r="S2613" s="11"/>
      <c r="T2613" s="11"/>
    </row>
    <row r="2614" spans="1:20" ht="17.25" customHeight="1" x14ac:dyDescent="0.35">
      <c r="A2614" s="4" t="s">
        <v>2817</v>
      </c>
      <c r="B2614" s="4" t="s">
        <v>3915</v>
      </c>
      <c r="C2614" s="25">
        <v>5</v>
      </c>
      <c r="D2614" s="11"/>
      <c r="E2614" s="11"/>
      <c r="F2614" s="11"/>
      <c r="P2614" s="4" t="s">
        <v>2817</v>
      </c>
      <c r="Q2614" s="4" t="s">
        <v>4063</v>
      </c>
      <c r="R2614" s="25">
        <v>6</v>
      </c>
      <c r="S2614" s="11"/>
      <c r="T2614" s="11"/>
    </row>
    <row r="2615" spans="1:20" ht="17.25" customHeight="1" x14ac:dyDescent="0.35">
      <c r="A2615" s="4" t="s">
        <v>2817</v>
      </c>
      <c r="B2615" s="4" t="s">
        <v>3916</v>
      </c>
      <c r="C2615" s="25">
        <v>5</v>
      </c>
      <c r="D2615" s="11"/>
      <c r="E2615" s="11"/>
      <c r="F2615" s="11"/>
      <c r="P2615" s="4" t="s">
        <v>2817</v>
      </c>
      <c r="Q2615" s="4" t="s">
        <v>4064</v>
      </c>
      <c r="R2615" s="25">
        <v>6</v>
      </c>
      <c r="S2615" s="11"/>
      <c r="T2615" s="11"/>
    </row>
    <row r="2616" spans="1:20" ht="17.25" customHeight="1" x14ac:dyDescent="0.35">
      <c r="A2616" s="4" t="s">
        <v>2817</v>
      </c>
      <c r="B2616" s="4" t="s">
        <v>3917</v>
      </c>
      <c r="C2616" s="25">
        <v>5</v>
      </c>
      <c r="D2616" s="11"/>
      <c r="E2616" s="11"/>
      <c r="F2616" s="11"/>
      <c r="P2616" s="4" t="s">
        <v>2817</v>
      </c>
      <c r="Q2616" s="4" t="s">
        <v>4065</v>
      </c>
      <c r="R2616" s="25">
        <v>6</v>
      </c>
      <c r="S2616" s="11"/>
      <c r="T2616" s="11"/>
    </row>
    <row r="2617" spans="1:20" ht="17.25" customHeight="1" x14ac:dyDescent="0.35">
      <c r="A2617" s="4" t="s">
        <v>2817</v>
      </c>
      <c r="B2617" s="4" t="s">
        <v>3918</v>
      </c>
      <c r="C2617" s="25">
        <v>5</v>
      </c>
      <c r="D2617" s="11"/>
      <c r="E2617" s="11"/>
      <c r="F2617" s="11"/>
      <c r="P2617" s="4" t="s">
        <v>2817</v>
      </c>
      <c r="Q2617" s="4" t="s">
        <v>4066</v>
      </c>
      <c r="R2617" s="25">
        <v>6</v>
      </c>
      <c r="S2617" s="11"/>
      <c r="T2617" s="11"/>
    </row>
    <row r="2618" spans="1:20" ht="17.25" customHeight="1" x14ac:dyDescent="0.35">
      <c r="A2618" s="4" t="s">
        <v>2817</v>
      </c>
      <c r="B2618" s="4" t="s">
        <v>3919</v>
      </c>
      <c r="C2618" s="25">
        <v>5</v>
      </c>
      <c r="D2618" s="11"/>
      <c r="E2618" s="11"/>
      <c r="F2618" s="11"/>
      <c r="P2618" s="157" t="s">
        <v>2817</v>
      </c>
      <c r="Q2618" s="157" t="s">
        <v>4067</v>
      </c>
      <c r="R2618" s="162">
        <v>6</v>
      </c>
      <c r="S2618" s="11"/>
      <c r="T2618" s="11"/>
    </row>
    <row r="2619" spans="1:20" ht="17.25" customHeight="1" x14ac:dyDescent="0.35">
      <c r="A2619" s="4" t="s">
        <v>2817</v>
      </c>
      <c r="B2619" s="4" t="s">
        <v>3921</v>
      </c>
      <c r="C2619" s="25">
        <v>5</v>
      </c>
      <c r="D2619" s="11"/>
      <c r="E2619" s="11"/>
      <c r="F2619" s="11"/>
      <c r="P2619" s="4" t="s">
        <v>2817</v>
      </c>
      <c r="Q2619" s="4" t="s">
        <v>4068</v>
      </c>
      <c r="R2619" s="25">
        <v>6</v>
      </c>
      <c r="S2619" s="11"/>
      <c r="T2619" s="11"/>
    </row>
    <row r="2620" spans="1:20" ht="17.25" customHeight="1" x14ac:dyDescent="0.35">
      <c r="A2620" s="4" t="s">
        <v>2817</v>
      </c>
      <c r="B2620" s="4" t="s">
        <v>3922</v>
      </c>
      <c r="C2620" s="25">
        <v>5</v>
      </c>
      <c r="D2620" s="11"/>
      <c r="E2620" s="11"/>
      <c r="F2620" s="11"/>
      <c r="P2620" s="4" t="s">
        <v>2817</v>
      </c>
      <c r="Q2620" s="161" t="s">
        <v>4069</v>
      </c>
      <c r="R2620" s="25">
        <v>6</v>
      </c>
      <c r="S2620" s="11"/>
      <c r="T2620" s="11"/>
    </row>
    <row r="2621" spans="1:20" ht="17.25" customHeight="1" x14ac:dyDescent="0.35">
      <c r="A2621" s="4" t="s">
        <v>2817</v>
      </c>
      <c r="B2621" s="4" t="s">
        <v>3924</v>
      </c>
      <c r="C2621" s="25">
        <v>5</v>
      </c>
      <c r="D2621" s="11"/>
      <c r="E2621" s="11"/>
      <c r="F2621" s="11"/>
      <c r="P2621" s="4" t="s">
        <v>2817</v>
      </c>
      <c r="Q2621" s="4" t="s">
        <v>4070</v>
      </c>
      <c r="R2621" s="25">
        <v>6</v>
      </c>
      <c r="S2621" s="11"/>
      <c r="T2621" s="11"/>
    </row>
    <row r="2622" spans="1:20" ht="17.25" customHeight="1" x14ac:dyDescent="0.35">
      <c r="A2622" s="4" t="s">
        <v>2817</v>
      </c>
      <c r="B2622" s="4" t="s">
        <v>3925</v>
      </c>
      <c r="C2622" s="25">
        <v>5</v>
      </c>
      <c r="D2622" s="11"/>
      <c r="E2622" s="11"/>
      <c r="F2622" s="11"/>
      <c r="P2622" s="4" t="s">
        <v>2817</v>
      </c>
      <c r="Q2622" s="4" t="s">
        <v>4071</v>
      </c>
      <c r="R2622" s="25">
        <v>6</v>
      </c>
      <c r="S2622" s="11"/>
      <c r="T2622" s="11"/>
    </row>
    <row r="2623" spans="1:20" ht="17.25" customHeight="1" x14ac:dyDescent="0.35">
      <c r="A2623" s="4" t="s">
        <v>2817</v>
      </c>
      <c r="B2623" s="4" t="s">
        <v>3927</v>
      </c>
      <c r="C2623" s="25">
        <v>5</v>
      </c>
      <c r="D2623" s="11"/>
      <c r="E2623" s="11"/>
      <c r="F2623" s="11"/>
      <c r="P2623" s="4" t="s">
        <v>2817</v>
      </c>
      <c r="Q2623" s="4" t="s">
        <v>4072</v>
      </c>
      <c r="R2623" s="25">
        <v>6</v>
      </c>
      <c r="S2623" s="11"/>
      <c r="T2623" s="11"/>
    </row>
    <row r="2624" spans="1:20" ht="17.25" customHeight="1" x14ac:dyDescent="0.35">
      <c r="A2624" s="4" t="s">
        <v>2817</v>
      </c>
      <c r="B2624" s="4" t="s">
        <v>3928</v>
      </c>
      <c r="C2624" s="25">
        <v>5</v>
      </c>
      <c r="D2624" s="11"/>
      <c r="E2624" s="11"/>
      <c r="F2624" s="11"/>
      <c r="P2624" s="4" t="s">
        <v>2817</v>
      </c>
      <c r="Q2624" s="4" t="s">
        <v>4073</v>
      </c>
      <c r="R2624" s="25">
        <v>6</v>
      </c>
      <c r="S2624" s="11"/>
      <c r="T2624" s="11"/>
    </row>
    <row r="2625" spans="1:20" ht="17.25" customHeight="1" x14ac:dyDescent="0.35">
      <c r="A2625" s="4" t="s">
        <v>2817</v>
      </c>
      <c r="B2625" s="4" t="s">
        <v>4074</v>
      </c>
      <c r="C2625" s="25">
        <v>5</v>
      </c>
      <c r="D2625" s="11"/>
      <c r="E2625" s="11"/>
      <c r="F2625" s="11"/>
      <c r="P2625" s="4" t="s">
        <v>2817</v>
      </c>
      <c r="Q2625" s="4" t="s">
        <v>4075</v>
      </c>
      <c r="R2625" s="25">
        <v>6</v>
      </c>
      <c r="S2625" s="11"/>
      <c r="T2625" s="11"/>
    </row>
    <row r="2626" spans="1:20" ht="17.25" customHeight="1" x14ac:dyDescent="0.35">
      <c r="A2626" s="4" t="s">
        <v>2817</v>
      </c>
      <c r="B2626" s="4" t="s">
        <v>3929</v>
      </c>
      <c r="C2626" s="25">
        <v>5</v>
      </c>
      <c r="D2626" s="11"/>
      <c r="E2626" s="11"/>
      <c r="F2626" s="11"/>
      <c r="P2626" s="4" t="s">
        <v>2817</v>
      </c>
      <c r="Q2626" s="4" t="s">
        <v>4076</v>
      </c>
      <c r="R2626" s="25">
        <v>6</v>
      </c>
      <c r="S2626" s="11"/>
      <c r="T2626" s="11"/>
    </row>
    <row r="2627" spans="1:20" ht="17.25" customHeight="1" x14ac:dyDescent="0.35">
      <c r="A2627" s="4" t="s">
        <v>2817</v>
      </c>
      <c r="B2627" s="4" t="s">
        <v>3930</v>
      </c>
      <c r="C2627" s="25">
        <v>5</v>
      </c>
      <c r="D2627" s="11"/>
      <c r="E2627" s="11"/>
      <c r="F2627" s="11"/>
      <c r="P2627" s="4" t="s">
        <v>2817</v>
      </c>
      <c r="Q2627" s="4" t="s">
        <v>4077</v>
      </c>
      <c r="R2627" s="25">
        <v>6</v>
      </c>
      <c r="S2627" s="11"/>
      <c r="T2627" s="11"/>
    </row>
    <row r="2628" spans="1:20" ht="17.25" customHeight="1" x14ac:dyDescent="0.35">
      <c r="A2628" s="4" t="s">
        <v>2817</v>
      </c>
      <c r="B2628" s="4" t="s">
        <v>3931</v>
      </c>
      <c r="C2628" s="25">
        <v>5</v>
      </c>
      <c r="D2628" s="11"/>
      <c r="E2628" s="11"/>
      <c r="F2628" s="11"/>
      <c r="P2628" s="4" t="s">
        <v>2817</v>
      </c>
      <c r="Q2628" s="4" t="s">
        <v>4078</v>
      </c>
      <c r="R2628" s="25">
        <v>6</v>
      </c>
      <c r="S2628" s="11"/>
      <c r="T2628" s="11"/>
    </row>
    <row r="2629" spans="1:20" ht="17.25" customHeight="1" x14ac:dyDescent="0.35">
      <c r="A2629" s="4" t="s">
        <v>2817</v>
      </c>
      <c r="B2629" s="4" t="s">
        <v>3932</v>
      </c>
      <c r="C2629" s="25">
        <v>5</v>
      </c>
      <c r="D2629" s="11"/>
      <c r="E2629" s="11"/>
      <c r="F2629" s="11"/>
      <c r="P2629" s="4" t="s">
        <v>2817</v>
      </c>
      <c r="Q2629" s="4" t="s">
        <v>4079</v>
      </c>
      <c r="R2629" s="25">
        <v>6</v>
      </c>
      <c r="S2629" s="11"/>
      <c r="T2629" s="11"/>
    </row>
    <row r="2630" spans="1:20" ht="17.25" customHeight="1" x14ac:dyDescent="0.35">
      <c r="A2630" s="4" t="s">
        <v>2817</v>
      </c>
      <c r="B2630" s="4" t="s">
        <v>3934</v>
      </c>
      <c r="C2630" s="25">
        <v>5</v>
      </c>
      <c r="D2630" s="11"/>
      <c r="E2630" s="11"/>
      <c r="F2630" s="11"/>
      <c r="P2630" s="4" t="s">
        <v>2817</v>
      </c>
      <c r="Q2630" s="4" t="s">
        <v>4080</v>
      </c>
      <c r="R2630" s="25">
        <v>6</v>
      </c>
      <c r="S2630" s="11"/>
      <c r="T2630" s="11"/>
    </row>
    <row r="2631" spans="1:20" ht="17.25" customHeight="1" x14ac:dyDescent="0.35">
      <c r="A2631" s="4" t="s">
        <v>2817</v>
      </c>
      <c r="B2631" s="4" t="s">
        <v>3936</v>
      </c>
      <c r="C2631" s="25">
        <v>5</v>
      </c>
      <c r="D2631" s="11"/>
      <c r="E2631" s="11"/>
      <c r="F2631" s="11"/>
      <c r="P2631" s="4" t="s">
        <v>2817</v>
      </c>
      <c r="Q2631" s="4" t="s">
        <v>4081</v>
      </c>
      <c r="R2631" s="25">
        <v>6</v>
      </c>
      <c r="S2631" s="11"/>
      <c r="T2631" s="11"/>
    </row>
    <row r="2632" spans="1:20" ht="17.25" customHeight="1" x14ac:dyDescent="0.35">
      <c r="A2632" s="4" t="s">
        <v>2817</v>
      </c>
      <c r="B2632" s="4" t="s">
        <v>3937</v>
      </c>
      <c r="C2632" s="25">
        <v>5</v>
      </c>
      <c r="D2632" s="11"/>
      <c r="E2632" s="11"/>
      <c r="F2632" s="11"/>
      <c r="P2632" s="4" t="s">
        <v>2817</v>
      </c>
      <c r="Q2632" s="4" t="s">
        <v>4082</v>
      </c>
      <c r="R2632" s="25">
        <v>6</v>
      </c>
      <c r="S2632" s="11"/>
      <c r="T2632" s="11"/>
    </row>
    <row r="2633" spans="1:20" ht="17.25" customHeight="1" x14ac:dyDescent="0.35">
      <c r="A2633" s="4" t="s">
        <v>2817</v>
      </c>
      <c r="B2633" s="4" t="s">
        <v>3938</v>
      </c>
      <c r="C2633" s="25">
        <v>5</v>
      </c>
      <c r="D2633" s="11"/>
      <c r="E2633" s="11"/>
      <c r="F2633" s="11"/>
      <c r="P2633" s="4" t="s">
        <v>2817</v>
      </c>
      <c r="Q2633" s="4" t="s">
        <v>4083</v>
      </c>
      <c r="R2633" s="25">
        <v>6</v>
      </c>
      <c r="S2633" s="11"/>
      <c r="T2633" s="11"/>
    </row>
    <row r="2634" spans="1:20" ht="17.25" customHeight="1" x14ac:dyDescent="0.35">
      <c r="A2634" s="4" t="s">
        <v>2817</v>
      </c>
      <c r="B2634" s="4" t="s">
        <v>3939</v>
      </c>
      <c r="C2634" s="25">
        <v>5</v>
      </c>
      <c r="D2634" s="11"/>
      <c r="E2634" s="11"/>
      <c r="F2634" s="11"/>
      <c r="P2634" s="4" t="s">
        <v>2817</v>
      </c>
      <c r="Q2634" s="4" t="s">
        <v>4084</v>
      </c>
      <c r="R2634" s="25">
        <v>6</v>
      </c>
      <c r="S2634" s="11"/>
      <c r="T2634" s="11"/>
    </row>
    <row r="2635" spans="1:20" ht="17.25" customHeight="1" x14ac:dyDescent="0.35">
      <c r="A2635" s="4" t="s">
        <v>2817</v>
      </c>
      <c r="B2635" s="4" t="s">
        <v>3940</v>
      </c>
      <c r="C2635" s="25">
        <v>5</v>
      </c>
      <c r="D2635" s="11"/>
      <c r="E2635" s="11"/>
      <c r="F2635" s="11"/>
      <c r="P2635" s="4" t="s">
        <v>2817</v>
      </c>
      <c r="Q2635" s="4" t="s">
        <v>4085</v>
      </c>
      <c r="R2635" s="25">
        <v>6</v>
      </c>
      <c r="S2635" s="11"/>
      <c r="T2635" s="11"/>
    </row>
    <row r="2636" spans="1:20" ht="17.25" customHeight="1" x14ac:dyDescent="0.35">
      <c r="A2636" s="4" t="s">
        <v>2817</v>
      </c>
      <c r="B2636" s="4" t="s">
        <v>3941</v>
      </c>
      <c r="C2636" s="25">
        <v>5</v>
      </c>
      <c r="D2636" s="11"/>
      <c r="E2636" s="11"/>
      <c r="F2636" s="11"/>
      <c r="P2636" s="4" t="s">
        <v>2817</v>
      </c>
      <c r="Q2636" s="4" t="s">
        <v>4086</v>
      </c>
      <c r="R2636" s="25">
        <v>6</v>
      </c>
      <c r="S2636" s="11"/>
      <c r="T2636" s="11"/>
    </row>
    <row r="2637" spans="1:20" ht="17.25" customHeight="1" x14ac:dyDescent="0.35">
      <c r="A2637" s="4" t="s">
        <v>2817</v>
      </c>
      <c r="B2637" s="4" t="s">
        <v>3942</v>
      </c>
      <c r="C2637" s="25">
        <v>5</v>
      </c>
      <c r="D2637" s="11"/>
      <c r="E2637" s="11"/>
      <c r="F2637" s="11"/>
      <c r="P2637" s="4" t="s">
        <v>2817</v>
      </c>
      <c r="Q2637" s="161" t="s">
        <v>4087</v>
      </c>
      <c r="R2637" s="25">
        <v>6</v>
      </c>
      <c r="S2637" s="11"/>
      <c r="T2637" s="11"/>
    </row>
    <row r="2638" spans="1:20" ht="17.25" customHeight="1" x14ac:dyDescent="0.35">
      <c r="A2638" s="4" t="s">
        <v>2817</v>
      </c>
      <c r="B2638" s="4" t="s">
        <v>3943</v>
      </c>
      <c r="C2638" s="25">
        <v>5</v>
      </c>
      <c r="D2638" s="11"/>
      <c r="E2638" s="11"/>
      <c r="F2638" s="11"/>
      <c r="P2638" s="4" t="s">
        <v>2817</v>
      </c>
      <c r="Q2638" s="4" t="s">
        <v>4088</v>
      </c>
      <c r="R2638" s="25">
        <v>6</v>
      </c>
      <c r="S2638" s="11"/>
      <c r="T2638" s="11"/>
    </row>
    <row r="2639" spans="1:20" ht="17.25" customHeight="1" x14ac:dyDescent="0.35">
      <c r="A2639" s="4" t="s">
        <v>2817</v>
      </c>
      <c r="B2639" s="4" t="s">
        <v>3944</v>
      </c>
      <c r="C2639" s="25">
        <v>5</v>
      </c>
      <c r="D2639" s="11"/>
      <c r="E2639" s="11"/>
      <c r="F2639" s="11"/>
      <c r="P2639" s="4" t="s">
        <v>2817</v>
      </c>
      <c r="Q2639" s="4" t="s">
        <v>4089</v>
      </c>
      <c r="R2639" s="25">
        <v>6</v>
      </c>
      <c r="S2639" s="11"/>
      <c r="T2639" s="11"/>
    </row>
    <row r="2640" spans="1:20" ht="17.25" customHeight="1" x14ac:dyDescent="0.35">
      <c r="A2640" s="4" t="s">
        <v>2817</v>
      </c>
      <c r="B2640" s="4" t="s">
        <v>3945</v>
      </c>
      <c r="C2640" s="25">
        <v>5</v>
      </c>
      <c r="D2640" s="11"/>
      <c r="E2640" s="11"/>
      <c r="F2640" s="11"/>
      <c r="P2640" s="4" t="s">
        <v>2817</v>
      </c>
      <c r="Q2640" s="4" t="s">
        <v>4090</v>
      </c>
      <c r="R2640" s="25">
        <v>6</v>
      </c>
      <c r="S2640" s="11"/>
      <c r="T2640" s="11"/>
    </row>
    <row r="2641" spans="1:20" ht="17.25" customHeight="1" x14ac:dyDescent="0.35">
      <c r="A2641" s="4" t="s">
        <v>2817</v>
      </c>
      <c r="B2641" s="4" t="s">
        <v>3947</v>
      </c>
      <c r="C2641" s="25">
        <v>5</v>
      </c>
      <c r="D2641" s="11"/>
      <c r="E2641" s="11"/>
      <c r="F2641" s="11"/>
      <c r="P2641" s="4" t="s">
        <v>2817</v>
      </c>
      <c r="Q2641" s="161" t="s">
        <v>4091</v>
      </c>
      <c r="R2641" s="25">
        <v>6</v>
      </c>
      <c r="S2641" s="11"/>
      <c r="T2641" s="11"/>
    </row>
    <row r="2642" spans="1:20" ht="17.25" customHeight="1" x14ac:dyDescent="0.35">
      <c r="A2642" s="4" t="s">
        <v>2817</v>
      </c>
      <c r="B2642" s="4" t="s">
        <v>3948</v>
      </c>
      <c r="C2642" s="25">
        <v>5</v>
      </c>
      <c r="D2642" s="11"/>
      <c r="E2642" s="11"/>
      <c r="F2642" s="11"/>
      <c r="P2642" s="4" t="s">
        <v>2817</v>
      </c>
      <c r="Q2642" s="4" t="s">
        <v>4092</v>
      </c>
      <c r="R2642" s="25">
        <v>6</v>
      </c>
      <c r="S2642" s="11"/>
      <c r="T2642" s="11"/>
    </row>
    <row r="2643" spans="1:20" ht="17.25" customHeight="1" x14ac:dyDescent="0.35">
      <c r="A2643" s="4" t="s">
        <v>2817</v>
      </c>
      <c r="B2643" s="4" t="s">
        <v>3949</v>
      </c>
      <c r="C2643" s="25">
        <v>5</v>
      </c>
      <c r="D2643" s="11"/>
      <c r="E2643" s="11"/>
      <c r="F2643" s="11"/>
      <c r="P2643" s="4" t="s">
        <v>2817</v>
      </c>
      <c r="Q2643" s="4" t="s">
        <v>4093</v>
      </c>
      <c r="R2643" s="25">
        <v>6</v>
      </c>
      <c r="S2643" s="11"/>
      <c r="T2643" s="11"/>
    </row>
    <row r="2644" spans="1:20" ht="17.25" customHeight="1" x14ac:dyDescent="0.35">
      <c r="A2644" s="4" t="s">
        <v>2817</v>
      </c>
      <c r="B2644" s="4" t="s">
        <v>3950</v>
      </c>
      <c r="C2644" s="25">
        <v>5</v>
      </c>
      <c r="D2644" s="11"/>
      <c r="E2644" s="11"/>
      <c r="F2644" s="11"/>
      <c r="P2644" s="4" t="s">
        <v>2817</v>
      </c>
      <c r="Q2644" s="4" t="s">
        <v>4094</v>
      </c>
      <c r="R2644" s="25">
        <v>6</v>
      </c>
      <c r="S2644" s="11"/>
      <c r="T2644" s="11"/>
    </row>
    <row r="2645" spans="1:20" ht="17.25" customHeight="1" x14ac:dyDescent="0.35">
      <c r="A2645" s="4" t="s">
        <v>2817</v>
      </c>
      <c r="B2645" s="4" t="s">
        <v>3951</v>
      </c>
      <c r="C2645" s="25">
        <v>5</v>
      </c>
      <c r="D2645" s="11"/>
      <c r="E2645" s="11"/>
      <c r="F2645" s="11"/>
      <c r="P2645" s="4" t="s">
        <v>2817</v>
      </c>
      <c r="Q2645" s="4" t="s">
        <v>4095</v>
      </c>
      <c r="R2645" s="25">
        <v>6</v>
      </c>
      <c r="S2645" s="11"/>
      <c r="T2645" s="11"/>
    </row>
    <row r="2646" spans="1:20" ht="17.25" customHeight="1" x14ac:dyDescent="0.35">
      <c r="A2646" s="4" t="s">
        <v>2817</v>
      </c>
      <c r="B2646" s="4" t="s">
        <v>3952</v>
      </c>
      <c r="C2646" s="25">
        <v>5</v>
      </c>
      <c r="D2646" s="11"/>
      <c r="E2646" s="11"/>
      <c r="F2646" s="11"/>
      <c r="P2646" s="4" t="s">
        <v>2817</v>
      </c>
      <c r="Q2646" s="161" t="s">
        <v>4096</v>
      </c>
      <c r="R2646" s="25">
        <v>6</v>
      </c>
      <c r="S2646" s="11"/>
      <c r="T2646" s="11"/>
    </row>
    <row r="2647" spans="1:20" ht="17.25" customHeight="1" x14ac:dyDescent="0.35">
      <c r="A2647" s="4" t="s">
        <v>2817</v>
      </c>
      <c r="B2647" s="4" t="s">
        <v>3953</v>
      </c>
      <c r="C2647" s="25">
        <v>5</v>
      </c>
      <c r="D2647" s="11"/>
      <c r="E2647" s="11"/>
      <c r="F2647" s="11"/>
      <c r="P2647" s="4" t="s">
        <v>2817</v>
      </c>
      <c r="Q2647" s="4" t="s">
        <v>4097</v>
      </c>
      <c r="R2647" s="25">
        <v>6</v>
      </c>
      <c r="S2647" s="11"/>
      <c r="T2647" s="11"/>
    </row>
    <row r="2648" spans="1:20" ht="17.25" customHeight="1" x14ac:dyDescent="0.35">
      <c r="A2648" s="4" t="s">
        <v>2817</v>
      </c>
      <c r="B2648" s="4" t="s">
        <v>3955</v>
      </c>
      <c r="C2648" s="25">
        <v>5</v>
      </c>
      <c r="D2648" s="11"/>
      <c r="E2648" s="11"/>
      <c r="F2648" s="11"/>
      <c r="P2648" s="4" t="s">
        <v>2817</v>
      </c>
      <c r="Q2648" s="4" t="s">
        <v>4098</v>
      </c>
      <c r="R2648" s="25">
        <v>6</v>
      </c>
      <c r="S2648" s="11"/>
      <c r="T2648" s="11"/>
    </row>
    <row r="2649" spans="1:20" ht="17.25" customHeight="1" x14ac:dyDescent="0.35">
      <c r="A2649" s="4" t="s">
        <v>2817</v>
      </c>
      <c r="B2649" s="4" t="s">
        <v>3957</v>
      </c>
      <c r="C2649" s="25">
        <v>5</v>
      </c>
      <c r="D2649" s="11"/>
      <c r="E2649" s="11"/>
      <c r="F2649" s="11"/>
      <c r="P2649" s="4" t="s">
        <v>2817</v>
      </c>
      <c r="Q2649" s="4" t="s">
        <v>4099</v>
      </c>
      <c r="R2649" s="25">
        <v>6</v>
      </c>
      <c r="S2649" s="11"/>
      <c r="T2649" s="11"/>
    </row>
    <row r="2650" spans="1:20" ht="17.25" customHeight="1" x14ac:dyDescent="0.35">
      <c r="A2650" s="4" t="s">
        <v>2817</v>
      </c>
      <c r="B2650" s="4" t="s">
        <v>3959</v>
      </c>
      <c r="C2650" s="25">
        <v>5</v>
      </c>
      <c r="D2650" s="11"/>
      <c r="E2650" s="11"/>
      <c r="F2650" s="11"/>
      <c r="P2650" s="4" t="s">
        <v>2817</v>
      </c>
      <c r="Q2650" s="4" t="s">
        <v>4100</v>
      </c>
      <c r="R2650" s="25">
        <v>6</v>
      </c>
      <c r="S2650" s="11"/>
      <c r="T2650" s="11"/>
    </row>
    <row r="2651" spans="1:20" ht="17.25" customHeight="1" x14ac:dyDescent="0.35">
      <c r="A2651" s="4" t="s">
        <v>2817</v>
      </c>
      <c r="B2651" s="4" t="s">
        <v>3960</v>
      </c>
      <c r="C2651" s="25">
        <v>5</v>
      </c>
      <c r="D2651" s="11"/>
      <c r="E2651" s="11"/>
      <c r="F2651" s="11"/>
      <c r="P2651" s="4" t="s">
        <v>2817</v>
      </c>
      <c r="Q2651" s="4" t="s">
        <v>4101</v>
      </c>
      <c r="R2651" s="25">
        <v>6</v>
      </c>
      <c r="S2651" s="11"/>
      <c r="T2651" s="11"/>
    </row>
    <row r="2652" spans="1:20" ht="17.25" customHeight="1" x14ac:dyDescent="0.35">
      <c r="A2652" s="4" t="s">
        <v>2817</v>
      </c>
      <c r="B2652" s="4" t="s">
        <v>3961</v>
      </c>
      <c r="C2652" s="25">
        <v>5</v>
      </c>
      <c r="D2652" s="11"/>
      <c r="E2652" s="11"/>
      <c r="F2652" s="11"/>
      <c r="P2652" s="4" t="s">
        <v>2817</v>
      </c>
      <c r="Q2652" s="4" t="s">
        <v>4102</v>
      </c>
      <c r="R2652" s="25">
        <v>6</v>
      </c>
      <c r="S2652" s="11"/>
      <c r="T2652" s="11"/>
    </row>
    <row r="2653" spans="1:20" ht="17.25" customHeight="1" x14ac:dyDescent="0.35">
      <c r="A2653" s="4" t="s">
        <v>2817</v>
      </c>
      <c r="B2653" s="4" t="s">
        <v>3962</v>
      </c>
      <c r="C2653" s="25">
        <v>5</v>
      </c>
      <c r="D2653" s="11"/>
      <c r="E2653" s="11"/>
      <c r="F2653" s="11"/>
      <c r="P2653" s="4" t="s">
        <v>2817</v>
      </c>
      <c r="Q2653" s="4" t="s">
        <v>4103</v>
      </c>
      <c r="R2653" s="25">
        <v>6</v>
      </c>
      <c r="S2653" s="11"/>
      <c r="T2653" s="11"/>
    </row>
    <row r="2654" spans="1:20" ht="17.25" customHeight="1" x14ac:dyDescent="0.35">
      <c r="A2654" s="4" t="s">
        <v>2817</v>
      </c>
      <c r="B2654" s="4" t="s">
        <v>3963</v>
      </c>
      <c r="C2654" s="25">
        <v>5</v>
      </c>
      <c r="D2654" s="11"/>
      <c r="E2654" s="11"/>
      <c r="F2654" s="11"/>
      <c r="P2654" s="4" t="s">
        <v>2817</v>
      </c>
      <c r="Q2654" s="4" t="s">
        <v>4104</v>
      </c>
      <c r="R2654" s="25">
        <v>6</v>
      </c>
      <c r="S2654" s="11"/>
      <c r="T2654" s="11"/>
    </row>
    <row r="2655" spans="1:20" ht="17.25" customHeight="1" x14ac:dyDescent="0.35">
      <c r="A2655" s="4" t="s">
        <v>2817</v>
      </c>
      <c r="B2655" s="4" t="s">
        <v>3964</v>
      </c>
      <c r="C2655" s="25">
        <v>5</v>
      </c>
      <c r="D2655" s="11"/>
      <c r="E2655" s="11"/>
      <c r="F2655" s="11"/>
      <c r="P2655" s="4" t="s">
        <v>2817</v>
      </c>
      <c r="Q2655" s="4" t="s">
        <v>4105</v>
      </c>
      <c r="R2655" s="25">
        <v>6</v>
      </c>
      <c r="S2655" s="11"/>
      <c r="T2655" s="11"/>
    </row>
    <row r="2656" spans="1:20" ht="17.25" customHeight="1" x14ac:dyDescent="0.35">
      <c r="A2656" s="4" t="s">
        <v>2817</v>
      </c>
      <c r="B2656" s="4" t="s">
        <v>3965</v>
      </c>
      <c r="C2656" s="25">
        <v>5</v>
      </c>
      <c r="D2656" s="11"/>
      <c r="E2656" s="11"/>
      <c r="F2656" s="11"/>
      <c r="P2656" s="4" t="s">
        <v>2817</v>
      </c>
      <c r="Q2656" s="4" t="s">
        <v>4106</v>
      </c>
      <c r="R2656" s="25">
        <v>6</v>
      </c>
      <c r="S2656" s="11"/>
      <c r="T2656" s="11"/>
    </row>
    <row r="2657" spans="1:20" ht="17.25" customHeight="1" x14ac:dyDescent="0.35">
      <c r="A2657" s="4" t="s">
        <v>2817</v>
      </c>
      <c r="B2657" s="4" t="s">
        <v>3966</v>
      </c>
      <c r="C2657" s="25">
        <v>5</v>
      </c>
      <c r="D2657" s="11"/>
      <c r="E2657" s="11"/>
      <c r="F2657" s="11"/>
      <c r="P2657" s="4" t="s">
        <v>2817</v>
      </c>
      <c r="Q2657" s="4" t="s">
        <v>4107</v>
      </c>
      <c r="R2657" s="25">
        <v>6</v>
      </c>
      <c r="S2657" s="11"/>
      <c r="T2657" s="11"/>
    </row>
    <row r="2658" spans="1:20" ht="17.25" customHeight="1" x14ac:dyDescent="0.35">
      <c r="A2658" s="4" t="s">
        <v>2817</v>
      </c>
      <c r="B2658" s="4" t="s">
        <v>3967</v>
      </c>
      <c r="C2658" s="25">
        <v>5</v>
      </c>
      <c r="D2658" s="11"/>
      <c r="E2658" s="11"/>
      <c r="F2658" s="11"/>
      <c r="P2658" s="4" t="s">
        <v>2817</v>
      </c>
      <c r="Q2658" s="4" t="s">
        <v>4108</v>
      </c>
      <c r="R2658" s="25">
        <v>6</v>
      </c>
      <c r="S2658" s="11"/>
      <c r="T2658" s="11"/>
    </row>
    <row r="2659" spans="1:20" ht="17.25" customHeight="1" x14ac:dyDescent="0.35">
      <c r="A2659" s="4" t="s">
        <v>2817</v>
      </c>
      <c r="B2659" s="4" t="s">
        <v>3968</v>
      </c>
      <c r="C2659" s="25">
        <v>5</v>
      </c>
      <c r="D2659" s="11"/>
      <c r="E2659" s="11"/>
      <c r="F2659" s="11"/>
      <c r="P2659" s="4" t="s">
        <v>2817</v>
      </c>
      <c r="Q2659" s="4" t="s">
        <v>4109</v>
      </c>
      <c r="R2659" s="25">
        <v>6</v>
      </c>
      <c r="S2659" s="11"/>
      <c r="T2659" s="11"/>
    </row>
    <row r="2660" spans="1:20" ht="17.25" customHeight="1" x14ac:dyDescent="0.35">
      <c r="A2660" s="4" t="s">
        <v>2817</v>
      </c>
      <c r="B2660" s="4" t="s">
        <v>3969</v>
      </c>
      <c r="C2660" s="25">
        <v>5</v>
      </c>
      <c r="D2660" s="11"/>
      <c r="E2660" s="11"/>
      <c r="F2660" s="11"/>
      <c r="P2660" s="4" t="s">
        <v>2817</v>
      </c>
      <c r="Q2660" s="4" t="s">
        <v>4110</v>
      </c>
      <c r="R2660" s="25">
        <v>6</v>
      </c>
      <c r="S2660" s="11"/>
      <c r="T2660" s="11"/>
    </row>
    <row r="2661" spans="1:20" ht="17.25" customHeight="1" x14ac:dyDescent="0.35">
      <c r="A2661" s="4" t="s">
        <v>2817</v>
      </c>
      <c r="B2661" s="4" t="s">
        <v>3970</v>
      </c>
      <c r="C2661" s="25">
        <v>5</v>
      </c>
      <c r="D2661" s="11"/>
      <c r="E2661" s="11"/>
      <c r="F2661" s="11"/>
      <c r="P2661" s="4" t="s">
        <v>2817</v>
      </c>
      <c r="Q2661" s="4" t="s">
        <v>4111</v>
      </c>
      <c r="R2661" s="25">
        <v>6</v>
      </c>
      <c r="S2661" s="11"/>
      <c r="T2661" s="11"/>
    </row>
    <row r="2662" spans="1:20" ht="17.25" customHeight="1" x14ac:dyDescent="0.35">
      <c r="A2662" s="4" t="s">
        <v>2817</v>
      </c>
      <c r="B2662" s="4" t="s">
        <v>3973</v>
      </c>
      <c r="C2662" s="25">
        <v>5</v>
      </c>
      <c r="D2662" s="11"/>
      <c r="E2662" s="11"/>
      <c r="F2662" s="11"/>
      <c r="P2662" s="4" t="s">
        <v>2817</v>
      </c>
      <c r="Q2662" s="4" t="s">
        <v>4112</v>
      </c>
      <c r="R2662" s="25">
        <v>6</v>
      </c>
      <c r="S2662" s="11"/>
      <c r="T2662" s="11"/>
    </row>
    <row r="2663" spans="1:20" ht="17.25" customHeight="1" x14ac:dyDescent="0.35">
      <c r="A2663" s="4" t="s">
        <v>2817</v>
      </c>
      <c r="B2663" s="4" t="s">
        <v>4113</v>
      </c>
      <c r="C2663" s="25">
        <v>5</v>
      </c>
      <c r="D2663" s="11"/>
      <c r="E2663" s="11"/>
      <c r="F2663" s="11"/>
      <c r="P2663" s="4" t="s">
        <v>2817</v>
      </c>
      <c r="Q2663" s="4" t="s">
        <v>4114</v>
      </c>
      <c r="R2663" s="25">
        <v>6</v>
      </c>
      <c r="S2663" s="11"/>
      <c r="T2663" s="11"/>
    </row>
    <row r="2664" spans="1:20" ht="17.25" customHeight="1" x14ac:dyDescent="0.35">
      <c r="A2664" s="4" t="s">
        <v>2817</v>
      </c>
      <c r="B2664" s="4" t="s">
        <v>3974</v>
      </c>
      <c r="C2664" s="25">
        <v>5</v>
      </c>
      <c r="D2664" s="11"/>
      <c r="E2664" s="11"/>
      <c r="F2664" s="11"/>
      <c r="P2664" s="4" t="s">
        <v>2817</v>
      </c>
      <c r="Q2664" s="4" t="s">
        <v>4115</v>
      </c>
      <c r="R2664" s="25">
        <v>6</v>
      </c>
      <c r="S2664" s="11"/>
      <c r="T2664" s="11"/>
    </row>
    <row r="2665" spans="1:20" ht="17.25" customHeight="1" x14ac:dyDescent="0.35">
      <c r="A2665" s="4" t="s">
        <v>2817</v>
      </c>
      <c r="B2665" s="4" t="s">
        <v>3975</v>
      </c>
      <c r="C2665" s="25">
        <v>5</v>
      </c>
      <c r="D2665" s="11"/>
      <c r="E2665" s="11"/>
      <c r="F2665" s="11"/>
      <c r="P2665" s="4" t="s">
        <v>2817</v>
      </c>
      <c r="Q2665" s="4" t="s">
        <v>4116</v>
      </c>
      <c r="R2665" s="25">
        <v>6</v>
      </c>
      <c r="S2665" s="11"/>
      <c r="T2665" s="11"/>
    </row>
    <row r="2666" spans="1:20" ht="17.25" customHeight="1" x14ac:dyDescent="0.35">
      <c r="A2666" s="4" t="s">
        <v>2817</v>
      </c>
      <c r="B2666" s="4" t="s">
        <v>3976</v>
      </c>
      <c r="C2666" s="25">
        <v>5</v>
      </c>
      <c r="D2666" s="11"/>
      <c r="E2666" s="11"/>
      <c r="F2666" s="11"/>
      <c r="P2666" s="4" t="s">
        <v>2817</v>
      </c>
      <c r="Q2666" s="4" t="s">
        <v>4117</v>
      </c>
      <c r="R2666" s="25">
        <v>6</v>
      </c>
      <c r="S2666" s="11"/>
      <c r="T2666" s="11"/>
    </row>
    <row r="2667" spans="1:20" ht="17.25" customHeight="1" x14ac:dyDescent="0.35">
      <c r="A2667" s="4" t="s">
        <v>2817</v>
      </c>
      <c r="B2667" s="4" t="s">
        <v>3977</v>
      </c>
      <c r="C2667" s="25">
        <v>5</v>
      </c>
      <c r="D2667" s="11"/>
      <c r="E2667" s="11"/>
      <c r="F2667" s="11"/>
      <c r="P2667" s="4" t="s">
        <v>2817</v>
      </c>
      <c r="Q2667" s="4" t="s">
        <v>4118</v>
      </c>
      <c r="R2667" s="25">
        <v>6</v>
      </c>
      <c r="S2667" s="11"/>
      <c r="T2667" s="11"/>
    </row>
    <row r="2668" spans="1:20" ht="17.25" customHeight="1" x14ac:dyDescent="0.35">
      <c r="A2668" s="4" t="s">
        <v>2817</v>
      </c>
      <c r="B2668" s="4" t="s">
        <v>4119</v>
      </c>
      <c r="C2668" s="25">
        <v>5</v>
      </c>
      <c r="D2668" s="11"/>
      <c r="E2668" s="11"/>
      <c r="F2668" s="11"/>
      <c r="P2668" s="4" t="s">
        <v>2817</v>
      </c>
      <c r="Q2668" s="4" t="s">
        <v>4120</v>
      </c>
      <c r="R2668" s="25">
        <v>6</v>
      </c>
      <c r="S2668" s="11"/>
      <c r="T2668" s="11"/>
    </row>
    <row r="2669" spans="1:20" ht="17.25" customHeight="1" x14ac:dyDescent="0.35">
      <c r="A2669" s="4" t="s">
        <v>2817</v>
      </c>
      <c r="B2669" s="4" t="s">
        <v>3979</v>
      </c>
      <c r="C2669" s="25">
        <v>5</v>
      </c>
      <c r="D2669" s="11"/>
      <c r="E2669" s="11"/>
      <c r="F2669" s="11"/>
      <c r="P2669" s="4" t="s">
        <v>2817</v>
      </c>
      <c r="Q2669" s="4" t="s">
        <v>4121</v>
      </c>
      <c r="R2669" s="25">
        <v>6</v>
      </c>
      <c r="S2669" s="11"/>
      <c r="T2669" s="11"/>
    </row>
    <row r="2670" spans="1:20" ht="17.25" customHeight="1" x14ac:dyDescent="0.35">
      <c r="A2670" s="4" t="s">
        <v>2817</v>
      </c>
      <c r="B2670" s="4" t="s">
        <v>3980</v>
      </c>
      <c r="C2670" s="25">
        <v>5</v>
      </c>
      <c r="D2670" s="11"/>
      <c r="E2670" s="11"/>
      <c r="F2670" s="11"/>
      <c r="P2670" s="4" t="s">
        <v>2817</v>
      </c>
      <c r="Q2670" s="4" t="s">
        <v>4122</v>
      </c>
      <c r="R2670" s="25">
        <v>6</v>
      </c>
      <c r="S2670" s="11"/>
      <c r="T2670" s="11"/>
    </row>
    <row r="2671" spans="1:20" ht="17.25" customHeight="1" x14ac:dyDescent="0.35">
      <c r="A2671" s="4" t="s">
        <v>2817</v>
      </c>
      <c r="B2671" s="4" t="s">
        <v>3981</v>
      </c>
      <c r="C2671" s="25">
        <v>5</v>
      </c>
      <c r="D2671" s="11"/>
      <c r="E2671" s="11"/>
      <c r="F2671" s="11"/>
      <c r="P2671" s="4" t="s">
        <v>2817</v>
      </c>
      <c r="Q2671" s="4" t="s">
        <v>4123</v>
      </c>
      <c r="R2671" s="25">
        <v>6</v>
      </c>
      <c r="S2671" s="11"/>
      <c r="T2671" s="11"/>
    </row>
    <row r="2672" spans="1:20" ht="17.25" customHeight="1" x14ac:dyDescent="0.35">
      <c r="A2672" s="4" t="s">
        <v>2817</v>
      </c>
      <c r="B2672" s="4" t="s">
        <v>3982</v>
      </c>
      <c r="C2672" s="25">
        <v>5</v>
      </c>
      <c r="D2672" s="11"/>
      <c r="E2672" s="11"/>
      <c r="F2672" s="11"/>
      <c r="P2672" s="4" t="s">
        <v>2817</v>
      </c>
      <c r="Q2672" s="4" t="s">
        <v>4124</v>
      </c>
      <c r="R2672" s="25">
        <v>6</v>
      </c>
      <c r="S2672" s="11"/>
      <c r="T2672" s="11"/>
    </row>
    <row r="2673" spans="1:20" ht="17.25" customHeight="1" x14ac:dyDescent="0.35">
      <c r="A2673" s="4" t="s">
        <v>2817</v>
      </c>
      <c r="B2673" s="4" t="s">
        <v>4125</v>
      </c>
      <c r="C2673" s="25">
        <v>5</v>
      </c>
      <c r="D2673" s="11"/>
      <c r="E2673" s="11"/>
      <c r="F2673" s="11"/>
      <c r="P2673" s="4" t="s">
        <v>2817</v>
      </c>
      <c r="Q2673" s="4" t="s">
        <v>4126</v>
      </c>
      <c r="R2673" s="25">
        <v>6</v>
      </c>
      <c r="S2673" s="11"/>
      <c r="T2673" s="11"/>
    </row>
    <row r="2674" spans="1:20" ht="17.25" customHeight="1" x14ac:dyDescent="0.35">
      <c r="A2674" s="4" t="s">
        <v>2817</v>
      </c>
      <c r="B2674" s="4" t="s">
        <v>3984</v>
      </c>
      <c r="C2674" s="25">
        <v>5</v>
      </c>
      <c r="D2674" s="11"/>
      <c r="E2674" s="11"/>
      <c r="F2674" s="11"/>
      <c r="P2674" s="4" t="s">
        <v>2817</v>
      </c>
      <c r="Q2674" s="4" t="s">
        <v>4127</v>
      </c>
      <c r="R2674" s="25">
        <v>6</v>
      </c>
      <c r="S2674" s="11"/>
      <c r="T2674" s="11"/>
    </row>
    <row r="2675" spans="1:20" ht="17.25" customHeight="1" x14ac:dyDescent="0.35">
      <c r="A2675" s="4" t="s">
        <v>2817</v>
      </c>
      <c r="B2675" s="4" t="s">
        <v>3985</v>
      </c>
      <c r="C2675" s="25">
        <v>5</v>
      </c>
      <c r="D2675" s="11"/>
      <c r="E2675" s="11"/>
      <c r="F2675" s="11"/>
      <c r="P2675" s="4" t="s">
        <v>2817</v>
      </c>
      <c r="Q2675" s="4" t="s">
        <v>4128</v>
      </c>
      <c r="R2675" s="25">
        <v>6</v>
      </c>
      <c r="S2675" s="11"/>
      <c r="T2675" s="11"/>
    </row>
    <row r="2676" spans="1:20" ht="17.25" customHeight="1" x14ac:dyDescent="0.35">
      <c r="A2676" s="4" t="s">
        <v>2817</v>
      </c>
      <c r="B2676" s="4" t="s">
        <v>3986</v>
      </c>
      <c r="C2676" s="25">
        <v>5</v>
      </c>
      <c r="D2676" s="11"/>
      <c r="E2676" s="11"/>
      <c r="F2676" s="11"/>
      <c r="P2676" s="4" t="s">
        <v>2817</v>
      </c>
      <c r="Q2676" s="4" t="s">
        <v>4129</v>
      </c>
      <c r="R2676" s="25">
        <v>6</v>
      </c>
      <c r="S2676" s="11"/>
      <c r="T2676" s="11"/>
    </row>
    <row r="2677" spans="1:20" ht="17.25" customHeight="1" x14ac:dyDescent="0.35">
      <c r="A2677" s="4" t="s">
        <v>2817</v>
      </c>
      <c r="B2677" s="4" t="s">
        <v>3987</v>
      </c>
      <c r="C2677" s="25">
        <v>5</v>
      </c>
      <c r="D2677" s="11"/>
      <c r="E2677" s="11"/>
      <c r="F2677" s="11"/>
      <c r="P2677" s="4" t="s">
        <v>2817</v>
      </c>
      <c r="Q2677" s="4" t="s">
        <v>4130</v>
      </c>
      <c r="R2677" s="25">
        <v>6</v>
      </c>
      <c r="S2677" s="11"/>
      <c r="T2677" s="11"/>
    </row>
    <row r="2678" spans="1:20" ht="17.25" customHeight="1" x14ac:dyDescent="0.35">
      <c r="A2678" s="4" t="s">
        <v>2817</v>
      </c>
      <c r="B2678" s="4" t="s">
        <v>3988</v>
      </c>
      <c r="C2678" s="25">
        <v>5</v>
      </c>
      <c r="D2678" s="11"/>
      <c r="E2678" s="11"/>
      <c r="F2678" s="11"/>
      <c r="P2678" s="4" t="s">
        <v>2817</v>
      </c>
      <c r="Q2678" s="4" t="s">
        <v>4131</v>
      </c>
      <c r="R2678" s="25">
        <v>6</v>
      </c>
      <c r="S2678" s="11"/>
      <c r="T2678" s="11"/>
    </row>
    <row r="2679" spans="1:20" ht="17.25" customHeight="1" x14ac:dyDescent="0.35">
      <c r="A2679" s="4" t="s">
        <v>2817</v>
      </c>
      <c r="B2679" s="4" t="s">
        <v>3989</v>
      </c>
      <c r="C2679" s="25">
        <v>5</v>
      </c>
      <c r="D2679" s="11"/>
      <c r="E2679" s="11"/>
      <c r="F2679" s="11"/>
      <c r="P2679" s="4" t="s">
        <v>2817</v>
      </c>
      <c r="Q2679" s="4" t="s">
        <v>4132</v>
      </c>
      <c r="R2679" s="25">
        <v>6</v>
      </c>
      <c r="S2679" s="11"/>
      <c r="T2679" s="11"/>
    </row>
    <row r="2680" spans="1:20" ht="17.25" customHeight="1" x14ac:dyDescent="0.35">
      <c r="A2680" s="4" t="s">
        <v>2817</v>
      </c>
      <c r="B2680" s="4" t="s">
        <v>3990</v>
      </c>
      <c r="C2680" s="25">
        <v>5</v>
      </c>
      <c r="D2680" s="11"/>
      <c r="E2680" s="11"/>
      <c r="F2680" s="11"/>
      <c r="P2680" s="157" t="s">
        <v>2817</v>
      </c>
      <c r="Q2680" s="157" t="s">
        <v>4133</v>
      </c>
      <c r="R2680" s="162">
        <v>6</v>
      </c>
      <c r="S2680" s="11"/>
      <c r="T2680" s="11"/>
    </row>
    <row r="2681" spans="1:20" ht="17.25" customHeight="1" x14ac:dyDescent="0.35">
      <c r="A2681" s="4" t="s">
        <v>2817</v>
      </c>
      <c r="B2681" s="4" t="s">
        <v>3991</v>
      </c>
      <c r="C2681" s="25">
        <v>5</v>
      </c>
      <c r="D2681" s="11"/>
      <c r="E2681" s="11"/>
      <c r="F2681" s="11"/>
      <c r="P2681" s="4" t="s">
        <v>2817</v>
      </c>
      <c r="Q2681" s="4" t="s">
        <v>4134</v>
      </c>
      <c r="R2681" s="25">
        <v>6</v>
      </c>
      <c r="S2681" s="11"/>
      <c r="T2681" s="11"/>
    </row>
    <row r="2682" spans="1:20" ht="17.25" customHeight="1" x14ac:dyDescent="0.35">
      <c r="A2682" s="4" t="s">
        <v>2817</v>
      </c>
      <c r="B2682" s="4" t="s">
        <v>3992</v>
      </c>
      <c r="C2682" s="25">
        <v>5</v>
      </c>
      <c r="D2682" s="11"/>
      <c r="E2682" s="11"/>
      <c r="F2682" s="11"/>
      <c r="P2682" s="4" t="s">
        <v>2817</v>
      </c>
      <c r="Q2682" s="4" t="s">
        <v>4135</v>
      </c>
      <c r="R2682" s="25">
        <v>6</v>
      </c>
      <c r="S2682" s="11"/>
      <c r="T2682" s="11"/>
    </row>
    <row r="2683" spans="1:20" ht="17.25" customHeight="1" x14ac:dyDescent="0.35">
      <c r="A2683" s="4" t="s">
        <v>2817</v>
      </c>
      <c r="B2683" s="4" t="s">
        <v>3993</v>
      </c>
      <c r="C2683" s="25">
        <v>5</v>
      </c>
      <c r="D2683" s="11"/>
      <c r="E2683" s="11"/>
      <c r="F2683" s="11"/>
      <c r="P2683" s="4" t="s">
        <v>2817</v>
      </c>
      <c r="Q2683" s="4" t="s">
        <v>4136</v>
      </c>
      <c r="R2683" s="25">
        <v>6</v>
      </c>
      <c r="S2683" s="11"/>
      <c r="T2683" s="11"/>
    </row>
    <row r="2684" spans="1:20" ht="17.25" customHeight="1" x14ac:dyDescent="0.35">
      <c r="A2684" s="4" t="s">
        <v>2817</v>
      </c>
      <c r="B2684" s="4" t="s">
        <v>3994</v>
      </c>
      <c r="C2684" s="25">
        <v>5</v>
      </c>
      <c r="D2684" s="11"/>
      <c r="E2684" s="11"/>
      <c r="F2684" s="11"/>
      <c r="P2684" s="4" t="s">
        <v>2817</v>
      </c>
      <c r="Q2684" s="4" t="s">
        <v>4137</v>
      </c>
      <c r="R2684" s="25">
        <v>6</v>
      </c>
      <c r="S2684" s="11"/>
      <c r="T2684" s="11"/>
    </row>
    <row r="2685" spans="1:20" ht="17.25" customHeight="1" x14ac:dyDescent="0.35">
      <c r="A2685" s="4" t="s">
        <v>2817</v>
      </c>
      <c r="B2685" s="4" t="s">
        <v>3995</v>
      </c>
      <c r="C2685" s="25">
        <v>5</v>
      </c>
      <c r="D2685" s="11"/>
      <c r="E2685" s="11"/>
      <c r="F2685" s="11"/>
      <c r="P2685" s="4" t="s">
        <v>2817</v>
      </c>
      <c r="Q2685" s="4" t="s">
        <v>4138</v>
      </c>
      <c r="R2685" s="25">
        <v>6</v>
      </c>
      <c r="S2685" s="11"/>
      <c r="T2685" s="11"/>
    </row>
    <row r="2686" spans="1:20" ht="17.25" customHeight="1" x14ac:dyDescent="0.35">
      <c r="A2686" s="4" t="s">
        <v>2817</v>
      </c>
      <c r="B2686" s="4" t="s">
        <v>3996</v>
      </c>
      <c r="C2686" s="25">
        <v>5</v>
      </c>
      <c r="D2686" s="11"/>
      <c r="E2686" s="11"/>
      <c r="F2686" s="11"/>
      <c r="P2686" s="4" t="s">
        <v>2817</v>
      </c>
      <c r="Q2686" s="4" t="s">
        <v>4139</v>
      </c>
      <c r="R2686" s="25">
        <v>6</v>
      </c>
      <c r="S2686" s="11"/>
      <c r="T2686" s="11"/>
    </row>
    <row r="2687" spans="1:20" ht="17.25" customHeight="1" x14ac:dyDescent="0.35">
      <c r="A2687" s="4" t="s">
        <v>2817</v>
      </c>
      <c r="B2687" s="4" t="s">
        <v>3998</v>
      </c>
      <c r="C2687" s="25">
        <v>5</v>
      </c>
      <c r="D2687" s="11"/>
      <c r="E2687" s="11"/>
      <c r="F2687" s="11"/>
      <c r="P2687" s="4" t="s">
        <v>2817</v>
      </c>
      <c r="Q2687" s="161" t="s">
        <v>4140</v>
      </c>
      <c r="R2687" s="25">
        <v>6</v>
      </c>
      <c r="S2687" s="11"/>
      <c r="T2687" s="11"/>
    </row>
    <row r="2688" spans="1:20" ht="17.25" customHeight="1" x14ac:dyDescent="0.35">
      <c r="A2688" s="4" t="s">
        <v>2817</v>
      </c>
      <c r="B2688" s="4" t="s">
        <v>3999</v>
      </c>
      <c r="C2688" s="25">
        <v>5</v>
      </c>
      <c r="D2688" s="11"/>
      <c r="E2688" s="11"/>
      <c r="F2688" s="11"/>
      <c r="P2688" s="4" t="s">
        <v>2817</v>
      </c>
      <c r="Q2688" s="4" t="s">
        <v>4141</v>
      </c>
      <c r="R2688" s="25">
        <v>6</v>
      </c>
      <c r="S2688" s="11"/>
      <c r="T2688" s="11"/>
    </row>
    <row r="2689" spans="1:20" ht="17.25" customHeight="1" x14ac:dyDescent="0.35">
      <c r="A2689" s="4" t="s">
        <v>2817</v>
      </c>
      <c r="B2689" s="4" t="s">
        <v>4000</v>
      </c>
      <c r="C2689" s="25">
        <v>5</v>
      </c>
      <c r="D2689" s="11"/>
      <c r="E2689" s="11"/>
      <c r="F2689" s="11"/>
      <c r="P2689" s="4" t="s">
        <v>2817</v>
      </c>
      <c r="Q2689" s="4" t="s">
        <v>4142</v>
      </c>
      <c r="R2689" s="25">
        <v>6</v>
      </c>
      <c r="S2689" s="11"/>
      <c r="T2689" s="11"/>
    </row>
    <row r="2690" spans="1:20" ht="17.25" customHeight="1" x14ac:dyDescent="0.35">
      <c r="A2690" s="4" t="s">
        <v>2817</v>
      </c>
      <c r="B2690" s="4" t="s">
        <v>4001</v>
      </c>
      <c r="C2690" s="25">
        <v>5</v>
      </c>
      <c r="D2690" s="11"/>
      <c r="E2690" s="11"/>
      <c r="F2690" s="11"/>
      <c r="P2690" s="4" t="s">
        <v>2817</v>
      </c>
      <c r="Q2690" s="4" t="s">
        <v>4143</v>
      </c>
      <c r="R2690" s="25">
        <v>6</v>
      </c>
      <c r="S2690" s="11"/>
      <c r="T2690" s="11"/>
    </row>
    <row r="2691" spans="1:20" ht="17.25" customHeight="1" x14ac:dyDescent="0.35">
      <c r="A2691" s="4" t="s">
        <v>2817</v>
      </c>
      <c r="B2691" s="4" t="s">
        <v>4144</v>
      </c>
      <c r="C2691" s="25">
        <v>5</v>
      </c>
      <c r="D2691" s="11"/>
      <c r="E2691" s="11"/>
      <c r="F2691" s="11"/>
      <c r="P2691" s="4" t="s">
        <v>2817</v>
      </c>
      <c r="Q2691" s="4" t="s">
        <v>4145</v>
      </c>
      <c r="R2691" s="25">
        <v>6</v>
      </c>
      <c r="S2691" s="11"/>
      <c r="T2691" s="11"/>
    </row>
    <row r="2692" spans="1:20" ht="17.25" customHeight="1" x14ac:dyDescent="0.35">
      <c r="A2692" s="4" t="s">
        <v>2817</v>
      </c>
      <c r="B2692" s="4" t="s">
        <v>4002</v>
      </c>
      <c r="C2692" s="25">
        <v>5</v>
      </c>
      <c r="D2692" s="11"/>
      <c r="E2692" s="11"/>
      <c r="F2692" s="11"/>
      <c r="P2692" s="4" t="s">
        <v>2817</v>
      </c>
      <c r="Q2692" s="4" t="s">
        <v>4146</v>
      </c>
      <c r="R2692" s="25">
        <v>6</v>
      </c>
      <c r="S2692" s="11"/>
      <c r="T2692" s="11"/>
    </row>
    <row r="2693" spans="1:20" ht="17.25" customHeight="1" x14ac:dyDescent="0.35">
      <c r="A2693" s="4" t="s">
        <v>2817</v>
      </c>
      <c r="B2693" s="4" t="s">
        <v>4003</v>
      </c>
      <c r="C2693" s="25">
        <v>5</v>
      </c>
      <c r="D2693" s="11"/>
      <c r="E2693" s="11"/>
      <c r="F2693" s="11"/>
      <c r="P2693" s="4" t="s">
        <v>2817</v>
      </c>
      <c r="Q2693" s="4" t="s">
        <v>4147</v>
      </c>
      <c r="R2693" s="25">
        <v>6</v>
      </c>
      <c r="S2693" s="11"/>
      <c r="T2693" s="11"/>
    </row>
    <row r="2694" spans="1:20" ht="17.25" customHeight="1" x14ac:dyDescent="0.35">
      <c r="A2694" s="4" t="s">
        <v>2817</v>
      </c>
      <c r="B2694" s="4" t="s">
        <v>4004</v>
      </c>
      <c r="C2694" s="25">
        <v>5</v>
      </c>
      <c r="D2694" s="11"/>
      <c r="E2694" s="11"/>
      <c r="F2694" s="11"/>
      <c r="P2694" s="4" t="s">
        <v>2817</v>
      </c>
      <c r="Q2694" s="4" t="s">
        <v>4148</v>
      </c>
      <c r="R2694" s="25">
        <v>6</v>
      </c>
      <c r="S2694" s="11"/>
      <c r="T2694" s="11"/>
    </row>
    <row r="2695" spans="1:20" ht="17.25" customHeight="1" x14ac:dyDescent="0.35">
      <c r="A2695" s="4" t="s">
        <v>2817</v>
      </c>
      <c r="B2695" s="4" t="s">
        <v>4006</v>
      </c>
      <c r="C2695" s="25">
        <v>5</v>
      </c>
      <c r="D2695" s="11"/>
      <c r="E2695" s="11"/>
      <c r="F2695" s="11"/>
      <c r="P2695" s="4" t="s">
        <v>2817</v>
      </c>
      <c r="Q2695" s="4" t="s">
        <v>4149</v>
      </c>
      <c r="R2695" s="25">
        <v>6</v>
      </c>
      <c r="S2695" s="11"/>
      <c r="T2695" s="11"/>
    </row>
    <row r="2696" spans="1:20" ht="17.25" customHeight="1" x14ac:dyDescent="0.35">
      <c r="A2696" s="4" t="s">
        <v>2817</v>
      </c>
      <c r="B2696" s="4" t="s">
        <v>4007</v>
      </c>
      <c r="C2696" s="25">
        <v>5</v>
      </c>
      <c r="D2696" s="11"/>
      <c r="E2696" s="11"/>
      <c r="F2696" s="11"/>
      <c r="P2696" s="4" t="s">
        <v>2817</v>
      </c>
      <c r="Q2696" s="4" t="s">
        <v>4150</v>
      </c>
      <c r="R2696" s="25">
        <v>6</v>
      </c>
      <c r="S2696" s="11"/>
      <c r="T2696" s="11"/>
    </row>
    <row r="2697" spans="1:20" ht="17.25" customHeight="1" x14ac:dyDescent="0.35">
      <c r="A2697" s="4" t="s">
        <v>2817</v>
      </c>
      <c r="B2697" s="4" t="s">
        <v>4008</v>
      </c>
      <c r="C2697" s="25">
        <v>5</v>
      </c>
      <c r="D2697" s="11"/>
      <c r="E2697" s="11"/>
      <c r="F2697" s="11"/>
      <c r="P2697" s="157" t="s">
        <v>2817</v>
      </c>
      <c r="Q2697" s="157" t="s">
        <v>4151</v>
      </c>
      <c r="R2697" s="162">
        <v>6</v>
      </c>
      <c r="S2697" s="11"/>
      <c r="T2697" s="11"/>
    </row>
    <row r="2698" spans="1:20" ht="17.25" customHeight="1" x14ac:dyDescent="0.35">
      <c r="A2698" s="4" t="s">
        <v>2817</v>
      </c>
      <c r="B2698" s="4" t="s">
        <v>4152</v>
      </c>
      <c r="C2698" s="25">
        <v>5</v>
      </c>
      <c r="D2698" s="11"/>
      <c r="E2698" s="11"/>
      <c r="F2698" s="11"/>
      <c r="P2698" s="4" t="s">
        <v>2817</v>
      </c>
      <c r="Q2698" s="4" t="s">
        <v>4153</v>
      </c>
      <c r="R2698" s="25">
        <v>6</v>
      </c>
      <c r="S2698" s="11"/>
      <c r="T2698" s="11"/>
    </row>
    <row r="2699" spans="1:20" ht="17.25" customHeight="1" x14ac:dyDescent="0.35">
      <c r="A2699" s="4" t="s">
        <v>2817</v>
      </c>
      <c r="B2699" s="4" t="s">
        <v>4009</v>
      </c>
      <c r="C2699" s="25">
        <v>5</v>
      </c>
      <c r="D2699" s="11"/>
      <c r="E2699" s="11"/>
      <c r="F2699" s="11"/>
      <c r="P2699" s="4" t="s">
        <v>2817</v>
      </c>
      <c r="Q2699" s="4" t="s">
        <v>4154</v>
      </c>
      <c r="R2699" s="25">
        <v>6</v>
      </c>
      <c r="S2699" s="11"/>
      <c r="T2699" s="11"/>
    </row>
    <row r="2700" spans="1:20" ht="17.25" customHeight="1" x14ac:dyDescent="0.35">
      <c r="A2700" s="4" t="s">
        <v>2817</v>
      </c>
      <c r="B2700" s="4" t="s">
        <v>4010</v>
      </c>
      <c r="C2700" s="25">
        <v>5</v>
      </c>
      <c r="D2700" s="11"/>
      <c r="E2700" s="11"/>
      <c r="F2700" s="11"/>
      <c r="P2700" s="4" t="s">
        <v>2817</v>
      </c>
      <c r="Q2700" s="4" t="s">
        <v>4155</v>
      </c>
      <c r="R2700" s="25">
        <v>6</v>
      </c>
      <c r="S2700" s="11"/>
      <c r="T2700" s="11"/>
    </row>
    <row r="2701" spans="1:20" ht="17.25" customHeight="1" x14ac:dyDescent="0.35">
      <c r="A2701" s="4" t="s">
        <v>2817</v>
      </c>
      <c r="B2701" s="4" t="s">
        <v>4011</v>
      </c>
      <c r="C2701" s="25">
        <v>5</v>
      </c>
      <c r="D2701" s="11"/>
      <c r="E2701" s="11"/>
      <c r="F2701" s="11"/>
      <c r="P2701" s="4" t="s">
        <v>2817</v>
      </c>
      <c r="Q2701" s="4" t="s">
        <v>4156</v>
      </c>
      <c r="R2701" s="25">
        <v>6</v>
      </c>
      <c r="S2701" s="11"/>
      <c r="T2701" s="11"/>
    </row>
    <row r="2702" spans="1:20" ht="17.25" customHeight="1" x14ac:dyDescent="0.35">
      <c r="A2702" s="4" t="s">
        <v>2817</v>
      </c>
      <c r="B2702" s="4" t="s">
        <v>4157</v>
      </c>
      <c r="C2702" s="25">
        <v>5</v>
      </c>
      <c r="D2702" s="11"/>
      <c r="E2702" s="11"/>
      <c r="F2702" s="11"/>
      <c r="P2702" s="4" t="s">
        <v>2817</v>
      </c>
      <c r="Q2702" s="4" t="s">
        <v>4158</v>
      </c>
      <c r="R2702" s="25">
        <v>6</v>
      </c>
      <c r="S2702" s="11"/>
      <c r="T2702" s="11"/>
    </row>
    <row r="2703" spans="1:20" ht="17.25" customHeight="1" x14ac:dyDescent="0.35">
      <c r="A2703" s="4" t="s">
        <v>2817</v>
      </c>
      <c r="B2703" s="4" t="s">
        <v>4012</v>
      </c>
      <c r="C2703" s="25">
        <v>5</v>
      </c>
      <c r="D2703" s="11"/>
      <c r="E2703" s="11"/>
      <c r="F2703" s="11"/>
      <c r="P2703" s="4" t="s">
        <v>2817</v>
      </c>
      <c r="Q2703" s="4" t="s">
        <v>4159</v>
      </c>
      <c r="R2703" s="25">
        <v>6</v>
      </c>
      <c r="S2703" s="11"/>
      <c r="T2703" s="11"/>
    </row>
    <row r="2704" spans="1:20" ht="17.25" customHeight="1" x14ac:dyDescent="0.35">
      <c r="A2704" s="4" t="s">
        <v>2817</v>
      </c>
      <c r="B2704" s="4" t="s">
        <v>4014</v>
      </c>
      <c r="C2704" s="25">
        <v>5</v>
      </c>
      <c r="D2704" s="11"/>
      <c r="E2704" s="11"/>
      <c r="F2704" s="11"/>
      <c r="P2704" s="4" t="s">
        <v>2817</v>
      </c>
      <c r="Q2704" s="4" t="s">
        <v>4160</v>
      </c>
      <c r="R2704" s="25">
        <v>6</v>
      </c>
      <c r="S2704" s="11"/>
      <c r="T2704" s="11"/>
    </row>
    <row r="2705" spans="1:20" ht="17.25" customHeight="1" x14ac:dyDescent="0.35">
      <c r="A2705" s="4" t="s">
        <v>2817</v>
      </c>
      <c r="B2705" s="4" t="s">
        <v>4015</v>
      </c>
      <c r="C2705" s="25">
        <v>5</v>
      </c>
      <c r="D2705" s="11"/>
      <c r="E2705" s="11"/>
      <c r="F2705" s="11"/>
      <c r="P2705" s="4" t="s">
        <v>2817</v>
      </c>
      <c r="Q2705" s="4" t="s">
        <v>4161</v>
      </c>
      <c r="R2705" s="25">
        <v>6</v>
      </c>
      <c r="S2705" s="11"/>
      <c r="T2705" s="11"/>
    </row>
    <row r="2706" spans="1:20" ht="17.25" customHeight="1" x14ac:dyDescent="0.35">
      <c r="A2706" s="4" t="s">
        <v>2817</v>
      </c>
      <c r="B2706" s="4" t="s">
        <v>4162</v>
      </c>
      <c r="C2706" s="25">
        <v>5</v>
      </c>
      <c r="D2706" s="11"/>
      <c r="E2706" s="11"/>
      <c r="F2706" s="11"/>
      <c r="P2706" s="4" t="s">
        <v>2817</v>
      </c>
      <c r="Q2706" s="4" t="s">
        <v>4163</v>
      </c>
      <c r="R2706" s="25">
        <v>6</v>
      </c>
      <c r="S2706" s="11"/>
      <c r="T2706" s="11"/>
    </row>
    <row r="2707" spans="1:20" ht="17.25" customHeight="1" x14ac:dyDescent="0.35">
      <c r="A2707" s="4" t="s">
        <v>2817</v>
      </c>
      <c r="B2707" s="4" t="s">
        <v>4017</v>
      </c>
      <c r="C2707" s="25">
        <v>5</v>
      </c>
      <c r="D2707" s="11"/>
      <c r="E2707" s="11"/>
      <c r="F2707" s="11"/>
      <c r="P2707" s="4" t="s">
        <v>2817</v>
      </c>
      <c r="Q2707" s="4" t="s">
        <v>4164</v>
      </c>
      <c r="R2707" s="25">
        <v>6</v>
      </c>
      <c r="S2707" s="11"/>
      <c r="T2707" s="11"/>
    </row>
    <row r="2708" spans="1:20" ht="17.25" customHeight="1" x14ac:dyDescent="0.35">
      <c r="A2708" s="4" t="s">
        <v>2817</v>
      </c>
      <c r="B2708" s="4" t="s">
        <v>4018</v>
      </c>
      <c r="C2708" s="25">
        <v>5</v>
      </c>
      <c r="D2708" s="11"/>
      <c r="E2708" s="11"/>
      <c r="F2708" s="11"/>
      <c r="P2708" s="4" t="s">
        <v>2817</v>
      </c>
      <c r="Q2708" s="4" t="s">
        <v>4165</v>
      </c>
      <c r="R2708" s="25">
        <v>6</v>
      </c>
      <c r="S2708" s="11"/>
      <c r="T2708" s="11"/>
    </row>
    <row r="2709" spans="1:20" ht="17.25" customHeight="1" x14ac:dyDescent="0.35">
      <c r="A2709" s="4" t="s">
        <v>2817</v>
      </c>
      <c r="B2709" s="4" t="s">
        <v>4019</v>
      </c>
      <c r="C2709" s="25">
        <v>5</v>
      </c>
      <c r="D2709" s="11"/>
      <c r="E2709" s="11"/>
      <c r="F2709" s="11"/>
      <c r="P2709" s="4" t="s">
        <v>2817</v>
      </c>
      <c r="Q2709" s="4" t="s">
        <v>4166</v>
      </c>
      <c r="R2709" s="25">
        <v>6</v>
      </c>
      <c r="S2709" s="11"/>
      <c r="T2709" s="11"/>
    </row>
    <row r="2710" spans="1:20" ht="17.25" customHeight="1" x14ac:dyDescent="0.35">
      <c r="A2710" s="4" t="s">
        <v>2817</v>
      </c>
      <c r="B2710" s="4" t="s">
        <v>4020</v>
      </c>
      <c r="C2710" s="25">
        <v>5</v>
      </c>
      <c r="D2710" s="11"/>
      <c r="E2710" s="11"/>
      <c r="F2710" s="11"/>
      <c r="P2710" s="4" t="s">
        <v>2817</v>
      </c>
      <c r="Q2710" s="4" t="s">
        <v>4167</v>
      </c>
      <c r="R2710" s="25">
        <v>6</v>
      </c>
      <c r="S2710" s="11"/>
      <c r="T2710" s="11"/>
    </row>
    <row r="2711" spans="1:20" ht="17.25" customHeight="1" x14ac:dyDescent="0.35">
      <c r="A2711" s="4" t="s">
        <v>2817</v>
      </c>
      <c r="B2711" s="4" t="s">
        <v>4021</v>
      </c>
      <c r="C2711" s="25">
        <v>5</v>
      </c>
      <c r="D2711" s="11"/>
      <c r="E2711" s="11"/>
      <c r="F2711" s="11"/>
      <c r="P2711" s="4" t="s">
        <v>2817</v>
      </c>
      <c r="Q2711" s="4" t="s">
        <v>4168</v>
      </c>
      <c r="R2711" s="25">
        <v>6</v>
      </c>
      <c r="S2711" s="11"/>
      <c r="T2711" s="11"/>
    </row>
    <row r="2712" spans="1:20" ht="17.25" customHeight="1" x14ac:dyDescent="0.35">
      <c r="A2712" s="4" t="s">
        <v>2817</v>
      </c>
      <c r="B2712" s="4" t="s">
        <v>4169</v>
      </c>
      <c r="C2712" s="25">
        <v>5</v>
      </c>
      <c r="D2712" s="11"/>
      <c r="E2712" s="11"/>
      <c r="F2712" s="11"/>
      <c r="P2712" s="4" t="s">
        <v>2817</v>
      </c>
      <c r="Q2712" s="4" t="s">
        <v>4170</v>
      </c>
      <c r="R2712" s="25">
        <v>6</v>
      </c>
      <c r="S2712" s="11"/>
      <c r="T2712" s="11"/>
    </row>
    <row r="2713" spans="1:20" ht="17.25" customHeight="1" x14ac:dyDescent="0.35">
      <c r="A2713" s="4" t="s">
        <v>2817</v>
      </c>
      <c r="B2713" s="4" t="s">
        <v>4022</v>
      </c>
      <c r="C2713" s="25">
        <v>5</v>
      </c>
      <c r="D2713" s="11"/>
      <c r="E2713" s="11"/>
      <c r="F2713" s="11"/>
      <c r="P2713" s="4" t="s">
        <v>2817</v>
      </c>
      <c r="Q2713" s="4" t="s">
        <v>4171</v>
      </c>
      <c r="R2713" s="25">
        <v>6</v>
      </c>
      <c r="S2713" s="11"/>
      <c r="T2713" s="11"/>
    </row>
    <row r="2714" spans="1:20" ht="17.25" customHeight="1" x14ac:dyDescent="0.35">
      <c r="A2714" s="4" t="s">
        <v>2817</v>
      </c>
      <c r="B2714" s="4" t="s">
        <v>4024</v>
      </c>
      <c r="C2714" s="25">
        <v>5</v>
      </c>
      <c r="D2714" s="11"/>
      <c r="E2714" s="11"/>
      <c r="F2714" s="11"/>
      <c r="P2714" s="4" t="s">
        <v>2817</v>
      </c>
      <c r="Q2714" s="4" t="s">
        <v>4172</v>
      </c>
      <c r="R2714" s="25">
        <v>6</v>
      </c>
      <c r="S2714" s="11"/>
      <c r="T2714" s="11"/>
    </row>
    <row r="2715" spans="1:20" ht="17.25" customHeight="1" x14ac:dyDescent="0.35">
      <c r="A2715" s="4" t="s">
        <v>2817</v>
      </c>
      <c r="B2715" s="4" t="s">
        <v>4025</v>
      </c>
      <c r="C2715" s="25">
        <v>5</v>
      </c>
      <c r="D2715" s="11"/>
      <c r="E2715" s="11"/>
      <c r="F2715" s="11"/>
      <c r="P2715" s="4" t="s">
        <v>2817</v>
      </c>
      <c r="Q2715" s="4" t="s">
        <v>4173</v>
      </c>
      <c r="R2715" s="25">
        <v>6</v>
      </c>
      <c r="S2715" s="11"/>
      <c r="T2715" s="11"/>
    </row>
    <row r="2716" spans="1:20" ht="17.25" customHeight="1" x14ac:dyDescent="0.35">
      <c r="A2716" s="4" t="s">
        <v>2817</v>
      </c>
      <c r="B2716" s="4" t="s">
        <v>4026</v>
      </c>
      <c r="C2716" s="25">
        <v>5</v>
      </c>
      <c r="D2716" s="11"/>
      <c r="E2716" s="11"/>
      <c r="F2716" s="11"/>
      <c r="P2716" s="4" t="s">
        <v>2817</v>
      </c>
      <c r="Q2716" s="4" t="s">
        <v>4174</v>
      </c>
      <c r="R2716" s="25">
        <v>6</v>
      </c>
      <c r="S2716" s="11"/>
      <c r="T2716" s="11"/>
    </row>
    <row r="2717" spans="1:20" ht="17.25" customHeight="1" x14ac:dyDescent="0.35">
      <c r="A2717" s="4" t="s">
        <v>2817</v>
      </c>
      <c r="B2717" s="4" t="s">
        <v>4028</v>
      </c>
      <c r="C2717" s="25">
        <v>5</v>
      </c>
      <c r="D2717" s="11"/>
      <c r="E2717" s="11"/>
      <c r="F2717" s="11"/>
      <c r="P2717" s="4" t="s">
        <v>2817</v>
      </c>
      <c r="Q2717" s="4" t="s">
        <v>4175</v>
      </c>
      <c r="R2717" s="25">
        <v>6</v>
      </c>
      <c r="S2717" s="11"/>
      <c r="T2717" s="11"/>
    </row>
    <row r="2718" spans="1:20" ht="17.25" customHeight="1" x14ac:dyDescent="0.35">
      <c r="A2718" s="4" t="s">
        <v>2817</v>
      </c>
      <c r="B2718" s="4" t="s">
        <v>4030</v>
      </c>
      <c r="C2718" s="25">
        <v>5</v>
      </c>
      <c r="D2718" s="11"/>
      <c r="E2718" s="11"/>
      <c r="F2718" s="11"/>
      <c r="P2718" s="4" t="s">
        <v>2817</v>
      </c>
      <c r="Q2718" s="4" t="s">
        <v>4176</v>
      </c>
      <c r="R2718" s="25">
        <v>6</v>
      </c>
      <c r="S2718" s="11"/>
      <c r="T2718" s="11"/>
    </row>
    <row r="2719" spans="1:20" ht="17.25" customHeight="1" x14ac:dyDescent="0.35">
      <c r="A2719" s="4" t="s">
        <v>2817</v>
      </c>
      <c r="B2719" s="4" t="s">
        <v>4032</v>
      </c>
      <c r="C2719" s="25">
        <v>5</v>
      </c>
      <c r="D2719" s="11"/>
      <c r="E2719" s="11"/>
      <c r="F2719" s="11"/>
      <c r="P2719" s="4" t="s">
        <v>2817</v>
      </c>
      <c r="Q2719" s="4" t="s">
        <v>4177</v>
      </c>
      <c r="R2719" s="25">
        <v>6</v>
      </c>
      <c r="S2719" s="11"/>
      <c r="T2719" s="11"/>
    </row>
    <row r="2720" spans="1:20" ht="17.25" customHeight="1" x14ac:dyDescent="0.35">
      <c r="A2720" s="4" t="s">
        <v>2817</v>
      </c>
      <c r="B2720" s="4" t="s">
        <v>4033</v>
      </c>
      <c r="C2720" s="25">
        <v>5</v>
      </c>
      <c r="D2720" s="11"/>
      <c r="E2720" s="11"/>
      <c r="F2720" s="11"/>
      <c r="P2720" s="4" t="s">
        <v>2817</v>
      </c>
      <c r="Q2720" s="4" t="s">
        <v>4178</v>
      </c>
      <c r="R2720" s="25">
        <v>6</v>
      </c>
      <c r="S2720" s="11"/>
      <c r="T2720" s="11"/>
    </row>
    <row r="2721" spans="1:20" ht="17.25" customHeight="1" x14ac:dyDescent="0.35">
      <c r="A2721" s="4" t="s">
        <v>2817</v>
      </c>
      <c r="B2721" s="4" t="s">
        <v>4034</v>
      </c>
      <c r="C2721" s="25">
        <v>5</v>
      </c>
      <c r="D2721" s="11"/>
      <c r="E2721" s="11"/>
      <c r="F2721" s="11"/>
      <c r="P2721" s="4" t="s">
        <v>2817</v>
      </c>
      <c r="Q2721" s="4" t="s">
        <v>4179</v>
      </c>
      <c r="R2721" s="25">
        <v>6</v>
      </c>
      <c r="S2721" s="11"/>
      <c r="T2721" s="11"/>
    </row>
    <row r="2722" spans="1:20" ht="17.25" customHeight="1" x14ac:dyDescent="0.35">
      <c r="A2722" s="4" t="s">
        <v>2817</v>
      </c>
      <c r="B2722" s="4" t="s">
        <v>4035</v>
      </c>
      <c r="C2722" s="25">
        <v>5</v>
      </c>
      <c r="D2722" s="11"/>
      <c r="E2722" s="11"/>
      <c r="F2722" s="11"/>
      <c r="P2722" s="4" t="s">
        <v>2817</v>
      </c>
      <c r="Q2722" s="4" t="s">
        <v>4180</v>
      </c>
      <c r="R2722" s="25">
        <v>6</v>
      </c>
      <c r="S2722" s="11"/>
      <c r="T2722" s="11"/>
    </row>
    <row r="2723" spans="1:20" ht="17.25" customHeight="1" x14ac:dyDescent="0.35">
      <c r="A2723" s="4" t="s">
        <v>2817</v>
      </c>
      <c r="B2723" s="4" t="s">
        <v>4036</v>
      </c>
      <c r="C2723" s="25">
        <v>5</v>
      </c>
      <c r="D2723" s="11"/>
      <c r="E2723" s="11"/>
      <c r="F2723" s="11"/>
      <c r="P2723" s="4" t="s">
        <v>2817</v>
      </c>
      <c r="Q2723" s="4" t="s">
        <v>4181</v>
      </c>
      <c r="R2723" s="25">
        <v>6</v>
      </c>
      <c r="S2723" s="11"/>
      <c r="T2723" s="11"/>
    </row>
    <row r="2724" spans="1:20" ht="17.25" customHeight="1" x14ac:dyDescent="0.35">
      <c r="A2724" s="4" t="s">
        <v>2817</v>
      </c>
      <c r="B2724" s="4" t="s">
        <v>4182</v>
      </c>
      <c r="C2724" s="25">
        <v>5</v>
      </c>
      <c r="D2724" s="11"/>
      <c r="E2724" s="11"/>
      <c r="F2724" s="11"/>
      <c r="P2724" s="4" t="s">
        <v>2817</v>
      </c>
      <c r="Q2724" s="4" t="s">
        <v>4183</v>
      </c>
      <c r="R2724" s="25">
        <v>6</v>
      </c>
      <c r="S2724" s="11"/>
      <c r="T2724" s="11"/>
    </row>
    <row r="2725" spans="1:20" ht="17.25" customHeight="1" x14ac:dyDescent="0.35">
      <c r="A2725" s="4" t="s">
        <v>2817</v>
      </c>
      <c r="B2725" s="4" t="s">
        <v>4037</v>
      </c>
      <c r="C2725" s="25">
        <v>5</v>
      </c>
      <c r="D2725" s="11"/>
      <c r="E2725" s="11"/>
      <c r="F2725" s="11"/>
      <c r="P2725" s="4" t="s">
        <v>2817</v>
      </c>
      <c r="Q2725" s="4" t="s">
        <v>4184</v>
      </c>
      <c r="R2725" s="25">
        <v>6</v>
      </c>
      <c r="S2725" s="11"/>
      <c r="T2725" s="11"/>
    </row>
    <row r="2726" spans="1:20" ht="17.25" customHeight="1" x14ac:dyDescent="0.35">
      <c r="A2726" s="4" t="s">
        <v>2817</v>
      </c>
      <c r="B2726" s="4" t="s">
        <v>4038</v>
      </c>
      <c r="C2726" s="25">
        <v>5</v>
      </c>
      <c r="D2726" s="11"/>
      <c r="E2726" s="11"/>
      <c r="F2726" s="11"/>
      <c r="P2726" s="4" t="s">
        <v>2817</v>
      </c>
      <c r="Q2726" s="4" t="s">
        <v>4185</v>
      </c>
      <c r="R2726" s="25">
        <v>6</v>
      </c>
      <c r="S2726" s="11"/>
      <c r="T2726" s="11"/>
    </row>
    <row r="2727" spans="1:20" ht="17.25" customHeight="1" x14ac:dyDescent="0.35">
      <c r="A2727" s="4" t="s">
        <v>2817</v>
      </c>
      <c r="B2727" s="4" t="s">
        <v>4040</v>
      </c>
      <c r="C2727" s="25">
        <v>5</v>
      </c>
      <c r="D2727" s="11"/>
      <c r="E2727" s="11"/>
      <c r="F2727" s="11"/>
      <c r="P2727" s="4" t="s">
        <v>2817</v>
      </c>
      <c r="Q2727" s="4" t="s">
        <v>4186</v>
      </c>
      <c r="R2727" s="25">
        <v>6</v>
      </c>
      <c r="S2727" s="11"/>
      <c r="T2727" s="11"/>
    </row>
    <row r="2728" spans="1:20" ht="17.25" customHeight="1" x14ac:dyDescent="0.35">
      <c r="A2728" s="4" t="s">
        <v>2817</v>
      </c>
      <c r="B2728" s="4" t="s">
        <v>4187</v>
      </c>
      <c r="C2728" s="25">
        <v>5</v>
      </c>
      <c r="D2728" s="11"/>
      <c r="E2728" s="11"/>
      <c r="F2728" s="11"/>
      <c r="P2728" s="4" t="s">
        <v>2817</v>
      </c>
      <c r="Q2728" s="4" t="s">
        <v>4188</v>
      </c>
      <c r="R2728" s="25">
        <v>6</v>
      </c>
      <c r="S2728" s="11"/>
      <c r="T2728" s="11"/>
    </row>
    <row r="2729" spans="1:20" ht="17.25" customHeight="1" x14ac:dyDescent="0.35">
      <c r="A2729" s="4" t="s">
        <v>2817</v>
      </c>
      <c r="B2729" s="4" t="s">
        <v>4042</v>
      </c>
      <c r="C2729" s="25">
        <v>5</v>
      </c>
      <c r="D2729" s="11"/>
      <c r="E2729" s="11"/>
      <c r="F2729" s="11"/>
      <c r="P2729" s="4" t="s">
        <v>2817</v>
      </c>
      <c r="Q2729" s="4" t="s">
        <v>4189</v>
      </c>
      <c r="R2729" s="25">
        <v>6</v>
      </c>
      <c r="S2729" s="11"/>
      <c r="T2729" s="11"/>
    </row>
    <row r="2730" spans="1:20" ht="17.25" customHeight="1" x14ac:dyDescent="0.35">
      <c r="A2730" s="4" t="s">
        <v>2817</v>
      </c>
      <c r="B2730" s="4" t="s">
        <v>4043</v>
      </c>
      <c r="C2730" s="25">
        <v>5</v>
      </c>
      <c r="D2730" s="11"/>
      <c r="E2730" s="11"/>
      <c r="F2730" s="11"/>
      <c r="P2730" s="4" t="s">
        <v>2817</v>
      </c>
      <c r="Q2730" s="4" t="s">
        <v>4190</v>
      </c>
      <c r="R2730" s="25">
        <v>6</v>
      </c>
      <c r="S2730" s="11"/>
      <c r="T2730" s="11"/>
    </row>
    <row r="2731" spans="1:20" ht="17.25" customHeight="1" x14ac:dyDescent="0.35">
      <c r="A2731" s="4" t="s">
        <v>2817</v>
      </c>
      <c r="B2731" s="4" t="s">
        <v>4044</v>
      </c>
      <c r="C2731" s="25">
        <v>5</v>
      </c>
      <c r="D2731" s="11"/>
      <c r="E2731" s="11"/>
      <c r="F2731" s="11"/>
      <c r="P2731" s="4" t="s">
        <v>2817</v>
      </c>
      <c r="Q2731" s="4" t="s">
        <v>4191</v>
      </c>
      <c r="R2731" s="25">
        <v>6</v>
      </c>
      <c r="S2731" s="11"/>
      <c r="T2731" s="11"/>
    </row>
    <row r="2732" spans="1:20" ht="17.25" customHeight="1" x14ac:dyDescent="0.35">
      <c r="A2732" s="4" t="s">
        <v>2817</v>
      </c>
      <c r="B2732" s="4" t="s">
        <v>4045</v>
      </c>
      <c r="C2732" s="25">
        <v>5</v>
      </c>
      <c r="D2732" s="11"/>
      <c r="E2732" s="11"/>
      <c r="F2732" s="11"/>
      <c r="P2732" s="4" t="s">
        <v>2817</v>
      </c>
      <c r="Q2732" s="4" t="s">
        <v>4192</v>
      </c>
      <c r="R2732" s="25">
        <v>6</v>
      </c>
      <c r="S2732" s="11"/>
      <c r="T2732" s="11"/>
    </row>
    <row r="2733" spans="1:20" ht="17.25" customHeight="1" x14ac:dyDescent="0.35">
      <c r="A2733" s="4" t="s">
        <v>2817</v>
      </c>
      <c r="B2733" s="4" t="s">
        <v>4046</v>
      </c>
      <c r="C2733" s="25">
        <v>5</v>
      </c>
      <c r="D2733" s="11"/>
      <c r="E2733" s="11"/>
      <c r="F2733" s="11"/>
      <c r="P2733" s="4" t="s">
        <v>2817</v>
      </c>
      <c r="Q2733" s="4" t="s">
        <v>4193</v>
      </c>
      <c r="R2733" s="25">
        <v>6</v>
      </c>
      <c r="S2733" s="11"/>
      <c r="T2733" s="11"/>
    </row>
    <row r="2734" spans="1:20" ht="17.25" customHeight="1" x14ac:dyDescent="0.35">
      <c r="A2734" s="4" t="s">
        <v>2817</v>
      </c>
      <c r="B2734" s="4" t="s">
        <v>4049</v>
      </c>
      <c r="C2734" s="25">
        <v>5</v>
      </c>
      <c r="D2734" s="11"/>
      <c r="E2734" s="11"/>
      <c r="F2734" s="11"/>
      <c r="P2734" s="4" t="s">
        <v>2817</v>
      </c>
      <c r="Q2734" s="4" t="s">
        <v>4194</v>
      </c>
      <c r="R2734" s="25">
        <v>6</v>
      </c>
      <c r="S2734" s="11"/>
      <c r="T2734" s="11"/>
    </row>
    <row r="2735" spans="1:20" ht="17.25" customHeight="1" x14ac:dyDescent="0.35">
      <c r="A2735" s="4" t="s">
        <v>2817</v>
      </c>
      <c r="B2735" s="4" t="s">
        <v>4050</v>
      </c>
      <c r="C2735" s="25">
        <v>5</v>
      </c>
      <c r="D2735" s="11"/>
      <c r="E2735" s="11"/>
      <c r="F2735" s="11"/>
      <c r="P2735" s="4" t="s">
        <v>2817</v>
      </c>
      <c r="Q2735" s="4" t="s">
        <v>4195</v>
      </c>
      <c r="R2735" s="25">
        <v>6</v>
      </c>
      <c r="S2735" s="11"/>
      <c r="T2735" s="11"/>
    </row>
    <row r="2736" spans="1:20" ht="17.25" customHeight="1" x14ac:dyDescent="0.35">
      <c r="A2736" s="4" t="s">
        <v>2817</v>
      </c>
      <c r="B2736" s="4" t="s">
        <v>4051</v>
      </c>
      <c r="C2736" s="25">
        <v>5</v>
      </c>
      <c r="D2736" s="11"/>
      <c r="E2736" s="11"/>
      <c r="F2736" s="11"/>
      <c r="P2736" s="4" t="s">
        <v>2817</v>
      </c>
      <c r="Q2736" s="4" t="s">
        <v>4196</v>
      </c>
      <c r="R2736" s="25">
        <v>6</v>
      </c>
      <c r="S2736" s="11"/>
      <c r="T2736" s="11"/>
    </row>
    <row r="2737" spans="1:20" ht="17.25" customHeight="1" x14ac:dyDescent="0.35">
      <c r="A2737" s="4" t="s">
        <v>2817</v>
      </c>
      <c r="B2737" s="4" t="s">
        <v>4052</v>
      </c>
      <c r="C2737" s="25">
        <v>5</v>
      </c>
      <c r="D2737" s="11"/>
      <c r="E2737" s="11"/>
      <c r="F2737" s="11"/>
      <c r="P2737" s="4" t="s">
        <v>2817</v>
      </c>
      <c r="Q2737" s="4" t="s">
        <v>4197</v>
      </c>
      <c r="R2737" s="25">
        <v>6</v>
      </c>
      <c r="S2737" s="11"/>
      <c r="T2737" s="11"/>
    </row>
    <row r="2738" spans="1:20" ht="17.25" customHeight="1" x14ac:dyDescent="0.35">
      <c r="A2738" s="4" t="s">
        <v>2817</v>
      </c>
      <c r="B2738" s="4" t="s">
        <v>4053</v>
      </c>
      <c r="C2738" s="25">
        <v>5</v>
      </c>
      <c r="D2738" s="11"/>
      <c r="E2738" s="11"/>
      <c r="F2738" s="11"/>
      <c r="P2738" s="4" t="s">
        <v>2817</v>
      </c>
      <c r="Q2738" s="4" t="s">
        <v>4198</v>
      </c>
      <c r="R2738" s="25">
        <v>6</v>
      </c>
      <c r="S2738" s="11"/>
      <c r="T2738" s="11"/>
    </row>
    <row r="2739" spans="1:20" ht="17.25" customHeight="1" x14ac:dyDescent="0.35">
      <c r="A2739" s="4" t="s">
        <v>2817</v>
      </c>
      <c r="B2739" s="4" t="s">
        <v>4055</v>
      </c>
      <c r="C2739" s="25">
        <v>5</v>
      </c>
      <c r="D2739" s="11"/>
      <c r="E2739" s="11"/>
      <c r="F2739" s="11"/>
      <c r="P2739" s="4" t="s">
        <v>2817</v>
      </c>
      <c r="Q2739" s="4" t="s">
        <v>4199</v>
      </c>
      <c r="R2739" s="25">
        <v>6</v>
      </c>
      <c r="S2739" s="11"/>
      <c r="T2739" s="11"/>
    </row>
    <row r="2740" spans="1:20" ht="17.25" customHeight="1" x14ac:dyDescent="0.35">
      <c r="A2740" s="4" t="s">
        <v>2817</v>
      </c>
      <c r="B2740" s="4" t="s">
        <v>4056</v>
      </c>
      <c r="C2740" s="25">
        <v>5</v>
      </c>
      <c r="D2740" s="11"/>
      <c r="E2740" s="11"/>
      <c r="F2740" s="11"/>
      <c r="P2740" s="4" t="s">
        <v>2817</v>
      </c>
      <c r="Q2740" s="4" t="s">
        <v>4200</v>
      </c>
      <c r="R2740" s="25">
        <v>6</v>
      </c>
      <c r="S2740" s="11"/>
      <c r="T2740" s="11"/>
    </row>
    <row r="2741" spans="1:20" ht="17.25" customHeight="1" x14ac:dyDescent="0.35">
      <c r="A2741" s="4" t="s">
        <v>2817</v>
      </c>
      <c r="B2741" s="4" t="s">
        <v>4058</v>
      </c>
      <c r="C2741" s="25">
        <v>5</v>
      </c>
      <c r="D2741" s="11"/>
      <c r="E2741" s="11"/>
      <c r="F2741" s="11"/>
      <c r="P2741" s="4" t="s">
        <v>2817</v>
      </c>
      <c r="Q2741" s="4" t="s">
        <v>4201</v>
      </c>
      <c r="R2741" s="25">
        <v>6</v>
      </c>
      <c r="S2741" s="11"/>
      <c r="T2741" s="11"/>
    </row>
    <row r="2742" spans="1:20" ht="17.25" customHeight="1" x14ac:dyDescent="0.35">
      <c r="A2742" s="4" t="s">
        <v>2817</v>
      </c>
      <c r="B2742" s="4" t="s">
        <v>4202</v>
      </c>
      <c r="C2742" s="25">
        <v>5</v>
      </c>
      <c r="D2742" s="11"/>
      <c r="E2742" s="11"/>
      <c r="F2742" s="11"/>
      <c r="P2742" s="4" t="s">
        <v>2817</v>
      </c>
      <c r="Q2742" s="4" t="s">
        <v>4203</v>
      </c>
      <c r="R2742" s="25">
        <v>6</v>
      </c>
      <c r="S2742" s="11"/>
      <c r="T2742" s="11"/>
    </row>
    <row r="2743" spans="1:20" ht="17.25" customHeight="1" x14ac:dyDescent="0.35">
      <c r="A2743" s="4" t="s">
        <v>2817</v>
      </c>
      <c r="B2743" s="4" t="s">
        <v>4059</v>
      </c>
      <c r="C2743" s="25">
        <v>5</v>
      </c>
      <c r="D2743" s="11"/>
      <c r="E2743" s="11"/>
      <c r="F2743" s="11"/>
      <c r="P2743" s="4" t="s">
        <v>2817</v>
      </c>
      <c r="Q2743" s="4" t="s">
        <v>4204</v>
      </c>
      <c r="R2743" s="25">
        <v>6</v>
      </c>
      <c r="S2743" s="11"/>
      <c r="T2743" s="11"/>
    </row>
    <row r="2744" spans="1:20" ht="17.25" customHeight="1" x14ac:dyDescent="0.35">
      <c r="A2744" s="4" t="s">
        <v>2817</v>
      </c>
      <c r="B2744" s="4" t="s">
        <v>4205</v>
      </c>
      <c r="C2744" s="25">
        <v>5</v>
      </c>
      <c r="D2744" s="11"/>
      <c r="E2744" s="11"/>
      <c r="F2744" s="11"/>
      <c r="P2744" s="4" t="s">
        <v>2817</v>
      </c>
      <c r="Q2744" s="4" t="s">
        <v>4206</v>
      </c>
      <c r="R2744" s="25">
        <v>6</v>
      </c>
      <c r="S2744" s="11"/>
      <c r="T2744" s="11"/>
    </row>
    <row r="2745" spans="1:20" ht="17.25" customHeight="1" x14ac:dyDescent="0.35">
      <c r="A2745" s="4" t="s">
        <v>2817</v>
      </c>
      <c r="B2745" s="4" t="s">
        <v>4060</v>
      </c>
      <c r="C2745" s="25">
        <v>5</v>
      </c>
      <c r="D2745" s="11"/>
      <c r="E2745" s="11"/>
      <c r="F2745" s="11"/>
      <c r="P2745" s="4" t="s">
        <v>2817</v>
      </c>
      <c r="Q2745" s="4" t="s">
        <v>4207</v>
      </c>
      <c r="R2745" s="25">
        <v>6</v>
      </c>
      <c r="S2745" s="11"/>
      <c r="T2745" s="11"/>
    </row>
    <row r="2746" spans="1:20" ht="17.25" customHeight="1" x14ac:dyDescent="0.35">
      <c r="A2746" s="4" t="s">
        <v>2817</v>
      </c>
      <c r="B2746" s="4" t="s">
        <v>4208</v>
      </c>
      <c r="C2746" s="25">
        <v>5</v>
      </c>
      <c r="D2746" s="11"/>
      <c r="E2746" s="11"/>
      <c r="F2746" s="11"/>
      <c r="P2746" s="4" t="s">
        <v>2817</v>
      </c>
      <c r="Q2746" s="4" t="s">
        <v>4209</v>
      </c>
      <c r="R2746" s="25">
        <v>6</v>
      </c>
      <c r="S2746" s="11"/>
      <c r="T2746" s="11"/>
    </row>
    <row r="2747" spans="1:20" ht="17.25" customHeight="1" x14ac:dyDescent="0.35">
      <c r="A2747" s="4" t="s">
        <v>2817</v>
      </c>
      <c r="B2747" s="4" t="s">
        <v>4062</v>
      </c>
      <c r="C2747" s="25">
        <v>6</v>
      </c>
      <c r="D2747" s="11"/>
      <c r="E2747" s="11"/>
      <c r="F2747" s="11"/>
      <c r="P2747" s="4" t="s">
        <v>2817</v>
      </c>
      <c r="Q2747" s="4" t="s">
        <v>4210</v>
      </c>
      <c r="R2747" s="25">
        <v>6</v>
      </c>
      <c r="S2747" s="11"/>
      <c r="T2747" s="11"/>
    </row>
    <row r="2748" spans="1:20" ht="17.25" customHeight="1" x14ac:dyDescent="0.35">
      <c r="A2748" s="4" t="s">
        <v>2817</v>
      </c>
      <c r="B2748" s="4" t="s">
        <v>4063</v>
      </c>
      <c r="C2748" s="25">
        <v>6</v>
      </c>
      <c r="D2748" s="11"/>
      <c r="E2748" s="11"/>
      <c r="F2748" s="11"/>
      <c r="P2748" s="4" t="s">
        <v>2817</v>
      </c>
      <c r="Q2748" s="4" t="s">
        <v>4211</v>
      </c>
      <c r="R2748" s="25">
        <v>6</v>
      </c>
      <c r="S2748" s="11"/>
      <c r="T2748" s="11"/>
    </row>
    <row r="2749" spans="1:20" ht="17.25" customHeight="1" x14ac:dyDescent="0.35">
      <c r="A2749" s="4" t="s">
        <v>2817</v>
      </c>
      <c r="B2749" s="4" t="s">
        <v>4065</v>
      </c>
      <c r="C2749" s="25">
        <v>6</v>
      </c>
      <c r="D2749" s="11"/>
      <c r="E2749" s="11"/>
      <c r="F2749" s="11"/>
      <c r="P2749" s="4" t="s">
        <v>2817</v>
      </c>
      <c r="Q2749" s="4" t="s">
        <v>4212</v>
      </c>
      <c r="R2749" s="25">
        <v>6</v>
      </c>
      <c r="S2749" s="11"/>
      <c r="T2749" s="11"/>
    </row>
    <row r="2750" spans="1:20" ht="17.25" customHeight="1" x14ac:dyDescent="0.35">
      <c r="A2750" s="4" t="s">
        <v>2817</v>
      </c>
      <c r="B2750" s="4" t="s">
        <v>4066</v>
      </c>
      <c r="C2750" s="25">
        <v>6</v>
      </c>
      <c r="D2750" s="11"/>
      <c r="E2750" s="11"/>
      <c r="F2750" s="11"/>
      <c r="P2750" s="4" t="s">
        <v>2817</v>
      </c>
      <c r="Q2750" s="4" t="s">
        <v>4213</v>
      </c>
      <c r="R2750" s="25">
        <v>6</v>
      </c>
      <c r="S2750" s="11"/>
      <c r="T2750" s="11"/>
    </row>
    <row r="2751" spans="1:20" ht="17.25" customHeight="1" x14ac:dyDescent="0.35">
      <c r="A2751" s="4" t="s">
        <v>2817</v>
      </c>
      <c r="B2751" s="4" t="s">
        <v>4067</v>
      </c>
      <c r="C2751" s="25">
        <v>6</v>
      </c>
      <c r="D2751" s="11"/>
      <c r="E2751" s="11"/>
      <c r="F2751" s="11"/>
      <c r="P2751" s="4" t="s">
        <v>2817</v>
      </c>
      <c r="Q2751" s="4" t="s">
        <v>4214</v>
      </c>
      <c r="R2751" s="25">
        <v>6</v>
      </c>
      <c r="S2751" s="11"/>
      <c r="T2751" s="11"/>
    </row>
    <row r="2752" spans="1:20" ht="17.25" customHeight="1" x14ac:dyDescent="0.35">
      <c r="A2752" s="4" t="s">
        <v>2817</v>
      </c>
      <c r="B2752" s="4" t="s">
        <v>4215</v>
      </c>
      <c r="C2752" s="25">
        <v>6</v>
      </c>
      <c r="D2752" s="11"/>
      <c r="E2752" s="11"/>
      <c r="F2752" s="11"/>
      <c r="P2752" s="4" t="s">
        <v>2817</v>
      </c>
      <c r="Q2752" s="4" t="s">
        <v>4216</v>
      </c>
      <c r="R2752" s="25">
        <v>6</v>
      </c>
      <c r="S2752" s="11"/>
      <c r="T2752" s="11"/>
    </row>
    <row r="2753" spans="1:20" ht="17.25" customHeight="1" x14ac:dyDescent="0.35">
      <c r="A2753" s="4" t="s">
        <v>2817</v>
      </c>
      <c r="B2753" s="4" t="s">
        <v>4217</v>
      </c>
      <c r="C2753" s="25">
        <v>6</v>
      </c>
      <c r="D2753" s="11"/>
      <c r="E2753" s="11"/>
      <c r="F2753" s="11"/>
      <c r="P2753" s="4" t="s">
        <v>2817</v>
      </c>
      <c r="Q2753" s="4" t="s">
        <v>4218</v>
      </c>
      <c r="R2753" s="25">
        <v>6</v>
      </c>
      <c r="S2753" s="11"/>
      <c r="T2753" s="11"/>
    </row>
    <row r="2754" spans="1:20" ht="17.25" customHeight="1" x14ac:dyDescent="0.35">
      <c r="A2754" s="4" t="s">
        <v>2817</v>
      </c>
      <c r="B2754" s="4" t="s">
        <v>4068</v>
      </c>
      <c r="C2754" s="25">
        <v>6</v>
      </c>
      <c r="D2754" s="11"/>
      <c r="E2754" s="11"/>
      <c r="F2754" s="11"/>
      <c r="P2754" s="4" t="s">
        <v>2817</v>
      </c>
      <c r="Q2754" s="4" t="s">
        <v>4219</v>
      </c>
      <c r="R2754" s="25">
        <v>6</v>
      </c>
      <c r="S2754" s="11"/>
      <c r="T2754" s="11"/>
    </row>
    <row r="2755" spans="1:20" ht="17.25" customHeight="1" x14ac:dyDescent="0.35">
      <c r="A2755" s="4" t="s">
        <v>2817</v>
      </c>
      <c r="B2755" s="4" t="s">
        <v>4069</v>
      </c>
      <c r="C2755" s="25">
        <v>6</v>
      </c>
      <c r="D2755" s="11"/>
      <c r="E2755" s="11"/>
      <c r="F2755" s="11"/>
      <c r="P2755" s="4" t="s">
        <v>2817</v>
      </c>
      <c r="Q2755" s="4" t="s">
        <v>4220</v>
      </c>
      <c r="R2755" s="25">
        <v>6</v>
      </c>
      <c r="S2755" s="11"/>
      <c r="T2755" s="11"/>
    </row>
    <row r="2756" spans="1:20" ht="17.25" customHeight="1" x14ac:dyDescent="0.35">
      <c r="A2756" s="4" t="s">
        <v>2817</v>
      </c>
      <c r="B2756" s="4" t="s">
        <v>4070</v>
      </c>
      <c r="C2756" s="25">
        <v>6</v>
      </c>
      <c r="D2756" s="11"/>
      <c r="E2756" s="11"/>
      <c r="F2756" s="11"/>
      <c r="P2756" s="4" t="s">
        <v>2817</v>
      </c>
      <c r="Q2756" s="4" t="s">
        <v>4221</v>
      </c>
      <c r="R2756" s="25">
        <v>6</v>
      </c>
      <c r="S2756" s="11"/>
      <c r="T2756" s="11"/>
    </row>
    <row r="2757" spans="1:20" ht="17.25" customHeight="1" x14ac:dyDescent="0.35">
      <c r="A2757" s="4" t="s">
        <v>2817</v>
      </c>
      <c r="B2757" s="4" t="s">
        <v>4071</v>
      </c>
      <c r="C2757" s="25">
        <v>6</v>
      </c>
      <c r="D2757" s="11"/>
      <c r="E2757" s="11"/>
      <c r="F2757" s="11"/>
      <c r="P2757" s="4" t="s">
        <v>2817</v>
      </c>
      <c r="Q2757" s="4" t="s">
        <v>4222</v>
      </c>
      <c r="R2757" s="25">
        <v>6</v>
      </c>
      <c r="S2757" s="11"/>
      <c r="T2757" s="11"/>
    </row>
    <row r="2758" spans="1:20" ht="17.25" customHeight="1" x14ac:dyDescent="0.35">
      <c r="A2758" s="4" t="s">
        <v>2817</v>
      </c>
      <c r="B2758" s="4" t="s">
        <v>4072</v>
      </c>
      <c r="C2758" s="25">
        <v>6</v>
      </c>
      <c r="D2758" s="11"/>
      <c r="E2758" s="11"/>
      <c r="F2758" s="11"/>
      <c r="P2758" s="4" t="s">
        <v>2817</v>
      </c>
      <c r="Q2758" s="4" t="s">
        <v>4223</v>
      </c>
      <c r="R2758" s="25">
        <v>6</v>
      </c>
      <c r="S2758" s="11"/>
      <c r="T2758" s="11"/>
    </row>
    <row r="2759" spans="1:20" ht="17.25" customHeight="1" x14ac:dyDescent="0.35">
      <c r="A2759" s="4" t="s">
        <v>2817</v>
      </c>
      <c r="B2759" s="4" t="s">
        <v>4073</v>
      </c>
      <c r="C2759" s="25">
        <v>6</v>
      </c>
      <c r="D2759" s="11"/>
      <c r="E2759" s="11"/>
      <c r="F2759" s="11"/>
      <c r="P2759" s="4" t="s">
        <v>2817</v>
      </c>
      <c r="Q2759" s="161" t="s">
        <v>4224</v>
      </c>
      <c r="R2759" s="25">
        <v>6</v>
      </c>
      <c r="S2759" s="11"/>
      <c r="T2759" s="11"/>
    </row>
    <row r="2760" spans="1:20" ht="17.25" customHeight="1" x14ac:dyDescent="0.35">
      <c r="A2760" s="4" t="s">
        <v>2817</v>
      </c>
      <c r="B2760" s="4" t="s">
        <v>4075</v>
      </c>
      <c r="C2760" s="25">
        <v>6</v>
      </c>
      <c r="D2760" s="11"/>
      <c r="E2760" s="11"/>
      <c r="F2760" s="11"/>
      <c r="P2760" s="4" t="s">
        <v>2817</v>
      </c>
      <c r="Q2760" s="4" t="s">
        <v>4225</v>
      </c>
      <c r="R2760" s="25">
        <v>6</v>
      </c>
      <c r="S2760" s="11"/>
      <c r="T2760" s="11"/>
    </row>
    <row r="2761" spans="1:20" ht="17.25" customHeight="1" x14ac:dyDescent="0.35">
      <c r="A2761" s="4" t="s">
        <v>2817</v>
      </c>
      <c r="B2761" s="4" t="s">
        <v>4076</v>
      </c>
      <c r="C2761" s="25">
        <v>6</v>
      </c>
      <c r="D2761" s="11"/>
      <c r="E2761" s="11"/>
      <c r="F2761" s="11"/>
      <c r="P2761" s="4" t="s">
        <v>2817</v>
      </c>
      <c r="Q2761" s="4" t="s">
        <v>4226</v>
      </c>
      <c r="R2761" s="25">
        <v>6</v>
      </c>
      <c r="S2761" s="11"/>
      <c r="T2761" s="11"/>
    </row>
    <row r="2762" spans="1:20" ht="17.25" customHeight="1" x14ac:dyDescent="0.35">
      <c r="A2762" s="4" t="s">
        <v>2817</v>
      </c>
      <c r="B2762" s="4" t="s">
        <v>4077</v>
      </c>
      <c r="C2762" s="25">
        <v>6</v>
      </c>
      <c r="D2762" s="11"/>
      <c r="E2762" s="11"/>
      <c r="F2762" s="11"/>
      <c r="P2762" s="4" t="s">
        <v>2817</v>
      </c>
      <c r="Q2762" s="4" t="s">
        <v>4227</v>
      </c>
      <c r="R2762" s="25">
        <v>6</v>
      </c>
      <c r="S2762" s="11"/>
      <c r="T2762" s="11"/>
    </row>
    <row r="2763" spans="1:20" ht="17.25" customHeight="1" x14ac:dyDescent="0.35">
      <c r="A2763" s="4" t="s">
        <v>2817</v>
      </c>
      <c r="B2763" s="4" t="s">
        <v>4228</v>
      </c>
      <c r="C2763" s="25">
        <v>6</v>
      </c>
      <c r="D2763" s="11"/>
      <c r="E2763" s="11"/>
      <c r="F2763" s="11"/>
      <c r="P2763" s="4" t="s">
        <v>2817</v>
      </c>
      <c r="Q2763" s="4" t="s">
        <v>4229</v>
      </c>
      <c r="R2763" s="25">
        <v>6</v>
      </c>
      <c r="S2763" s="11"/>
      <c r="T2763" s="11"/>
    </row>
    <row r="2764" spans="1:20" ht="17.25" customHeight="1" x14ac:dyDescent="0.35">
      <c r="A2764" s="4" t="s">
        <v>2817</v>
      </c>
      <c r="B2764" s="4" t="s">
        <v>4078</v>
      </c>
      <c r="C2764" s="25">
        <v>6</v>
      </c>
      <c r="D2764" s="11"/>
      <c r="E2764" s="11"/>
      <c r="F2764" s="11"/>
      <c r="P2764" s="4" t="s">
        <v>2817</v>
      </c>
      <c r="Q2764" s="4" t="s">
        <v>4230</v>
      </c>
      <c r="R2764" s="25">
        <v>6</v>
      </c>
      <c r="S2764" s="11"/>
      <c r="T2764" s="11"/>
    </row>
    <row r="2765" spans="1:20" ht="17.25" customHeight="1" x14ac:dyDescent="0.35">
      <c r="A2765" s="4" t="s">
        <v>2817</v>
      </c>
      <c r="B2765" s="4" t="s">
        <v>4079</v>
      </c>
      <c r="C2765" s="25">
        <v>6</v>
      </c>
      <c r="D2765" s="11"/>
      <c r="E2765" s="11"/>
      <c r="F2765" s="11"/>
      <c r="P2765" s="4" t="s">
        <v>2817</v>
      </c>
      <c r="Q2765" s="4" t="s">
        <v>4231</v>
      </c>
      <c r="R2765" s="25">
        <v>6</v>
      </c>
      <c r="S2765" s="11"/>
      <c r="T2765" s="11"/>
    </row>
    <row r="2766" spans="1:20" ht="17.25" customHeight="1" x14ac:dyDescent="0.35">
      <c r="A2766" s="4" t="s">
        <v>2817</v>
      </c>
      <c r="B2766" s="4" t="s">
        <v>4080</v>
      </c>
      <c r="C2766" s="25">
        <v>6</v>
      </c>
      <c r="D2766" s="11"/>
      <c r="E2766" s="11"/>
      <c r="F2766" s="11"/>
      <c r="P2766" s="4" t="s">
        <v>2817</v>
      </c>
      <c r="Q2766" s="4" t="s">
        <v>4232</v>
      </c>
      <c r="R2766" s="25">
        <v>6</v>
      </c>
      <c r="S2766" s="11"/>
      <c r="T2766" s="11"/>
    </row>
    <row r="2767" spans="1:20" ht="17.25" customHeight="1" x14ac:dyDescent="0.35">
      <c r="A2767" s="4" t="s">
        <v>2817</v>
      </c>
      <c r="B2767" s="4" t="s">
        <v>4081</v>
      </c>
      <c r="C2767" s="25">
        <v>6</v>
      </c>
      <c r="D2767" s="11"/>
      <c r="E2767" s="11"/>
      <c r="F2767" s="11"/>
      <c r="P2767" s="4" t="s">
        <v>2817</v>
      </c>
      <c r="Q2767" s="4" t="s">
        <v>4233</v>
      </c>
      <c r="R2767" s="25">
        <v>6</v>
      </c>
      <c r="S2767" s="11"/>
      <c r="T2767" s="11"/>
    </row>
    <row r="2768" spans="1:20" ht="17.25" customHeight="1" x14ac:dyDescent="0.35">
      <c r="A2768" s="4" t="s">
        <v>2817</v>
      </c>
      <c r="B2768" s="4" t="s">
        <v>4082</v>
      </c>
      <c r="C2768" s="25">
        <v>6</v>
      </c>
      <c r="D2768" s="11"/>
      <c r="E2768" s="11"/>
      <c r="F2768" s="11"/>
      <c r="P2768" s="4" t="s">
        <v>2817</v>
      </c>
      <c r="Q2768" s="4" t="s">
        <v>4234</v>
      </c>
      <c r="R2768" s="25">
        <v>6</v>
      </c>
      <c r="S2768" s="11"/>
      <c r="T2768" s="11"/>
    </row>
    <row r="2769" spans="1:20" ht="17.25" customHeight="1" x14ac:dyDescent="0.35">
      <c r="A2769" s="4" t="s">
        <v>2817</v>
      </c>
      <c r="B2769" s="4" t="s">
        <v>4083</v>
      </c>
      <c r="C2769" s="25">
        <v>6</v>
      </c>
      <c r="D2769" s="11"/>
      <c r="E2769" s="11"/>
      <c r="F2769" s="11"/>
      <c r="P2769" s="4" t="s">
        <v>2817</v>
      </c>
      <c r="Q2769" s="4" t="s">
        <v>4235</v>
      </c>
      <c r="R2769" s="25">
        <v>6</v>
      </c>
      <c r="S2769" s="11"/>
      <c r="T2769" s="11"/>
    </row>
    <row r="2770" spans="1:20" ht="17.25" customHeight="1" x14ac:dyDescent="0.35">
      <c r="A2770" s="4" t="s">
        <v>2817</v>
      </c>
      <c r="B2770" s="4" t="s">
        <v>4236</v>
      </c>
      <c r="C2770" s="25">
        <v>6</v>
      </c>
      <c r="D2770" s="11"/>
      <c r="E2770" s="11"/>
      <c r="F2770" s="11"/>
      <c r="P2770" s="4" t="s">
        <v>2817</v>
      </c>
      <c r="Q2770" s="161" t="s">
        <v>4237</v>
      </c>
      <c r="R2770" s="25">
        <v>6</v>
      </c>
      <c r="S2770" s="11"/>
      <c r="T2770" s="11"/>
    </row>
    <row r="2771" spans="1:20" ht="17.25" customHeight="1" x14ac:dyDescent="0.35">
      <c r="A2771" s="4" t="s">
        <v>2817</v>
      </c>
      <c r="B2771" s="4" t="s">
        <v>4238</v>
      </c>
      <c r="C2771" s="25">
        <v>6</v>
      </c>
      <c r="D2771" s="11"/>
      <c r="E2771" s="11"/>
      <c r="F2771" s="11"/>
      <c r="P2771" s="4" t="s">
        <v>2817</v>
      </c>
      <c r="Q2771" s="4" t="s">
        <v>4239</v>
      </c>
      <c r="R2771" s="25">
        <v>6</v>
      </c>
      <c r="S2771" s="11"/>
      <c r="T2771" s="11"/>
    </row>
    <row r="2772" spans="1:20" ht="17.25" customHeight="1" x14ac:dyDescent="0.35">
      <c r="A2772" s="4" t="s">
        <v>2817</v>
      </c>
      <c r="B2772" s="4" t="s">
        <v>4240</v>
      </c>
      <c r="C2772" s="25">
        <v>6</v>
      </c>
      <c r="D2772" s="11"/>
      <c r="E2772" s="11"/>
      <c r="F2772" s="11"/>
      <c r="P2772" s="4" t="s">
        <v>2817</v>
      </c>
      <c r="Q2772" s="4" t="s">
        <v>4241</v>
      </c>
      <c r="R2772" s="25">
        <v>6</v>
      </c>
      <c r="S2772" s="11"/>
      <c r="T2772" s="11"/>
    </row>
    <row r="2773" spans="1:20" ht="17.25" customHeight="1" x14ac:dyDescent="0.35">
      <c r="A2773" s="4" t="s">
        <v>2817</v>
      </c>
      <c r="B2773" s="4" t="s">
        <v>4084</v>
      </c>
      <c r="C2773" s="25">
        <v>6</v>
      </c>
      <c r="D2773" s="11"/>
      <c r="E2773" s="11"/>
      <c r="F2773" s="11"/>
      <c r="P2773" s="4" t="s">
        <v>2817</v>
      </c>
      <c r="Q2773" s="4" t="s">
        <v>4242</v>
      </c>
      <c r="R2773" s="25">
        <v>6</v>
      </c>
      <c r="S2773" s="11"/>
      <c r="T2773" s="11"/>
    </row>
    <row r="2774" spans="1:20" ht="17.25" customHeight="1" x14ac:dyDescent="0.35">
      <c r="A2774" s="4" t="s">
        <v>2817</v>
      </c>
      <c r="B2774" s="4" t="s">
        <v>4085</v>
      </c>
      <c r="C2774" s="25">
        <v>6</v>
      </c>
      <c r="D2774" s="11"/>
      <c r="E2774" s="11"/>
      <c r="F2774" s="11"/>
      <c r="P2774" s="4" t="s">
        <v>2817</v>
      </c>
      <c r="Q2774" s="4" t="s">
        <v>4243</v>
      </c>
      <c r="R2774" s="25">
        <v>6</v>
      </c>
      <c r="S2774" s="11"/>
      <c r="T2774" s="11"/>
    </row>
    <row r="2775" spans="1:20" ht="17.25" customHeight="1" x14ac:dyDescent="0.35">
      <c r="A2775" s="4" t="s">
        <v>2817</v>
      </c>
      <c r="B2775" s="4" t="s">
        <v>4086</v>
      </c>
      <c r="C2775" s="25">
        <v>6</v>
      </c>
      <c r="D2775" s="11"/>
      <c r="E2775" s="11"/>
      <c r="F2775" s="11"/>
      <c r="P2775" s="4" t="s">
        <v>2817</v>
      </c>
      <c r="Q2775" s="4" t="s">
        <v>4244</v>
      </c>
      <c r="R2775" s="25">
        <v>6</v>
      </c>
      <c r="S2775" s="11"/>
      <c r="T2775" s="11"/>
    </row>
    <row r="2776" spans="1:20" ht="17.25" customHeight="1" x14ac:dyDescent="0.35">
      <c r="A2776" s="4" t="s">
        <v>2817</v>
      </c>
      <c r="B2776" s="4" t="s">
        <v>4087</v>
      </c>
      <c r="C2776" s="25">
        <v>6</v>
      </c>
      <c r="D2776" s="11"/>
      <c r="E2776" s="11"/>
      <c r="F2776" s="11"/>
      <c r="P2776" s="4" t="s">
        <v>2817</v>
      </c>
      <c r="Q2776" s="4" t="s">
        <v>4245</v>
      </c>
      <c r="R2776" s="25">
        <v>6</v>
      </c>
      <c r="S2776" s="11"/>
      <c r="T2776" s="11"/>
    </row>
    <row r="2777" spans="1:20" ht="17.25" customHeight="1" x14ac:dyDescent="0.35">
      <c r="A2777" s="4" t="s">
        <v>2817</v>
      </c>
      <c r="B2777" s="4" t="s">
        <v>4088</v>
      </c>
      <c r="C2777" s="25">
        <v>6</v>
      </c>
      <c r="D2777" s="11"/>
      <c r="E2777" s="11"/>
      <c r="F2777" s="11"/>
      <c r="P2777" s="4" t="s">
        <v>2817</v>
      </c>
      <c r="Q2777" s="4" t="s">
        <v>4246</v>
      </c>
      <c r="R2777" s="25">
        <v>6</v>
      </c>
      <c r="S2777" s="11"/>
      <c r="T2777" s="11"/>
    </row>
    <row r="2778" spans="1:20" ht="17.25" customHeight="1" x14ac:dyDescent="0.35">
      <c r="A2778" s="4" t="s">
        <v>2817</v>
      </c>
      <c r="B2778" s="4" t="s">
        <v>4089</v>
      </c>
      <c r="C2778" s="25">
        <v>6</v>
      </c>
      <c r="D2778" s="11"/>
      <c r="E2778" s="11"/>
      <c r="F2778" s="11"/>
      <c r="P2778" s="4" t="s">
        <v>2817</v>
      </c>
      <c r="Q2778" s="4" t="s">
        <v>4247</v>
      </c>
      <c r="R2778" s="25">
        <v>6</v>
      </c>
      <c r="S2778" s="11"/>
      <c r="T2778" s="11"/>
    </row>
    <row r="2779" spans="1:20" ht="17.25" customHeight="1" x14ac:dyDescent="0.35">
      <c r="A2779" s="4" t="s">
        <v>2817</v>
      </c>
      <c r="B2779" s="4" t="s">
        <v>4090</v>
      </c>
      <c r="C2779" s="25">
        <v>6</v>
      </c>
      <c r="D2779" s="11"/>
      <c r="E2779" s="11"/>
      <c r="F2779" s="11"/>
      <c r="P2779" s="4" t="s">
        <v>2817</v>
      </c>
      <c r="Q2779" s="4" t="s">
        <v>4248</v>
      </c>
      <c r="R2779" s="25">
        <v>6</v>
      </c>
      <c r="S2779" s="11"/>
      <c r="T2779" s="11"/>
    </row>
    <row r="2780" spans="1:20" ht="17.25" customHeight="1" x14ac:dyDescent="0.35">
      <c r="A2780" s="4" t="s">
        <v>2817</v>
      </c>
      <c r="B2780" s="4" t="s">
        <v>4091</v>
      </c>
      <c r="C2780" s="25">
        <v>6</v>
      </c>
      <c r="D2780" s="11"/>
      <c r="E2780" s="11"/>
      <c r="F2780" s="11"/>
      <c r="P2780" s="4" t="s">
        <v>2817</v>
      </c>
      <c r="Q2780" s="4" t="s">
        <v>4249</v>
      </c>
      <c r="R2780" s="25">
        <v>6</v>
      </c>
      <c r="S2780" s="11"/>
      <c r="T2780" s="11"/>
    </row>
    <row r="2781" spans="1:20" ht="17.25" customHeight="1" x14ac:dyDescent="0.35">
      <c r="A2781" s="4" t="s">
        <v>2817</v>
      </c>
      <c r="B2781" s="4" t="s">
        <v>4092</v>
      </c>
      <c r="C2781" s="25">
        <v>6</v>
      </c>
      <c r="D2781" s="11"/>
      <c r="E2781" s="11"/>
      <c r="F2781" s="11"/>
      <c r="P2781" s="4" t="s">
        <v>2817</v>
      </c>
      <c r="Q2781" s="4" t="s">
        <v>4250</v>
      </c>
      <c r="R2781" s="25">
        <v>6</v>
      </c>
      <c r="S2781" s="11"/>
      <c r="T2781" s="11"/>
    </row>
    <row r="2782" spans="1:20" ht="17.25" customHeight="1" x14ac:dyDescent="0.35">
      <c r="A2782" s="4" t="s">
        <v>2817</v>
      </c>
      <c r="B2782" s="4" t="s">
        <v>4093</v>
      </c>
      <c r="C2782" s="25">
        <v>6</v>
      </c>
      <c r="D2782" s="11"/>
      <c r="E2782" s="11"/>
      <c r="F2782" s="11"/>
      <c r="P2782" s="4" t="s">
        <v>2817</v>
      </c>
      <c r="Q2782" s="4" t="s">
        <v>4251</v>
      </c>
      <c r="R2782" s="25">
        <v>6</v>
      </c>
      <c r="S2782" s="11"/>
      <c r="T2782" s="11"/>
    </row>
    <row r="2783" spans="1:20" ht="17.25" customHeight="1" x14ac:dyDescent="0.35">
      <c r="A2783" s="4" t="s">
        <v>2817</v>
      </c>
      <c r="B2783" s="4" t="s">
        <v>4094</v>
      </c>
      <c r="C2783" s="25">
        <v>6</v>
      </c>
      <c r="D2783" s="11"/>
      <c r="E2783" s="11"/>
      <c r="F2783" s="11"/>
      <c r="P2783" s="4" t="s">
        <v>2817</v>
      </c>
      <c r="Q2783" s="4" t="s">
        <v>4252</v>
      </c>
      <c r="R2783" s="25">
        <v>6</v>
      </c>
      <c r="S2783" s="11"/>
      <c r="T2783" s="11"/>
    </row>
    <row r="2784" spans="1:20" ht="17.25" customHeight="1" x14ac:dyDescent="0.35">
      <c r="A2784" s="4" t="s">
        <v>2817</v>
      </c>
      <c r="B2784" s="4" t="s">
        <v>4253</v>
      </c>
      <c r="C2784" s="25">
        <v>6</v>
      </c>
      <c r="D2784" s="11"/>
      <c r="E2784" s="11"/>
      <c r="F2784" s="11"/>
      <c r="P2784" s="4" t="s">
        <v>2817</v>
      </c>
      <c r="Q2784" s="4" t="s">
        <v>4254</v>
      </c>
      <c r="R2784" s="25">
        <v>6</v>
      </c>
      <c r="S2784" s="11"/>
      <c r="T2784" s="11"/>
    </row>
    <row r="2785" spans="1:20" ht="17.25" customHeight="1" x14ac:dyDescent="0.35">
      <c r="A2785" s="4" t="s">
        <v>2817</v>
      </c>
      <c r="B2785" s="4" t="s">
        <v>4095</v>
      </c>
      <c r="C2785" s="25">
        <v>6</v>
      </c>
      <c r="D2785" s="11"/>
      <c r="E2785" s="11"/>
      <c r="F2785" s="11"/>
      <c r="P2785" s="4" t="s">
        <v>2817</v>
      </c>
      <c r="Q2785" s="4" t="s">
        <v>4255</v>
      </c>
      <c r="R2785" s="25">
        <v>6</v>
      </c>
      <c r="S2785" s="11"/>
      <c r="T2785" s="11"/>
    </row>
    <row r="2786" spans="1:20" ht="17.25" customHeight="1" x14ac:dyDescent="0.35">
      <c r="A2786" s="4" t="s">
        <v>2817</v>
      </c>
      <c r="B2786" s="4" t="s">
        <v>4096</v>
      </c>
      <c r="C2786" s="25">
        <v>6</v>
      </c>
      <c r="D2786" s="11"/>
      <c r="E2786" s="11"/>
      <c r="F2786" s="11"/>
      <c r="P2786" s="4" t="s">
        <v>2817</v>
      </c>
      <c r="Q2786" s="4" t="s">
        <v>4256</v>
      </c>
      <c r="R2786" s="25">
        <v>6</v>
      </c>
      <c r="S2786" s="11"/>
      <c r="T2786" s="11"/>
    </row>
    <row r="2787" spans="1:20" ht="17.25" customHeight="1" x14ac:dyDescent="0.35">
      <c r="A2787" s="4" t="s">
        <v>2817</v>
      </c>
      <c r="B2787" s="4" t="s">
        <v>4097</v>
      </c>
      <c r="C2787" s="25">
        <v>6</v>
      </c>
      <c r="D2787" s="11"/>
      <c r="E2787" s="11"/>
      <c r="F2787" s="11"/>
      <c r="P2787" s="157" t="s">
        <v>2817</v>
      </c>
      <c r="Q2787" s="157" t="s">
        <v>4257</v>
      </c>
      <c r="R2787" s="162">
        <v>6</v>
      </c>
      <c r="S2787" s="11"/>
      <c r="T2787" s="11"/>
    </row>
    <row r="2788" spans="1:20" ht="17.25" customHeight="1" x14ac:dyDescent="0.35">
      <c r="A2788" s="4" t="s">
        <v>2817</v>
      </c>
      <c r="B2788" s="4" t="s">
        <v>4098</v>
      </c>
      <c r="C2788" s="25">
        <v>6</v>
      </c>
      <c r="D2788" s="11"/>
      <c r="E2788" s="11"/>
      <c r="F2788" s="11"/>
      <c r="P2788" s="4" t="s">
        <v>2817</v>
      </c>
      <c r="Q2788" s="4" t="s">
        <v>4258</v>
      </c>
      <c r="R2788" s="25">
        <v>6</v>
      </c>
      <c r="S2788" s="11"/>
      <c r="T2788" s="11"/>
    </row>
    <row r="2789" spans="1:20" ht="17.25" customHeight="1" x14ac:dyDescent="0.35">
      <c r="A2789" s="4" t="s">
        <v>2817</v>
      </c>
      <c r="B2789" s="4" t="s">
        <v>4259</v>
      </c>
      <c r="C2789" s="25">
        <v>6</v>
      </c>
      <c r="D2789" s="11"/>
      <c r="E2789" s="11"/>
      <c r="F2789" s="11"/>
      <c r="P2789" s="157" t="s">
        <v>2817</v>
      </c>
      <c r="Q2789" s="157" t="s">
        <v>4260</v>
      </c>
      <c r="R2789" s="162">
        <v>6</v>
      </c>
      <c r="S2789" s="11"/>
      <c r="T2789" s="11"/>
    </row>
    <row r="2790" spans="1:20" ht="17.25" customHeight="1" x14ac:dyDescent="0.35">
      <c r="A2790" s="4" t="s">
        <v>2817</v>
      </c>
      <c r="B2790" s="4" t="s">
        <v>4099</v>
      </c>
      <c r="C2790" s="25">
        <v>6</v>
      </c>
      <c r="D2790" s="11"/>
      <c r="E2790" s="11"/>
      <c r="F2790" s="11"/>
      <c r="P2790" s="4" t="s">
        <v>2817</v>
      </c>
      <c r="Q2790" s="4" t="s">
        <v>4261</v>
      </c>
      <c r="R2790" s="25">
        <v>6</v>
      </c>
      <c r="S2790" s="11"/>
      <c r="T2790" s="11"/>
    </row>
    <row r="2791" spans="1:20" ht="17.25" customHeight="1" x14ac:dyDescent="0.35">
      <c r="A2791" s="4" t="s">
        <v>2817</v>
      </c>
      <c r="B2791" s="4" t="s">
        <v>4100</v>
      </c>
      <c r="C2791" s="25">
        <v>6</v>
      </c>
      <c r="D2791" s="11"/>
      <c r="E2791" s="11"/>
      <c r="F2791" s="11"/>
      <c r="P2791" s="4" t="s">
        <v>2817</v>
      </c>
      <c r="Q2791" s="4" t="s">
        <v>4262</v>
      </c>
      <c r="R2791" s="25">
        <v>6</v>
      </c>
      <c r="S2791" s="11"/>
      <c r="T2791" s="11"/>
    </row>
    <row r="2792" spans="1:20" ht="17.25" customHeight="1" x14ac:dyDescent="0.35">
      <c r="A2792" s="4" t="s">
        <v>2817</v>
      </c>
      <c r="B2792" s="4" t="s">
        <v>4101</v>
      </c>
      <c r="C2792" s="25">
        <v>6</v>
      </c>
      <c r="D2792" s="11"/>
      <c r="E2792" s="11"/>
      <c r="F2792" s="11"/>
      <c r="P2792" s="4" t="s">
        <v>2817</v>
      </c>
      <c r="Q2792" s="4" t="s">
        <v>4263</v>
      </c>
      <c r="R2792" s="25">
        <v>6</v>
      </c>
      <c r="S2792" s="11"/>
      <c r="T2792" s="11"/>
    </row>
    <row r="2793" spans="1:20" ht="17.25" customHeight="1" x14ac:dyDescent="0.35">
      <c r="A2793" s="4" t="s">
        <v>2817</v>
      </c>
      <c r="B2793" s="4" t="s">
        <v>4102</v>
      </c>
      <c r="C2793" s="25">
        <v>6</v>
      </c>
      <c r="D2793" s="11"/>
      <c r="E2793" s="11"/>
      <c r="F2793" s="11"/>
      <c r="P2793" s="4" t="s">
        <v>2817</v>
      </c>
      <c r="Q2793" s="4" t="s">
        <v>4264</v>
      </c>
      <c r="R2793" s="25">
        <v>6</v>
      </c>
      <c r="S2793" s="11"/>
      <c r="T2793" s="11"/>
    </row>
    <row r="2794" spans="1:20" ht="17.25" customHeight="1" x14ac:dyDescent="0.35">
      <c r="A2794" s="4" t="s">
        <v>2817</v>
      </c>
      <c r="B2794" s="4" t="s">
        <v>4103</v>
      </c>
      <c r="C2794" s="25">
        <v>6</v>
      </c>
      <c r="D2794" s="11"/>
      <c r="E2794" s="11"/>
      <c r="F2794" s="11"/>
      <c r="P2794" s="4" t="s">
        <v>2817</v>
      </c>
      <c r="Q2794" s="4" t="s">
        <v>4265</v>
      </c>
      <c r="R2794" s="25">
        <v>6</v>
      </c>
      <c r="S2794" s="11"/>
      <c r="T2794" s="11"/>
    </row>
    <row r="2795" spans="1:20" ht="17.25" customHeight="1" x14ac:dyDescent="0.35">
      <c r="A2795" s="4" t="s">
        <v>2817</v>
      </c>
      <c r="B2795" s="4" t="s">
        <v>4104</v>
      </c>
      <c r="C2795" s="25">
        <v>6</v>
      </c>
      <c r="D2795" s="11"/>
      <c r="E2795" s="11"/>
      <c r="F2795" s="11"/>
      <c r="P2795" s="4" t="s">
        <v>2817</v>
      </c>
      <c r="Q2795" s="4" t="s">
        <v>4266</v>
      </c>
      <c r="R2795" s="25">
        <v>6</v>
      </c>
      <c r="S2795" s="11"/>
      <c r="T2795" s="11"/>
    </row>
    <row r="2796" spans="1:20" ht="17.25" customHeight="1" x14ac:dyDescent="0.35">
      <c r="A2796" s="4" t="s">
        <v>2817</v>
      </c>
      <c r="B2796" s="4" t="s">
        <v>4105</v>
      </c>
      <c r="C2796" s="25">
        <v>6</v>
      </c>
      <c r="D2796" s="11"/>
      <c r="E2796" s="11"/>
      <c r="F2796" s="11"/>
      <c r="P2796" s="4" t="s">
        <v>2817</v>
      </c>
      <c r="Q2796" s="4" t="s">
        <v>4267</v>
      </c>
      <c r="R2796" s="25">
        <v>6</v>
      </c>
      <c r="S2796" s="11"/>
      <c r="T2796" s="11"/>
    </row>
    <row r="2797" spans="1:20" ht="17.25" customHeight="1" x14ac:dyDescent="0.35">
      <c r="A2797" s="4" t="s">
        <v>2817</v>
      </c>
      <c r="B2797" s="4" t="s">
        <v>4106</v>
      </c>
      <c r="C2797" s="25">
        <v>6</v>
      </c>
      <c r="D2797" s="11"/>
      <c r="E2797" s="11"/>
      <c r="F2797" s="11"/>
      <c r="P2797" s="4" t="s">
        <v>2817</v>
      </c>
      <c r="Q2797" s="4" t="s">
        <v>4268</v>
      </c>
      <c r="R2797" s="25">
        <v>6</v>
      </c>
      <c r="S2797" s="11"/>
      <c r="T2797" s="11"/>
    </row>
    <row r="2798" spans="1:20" ht="17.25" customHeight="1" x14ac:dyDescent="0.35">
      <c r="A2798" s="4" t="s">
        <v>2817</v>
      </c>
      <c r="B2798" s="4" t="s">
        <v>4107</v>
      </c>
      <c r="C2798" s="25">
        <v>6</v>
      </c>
      <c r="D2798" s="11"/>
      <c r="E2798" s="11"/>
      <c r="F2798" s="11"/>
      <c r="P2798" s="4" t="s">
        <v>2817</v>
      </c>
      <c r="Q2798" s="4" t="s">
        <v>4269</v>
      </c>
      <c r="R2798" s="25">
        <v>6</v>
      </c>
      <c r="S2798" s="11"/>
      <c r="T2798" s="11"/>
    </row>
    <row r="2799" spans="1:20" ht="17.25" customHeight="1" x14ac:dyDescent="0.35">
      <c r="A2799" s="4" t="s">
        <v>2817</v>
      </c>
      <c r="B2799" s="4" t="s">
        <v>4108</v>
      </c>
      <c r="C2799" s="25">
        <v>6</v>
      </c>
      <c r="D2799" s="11"/>
      <c r="E2799" s="11"/>
      <c r="F2799" s="11"/>
      <c r="P2799" s="4" t="s">
        <v>2817</v>
      </c>
      <c r="Q2799" s="4" t="s">
        <v>4270</v>
      </c>
      <c r="R2799" s="25">
        <v>6</v>
      </c>
      <c r="S2799" s="11"/>
      <c r="T2799" s="11"/>
    </row>
    <row r="2800" spans="1:20" ht="17.25" customHeight="1" x14ac:dyDescent="0.35">
      <c r="A2800" s="4" t="s">
        <v>2817</v>
      </c>
      <c r="B2800" s="4" t="s">
        <v>4109</v>
      </c>
      <c r="C2800" s="25">
        <v>6</v>
      </c>
      <c r="D2800" s="11"/>
      <c r="E2800" s="11"/>
      <c r="F2800" s="11"/>
      <c r="P2800" s="4" t="s">
        <v>2817</v>
      </c>
      <c r="Q2800" s="4" t="s">
        <v>4271</v>
      </c>
      <c r="R2800" s="25">
        <v>6</v>
      </c>
      <c r="S2800" s="11"/>
      <c r="T2800" s="11"/>
    </row>
    <row r="2801" spans="1:20" ht="17.25" customHeight="1" x14ac:dyDescent="0.35">
      <c r="A2801" s="4" t="s">
        <v>2817</v>
      </c>
      <c r="B2801" s="4" t="s">
        <v>4110</v>
      </c>
      <c r="C2801" s="25">
        <v>6</v>
      </c>
      <c r="D2801" s="11"/>
      <c r="E2801" s="11"/>
      <c r="F2801" s="11"/>
      <c r="P2801" s="4" t="s">
        <v>2817</v>
      </c>
      <c r="Q2801" s="4" t="s">
        <v>4272</v>
      </c>
      <c r="R2801" s="25">
        <v>6</v>
      </c>
      <c r="S2801" s="11"/>
      <c r="T2801" s="11"/>
    </row>
    <row r="2802" spans="1:20" ht="17.25" customHeight="1" x14ac:dyDescent="0.35">
      <c r="A2802" s="4" t="s">
        <v>2817</v>
      </c>
      <c r="B2802" s="4" t="s">
        <v>4111</v>
      </c>
      <c r="C2802" s="25">
        <v>6</v>
      </c>
      <c r="D2802" s="11"/>
      <c r="E2802" s="11"/>
      <c r="F2802" s="11"/>
      <c r="P2802" s="4" t="s">
        <v>2817</v>
      </c>
      <c r="Q2802" s="4" t="s">
        <v>4273</v>
      </c>
      <c r="R2802" s="25">
        <v>6</v>
      </c>
      <c r="S2802" s="11"/>
      <c r="T2802" s="11"/>
    </row>
    <row r="2803" spans="1:20" ht="17.25" customHeight="1" x14ac:dyDescent="0.35">
      <c r="A2803" s="4" t="s">
        <v>2817</v>
      </c>
      <c r="B2803" s="4" t="s">
        <v>4112</v>
      </c>
      <c r="C2803" s="25">
        <v>6</v>
      </c>
      <c r="D2803" s="11"/>
      <c r="E2803" s="11"/>
      <c r="F2803" s="11"/>
      <c r="P2803" s="4" t="s">
        <v>2817</v>
      </c>
      <c r="Q2803" s="4" t="s">
        <v>4274</v>
      </c>
      <c r="R2803" s="25">
        <v>6</v>
      </c>
      <c r="S2803" s="11"/>
      <c r="T2803" s="11"/>
    </row>
    <row r="2804" spans="1:20" ht="17.25" customHeight="1" x14ac:dyDescent="0.35">
      <c r="A2804" s="4" t="s">
        <v>2817</v>
      </c>
      <c r="B2804" s="4" t="s">
        <v>4114</v>
      </c>
      <c r="C2804" s="25">
        <v>6</v>
      </c>
      <c r="D2804" s="11"/>
      <c r="E2804" s="11"/>
      <c r="F2804" s="11"/>
      <c r="P2804" s="4" t="s">
        <v>2817</v>
      </c>
      <c r="Q2804" s="4" t="s">
        <v>4275</v>
      </c>
      <c r="R2804" s="25">
        <v>6</v>
      </c>
      <c r="S2804" s="11"/>
      <c r="T2804" s="11"/>
    </row>
    <row r="2805" spans="1:20" ht="17.25" customHeight="1" x14ac:dyDescent="0.35">
      <c r="A2805" s="4" t="s">
        <v>2817</v>
      </c>
      <c r="B2805" s="4" t="s">
        <v>4115</v>
      </c>
      <c r="C2805" s="25">
        <v>6</v>
      </c>
      <c r="D2805" s="11"/>
      <c r="E2805" s="11"/>
      <c r="F2805" s="11"/>
      <c r="P2805" s="4" t="s">
        <v>2817</v>
      </c>
      <c r="Q2805" s="4" t="s">
        <v>4276</v>
      </c>
      <c r="R2805" s="25">
        <v>6</v>
      </c>
      <c r="S2805" s="11"/>
      <c r="T2805" s="11"/>
    </row>
    <row r="2806" spans="1:20" ht="17.25" customHeight="1" x14ac:dyDescent="0.35">
      <c r="A2806" s="4" t="s">
        <v>2817</v>
      </c>
      <c r="B2806" s="4" t="s">
        <v>4116</v>
      </c>
      <c r="C2806" s="25">
        <v>6</v>
      </c>
      <c r="D2806" s="11"/>
      <c r="E2806" s="11"/>
      <c r="F2806" s="11"/>
      <c r="P2806" s="4" t="s">
        <v>2817</v>
      </c>
      <c r="Q2806" s="4" t="s">
        <v>4277</v>
      </c>
      <c r="R2806" s="25">
        <v>6</v>
      </c>
      <c r="S2806" s="11"/>
      <c r="T2806" s="11"/>
    </row>
    <row r="2807" spans="1:20" ht="17.25" customHeight="1" x14ac:dyDescent="0.35">
      <c r="A2807" s="4" t="s">
        <v>2817</v>
      </c>
      <c r="B2807" s="4" t="s">
        <v>4117</v>
      </c>
      <c r="C2807" s="25">
        <v>6</v>
      </c>
      <c r="D2807" s="11"/>
      <c r="E2807" s="11"/>
      <c r="F2807" s="11"/>
      <c r="P2807" s="4" t="s">
        <v>2817</v>
      </c>
      <c r="Q2807" s="4" t="s">
        <v>4278</v>
      </c>
      <c r="R2807" s="25">
        <v>6</v>
      </c>
      <c r="S2807" s="11"/>
      <c r="T2807" s="11"/>
    </row>
    <row r="2808" spans="1:20" ht="17.25" customHeight="1" x14ac:dyDescent="0.35">
      <c r="A2808" s="4" t="s">
        <v>2817</v>
      </c>
      <c r="B2808" s="4" t="s">
        <v>4279</v>
      </c>
      <c r="C2808" s="25">
        <v>6</v>
      </c>
      <c r="D2808" s="11"/>
      <c r="E2808" s="11"/>
      <c r="F2808" s="11"/>
      <c r="P2808" s="4" t="s">
        <v>2817</v>
      </c>
      <c r="Q2808" s="4" t="s">
        <v>4280</v>
      </c>
      <c r="R2808" s="25">
        <v>6</v>
      </c>
      <c r="S2808" s="11"/>
      <c r="T2808" s="11"/>
    </row>
    <row r="2809" spans="1:20" ht="17.25" customHeight="1" x14ac:dyDescent="0.35">
      <c r="A2809" s="4" t="s">
        <v>2817</v>
      </c>
      <c r="B2809" s="4" t="s">
        <v>4118</v>
      </c>
      <c r="C2809" s="25">
        <v>6</v>
      </c>
      <c r="D2809" s="11"/>
      <c r="E2809" s="11"/>
      <c r="F2809" s="11"/>
      <c r="P2809" s="4" t="s">
        <v>2817</v>
      </c>
      <c r="Q2809" s="4" t="s">
        <v>4281</v>
      </c>
      <c r="R2809" s="25">
        <v>6</v>
      </c>
      <c r="S2809" s="11"/>
      <c r="T2809" s="11"/>
    </row>
    <row r="2810" spans="1:20" ht="17.25" customHeight="1" x14ac:dyDescent="0.35">
      <c r="A2810" s="4" t="s">
        <v>2817</v>
      </c>
      <c r="B2810" s="4" t="s">
        <v>4282</v>
      </c>
      <c r="C2810" s="25">
        <v>6</v>
      </c>
      <c r="D2810" s="11"/>
      <c r="E2810" s="11"/>
      <c r="F2810" s="11"/>
      <c r="P2810" s="4" t="s">
        <v>2817</v>
      </c>
      <c r="Q2810" s="4" t="s">
        <v>4283</v>
      </c>
      <c r="R2810" s="25">
        <v>6</v>
      </c>
      <c r="S2810" s="11"/>
      <c r="T2810" s="11"/>
    </row>
    <row r="2811" spans="1:20" ht="17.25" customHeight="1" x14ac:dyDescent="0.35">
      <c r="A2811" s="4" t="s">
        <v>2817</v>
      </c>
      <c r="B2811" s="4" t="s">
        <v>4284</v>
      </c>
      <c r="C2811" s="25">
        <v>6</v>
      </c>
      <c r="D2811" s="11"/>
      <c r="E2811" s="11"/>
      <c r="F2811" s="11"/>
      <c r="P2811" s="4" t="s">
        <v>2817</v>
      </c>
      <c r="Q2811" s="4" t="s">
        <v>4285</v>
      </c>
      <c r="R2811" s="25">
        <v>6</v>
      </c>
      <c r="S2811" s="11"/>
      <c r="T2811" s="11"/>
    </row>
    <row r="2812" spans="1:20" ht="17.25" customHeight="1" x14ac:dyDescent="0.35">
      <c r="A2812" s="4" t="s">
        <v>2817</v>
      </c>
      <c r="B2812" s="4" t="s">
        <v>4120</v>
      </c>
      <c r="C2812" s="25">
        <v>6</v>
      </c>
      <c r="D2812" s="11"/>
      <c r="E2812" s="11"/>
      <c r="F2812" s="11"/>
      <c r="P2812" s="4" t="s">
        <v>2817</v>
      </c>
      <c r="Q2812" s="4" t="s">
        <v>4286</v>
      </c>
      <c r="R2812" s="25">
        <v>6</v>
      </c>
      <c r="S2812" s="11"/>
      <c r="T2812" s="11"/>
    </row>
    <row r="2813" spans="1:20" ht="17.25" customHeight="1" x14ac:dyDescent="0.35">
      <c r="A2813" s="4" t="s">
        <v>2817</v>
      </c>
      <c r="B2813" s="4" t="s">
        <v>4121</v>
      </c>
      <c r="C2813" s="25">
        <v>6</v>
      </c>
      <c r="D2813" s="11"/>
      <c r="E2813" s="11"/>
      <c r="F2813" s="11"/>
      <c r="P2813" s="4" t="s">
        <v>2817</v>
      </c>
      <c r="Q2813" s="4" t="s">
        <v>4287</v>
      </c>
      <c r="R2813" s="25">
        <v>6</v>
      </c>
      <c r="S2813" s="11"/>
      <c r="T2813" s="11"/>
    </row>
    <row r="2814" spans="1:20" ht="17.25" customHeight="1" x14ac:dyDescent="0.35">
      <c r="A2814" s="4" t="s">
        <v>2817</v>
      </c>
      <c r="B2814" s="4" t="s">
        <v>4122</v>
      </c>
      <c r="C2814" s="25">
        <v>6</v>
      </c>
      <c r="D2814" s="11"/>
      <c r="E2814" s="11"/>
      <c r="F2814" s="11"/>
      <c r="P2814" s="4" t="s">
        <v>2817</v>
      </c>
      <c r="Q2814" s="4" t="s">
        <v>4288</v>
      </c>
      <c r="R2814" s="25">
        <v>6</v>
      </c>
      <c r="S2814" s="11"/>
      <c r="T2814" s="11"/>
    </row>
    <row r="2815" spans="1:20" ht="17.25" customHeight="1" x14ac:dyDescent="0.35">
      <c r="A2815" s="4" t="s">
        <v>2817</v>
      </c>
      <c r="B2815" s="4" t="s">
        <v>4124</v>
      </c>
      <c r="C2815" s="25">
        <v>6</v>
      </c>
      <c r="D2815" s="11"/>
      <c r="E2815" s="11"/>
      <c r="F2815" s="11"/>
      <c r="P2815" s="4" t="s">
        <v>2817</v>
      </c>
      <c r="Q2815" s="4" t="s">
        <v>4289</v>
      </c>
      <c r="R2815" s="25">
        <v>6</v>
      </c>
      <c r="S2815" s="11"/>
      <c r="T2815" s="11"/>
    </row>
    <row r="2816" spans="1:20" ht="17.25" customHeight="1" x14ac:dyDescent="0.35">
      <c r="A2816" s="4" t="s">
        <v>2817</v>
      </c>
      <c r="B2816" s="4" t="s">
        <v>4126</v>
      </c>
      <c r="C2816" s="25">
        <v>6</v>
      </c>
      <c r="D2816" s="11"/>
      <c r="E2816" s="11"/>
      <c r="F2816" s="11"/>
      <c r="P2816" s="4" t="s">
        <v>2817</v>
      </c>
      <c r="Q2816" s="4" t="s">
        <v>4290</v>
      </c>
      <c r="R2816" s="25">
        <v>6</v>
      </c>
      <c r="S2816" s="11"/>
      <c r="T2816" s="11"/>
    </row>
    <row r="2817" spans="1:20" ht="17.25" customHeight="1" x14ac:dyDescent="0.35">
      <c r="A2817" s="4" t="s">
        <v>2817</v>
      </c>
      <c r="B2817" s="4" t="s">
        <v>4291</v>
      </c>
      <c r="C2817" s="25">
        <v>6</v>
      </c>
      <c r="D2817" s="11"/>
      <c r="E2817" s="11"/>
      <c r="F2817" s="11"/>
      <c r="P2817" s="4" t="s">
        <v>2817</v>
      </c>
      <c r="Q2817" s="4" t="s">
        <v>4292</v>
      </c>
      <c r="R2817" s="25">
        <v>6</v>
      </c>
      <c r="S2817" s="11"/>
      <c r="T2817" s="11"/>
    </row>
    <row r="2818" spans="1:20" ht="17.25" customHeight="1" x14ac:dyDescent="0.35">
      <c r="A2818" s="4" t="s">
        <v>2817</v>
      </c>
      <c r="B2818" s="4" t="s">
        <v>4127</v>
      </c>
      <c r="C2818" s="25">
        <v>6</v>
      </c>
      <c r="D2818" s="11"/>
      <c r="E2818" s="11"/>
      <c r="F2818" s="11"/>
      <c r="P2818" s="4" t="s">
        <v>2817</v>
      </c>
      <c r="Q2818" s="4" t="s">
        <v>4293</v>
      </c>
      <c r="R2818" s="25">
        <v>6</v>
      </c>
      <c r="S2818" s="11"/>
      <c r="T2818" s="11"/>
    </row>
    <row r="2819" spans="1:20" ht="17.25" customHeight="1" x14ac:dyDescent="0.35">
      <c r="A2819" s="4" t="s">
        <v>2817</v>
      </c>
      <c r="B2819" s="4" t="s">
        <v>4128</v>
      </c>
      <c r="C2819" s="25">
        <v>6</v>
      </c>
      <c r="D2819" s="11"/>
      <c r="E2819" s="11"/>
      <c r="F2819" s="11"/>
      <c r="P2819" s="4" t="s">
        <v>2817</v>
      </c>
      <c r="Q2819" s="4" t="s">
        <v>4294</v>
      </c>
      <c r="R2819" s="25">
        <v>6</v>
      </c>
      <c r="S2819" s="11"/>
      <c r="T2819" s="11"/>
    </row>
    <row r="2820" spans="1:20" ht="17.25" customHeight="1" x14ac:dyDescent="0.35">
      <c r="A2820" s="4" t="s">
        <v>2817</v>
      </c>
      <c r="B2820" s="4" t="s">
        <v>4129</v>
      </c>
      <c r="C2820" s="25">
        <v>6</v>
      </c>
      <c r="D2820" s="11"/>
      <c r="E2820" s="11"/>
      <c r="F2820" s="11"/>
      <c r="P2820" s="4" t="s">
        <v>2817</v>
      </c>
      <c r="Q2820" s="4" t="s">
        <v>4295</v>
      </c>
      <c r="R2820" s="25">
        <v>6</v>
      </c>
      <c r="S2820" s="11"/>
      <c r="T2820" s="11"/>
    </row>
    <row r="2821" spans="1:20" ht="17.25" customHeight="1" x14ac:dyDescent="0.35">
      <c r="A2821" s="4" t="s">
        <v>2817</v>
      </c>
      <c r="B2821" s="4" t="s">
        <v>4130</v>
      </c>
      <c r="C2821" s="25">
        <v>6</v>
      </c>
      <c r="D2821" s="11"/>
      <c r="E2821" s="11"/>
      <c r="F2821" s="11"/>
      <c r="P2821" s="4" t="s">
        <v>2817</v>
      </c>
      <c r="Q2821" s="4" t="s">
        <v>4296</v>
      </c>
      <c r="R2821" s="25">
        <v>6</v>
      </c>
      <c r="S2821" s="11"/>
      <c r="T2821" s="11"/>
    </row>
    <row r="2822" spans="1:20" ht="17.25" customHeight="1" x14ac:dyDescent="0.35">
      <c r="A2822" s="4" t="s">
        <v>2817</v>
      </c>
      <c r="B2822" s="4" t="s">
        <v>4131</v>
      </c>
      <c r="C2822" s="25">
        <v>6</v>
      </c>
      <c r="D2822" s="11"/>
      <c r="E2822" s="11"/>
      <c r="F2822" s="11"/>
      <c r="P2822" s="4" t="s">
        <v>2817</v>
      </c>
      <c r="Q2822" s="4" t="s">
        <v>4297</v>
      </c>
      <c r="R2822" s="25">
        <v>6</v>
      </c>
      <c r="S2822" s="11"/>
      <c r="T2822" s="11"/>
    </row>
    <row r="2823" spans="1:20" ht="17.25" customHeight="1" x14ac:dyDescent="0.35">
      <c r="A2823" s="4" t="s">
        <v>2817</v>
      </c>
      <c r="B2823" s="4" t="s">
        <v>4132</v>
      </c>
      <c r="C2823" s="25">
        <v>6</v>
      </c>
      <c r="D2823" s="11"/>
      <c r="E2823" s="11"/>
      <c r="F2823" s="11"/>
      <c r="P2823" s="4" t="s">
        <v>2817</v>
      </c>
      <c r="Q2823" s="4" t="s">
        <v>4298</v>
      </c>
      <c r="R2823" s="25">
        <v>6</v>
      </c>
      <c r="S2823" s="11"/>
      <c r="T2823" s="11"/>
    </row>
    <row r="2824" spans="1:20" ht="17.25" customHeight="1" x14ac:dyDescent="0.35">
      <c r="A2824" s="4" t="s">
        <v>2817</v>
      </c>
      <c r="B2824" s="4" t="s">
        <v>4133</v>
      </c>
      <c r="C2824" s="25">
        <v>6</v>
      </c>
      <c r="D2824" s="11"/>
      <c r="E2824" s="11"/>
      <c r="F2824" s="11"/>
      <c r="P2824" s="4" t="s">
        <v>2817</v>
      </c>
      <c r="Q2824" s="4" t="s">
        <v>4299</v>
      </c>
      <c r="R2824" s="25">
        <v>6</v>
      </c>
      <c r="S2824" s="11"/>
      <c r="T2824" s="11"/>
    </row>
    <row r="2825" spans="1:20" ht="17.25" customHeight="1" x14ac:dyDescent="0.35">
      <c r="A2825" s="4" t="s">
        <v>2817</v>
      </c>
      <c r="B2825" s="4" t="s">
        <v>4134</v>
      </c>
      <c r="C2825" s="25">
        <v>6</v>
      </c>
      <c r="D2825" s="11"/>
      <c r="E2825" s="11"/>
      <c r="F2825" s="11"/>
      <c r="P2825" s="4" t="s">
        <v>2817</v>
      </c>
      <c r="Q2825" s="4" t="s">
        <v>4300</v>
      </c>
      <c r="R2825" s="25">
        <v>6</v>
      </c>
      <c r="S2825" s="11"/>
      <c r="T2825" s="11"/>
    </row>
    <row r="2826" spans="1:20" ht="17.25" customHeight="1" x14ac:dyDescent="0.35">
      <c r="A2826" s="4" t="s">
        <v>2817</v>
      </c>
      <c r="B2826" s="4" t="s">
        <v>4301</v>
      </c>
      <c r="C2826" s="25">
        <v>6</v>
      </c>
      <c r="D2826" s="11"/>
      <c r="E2826" s="11"/>
      <c r="F2826" s="11"/>
      <c r="P2826" s="4" t="s">
        <v>2817</v>
      </c>
      <c r="Q2826" s="4" t="s">
        <v>4302</v>
      </c>
      <c r="R2826" s="25">
        <v>6</v>
      </c>
      <c r="S2826" s="11"/>
      <c r="T2826" s="11"/>
    </row>
    <row r="2827" spans="1:20" ht="17.25" customHeight="1" x14ac:dyDescent="0.35">
      <c r="A2827" s="4" t="s">
        <v>2817</v>
      </c>
      <c r="B2827" s="4" t="s">
        <v>4135</v>
      </c>
      <c r="C2827" s="25">
        <v>6</v>
      </c>
      <c r="D2827" s="11"/>
      <c r="E2827" s="11"/>
      <c r="F2827" s="11"/>
      <c r="P2827" s="4" t="s">
        <v>2817</v>
      </c>
      <c r="Q2827" s="4" t="s">
        <v>4303</v>
      </c>
      <c r="R2827" s="25">
        <v>6</v>
      </c>
      <c r="S2827" s="11"/>
      <c r="T2827" s="11"/>
    </row>
    <row r="2828" spans="1:20" ht="17.25" customHeight="1" x14ac:dyDescent="0.35">
      <c r="A2828" s="4" t="s">
        <v>2817</v>
      </c>
      <c r="B2828" s="4" t="s">
        <v>4136</v>
      </c>
      <c r="C2828" s="25">
        <v>6</v>
      </c>
      <c r="D2828" s="11"/>
      <c r="E2828" s="11"/>
      <c r="F2828" s="11"/>
      <c r="P2828" s="4" t="s">
        <v>2817</v>
      </c>
      <c r="Q2828" s="4" t="s">
        <v>4304</v>
      </c>
      <c r="R2828" s="25">
        <v>6</v>
      </c>
      <c r="S2828" s="11"/>
      <c r="T2828" s="11"/>
    </row>
    <row r="2829" spans="1:20" ht="17.25" customHeight="1" x14ac:dyDescent="0.35">
      <c r="A2829" s="4" t="s">
        <v>2817</v>
      </c>
      <c r="B2829" s="4" t="s">
        <v>4137</v>
      </c>
      <c r="C2829" s="25">
        <v>6</v>
      </c>
      <c r="D2829" s="11"/>
      <c r="E2829" s="11"/>
      <c r="F2829" s="11"/>
      <c r="P2829" s="4" t="s">
        <v>2817</v>
      </c>
      <c r="Q2829" s="4" t="s">
        <v>4305</v>
      </c>
      <c r="R2829" s="25">
        <v>6</v>
      </c>
      <c r="S2829" s="11"/>
      <c r="T2829" s="11"/>
    </row>
    <row r="2830" spans="1:20" ht="17.25" customHeight="1" x14ac:dyDescent="0.35">
      <c r="A2830" s="4" t="s">
        <v>2817</v>
      </c>
      <c r="B2830" s="4" t="s">
        <v>4138</v>
      </c>
      <c r="C2830" s="25">
        <v>6</v>
      </c>
      <c r="D2830" s="11"/>
      <c r="E2830" s="11"/>
      <c r="F2830" s="11"/>
      <c r="P2830" s="4" t="s">
        <v>2817</v>
      </c>
      <c r="Q2830" s="4" t="s">
        <v>4306</v>
      </c>
      <c r="R2830" s="25">
        <v>6</v>
      </c>
      <c r="S2830" s="11"/>
      <c r="T2830" s="11"/>
    </row>
    <row r="2831" spans="1:20" ht="17.25" customHeight="1" x14ac:dyDescent="0.35">
      <c r="A2831" s="4" t="s">
        <v>2817</v>
      </c>
      <c r="B2831" s="4" t="s">
        <v>4139</v>
      </c>
      <c r="C2831" s="25">
        <v>6</v>
      </c>
      <c r="D2831" s="11"/>
      <c r="E2831" s="11"/>
      <c r="F2831" s="11"/>
      <c r="P2831" s="4" t="s">
        <v>2817</v>
      </c>
      <c r="Q2831" s="4" t="s">
        <v>4307</v>
      </c>
      <c r="R2831" s="25">
        <v>6</v>
      </c>
      <c r="S2831" s="11"/>
      <c r="T2831" s="11"/>
    </row>
    <row r="2832" spans="1:20" ht="17.25" customHeight="1" x14ac:dyDescent="0.35">
      <c r="A2832" s="4" t="s">
        <v>2817</v>
      </c>
      <c r="B2832" s="4" t="s">
        <v>4308</v>
      </c>
      <c r="C2832" s="25">
        <v>6</v>
      </c>
      <c r="D2832" s="11"/>
      <c r="E2832" s="11"/>
      <c r="F2832" s="11"/>
      <c r="P2832" s="4" t="s">
        <v>2817</v>
      </c>
      <c r="Q2832" s="4" t="s">
        <v>4309</v>
      </c>
      <c r="R2832" s="25">
        <v>7</v>
      </c>
      <c r="S2832" s="11"/>
      <c r="T2832" s="11"/>
    </row>
    <row r="2833" spans="1:20" ht="17.25" customHeight="1" x14ac:dyDescent="0.35">
      <c r="A2833" s="4" t="s">
        <v>2817</v>
      </c>
      <c r="B2833" s="4" t="s">
        <v>4140</v>
      </c>
      <c r="C2833" s="25">
        <v>6</v>
      </c>
      <c r="D2833" s="11"/>
      <c r="E2833" s="11"/>
      <c r="F2833" s="11"/>
      <c r="P2833" s="4" t="s">
        <v>2817</v>
      </c>
      <c r="Q2833" s="4" t="s">
        <v>4310</v>
      </c>
      <c r="R2833" s="25">
        <v>7</v>
      </c>
      <c r="S2833" s="11"/>
      <c r="T2833" s="11"/>
    </row>
    <row r="2834" spans="1:20" ht="17.25" customHeight="1" x14ac:dyDescent="0.35">
      <c r="A2834" s="4" t="s">
        <v>2817</v>
      </c>
      <c r="B2834" s="4" t="s">
        <v>4141</v>
      </c>
      <c r="C2834" s="25">
        <v>6</v>
      </c>
      <c r="D2834" s="11"/>
      <c r="E2834" s="11"/>
      <c r="F2834" s="11"/>
      <c r="P2834" s="4" t="s">
        <v>2817</v>
      </c>
      <c r="Q2834" s="4" t="s">
        <v>4311</v>
      </c>
      <c r="R2834" s="25">
        <v>7</v>
      </c>
      <c r="S2834" s="11"/>
      <c r="T2834" s="11"/>
    </row>
    <row r="2835" spans="1:20" ht="17.25" customHeight="1" x14ac:dyDescent="0.35">
      <c r="A2835" s="4" t="s">
        <v>2817</v>
      </c>
      <c r="B2835" s="4" t="s">
        <v>4312</v>
      </c>
      <c r="C2835" s="25">
        <v>6</v>
      </c>
      <c r="D2835" s="11"/>
      <c r="E2835" s="11"/>
      <c r="F2835" s="11"/>
      <c r="P2835" s="4" t="s">
        <v>2817</v>
      </c>
      <c r="Q2835" s="4" t="s">
        <v>4313</v>
      </c>
      <c r="R2835" s="25">
        <v>7</v>
      </c>
      <c r="S2835" s="11"/>
      <c r="T2835" s="11"/>
    </row>
    <row r="2836" spans="1:20" ht="17.25" customHeight="1" x14ac:dyDescent="0.35">
      <c r="A2836" s="4" t="s">
        <v>2817</v>
      </c>
      <c r="B2836" s="4" t="s">
        <v>4142</v>
      </c>
      <c r="C2836" s="25">
        <v>6</v>
      </c>
      <c r="D2836" s="11"/>
      <c r="E2836" s="11"/>
      <c r="F2836" s="11"/>
      <c r="P2836" s="4" t="s">
        <v>2817</v>
      </c>
      <c r="Q2836" s="4" t="s">
        <v>4314</v>
      </c>
      <c r="R2836" s="25">
        <v>7</v>
      </c>
      <c r="S2836" s="11"/>
      <c r="T2836" s="11"/>
    </row>
    <row r="2837" spans="1:20" ht="17.25" customHeight="1" x14ac:dyDescent="0.35">
      <c r="A2837" s="4" t="s">
        <v>2817</v>
      </c>
      <c r="B2837" s="4" t="s">
        <v>4143</v>
      </c>
      <c r="C2837" s="25">
        <v>6</v>
      </c>
      <c r="D2837" s="11"/>
      <c r="E2837" s="11"/>
      <c r="F2837" s="11"/>
      <c r="P2837" s="4" t="s">
        <v>2817</v>
      </c>
      <c r="Q2837" s="4" t="s">
        <v>4315</v>
      </c>
      <c r="R2837" s="25">
        <v>7</v>
      </c>
      <c r="S2837" s="11"/>
      <c r="T2837" s="11"/>
    </row>
    <row r="2838" spans="1:20" ht="17.25" customHeight="1" x14ac:dyDescent="0.35">
      <c r="A2838" s="4" t="s">
        <v>2817</v>
      </c>
      <c r="B2838" s="4" t="s">
        <v>4145</v>
      </c>
      <c r="C2838" s="25">
        <v>6</v>
      </c>
      <c r="D2838" s="11"/>
      <c r="E2838" s="11"/>
      <c r="F2838" s="11"/>
      <c r="P2838" s="4" t="s">
        <v>2817</v>
      </c>
      <c r="Q2838" s="4" t="s">
        <v>4316</v>
      </c>
      <c r="R2838" s="25">
        <v>7</v>
      </c>
      <c r="S2838" s="11"/>
      <c r="T2838" s="11"/>
    </row>
    <row r="2839" spans="1:20" ht="17.25" customHeight="1" x14ac:dyDescent="0.35">
      <c r="A2839" s="4" t="s">
        <v>2817</v>
      </c>
      <c r="B2839" s="4" t="s">
        <v>4146</v>
      </c>
      <c r="C2839" s="25">
        <v>6</v>
      </c>
      <c r="D2839" s="11"/>
      <c r="E2839" s="11"/>
      <c r="F2839" s="11"/>
      <c r="P2839" s="4" t="s">
        <v>2817</v>
      </c>
      <c r="Q2839" s="161" t="s">
        <v>4317</v>
      </c>
      <c r="R2839" s="25">
        <v>7</v>
      </c>
      <c r="S2839" s="11"/>
      <c r="T2839" s="11"/>
    </row>
    <row r="2840" spans="1:20" ht="17.25" customHeight="1" x14ac:dyDescent="0.35">
      <c r="A2840" s="4" t="s">
        <v>2817</v>
      </c>
      <c r="B2840" s="4" t="s">
        <v>4147</v>
      </c>
      <c r="C2840" s="25">
        <v>6</v>
      </c>
      <c r="D2840" s="11"/>
      <c r="E2840" s="11"/>
      <c r="F2840" s="11"/>
      <c r="P2840" s="4" t="s">
        <v>2817</v>
      </c>
      <c r="Q2840" s="4" t="s">
        <v>4318</v>
      </c>
      <c r="R2840" s="25">
        <v>7</v>
      </c>
      <c r="S2840" s="11"/>
      <c r="T2840" s="11"/>
    </row>
    <row r="2841" spans="1:20" ht="17.25" customHeight="1" x14ac:dyDescent="0.35">
      <c r="A2841" s="4" t="s">
        <v>2817</v>
      </c>
      <c r="B2841" s="4" t="s">
        <v>4148</v>
      </c>
      <c r="C2841" s="25">
        <v>6</v>
      </c>
      <c r="D2841" s="11"/>
      <c r="E2841" s="11"/>
      <c r="F2841" s="11"/>
      <c r="P2841" s="4" t="s">
        <v>2817</v>
      </c>
      <c r="Q2841" s="4" t="s">
        <v>4319</v>
      </c>
      <c r="R2841" s="25">
        <v>7</v>
      </c>
      <c r="S2841" s="11"/>
      <c r="T2841" s="11"/>
    </row>
    <row r="2842" spans="1:20" ht="17.25" customHeight="1" x14ac:dyDescent="0.35">
      <c r="A2842" s="4" t="s">
        <v>2817</v>
      </c>
      <c r="B2842" s="4" t="s">
        <v>4149</v>
      </c>
      <c r="C2842" s="25">
        <v>6</v>
      </c>
      <c r="D2842" s="11"/>
      <c r="E2842" s="11"/>
      <c r="F2842" s="11"/>
      <c r="P2842" s="4" t="s">
        <v>2817</v>
      </c>
      <c r="Q2842" s="4" t="s">
        <v>4320</v>
      </c>
      <c r="R2842" s="25">
        <v>7</v>
      </c>
      <c r="S2842" s="11"/>
      <c r="T2842" s="11"/>
    </row>
    <row r="2843" spans="1:20" ht="17.25" customHeight="1" x14ac:dyDescent="0.35">
      <c r="A2843" s="4" t="s">
        <v>2817</v>
      </c>
      <c r="B2843" s="4" t="s">
        <v>4150</v>
      </c>
      <c r="C2843" s="25">
        <v>6</v>
      </c>
      <c r="D2843" s="11"/>
      <c r="E2843" s="11"/>
      <c r="F2843" s="11"/>
      <c r="P2843" s="4" t="s">
        <v>2817</v>
      </c>
      <c r="Q2843" s="4" t="s">
        <v>4321</v>
      </c>
      <c r="R2843" s="25">
        <v>7</v>
      </c>
      <c r="S2843" s="11"/>
      <c r="T2843" s="11"/>
    </row>
    <row r="2844" spans="1:20" ht="17.25" customHeight="1" x14ac:dyDescent="0.35">
      <c r="A2844" s="4" t="s">
        <v>2817</v>
      </c>
      <c r="B2844" s="4" t="s">
        <v>4151</v>
      </c>
      <c r="C2844" s="25">
        <v>6</v>
      </c>
      <c r="D2844" s="11"/>
      <c r="E2844" s="11"/>
      <c r="F2844" s="11"/>
      <c r="P2844" s="4" t="s">
        <v>2817</v>
      </c>
      <c r="Q2844" s="4" t="s">
        <v>4322</v>
      </c>
      <c r="R2844" s="25">
        <v>7</v>
      </c>
      <c r="S2844" s="11"/>
      <c r="T2844" s="11"/>
    </row>
    <row r="2845" spans="1:20" ht="17.25" customHeight="1" x14ac:dyDescent="0.35">
      <c r="A2845" s="4" t="s">
        <v>2817</v>
      </c>
      <c r="B2845" s="4" t="s">
        <v>4153</v>
      </c>
      <c r="C2845" s="25">
        <v>6</v>
      </c>
      <c r="D2845" s="11"/>
      <c r="E2845" s="11"/>
      <c r="F2845" s="11"/>
      <c r="P2845" s="4" t="s">
        <v>2817</v>
      </c>
      <c r="Q2845" s="4" t="s">
        <v>4323</v>
      </c>
      <c r="R2845" s="25">
        <v>7</v>
      </c>
      <c r="S2845" s="11"/>
      <c r="T2845" s="11"/>
    </row>
    <row r="2846" spans="1:20" ht="17.25" customHeight="1" x14ac:dyDescent="0.35">
      <c r="A2846" s="4" t="s">
        <v>2817</v>
      </c>
      <c r="B2846" s="4" t="s">
        <v>4154</v>
      </c>
      <c r="C2846" s="25">
        <v>6</v>
      </c>
      <c r="D2846" s="11"/>
      <c r="E2846" s="11"/>
      <c r="F2846" s="11"/>
      <c r="P2846" s="4" t="s">
        <v>2817</v>
      </c>
      <c r="Q2846" s="4" t="s">
        <v>4324</v>
      </c>
      <c r="R2846" s="25">
        <v>7</v>
      </c>
      <c r="S2846" s="11"/>
      <c r="T2846" s="11"/>
    </row>
    <row r="2847" spans="1:20" ht="17.25" customHeight="1" x14ac:dyDescent="0.35">
      <c r="A2847" s="4" t="s">
        <v>2817</v>
      </c>
      <c r="B2847" s="4" t="s">
        <v>4155</v>
      </c>
      <c r="C2847" s="25">
        <v>6</v>
      </c>
      <c r="D2847" s="11"/>
      <c r="E2847" s="11"/>
      <c r="F2847" s="11"/>
      <c r="P2847" s="4" t="s">
        <v>2817</v>
      </c>
      <c r="Q2847" s="4" t="s">
        <v>4325</v>
      </c>
      <c r="R2847" s="25">
        <v>7</v>
      </c>
      <c r="S2847" s="11"/>
      <c r="T2847" s="11"/>
    </row>
    <row r="2848" spans="1:20" ht="17.25" customHeight="1" x14ac:dyDescent="0.35">
      <c r="A2848" s="4" t="s">
        <v>2817</v>
      </c>
      <c r="B2848" s="4" t="s">
        <v>4156</v>
      </c>
      <c r="C2848" s="25">
        <v>6</v>
      </c>
      <c r="D2848" s="11"/>
      <c r="E2848" s="11"/>
      <c r="F2848" s="11"/>
      <c r="P2848" s="4" t="s">
        <v>2817</v>
      </c>
      <c r="Q2848" s="4" t="s">
        <v>4326</v>
      </c>
      <c r="R2848" s="25">
        <v>7</v>
      </c>
      <c r="S2848" s="11"/>
      <c r="T2848" s="11"/>
    </row>
    <row r="2849" spans="1:20" ht="17.25" customHeight="1" x14ac:dyDescent="0.35">
      <c r="A2849" s="4" t="s">
        <v>2817</v>
      </c>
      <c r="B2849" s="4" t="s">
        <v>4158</v>
      </c>
      <c r="C2849" s="25">
        <v>6</v>
      </c>
      <c r="D2849" s="11"/>
      <c r="E2849" s="11"/>
      <c r="F2849" s="11"/>
      <c r="P2849" s="4" t="s">
        <v>2817</v>
      </c>
      <c r="Q2849" s="4" t="s">
        <v>4327</v>
      </c>
      <c r="R2849" s="25">
        <v>7</v>
      </c>
      <c r="S2849" s="11"/>
      <c r="T2849" s="11"/>
    </row>
    <row r="2850" spans="1:20" ht="17.25" customHeight="1" x14ac:dyDescent="0.35">
      <c r="A2850" s="4" t="s">
        <v>2817</v>
      </c>
      <c r="B2850" s="4" t="s">
        <v>4159</v>
      </c>
      <c r="C2850" s="25">
        <v>6</v>
      </c>
      <c r="D2850" s="11"/>
      <c r="E2850" s="11"/>
      <c r="F2850" s="11"/>
      <c r="P2850" s="4" t="s">
        <v>2817</v>
      </c>
      <c r="Q2850" s="4" t="s">
        <v>4328</v>
      </c>
      <c r="R2850" s="25">
        <v>7</v>
      </c>
      <c r="S2850" s="11"/>
      <c r="T2850" s="11"/>
    </row>
    <row r="2851" spans="1:20" ht="17.25" customHeight="1" x14ac:dyDescent="0.35">
      <c r="A2851" s="4" t="s">
        <v>2817</v>
      </c>
      <c r="B2851" s="4" t="s">
        <v>4160</v>
      </c>
      <c r="C2851" s="25">
        <v>6</v>
      </c>
      <c r="D2851" s="11"/>
      <c r="E2851" s="11"/>
      <c r="F2851" s="11"/>
      <c r="P2851" s="4" t="s">
        <v>2817</v>
      </c>
      <c r="Q2851" s="4" t="s">
        <v>4329</v>
      </c>
      <c r="R2851" s="25">
        <v>7</v>
      </c>
      <c r="S2851" s="11"/>
      <c r="T2851" s="11"/>
    </row>
    <row r="2852" spans="1:20" ht="17.25" customHeight="1" x14ac:dyDescent="0.35">
      <c r="A2852" s="4" t="s">
        <v>2817</v>
      </c>
      <c r="B2852" s="4" t="s">
        <v>4161</v>
      </c>
      <c r="C2852" s="25">
        <v>6</v>
      </c>
      <c r="D2852" s="11"/>
      <c r="E2852" s="11"/>
      <c r="F2852" s="11"/>
      <c r="P2852" s="4" t="s">
        <v>2817</v>
      </c>
      <c r="Q2852" s="4" t="s">
        <v>4330</v>
      </c>
      <c r="R2852" s="25">
        <v>7</v>
      </c>
      <c r="S2852" s="11"/>
      <c r="T2852" s="11"/>
    </row>
    <row r="2853" spans="1:20" ht="17.25" customHeight="1" x14ac:dyDescent="0.35">
      <c r="A2853" s="4" t="s">
        <v>2817</v>
      </c>
      <c r="B2853" s="4" t="s">
        <v>4331</v>
      </c>
      <c r="C2853" s="25">
        <v>6</v>
      </c>
      <c r="D2853" s="11"/>
      <c r="E2853" s="11"/>
      <c r="F2853" s="11"/>
      <c r="P2853" s="4" t="s">
        <v>2817</v>
      </c>
      <c r="Q2853" s="4" t="s">
        <v>4332</v>
      </c>
      <c r="R2853" s="25">
        <v>7</v>
      </c>
      <c r="S2853" s="11"/>
      <c r="T2853" s="11"/>
    </row>
    <row r="2854" spans="1:20" ht="17.25" customHeight="1" x14ac:dyDescent="0.35">
      <c r="A2854" s="4" t="s">
        <v>2817</v>
      </c>
      <c r="B2854" s="4" t="s">
        <v>4163</v>
      </c>
      <c r="C2854" s="25">
        <v>6</v>
      </c>
      <c r="D2854" s="11"/>
      <c r="E2854" s="11"/>
      <c r="F2854" s="11"/>
      <c r="P2854" s="4" t="s">
        <v>2817</v>
      </c>
      <c r="Q2854" s="4" t="s">
        <v>4333</v>
      </c>
      <c r="R2854" s="25">
        <v>7</v>
      </c>
      <c r="S2854" s="11"/>
      <c r="T2854" s="11"/>
    </row>
    <row r="2855" spans="1:20" ht="17.25" customHeight="1" x14ac:dyDescent="0.35">
      <c r="A2855" s="4" t="s">
        <v>2817</v>
      </c>
      <c r="B2855" s="4" t="s">
        <v>4334</v>
      </c>
      <c r="C2855" s="25">
        <v>6</v>
      </c>
      <c r="D2855" s="11"/>
      <c r="E2855" s="11"/>
      <c r="F2855" s="11"/>
      <c r="P2855" s="4" t="s">
        <v>2817</v>
      </c>
      <c r="Q2855" s="4" t="s">
        <v>4335</v>
      </c>
      <c r="R2855" s="25">
        <v>7</v>
      </c>
      <c r="S2855" s="11"/>
      <c r="T2855" s="11"/>
    </row>
    <row r="2856" spans="1:20" ht="17.25" customHeight="1" x14ac:dyDescent="0.35">
      <c r="A2856" s="4" t="s">
        <v>2817</v>
      </c>
      <c r="B2856" s="4" t="s">
        <v>4164</v>
      </c>
      <c r="C2856" s="25">
        <v>6</v>
      </c>
      <c r="D2856" s="11"/>
      <c r="E2856" s="11"/>
      <c r="F2856" s="11"/>
      <c r="P2856" s="4" t="s">
        <v>2817</v>
      </c>
      <c r="Q2856" s="161" t="s">
        <v>4336</v>
      </c>
      <c r="R2856" s="25">
        <v>7</v>
      </c>
      <c r="S2856" s="11"/>
      <c r="T2856" s="11"/>
    </row>
    <row r="2857" spans="1:20" ht="17.25" customHeight="1" x14ac:dyDescent="0.35">
      <c r="A2857" s="4" t="s">
        <v>2817</v>
      </c>
      <c r="B2857" s="4" t="s">
        <v>4165</v>
      </c>
      <c r="C2857" s="25">
        <v>6</v>
      </c>
      <c r="D2857" s="11"/>
      <c r="E2857" s="11"/>
      <c r="F2857" s="11"/>
      <c r="P2857" s="4" t="s">
        <v>2817</v>
      </c>
      <c r="Q2857" s="4" t="s">
        <v>4337</v>
      </c>
      <c r="R2857" s="25">
        <v>7</v>
      </c>
      <c r="S2857" s="11"/>
      <c r="T2857" s="11"/>
    </row>
    <row r="2858" spans="1:20" ht="17.25" customHeight="1" x14ac:dyDescent="0.35">
      <c r="A2858" s="4" t="s">
        <v>2817</v>
      </c>
      <c r="B2858" s="4" t="s">
        <v>4338</v>
      </c>
      <c r="C2858" s="25">
        <v>6</v>
      </c>
      <c r="D2858" s="11"/>
      <c r="E2858" s="11"/>
      <c r="F2858" s="11"/>
      <c r="P2858" s="4" t="s">
        <v>2817</v>
      </c>
      <c r="Q2858" s="4" t="s">
        <v>4339</v>
      </c>
      <c r="R2858" s="25">
        <v>7</v>
      </c>
      <c r="S2858" s="11"/>
      <c r="T2858" s="11"/>
    </row>
    <row r="2859" spans="1:20" ht="17.25" customHeight="1" x14ac:dyDescent="0.35">
      <c r="A2859" s="4" t="s">
        <v>2817</v>
      </c>
      <c r="B2859" s="4" t="s">
        <v>4166</v>
      </c>
      <c r="C2859" s="25">
        <v>6</v>
      </c>
      <c r="D2859" s="11"/>
      <c r="E2859" s="11"/>
      <c r="F2859" s="11"/>
      <c r="P2859" s="4" t="s">
        <v>2817</v>
      </c>
      <c r="Q2859" s="4" t="s">
        <v>4340</v>
      </c>
      <c r="R2859" s="25">
        <v>7</v>
      </c>
      <c r="S2859" s="11"/>
      <c r="T2859" s="11"/>
    </row>
    <row r="2860" spans="1:20" ht="17.25" customHeight="1" x14ac:dyDescent="0.35">
      <c r="A2860" s="4" t="s">
        <v>2817</v>
      </c>
      <c r="B2860" s="4" t="s">
        <v>4167</v>
      </c>
      <c r="C2860" s="25">
        <v>6</v>
      </c>
      <c r="D2860" s="11"/>
      <c r="E2860" s="11"/>
      <c r="F2860" s="11"/>
      <c r="P2860" s="4" t="s">
        <v>2817</v>
      </c>
      <c r="Q2860" s="161" t="s">
        <v>4341</v>
      </c>
      <c r="R2860" s="25">
        <v>7</v>
      </c>
      <c r="S2860" s="11"/>
      <c r="T2860" s="11"/>
    </row>
    <row r="2861" spans="1:20" ht="17.25" customHeight="1" x14ac:dyDescent="0.35">
      <c r="A2861" s="4" t="s">
        <v>2817</v>
      </c>
      <c r="B2861" s="4" t="s">
        <v>4168</v>
      </c>
      <c r="C2861" s="25">
        <v>6</v>
      </c>
      <c r="D2861" s="11"/>
      <c r="E2861" s="11"/>
      <c r="F2861" s="11"/>
      <c r="P2861" s="4" t="s">
        <v>2817</v>
      </c>
      <c r="Q2861" s="4" t="s">
        <v>4342</v>
      </c>
      <c r="R2861" s="25">
        <v>7</v>
      </c>
      <c r="S2861" s="11"/>
      <c r="T2861" s="11"/>
    </row>
    <row r="2862" spans="1:20" ht="17.25" customHeight="1" x14ac:dyDescent="0.35">
      <c r="A2862" s="4" t="s">
        <v>2817</v>
      </c>
      <c r="B2862" s="4" t="s">
        <v>4170</v>
      </c>
      <c r="C2862" s="25">
        <v>6</v>
      </c>
      <c r="D2862" s="11"/>
      <c r="E2862" s="11"/>
      <c r="F2862" s="11"/>
      <c r="P2862" s="4" t="s">
        <v>2817</v>
      </c>
      <c r="Q2862" s="4" t="s">
        <v>4343</v>
      </c>
      <c r="R2862" s="25">
        <v>7</v>
      </c>
      <c r="S2862" s="11"/>
      <c r="T2862" s="11"/>
    </row>
    <row r="2863" spans="1:20" ht="17.25" customHeight="1" x14ac:dyDescent="0.35">
      <c r="A2863" s="4" t="s">
        <v>2817</v>
      </c>
      <c r="B2863" s="4" t="s">
        <v>4171</v>
      </c>
      <c r="C2863" s="25">
        <v>6</v>
      </c>
      <c r="D2863" s="11"/>
      <c r="E2863" s="11"/>
      <c r="F2863" s="11"/>
      <c r="P2863" s="4" t="s">
        <v>2817</v>
      </c>
      <c r="Q2863" s="4" t="s">
        <v>4344</v>
      </c>
      <c r="R2863" s="25">
        <v>7</v>
      </c>
      <c r="S2863" s="11"/>
      <c r="T2863" s="11"/>
    </row>
    <row r="2864" spans="1:20" ht="17.25" customHeight="1" x14ac:dyDescent="0.35">
      <c r="A2864" s="4" t="s">
        <v>2817</v>
      </c>
      <c r="B2864" s="4" t="s">
        <v>4172</v>
      </c>
      <c r="C2864" s="25">
        <v>6</v>
      </c>
      <c r="D2864" s="11"/>
      <c r="E2864" s="11"/>
      <c r="F2864" s="11"/>
      <c r="P2864" s="4" t="s">
        <v>2817</v>
      </c>
      <c r="Q2864" s="4" t="s">
        <v>4345</v>
      </c>
      <c r="R2864" s="25">
        <v>7</v>
      </c>
      <c r="S2864" s="11"/>
      <c r="T2864" s="11"/>
    </row>
    <row r="2865" spans="1:20" ht="17.25" customHeight="1" x14ac:dyDescent="0.35">
      <c r="A2865" s="4" t="s">
        <v>2817</v>
      </c>
      <c r="B2865" s="4" t="s">
        <v>4173</v>
      </c>
      <c r="C2865" s="25">
        <v>6</v>
      </c>
      <c r="D2865" s="11"/>
      <c r="E2865" s="11"/>
      <c r="F2865" s="11"/>
      <c r="P2865" s="4" t="s">
        <v>2817</v>
      </c>
      <c r="Q2865" s="161" t="s">
        <v>4346</v>
      </c>
      <c r="R2865" s="25">
        <v>7</v>
      </c>
      <c r="S2865" s="11"/>
      <c r="T2865" s="11"/>
    </row>
    <row r="2866" spans="1:20" ht="17.25" customHeight="1" x14ac:dyDescent="0.35">
      <c r="A2866" s="4" t="s">
        <v>2817</v>
      </c>
      <c r="B2866" s="4" t="s">
        <v>4174</v>
      </c>
      <c r="C2866" s="25">
        <v>6</v>
      </c>
      <c r="D2866" s="11"/>
      <c r="E2866" s="11"/>
      <c r="F2866" s="11"/>
      <c r="P2866" s="4" t="s">
        <v>2817</v>
      </c>
      <c r="Q2866" s="4" t="s">
        <v>4347</v>
      </c>
      <c r="R2866" s="25">
        <v>7</v>
      </c>
      <c r="S2866" s="11"/>
      <c r="T2866" s="11"/>
    </row>
    <row r="2867" spans="1:20" ht="17.25" customHeight="1" x14ac:dyDescent="0.35">
      <c r="A2867" s="4" t="s">
        <v>2817</v>
      </c>
      <c r="B2867" s="4" t="s">
        <v>4175</v>
      </c>
      <c r="C2867" s="25">
        <v>6</v>
      </c>
      <c r="D2867" s="11"/>
      <c r="E2867" s="11"/>
      <c r="F2867" s="11"/>
      <c r="P2867" s="4" t="s">
        <v>2817</v>
      </c>
      <c r="Q2867" s="4" t="s">
        <v>4348</v>
      </c>
      <c r="R2867" s="25">
        <v>7</v>
      </c>
      <c r="S2867" s="11"/>
      <c r="T2867" s="11"/>
    </row>
    <row r="2868" spans="1:20" ht="17.25" customHeight="1" x14ac:dyDescent="0.35">
      <c r="A2868" s="4" t="s">
        <v>2817</v>
      </c>
      <c r="B2868" s="4" t="s">
        <v>4176</v>
      </c>
      <c r="C2868" s="25">
        <v>6</v>
      </c>
      <c r="D2868" s="11"/>
      <c r="E2868" s="11"/>
      <c r="F2868" s="11"/>
      <c r="P2868" s="4" t="s">
        <v>2817</v>
      </c>
      <c r="Q2868" s="4" t="s">
        <v>4349</v>
      </c>
      <c r="R2868" s="25">
        <v>7</v>
      </c>
      <c r="S2868" s="11"/>
      <c r="T2868" s="11"/>
    </row>
    <row r="2869" spans="1:20" ht="17.25" customHeight="1" x14ac:dyDescent="0.35">
      <c r="A2869" s="4" t="s">
        <v>2817</v>
      </c>
      <c r="B2869" s="4" t="s">
        <v>4177</v>
      </c>
      <c r="C2869" s="25">
        <v>6</v>
      </c>
      <c r="D2869" s="11"/>
      <c r="E2869" s="11"/>
      <c r="F2869" s="11"/>
      <c r="P2869" s="4" t="s">
        <v>2817</v>
      </c>
      <c r="Q2869" s="4" t="s">
        <v>4350</v>
      </c>
      <c r="R2869" s="25">
        <v>7</v>
      </c>
      <c r="S2869" s="11"/>
      <c r="T2869" s="11"/>
    </row>
    <row r="2870" spans="1:20" ht="17.25" customHeight="1" x14ac:dyDescent="0.35">
      <c r="A2870" s="4" t="s">
        <v>2817</v>
      </c>
      <c r="B2870" s="4" t="s">
        <v>4351</v>
      </c>
      <c r="C2870" s="25">
        <v>6</v>
      </c>
      <c r="D2870" s="11"/>
      <c r="E2870" s="11"/>
      <c r="F2870" s="11"/>
      <c r="P2870" s="4" t="s">
        <v>2817</v>
      </c>
      <c r="Q2870" s="4" t="s">
        <v>4352</v>
      </c>
      <c r="R2870" s="25">
        <v>7</v>
      </c>
      <c r="S2870" s="11"/>
      <c r="T2870" s="11"/>
    </row>
    <row r="2871" spans="1:20" ht="17.25" customHeight="1" x14ac:dyDescent="0.35">
      <c r="A2871" s="4" t="s">
        <v>2817</v>
      </c>
      <c r="B2871" s="4" t="s">
        <v>4178</v>
      </c>
      <c r="C2871" s="25">
        <v>6</v>
      </c>
      <c r="D2871" s="11"/>
      <c r="E2871" s="11"/>
      <c r="F2871" s="11"/>
      <c r="P2871" s="4" t="s">
        <v>2817</v>
      </c>
      <c r="Q2871" s="4" t="s">
        <v>4353</v>
      </c>
      <c r="R2871" s="25">
        <v>7</v>
      </c>
      <c r="S2871" s="11"/>
      <c r="T2871" s="11"/>
    </row>
    <row r="2872" spans="1:20" ht="17.25" customHeight="1" x14ac:dyDescent="0.35">
      <c r="A2872" s="4" t="s">
        <v>2817</v>
      </c>
      <c r="B2872" s="4" t="s">
        <v>4179</v>
      </c>
      <c r="C2872" s="25">
        <v>6</v>
      </c>
      <c r="D2872" s="11"/>
      <c r="E2872" s="11"/>
      <c r="F2872" s="11"/>
      <c r="P2872" s="4" t="s">
        <v>2817</v>
      </c>
      <c r="Q2872" s="4" t="s">
        <v>4354</v>
      </c>
      <c r="R2872" s="25">
        <v>7</v>
      </c>
      <c r="S2872" s="11"/>
      <c r="T2872" s="11"/>
    </row>
    <row r="2873" spans="1:20" ht="17.25" customHeight="1" x14ac:dyDescent="0.35">
      <c r="A2873" s="4" t="s">
        <v>2817</v>
      </c>
      <c r="B2873" s="4" t="s">
        <v>4180</v>
      </c>
      <c r="C2873" s="25">
        <v>6</v>
      </c>
      <c r="D2873" s="11"/>
      <c r="E2873" s="11"/>
      <c r="F2873" s="11"/>
      <c r="P2873" s="4" t="s">
        <v>2817</v>
      </c>
      <c r="Q2873" s="4" t="s">
        <v>4355</v>
      </c>
      <c r="R2873" s="25">
        <v>7</v>
      </c>
      <c r="S2873" s="11"/>
      <c r="T2873" s="11"/>
    </row>
    <row r="2874" spans="1:20" ht="17.25" customHeight="1" x14ac:dyDescent="0.35">
      <c r="A2874" s="4" t="s">
        <v>2817</v>
      </c>
      <c r="B2874" s="4" t="s">
        <v>4181</v>
      </c>
      <c r="C2874" s="25">
        <v>6</v>
      </c>
      <c r="D2874" s="11"/>
      <c r="E2874" s="11"/>
      <c r="F2874" s="11"/>
      <c r="P2874" s="4" t="s">
        <v>2817</v>
      </c>
      <c r="Q2874" s="4" t="s">
        <v>4356</v>
      </c>
      <c r="R2874" s="25">
        <v>7</v>
      </c>
      <c r="S2874" s="11"/>
      <c r="T2874" s="11"/>
    </row>
    <row r="2875" spans="1:20" ht="17.25" customHeight="1" x14ac:dyDescent="0.35">
      <c r="A2875" s="4" t="s">
        <v>2817</v>
      </c>
      <c r="B2875" s="4" t="s">
        <v>4183</v>
      </c>
      <c r="C2875" s="25">
        <v>6</v>
      </c>
      <c r="D2875" s="11"/>
      <c r="E2875" s="11"/>
      <c r="F2875" s="11"/>
      <c r="P2875" s="4" t="s">
        <v>2817</v>
      </c>
      <c r="Q2875" s="4" t="s">
        <v>4357</v>
      </c>
      <c r="R2875" s="25">
        <v>7</v>
      </c>
      <c r="S2875" s="11"/>
      <c r="T2875" s="11"/>
    </row>
    <row r="2876" spans="1:20" ht="17.25" customHeight="1" x14ac:dyDescent="0.35">
      <c r="A2876" s="4" t="s">
        <v>2817</v>
      </c>
      <c r="B2876" s="4" t="s">
        <v>4184</v>
      </c>
      <c r="C2876" s="25">
        <v>6</v>
      </c>
      <c r="D2876" s="11"/>
      <c r="E2876" s="11"/>
      <c r="F2876" s="11"/>
      <c r="P2876" s="4" t="s">
        <v>2817</v>
      </c>
      <c r="Q2876" s="4" t="s">
        <v>4358</v>
      </c>
      <c r="R2876" s="25">
        <v>7</v>
      </c>
      <c r="S2876" s="11"/>
      <c r="T2876" s="11"/>
    </row>
    <row r="2877" spans="1:20" ht="17.25" customHeight="1" x14ac:dyDescent="0.35">
      <c r="A2877" s="4" t="s">
        <v>2817</v>
      </c>
      <c r="B2877" s="4" t="s">
        <v>4185</v>
      </c>
      <c r="C2877" s="25">
        <v>6</v>
      </c>
      <c r="D2877" s="11"/>
      <c r="E2877" s="11"/>
      <c r="F2877" s="11"/>
      <c r="P2877" s="4" t="s">
        <v>2817</v>
      </c>
      <c r="Q2877" s="4" t="s">
        <v>4359</v>
      </c>
      <c r="R2877" s="25">
        <v>7</v>
      </c>
      <c r="S2877" s="11"/>
      <c r="T2877" s="11"/>
    </row>
    <row r="2878" spans="1:20" ht="17.25" customHeight="1" x14ac:dyDescent="0.35">
      <c r="A2878" s="4" t="s">
        <v>2817</v>
      </c>
      <c r="B2878" s="4" t="s">
        <v>4186</v>
      </c>
      <c r="C2878" s="25">
        <v>6</v>
      </c>
      <c r="D2878" s="11"/>
      <c r="E2878" s="11"/>
      <c r="F2878" s="11"/>
      <c r="P2878" s="4" t="s">
        <v>2817</v>
      </c>
      <c r="Q2878" s="4" t="s">
        <v>4360</v>
      </c>
      <c r="R2878" s="25">
        <v>7</v>
      </c>
      <c r="S2878" s="11"/>
      <c r="T2878" s="11"/>
    </row>
    <row r="2879" spans="1:20" ht="17.25" customHeight="1" x14ac:dyDescent="0.35">
      <c r="A2879" s="4" t="s">
        <v>2817</v>
      </c>
      <c r="B2879" s="4" t="s">
        <v>4188</v>
      </c>
      <c r="C2879" s="25">
        <v>6</v>
      </c>
      <c r="D2879" s="11"/>
      <c r="E2879" s="11"/>
      <c r="F2879" s="11"/>
      <c r="P2879" s="4" t="s">
        <v>2817</v>
      </c>
      <c r="Q2879" s="4" t="s">
        <v>4361</v>
      </c>
      <c r="R2879" s="25">
        <v>7</v>
      </c>
      <c r="S2879" s="11"/>
      <c r="T2879" s="11"/>
    </row>
    <row r="2880" spans="1:20" ht="17.25" customHeight="1" x14ac:dyDescent="0.35">
      <c r="A2880" s="4" t="s">
        <v>2817</v>
      </c>
      <c r="B2880" s="4" t="s">
        <v>4189</v>
      </c>
      <c r="C2880" s="25">
        <v>6</v>
      </c>
      <c r="D2880" s="11"/>
      <c r="E2880" s="11"/>
      <c r="F2880" s="11"/>
      <c r="P2880" s="4" t="s">
        <v>2817</v>
      </c>
      <c r="Q2880" s="4" t="s">
        <v>4362</v>
      </c>
      <c r="R2880" s="25">
        <v>7</v>
      </c>
      <c r="S2880" s="11"/>
      <c r="T2880" s="11"/>
    </row>
    <row r="2881" spans="1:20" ht="17.25" customHeight="1" x14ac:dyDescent="0.35">
      <c r="A2881" s="4" t="s">
        <v>2817</v>
      </c>
      <c r="B2881" s="4" t="s">
        <v>4190</v>
      </c>
      <c r="C2881" s="25">
        <v>6</v>
      </c>
      <c r="D2881" s="11"/>
      <c r="E2881" s="11"/>
      <c r="F2881" s="11"/>
      <c r="P2881" s="4" t="s">
        <v>2817</v>
      </c>
      <c r="Q2881" s="4" t="s">
        <v>4363</v>
      </c>
      <c r="R2881" s="25">
        <v>7</v>
      </c>
      <c r="S2881" s="11"/>
      <c r="T2881" s="11"/>
    </row>
    <row r="2882" spans="1:20" ht="17.25" customHeight="1" x14ac:dyDescent="0.35">
      <c r="A2882" s="4" t="s">
        <v>2817</v>
      </c>
      <c r="B2882" s="4" t="s">
        <v>4364</v>
      </c>
      <c r="C2882" s="25">
        <v>6</v>
      </c>
      <c r="D2882" s="11"/>
      <c r="E2882" s="11"/>
      <c r="F2882" s="11"/>
      <c r="P2882" s="4" t="s">
        <v>2817</v>
      </c>
      <c r="Q2882" s="4" t="s">
        <v>4365</v>
      </c>
      <c r="R2882" s="25">
        <v>7</v>
      </c>
      <c r="S2882" s="11"/>
      <c r="T2882" s="11"/>
    </row>
    <row r="2883" spans="1:20" ht="17.25" customHeight="1" x14ac:dyDescent="0.35">
      <c r="A2883" s="4" t="s">
        <v>2817</v>
      </c>
      <c r="B2883" s="4" t="s">
        <v>4366</v>
      </c>
      <c r="C2883" s="25">
        <v>6</v>
      </c>
      <c r="D2883" s="11"/>
      <c r="E2883" s="11"/>
      <c r="F2883" s="11"/>
      <c r="P2883" s="4" t="s">
        <v>2817</v>
      </c>
      <c r="Q2883" s="4" t="s">
        <v>4367</v>
      </c>
      <c r="R2883" s="25">
        <v>7</v>
      </c>
      <c r="S2883" s="11"/>
      <c r="T2883" s="11"/>
    </row>
    <row r="2884" spans="1:20" ht="17.25" customHeight="1" x14ac:dyDescent="0.35">
      <c r="A2884" s="4" t="s">
        <v>2817</v>
      </c>
      <c r="B2884" s="4" t="s">
        <v>4191</v>
      </c>
      <c r="C2884" s="25">
        <v>6</v>
      </c>
      <c r="D2884" s="11"/>
      <c r="E2884" s="11"/>
      <c r="F2884" s="11"/>
      <c r="P2884" s="4" t="s">
        <v>2817</v>
      </c>
      <c r="Q2884" s="4" t="s">
        <v>4368</v>
      </c>
      <c r="R2884" s="25">
        <v>7</v>
      </c>
      <c r="S2884" s="11"/>
      <c r="T2884" s="11"/>
    </row>
    <row r="2885" spans="1:20" ht="17.25" customHeight="1" x14ac:dyDescent="0.35">
      <c r="A2885" s="4" t="s">
        <v>2817</v>
      </c>
      <c r="B2885" s="4" t="s">
        <v>4192</v>
      </c>
      <c r="C2885" s="25">
        <v>6</v>
      </c>
      <c r="D2885" s="11"/>
      <c r="E2885" s="11"/>
      <c r="F2885" s="11"/>
      <c r="P2885" s="4" t="s">
        <v>2817</v>
      </c>
      <c r="Q2885" s="4" t="s">
        <v>4369</v>
      </c>
      <c r="R2885" s="25">
        <v>7</v>
      </c>
      <c r="S2885" s="11"/>
      <c r="T2885" s="11"/>
    </row>
    <row r="2886" spans="1:20" ht="17.25" customHeight="1" x14ac:dyDescent="0.35">
      <c r="A2886" s="4" t="s">
        <v>2817</v>
      </c>
      <c r="B2886" s="4" t="s">
        <v>4193</v>
      </c>
      <c r="C2886" s="25">
        <v>6</v>
      </c>
      <c r="D2886" s="11"/>
      <c r="E2886" s="11"/>
      <c r="F2886" s="11"/>
      <c r="P2886" s="4" t="s">
        <v>2817</v>
      </c>
      <c r="Q2886" s="4" t="s">
        <v>4370</v>
      </c>
      <c r="R2886" s="25">
        <v>7</v>
      </c>
      <c r="S2886" s="11"/>
      <c r="T2886" s="11"/>
    </row>
    <row r="2887" spans="1:20" ht="17.25" customHeight="1" x14ac:dyDescent="0.35">
      <c r="A2887" s="4" t="s">
        <v>2817</v>
      </c>
      <c r="B2887" s="4" t="s">
        <v>4194</v>
      </c>
      <c r="C2887" s="25">
        <v>6</v>
      </c>
      <c r="D2887" s="11"/>
      <c r="E2887" s="11"/>
      <c r="F2887" s="11"/>
      <c r="P2887" s="4" t="s">
        <v>2817</v>
      </c>
      <c r="Q2887" s="4" t="s">
        <v>4371</v>
      </c>
      <c r="R2887" s="25">
        <v>7</v>
      </c>
      <c r="S2887" s="11"/>
      <c r="T2887" s="11"/>
    </row>
    <row r="2888" spans="1:20" ht="17.25" customHeight="1" x14ac:dyDescent="0.35">
      <c r="A2888" s="4" t="s">
        <v>2817</v>
      </c>
      <c r="B2888" s="4" t="s">
        <v>4195</v>
      </c>
      <c r="C2888" s="25">
        <v>6</v>
      </c>
      <c r="D2888" s="11"/>
      <c r="E2888" s="11"/>
      <c r="F2888" s="11"/>
      <c r="P2888" s="4" t="s">
        <v>2817</v>
      </c>
      <c r="Q2888" s="4" t="s">
        <v>4372</v>
      </c>
      <c r="R2888" s="25">
        <v>7</v>
      </c>
      <c r="S2888" s="11"/>
      <c r="T2888" s="11"/>
    </row>
    <row r="2889" spans="1:20" ht="17.25" customHeight="1" x14ac:dyDescent="0.35">
      <c r="A2889" s="4" t="s">
        <v>2817</v>
      </c>
      <c r="B2889" s="4" t="s">
        <v>4196</v>
      </c>
      <c r="C2889" s="25">
        <v>6</v>
      </c>
      <c r="D2889" s="11"/>
      <c r="E2889" s="11"/>
      <c r="F2889" s="11"/>
      <c r="P2889" s="4" t="s">
        <v>2817</v>
      </c>
      <c r="Q2889" s="4" t="s">
        <v>4373</v>
      </c>
      <c r="R2889" s="25">
        <v>7</v>
      </c>
      <c r="S2889" s="11"/>
      <c r="T2889" s="11"/>
    </row>
    <row r="2890" spans="1:20" ht="17.25" customHeight="1" x14ac:dyDescent="0.35">
      <c r="A2890" s="4" t="s">
        <v>2817</v>
      </c>
      <c r="B2890" s="4" t="s">
        <v>4197</v>
      </c>
      <c r="C2890" s="25">
        <v>6</v>
      </c>
      <c r="D2890" s="11"/>
      <c r="E2890" s="11"/>
      <c r="F2890" s="11"/>
      <c r="P2890" s="4" t="s">
        <v>2817</v>
      </c>
      <c r="Q2890" s="4" t="s">
        <v>4374</v>
      </c>
      <c r="R2890" s="25">
        <v>7</v>
      </c>
      <c r="S2890" s="11"/>
      <c r="T2890" s="11"/>
    </row>
    <row r="2891" spans="1:20" ht="17.25" customHeight="1" x14ac:dyDescent="0.35">
      <c r="A2891" s="4" t="s">
        <v>2817</v>
      </c>
      <c r="B2891" s="4" t="s">
        <v>4198</v>
      </c>
      <c r="C2891" s="25">
        <v>6</v>
      </c>
      <c r="D2891" s="11"/>
      <c r="E2891" s="11"/>
      <c r="F2891" s="11"/>
      <c r="P2891" s="4" t="s">
        <v>2817</v>
      </c>
      <c r="Q2891" s="4" t="s">
        <v>4375</v>
      </c>
      <c r="R2891" s="25">
        <v>7</v>
      </c>
      <c r="S2891" s="11"/>
      <c r="T2891" s="11"/>
    </row>
    <row r="2892" spans="1:20" ht="17.25" customHeight="1" x14ac:dyDescent="0.35">
      <c r="A2892" s="4" t="s">
        <v>2817</v>
      </c>
      <c r="B2892" s="4" t="s">
        <v>4199</v>
      </c>
      <c r="C2892" s="25">
        <v>6</v>
      </c>
      <c r="D2892" s="11"/>
      <c r="E2892" s="11"/>
      <c r="F2892" s="11"/>
      <c r="P2892" s="4" t="s">
        <v>2817</v>
      </c>
      <c r="Q2892" s="4" t="s">
        <v>4376</v>
      </c>
      <c r="R2892" s="25">
        <v>7</v>
      </c>
      <c r="S2892" s="11"/>
      <c r="T2892" s="11"/>
    </row>
    <row r="2893" spans="1:20" ht="17.25" customHeight="1" x14ac:dyDescent="0.35">
      <c r="A2893" s="4" t="s">
        <v>2817</v>
      </c>
      <c r="B2893" s="4" t="s">
        <v>4200</v>
      </c>
      <c r="C2893" s="25">
        <v>6</v>
      </c>
      <c r="D2893" s="11"/>
      <c r="E2893" s="11"/>
      <c r="F2893" s="11"/>
      <c r="P2893" s="4" t="s">
        <v>2817</v>
      </c>
      <c r="Q2893" s="4" t="s">
        <v>4377</v>
      </c>
      <c r="R2893" s="25">
        <v>7</v>
      </c>
      <c r="S2893" s="11"/>
      <c r="T2893" s="11"/>
    </row>
    <row r="2894" spans="1:20" ht="17.25" customHeight="1" x14ac:dyDescent="0.35">
      <c r="A2894" s="4" t="s">
        <v>2817</v>
      </c>
      <c r="B2894" s="4" t="s">
        <v>4201</v>
      </c>
      <c r="C2894" s="25">
        <v>6</v>
      </c>
      <c r="D2894" s="11"/>
      <c r="E2894" s="11"/>
      <c r="F2894" s="11"/>
      <c r="P2894" s="4" t="s">
        <v>2817</v>
      </c>
      <c r="Q2894" s="4" t="s">
        <v>4378</v>
      </c>
      <c r="R2894" s="25">
        <v>7</v>
      </c>
      <c r="S2894" s="11"/>
      <c r="T2894" s="11"/>
    </row>
    <row r="2895" spans="1:20" ht="17.25" customHeight="1" x14ac:dyDescent="0.35">
      <c r="A2895" s="4" t="s">
        <v>2817</v>
      </c>
      <c r="B2895" s="4" t="s">
        <v>4203</v>
      </c>
      <c r="C2895" s="25">
        <v>6</v>
      </c>
      <c r="D2895" s="11"/>
      <c r="E2895" s="11"/>
      <c r="F2895" s="11"/>
      <c r="P2895" s="4" t="s">
        <v>2817</v>
      </c>
      <c r="Q2895" s="4" t="s">
        <v>4379</v>
      </c>
      <c r="R2895" s="25">
        <v>7</v>
      </c>
      <c r="S2895" s="11"/>
      <c r="T2895" s="11"/>
    </row>
    <row r="2896" spans="1:20" ht="17.25" customHeight="1" x14ac:dyDescent="0.35">
      <c r="A2896" s="4" t="s">
        <v>2817</v>
      </c>
      <c r="B2896" s="4" t="s">
        <v>4204</v>
      </c>
      <c r="C2896" s="25">
        <v>6</v>
      </c>
      <c r="D2896" s="11"/>
      <c r="E2896" s="11"/>
      <c r="F2896" s="11"/>
      <c r="P2896" s="4" t="s">
        <v>2817</v>
      </c>
      <c r="Q2896" s="4" t="s">
        <v>4380</v>
      </c>
      <c r="R2896" s="25">
        <v>7</v>
      </c>
      <c r="S2896" s="11"/>
      <c r="T2896" s="11"/>
    </row>
    <row r="2897" spans="1:20" ht="17.25" customHeight="1" x14ac:dyDescent="0.35">
      <c r="A2897" s="4" t="s">
        <v>2817</v>
      </c>
      <c r="B2897" s="4" t="s">
        <v>4206</v>
      </c>
      <c r="C2897" s="25">
        <v>6</v>
      </c>
      <c r="D2897" s="11"/>
      <c r="E2897" s="11"/>
      <c r="F2897" s="11"/>
      <c r="P2897" s="157" t="s">
        <v>2817</v>
      </c>
      <c r="Q2897" s="157" t="s">
        <v>4381</v>
      </c>
      <c r="R2897" s="162">
        <v>7</v>
      </c>
      <c r="S2897" s="11"/>
      <c r="T2897" s="11"/>
    </row>
    <row r="2898" spans="1:20" ht="17.25" customHeight="1" x14ac:dyDescent="0.35">
      <c r="A2898" s="4" t="s">
        <v>2817</v>
      </c>
      <c r="B2898" s="4" t="s">
        <v>4207</v>
      </c>
      <c r="C2898" s="25">
        <v>6</v>
      </c>
      <c r="D2898" s="11"/>
      <c r="E2898" s="11"/>
      <c r="F2898" s="11"/>
      <c r="P2898" s="4" t="s">
        <v>2817</v>
      </c>
      <c r="Q2898" s="4" t="s">
        <v>4382</v>
      </c>
      <c r="R2898" s="25">
        <v>7</v>
      </c>
      <c r="S2898" s="11"/>
      <c r="T2898" s="11"/>
    </row>
    <row r="2899" spans="1:20" ht="17.25" customHeight="1" x14ac:dyDescent="0.35">
      <c r="A2899" s="4" t="s">
        <v>2817</v>
      </c>
      <c r="B2899" s="4" t="s">
        <v>4209</v>
      </c>
      <c r="C2899" s="25">
        <v>6</v>
      </c>
      <c r="D2899" s="11"/>
      <c r="E2899" s="11"/>
      <c r="F2899" s="11"/>
      <c r="P2899" s="4" t="s">
        <v>2817</v>
      </c>
      <c r="Q2899" s="4" t="s">
        <v>4383</v>
      </c>
      <c r="R2899" s="25">
        <v>7</v>
      </c>
      <c r="S2899" s="11"/>
      <c r="T2899" s="11"/>
    </row>
    <row r="2900" spans="1:20" ht="17.25" customHeight="1" x14ac:dyDescent="0.35">
      <c r="A2900" s="4" t="s">
        <v>2817</v>
      </c>
      <c r="B2900" s="4" t="s">
        <v>4210</v>
      </c>
      <c r="C2900" s="25">
        <v>6</v>
      </c>
      <c r="D2900" s="11"/>
      <c r="E2900" s="11"/>
      <c r="F2900" s="11"/>
      <c r="P2900" s="4" t="s">
        <v>2817</v>
      </c>
      <c r="Q2900" s="4" t="s">
        <v>4384</v>
      </c>
      <c r="R2900" s="25">
        <v>7</v>
      </c>
      <c r="S2900" s="11"/>
      <c r="T2900" s="11"/>
    </row>
    <row r="2901" spans="1:20" ht="17.25" customHeight="1" x14ac:dyDescent="0.35">
      <c r="A2901" s="4" t="s">
        <v>2817</v>
      </c>
      <c r="B2901" s="4" t="s">
        <v>4211</v>
      </c>
      <c r="C2901" s="25">
        <v>6</v>
      </c>
      <c r="D2901" s="11"/>
      <c r="E2901" s="11"/>
      <c r="F2901" s="11"/>
      <c r="P2901" s="4" t="s">
        <v>2817</v>
      </c>
      <c r="Q2901" s="4" t="s">
        <v>4385</v>
      </c>
      <c r="R2901" s="25">
        <v>7</v>
      </c>
      <c r="S2901" s="11"/>
      <c r="T2901" s="11"/>
    </row>
    <row r="2902" spans="1:20" ht="17.25" customHeight="1" x14ac:dyDescent="0.35">
      <c r="A2902" s="4" t="s">
        <v>2817</v>
      </c>
      <c r="B2902" s="4" t="s">
        <v>4212</v>
      </c>
      <c r="C2902" s="25">
        <v>6</v>
      </c>
      <c r="D2902" s="11"/>
      <c r="E2902" s="11"/>
      <c r="F2902" s="11"/>
      <c r="P2902" s="4" t="s">
        <v>2817</v>
      </c>
      <c r="Q2902" s="4" t="s">
        <v>4386</v>
      </c>
      <c r="R2902" s="25">
        <v>7</v>
      </c>
      <c r="S2902" s="11"/>
      <c r="T2902" s="11"/>
    </row>
    <row r="2903" spans="1:20" ht="17.25" customHeight="1" x14ac:dyDescent="0.35">
      <c r="A2903" s="4" t="s">
        <v>2817</v>
      </c>
      <c r="B2903" s="4" t="s">
        <v>4213</v>
      </c>
      <c r="C2903" s="25">
        <v>6</v>
      </c>
      <c r="D2903" s="11"/>
      <c r="E2903" s="11"/>
      <c r="F2903" s="11"/>
      <c r="P2903" s="4" t="s">
        <v>2817</v>
      </c>
      <c r="Q2903" s="4" t="s">
        <v>4387</v>
      </c>
      <c r="R2903" s="25">
        <v>7</v>
      </c>
      <c r="S2903" s="11"/>
      <c r="T2903" s="11"/>
    </row>
    <row r="2904" spans="1:20" ht="17.25" customHeight="1" x14ac:dyDescent="0.35">
      <c r="A2904" s="4" t="s">
        <v>2817</v>
      </c>
      <c r="B2904" s="4" t="s">
        <v>4214</v>
      </c>
      <c r="C2904" s="25">
        <v>6</v>
      </c>
      <c r="D2904" s="11"/>
      <c r="E2904" s="11"/>
      <c r="F2904" s="11"/>
      <c r="P2904" s="4" t="s">
        <v>2817</v>
      </c>
      <c r="Q2904" s="161" t="s">
        <v>4388</v>
      </c>
      <c r="R2904" s="25">
        <v>7</v>
      </c>
      <c r="S2904" s="11"/>
      <c r="T2904" s="11"/>
    </row>
    <row r="2905" spans="1:20" ht="17.25" customHeight="1" x14ac:dyDescent="0.35">
      <c r="A2905" s="4" t="s">
        <v>2817</v>
      </c>
      <c r="B2905" s="4" t="s">
        <v>4216</v>
      </c>
      <c r="C2905" s="25">
        <v>6</v>
      </c>
      <c r="D2905" s="11"/>
      <c r="E2905" s="11"/>
      <c r="F2905" s="11"/>
      <c r="P2905" s="4" t="s">
        <v>2817</v>
      </c>
      <c r="Q2905" s="4" t="s">
        <v>4389</v>
      </c>
      <c r="R2905" s="25">
        <v>7</v>
      </c>
      <c r="S2905" s="11"/>
      <c r="T2905" s="11"/>
    </row>
    <row r="2906" spans="1:20" ht="17.25" customHeight="1" x14ac:dyDescent="0.35">
      <c r="A2906" s="4" t="s">
        <v>2817</v>
      </c>
      <c r="B2906" s="4" t="s">
        <v>4218</v>
      </c>
      <c r="C2906" s="25">
        <v>6</v>
      </c>
      <c r="D2906" s="11"/>
      <c r="E2906" s="11"/>
      <c r="F2906" s="11"/>
      <c r="P2906" s="4" t="s">
        <v>2817</v>
      </c>
      <c r="Q2906" s="4" t="s">
        <v>4390</v>
      </c>
      <c r="R2906" s="25">
        <v>7</v>
      </c>
      <c r="S2906" s="11"/>
      <c r="T2906" s="11"/>
    </row>
    <row r="2907" spans="1:20" ht="17.25" customHeight="1" x14ac:dyDescent="0.35">
      <c r="A2907" s="4" t="s">
        <v>2817</v>
      </c>
      <c r="B2907" s="4" t="s">
        <v>4219</v>
      </c>
      <c r="C2907" s="25">
        <v>6</v>
      </c>
      <c r="D2907" s="11"/>
      <c r="E2907" s="11"/>
      <c r="F2907" s="11"/>
      <c r="P2907" s="4" t="s">
        <v>2817</v>
      </c>
      <c r="Q2907" s="4" t="s">
        <v>4391</v>
      </c>
      <c r="R2907" s="25">
        <v>7</v>
      </c>
      <c r="S2907" s="11"/>
      <c r="T2907" s="11"/>
    </row>
    <row r="2908" spans="1:20" ht="17.25" customHeight="1" x14ac:dyDescent="0.35">
      <c r="A2908" s="4" t="s">
        <v>2817</v>
      </c>
      <c r="B2908" s="4" t="s">
        <v>4220</v>
      </c>
      <c r="C2908" s="25">
        <v>6</v>
      </c>
      <c r="D2908" s="11"/>
      <c r="E2908" s="11"/>
      <c r="F2908" s="11"/>
      <c r="P2908" s="4" t="s">
        <v>2817</v>
      </c>
      <c r="Q2908" s="4" t="s">
        <v>4392</v>
      </c>
      <c r="R2908" s="25">
        <v>7</v>
      </c>
      <c r="S2908" s="11"/>
      <c r="T2908" s="11"/>
    </row>
    <row r="2909" spans="1:20" ht="17.25" customHeight="1" x14ac:dyDescent="0.35">
      <c r="A2909" s="4" t="s">
        <v>2817</v>
      </c>
      <c r="B2909" s="4" t="s">
        <v>4222</v>
      </c>
      <c r="C2909" s="25">
        <v>6</v>
      </c>
      <c r="D2909" s="11"/>
      <c r="E2909" s="11"/>
      <c r="F2909" s="11"/>
      <c r="P2909" s="4" t="s">
        <v>2817</v>
      </c>
      <c r="Q2909" s="4" t="s">
        <v>4393</v>
      </c>
      <c r="R2909" s="25">
        <v>7</v>
      </c>
      <c r="S2909" s="11"/>
      <c r="T2909" s="11"/>
    </row>
    <row r="2910" spans="1:20" ht="17.25" customHeight="1" x14ac:dyDescent="0.35">
      <c r="A2910" s="4" t="s">
        <v>2817</v>
      </c>
      <c r="B2910" s="4" t="s">
        <v>4394</v>
      </c>
      <c r="C2910" s="25">
        <v>6</v>
      </c>
      <c r="D2910" s="11"/>
      <c r="E2910" s="11"/>
      <c r="F2910" s="11"/>
      <c r="P2910" s="4" t="s">
        <v>2817</v>
      </c>
      <c r="Q2910" s="4" t="s">
        <v>4395</v>
      </c>
      <c r="R2910" s="25">
        <v>7</v>
      </c>
      <c r="S2910" s="11"/>
      <c r="T2910" s="11"/>
    </row>
    <row r="2911" spans="1:20" ht="17.25" customHeight="1" x14ac:dyDescent="0.35">
      <c r="A2911" s="4" t="s">
        <v>2817</v>
      </c>
      <c r="B2911" s="4" t="s">
        <v>4223</v>
      </c>
      <c r="C2911" s="25">
        <v>6</v>
      </c>
      <c r="D2911" s="11"/>
      <c r="E2911" s="11"/>
      <c r="F2911" s="11"/>
      <c r="P2911" s="4" t="s">
        <v>2817</v>
      </c>
      <c r="Q2911" s="4" t="s">
        <v>4396</v>
      </c>
      <c r="R2911" s="25">
        <v>7</v>
      </c>
      <c r="S2911" s="11"/>
      <c r="T2911" s="11"/>
    </row>
    <row r="2912" spans="1:20" ht="17.25" customHeight="1" x14ac:dyDescent="0.35">
      <c r="A2912" s="4" t="s">
        <v>2817</v>
      </c>
      <c r="B2912" s="4" t="s">
        <v>4224</v>
      </c>
      <c r="C2912" s="25">
        <v>6</v>
      </c>
      <c r="D2912" s="11"/>
      <c r="E2912" s="11"/>
      <c r="F2912" s="11"/>
      <c r="P2912" s="4" t="s">
        <v>2817</v>
      </c>
      <c r="Q2912" s="4" t="s">
        <v>4397</v>
      </c>
      <c r="R2912" s="25">
        <v>7</v>
      </c>
      <c r="S2912" s="11"/>
      <c r="T2912" s="11"/>
    </row>
    <row r="2913" spans="1:20" ht="17.25" customHeight="1" x14ac:dyDescent="0.35">
      <c r="A2913" s="4" t="s">
        <v>2817</v>
      </c>
      <c r="B2913" s="4" t="s">
        <v>4225</v>
      </c>
      <c r="C2913" s="25">
        <v>6</v>
      </c>
      <c r="D2913" s="11"/>
      <c r="E2913" s="11"/>
      <c r="F2913" s="11"/>
      <c r="P2913" s="4" t="s">
        <v>2817</v>
      </c>
      <c r="Q2913" s="4" t="s">
        <v>4398</v>
      </c>
      <c r="R2913" s="25">
        <v>7</v>
      </c>
      <c r="S2913" s="11"/>
      <c r="T2913" s="11"/>
    </row>
    <row r="2914" spans="1:20" ht="17.25" customHeight="1" x14ac:dyDescent="0.35">
      <c r="A2914" s="4" t="s">
        <v>2817</v>
      </c>
      <c r="B2914" s="4" t="s">
        <v>4226</v>
      </c>
      <c r="C2914" s="25">
        <v>6</v>
      </c>
      <c r="D2914" s="11"/>
      <c r="E2914" s="11"/>
      <c r="F2914" s="11"/>
      <c r="P2914" s="4" t="s">
        <v>2817</v>
      </c>
      <c r="Q2914" s="4" t="s">
        <v>4399</v>
      </c>
      <c r="R2914" s="25">
        <v>7</v>
      </c>
      <c r="S2914" s="11"/>
      <c r="T2914" s="11"/>
    </row>
    <row r="2915" spans="1:20" ht="17.25" customHeight="1" x14ac:dyDescent="0.35">
      <c r="A2915" s="4" t="s">
        <v>2817</v>
      </c>
      <c r="B2915" s="4" t="s">
        <v>4400</v>
      </c>
      <c r="C2915" s="25">
        <v>6</v>
      </c>
      <c r="D2915" s="11"/>
      <c r="E2915" s="11"/>
      <c r="F2915" s="11"/>
      <c r="P2915" s="4" t="s">
        <v>2817</v>
      </c>
      <c r="Q2915" s="4" t="s">
        <v>4401</v>
      </c>
      <c r="R2915" s="25">
        <v>7</v>
      </c>
      <c r="S2915" s="11"/>
      <c r="T2915" s="11"/>
    </row>
    <row r="2916" spans="1:20" ht="17.25" customHeight="1" x14ac:dyDescent="0.35">
      <c r="A2916" s="4" t="s">
        <v>2817</v>
      </c>
      <c r="B2916" s="4" t="s">
        <v>4227</v>
      </c>
      <c r="C2916" s="25">
        <v>6</v>
      </c>
      <c r="D2916" s="11"/>
      <c r="E2916" s="11"/>
      <c r="F2916" s="11"/>
      <c r="P2916" s="4" t="s">
        <v>2817</v>
      </c>
      <c r="Q2916" s="4" t="s">
        <v>4402</v>
      </c>
      <c r="R2916" s="25">
        <v>7</v>
      </c>
      <c r="S2916" s="11"/>
      <c r="T2916" s="11"/>
    </row>
    <row r="2917" spans="1:20" ht="17.25" customHeight="1" x14ac:dyDescent="0.35">
      <c r="A2917" s="4" t="s">
        <v>2817</v>
      </c>
      <c r="B2917" s="4" t="s">
        <v>4229</v>
      </c>
      <c r="C2917" s="25">
        <v>6</v>
      </c>
      <c r="D2917" s="11"/>
      <c r="E2917" s="11"/>
      <c r="F2917" s="11"/>
      <c r="P2917" s="4" t="s">
        <v>2817</v>
      </c>
      <c r="Q2917" s="4" t="s">
        <v>4403</v>
      </c>
      <c r="R2917" s="25">
        <v>7</v>
      </c>
      <c r="S2917" s="11"/>
      <c r="T2917" s="11"/>
    </row>
    <row r="2918" spans="1:20" ht="17.25" customHeight="1" x14ac:dyDescent="0.35">
      <c r="A2918" s="4" t="s">
        <v>2817</v>
      </c>
      <c r="B2918" s="4" t="s">
        <v>4230</v>
      </c>
      <c r="C2918" s="25">
        <v>6</v>
      </c>
      <c r="D2918" s="11"/>
      <c r="E2918" s="11"/>
      <c r="F2918" s="11"/>
      <c r="P2918" s="4" t="s">
        <v>2817</v>
      </c>
      <c r="Q2918" s="4" t="s">
        <v>4404</v>
      </c>
      <c r="R2918" s="25">
        <v>7</v>
      </c>
      <c r="S2918" s="11"/>
      <c r="T2918" s="11"/>
    </row>
    <row r="2919" spans="1:20" ht="17.25" customHeight="1" x14ac:dyDescent="0.35">
      <c r="A2919" s="4" t="s">
        <v>2817</v>
      </c>
      <c r="B2919" s="4" t="s">
        <v>4231</v>
      </c>
      <c r="C2919" s="25">
        <v>6</v>
      </c>
      <c r="D2919" s="11"/>
      <c r="E2919" s="11"/>
      <c r="F2919" s="11"/>
      <c r="P2919" s="4" t="s">
        <v>2817</v>
      </c>
      <c r="Q2919" s="4" t="s">
        <v>4405</v>
      </c>
      <c r="R2919" s="25">
        <v>7</v>
      </c>
      <c r="S2919" s="11"/>
      <c r="T2919" s="11"/>
    </row>
    <row r="2920" spans="1:20" ht="17.25" customHeight="1" x14ac:dyDescent="0.35">
      <c r="A2920" s="4" t="s">
        <v>2817</v>
      </c>
      <c r="B2920" s="4" t="s">
        <v>4406</v>
      </c>
      <c r="C2920" s="25">
        <v>6</v>
      </c>
      <c r="D2920" s="11"/>
      <c r="E2920" s="11"/>
      <c r="F2920" s="11"/>
      <c r="P2920" s="4" t="s">
        <v>2817</v>
      </c>
      <c r="Q2920" s="4" t="s">
        <v>4407</v>
      </c>
      <c r="R2920" s="25">
        <v>7</v>
      </c>
      <c r="S2920" s="11"/>
      <c r="T2920" s="11"/>
    </row>
    <row r="2921" spans="1:20" ht="17.25" customHeight="1" x14ac:dyDescent="0.35">
      <c r="A2921" s="4" t="s">
        <v>2817</v>
      </c>
      <c r="B2921" s="4" t="s">
        <v>4233</v>
      </c>
      <c r="C2921" s="25">
        <v>6</v>
      </c>
      <c r="D2921" s="11"/>
      <c r="E2921" s="11"/>
      <c r="F2921" s="11"/>
      <c r="P2921" s="4" t="s">
        <v>2817</v>
      </c>
      <c r="Q2921" s="4" t="s">
        <v>4408</v>
      </c>
      <c r="R2921" s="25">
        <v>7</v>
      </c>
      <c r="S2921" s="11"/>
      <c r="T2921" s="11"/>
    </row>
    <row r="2922" spans="1:20" ht="17.25" customHeight="1" x14ac:dyDescent="0.35">
      <c r="A2922" s="4" t="s">
        <v>2817</v>
      </c>
      <c r="B2922" s="4" t="s">
        <v>4234</v>
      </c>
      <c r="C2922" s="25">
        <v>6</v>
      </c>
      <c r="D2922" s="11"/>
      <c r="E2922" s="11"/>
      <c r="F2922" s="11"/>
      <c r="P2922" s="4" t="s">
        <v>2817</v>
      </c>
      <c r="Q2922" s="4" t="s">
        <v>4409</v>
      </c>
      <c r="R2922" s="25">
        <v>7</v>
      </c>
      <c r="S2922" s="11"/>
      <c r="T2922" s="11"/>
    </row>
    <row r="2923" spans="1:20" ht="17.25" customHeight="1" x14ac:dyDescent="0.35">
      <c r="A2923" s="4" t="s">
        <v>2817</v>
      </c>
      <c r="B2923" s="4" t="s">
        <v>4235</v>
      </c>
      <c r="C2923" s="25">
        <v>6</v>
      </c>
      <c r="D2923" s="11"/>
      <c r="E2923" s="11"/>
      <c r="F2923" s="11"/>
      <c r="P2923" s="4" t="s">
        <v>2817</v>
      </c>
      <c r="Q2923" s="4" t="s">
        <v>4410</v>
      </c>
      <c r="R2923" s="25">
        <v>7</v>
      </c>
      <c r="S2923" s="11"/>
      <c r="T2923" s="11"/>
    </row>
    <row r="2924" spans="1:20" ht="17.25" customHeight="1" x14ac:dyDescent="0.35">
      <c r="A2924" s="4" t="s">
        <v>2817</v>
      </c>
      <c r="B2924" s="4" t="s">
        <v>4237</v>
      </c>
      <c r="C2924" s="25">
        <v>6</v>
      </c>
      <c r="D2924" s="11"/>
      <c r="E2924" s="11"/>
      <c r="F2924" s="11"/>
      <c r="P2924" s="4" t="s">
        <v>2817</v>
      </c>
      <c r="Q2924" s="4" t="s">
        <v>4411</v>
      </c>
      <c r="R2924" s="25">
        <v>7</v>
      </c>
      <c r="S2924" s="11"/>
      <c r="T2924" s="11"/>
    </row>
    <row r="2925" spans="1:20" ht="17.25" customHeight="1" x14ac:dyDescent="0.35">
      <c r="A2925" s="4" t="s">
        <v>2817</v>
      </c>
      <c r="B2925" s="4" t="s">
        <v>4239</v>
      </c>
      <c r="C2925" s="25">
        <v>6</v>
      </c>
      <c r="D2925" s="11"/>
      <c r="E2925" s="11"/>
      <c r="F2925" s="11"/>
      <c r="P2925" s="4" t="s">
        <v>2817</v>
      </c>
      <c r="Q2925" s="4" t="s">
        <v>4412</v>
      </c>
      <c r="R2925" s="25">
        <v>7</v>
      </c>
      <c r="S2925" s="11"/>
      <c r="T2925" s="11"/>
    </row>
    <row r="2926" spans="1:20" ht="17.25" customHeight="1" x14ac:dyDescent="0.35">
      <c r="A2926" s="4" t="s">
        <v>2817</v>
      </c>
      <c r="B2926" s="4" t="s">
        <v>4241</v>
      </c>
      <c r="C2926" s="25">
        <v>6</v>
      </c>
      <c r="D2926" s="11"/>
      <c r="E2926" s="11"/>
      <c r="F2926" s="11"/>
      <c r="P2926" s="4" t="s">
        <v>2817</v>
      </c>
      <c r="Q2926" s="4" t="s">
        <v>4413</v>
      </c>
      <c r="R2926" s="25">
        <v>7</v>
      </c>
      <c r="S2926" s="11"/>
      <c r="T2926" s="11"/>
    </row>
    <row r="2927" spans="1:20" ht="17.25" customHeight="1" x14ac:dyDescent="0.35">
      <c r="A2927" s="4" t="s">
        <v>2817</v>
      </c>
      <c r="B2927" s="4" t="s">
        <v>4242</v>
      </c>
      <c r="C2927" s="25">
        <v>6</v>
      </c>
      <c r="D2927" s="11"/>
      <c r="E2927" s="11"/>
      <c r="F2927" s="11"/>
      <c r="P2927" s="4" t="s">
        <v>2817</v>
      </c>
      <c r="Q2927" s="4" t="s">
        <v>4414</v>
      </c>
      <c r="R2927" s="25">
        <v>7</v>
      </c>
      <c r="S2927" s="11"/>
      <c r="T2927" s="11"/>
    </row>
    <row r="2928" spans="1:20" ht="17.25" customHeight="1" x14ac:dyDescent="0.35">
      <c r="A2928" s="4" t="s">
        <v>2817</v>
      </c>
      <c r="B2928" s="4" t="s">
        <v>4243</v>
      </c>
      <c r="C2928" s="25">
        <v>6</v>
      </c>
      <c r="D2928" s="11"/>
      <c r="E2928" s="11"/>
      <c r="F2928" s="11"/>
      <c r="P2928" s="4" t="s">
        <v>2817</v>
      </c>
      <c r="Q2928" s="4" t="s">
        <v>4415</v>
      </c>
      <c r="R2928" s="25">
        <v>7</v>
      </c>
      <c r="S2928" s="11"/>
      <c r="T2928" s="11"/>
    </row>
    <row r="2929" spans="1:20" ht="17.25" customHeight="1" x14ac:dyDescent="0.35">
      <c r="A2929" s="4" t="s">
        <v>2817</v>
      </c>
      <c r="B2929" s="4" t="s">
        <v>4244</v>
      </c>
      <c r="C2929" s="25">
        <v>6</v>
      </c>
      <c r="D2929" s="11"/>
      <c r="E2929" s="11"/>
      <c r="F2929" s="11"/>
      <c r="P2929" s="4" t="s">
        <v>2817</v>
      </c>
      <c r="Q2929" s="4" t="s">
        <v>4416</v>
      </c>
      <c r="R2929" s="25">
        <v>7</v>
      </c>
      <c r="S2929" s="11"/>
      <c r="T2929" s="11"/>
    </row>
    <row r="2930" spans="1:20" ht="17.25" customHeight="1" x14ac:dyDescent="0.35">
      <c r="A2930" s="4" t="s">
        <v>2817</v>
      </c>
      <c r="B2930" s="4" t="s">
        <v>4245</v>
      </c>
      <c r="C2930" s="25">
        <v>6</v>
      </c>
      <c r="D2930" s="11"/>
      <c r="E2930" s="11"/>
      <c r="F2930" s="11"/>
      <c r="P2930" s="4" t="s">
        <v>2817</v>
      </c>
      <c r="Q2930" s="4" t="s">
        <v>4417</v>
      </c>
      <c r="R2930" s="25">
        <v>7</v>
      </c>
      <c r="S2930" s="11"/>
      <c r="T2930" s="11"/>
    </row>
    <row r="2931" spans="1:20" ht="17.25" customHeight="1" x14ac:dyDescent="0.35">
      <c r="A2931" s="4" t="s">
        <v>2817</v>
      </c>
      <c r="B2931" s="4" t="s">
        <v>4246</v>
      </c>
      <c r="C2931" s="25">
        <v>6</v>
      </c>
      <c r="D2931" s="11"/>
      <c r="E2931" s="11"/>
      <c r="F2931" s="11"/>
      <c r="P2931" s="4" t="s">
        <v>2817</v>
      </c>
      <c r="Q2931" s="4" t="s">
        <v>4418</v>
      </c>
      <c r="R2931" s="25">
        <v>7</v>
      </c>
      <c r="S2931" s="11"/>
      <c r="T2931" s="11"/>
    </row>
    <row r="2932" spans="1:20" ht="17.25" customHeight="1" x14ac:dyDescent="0.35">
      <c r="A2932" s="4" t="s">
        <v>2817</v>
      </c>
      <c r="B2932" s="4" t="s">
        <v>4247</v>
      </c>
      <c r="C2932" s="25">
        <v>6</v>
      </c>
      <c r="D2932" s="11"/>
      <c r="E2932" s="11"/>
      <c r="F2932" s="11"/>
      <c r="P2932" s="4" t="s">
        <v>2817</v>
      </c>
      <c r="Q2932" s="4" t="s">
        <v>4419</v>
      </c>
      <c r="R2932" s="25">
        <v>7</v>
      </c>
      <c r="S2932" s="11"/>
      <c r="T2932" s="11"/>
    </row>
    <row r="2933" spans="1:20" ht="17.25" customHeight="1" x14ac:dyDescent="0.35">
      <c r="A2933" s="4" t="s">
        <v>2817</v>
      </c>
      <c r="B2933" s="4" t="s">
        <v>4248</v>
      </c>
      <c r="C2933" s="25">
        <v>6</v>
      </c>
      <c r="D2933" s="11"/>
      <c r="E2933" s="11"/>
      <c r="F2933" s="11"/>
      <c r="P2933" s="4" t="s">
        <v>2817</v>
      </c>
      <c r="Q2933" s="4" t="s">
        <v>4420</v>
      </c>
      <c r="R2933" s="25">
        <v>7</v>
      </c>
      <c r="S2933" s="11"/>
      <c r="T2933" s="11"/>
    </row>
    <row r="2934" spans="1:20" ht="17.25" customHeight="1" x14ac:dyDescent="0.35">
      <c r="A2934" s="4" t="s">
        <v>2817</v>
      </c>
      <c r="B2934" s="4" t="s">
        <v>4249</v>
      </c>
      <c r="C2934" s="25">
        <v>6</v>
      </c>
      <c r="D2934" s="11"/>
      <c r="E2934" s="11"/>
      <c r="F2934" s="11"/>
      <c r="P2934" s="4" t="s">
        <v>2817</v>
      </c>
      <c r="Q2934" s="4" t="s">
        <v>4421</v>
      </c>
      <c r="R2934" s="25">
        <v>7</v>
      </c>
      <c r="S2934" s="11"/>
      <c r="T2934" s="11"/>
    </row>
    <row r="2935" spans="1:20" ht="17.25" customHeight="1" x14ac:dyDescent="0.35">
      <c r="A2935" s="4" t="s">
        <v>2817</v>
      </c>
      <c r="B2935" s="4" t="s">
        <v>4250</v>
      </c>
      <c r="C2935" s="25">
        <v>6</v>
      </c>
      <c r="D2935" s="11"/>
      <c r="E2935" s="11"/>
      <c r="F2935" s="11"/>
      <c r="P2935" s="4" t="s">
        <v>2817</v>
      </c>
      <c r="Q2935" s="4" t="s">
        <v>4422</v>
      </c>
      <c r="R2935" s="25">
        <v>7</v>
      </c>
      <c r="S2935" s="11"/>
      <c r="T2935" s="11"/>
    </row>
    <row r="2936" spans="1:20" ht="17.25" customHeight="1" x14ac:dyDescent="0.35">
      <c r="A2936" s="4" t="s">
        <v>2817</v>
      </c>
      <c r="B2936" s="4" t="s">
        <v>4251</v>
      </c>
      <c r="C2936" s="25">
        <v>6</v>
      </c>
      <c r="D2936" s="11"/>
      <c r="E2936" s="11"/>
      <c r="F2936" s="11"/>
      <c r="P2936" s="4" t="s">
        <v>2817</v>
      </c>
      <c r="Q2936" s="4" t="s">
        <v>4423</v>
      </c>
      <c r="R2936" s="25">
        <v>7</v>
      </c>
      <c r="S2936" s="11"/>
      <c r="T2936" s="11"/>
    </row>
    <row r="2937" spans="1:20" ht="17.25" customHeight="1" x14ac:dyDescent="0.35">
      <c r="A2937" s="4" t="s">
        <v>2817</v>
      </c>
      <c r="B2937" s="4" t="s">
        <v>4252</v>
      </c>
      <c r="C2937" s="25">
        <v>6</v>
      </c>
      <c r="D2937" s="11"/>
      <c r="E2937" s="11"/>
      <c r="F2937" s="11"/>
      <c r="P2937" s="4" t="s">
        <v>2817</v>
      </c>
      <c r="Q2937" s="4" t="s">
        <v>4424</v>
      </c>
      <c r="R2937" s="25">
        <v>7</v>
      </c>
      <c r="S2937" s="11"/>
      <c r="T2937" s="11"/>
    </row>
    <row r="2938" spans="1:20" ht="17.25" customHeight="1" x14ac:dyDescent="0.35">
      <c r="A2938" s="4" t="s">
        <v>2817</v>
      </c>
      <c r="B2938" s="4" t="s">
        <v>4425</v>
      </c>
      <c r="C2938" s="25">
        <v>6</v>
      </c>
      <c r="D2938" s="11"/>
      <c r="E2938" s="11"/>
      <c r="F2938" s="11"/>
      <c r="P2938" s="4" t="s">
        <v>2817</v>
      </c>
      <c r="Q2938" s="4" t="s">
        <v>4426</v>
      </c>
      <c r="R2938" s="25">
        <v>7</v>
      </c>
      <c r="S2938" s="11"/>
      <c r="T2938" s="11"/>
    </row>
    <row r="2939" spans="1:20" ht="17.25" customHeight="1" x14ac:dyDescent="0.35">
      <c r="A2939" s="4" t="s">
        <v>2817</v>
      </c>
      <c r="B2939" s="4" t="s">
        <v>4254</v>
      </c>
      <c r="C2939" s="25">
        <v>6</v>
      </c>
      <c r="D2939" s="11"/>
      <c r="E2939" s="11"/>
      <c r="F2939" s="11"/>
      <c r="P2939" s="4" t="s">
        <v>2817</v>
      </c>
      <c r="Q2939" s="4" t="s">
        <v>4427</v>
      </c>
      <c r="R2939" s="25">
        <v>7</v>
      </c>
      <c r="S2939" s="11"/>
      <c r="T2939" s="11"/>
    </row>
    <row r="2940" spans="1:20" ht="17.25" customHeight="1" x14ac:dyDescent="0.35">
      <c r="A2940" s="4" t="s">
        <v>2817</v>
      </c>
      <c r="B2940" s="4" t="s">
        <v>4255</v>
      </c>
      <c r="C2940" s="25">
        <v>6</v>
      </c>
      <c r="D2940" s="11"/>
      <c r="E2940" s="11"/>
      <c r="F2940" s="11"/>
      <c r="P2940" s="4" t="s">
        <v>2817</v>
      </c>
      <c r="Q2940" s="4" t="s">
        <v>4428</v>
      </c>
      <c r="R2940" s="25">
        <v>7</v>
      </c>
      <c r="S2940" s="11"/>
      <c r="T2940" s="11"/>
    </row>
    <row r="2941" spans="1:20" ht="17.25" customHeight="1" x14ac:dyDescent="0.35">
      <c r="A2941" s="4" t="s">
        <v>2817</v>
      </c>
      <c r="B2941" s="4" t="s">
        <v>4256</v>
      </c>
      <c r="C2941" s="25">
        <v>6</v>
      </c>
      <c r="D2941" s="11"/>
      <c r="E2941" s="11"/>
      <c r="F2941" s="11"/>
      <c r="P2941" s="4" t="s">
        <v>2817</v>
      </c>
      <c r="Q2941" s="4" t="s">
        <v>4429</v>
      </c>
      <c r="R2941" s="25">
        <v>7</v>
      </c>
      <c r="S2941" s="11"/>
      <c r="T2941" s="11"/>
    </row>
    <row r="2942" spans="1:20" ht="17.25" customHeight="1" x14ac:dyDescent="0.35">
      <c r="A2942" s="4" t="s">
        <v>2817</v>
      </c>
      <c r="B2942" s="4" t="s">
        <v>4257</v>
      </c>
      <c r="C2942" s="25">
        <v>6</v>
      </c>
      <c r="D2942" s="11"/>
      <c r="E2942" s="11"/>
      <c r="F2942" s="11"/>
      <c r="P2942" s="4" t="s">
        <v>2817</v>
      </c>
      <c r="Q2942" s="4" t="s">
        <v>4430</v>
      </c>
      <c r="R2942" s="25">
        <v>7</v>
      </c>
      <c r="S2942" s="11"/>
      <c r="T2942" s="11"/>
    </row>
    <row r="2943" spans="1:20" ht="17.25" customHeight="1" x14ac:dyDescent="0.35">
      <c r="A2943" s="4" t="s">
        <v>2817</v>
      </c>
      <c r="B2943" s="4" t="s">
        <v>4258</v>
      </c>
      <c r="C2943" s="25">
        <v>6</v>
      </c>
      <c r="D2943" s="11"/>
      <c r="E2943" s="11"/>
      <c r="F2943" s="11"/>
      <c r="P2943" s="4" t="s">
        <v>2817</v>
      </c>
      <c r="Q2943" s="4" t="s">
        <v>4431</v>
      </c>
      <c r="R2943" s="25">
        <v>7</v>
      </c>
      <c r="S2943" s="11"/>
      <c r="T2943" s="11"/>
    </row>
    <row r="2944" spans="1:20" ht="17.25" customHeight="1" x14ac:dyDescent="0.35">
      <c r="A2944" s="4" t="s">
        <v>2817</v>
      </c>
      <c r="B2944" s="4" t="s">
        <v>4260</v>
      </c>
      <c r="C2944" s="25">
        <v>6</v>
      </c>
      <c r="D2944" s="11"/>
      <c r="E2944" s="11"/>
      <c r="F2944" s="11"/>
      <c r="P2944" s="4" t="s">
        <v>2817</v>
      </c>
      <c r="Q2944" s="4" t="s">
        <v>4432</v>
      </c>
      <c r="R2944" s="25">
        <v>7</v>
      </c>
      <c r="S2944" s="11"/>
      <c r="T2944" s="11"/>
    </row>
    <row r="2945" spans="1:20" ht="17.25" customHeight="1" x14ac:dyDescent="0.35">
      <c r="A2945" s="4" t="s">
        <v>2817</v>
      </c>
      <c r="B2945" s="4" t="s">
        <v>4433</v>
      </c>
      <c r="C2945" s="25">
        <v>6</v>
      </c>
      <c r="D2945" s="11"/>
      <c r="E2945" s="11"/>
      <c r="F2945" s="11"/>
      <c r="P2945" s="4" t="s">
        <v>2817</v>
      </c>
      <c r="Q2945" s="4" t="s">
        <v>4434</v>
      </c>
      <c r="R2945" s="25">
        <v>7</v>
      </c>
      <c r="S2945" s="11"/>
      <c r="T2945" s="11"/>
    </row>
    <row r="2946" spans="1:20" ht="17.25" customHeight="1" x14ac:dyDescent="0.35">
      <c r="A2946" s="4" t="s">
        <v>2817</v>
      </c>
      <c r="B2946" s="4" t="s">
        <v>4261</v>
      </c>
      <c r="C2946" s="25">
        <v>6</v>
      </c>
      <c r="D2946" s="11"/>
      <c r="E2946" s="11"/>
      <c r="F2946" s="11"/>
      <c r="P2946" s="4" t="s">
        <v>2817</v>
      </c>
      <c r="Q2946" s="4" t="s">
        <v>4435</v>
      </c>
      <c r="R2946" s="25">
        <v>7</v>
      </c>
      <c r="S2946" s="11"/>
      <c r="T2946" s="11"/>
    </row>
    <row r="2947" spans="1:20" ht="17.25" customHeight="1" x14ac:dyDescent="0.35">
      <c r="A2947" s="4" t="s">
        <v>2817</v>
      </c>
      <c r="B2947" s="4" t="s">
        <v>4262</v>
      </c>
      <c r="C2947" s="25">
        <v>6</v>
      </c>
      <c r="D2947" s="11"/>
      <c r="E2947" s="11"/>
      <c r="F2947" s="11"/>
      <c r="P2947" s="4" t="s">
        <v>2817</v>
      </c>
      <c r="Q2947" s="4" t="s">
        <v>4436</v>
      </c>
      <c r="R2947" s="25">
        <v>7</v>
      </c>
      <c r="S2947" s="11"/>
      <c r="T2947" s="11"/>
    </row>
    <row r="2948" spans="1:20" ht="17.25" customHeight="1" x14ac:dyDescent="0.35">
      <c r="A2948" s="4" t="s">
        <v>2817</v>
      </c>
      <c r="B2948" s="4" t="s">
        <v>4263</v>
      </c>
      <c r="C2948" s="25">
        <v>6</v>
      </c>
      <c r="D2948" s="11"/>
      <c r="E2948" s="11"/>
      <c r="F2948" s="11"/>
      <c r="P2948" s="4" t="s">
        <v>2817</v>
      </c>
      <c r="Q2948" s="4" t="s">
        <v>4437</v>
      </c>
      <c r="R2948" s="25">
        <v>7</v>
      </c>
      <c r="S2948" s="11"/>
      <c r="T2948" s="11"/>
    </row>
    <row r="2949" spans="1:20" ht="17.25" customHeight="1" x14ac:dyDescent="0.35">
      <c r="A2949" s="4" t="s">
        <v>2817</v>
      </c>
      <c r="B2949" s="4" t="s">
        <v>4438</v>
      </c>
      <c r="C2949" s="25">
        <v>6</v>
      </c>
      <c r="D2949" s="11"/>
      <c r="E2949" s="11"/>
      <c r="F2949" s="11"/>
      <c r="P2949" s="4" t="s">
        <v>2817</v>
      </c>
      <c r="Q2949" s="4" t="s">
        <v>4439</v>
      </c>
      <c r="R2949" s="25">
        <v>7</v>
      </c>
      <c r="S2949" s="11"/>
      <c r="T2949" s="11"/>
    </row>
    <row r="2950" spans="1:20" ht="17.25" customHeight="1" x14ac:dyDescent="0.35">
      <c r="A2950" s="4" t="s">
        <v>2817</v>
      </c>
      <c r="B2950" s="4" t="s">
        <v>4264</v>
      </c>
      <c r="C2950" s="25">
        <v>6</v>
      </c>
      <c r="D2950" s="11"/>
      <c r="E2950" s="11"/>
      <c r="F2950" s="11"/>
      <c r="P2950" s="4" t="s">
        <v>2817</v>
      </c>
      <c r="Q2950" s="4" t="s">
        <v>4440</v>
      </c>
      <c r="R2950" s="25">
        <v>7</v>
      </c>
      <c r="S2950" s="11"/>
      <c r="T2950" s="11"/>
    </row>
    <row r="2951" spans="1:20" ht="17.25" customHeight="1" x14ac:dyDescent="0.35">
      <c r="A2951" s="4" t="s">
        <v>2817</v>
      </c>
      <c r="B2951" s="4" t="s">
        <v>4265</v>
      </c>
      <c r="C2951" s="25">
        <v>6</v>
      </c>
      <c r="D2951" s="11"/>
      <c r="E2951" s="11"/>
      <c r="F2951" s="11"/>
      <c r="P2951" s="4" t="s">
        <v>2817</v>
      </c>
      <c r="Q2951" s="4" t="s">
        <v>4441</v>
      </c>
      <c r="R2951" s="25">
        <v>7</v>
      </c>
      <c r="S2951" s="11"/>
      <c r="T2951" s="11"/>
    </row>
    <row r="2952" spans="1:20" ht="17.25" customHeight="1" x14ac:dyDescent="0.35">
      <c r="A2952" s="4" t="s">
        <v>2817</v>
      </c>
      <c r="B2952" s="4" t="s">
        <v>4266</v>
      </c>
      <c r="C2952" s="25">
        <v>6</v>
      </c>
      <c r="D2952" s="11"/>
      <c r="E2952" s="11"/>
      <c r="F2952" s="11"/>
      <c r="P2952" s="4" t="s">
        <v>2817</v>
      </c>
      <c r="Q2952" s="4" t="s">
        <v>4442</v>
      </c>
      <c r="R2952" s="25">
        <v>7</v>
      </c>
      <c r="S2952" s="11"/>
      <c r="T2952" s="11"/>
    </row>
    <row r="2953" spans="1:20" ht="17.25" customHeight="1" x14ac:dyDescent="0.35">
      <c r="A2953" s="4" t="s">
        <v>2817</v>
      </c>
      <c r="B2953" s="4" t="s">
        <v>4267</v>
      </c>
      <c r="C2953" s="25">
        <v>6</v>
      </c>
      <c r="D2953" s="11"/>
      <c r="E2953" s="11"/>
      <c r="F2953" s="11"/>
      <c r="P2953" s="4" t="s">
        <v>2817</v>
      </c>
      <c r="Q2953" s="4" t="s">
        <v>4443</v>
      </c>
      <c r="R2953" s="25">
        <v>7</v>
      </c>
      <c r="S2953" s="11"/>
      <c r="T2953" s="11"/>
    </row>
    <row r="2954" spans="1:20" ht="17.25" customHeight="1" x14ac:dyDescent="0.35">
      <c r="A2954" s="4" t="s">
        <v>2817</v>
      </c>
      <c r="B2954" s="4" t="s">
        <v>4268</v>
      </c>
      <c r="C2954" s="25">
        <v>6</v>
      </c>
      <c r="D2954" s="11"/>
      <c r="E2954" s="11"/>
      <c r="F2954" s="11"/>
      <c r="P2954" s="4" t="s">
        <v>2817</v>
      </c>
      <c r="Q2954" s="4" t="s">
        <v>4444</v>
      </c>
      <c r="R2954" s="25">
        <v>7</v>
      </c>
      <c r="S2954" s="11"/>
      <c r="T2954" s="11"/>
    </row>
    <row r="2955" spans="1:20" ht="17.25" customHeight="1" x14ac:dyDescent="0.35">
      <c r="A2955" s="4" t="s">
        <v>2817</v>
      </c>
      <c r="B2955" s="4" t="s">
        <v>4269</v>
      </c>
      <c r="C2955" s="25">
        <v>6</v>
      </c>
      <c r="D2955" s="11"/>
      <c r="E2955" s="11"/>
      <c r="F2955" s="11"/>
      <c r="P2955" s="4" t="s">
        <v>2817</v>
      </c>
      <c r="Q2955" s="4" t="s">
        <v>4445</v>
      </c>
      <c r="R2955" s="25">
        <v>7</v>
      </c>
      <c r="S2955" s="11"/>
      <c r="T2955" s="11"/>
    </row>
    <row r="2956" spans="1:20" ht="17.25" customHeight="1" x14ac:dyDescent="0.35">
      <c r="A2956" s="4" t="s">
        <v>2817</v>
      </c>
      <c r="B2956" s="4" t="s">
        <v>4270</v>
      </c>
      <c r="C2956" s="25">
        <v>6</v>
      </c>
      <c r="D2956" s="11"/>
      <c r="E2956" s="11"/>
      <c r="F2956" s="11"/>
      <c r="P2956" s="4" t="s">
        <v>2817</v>
      </c>
      <c r="Q2956" s="4" t="s">
        <v>4446</v>
      </c>
      <c r="R2956" s="25">
        <v>7</v>
      </c>
      <c r="S2956" s="11"/>
      <c r="T2956" s="11"/>
    </row>
    <row r="2957" spans="1:20" ht="17.25" customHeight="1" x14ac:dyDescent="0.35">
      <c r="A2957" s="4" t="s">
        <v>2817</v>
      </c>
      <c r="B2957" s="4" t="s">
        <v>4271</v>
      </c>
      <c r="C2957" s="25">
        <v>6</v>
      </c>
      <c r="D2957" s="11"/>
      <c r="E2957" s="11"/>
      <c r="F2957" s="11"/>
      <c r="P2957" s="4" t="s">
        <v>2817</v>
      </c>
      <c r="Q2957" s="4" t="s">
        <v>4447</v>
      </c>
      <c r="R2957" s="25">
        <v>7</v>
      </c>
      <c r="S2957" s="11"/>
      <c r="T2957" s="11"/>
    </row>
    <row r="2958" spans="1:20" ht="17.25" customHeight="1" x14ac:dyDescent="0.35">
      <c r="A2958" s="4" t="s">
        <v>2817</v>
      </c>
      <c r="B2958" s="4" t="s">
        <v>4448</v>
      </c>
      <c r="C2958" s="25">
        <v>6</v>
      </c>
      <c r="D2958" s="11"/>
      <c r="E2958" s="11"/>
      <c r="F2958" s="11"/>
      <c r="P2958" s="4" t="s">
        <v>2817</v>
      </c>
      <c r="Q2958" s="4" t="s">
        <v>4449</v>
      </c>
      <c r="R2958" s="25">
        <v>7</v>
      </c>
      <c r="S2958" s="11"/>
      <c r="T2958" s="11"/>
    </row>
    <row r="2959" spans="1:20" ht="17.25" customHeight="1" x14ac:dyDescent="0.35">
      <c r="A2959" s="4" t="s">
        <v>2817</v>
      </c>
      <c r="B2959" s="4" t="s">
        <v>4272</v>
      </c>
      <c r="C2959" s="25">
        <v>6</v>
      </c>
      <c r="D2959" s="11"/>
      <c r="E2959" s="11"/>
      <c r="F2959" s="11"/>
      <c r="P2959" s="4" t="s">
        <v>2817</v>
      </c>
      <c r="Q2959" s="4" t="s">
        <v>4450</v>
      </c>
      <c r="R2959" s="25">
        <v>7</v>
      </c>
      <c r="S2959" s="11"/>
      <c r="T2959" s="11"/>
    </row>
    <row r="2960" spans="1:20" ht="17.25" customHeight="1" x14ac:dyDescent="0.35">
      <c r="A2960" s="4" t="s">
        <v>2817</v>
      </c>
      <c r="B2960" s="4" t="s">
        <v>4273</v>
      </c>
      <c r="C2960" s="25">
        <v>6</v>
      </c>
      <c r="D2960" s="11"/>
      <c r="E2960" s="11"/>
      <c r="F2960" s="11"/>
      <c r="P2960" s="4" t="s">
        <v>2817</v>
      </c>
      <c r="Q2960" s="4" t="s">
        <v>4451</v>
      </c>
      <c r="R2960" s="25">
        <v>7</v>
      </c>
      <c r="S2960" s="11"/>
      <c r="T2960" s="11"/>
    </row>
    <row r="2961" spans="1:20" ht="17.25" customHeight="1" x14ac:dyDescent="0.35">
      <c r="A2961" s="4" t="s">
        <v>2817</v>
      </c>
      <c r="B2961" s="4" t="s">
        <v>4274</v>
      </c>
      <c r="C2961" s="25">
        <v>6</v>
      </c>
      <c r="D2961" s="11"/>
      <c r="E2961" s="11"/>
      <c r="F2961" s="11"/>
      <c r="P2961" s="4" t="s">
        <v>2817</v>
      </c>
      <c r="Q2961" s="4" t="s">
        <v>4452</v>
      </c>
      <c r="R2961" s="25">
        <v>7</v>
      </c>
      <c r="S2961" s="11"/>
      <c r="T2961" s="11"/>
    </row>
    <row r="2962" spans="1:20" ht="17.25" customHeight="1" x14ac:dyDescent="0.35">
      <c r="A2962" s="4" t="s">
        <v>2817</v>
      </c>
      <c r="B2962" s="4" t="s">
        <v>4275</v>
      </c>
      <c r="C2962" s="25">
        <v>6</v>
      </c>
      <c r="D2962" s="11"/>
      <c r="E2962" s="11"/>
      <c r="F2962" s="11"/>
      <c r="P2962" s="4" t="s">
        <v>2817</v>
      </c>
      <c r="Q2962" s="4" t="s">
        <v>4453</v>
      </c>
      <c r="R2962" s="25">
        <v>7</v>
      </c>
      <c r="S2962" s="11"/>
      <c r="T2962" s="11"/>
    </row>
    <row r="2963" spans="1:20" ht="17.25" customHeight="1" x14ac:dyDescent="0.35">
      <c r="A2963" s="4" t="s">
        <v>2817</v>
      </c>
      <c r="B2963" s="4" t="s">
        <v>4276</v>
      </c>
      <c r="C2963" s="25">
        <v>6</v>
      </c>
      <c r="D2963" s="11"/>
      <c r="E2963" s="11"/>
      <c r="F2963" s="11"/>
      <c r="P2963" s="4" t="s">
        <v>2817</v>
      </c>
      <c r="Q2963" s="4" t="s">
        <v>4454</v>
      </c>
      <c r="R2963" s="25">
        <v>7</v>
      </c>
      <c r="S2963" s="11"/>
      <c r="T2963" s="11"/>
    </row>
    <row r="2964" spans="1:20" ht="17.25" customHeight="1" x14ac:dyDescent="0.35">
      <c r="A2964" s="4" t="s">
        <v>2817</v>
      </c>
      <c r="B2964" s="4" t="s">
        <v>4277</v>
      </c>
      <c r="C2964" s="25">
        <v>6</v>
      </c>
      <c r="D2964" s="11"/>
      <c r="E2964" s="11"/>
      <c r="F2964" s="11"/>
      <c r="P2964" s="4" t="s">
        <v>2817</v>
      </c>
      <c r="Q2964" s="4" t="s">
        <v>4455</v>
      </c>
      <c r="R2964" s="25">
        <v>7</v>
      </c>
      <c r="S2964" s="11"/>
      <c r="T2964" s="11"/>
    </row>
    <row r="2965" spans="1:20" ht="17.25" customHeight="1" x14ac:dyDescent="0.35">
      <c r="A2965" s="4" t="s">
        <v>2817</v>
      </c>
      <c r="B2965" s="4" t="s">
        <v>4280</v>
      </c>
      <c r="C2965" s="25">
        <v>6</v>
      </c>
      <c r="D2965" s="11"/>
      <c r="E2965" s="11"/>
      <c r="F2965" s="11"/>
      <c r="P2965" s="4" t="s">
        <v>2817</v>
      </c>
      <c r="Q2965" s="4" t="s">
        <v>4456</v>
      </c>
      <c r="R2965" s="25">
        <v>7</v>
      </c>
      <c r="S2965" s="11"/>
      <c r="T2965" s="11"/>
    </row>
    <row r="2966" spans="1:20" ht="17.25" customHeight="1" x14ac:dyDescent="0.35">
      <c r="A2966" s="4" t="s">
        <v>2817</v>
      </c>
      <c r="B2966" s="4" t="s">
        <v>4281</v>
      </c>
      <c r="C2966" s="25">
        <v>6</v>
      </c>
      <c r="D2966" s="11"/>
      <c r="E2966" s="11"/>
      <c r="F2966" s="11"/>
      <c r="P2966" s="4" t="s">
        <v>2817</v>
      </c>
      <c r="Q2966" s="4" t="s">
        <v>4457</v>
      </c>
      <c r="R2966" s="25">
        <v>7</v>
      </c>
      <c r="S2966" s="11"/>
      <c r="T2966" s="11"/>
    </row>
    <row r="2967" spans="1:20" ht="17.25" customHeight="1" x14ac:dyDescent="0.35">
      <c r="A2967" s="4" t="s">
        <v>2817</v>
      </c>
      <c r="B2967" s="4" t="s">
        <v>4283</v>
      </c>
      <c r="C2967" s="25">
        <v>6</v>
      </c>
      <c r="D2967" s="11"/>
      <c r="E2967" s="11"/>
      <c r="F2967" s="11"/>
      <c r="P2967" s="4" t="s">
        <v>2817</v>
      </c>
      <c r="Q2967" s="4" t="s">
        <v>4458</v>
      </c>
      <c r="R2967" s="25">
        <v>7</v>
      </c>
      <c r="S2967" s="11"/>
      <c r="T2967" s="11"/>
    </row>
    <row r="2968" spans="1:20" ht="17.25" customHeight="1" x14ac:dyDescent="0.35">
      <c r="A2968" s="4" t="s">
        <v>2817</v>
      </c>
      <c r="B2968" s="4" t="s">
        <v>4285</v>
      </c>
      <c r="C2968" s="25">
        <v>6</v>
      </c>
      <c r="D2968" s="11"/>
      <c r="E2968" s="11"/>
      <c r="F2968" s="11"/>
      <c r="P2968" s="4" t="s">
        <v>2817</v>
      </c>
      <c r="Q2968" s="4" t="s">
        <v>4459</v>
      </c>
      <c r="R2968" s="25">
        <v>7</v>
      </c>
      <c r="S2968" s="11"/>
      <c r="T2968" s="11"/>
    </row>
    <row r="2969" spans="1:20" ht="17.25" customHeight="1" x14ac:dyDescent="0.35">
      <c r="A2969" s="4" t="s">
        <v>2817</v>
      </c>
      <c r="B2969" s="4" t="s">
        <v>4286</v>
      </c>
      <c r="C2969" s="25">
        <v>6</v>
      </c>
      <c r="D2969" s="11"/>
      <c r="E2969" s="11"/>
      <c r="F2969" s="11"/>
      <c r="P2969" s="4" t="s">
        <v>2817</v>
      </c>
      <c r="Q2969" s="4" t="s">
        <v>4460</v>
      </c>
      <c r="R2969" s="25">
        <v>7</v>
      </c>
      <c r="S2969" s="11"/>
      <c r="T2969" s="11"/>
    </row>
    <row r="2970" spans="1:20" ht="17.25" customHeight="1" x14ac:dyDescent="0.35">
      <c r="A2970" s="4" t="s">
        <v>2817</v>
      </c>
      <c r="B2970" s="4" t="s">
        <v>4461</v>
      </c>
      <c r="C2970" s="25">
        <v>6</v>
      </c>
      <c r="D2970" s="11"/>
      <c r="E2970" s="11"/>
      <c r="F2970" s="11"/>
      <c r="P2970" s="4" t="s">
        <v>2817</v>
      </c>
      <c r="Q2970" s="4" t="s">
        <v>4462</v>
      </c>
      <c r="R2970" s="25">
        <v>7</v>
      </c>
      <c r="S2970" s="11"/>
      <c r="T2970" s="11"/>
    </row>
    <row r="2971" spans="1:20" ht="17.25" customHeight="1" x14ac:dyDescent="0.35">
      <c r="A2971" s="4" t="s">
        <v>2817</v>
      </c>
      <c r="B2971" s="4" t="s">
        <v>4287</v>
      </c>
      <c r="C2971" s="25">
        <v>6</v>
      </c>
      <c r="D2971" s="11"/>
      <c r="E2971" s="11"/>
      <c r="F2971" s="11"/>
      <c r="P2971" s="4" t="s">
        <v>2817</v>
      </c>
      <c r="Q2971" s="4" t="s">
        <v>4463</v>
      </c>
      <c r="R2971" s="25">
        <v>7</v>
      </c>
      <c r="S2971" s="11"/>
      <c r="T2971" s="11"/>
    </row>
    <row r="2972" spans="1:20" ht="17.25" customHeight="1" x14ac:dyDescent="0.35">
      <c r="A2972" s="4" t="s">
        <v>2817</v>
      </c>
      <c r="B2972" s="4" t="s">
        <v>4288</v>
      </c>
      <c r="C2972" s="25">
        <v>6</v>
      </c>
      <c r="D2972" s="11"/>
      <c r="E2972" s="11"/>
      <c r="F2972" s="11"/>
      <c r="P2972" s="4" t="s">
        <v>2817</v>
      </c>
      <c r="Q2972" s="4" t="s">
        <v>4464</v>
      </c>
      <c r="R2972" s="25">
        <v>7</v>
      </c>
      <c r="S2972" s="11"/>
      <c r="T2972" s="11"/>
    </row>
    <row r="2973" spans="1:20" ht="17.25" customHeight="1" x14ac:dyDescent="0.35">
      <c r="A2973" s="4" t="s">
        <v>2817</v>
      </c>
      <c r="B2973" s="4" t="s">
        <v>4289</v>
      </c>
      <c r="C2973" s="25">
        <v>6</v>
      </c>
      <c r="D2973" s="11"/>
      <c r="E2973" s="11"/>
      <c r="F2973" s="11"/>
      <c r="P2973" s="4" t="s">
        <v>2817</v>
      </c>
      <c r="Q2973" s="4" t="s">
        <v>4465</v>
      </c>
      <c r="R2973" s="25">
        <v>7</v>
      </c>
      <c r="S2973" s="11"/>
      <c r="T2973" s="11"/>
    </row>
    <row r="2974" spans="1:20" ht="17.25" customHeight="1" x14ac:dyDescent="0.35">
      <c r="A2974" s="4" t="s">
        <v>2817</v>
      </c>
      <c r="B2974" s="4" t="s">
        <v>4466</v>
      </c>
      <c r="C2974" s="25">
        <v>6</v>
      </c>
      <c r="D2974" s="11"/>
      <c r="E2974" s="11"/>
      <c r="F2974" s="11"/>
      <c r="P2974" s="4" t="s">
        <v>2817</v>
      </c>
      <c r="Q2974" s="4" t="s">
        <v>4467</v>
      </c>
      <c r="R2974" s="25">
        <v>7</v>
      </c>
      <c r="S2974" s="11"/>
      <c r="T2974" s="11"/>
    </row>
    <row r="2975" spans="1:20" ht="17.25" customHeight="1" x14ac:dyDescent="0.35">
      <c r="A2975" s="4" t="s">
        <v>2817</v>
      </c>
      <c r="B2975" s="4" t="s">
        <v>4290</v>
      </c>
      <c r="C2975" s="25">
        <v>6</v>
      </c>
      <c r="D2975" s="11"/>
      <c r="E2975" s="11"/>
      <c r="F2975" s="11"/>
      <c r="P2975" s="4" t="s">
        <v>2817</v>
      </c>
      <c r="Q2975" s="161" t="s">
        <v>4468</v>
      </c>
      <c r="R2975" s="25">
        <v>7</v>
      </c>
      <c r="S2975" s="11"/>
      <c r="T2975" s="11"/>
    </row>
    <row r="2976" spans="1:20" ht="17.25" customHeight="1" x14ac:dyDescent="0.35">
      <c r="A2976" s="4" t="s">
        <v>2817</v>
      </c>
      <c r="B2976" s="4" t="s">
        <v>4292</v>
      </c>
      <c r="C2976" s="25">
        <v>6</v>
      </c>
      <c r="D2976" s="11"/>
      <c r="E2976" s="11"/>
      <c r="F2976" s="11"/>
      <c r="P2976" s="4" t="s">
        <v>2817</v>
      </c>
      <c r="Q2976" s="4" t="s">
        <v>4469</v>
      </c>
      <c r="R2976" s="25">
        <v>7</v>
      </c>
      <c r="S2976" s="11"/>
      <c r="T2976" s="11"/>
    </row>
    <row r="2977" spans="1:20" ht="17.25" customHeight="1" x14ac:dyDescent="0.35">
      <c r="A2977" s="4" t="s">
        <v>2817</v>
      </c>
      <c r="B2977" s="4" t="s">
        <v>4293</v>
      </c>
      <c r="C2977" s="25">
        <v>6</v>
      </c>
      <c r="D2977" s="11"/>
      <c r="E2977" s="11"/>
      <c r="F2977" s="11"/>
      <c r="P2977" s="4" t="s">
        <v>2817</v>
      </c>
      <c r="Q2977" s="4" t="s">
        <v>4470</v>
      </c>
      <c r="R2977" s="25">
        <v>7</v>
      </c>
      <c r="S2977" s="11"/>
      <c r="T2977" s="11"/>
    </row>
    <row r="2978" spans="1:20" ht="17.25" customHeight="1" x14ac:dyDescent="0.35">
      <c r="A2978" s="4" t="s">
        <v>2817</v>
      </c>
      <c r="B2978" s="4" t="s">
        <v>4294</v>
      </c>
      <c r="C2978" s="25">
        <v>6</v>
      </c>
      <c r="D2978" s="11"/>
      <c r="E2978" s="11"/>
      <c r="F2978" s="11"/>
      <c r="P2978" s="4" t="s">
        <v>2817</v>
      </c>
      <c r="Q2978" s="4" t="s">
        <v>4471</v>
      </c>
      <c r="R2978" s="25">
        <v>7</v>
      </c>
      <c r="S2978" s="11"/>
      <c r="T2978" s="11"/>
    </row>
    <row r="2979" spans="1:20" ht="17.25" customHeight="1" x14ac:dyDescent="0.35">
      <c r="A2979" s="4" t="s">
        <v>2817</v>
      </c>
      <c r="B2979" s="4" t="s">
        <v>4295</v>
      </c>
      <c r="C2979" s="25">
        <v>6</v>
      </c>
      <c r="D2979" s="11"/>
      <c r="E2979" s="11"/>
      <c r="F2979" s="11"/>
      <c r="P2979" s="4" t="s">
        <v>2817</v>
      </c>
      <c r="Q2979" s="4" t="s">
        <v>4472</v>
      </c>
      <c r="R2979" s="25">
        <v>7</v>
      </c>
      <c r="S2979" s="11"/>
      <c r="T2979" s="11"/>
    </row>
    <row r="2980" spans="1:20" ht="17.25" customHeight="1" x14ac:dyDescent="0.35">
      <c r="A2980" s="4" t="s">
        <v>2817</v>
      </c>
      <c r="B2980" s="4" t="s">
        <v>4297</v>
      </c>
      <c r="C2980" s="25">
        <v>6</v>
      </c>
      <c r="D2980" s="11"/>
      <c r="E2980" s="11"/>
      <c r="F2980" s="11"/>
      <c r="P2980" s="4" t="s">
        <v>2817</v>
      </c>
      <c r="Q2980" s="4" t="s">
        <v>4473</v>
      </c>
      <c r="R2980" s="25">
        <v>7</v>
      </c>
      <c r="S2980" s="11"/>
      <c r="T2980" s="11"/>
    </row>
    <row r="2981" spans="1:20" ht="17.25" customHeight="1" x14ac:dyDescent="0.35">
      <c r="A2981" s="4" t="s">
        <v>2817</v>
      </c>
      <c r="B2981" s="4" t="s">
        <v>4298</v>
      </c>
      <c r="C2981" s="25">
        <v>6</v>
      </c>
      <c r="D2981" s="11"/>
      <c r="E2981" s="11"/>
      <c r="F2981" s="11"/>
      <c r="P2981" s="4" t="s">
        <v>2817</v>
      </c>
      <c r="Q2981" s="4" t="s">
        <v>4474</v>
      </c>
      <c r="R2981" s="25">
        <v>7</v>
      </c>
      <c r="S2981" s="11"/>
      <c r="T2981" s="11"/>
    </row>
    <row r="2982" spans="1:20" ht="17.25" customHeight="1" x14ac:dyDescent="0.35">
      <c r="A2982" s="4" t="s">
        <v>2817</v>
      </c>
      <c r="B2982" s="4" t="s">
        <v>4299</v>
      </c>
      <c r="C2982" s="25">
        <v>6</v>
      </c>
      <c r="D2982" s="11"/>
      <c r="E2982" s="11"/>
      <c r="F2982" s="11"/>
      <c r="P2982" s="4" t="s">
        <v>2817</v>
      </c>
      <c r="Q2982" s="4" t="s">
        <v>4475</v>
      </c>
      <c r="R2982" s="25">
        <v>7</v>
      </c>
      <c r="S2982" s="11"/>
      <c r="T2982" s="11"/>
    </row>
    <row r="2983" spans="1:20" ht="17.25" customHeight="1" x14ac:dyDescent="0.35">
      <c r="A2983" s="4" t="s">
        <v>2817</v>
      </c>
      <c r="B2983" s="4" t="s">
        <v>4300</v>
      </c>
      <c r="C2983" s="25">
        <v>6</v>
      </c>
      <c r="D2983" s="11"/>
      <c r="E2983" s="11"/>
      <c r="F2983" s="11"/>
      <c r="P2983" s="4" t="s">
        <v>2817</v>
      </c>
      <c r="Q2983" s="4" t="s">
        <v>4476</v>
      </c>
      <c r="R2983" s="25">
        <v>7</v>
      </c>
      <c r="S2983" s="11"/>
      <c r="T2983" s="11"/>
    </row>
    <row r="2984" spans="1:20" ht="17.25" customHeight="1" x14ac:dyDescent="0.35">
      <c r="A2984" s="4" t="s">
        <v>2817</v>
      </c>
      <c r="B2984" s="4" t="s">
        <v>4302</v>
      </c>
      <c r="C2984" s="25">
        <v>6</v>
      </c>
      <c r="D2984" s="11"/>
      <c r="E2984" s="11"/>
      <c r="F2984" s="11"/>
      <c r="P2984" s="4" t="s">
        <v>2817</v>
      </c>
      <c r="Q2984" s="4" t="s">
        <v>4477</v>
      </c>
      <c r="R2984" s="25">
        <v>7</v>
      </c>
      <c r="S2984" s="11"/>
      <c r="T2984" s="11"/>
    </row>
    <row r="2985" spans="1:20" ht="17.25" customHeight="1" x14ac:dyDescent="0.35">
      <c r="A2985" s="4" t="s">
        <v>2817</v>
      </c>
      <c r="B2985" s="4" t="s">
        <v>4303</v>
      </c>
      <c r="C2985" s="25">
        <v>6</v>
      </c>
      <c r="D2985" s="11"/>
      <c r="E2985" s="11"/>
      <c r="F2985" s="11"/>
      <c r="P2985" s="4" t="s">
        <v>2817</v>
      </c>
      <c r="Q2985" s="4" t="s">
        <v>4478</v>
      </c>
      <c r="R2985" s="25">
        <v>7</v>
      </c>
      <c r="S2985" s="11"/>
      <c r="T2985" s="11"/>
    </row>
    <row r="2986" spans="1:20" ht="17.25" customHeight="1" x14ac:dyDescent="0.35">
      <c r="A2986" s="4" t="s">
        <v>2817</v>
      </c>
      <c r="B2986" s="4" t="s">
        <v>4304</v>
      </c>
      <c r="C2986" s="25">
        <v>6</v>
      </c>
      <c r="D2986" s="11"/>
      <c r="E2986" s="11"/>
      <c r="F2986" s="11"/>
      <c r="P2986" s="4" t="s">
        <v>2817</v>
      </c>
      <c r="Q2986" s="161" t="s">
        <v>4479</v>
      </c>
      <c r="R2986" s="25">
        <v>7</v>
      </c>
      <c r="S2986" s="11"/>
      <c r="T2986" s="11"/>
    </row>
    <row r="2987" spans="1:20" ht="17.25" customHeight="1" x14ac:dyDescent="0.35">
      <c r="A2987" s="4" t="s">
        <v>2817</v>
      </c>
      <c r="B2987" s="4" t="s">
        <v>4305</v>
      </c>
      <c r="C2987" s="25">
        <v>6</v>
      </c>
      <c r="D2987" s="11"/>
      <c r="E2987" s="11"/>
      <c r="F2987" s="11"/>
      <c r="P2987" s="4" t="s">
        <v>2817</v>
      </c>
      <c r="Q2987" s="4" t="s">
        <v>4480</v>
      </c>
      <c r="R2987" s="25">
        <v>7</v>
      </c>
      <c r="S2987" s="11"/>
      <c r="T2987" s="11"/>
    </row>
    <row r="2988" spans="1:20" ht="17.25" customHeight="1" x14ac:dyDescent="0.35">
      <c r="A2988" s="4" t="s">
        <v>2817</v>
      </c>
      <c r="B2988" s="4" t="s">
        <v>4481</v>
      </c>
      <c r="C2988" s="25">
        <v>6</v>
      </c>
      <c r="D2988" s="11"/>
      <c r="E2988" s="11"/>
      <c r="F2988" s="11"/>
      <c r="P2988" s="4" t="s">
        <v>2817</v>
      </c>
      <c r="Q2988" s="4" t="s">
        <v>4482</v>
      </c>
      <c r="R2988" s="25">
        <v>7</v>
      </c>
      <c r="S2988" s="11"/>
      <c r="T2988" s="11"/>
    </row>
    <row r="2989" spans="1:20" ht="17.25" customHeight="1" x14ac:dyDescent="0.35">
      <c r="A2989" s="4" t="s">
        <v>2817</v>
      </c>
      <c r="B2989" s="4" t="s">
        <v>4306</v>
      </c>
      <c r="C2989" s="25">
        <v>6</v>
      </c>
      <c r="D2989" s="11"/>
      <c r="E2989" s="11"/>
      <c r="F2989" s="11"/>
      <c r="P2989" s="4" t="s">
        <v>2817</v>
      </c>
      <c r="Q2989" s="4" t="s">
        <v>4483</v>
      </c>
      <c r="R2989" s="25">
        <v>7</v>
      </c>
      <c r="S2989" s="11"/>
      <c r="T2989" s="11"/>
    </row>
    <row r="2990" spans="1:20" ht="17.25" customHeight="1" x14ac:dyDescent="0.35">
      <c r="A2990" s="4" t="s">
        <v>2817</v>
      </c>
      <c r="B2990" s="4" t="s">
        <v>4484</v>
      </c>
      <c r="C2990" s="25">
        <v>6</v>
      </c>
      <c r="D2990" s="11"/>
      <c r="E2990" s="11"/>
      <c r="F2990" s="11"/>
      <c r="P2990" s="4" t="s">
        <v>2817</v>
      </c>
      <c r="Q2990" s="4" t="s">
        <v>4485</v>
      </c>
      <c r="R2990" s="25">
        <v>7</v>
      </c>
      <c r="S2990" s="11"/>
      <c r="T2990" s="11"/>
    </row>
    <row r="2991" spans="1:20" ht="17.25" customHeight="1" x14ac:dyDescent="0.35">
      <c r="A2991" s="4" t="s">
        <v>2817</v>
      </c>
      <c r="B2991" s="4" t="s">
        <v>4307</v>
      </c>
      <c r="C2991" s="25">
        <v>6</v>
      </c>
      <c r="D2991" s="11"/>
      <c r="E2991" s="11"/>
      <c r="F2991" s="11"/>
      <c r="P2991" s="4" t="s">
        <v>2817</v>
      </c>
      <c r="Q2991" s="4" t="s">
        <v>4486</v>
      </c>
      <c r="R2991" s="25">
        <v>7</v>
      </c>
      <c r="S2991" s="11"/>
      <c r="T2991" s="11"/>
    </row>
    <row r="2992" spans="1:20" ht="17.25" customHeight="1" x14ac:dyDescent="0.35">
      <c r="A2992" s="4" t="s">
        <v>2817</v>
      </c>
      <c r="B2992" s="4" t="s">
        <v>4487</v>
      </c>
      <c r="C2992" s="25">
        <v>6</v>
      </c>
      <c r="D2992" s="11"/>
      <c r="E2992" s="11"/>
      <c r="F2992" s="11"/>
      <c r="P2992" s="4" t="s">
        <v>2817</v>
      </c>
      <c r="Q2992" s="4" t="s">
        <v>4488</v>
      </c>
      <c r="R2992" s="25">
        <v>7</v>
      </c>
      <c r="S2992" s="11"/>
      <c r="T2992" s="11"/>
    </row>
    <row r="2993" spans="1:20" ht="17.25" customHeight="1" x14ac:dyDescent="0.35">
      <c r="A2993" s="4" t="s">
        <v>2817</v>
      </c>
      <c r="B2993" s="4" t="s">
        <v>4309</v>
      </c>
      <c r="C2993" s="25">
        <v>7</v>
      </c>
      <c r="D2993" s="11"/>
      <c r="E2993" s="11"/>
      <c r="F2993" s="11"/>
      <c r="P2993" s="4" t="s">
        <v>2817</v>
      </c>
      <c r="Q2993" s="4" t="s">
        <v>4489</v>
      </c>
      <c r="R2993" s="25">
        <v>7</v>
      </c>
      <c r="S2993" s="11"/>
      <c r="T2993" s="11"/>
    </row>
    <row r="2994" spans="1:20" ht="17.25" customHeight="1" x14ac:dyDescent="0.35">
      <c r="A2994" s="4" t="s">
        <v>2817</v>
      </c>
      <c r="B2994" s="4" t="s">
        <v>4310</v>
      </c>
      <c r="C2994" s="25">
        <v>7</v>
      </c>
      <c r="D2994" s="11"/>
      <c r="E2994" s="11"/>
      <c r="F2994" s="11"/>
      <c r="P2994" s="4" t="s">
        <v>2817</v>
      </c>
      <c r="Q2994" s="4" t="s">
        <v>4490</v>
      </c>
      <c r="R2994" s="25">
        <v>7</v>
      </c>
      <c r="S2994" s="11"/>
      <c r="T2994" s="11"/>
    </row>
    <row r="2995" spans="1:20" ht="17.25" customHeight="1" x14ac:dyDescent="0.35">
      <c r="A2995" s="4" t="s">
        <v>2817</v>
      </c>
      <c r="B2995" s="4" t="s">
        <v>4313</v>
      </c>
      <c r="C2995" s="25">
        <v>7</v>
      </c>
      <c r="D2995" s="11"/>
      <c r="E2995" s="11"/>
      <c r="F2995" s="11"/>
      <c r="P2995" s="4" t="s">
        <v>2817</v>
      </c>
      <c r="Q2995" s="4" t="s">
        <v>4491</v>
      </c>
      <c r="R2995" s="25">
        <v>7</v>
      </c>
      <c r="S2995" s="11"/>
      <c r="T2995" s="11"/>
    </row>
    <row r="2996" spans="1:20" ht="17.25" customHeight="1" x14ac:dyDescent="0.35">
      <c r="A2996" s="4" t="s">
        <v>2817</v>
      </c>
      <c r="B2996" s="4" t="s">
        <v>4314</v>
      </c>
      <c r="C2996" s="25">
        <v>7</v>
      </c>
      <c r="D2996" s="11"/>
      <c r="E2996" s="11"/>
      <c r="F2996" s="11"/>
      <c r="P2996" s="4" t="s">
        <v>2817</v>
      </c>
      <c r="Q2996" s="4" t="s">
        <v>4492</v>
      </c>
      <c r="R2996" s="25">
        <v>7</v>
      </c>
      <c r="S2996" s="11"/>
      <c r="T2996" s="11"/>
    </row>
    <row r="2997" spans="1:20" ht="17.25" customHeight="1" x14ac:dyDescent="0.35">
      <c r="A2997" s="4" t="s">
        <v>2817</v>
      </c>
      <c r="B2997" s="4" t="s">
        <v>4315</v>
      </c>
      <c r="C2997" s="25">
        <v>7</v>
      </c>
      <c r="D2997" s="11"/>
      <c r="E2997" s="11"/>
      <c r="F2997" s="11"/>
      <c r="P2997" s="4" t="s">
        <v>2817</v>
      </c>
      <c r="Q2997" s="4" t="s">
        <v>4493</v>
      </c>
      <c r="R2997" s="25">
        <v>7</v>
      </c>
      <c r="S2997" s="11"/>
      <c r="T2997" s="11"/>
    </row>
    <row r="2998" spans="1:20" ht="17.25" customHeight="1" x14ac:dyDescent="0.35">
      <c r="A2998" s="4" t="s">
        <v>2817</v>
      </c>
      <c r="B2998" s="4" t="s">
        <v>4494</v>
      </c>
      <c r="C2998" s="25">
        <v>7</v>
      </c>
      <c r="D2998" s="11"/>
      <c r="E2998" s="11"/>
      <c r="F2998" s="11"/>
      <c r="P2998" s="4" t="s">
        <v>2817</v>
      </c>
      <c r="Q2998" s="4" t="s">
        <v>4495</v>
      </c>
      <c r="R2998" s="25">
        <v>7</v>
      </c>
      <c r="S2998" s="11"/>
      <c r="T2998" s="11"/>
    </row>
    <row r="2999" spans="1:20" ht="17.25" customHeight="1" x14ac:dyDescent="0.35">
      <c r="A2999" s="4" t="s">
        <v>2817</v>
      </c>
      <c r="B2999" s="4" t="s">
        <v>4496</v>
      </c>
      <c r="C2999" s="25">
        <v>7</v>
      </c>
      <c r="D2999" s="11"/>
      <c r="E2999" s="11"/>
      <c r="F2999" s="11"/>
      <c r="P2999" s="4" t="s">
        <v>2817</v>
      </c>
      <c r="Q2999" s="4" t="s">
        <v>4497</v>
      </c>
      <c r="R2999" s="25">
        <v>7</v>
      </c>
      <c r="S2999" s="11"/>
      <c r="T2999" s="11"/>
    </row>
    <row r="3000" spans="1:20" ht="17.25" customHeight="1" x14ac:dyDescent="0.35">
      <c r="A3000" s="4" t="s">
        <v>2817</v>
      </c>
      <c r="B3000" s="4" t="s">
        <v>4498</v>
      </c>
      <c r="C3000" s="25">
        <v>7</v>
      </c>
      <c r="D3000" s="11"/>
      <c r="E3000" s="11"/>
      <c r="F3000" s="11"/>
      <c r="P3000" s="4" t="s">
        <v>2817</v>
      </c>
      <c r="Q3000" s="4" t="s">
        <v>4499</v>
      </c>
      <c r="R3000" s="25">
        <v>7</v>
      </c>
      <c r="S3000" s="11"/>
      <c r="T3000" s="11"/>
    </row>
    <row r="3001" spans="1:20" ht="17.25" customHeight="1" x14ac:dyDescent="0.35">
      <c r="A3001" s="4" t="s">
        <v>2817</v>
      </c>
      <c r="B3001" s="4" t="s">
        <v>4316</v>
      </c>
      <c r="C3001" s="25">
        <v>7</v>
      </c>
      <c r="D3001" s="11"/>
      <c r="E3001" s="11"/>
      <c r="F3001" s="11"/>
      <c r="P3001" s="4" t="s">
        <v>2817</v>
      </c>
      <c r="Q3001" s="4" t="s">
        <v>4500</v>
      </c>
      <c r="R3001" s="25">
        <v>7</v>
      </c>
      <c r="S3001" s="11"/>
      <c r="T3001" s="11"/>
    </row>
    <row r="3002" spans="1:20" ht="17.25" customHeight="1" x14ac:dyDescent="0.35">
      <c r="A3002" s="4" t="s">
        <v>2817</v>
      </c>
      <c r="B3002" s="4" t="s">
        <v>4317</v>
      </c>
      <c r="C3002" s="25">
        <v>7</v>
      </c>
      <c r="D3002" s="11"/>
      <c r="E3002" s="11"/>
      <c r="F3002" s="11"/>
      <c r="P3002" s="4" t="s">
        <v>2817</v>
      </c>
      <c r="Q3002" s="4" t="s">
        <v>4501</v>
      </c>
      <c r="R3002" s="25">
        <v>7</v>
      </c>
      <c r="S3002" s="11"/>
      <c r="T3002" s="11"/>
    </row>
    <row r="3003" spans="1:20" ht="17.25" customHeight="1" x14ac:dyDescent="0.35">
      <c r="A3003" s="4" t="s">
        <v>2817</v>
      </c>
      <c r="B3003" s="4" t="s">
        <v>4318</v>
      </c>
      <c r="C3003" s="25">
        <v>7</v>
      </c>
      <c r="D3003" s="11"/>
      <c r="E3003" s="11"/>
      <c r="F3003" s="11"/>
      <c r="P3003" s="157" t="s">
        <v>2817</v>
      </c>
      <c r="Q3003" s="157" t="s">
        <v>4502</v>
      </c>
      <c r="R3003" s="162">
        <v>7</v>
      </c>
      <c r="S3003" s="11"/>
      <c r="T3003" s="11"/>
    </row>
    <row r="3004" spans="1:20" ht="17.25" customHeight="1" x14ac:dyDescent="0.35">
      <c r="A3004" s="4" t="s">
        <v>2817</v>
      </c>
      <c r="B3004" s="4" t="s">
        <v>4319</v>
      </c>
      <c r="C3004" s="25">
        <v>7</v>
      </c>
      <c r="D3004" s="11"/>
      <c r="E3004" s="11"/>
      <c r="F3004" s="11"/>
      <c r="P3004" s="4" t="s">
        <v>2817</v>
      </c>
      <c r="Q3004" s="4" t="s">
        <v>4503</v>
      </c>
      <c r="R3004" s="25">
        <v>7</v>
      </c>
      <c r="S3004" s="11"/>
      <c r="T3004" s="11"/>
    </row>
    <row r="3005" spans="1:20" ht="17.25" customHeight="1" x14ac:dyDescent="0.35">
      <c r="A3005" s="4" t="s">
        <v>2817</v>
      </c>
      <c r="B3005" s="4" t="s">
        <v>4320</v>
      </c>
      <c r="C3005" s="25">
        <v>7</v>
      </c>
      <c r="D3005" s="11"/>
      <c r="E3005" s="11"/>
      <c r="F3005" s="11"/>
      <c r="P3005" s="157" t="s">
        <v>2817</v>
      </c>
      <c r="Q3005" s="157" t="s">
        <v>4504</v>
      </c>
      <c r="R3005" s="162">
        <v>7</v>
      </c>
      <c r="S3005" s="11"/>
      <c r="T3005" s="11"/>
    </row>
    <row r="3006" spans="1:20" ht="17.25" customHeight="1" x14ac:dyDescent="0.35">
      <c r="A3006" s="4" t="s">
        <v>2817</v>
      </c>
      <c r="B3006" s="4" t="s">
        <v>4321</v>
      </c>
      <c r="C3006" s="25">
        <v>7</v>
      </c>
      <c r="D3006" s="11"/>
      <c r="E3006" s="11"/>
      <c r="F3006" s="11"/>
      <c r="P3006" s="4" t="s">
        <v>2817</v>
      </c>
      <c r="Q3006" s="4" t="s">
        <v>4505</v>
      </c>
      <c r="R3006" s="25">
        <v>7</v>
      </c>
      <c r="S3006" s="11"/>
      <c r="T3006" s="11"/>
    </row>
    <row r="3007" spans="1:20" ht="17.25" customHeight="1" x14ac:dyDescent="0.35">
      <c r="A3007" s="4" t="s">
        <v>2817</v>
      </c>
      <c r="B3007" s="4" t="s">
        <v>4322</v>
      </c>
      <c r="C3007" s="25">
        <v>7</v>
      </c>
      <c r="D3007" s="11"/>
      <c r="E3007" s="11"/>
      <c r="F3007" s="11"/>
      <c r="P3007" s="4" t="s">
        <v>2817</v>
      </c>
      <c r="Q3007" s="4" t="s">
        <v>4506</v>
      </c>
      <c r="R3007" s="25">
        <v>7</v>
      </c>
      <c r="S3007" s="11"/>
      <c r="T3007" s="11"/>
    </row>
    <row r="3008" spans="1:20" ht="17.25" customHeight="1" x14ac:dyDescent="0.35">
      <c r="A3008" s="4" t="s">
        <v>2817</v>
      </c>
      <c r="B3008" s="4" t="s">
        <v>4323</v>
      </c>
      <c r="C3008" s="25">
        <v>7</v>
      </c>
      <c r="D3008" s="11"/>
      <c r="E3008" s="11"/>
      <c r="F3008" s="11"/>
      <c r="P3008" s="4" t="s">
        <v>2817</v>
      </c>
      <c r="Q3008" s="4" t="s">
        <v>4507</v>
      </c>
      <c r="R3008" s="25">
        <v>7</v>
      </c>
      <c r="S3008" s="11"/>
      <c r="T3008" s="11"/>
    </row>
    <row r="3009" spans="1:20" ht="17.25" customHeight="1" x14ac:dyDescent="0.35">
      <c r="A3009" s="4" t="s">
        <v>2817</v>
      </c>
      <c r="B3009" s="4" t="s">
        <v>4324</v>
      </c>
      <c r="C3009" s="25">
        <v>7</v>
      </c>
      <c r="D3009" s="11"/>
      <c r="E3009" s="11"/>
      <c r="F3009" s="11"/>
      <c r="P3009" s="4" t="s">
        <v>2817</v>
      </c>
      <c r="Q3009" s="4" t="s">
        <v>4508</v>
      </c>
      <c r="R3009" s="25">
        <v>7</v>
      </c>
      <c r="S3009" s="11"/>
      <c r="T3009" s="11"/>
    </row>
    <row r="3010" spans="1:20" ht="17.25" customHeight="1" x14ac:dyDescent="0.35">
      <c r="A3010" s="4" t="s">
        <v>2817</v>
      </c>
      <c r="B3010" s="4" t="s">
        <v>4509</v>
      </c>
      <c r="C3010" s="25">
        <v>7</v>
      </c>
      <c r="D3010" s="11"/>
      <c r="E3010" s="11"/>
      <c r="F3010" s="11"/>
      <c r="P3010" s="4" t="s">
        <v>2817</v>
      </c>
      <c r="Q3010" s="4" t="s">
        <v>4510</v>
      </c>
      <c r="R3010" s="25">
        <v>7</v>
      </c>
      <c r="S3010" s="11"/>
      <c r="T3010" s="11"/>
    </row>
    <row r="3011" spans="1:20" ht="17.25" customHeight="1" x14ac:dyDescent="0.35">
      <c r="A3011" s="4" t="s">
        <v>2817</v>
      </c>
      <c r="B3011" s="4" t="s">
        <v>4325</v>
      </c>
      <c r="C3011" s="25">
        <v>7</v>
      </c>
      <c r="D3011" s="11"/>
      <c r="E3011" s="11"/>
      <c r="F3011" s="11"/>
      <c r="P3011" s="4" t="s">
        <v>2817</v>
      </c>
      <c r="Q3011" s="4" t="s">
        <v>4511</v>
      </c>
      <c r="R3011" s="25">
        <v>7</v>
      </c>
      <c r="S3011" s="11"/>
      <c r="T3011" s="11"/>
    </row>
    <row r="3012" spans="1:20" ht="17.25" customHeight="1" x14ac:dyDescent="0.35">
      <c r="A3012" s="4" t="s">
        <v>2817</v>
      </c>
      <c r="B3012" s="4" t="s">
        <v>4326</v>
      </c>
      <c r="C3012" s="25">
        <v>7</v>
      </c>
      <c r="D3012" s="11"/>
      <c r="E3012" s="11"/>
      <c r="F3012" s="11"/>
      <c r="P3012" s="4" t="s">
        <v>2817</v>
      </c>
      <c r="Q3012" s="4" t="s">
        <v>4512</v>
      </c>
      <c r="R3012" s="25">
        <v>7</v>
      </c>
      <c r="S3012" s="11"/>
      <c r="T3012" s="11"/>
    </row>
    <row r="3013" spans="1:20" ht="17.25" customHeight="1" x14ac:dyDescent="0.35">
      <c r="A3013" s="4" t="s">
        <v>2817</v>
      </c>
      <c r="B3013" s="4" t="s">
        <v>4327</v>
      </c>
      <c r="C3013" s="25">
        <v>7</v>
      </c>
      <c r="D3013" s="11"/>
      <c r="E3013" s="11"/>
      <c r="F3013" s="11"/>
      <c r="P3013" s="4" t="s">
        <v>2817</v>
      </c>
      <c r="Q3013" s="4" t="s">
        <v>4513</v>
      </c>
      <c r="R3013" s="25">
        <v>7</v>
      </c>
      <c r="S3013" s="11"/>
      <c r="T3013" s="11"/>
    </row>
    <row r="3014" spans="1:20" ht="17.25" customHeight="1" x14ac:dyDescent="0.35">
      <c r="A3014" s="4" t="s">
        <v>2817</v>
      </c>
      <c r="B3014" s="4" t="s">
        <v>4328</v>
      </c>
      <c r="C3014" s="25">
        <v>7</v>
      </c>
      <c r="D3014" s="11"/>
      <c r="E3014" s="11"/>
      <c r="F3014" s="11"/>
      <c r="P3014" s="4" t="s">
        <v>2817</v>
      </c>
      <c r="Q3014" s="4" t="s">
        <v>4514</v>
      </c>
      <c r="R3014" s="25">
        <v>7</v>
      </c>
      <c r="S3014" s="11"/>
      <c r="T3014" s="11"/>
    </row>
    <row r="3015" spans="1:20" ht="17.25" customHeight="1" x14ac:dyDescent="0.35">
      <c r="A3015" s="4" t="s">
        <v>2817</v>
      </c>
      <c r="B3015" s="4" t="s">
        <v>4329</v>
      </c>
      <c r="C3015" s="25">
        <v>7</v>
      </c>
      <c r="D3015" s="11"/>
      <c r="E3015" s="11"/>
      <c r="F3015" s="11"/>
      <c r="P3015" s="4" t="s">
        <v>2817</v>
      </c>
      <c r="Q3015" s="4" t="s">
        <v>4515</v>
      </c>
      <c r="R3015" s="25">
        <v>7</v>
      </c>
      <c r="S3015" s="11"/>
      <c r="T3015" s="11"/>
    </row>
    <row r="3016" spans="1:20" ht="17.25" customHeight="1" x14ac:dyDescent="0.35">
      <c r="A3016" s="4" t="s">
        <v>2817</v>
      </c>
      <c r="B3016" s="4" t="s">
        <v>4330</v>
      </c>
      <c r="C3016" s="25">
        <v>7</v>
      </c>
      <c r="D3016" s="11"/>
      <c r="E3016" s="11"/>
      <c r="F3016" s="11"/>
      <c r="P3016" s="4" t="s">
        <v>2817</v>
      </c>
      <c r="Q3016" s="4" t="s">
        <v>4516</v>
      </c>
      <c r="R3016" s="25">
        <v>7</v>
      </c>
      <c r="S3016" s="11"/>
      <c r="T3016" s="11"/>
    </row>
    <row r="3017" spans="1:20" ht="17.25" customHeight="1" x14ac:dyDescent="0.35">
      <c r="A3017" s="4" t="s">
        <v>2817</v>
      </c>
      <c r="B3017" s="4" t="s">
        <v>4517</v>
      </c>
      <c r="C3017" s="25">
        <v>7</v>
      </c>
      <c r="D3017" s="11"/>
      <c r="E3017" s="11"/>
      <c r="F3017" s="11"/>
      <c r="P3017" s="4" t="s">
        <v>2817</v>
      </c>
      <c r="Q3017" s="4" t="s">
        <v>4518</v>
      </c>
      <c r="R3017" s="25">
        <v>7</v>
      </c>
      <c r="S3017" s="11"/>
      <c r="T3017" s="11"/>
    </row>
    <row r="3018" spans="1:20" ht="17.25" customHeight="1" x14ac:dyDescent="0.35">
      <c r="A3018" s="4" t="s">
        <v>2817</v>
      </c>
      <c r="B3018" s="4" t="s">
        <v>4519</v>
      </c>
      <c r="C3018" s="25">
        <v>7</v>
      </c>
      <c r="D3018" s="11"/>
      <c r="E3018" s="11"/>
      <c r="F3018" s="11"/>
      <c r="P3018" s="4" t="s">
        <v>2817</v>
      </c>
      <c r="Q3018" s="4" t="s">
        <v>4520</v>
      </c>
      <c r="R3018" s="25">
        <v>7</v>
      </c>
      <c r="S3018" s="11"/>
      <c r="T3018" s="11"/>
    </row>
    <row r="3019" spans="1:20" ht="17.25" customHeight="1" x14ac:dyDescent="0.35">
      <c r="A3019" s="4" t="s">
        <v>2817</v>
      </c>
      <c r="B3019" s="4" t="s">
        <v>4521</v>
      </c>
      <c r="C3019" s="25">
        <v>7</v>
      </c>
      <c r="D3019" s="11"/>
      <c r="E3019" s="11"/>
      <c r="F3019" s="11"/>
      <c r="P3019" s="4" t="s">
        <v>2817</v>
      </c>
      <c r="Q3019" s="4" t="s">
        <v>4522</v>
      </c>
      <c r="R3019" s="25">
        <v>7</v>
      </c>
      <c r="S3019" s="11"/>
      <c r="T3019" s="11"/>
    </row>
    <row r="3020" spans="1:20" ht="17.25" customHeight="1" x14ac:dyDescent="0.35">
      <c r="A3020" s="4" t="s">
        <v>2817</v>
      </c>
      <c r="B3020" s="4" t="s">
        <v>4332</v>
      </c>
      <c r="C3020" s="25">
        <v>7</v>
      </c>
      <c r="D3020" s="11"/>
      <c r="E3020" s="11"/>
      <c r="F3020" s="11"/>
      <c r="P3020" s="4" t="s">
        <v>2817</v>
      </c>
      <c r="Q3020" s="4" t="s">
        <v>4523</v>
      </c>
      <c r="R3020" s="25">
        <v>7</v>
      </c>
      <c r="S3020" s="11"/>
      <c r="T3020" s="11"/>
    </row>
    <row r="3021" spans="1:20" ht="17.25" customHeight="1" x14ac:dyDescent="0.35">
      <c r="A3021" s="4" t="s">
        <v>2817</v>
      </c>
      <c r="B3021" s="4" t="s">
        <v>4333</v>
      </c>
      <c r="C3021" s="25">
        <v>7</v>
      </c>
      <c r="D3021" s="11"/>
      <c r="E3021" s="11"/>
      <c r="F3021" s="11"/>
      <c r="P3021" s="4" t="s">
        <v>2817</v>
      </c>
      <c r="Q3021" s="4" t="s">
        <v>4524</v>
      </c>
      <c r="R3021" s="25">
        <v>7</v>
      </c>
      <c r="S3021" s="11"/>
      <c r="T3021" s="11"/>
    </row>
    <row r="3022" spans="1:20" ht="17.25" customHeight="1" x14ac:dyDescent="0.35">
      <c r="A3022" s="4" t="s">
        <v>2817</v>
      </c>
      <c r="B3022" s="4" t="s">
        <v>4335</v>
      </c>
      <c r="C3022" s="25">
        <v>7</v>
      </c>
      <c r="D3022" s="11"/>
      <c r="E3022" s="11"/>
      <c r="F3022" s="11"/>
      <c r="P3022" s="4" t="s">
        <v>2817</v>
      </c>
      <c r="Q3022" s="4" t="s">
        <v>4525</v>
      </c>
      <c r="R3022" s="25">
        <v>7</v>
      </c>
      <c r="S3022" s="11"/>
      <c r="T3022" s="11"/>
    </row>
    <row r="3023" spans="1:20" ht="17.25" customHeight="1" x14ac:dyDescent="0.35">
      <c r="A3023" s="4" t="s">
        <v>2817</v>
      </c>
      <c r="B3023" s="4" t="s">
        <v>4336</v>
      </c>
      <c r="C3023" s="25">
        <v>7</v>
      </c>
      <c r="D3023" s="11"/>
      <c r="E3023" s="11"/>
      <c r="F3023" s="11"/>
      <c r="P3023" s="4" t="s">
        <v>2817</v>
      </c>
      <c r="Q3023" s="4" t="s">
        <v>4526</v>
      </c>
      <c r="R3023" s="25">
        <v>7</v>
      </c>
      <c r="S3023" s="11"/>
      <c r="T3023" s="11"/>
    </row>
    <row r="3024" spans="1:20" ht="17.25" customHeight="1" x14ac:dyDescent="0.35">
      <c r="A3024" s="4" t="s">
        <v>2817</v>
      </c>
      <c r="B3024" s="4" t="s">
        <v>4337</v>
      </c>
      <c r="C3024" s="25">
        <v>7</v>
      </c>
      <c r="D3024" s="11"/>
      <c r="E3024" s="11"/>
      <c r="F3024" s="11"/>
      <c r="P3024" s="4" t="s">
        <v>2817</v>
      </c>
      <c r="Q3024" s="4" t="s">
        <v>4527</v>
      </c>
      <c r="R3024" s="25">
        <v>7</v>
      </c>
      <c r="S3024" s="11"/>
      <c r="T3024" s="11"/>
    </row>
    <row r="3025" spans="1:20" ht="17.25" customHeight="1" x14ac:dyDescent="0.35">
      <c r="A3025" s="4" t="s">
        <v>2817</v>
      </c>
      <c r="B3025" s="4" t="s">
        <v>4339</v>
      </c>
      <c r="C3025" s="25">
        <v>7</v>
      </c>
      <c r="D3025" s="11"/>
      <c r="E3025" s="11"/>
      <c r="F3025" s="11"/>
      <c r="P3025" s="4" t="s">
        <v>2817</v>
      </c>
      <c r="Q3025" s="4" t="s">
        <v>4528</v>
      </c>
      <c r="R3025" s="25">
        <v>7</v>
      </c>
      <c r="S3025" s="11"/>
      <c r="T3025" s="11"/>
    </row>
    <row r="3026" spans="1:20" ht="17.25" customHeight="1" x14ac:dyDescent="0.35">
      <c r="A3026" s="4" t="s">
        <v>2817</v>
      </c>
      <c r="B3026" s="4" t="s">
        <v>4340</v>
      </c>
      <c r="C3026" s="25">
        <v>7</v>
      </c>
      <c r="D3026" s="11"/>
      <c r="E3026" s="11"/>
      <c r="F3026" s="11"/>
      <c r="P3026" s="4" t="s">
        <v>2817</v>
      </c>
      <c r="Q3026" s="4" t="s">
        <v>4529</v>
      </c>
      <c r="R3026" s="25">
        <v>7</v>
      </c>
      <c r="S3026" s="11"/>
      <c r="T3026" s="11"/>
    </row>
    <row r="3027" spans="1:20" ht="17.25" customHeight="1" x14ac:dyDescent="0.35">
      <c r="A3027" s="4" t="s">
        <v>2817</v>
      </c>
      <c r="B3027" s="4" t="s">
        <v>4341</v>
      </c>
      <c r="C3027" s="25">
        <v>7</v>
      </c>
      <c r="D3027" s="11"/>
      <c r="E3027" s="11"/>
      <c r="F3027" s="11"/>
      <c r="P3027" s="4" t="s">
        <v>2817</v>
      </c>
      <c r="Q3027" s="4" t="s">
        <v>4530</v>
      </c>
      <c r="R3027" s="25">
        <v>7</v>
      </c>
      <c r="S3027" s="11"/>
      <c r="T3027" s="11"/>
    </row>
    <row r="3028" spans="1:20" ht="17.25" customHeight="1" x14ac:dyDescent="0.35">
      <c r="A3028" s="4" t="s">
        <v>2817</v>
      </c>
      <c r="B3028" s="4" t="s">
        <v>4342</v>
      </c>
      <c r="C3028" s="25">
        <v>7</v>
      </c>
      <c r="D3028" s="11"/>
      <c r="E3028" s="11"/>
      <c r="F3028" s="11"/>
      <c r="P3028" s="4" t="s">
        <v>2817</v>
      </c>
      <c r="Q3028" s="4" t="s">
        <v>4531</v>
      </c>
      <c r="R3028" s="25">
        <v>7</v>
      </c>
      <c r="S3028" s="11"/>
      <c r="T3028" s="11"/>
    </row>
    <row r="3029" spans="1:20" ht="17.25" customHeight="1" x14ac:dyDescent="0.35">
      <c r="A3029" s="4" t="s">
        <v>2817</v>
      </c>
      <c r="B3029" s="4" t="s">
        <v>4343</v>
      </c>
      <c r="C3029" s="25">
        <v>7</v>
      </c>
      <c r="D3029" s="11"/>
      <c r="E3029" s="11"/>
      <c r="F3029" s="11"/>
      <c r="P3029" s="4" t="s">
        <v>2817</v>
      </c>
      <c r="Q3029" s="4" t="s">
        <v>4532</v>
      </c>
      <c r="R3029" s="25">
        <v>7</v>
      </c>
      <c r="S3029" s="11"/>
      <c r="T3029" s="11"/>
    </row>
    <row r="3030" spans="1:20" ht="17.25" customHeight="1" x14ac:dyDescent="0.35">
      <c r="A3030" s="4" t="s">
        <v>2817</v>
      </c>
      <c r="B3030" s="4" t="s">
        <v>4344</v>
      </c>
      <c r="C3030" s="25">
        <v>7</v>
      </c>
      <c r="D3030" s="11"/>
      <c r="E3030" s="11"/>
      <c r="F3030" s="11"/>
      <c r="P3030" s="4" t="s">
        <v>2817</v>
      </c>
      <c r="Q3030" s="4" t="s">
        <v>4533</v>
      </c>
      <c r="R3030" s="25">
        <v>7</v>
      </c>
      <c r="S3030" s="11"/>
      <c r="T3030" s="11"/>
    </row>
    <row r="3031" spans="1:20" ht="17.25" customHeight="1" x14ac:dyDescent="0.35">
      <c r="A3031" s="4" t="s">
        <v>2817</v>
      </c>
      <c r="B3031" s="4" t="s">
        <v>4534</v>
      </c>
      <c r="C3031" s="25">
        <v>7</v>
      </c>
      <c r="D3031" s="11"/>
      <c r="E3031" s="11"/>
      <c r="F3031" s="11"/>
      <c r="P3031" s="4" t="s">
        <v>2817</v>
      </c>
      <c r="Q3031" s="4" t="s">
        <v>4535</v>
      </c>
      <c r="R3031" s="25">
        <v>7</v>
      </c>
      <c r="S3031" s="11"/>
      <c r="T3031" s="11"/>
    </row>
    <row r="3032" spans="1:20" ht="17.25" customHeight="1" x14ac:dyDescent="0.35">
      <c r="A3032" s="4" t="s">
        <v>2817</v>
      </c>
      <c r="B3032" s="4" t="s">
        <v>4345</v>
      </c>
      <c r="C3032" s="25">
        <v>7</v>
      </c>
      <c r="D3032" s="11"/>
      <c r="E3032" s="11"/>
      <c r="F3032" s="11"/>
      <c r="P3032" s="4" t="s">
        <v>2817</v>
      </c>
      <c r="Q3032" s="4" t="s">
        <v>4536</v>
      </c>
      <c r="R3032" s="25">
        <v>7</v>
      </c>
      <c r="S3032" s="11"/>
      <c r="T3032" s="11"/>
    </row>
    <row r="3033" spans="1:20" ht="17.25" customHeight="1" x14ac:dyDescent="0.35">
      <c r="A3033" s="4" t="s">
        <v>2817</v>
      </c>
      <c r="B3033" s="4" t="s">
        <v>4346</v>
      </c>
      <c r="C3033" s="25">
        <v>7</v>
      </c>
      <c r="D3033" s="11"/>
      <c r="E3033" s="11"/>
      <c r="F3033" s="11"/>
      <c r="P3033" s="4" t="s">
        <v>2817</v>
      </c>
      <c r="Q3033" s="4" t="s">
        <v>4537</v>
      </c>
      <c r="R3033" s="25">
        <v>7</v>
      </c>
      <c r="S3033" s="11"/>
      <c r="T3033" s="11"/>
    </row>
    <row r="3034" spans="1:20" ht="17.25" customHeight="1" x14ac:dyDescent="0.35">
      <c r="A3034" s="4" t="s">
        <v>2817</v>
      </c>
      <c r="B3034" s="4" t="s">
        <v>4347</v>
      </c>
      <c r="C3034" s="25">
        <v>7</v>
      </c>
      <c r="D3034" s="11"/>
      <c r="E3034" s="11"/>
      <c r="F3034" s="11"/>
      <c r="P3034" s="4" t="s">
        <v>2817</v>
      </c>
      <c r="Q3034" s="4" t="s">
        <v>4538</v>
      </c>
      <c r="R3034" s="25">
        <v>7</v>
      </c>
      <c r="S3034" s="11"/>
      <c r="T3034" s="11"/>
    </row>
    <row r="3035" spans="1:20" ht="17.25" customHeight="1" x14ac:dyDescent="0.35">
      <c r="A3035" s="4" t="s">
        <v>2817</v>
      </c>
      <c r="B3035" s="4" t="s">
        <v>4348</v>
      </c>
      <c r="C3035" s="25">
        <v>7</v>
      </c>
      <c r="D3035" s="11"/>
      <c r="E3035" s="11"/>
      <c r="F3035" s="11"/>
      <c r="P3035" s="4" t="s">
        <v>2817</v>
      </c>
      <c r="Q3035" s="4" t="s">
        <v>4539</v>
      </c>
      <c r="R3035" s="25">
        <v>7</v>
      </c>
      <c r="S3035" s="11"/>
      <c r="T3035" s="11"/>
    </row>
    <row r="3036" spans="1:20" ht="17.25" customHeight="1" x14ac:dyDescent="0.35">
      <c r="A3036" s="4" t="s">
        <v>2817</v>
      </c>
      <c r="B3036" s="4" t="s">
        <v>4540</v>
      </c>
      <c r="C3036" s="25">
        <v>7</v>
      </c>
      <c r="D3036" s="11"/>
      <c r="E3036" s="11"/>
      <c r="F3036" s="11"/>
      <c r="P3036" s="4" t="s">
        <v>2817</v>
      </c>
      <c r="Q3036" s="4" t="s">
        <v>4541</v>
      </c>
      <c r="R3036" s="25">
        <v>7</v>
      </c>
      <c r="S3036" s="11"/>
      <c r="T3036" s="11"/>
    </row>
    <row r="3037" spans="1:20" ht="17.25" customHeight="1" x14ac:dyDescent="0.35">
      <c r="A3037" s="4" t="s">
        <v>2817</v>
      </c>
      <c r="B3037" s="4" t="s">
        <v>4349</v>
      </c>
      <c r="C3037" s="25">
        <v>7</v>
      </c>
      <c r="D3037" s="11"/>
      <c r="E3037" s="11"/>
      <c r="F3037" s="11"/>
      <c r="P3037" s="4" t="s">
        <v>2817</v>
      </c>
      <c r="Q3037" s="4" t="s">
        <v>4542</v>
      </c>
      <c r="R3037" s="25">
        <v>7</v>
      </c>
      <c r="S3037" s="11"/>
      <c r="T3037" s="11"/>
    </row>
    <row r="3038" spans="1:20" ht="17.25" customHeight="1" x14ac:dyDescent="0.35">
      <c r="A3038" s="4" t="s">
        <v>2817</v>
      </c>
      <c r="B3038" s="4" t="s">
        <v>4350</v>
      </c>
      <c r="C3038" s="25">
        <v>7</v>
      </c>
      <c r="D3038" s="11"/>
      <c r="E3038" s="11"/>
      <c r="F3038" s="11"/>
      <c r="P3038" s="4" t="s">
        <v>2817</v>
      </c>
      <c r="Q3038" s="4" t="s">
        <v>4543</v>
      </c>
      <c r="R3038" s="25">
        <v>7</v>
      </c>
      <c r="S3038" s="11"/>
      <c r="T3038" s="11"/>
    </row>
    <row r="3039" spans="1:20" ht="17.25" customHeight="1" x14ac:dyDescent="0.35">
      <c r="A3039" s="4" t="s">
        <v>2817</v>
      </c>
      <c r="B3039" s="4" t="s">
        <v>4352</v>
      </c>
      <c r="C3039" s="25">
        <v>7</v>
      </c>
      <c r="D3039" s="11"/>
      <c r="E3039" s="11"/>
      <c r="F3039" s="11"/>
      <c r="P3039" s="4" t="s">
        <v>2817</v>
      </c>
      <c r="Q3039" s="4" t="s">
        <v>4544</v>
      </c>
      <c r="R3039" s="25">
        <v>7</v>
      </c>
      <c r="S3039" s="11"/>
      <c r="T3039" s="11"/>
    </row>
    <row r="3040" spans="1:20" ht="17.25" customHeight="1" x14ac:dyDescent="0.35">
      <c r="A3040" s="4" t="s">
        <v>2817</v>
      </c>
      <c r="B3040" s="4" t="s">
        <v>4353</v>
      </c>
      <c r="C3040" s="25">
        <v>7</v>
      </c>
      <c r="D3040" s="11"/>
      <c r="E3040" s="11"/>
      <c r="F3040" s="11"/>
      <c r="P3040" s="4" t="s">
        <v>2817</v>
      </c>
      <c r="Q3040" s="4" t="s">
        <v>4545</v>
      </c>
      <c r="R3040" s="25">
        <v>7</v>
      </c>
      <c r="S3040" s="11"/>
      <c r="T3040" s="11"/>
    </row>
    <row r="3041" spans="1:20" ht="17.25" customHeight="1" x14ac:dyDescent="0.35">
      <c r="A3041" s="4" t="s">
        <v>2817</v>
      </c>
      <c r="B3041" s="4" t="s">
        <v>4354</v>
      </c>
      <c r="C3041" s="25">
        <v>7</v>
      </c>
      <c r="D3041" s="11"/>
      <c r="E3041" s="11"/>
      <c r="F3041" s="11"/>
      <c r="P3041" s="4" t="s">
        <v>2817</v>
      </c>
      <c r="Q3041" s="4" t="s">
        <v>4546</v>
      </c>
      <c r="R3041" s="25">
        <v>7</v>
      </c>
      <c r="S3041" s="11"/>
      <c r="T3041" s="11"/>
    </row>
    <row r="3042" spans="1:20" ht="17.25" customHeight="1" x14ac:dyDescent="0.35">
      <c r="A3042" s="4" t="s">
        <v>2817</v>
      </c>
      <c r="B3042" s="4" t="s">
        <v>4355</v>
      </c>
      <c r="C3042" s="25">
        <v>7</v>
      </c>
      <c r="D3042" s="11"/>
      <c r="E3042" s="11"/>
      <c r="F3042" s="11"/>
      <c r="P3042" s="4" t="s">
        <v>2817</v>
      </c>
      <c r="Q3042" s="4" t="s">
        <v>4547</v>
      </c>
      <c r="R3042" s="25">
        <v>7</v>
      </c>
      <c r="S3042" s="11"/>
      <c r="T3042" s="11"/>
    </row>
    <row r="3043" spans="1:20" ht="17.25" customHeight="1" x14ac:dyDescent="0.35">
      <c r="A3043" s="4" t="s">
        <v>2817</v>
      </c>
      <c r="B3043" s="4" t="s">
        <v>4356</v>
      </c>
      <c r="C3043" s="25">
        <v>7</v>
      </c>
      <c r="D3043" s="11"/>
      <c r="E3043" s="11"/>
      <c r="F3043" s="11"/>
      <c r="P3043" s="4" t="s">
        <v>2817</v>
      </c>
      <c r="Q3043" s="4" t="s">
        <v>4548</v>
      </c>
      <c r="R3043" s="25">
        <v>7</v>
      </c>
      <c r="S3043" s="11"/>
      <c r="T3043" s="11"/>
    </row>
    <row r="3044" spans="1:20" ht="17.25" customHeight="1" x14ac:dyDescent="0.35">
      <c r="A3044" s="4" t="s">
        <v>2817</v>
      </c>
      <c r="B3044" s="4" t="s">
        <v>4357</v>
      </c>
      <c r="C3044" s="25">
        <v>7</v>
      </c>
      <c r="D3044" s="11"/>
      <c r="E3044" s="11"/>
      <c r="F3044" s="11"/>
      <c r="P3044" s="4" t="s">
        <v>2817</v>
      </c>
      <c r="Q3044" s="4" t="s">
        <v>4549</v>
      </c>
      <c r="R3044" s="25">
        <v>7</v>
      </c>
      <c r="S3044" s="11"/>
      <c r="T3044" s="11"/>
    </row>
    <row r="3045" spans="1:20" ht="17.25" customHeight="1" x14ac:dyDescent="0.35">
      <c r="A3045" s="4" t="s">
        <v>2817</v>
      </c>
      <c r="B3045" s="4" t="s">
        <v>4358</v>
      </c>
      <c r="C3045" s="25">
        <v>7</v>
      </c>
      <c r="D3045" s="11"/>
      <c r="E3045" s="11"/>
      <c r="F3045" s="11"/>
      <c r="P3045" s="4" t="s">
        <v>2817</v>
      </c>
      <c r="Q3045" s="4" t="s">
        <v>4550</v>
      </c>
      <c r="R3045" s="25">
        <v>7</v>
      </c>
      <c r="S3045" s="11"/>
      <c r="T3045" s="11"/>
    </row>
    <row r="3046" spans="1:20" ht="17.25" customHeight="1" x14ac:dyDescent="0.35">
      <c r="A3046" s="4" t="s">
        <v>2817</v>
      </c>
      <c r="B3046" s="4" t="s">
        <v>4359</v>
      </c>
      <c r="C3046" s="25">
        <v>7</v>
      </c>
      <c r="D3046" s="11"/>
      <c r="E3046" s="11"/>
      <c r="F3046" s="11"/>
      <c r="P3046" s="4" t="s">
        <v>2817</v>
      </c>
      <c r="Q3046" s="4" t="s">
        <v>4551</v>
      </c>
      <c r="R3046" s="25">
        <v>7</v>
      </c>
      <c r="S3046" s="11"/>
      <c r="T3046" s="11"/>
    </row>
    <row r="3047" spans="1:20" ht="17.25" customHeight="1" x14ac:dyDescent="0.35">
      <c r="A3047" s="4" t="s">
        <v>2817</v>
      </c>
      <c r="B3047" s="4" t="s">
        <v>4360</v>
      </c>
      <c r="C3047" s="25">
        <v>7</v>
      </c>
      <c r="D3047" s="11"/>
      <c r="E3047" s="11"/>
      <c r="F3047" s="11"/>
      <c r="P3047" s="4" t="s">
        <v>2817</v>
      </c>
      <c r="Q3047" s="4" t="s">
        <v>4552</v>
      </c>
      <c r="R3047" s="25">
        <v>7</v>
      </c>
      <c r="S3047" s="11"/>
      <c r="T3047" s="11"/>
    </row>
    <row r="3048" spans="1:20" ht="17.25" customHeight="1" x14ac:dyDescent="0.35">
      <c r="A3048" s="4" t="s">
        <v>2817</v>
      </c>
      <c r="B3048" s="4" t="s">
        <v>4361</v>
      </c>
      <c r="C3048" s="25">
        <v>7</v>
      </c>
      <c r="D3048" s="11"/>
      <c r="E3048" s="11"/>
      <c r="F3048" s="11"/>
      <c r="P3048" s="4" t="s">
        <v>2817</v>
      </c>
      <c r="Q3048" s="4" t="s">
        <v>4553</v>
      </c>
      <c r="R3048" s="25">
        <v>8</v>
      </c>
      <c r="S3048" s="11"/>
      <c r="T3048" s="11"/>
    </row>
    <row r="3049" spans="1:20" ht="17.25" customHeight="1" x14ac:dyDescent="0.35">
      <c r="A3049" s="4" t="s">
        <v>2817</v>
      </c>
      <c r="B3049" s="4" t="s">
        <v>4362</v>
      </c>
      <c r="C3049" s="25">
        <v>7</v>
      </c>
      <c r="D3049" s="11"/>
      <c r="E3049" s="11"/>
      <c r="F3049" s="11"/>
      <c r="P3049" s="4" t="s">
        <v>2817</v>
      </c>
      <c r="Q3049" s="4" t="s">
        <v>4554</v>
      </c>
      <c r="R3049" s="25">
        <v>8</v>
      </c>
      <c r="S3049" s="11"/>
      <c r="T3049" s="11"/>
    </row>
    <row r="3050" spans="1:20" ht="17.25" customHeight="1" x14ac:dyDescent="0.35">
      <c r="A3050" s="4" t="s">
        <v>2817</v>
      </c>
      <c r="B3050" s="4" t="s">
        <v>4363</v>
      </c>
      <c r="C3050" s="25">
        <v>7</v>
      </c>
      <c r="D3050" s="11"/>
      <c r="E3050" s="11"/>
      <c r="F3050" s="11"/>
      <c r="P3050" s="4" t="s">
        <v>2817</v>
      </c>
      <c r="Q3050" s="4" t="s">
        <v>4555</v>
      </c>
      <c r="R3050" s="25">
        <v>8</v>
      </c>
      <c r="S3050" s="11"/>
      <c r="T3050" s="11"/>
    </row>
    <row r="3051" spans="1:20" ht="17.25" customHeight="1" x14ac:dyDescent="0.35">
      <c r="A3051" s="4" t="s">
        <v>2817</v>
      </c>
      <c r="B3051" s="4" t="s">
        <v>4365</v>
      </c>
      <c r="C3051" s="25">
        <v>7</v>
      </c>
      <c r="D3051" s="11"/>
      <c r="E3051" s="11"/>
      <c r="F3051" s="11"/>
      <c r="P3051" s="4" t="s">
        <v>2817</v>
      </c>
      <c r="Q3051" s="4" t="s">
        <v>4556</v>
      </c>
      <c r="R3051" s="25">
        <v>8</v>
      </c>
      <c r="S3051" s="11"/>
      <c r="T3051" s="11"/>
    </row>
    <row r="3052" spans="1:20" ht="17.25" customHeight="1" x14ac:dyDescent="0.35">
      <c r="A3052" s="4" t="s">
        <v>2817</v>
      </c>
      <c r="B3052" s="4" t="s">
        <v>4367</v>
      </c>
      <c r="C3052" s="25">
        <v>7</v>
      </c>
      <c r="D3052" s="11"/>
      <c r="E3052" s="11"/>
      <c r="F3052" s="11"/>
      <c r="P3052" s="4" t="s">
        <v>2817</v>
      </c>
      <c r="Q3052" s="4" t="s">
        <v>4557</v>
      </c>
      <c r="R3052" s="25">
        <v>8</v>
      </c>
      <c r="S3052" s="11"/>
      <c r="T3052" s="11"/>
    </row>
    <row r="3053" spans="1:20" ht="17.25" customHeight="1" x14ac:dyDescent="0.35">
      <c r="A3053" s="4" t="s">
        <v>2817</v>
      </c>
      <c r="B3053" s="4" t="s">
        <v>4368</v>
      </c>
      <c r="C3053" s="25">
        <v>7</v>
      </c>
      <c r="D3053" s="11"/>
      <c r="E3053" s="11"/>
      <c r="F3053" s="11"/>
      <c r="P3053" s="157" t="s">
        <v>2817</v>
      </c>
      <c r="Q3053" s="157" t="s">
        <v>4558</v>
      </c>
      <c r="R3053" s="162">
        <v>8</v>
      </c>
      <c r="S3053" s="11"/>
      <c r="T3053" s="11"/>
    </row>
    <row r="3054" spans="1:20" ht="17.25" customHeight="1" x14ac:dyDescent="0.35">
      <c r="A3054" s="4" t="s">
        <v>2817</v>
      </c>
      <c r="B3054" s="4" t="s">
        <v>4559</v>
      </c>
      <c r="C3054" s="25">
        <v>7</v>
      </c>
      <c r="D3054" s="11"/>
      <c r="E3054" s="11"/>
      <c r="F3054" s="11"/>
      <c r="P3054" s="4" t="s">
        <v>2817</v>
      </c>
      <c r="Q3054" s="4" t="s">
        <v>4560</v>
      </c>
      <c r="R3054" s="25">
        <v>8</v>
      </c>
      <c r="S3054" s="11"/>
      <c r="T3054" s="11"/>
    </row>
    <row r="3055" spans="1:20" ht="17.25" customHeight="1" x14ac:dyDescent="0.35">
      <c r="A3055" s="4" t="s">
        <v>2817</v>
      </c>
      <c r="B3055" s="4" t="s">
        <v>4369</v>
      </c>
      <c r="C3055" s="25">
        <v>7</v>
      </c>
      <c r="D3055" s="11"/>
      <c r="E3055" s="11"/>
      <c r="F3055" s="11"/>
      <c r="P3055" s="4" t="s">
        <v>2817</v>
      </c>
      <c r="Q3055" s="161" t="s">
        <v>4561</v>
      </c>
      <c r="R3055" s="25">
        <v>8</v>
      </c>
      <c r="S3055" s="11"/>
      <c r="T3055" s="11"/>
    </row>
    <row r="3056" spans="1:20" ht="17.25" customHeight="1" x14ac:dyDescent="0.35">
      <c r="A3056" s="4" t="s">
        <v>2817</v>
      </c>
      <c r="B3056" s="4" t="s">
        <v>4370</v>
      </c>
      <c r="C3056" s="25">
        <v>7</v>
      </c>
      <c r="D3056" s="11"/>
      <c r="E3056" s="11"/>
      <c r="F3056" s="11"/>
      <c r="P3056" s="4" t="s">
        <v>2817</v>
      </c>
      <c r="Q3056" s="4" t="s">
        <v>4562</v>
      </c>
      <c r="R3056" s="25">
        <v>8</v>
      </c>
      <c r="S3056" s="11"/>
      <c r="T3056" s="11"/>
    </row>
    <row r="3057" spans="1:20" ht="17.25" customHeight="1" x14ac:dyDescent="0.35">
      <c r="A3057" s="4" t="s">
        <v>2817</v>
      </c>
      <c r="B3057" s="4" t="s">
        <v>4371</v>
      </c>
      <c r="C3057" s="25">
        <v>7</v>
      </c>
      <c r="D3057" s="11"/>
      <c r="E3057" s="11"/>
      <c r="F3057" s="11"/>
      <c r="P3057" s="4" t="s">
        <v>2817</v>
      </c>
      <c r="Q3057" s="4" t="s">
        <v>4563</v>
      </c>
      <c r="R3057" s="25">
        <v>8</v>
      </c>
      <c r="S3057" s="11"/>
      <c r="T3057" s="11"/>
    </row>
    <row r="3058" spans="1:20" ht="17.25" customHeight="1" x14ac:dyDescent="0.35">
      <c r="A3058" s="4" t="s">
        <v>2817</v>
      </c>
      <c r="B3058" s="4" t="s">
        <v>4372</v>
      </c>
      <c r="C3058" s="25">
        <v>7</v>
      </c>
      <c r="D3058" s="11"/>
      <c r="E3058" s="11"/>
      <c r="F3058" s="11"/>
      <c r="P3058" s="4" t="s">
        <v>2817</v>
      </c>
      <c r="Q3058" s="4" t="s">
        <v>4564</v>
      </c>
      <c r="R3058" s="25">
        <v>8</v>
      </c>
      <c r="S3058" s="11"/>
      <c r="T3058" s="11"/>
    </row>
    <row r="3059" spans="1:20" ht="17.25" customHeight="1" x14ac:dyDescent="0.35">
      <c r="A3059" s="4" t="s">
        <v>2817</v>
      </c>
      <c r="B3059" s="4" t="s">
        <v>4374</v>
      </c>
      <c r="C3059" s="25">
        <v>7</v>
      </c>
      <c r="D3059" s="11"/>
      <c r="E3059" s="11"/>
      <c r="F3059" s="11"/>
      <c r="P3059" s="4" t="s">
        <v>2817</v>
      </c>
      <c r="Q3059" s="4" t="s">
        <v>4565</v>
      </c>
      <c r="R3059" s="25">
        <v>8</v>
      </c>
      <c r="S3059" s="11"/>
      <c r="T3059" s="11"/>
    </row>
    <row r="3060" spans="1:20" ht="17.25" customHeight="1" x14ac:dyDescent="0.35">
      <c r="A3060" s="4" t="s">
        <v>2817</v>
      </c>
      <c r="B3060" s="4" t="s">
        <v>4375</v>
      </c>
      <c r="C3060" s="25">
        <v>7</v>
      </c>
      <c r="D3060" s="11"/>
      <c r="E3060" s="11"/>
      <c r="F3060" s="11"/>
      <c r="P3060" s="4" t="s">
        <v>2817</v>
      </c>
      <c r="Q3060" s="4" t="s">
        <v>4566</v>
      </c>
      <c r="R3060" s="25">
        <v>8</v>
      </c>
      <c r="S3060" s="11"/>
      <c r="T3060" s="11"/>
    </row>
    <row r="3061" spans="1:20" ht="17.25" customHeight="1" x14ac:dyDescent="0.35">
      <c r="A3061" s="4" t="s">
        <v>2817</v>
      </c>
      <c r="B3061" s="4" t="s">
        <v>4567</v>
      </c>
      <c r="C3061" s="25">
        <v>7</v>
      </c>
      <c r="D3061" s="11"/>
      <c r="E3061" s="11"/>
      <c r="F3061" s="11"/>
      <c r="P3061" s="4" t="s">
        <v>2817</v>
      </c>
      <c r="Q3061" s="4" t="s">
        <v>4568</v>
      </c>
      <c r="R3061" s="25">
        <v>8</v>
      </c>
      <c r="S3061" s="11"/>
      <c r="T3061" s="11"/>
    </row>
    <row r="3062" spans="1:20" ht="17.25" customHeight="1" x14ac:dyDescent="0.35">
      <c r="A3062" s="4" t="s">
        <v>2817</v>
      </c>
      <c r="B3062" s="4" t="s">
        <v>4376</v>
      </c>
      <c r="C3062" s="25">
        <v>7</v>
      </c>
      <c r="D3062" s="11"/>
      <c r="E3062" s="11"/>
      <c r="F3062" s="11"/>
      <c r="P3062" s="4" t="s">
        <v>2817</v>
      </c>
      <c r="Q3062" s="4" t="s">
        <v>4569</v>
      </c>
      <c r="R3062" s="25">
        <v>8</v>
      </c>
      <c r="S3062" s="11"/>
      <c r="T3062" s="11"/>
    </row>
    <row r="3063" spans="1:20" ht="17.25" customHeight="1" x14ac:dyDescent="0.35">
      <c r="A3063" s="4" t="s">
        <v>2817</v>
      </c>
      <c r="B3063" s="4" t="s">
        <v>4377</v>
      </c>
      <c r="C3063" s="25">
        <v>7</v>
      </c>
      <c r="D3063" s="11"/>
      <c r="E3063" s="11"/>
      <c r="F3063" s="11"/>
      <c r="P3063" s="4" t="s">
        <v>2817</v>
      </c>
      <c r="Q3063" s="4" t="s">
        <v>4570</v>
      </c>
      <c r="R3063" s="25">
        <v>8</v>
      </c>
      <c r="S3063" s="11"/>
      <c r="T3063" s="11"/>
    </row>
    <row r="3064" spans="1:20" ht="17.25" customHeight="1" x14ac:dyDescent="0.35">
      <c r="A3064" s="4" t="s">
        <v>2817</v>
      </c>
      <c r="B3064" s="4" t="s">
        <v>4378</v>
      </c>
      <c r="C3064" s="25">
        <v>7</v>
      </c>
      <c r="D3064" s="11"/>
      <c r="E3064" s="11"/>
      <c r="F3064" s="11"/>
      <c r="P3064" s="4" t="s">
        <v>2817</v>
      </c>
      <c r="Q3064" s="4" t="s">
        <v>4571</v>
      </c>
      <c r="R3064" s="25">
        <v>8</v>
      </c>
      <c r="S3064" s="11"/>
      <c r="T3064" s="11"/>
    </row>
    <row r="3065" spans="1:20" ht="17.25" customHeight="1" x14ac:dyDescent="0.35">
      <c r="A3065" s="4" t="s">
        <v>2817</v>
      </c>
      <c r="B3065" s="4" t="s">
        <v>4379</v>
      </c>
      <c r="C3065" s="25">
        <v>7</v>
      </c>
      <c r="D3065" s="11"/>
      <c r="E3065" s="11"/>
      <c r="F3065" s="11"/>
      <c r="P3065" s="4" t="s">
        <v>2817</v>
      </c>
      <c r="Q3065" s="4" t="s">
        <v>4572</v>
      </c>
      <c r="R3065" s="25">
        <v>8</v>
      </c>
      <c r="S3065" s="11"/>
      <c r="T3065" s="11"/>
    </row>
    <row r="3066" spans="1:20" ht="17.25" customHeight="1" x14ac:dyDescent="0.35">
      <c r="A3066" s="4" t="s">
        <v>2817</v>
      </c>
      <c r="B3066" s="4" t="s">
        <v>4380</v>
      </c>
      <c r="C3066" s="25">
        <v>7</v>
      </c>
      <c r="D3066" s="11"/>
      <c r="E3066" s="11"/>
      <c r="F3066" s="11"/>
      <c r="P3066" s="4" t="s">
        <v>2817</v>
      </c>
      <c r="Q3066" s="4" t="s">
        <v>4573</v>
      </c>
      <c r="R3066" s="25">
        <v>8</v>
      </c>
      <c r="S3066" s="11"/>
      <c r="T3066" s="11"/>
    </row>
    <row r="3067" spans="1:20" ht="17.25" customHeight="1" x14ac:dyDescent="0.35">
      <c r="A3067" s="4" t="s">
        <v>2817</v>
      </c>
      <c r="B3067" s="4" t="s">
        <v>4381</v>
      </c>
      <c r="C3067" s="25">
        <v>7</v>
      </c>
      <c r="D3067" s="11"/>
      <c r="E3067" s="11"/>
      <c r="F3067" s="11"/>
      <c r="P3067" s="4" t="s">
        <v>2817</v>
      </c>
      <c r="Q3067" s="4" t="s">
        <v>4574</v>
      </c>
      <c r="R3067" s="25">
        <v>8</v>
      </c>
      <c r="S3067" s="11"/>
      <c r="T3067" s="11"/>
    </row>
    <row r="3068" spans="1:20" ht="17.25" customHeight="1" x14ac:dyDescent="0.35">
      <c r="A3068" s="4" t="s">
        <v>2817</v>
      </c>
      <c r="B3068" s="4" t="s">
        <v>4575</v>
      </c>
      <c r="C3068" s="25">
        <v>7</v>
      </c>
      <c r="D3068" s="11"/>
      <c r="E3068" s="11"/>
      <c r="F3068" s="11"/>
      <c r="P3068" s="4" t="s">
        <v>2817</v>
      </c>
      <c r="Q3068" s="4" t="s">
        <v>4576</v>
      </c>
      <c r="R3068" s="25">
        <v>8</v>
      </c>
      <c r="S3068" s="11"/>
      <c r="T3068" s="11"/>
    </row>
    <row r="3069" spans="1:20" ht="17.25" customHeight="1" x14ac:dyDescent="0.35">
      <c r="A3069" s="4" t="s">
        <v>2817</v>
      </c>
      <c r="B3069" s="4" t="s">
        <v>4382</v>
      </c>
      <c r="C3069" s="25">
        <v>7</v>
      </c>
      <c r="D3069" s="11"/>
      <c r="E3069" s="11"/>
      <c r="F3069" s="11"/>
      <c r="P3069" s="4" t="s">
        <v>2817</v>
      </c>
      <c r="Q3069" s="4" t="s">
        <v>4577</v>
      </c>
      <c r="R3069" s="25">
        <v>8</v>
      </c>
      <c r="S3069" s="11"/>
      <c r="T3069" s="11"/>
    </row>
    <row r="3070" spans="1:20" ht="17.25" customHeight="1" x14ac:dyDescent="0.35">
      <c r="A3070" s="4" t="s">
        <v>2817</v>
      </c>
      <c r="B3070" s="4" t="s">
        <v>4578</v>
      </c>
      <c r="C3070" s="25">
        <v>7</v>
      </c>
      <c r="D3070" s="11"/>
      <c r="E3070" s="11"/>
      <c r="F3070" s="11"/>
      <c r="P3070" s="4" t="s">
        <v>2817</v>
      </c>
      <c r="Q3070" s="4" t="s">
        <v>4579</v>
      </c>
      <c r="R3070" s="25">
        <v>8</v>
      </c>
      <c r="S3070" s="11"/>
      <c r="T3070" s="11"/>
    </row>
    <row r="3071" spans="1:20" ht="17.25" customHeight="1" x14ac:dyDescent="0.35">
      <c r="A3071" s="4" t="s">
        <v>2817</v>
      </c>
      <c r="B3071" s="4" t="s">
        <v>4383</v>
      </c>
      <c r="C3071" s="25">
        <v>7</v>
      </c>
      <c r="D3071" s="11"/>
      <c r="E3071" s="11"/>
      <c r="F3071" s="11"/>
      <c r="P3071" s="4" t="s">
        <v>2817</v>
      </c>
      <c r="Q3071" s="4" t="s">
        <v>4580</v>
      </c>
      <c r="R3071" s="25">
        <v>8</v>
      </c>
      <c r="S3071" s="11"/>
      <c r="T3071" s="11"/>
    </row>
    <row r="3072" spans="1:20" ht="17.25" customHeight="1" x14ac:dyDescent="0.35">
      <c r="A3072" s="4" t="s">
        <v>2817</v>
      </c>
      <c r="B3072" s="4" t="s">
        <v>4384</v>
      </c>
      <c r="C3072" s="25">
        <v>7</v>
      </c>
      <c r="D3072" s="11"/>
      <c r="E3072" s="11"/>
      <c r="F3072" s="11"/>
      <c r="P3072" s="4" t="s">
        <v>2817</v>
      </c>
      <c r="Q3072" s="161" t="s">
        <v>4581</v>
      </c>
      <c r="R3072" s="25">
        <v>8</v>
      </c>
      <c r="S3072" s="11"/>
      <c r="T3072" s="11"/>
    </row>
    <row r="3073" spans="1:20" ht="17.25" customHeight="1" x14ac:dyDescent="0.35">
      <c r="A3073" s="4" t="s">
        <v>2817</v>
      </c>
      <c r="B3073" s="4" t="s">
        <v>4385</v>
      </c>
      <c r="C3073" s="25">
        <v>7</v>
      </c>
      <c r="D3073" s="11"/>
      <c r="E3073" s="11"/>
      <c r="F3073" s="11"/>
      <c r="P3073" s="4" t="s">
        <v>2817</v>
      </c>
      <c r="Q3073" s="4" t="s">
        <v>4582</v>
      </c>
      <c r="R3073" s="25">
        <v>8</v>
      </c>
      <c r="S3073" s="11"/>
      <c r="T3073" s="11"/>
    </row>
    <row r="3074" spans="1:20" ht="17.25" customHeight="1" x14ac:dyDescent="0.35">
      <c r="A3074" s="4" t="s">
        <v>2817</v>
      </c>
      <c r="B3074" s="4" t="s">
        <v>4386</v>
      </c>
      <c r="C3074" s="25">
        <v>7</v>
      </c>
      <c r="D3074" s="11"/>
      <c r="E3074" s="11"/>
      <c r="F3074" s="11"/>
      <c r="P3074" s="4" t="s">
        <v>2817</v>
      </c>
      <c r="Q3074" s="4" t="s">
        <v>4583</v>
      </c>
      <c r="R3074" s="25">
        <v>8</v>
      </c>
      <c r="S3074" s="11"/>
      <c r="T3074" s="11"/>
    </row>
    <row r="3075" spans="1:20" ht="17.25" customHeight="1" x14ac:dyDescent="0.35">
      <c r="A3075" s="4" t="s">
        <v>2817</v>
      </c>
      <c r="B3075" s="4" t="s">
        <v>4387</v>
      </c>
      <c r="C3075" s="25">
        <v>7</v>
      </c>
      <c r="D3075" s="11"/>
      <c r="E3075" s="11"/>
      <c r="F3075" s="11"/>
      <c r="P3075" s="4" t="s">
        <v>2817</v>
      </c>
      <c r="Q3075" s="4" t="s">
        <v>4584</v>
      </c>
      <c r="R3075" s="25">
        <v>8</v>
      </c>
      <c r="S3075" s="11"/>
      <c r="T3075" s="11"/>
    </row>
    <row r="3076" spans="1:20" ht="17.25" customHeight="1" x14ac:dyDescent="0.35">
      <c r="A3076" s="4" t="s">
        <v>2817</v>
      </c>
      <c r="B3076" s="4" t="s">
        <v>4585</v>
      </c>
      <c r="C3076" s="25">
        <v>7</v>
      </c>
      <c r="D3076" s="11"/>
      <c r="E3076" s="11"/>
      <c r="F3076" s="11"/>
      <c r="P3076" s="4" t="s">
        <v>2817</v>
      </c>
      <c r="Q3076" s="161" t="s">
        <v>4586</v>
      </c>
      <c r="R3076" s="25">
        <v>8</v>
      </c>
      <c r="S3076" s="11"/>
      <c r="T3076" s="11"/>
    </row>
    <row r="3077" spans="1:20" ht="17.25" customHeight="1" x14ac:dyDescent="0.35">
      <c r="A3077" s="4" t="s">
        <v>2817</v>
      </c>
      <c r="B3077" s="4" t="s">
        <v>4388</v>
      </c>
      <c r="C3077" s="25">
        <v>7</v>
      </c>
      <c r="D3077" s="11"/>
      <c r="E3077" s="11"/>
      <c r="F3077" s="11"/>
      <c r="P3077" s="4" t="s">
        <v>2817</v>
      </c>
      <c r="Q3077" s="4" t="s">
        <v>4587</v>
      </c>
      <c r="R3077" s="25">
        <v>8</v>
      </c>
      <c r="S3077" s="11"/>
      <c r="T3077" s="11"/>
    </row>
    <row r="3078" spans="1:20" ht="17.25" customHeight="1" x14ac:dyDescent="0.35">
      <c r="A3078" s="4" t="s">
        <v>2817</v>
      </c>
      <c r="B3078" s="4" t="s">
        <v>4389</v>
      </c>
      <c r="C3078" s="25">
        <v>7</v>
      </c>
      <c r="D3078" s="11"/>
      <c r="E3078" s="11"/>
      <c r="F3078" s="11"/>
      <c r="P3078" s="4" t="s">
        <v>2817</v>
      </c>
      <c r="Q3078" s="4" t="s">
        <v>4588</v>
      </c>
      <c r="R3078" s="25">
        <v>8</v>
      </c>
      <c r="S3078" s="11"/>
      <c r="T3078" s="11"/>
    </row>
    <row r="3079" spans="1:20" ht="17.25" customHeight="1" x14ac:dyDescent="0.35">
      <c r="A3079" s="4" t="s">
        <v>2817</v>
      </c>
      <c r="B3079" s="4" t="s">
        <v>4589</v>
      </c>
      <c r="C3079" s="25">
        <v>7</v>
      </c>
      <c r="D3079" s="11"/>
      <c r="E3079" s="11"/>
      <c r="F3079" s="11"/>
      <c r="P3079" s="4" t="s">
        <v>2817</v>
      </c>
      <c r="Q3079" s="4" t="s">
        <v>4590</v>
      </c>
      <c r="R3079" s="25">
        <v>8</v>
      </c>
      <c r="S3079" s="11"/>
      <c r="T3079" s="11"/>
    </row>
    <row r="3080" spans="1:20" ht="17.25" customHeight="1" x14ac:dyDescent="0.35">
      <c r="A3080" s="4" t="s">
        <v>2817</v>
      </c>
      <c r="B3080" s="4" t="s">
        <v>4591</v>
      </c>
      <c r="C3080" s="25">
        <v>7</v>
      </c>
      <c r="D3080" s="11"/>
      <c r="E3080" s="11"/>
      <c r="F3080" s="11"/>
      <c r="P3080" s="4" t="s">
        <v>2817</v>
      </c>
      <c r="Q3080" s="4" t="s">
        <v>4592</v>
      </c>
      <c r="R3080" s="25">
        <v>8</v>
      </c>
      <c r="S3080" s="11"/>
      <c r="T3080" s="11"/>
    </row>
    <row r="3081" spans="1:20" ht="17.25" customHeight="1" x14ac:dyDescent="0.35">
      <c r="A3081" s="4" t="s">
        <v>2817</v>
      </c>
      <c r="B3081" s="4" t="s">
        <v>4390</v>
      </c>
      <c r="C3081" s="25">
        <v>7</v>
      </c>
      <c r="D3081" s="11"/>
      <c r="E3081" s="11"/>
      <c r="F3081" s="11"/>
      <c r="P3081" s="4" t="s">
        <v>2817</v>
      </c>
      <c r="Q3081" s="4" t="s">
        <v>4593</v>
      </c>
      <c r="R3081" s="25">
        <v>8</v>
      </c>
      <c r="S3081" s="11"/>
      <c r="T3081" s="11"/>
    </row>
    <row r="3082" spans="1:20" ht="17.25" customHeight="1" x14ac:dyDescent="0.35">
      <c r="A3082" s="4" t="s">
        <v>2817</v>
      </c>
      <c r="B3082" s="4" t="s">
        <v>4391</v>
      </c>
      <c r="C3082" s="25">
        <v>7</v>
      </c>
      <c r="D3082" s="11"/>
      <c r="E3082" s="11"/>
      <c r="F3082" s="11"/>
      <c r="P3082" s="4" t="s">
        <v>2817</v>
      </c>
      <c r="Q3082" s="161" t="s">
        <v>4594</v>
      </c>
      <c r="R3082" s="25">
        <v>8</v>
      </c>
      <c r="S3082" s="11"/>
      <c r="T3082" s="11"/>
    </row>
    <row r="3083" spans="1:20" ht="17.25" customHeight="1" x14ac:dyDescent="0.35">
      <c r="A3083" s="4" t="s">
        <v>2817</v>
      </c>
      <c r="B3083" s="4" t="s">
        <v>4392</v>
      </c>
      <c r="C3083" s="25">
        <v>7</v>
      </c>
      <c r="D3083" s="11"/>
      <c r="E3083" s="11"/>
      <c r="F3083" s="11"/>
      <c r="P3083" s="4" t="s">
        <v>2817</v>
      </c>
      <c r="Q3083" s="4" t="s">
        <v>4595</v>
      </c>
      <c r="R3083" s="25">
        <v>8</v>
      </c>
      <c r="S3083" s="11"/>
      <c r="T3083" s="11"/>
    </row>
    <row r="3084" spans="1:20" ht="17.25" customHeight="1" x14ac:dyDescent="0.35">
      <c r="A3084" s="4" t="s">
        <v>2817</v>
      </c>
      <c r="B3084" s="4" t="s">
        <v>4393</v>
      </c>
      <c r="C3084" s="25">
        <v>7</v>
      </c>
      <c r="D3084" s="11"/>
      <c r="E3084" s="11"/>
      <c r="F3084" s="11"/>
      <c r="P3084" s="4" t="s">
        <v>2817</v>
      </c>
      <c r="Q3084" s="4" t="s">
        <v>4596</v>
      </c>
      <c r="R3084" s="25">
        <v>8</v>
      </c>
      <c r="S3084" s="11"/>
      <c r="T3084" s="11"/>
    </row>
    <row r="3085" spans="1:20" ht="17.25" customHeight="1" x14ac:dyDescent="0.35">
      <c r="A3085" s="4" t="s">
        <v>2817</v>
      </c>
      <c r="B3085" s="4" t="s">
        <v>4395</v>
      </c>
      <c r="C3085" s="25">
        <v>7</v>
      </c>
      <c r="D3085" s="11"/>
      <c r="E3085" s="11"/>
      <c r="F3085" s="11"/>
      <c r="P3085" s="4" t="s">
        <v>2817</v>
      </c>
      <c r="Q3085" s="4" t="s">
        <v>4597</v>
      </c>
      <c r="R3085" s="25">
        <v>8</v>
      </c>
      <c r="S3085" s="11"/>
      <c r="T3085" s="11"/>
    </row>
    <row r="3086" spans="1:20" ht="17.25" customHeight="1" x14ac:dyDescent="0.35">
      <c r="A3086" s="4" t="s">
        <v>2817</v>
      </c>
      <c r="B3086" s="4" t="s">
        <v>4396</v>
      </c>
      <c r="C3086" s="25">
        <v>7</v>
      </c>
      <c r="D3086" s="11"/>
      <c r="E3086" s="11"/>
      <c r="F3086" s="11"/>
      <c r="P3086" s="4" t="s">
        <v>2817</v>
      </c>
      <c r="Q3086" s="4" t="s">
        <v>4598</v>
      </c>
      <c r="R3086" s="25">
        <v>8</v>
      </c>
      <c r="S3086" s="11"/>
      <c r="T3086" s="11"/>
    </row>
    <row r="3087" spans="1:20" ht="17.25" customHeight="1" x14ac:dyDescent="0.35">
      <c r="A3087" s="4" t="s">
        <v>2817</v>
      </c>
      <c r="B3087" s="4" t="s">
        <v>4397</v>
      </c>
      <c r="C3087" s="25">
        <v>7</v>
      </c>
      <c r="D3087" s="11"/>
      <c r="E3087" s="11"/>
      <c r="F3087" s="11"/>
      <c r="P3087" s="4" t="s">
        <v>2817</v>
      </c>
      <c r="Q3087" s="4" t="s">
        <v>4599</v>
      </c>
      <c r="R3087" s="25">
        <v>8</v>
      </c>
      <c r="S3087" s="11"/>
      <c r="T3087" s="11"/>
    </row>
    <row r="3088" spans="1:20" ht="17.25" customHeight="1" x14ac:dyDescent="0.35">
      <c r="A3088" s="4" t="s">
        <v>2817</v>
      </c>
      <c r="B3088" s="4" t="s">
        <v>4398</v>
      </c>
      <c r="C3088" s="25">
        <v>7</v>
      </c>
      <c r="D3088" s="11"/>
      <c r="E3088" s="11"/>
      <c r="F3088" s="11"/>
      <c r="P3088" s="4" t="s">
        <v>2817</v>
      </c>
      <c r="Q3088" s="4" t="s">
        <v>4600</v>
      </c>
      <c r="R3088" s="25">
        <v>8</v>
      </c>
      <c r="S3088" s="11"/>
      <c r="T3088" s="11"/>
    </row>
    <row r="3089" spans="1:20" ht="17.25" customHeight="1" x14ac:dyDescent="0.35">
      <c r="A3089" s="4" t="s">
        <v>2817</v>
      </c>
      <c r="B3089" s="4" t="s">
        <v>4399</v>
      </c>
      <c r="C3089" s="25">
        <v>7</v>
      </c>
      <c r="D3089" s="11"/>
      <c r="E3089" s="11"/>
      <c r="F3089" s="11"/>
      <c r="P3089" s="4" t="s">
        <v>2817</v>
      </c>
      <c r="Q3089" s="4" t="s">
        <v>4601</v>
      </c>
      <c r="R3089" s="25">
        <v>8</v>
      </c>
      <c r="S3089" s="11"/>
      <c r="T3089" s="11"/>
    </row>
    <row r="3090" spans="1:20" ht="17.25" customHeight="1" x14ac:dyDescent="0.35">
      <c r="A3090" s="4" t="s">
        <v>2817</v>
      </c>
      <c r="B3090" s="4" t="s">
        <v>4401</v>
      </c>
      <c r="C3090" s="25">
        <v>7</v>
      </c>
      <c r="D3090" s="11"/>
      <c r="E3090" s="11"/>
      <c r="F3090" s="11"/>
      <c r="P3090" s="4" t="s">
        <v>2817</v>
      </c>
      <c r="Q3090" s="4" t="s">
        <v>4602</v>
      </c>
      <c r="R3090" s="25">
        <v>8</v>
      </c>
      <c r="S3090" s="11"/>
      <c r="T3090" s="11"/>
    </row>
    <row r="3091" spans="1:20" ht="17.25" customHeight="1" x14ac:dyDescent="0.35">
      <c r="A3091" s="4" t="s">
        <v>2817</v>
      </c>
      <c r="B3091" s="4" t="s">
        <v>4402</v>
      </c>
      <c r="C3091" s="25">
        <v>7</v>
      </c>
      <c r="D3091" s="11"/>
      <c r="E3091" s="11"/>
      <c r="F3091" s="11"/>
      <c r="P3091" s="4" t="s">
        <v>2817</v>
      </c>
      <c r="Q3091" s="4" t="s">
        <v>4603</v>
      </c>
      <c r="R3091" s="25">
        <v>8</v>
      </c>
      <c r="S3091" s="11"/>
      <c r="T3091" s="11"/>
    </row>
    <row r="3092" spans="1:20" ht="17.25" customHeight="1" x14ac:dyDescent="0.35">
      <c r="A3092" s="4" t="s">
        <v>2817</v>
      </c>
      <c r="B3092" s="4" t="s">
        <v>4403</v>
      </c>
      <c r="C3092" s="25">
        <v>7</v>
      </c>
      <c r="D3092" s="11"/>
      <c r="E3092" s="11"/>
      <c r="F3092" s="11"/>
      <c r="P3092" s="4" t="s">
        <v>2817</v>
      </c>
      <c r="Q3092" s="4" t="s">
        <v>4604</v>
      </c>
      <c r="R3092" s="25">
        <v>8</v>
      </c>
      <c r="S3092" s="11"/>
      <c r="T3092" s="11"/>
    </row>
    <row r="3093" spans="1:20" ht="17.25" customHeight="1" x14ac:dyDescent="0.35">
      <c r="A3093" s="4" t="s">
        <v>2817</v>
      </c>
      <c r="B3093" s="4" t="s">
        <v>4605</v>
      </c>
      <c r="C3093" s="25">
        <v>7</v>
      </c>
      <c r="D3093" s="11"/>
      <c r="E3093" s="11"/>
      <c r="F3093" s="11"/>
      <c r="P3093" s="4" t="s">
        <v>2817</v>
      </c>
      <c r="Q3093" s="4" t="s">
        <v>4606</v>
      </c>
      <c r="R3093" s="25">
        <v>8</v>
      </c>
      <c r="S3093" s="11"/>
      <c r="T3093" s="11"/>
    </row>
    <row r="3094" spans="1:20" ht="17.25" customHeight="1" x14ac:dyDescent="0.35">
      <c r="A3094" s="4" t="s">
        <v>2817</v>
      </c>
      <c r="B3094" s="4" t="s">
        <v>4404</v>
      </c>
      <c r="C3094" s="25">
        <v>7</v>
      </c>
      <c r="D3094" s="11"/>
      <c r="E3094" s="11"/>
      <c r="F3094" s="11"/>
      <c r="P3094" s="4" t="s">
        <v>2817</v>
      </c>
      <c r="Q3094" s="4" t="s">
        <v>4607</v>
      </c>
      <c r="R3094" s="25">
        <v>8</v>
      </c>
      <c r="S3094" s="11"/>
      <c r="T3094" s="11"/>
    </row>
    <row r="3095" spans="1:20" ht="17.25" customHeight="1" x14ac:dyDescent="0.35">
      <c r="A3095" s="4" t="s">
        <v>2817</v>
      </c>
      <c r="B3095" s="4" t="s">
        <v>4405</v>
      </c>
      <c r="C3095" s="25">
        <v>7</v>
      </c>
      <c r="D3095" s="11"/>
      <c r="E3095" s="11"/>
      <c r="F3095" s="11"/>
      <c r="P3095" s="4" t="s">
        <v>2817</v>
      </c>
      <c r="Q3095" s="4" t="s">
        <v>4608</v>
      </c>
      <c r="R3095" s="25">
        <v>8</v>
      </c>
      <c r="S3095" s="11"/>
      <c r="T3095" s="11"/>
    </row>
    <row r="3096" spans="1:20" ht="17.25" customHeight="1" x14ac:dyDescent="0.35">
      <c r="A3096" s="4" t="s">
        <v>2817</v>
      </c>
      <c r="B3096" s="4" t="s">
        <v>4407</v>
      </c>
      <c r="C3096" s="25">
        <v>7</v>
      </c>
      <c r="D3096" s="11"/>
      <c r="E3096" s="11"/>
      <c r="F3096" s="11"/>
      <c r="P3096" s="4" t="s">
        <v>2817</v>
      </c>
      <c r="Q3096" s="4" t="s">
        <v>4609</v>
      </c>
      <c r="R3096" s="25">
        <v>8</v>
      </c>
      <c r="S3096" s="11"/>
      <c r="T3096" s="11"/>
    </row>
    <row r="3097" spans="1:20" ht="17.25" customHeight="1" x14ac:dyDescent="0.35">
      <c r="A3097" s="4" t="s">
        <v>2817</v>
      </c>
      <c r="B3097" s="4" t="s">
        <v>4408</v>
      </c>
      <c r="C3097" s="25">
        <v>7</v>
      </c>
      <c r="D3097" s="11"/>
      <c r="E3097" s="11"/>
      <c r="F3097" s="11"/>
      <c r="P3097" s="4" t="s">
        <v>2817</v>
      </c>
      <c r="Q3097" s="4" t="s">
        <v>4610</v>
      </c>
      <c r="R3097" s="25">
        <v>8</v>
      </c>
      <c r="S3097" s="11"/>
      <c r="T3097" s="11"/>
    </row>
    <row r="3098" spans="1:20" ht="17.25" customHeight="1" x14ac:dyDescent="0.35">
      <c r="A3098" s="4" t="s">
        <v>2817</v>
      </c>
      <c r="B3098" s="4" t="s">
        <v>4409</v>
      </c>
      <c r="C3098" s="25">
        <v>7</v>
      </c>
      <c r="D3098" s="11"/>
      <c r="E3098" s="11"/>
      <c r="F3098" s="11"/>
      <c r="P3098" s="4" t="s">
        <v>2817</v>
      </c>
      <c r="Q3098" s="4" t="s">
        <v>4611</v>
      </c>
      <c r="R3098" s="25">
        <v>8</v>
      </c>
      <c r="S3098" s="11"/>
      <c r="T3098" s="11"/>
    </row>
    <row r="3099" spans="1:20" ht="17.25" customHeight="1" x14ac:dyDescent="0.35">
      <c r="A3099" s="4" t="s">
        <v>2817</v>
      </c>
      <c r="B3099" s="4" t="s">
        <v>4612</v>
      </c>
      <c r="C3099" s="25">
        <v>7</v>
      </c>
      <c r="D3099" s="11"/>
      <c r="E3099" s="11"/>
      <c r="F3099" s="11"/>
      <c r="P3099" s="4" t="s">
        <v>2817</v>
      </c>
      <c r="Q3099" s="4" t="s">
        <v>4613</v>
      </c>
      <c r="R3099" s="25">
        <v>8</v>
      </c>
      <c r="S3099" s="11"/>
      <c r="T3099" s="11"/>
    </row>
    <row r="3100" spans="1:20" ht="17.25" customHeight="1" x14ac:dyDescent="0.35">
      <c r="A3100" s="4" t="s">
        <v>2817</v>
      </c>
      <c r="B3100" s="4" t="s">
        <v>4410</v>
      </c>
      <c r="C3100" s="25">
        <v>7</v>
      </c>
      <c r="D3100" s="11"/>
      <c r="E3100" s="11"/>
      <c r="F3100" s="11"/>
      <c r="P3100" s="4" t="s">
        <v>2817</v>
      </c>
      <c r="Q3100" s="4" t="s">
        <v>4614</v>
      </c>
      <c r="R3100" s="25">
        <v>8</v>
      </c>
      <c r="S3100" s="11"/>
      <c r="T3100" s="11"/>
    </row>
    <row r="3101" spans="1:20" ht="17.25" customHeight="1" x14ac:dyDescent="0.35">
      <c r="A3101" s="4" t="s">
        <v>2817</v>
      </c>
      <c r="B3101" s="4" t="s">
        <v>4615</v>
      </c>
      <c r="C3101" s="25">
        <v>7</v>
      </c>
      <c r="D3101" s="11"/>
      <c r="E3101" s="11"/>
      <c r="F3101" s="11"/>
      <c r="P3101" s="4" t="s">
        <v>2817</v>
      </c>
      <c r="Q3101" s="4" t="s">
        <v>4616</v>
      </c>
      <c r="R3101" s="25">
        <v>8</v>
      </c>
      <c r="S3101" s="11"/>
      <c r="T3101" s="11"/>
    </row>
    <row r="3102" spans="1:20" ht="17.25" customHeight="1" x14ac:dyDescent="0.35">
      <c r="A3102" s="4" t="s">
        <v>2817</v>
      </c>
      <c r="B3102" s="4" t="s">
        <v>4411</v>
      </c>
      <c r="C3102" s="25">
        <v>7</v>
      </c>
      <c r="D3102" s="11"/>
      <c r="E3102" s="11"/>
      <c r="F3102" s="11"/>
      <c r="P3102" s="4" t="s">
        <v>2817</v>
      </c>
      <c r="Q3102" s="4" t="s">
        <v>4617</v>
      </c>
      <c r="R3102" s="25">
        <v>8</v>
      </c>
      <c r="S3102" s="11"/>
      <c r="T3102" s="11"/>
    </row>
    <row r="3103" spans="1:20" ht="17.25" customHeight="1" x14ac:dyDescent="0.35">
      <c r="A3103" s="4" t="s">
        <v>2817</v>
      </c>
      <c r="B3103" s="4" t="s">
        <v>4412</v>
      </c>
      <c r="C3103" s="25">
        <v>7</v>
      </c>
      <c r="D3103" s="11"/>
      <c r="E3103" s="11"/>
      <c r="F3103" s="11"/>
      <c r="P3103" s="4" t="s">
        <v>2817</v>
      </c>
      <c r="Q3103" s="4" t="s">
        <v>4618</v>
      </c>
      <c r="R3103" s="25">
        <v>8</v>
      </c>
      <c r="S3103" s="11"/>
      <c r="T3103" s="11"/>
    </row>
    <row r="3104" spans="1:20" ht="17.25" customHeight="1" x14ac:dyDescent="0.35">
      <c r="A3104" s="4" t="s">
        <v>2817</v>
      </c>
      <c r="B3104" s="4" t="s">
        <v>4619</v>
      </c>
      <c r="C3104" s="25">
        <v>7</v>
      </c>
      <c r="D3104" s="11"/>
      <c r="E3104" s="11"/>
      <c r="F3104" s="11"/>
      <c r="P3104" s="4" t="s">
        <v>2817</v>
      </c>
      <c r="Q3104" s="4" t="s">
        <v>4620</v>
      </c>
      <c r="R3104" s="25">
        <v>8</v>
      </c>
      <c r="S3104" s="11"/>
      <c r="T3104" s="11"/>
    </row>
    <row r="3105" spans="1:20" ht="17.25" customHeight="1" x14ac:dyDescent="0.35">
      <c r="A3105" s="4" t="s">
        <v>2817</v>
      </c>
      <c r="B3105" s="4" t="s">
        <v>4413</v>
      </c>
      <c r="C3105" s="25">
        <v>7</v>
      </c>
      <c r="D3105" s="11"/>
      <c r="E3105" s="11"/>
      <c r="F3105" s="11"/>
      <c r="P3105" s="4" t="s">
        <v>2817</v>
      </c>
      <c r="Q3105" s="4" t="s">
        <v>4621</v>
      </c>
      <c r="R3105" s="25">
        <v>8</v>
      </c>
      <c r="S3105" s="11"/>
      <c r="T3105" s="11"/>
    </row>
    <row r="3106" spans="1:20" ht="17.25" customHeight="1" x14ac:dyDescent="0.35">
      <c r="A3106" s="4" t="s">
        <v>2817</v>
      </c>
      <c r="B3106" s="4" t="s">
        <v>4414</v>
      </c>
      <c r="C3106" s="25">
        <v>7</v>
      </c>
      <c r="D3106" s="11"/>
      <c r="E3106" s="11"/>
      <c r="F3106" s="11"/>
      <c r="P3106" s="4" t="s">
        <v>2817</v>
      </c>
      <c r="Q3106" s="4" t="s">
        <v>4622</v>
      </c>
      <c r="R3106" s="25">
        <v>8</v>
      </c>
      <c r="S3106" s="11"/>
      <c r="T3106" s="11"/>
    </row>
    <row r="3107" spans="1:20" ht="17.25" customHeight="1" x14ac:dyDescent="0.35">
      <c r="A3107" s="4" t="s">
        <v>2817</v>
      </c>
      <c r="B3107" s="4" t="s">
        <v>4415</v>
      </c>
      <c r="C3107" s="25">
        <v>7</v>
      </c>
      <c r="D3107" s="11"/>
      <c r="E3107" s="11"/>
      <c r="F3107" s="11"/>
      <c r="P3107" s="4" t="s">
        <v>2817</v>
      </c>
      <c r="Q3107" s="4" t="s">
        <v>4623</v>
      </c>
      <c r="R3107" s="25">
        <v>8</v>
      </c>
      <c r="S3107" s="11"/>
      <c r="T3107" s="11"/>
    </row>
    <row r="3108" spans="1:20" ht="17.25" customHeight="1" x14ac:dyDescent="0.35">
      <c r="A3108" s="4" t="s">
        <v>2817</v>
      </c>
      <c r="B3108" s="4" t="s">
        <v>4416</v>
      </c>
      <c r="C3108" s="25">
        <v>7</v>
      </c>
      <c r="D3108" s="11"/>
      <c r="E3108" s="11"/>
      <c r="F3108" s="11"/>
      <c r="P3108" s="4" t="s">
        <v>2817</v>
      </c>
      <c r="Q3108" s="4" t="s">
        <v>4624</v>
      </c>
      <c r="R3108" s="25">
        <v>8</v>
      </c>
      <c r="S3108" s="11"/>
      <c r="T3108" s="11"/>
    </row>
    <row r="3109" spans="1:20" ht="17.25" customHeight="1" x14ac:dyDescent="0.35">
      <c r="A3109" s="4" t="s">
        <v>2817</v>
      </c>
      <c r="B3109" s="4" t="s">
        <v>4417</v>
      </c>
      <c r="C3109" s="25">
        <v>7</v>
      </c>
      <c r="D3109" s="11"/>
      <c r="E3109" s="11"/>
      <c r="F3109" s="11"/>
      <c r="P3109" s="4" t="s">
        <v>2817</v>
      </c>
      <c r="Q3109" s="4" t="s">
        <v>4625</v>
      </c>
      <c r="R3109" s="25">
        <v>8</v>
      </c>
      <c r="S3109" s="11"/>
      <c r="T3109" s="11"/>
    </row>
    <row r="3110" spans="1:20" ht="17.25" customHeight="1" x14ac:dyDescent="0.35">
      <c r="A3110" s="4" t="s">
        <v>2817</v>
      </c>
      <c r="B3110" s="4" t="s">
        <v>4418</v>
      </c>
      <c r="C3110" s="25">
        <v>7</v>
      </c>
      <c r="D3110" s="11"/>
      <c r="E3110" s="11"/>
      <c r="F3110" s="11"/>
      <c r="P3110" s="4" t="s">
        <v>2817</v>
      </c>
      <c r="Q3110" s="4" t="s">
        <v>4626</v>
      </c>
      <c r="R3110" s="25">
        <v>8</v>
      </c>
      <c r="S3110" s="11"/>
      <c r="T3110" s="11"/>
    </row>
    <row r="3111" spans="1:20" ht="17.25" customHeight="1" x14ac:dyDescent="0.35">
      <c r="A3111" s="4" t="s">
        <v>2817</v>
      </c>
      <c r="B3111" s="4" t="s">
        <v>4419</v>
      </c>
      <c r="C3111" s="25">
        <v>7</v>
      </c>
      <c r="D3111" s="11"/>
      <c r="E3111" s="11"/>
      <c r="F3111" s="11"/>
      <c r="P3111" s="4" t="s">
        <v>2817</v>
      </c>
      <c r="Q3111" s="4" t="s">
        <v>4627</v>
      </c>
      <c r="R3111" s="25">
        <v>8</v>
      </c>
      <c r="S3111" s="11"/>
      <c r="T3111" s="11"/>
    </row>
    <row r="3112" spans="1:20" ht="17.25" customHeight="1" x14ac:dyDescent="0.35">
      <c r="A3112" s="4" t="s">
        <v>2817</v>
      </c>
      <c r="B3112" s="4" t="s">
        <v>4420</v>
      </c>
      <c r="C3112" s="25">
        <v>7</v>
      </c>
      <c r="D3112" s="11"/>
      <c r="E3112" s="11"/>
      <c r="F3112" s="11"/>
      <c r="P3112" s="4" t="s">
        <v>2817</v>
      </c>
      <c r="Q3112" s="4" t="s">
        <v>4628</v>
      </c>
      <c r="R3112" s="25">
        <v>8</v>
      </c>
      <c r="S3112" s="11"/>
      <c r="T3112" s="11"/>
    </row>
    <row r="3113" spans="1:20" ht="17.25" customHeight="1" x14ac:dyDescent="0.35">
      <c r="A3113" s="4" t="s">
        <v>2817</v>
      </c>
      <c r="B3113" s="4" t="s">
        <v>4421</v>
      </c>
      <c r="C3113" s="25">
        <v>7</v>
      </c>
      <c r="D3113" s="11"/>
      <c r="E3113" s="11"/>
      <c r="F3113" s="11"/>
      <c r="P3113" s="4" t="s">
        <v>2817</v>
      </c>
      <c r="Q3113" s="4" t="s">
        <v>4629</v>
      </c>
      <c r="R3113" s="25">
        <v>8</v>
      </c>
      <c r="S3113" s="11"/>
      <c r="T3113" s="11"/>
    </row>
    <row r="3114" spans="1:20" ht="17.25" customHeight="1" x14ac:dyDescent="0.35">
      <c r="A3114" s="4" t="s">
        <v>2817</v>
      </c>
      <c r="B3114" s="4" t="s">
        <v>4422</v>
      </c>
      <c r="C3114" s="25">
        <v>7</v>
      </c>
      <c r="D3114" s="11"/>
      <c r="E3114" s="11"/>
      <c r="F3114" s="11"/>
      <c r="P3114" s="4" t="s">
        <v>2817</v>
      </c>
      <c r="Q3114" s="4" t="s">
        <v>4630</v>
      </c>
      <c r="R3114" s="25">
        <v>8</v>
      </c>
      <c r="S3114" s="11"/>
      <c r="T3114" s="11"/>
    </row>
    <row r="3115" spans="1:20" ht="17.25" customHeight="1" x14ac:dyDescent="0.35">
      <c r="A3115" s="4" t="s">
        <v>2817</v>
      </c>
      <c r="B3115" s="4" t="s">
        <v>4631</v>
      </c>
      <c r="C3115" s="25">
        <v>7</v>
      </c>
      <c r="D3115" s="11"/>
      <c r="E3115" s="11"/>
      <c r="F3115" s="11"/>
      <c r="P3115" s="4" t="s">
        <v>2817</v>
      </c>
      <c r="Q3115" s="4" t="s">
        <v>4632</v>
      </c>
      <c r="R3115" s="25">
        <v>8</v>
      </c>
      <c r="S3115" s="11"/>
      <c r="T3115" s="11"/>
    </row>
    <row r="3116" spans="1:20" ht="17.25" customHeight="1" x14ac:dyDescent="0.35">
      <c r="A3116" s="4" t="s">
        <v>2817</v>
      </c>
      <c r="B3116" s="4" t="s">
        <v>4423</v>
      </c>
      <c r="C3116" s="25">
        <v>7</v>
      </c>
      <c r="D3116" s="11"/>
      <c r="E3116" s="11"/>
      <c r="F3116" s="11"/>
      <c r="P3116" s="4" t="s">
        <v>2817</v>
      </c>
      <c r="Q3116" s="4" t="s">
        <v>4633</v>
      </c>
      <c r="R3116" s="25">
        <v>8</v>
      </c>
      <c r="S3116" s="11"/>
      <c r="T3116" s="11"/>
    </row>
    <row r="3117" spans="1:20" ht="17.25" customHeight="1" x14ac:dyDescent="0.35">
      <c r="A3117" s="4" t="s">
        <v>2817</v>
      </c>
      <c r="B3117" s="4" t="s">
        <v>4424</v>
      </c>
      <c r="C3117" s="25">
        <v>7</v>
      </c>
      <c r="D3117" s="11"/>
      <c r="E3117" s="11"/>
      <c r="F3117" s="11"/>
      <c r="P3117" s="4" t="s">
        <v>2817</v>
      </c>
      <c r="Q3117" s="4" t="s">
        <v>4634</v>
      </c>
      <c r="R3117" s="25">
        <v>8</v>
      </c>
      <c r="S3117" s="11"/>
      <c r="T3117" s="11"/>
    </row>
    <row r="3118" spans="1:20" ht="17.25" customHeight="1" x14ac:dyDescent="0.35">
      <c r="A3118" s="4" t="s">
        <v>2817</v>
      </c>
      <c r="B3118" s="4" t="s">
        <v>4426</v>
      </c>
      <c r="C3118" s="25">
        <v>7</v>
      </c>
      <c r="D3118" s="11"/>
      <c r="E3118" s="11"/>
      <c r="F3118" s="11"/>
      <c r="P3118" s="4" t="s">
        <v>2817</v>
      </c>
      <c r="Q3118" s="4" t="s">
        <v>4635</v>
      </c>
      <c r="R3118" s="25">
        <v>8</v>
      </c>
      <c r="S3118" s="11"/>
      <c r="T3118" s="11"/>
    </row>
    <row r="3119" spans="1:20" ht="17.25" customHeight="1" x14ac:dyDescent="0.35">
      <c r="A3119" s="4" t="s">
        <v>2817</v>
      </c>
      <c r="B3119" s="4" t="s">
        <v>4427</v>
      </c>
      <c r="C3119" s="25">
        <v>7</v>
      </c>
      <c r="D3119" s="11"/>
      <c r="E3119" s="11"/>
      <c r="F3119" s="11"/>
      <c r="P3119" s="4" t="s">
        <v>2817</v>
      </c>
      <c r="Q3119" s="4" t="s">
        <v>4636</v>
      </c>
      <c r="R3119" s="25">
        <v>8</v>
      </c>
      <c r="S3119" s="11"/>
      <c r="T3119" s="11"/>
    </row>
    <row r="3120" spans="1:20" ht="17.25" customHeight="1" x14ac:dyDescent="0.35">
      <c r="A3120" s="4" t="s">
        <v>2817</v>
      </c>
      <c r="B3120" s="4" t="s">
        <v>4428</v>
      </c>
      <c r="C3120" s="25">
        <v>7</v>
      </c>
      <c r="D3120" s="11"/>
      <c r="E3120" s="11"/>
      <c r="F3120" s="11"/>
      <c r="P3120" s="4" t="s">
        <v>2817</v>
      </c>
      <c r="Q3120" s="4" t="s">
        <v>4637</v>
      </c>
      <c r="R3120" s="25">
        <v>8</v>
      </c>
      <c r="S3120" s="11"/>
      <c r="T3120" s="11"/>
    </row>
    <row r="3121" spans="1:20" ht="17.25" customHeight="1" x14ac:dyDescent="0.35">
      <c r="A3121" s="4" t="s">
        <v>2817</v>
      </c>
      <c r="B3121" s="4" t="s">
        <v>4429</v>
      </c>
      <c r="C3121" s="25">
        <v>7</v>
      </c>
      <c r="D3121" s="11"/>
      <c r="E3121" s="11"/>
      <c r="F3121" s="11"/>
      <c r="P3121" s="4" t="s">
        <v>2817</v>
      </c>
      <c r="Q3121" s="4" t="s">
        <v>4638</v>
      </c>
      <c r="R3121" s="25">
        <v>8</v>
      </c>
      <c r="S3121" s="11"/>
      <c r="T3121" s="11"/>
    </row>
    <row r="3122" spans="1:20" ht="17.25" customHeight="1" x14ac:dyDescent="0.35">
      <c r="A3122" s="4" t="s">
        <v>2817</v>
      </c>
      <c r="B3122" s="4" t="s">
        <v>4430</v>
      </c>
      <c r="C3122" s="25">
        <v>7</v>
      </c>
      <c r="D3122" s="11"/>
      <c r="E3122" s="11"/>
      <c r="F3122" s="11"/>
      <c r="P3122" s="4" t="s">
        <v>2817</v>
      </c>
      <c r="Q3122" s="161" t="s">
        <v>4639</v>
      </c>
      <c r="R3122" s="25">
        <v>8</v>
      </c>
      <c r="S3122" s="11"/>
      <c r="T3122" s="11"/>
    </row>
    <row r="3123" spans="1:20" ht="17.25" customHeight="1" x14ac:dyDescent="0.35">
      <c r="A3123" s="4" t="s">
        <v>2817</v>
      </c>
      <c r="B3123" s="4" t="s">
        <v>4431</v>
      </c>
      <c r="C3123" s="25">
        <v>7</v>
      </c>
      <c r="D3123" s="11"/>
      <c r="E3123" s="11"/>
      <c r="F3123" s="11"/>
      <c r="P3123" s="4" t="s">
        <v>2817</v>
      </c>
      <c r="Q3123" s="4" t="s">
        <v>4640</v>
      </c>
      <c r="R3123" s="25">
        <v>8</v>
      </c>
      <c r="S3123" s="11"/>
      <c r="T3123" s="11"/>
    </row>
    <row r="3124" spans="1:20" ht="17.25" customHeight="1" x14ac:dyDescent="0.35">
      <c r="A3124" s="4" t="s">
        <v>2817</v>
      </c>
      <c r="B3124" s="4" t="s">
        <v>4432</v>
      </c>
      <c r="C3124" s="25">
        <v>7</v>
      </c>
      <c r="D3124" s="11"/>
      <c r="E3124" s="11"/>
      <c r="F3124" s="11"/>
      <c r="P3124" s="4" t="s">
        <v>2817</v>
      </c>
      <c r="Q3124" s="4" t="s">
        <v>4641</v>
      </c>
      <c r="R3124" s="25">
        <v>8</v>
      </c>
      <c r="S3124" s="11"/>
      <c r="T3124" s="11"/>
    </row>
    <row r="3125" spans="1:20" ht="17.25" customHeight="1" x14ac:dyDescent="0.35">
      <c r="A3125" s="4" t="s">
        <v>2817</v>
      </c>
      <c r="B3125" s="4" t="s">
        <v>4434</v>
      </c>
      <c r="C3125" s="25">
        <v>7</v>
      </c>
      <c r="D3125" s="11"/>
      <c r="E3125" s="11"/>
      <c r="F3125" s="11"/>
      <c r="P3125" s="4" t="s">
        <v>2817</v>
      </c>
      <c r="Q3125" s="4" t="s">
        <v>4642</v>
      </c>
      <c r="R3125" s="25">
        <v>8</v>
      </c>
      <c r="S3125" s="11"/>
      <c r="T3125" s="11"/>
    </row>
    <row r="3126" spans="1:20" ht="17.25" customHeight="1" x14ac:dyDescent="0.35">
      <c r="A3126" s="4" t="s">
        <v>2817</v>
      </c>
      <c r="B3126" s="4" t="s">
        <v>4435</v>
      </c>
      <c r="C3126" s="25">
        <v>7</v>
      </c>
      <c r="D3126" s="11"/>
      <c r="E3126" s="11"/>
      <c r="F3126" s="11"/>
      <c r="P3126" s="4" t="s">
        <v>2817</v>
      </c>
      <c r="Q3126" s="4" t="s">
        <v>4643</v>
      </c>
      <c r="R3126" s="25">
        <v>8</v>
      </c>
      <c r="S3126" s="11"/>
      <c r="T3126" s="11"/>
    </row>
    <row r="3127" spans="1:20" ht="17.25" customHeight="1" x14ac:dyDescent="0.35">
      <c r="A3127" s="4" t="s">
        <v>2817</v>
      </c>
      <c r="B3127" s="4" t="s">
        <v>4644</v>
      </c>
      <c r="C3127" s="25">
        <v>7</v>
      </c>
      <c r="D3127" s="11"/>
      <c r="E3127" s="11"/>
      <c r="F3127" s="11"/>
      <c r="P3127" s="4" t="s">
        <v>2817</v>
      </c>
      <c r="Q3127" s="4" t="s">
        <v>4645</v>
      </c>
      <c r="R3127" s="25">
        <v>8</v>
      </c>
      <c r="S3127" s="11"/>
      <c r="T3127" s="11"/>
    </row>
    <row r="3128" spans="1:20" ht="17.25" customHeight="1" x14ac:dyDescent="0.35">
      <c r="A3128" s="4" t="s">
        <v>2817</v>
      </c>
      <c r="B3128" s="4" t="s">
        <v>4646</v>
      </c>
      <c r="C3128" s="25">
        <v>7</v>
      </c>
      <c r="D3128" s="11"/>
      <c r="E3128" s="11"/>
      <c r="F3128" s="11"/>
      <c r="P3128" s="4" t="s">
        <v>2817</v>
      </c>
      <c r="Q3128" s="4" t="s">
        <v>4647</v>
      </c>
      <c r="R3128" s="25">
        <v>8</v>
      </c>
      <c r="S3128" s="11"/>
      <c r="T3128" s="11"/>
    </row>
    <row r="3129" spans="1:20" ht="17.25" customHeight="1" x14ac:dyDescent="0.35">
      <c r="A3129" s="4" t="s">
        <v>2817</v>
      </c>
      <c r="B3129" s="4" t="s">
        <v>4436</v>
      </c>
      <c r="C3129" s="25">
        <v>7</v>
      </c>
      <c r="D3129" s="11"/>
      <c r="E3129" s="11"/>
      <c r="F3129" s="11"/>
      <c r="P3129" s="4" t="s">
        <v>2817</v>
      </c>
      <c r="Q3129" s="4" t="s">
        <v>4648</v>
      </c>
      <c r="R3129" s="25">
        <v>8</v>
      </c>
      <c r="S3129" s="11"/>
      <c r="T3129" s="11"/>
    </row>
    <row r="3130" spans="1:20" ht="17.25" customHeight="1" x14ac:dyDescent="0.35">
      <c r="A3130" s="4" t="s">
        <v>2817</v>
      </c>
      <c r="B3130" s="4" t="s">
        <v>4437</v>
      </c>
      <c r="C3130" s="25">
        <v>7</v>
      </c>
      <c r="D3130" s="11"/>
      <c r="E3130" s="11"/>
      <c r="F3130" s="11"/>
      <c r="P3130" s="4" t="s">
        <v>2817</v>
      </c>
      <c r="Q3130" s="4" t="s">
        <v>4649</v>
      </c>
      <c r="R3130" s="25">
        <v>8</v>
      </c>
      <c r="S3130" s="11"/>
      <c r="T3130" s="11"/>
    </row>
    <row r="3131" spans="1:20" ht="17.25" customHeight="1" x14ac:dyDescent="0.35">
      <c r="A3131" s="4" t="s">
        <v>2817</v>
      </c>
      <c r="B3131" s="4" t="s">
        <v>4439</v>
      </c>
      <c r="C3131" s="25">
        <v>7</v>
      </c>
      <c r="D3131" s="11"/>
      <c r="E3131" s="11"/>
      <c r="F3131" s="11"/>
      <c r="P3131" s="4" t="s">
        <v>2817</v>
      </c>
      <c r="Q3131" s="4" t="s">
        <v>4650</v>
      </c>
      <c r="R3131" s="25">
        <v>8</v>
      </c>
      <c r="S3131" s="11"/>
      <c r="T3131" s="11"/>
    </row>
    <row r="3132" spans="1:20" ht="17.25" customHeight="1" x14ac:dyDescent="0.35">
      <c r="A3132" s="4" t="s">
        <v>2817</v>
      </c>
      <c r="B3132" s="4" t="s">
        <v>4440</v>
      </c>
      <c r="C3132" s="25">
        <v>7</v>
      </c>
      <c r="D3132" s="11"/>
      <c r="E3132" s="11"/>
      <c r="F3132" s="11"/>
      <c r="P3132" s="4" t="s">
        <v>2817</v>
      </c>
      <c r="Q3132" s="4" t="s">
        <v>4651</v>
      </c>
      <c r="R3132" s="25">
        <v>8</v>
      </c>
      <c r="S3132" s="11"/>
      <c r="T3132" s="11"/>
    </row>
    <row r="3133" spans="1:20" ht="17.25" customHeight="1" x14ac:dyDescent="0.35">
      <c r="A3133" s="4" t="s">
        <v>2817</v>
      </c>
      <c r="B3133" s="4" t="s">
        <v>4441</v>
      </c>
      <c r="C3133" s="25">
        <v>7</v>
      </c>
      <c r="D3133" s="11"/>
      <c r="E3133" s="11"/>
      <c r="F3133" s="11"/>
      <c r="P3133" s="4" t="s">
        <v>2817</v>
      </c>
      <c r="Q3133" s="4" t="s">
        <v>4652</v>
      </c>
      <c r="R3133" s="25">
        <v>8</v>
      </c>
      <c r="S3133" s="11"/>
      <c r="T3133" s="11"/>
    </row>
    <row r="3134" spans="1:20" ht="17.25" customHeight="1" x14ac:dyDescent="0.35">
      <c r="A3134" s="4" t="s">
        <v>2817</v>
      </c>
      <c r="B3134" s="4" t="s">
        <v>4442</v>
      </c>
      <c r="C3134" s="25">
        <v>7</v>
      </c>
      <c r="D3134" s="11"/>
      <c r="E3134" s="11"/>
      <c r="F3134" s="11"/>
      <c r="P3134" s="4" t="s">
        <v>2817</v>
      </c>
      <c r="Q3134" s="4" t="s">
        <v>4653</v>
      </c>
      <c r="R3134" s="25">
        <v>8</v>
      </c>
      <c r="S3134" s="11"/>
      <c r="T3134" s="11"/>
    </row>
    <row r="3135" spans="1:20" ht="17.25" customHeight="1" x14ac:dyDescent="0.35">
      <c r="A3135" s="4" t="s">
        <v>2817</v>
      </c>
      <c r="B3135" s="4" t="s">
        <v>4443</v>
      </c>
      <c r="C3135" s="25">
        <v>7</v>
      </c>
      <c r="D3135" s="11"/>
      <c r="E3135" s="11"/>
      <c r="F3135" s="11"/>
      <c r="P3135" s="156" t="s">
        <v>2817</v>
      </c>
      <c r="Q3135" s="4" t="s">
        <v>4654</v>
      </c>
      <c r="R3135" s="163">
        <v>8</v>
      </c>
      <c r="S3135" s="11"/>
      <c r="T3135" s="11"/>
    </row>
    <row r="3136" spans="1:20" ht="17.25" customHeight="1" x14ac:dyDescent="0.35">
      <c r="A3136" s="4" t="s">
        <v>2817</v>
      </c>
      <c r="B3136" s="4" t="s">
        <v>4444</v>
      </c>
      <c r="C3136" s="25">
        <v>7</v>
      </c>
      <c r="D3136" s="11"/>
      <c r="E3136" s="11"/>
      <c r="F3136" s="11"/>
      <c r="P3136" s="156" t="s">
        <v>2817</v>
      </c>
      <c r="Q3136" s="4" t="s">
        <v>4655</v>
      </c>
      <c r="R3136" s="163">
        <v>8</v>
      </c>
      <c r="S3136" s="11"/>
      <c r="T3136" s="11"/>
    </row>
    <row r="3137" spans="1:20" ht="17.25" customHeight="1" x14ac:dyDescent="0.35">
      <c r="A3137" s="4" t="s">
        <v>2817</v>
      </c>
      <c r="B3137" s="4" t="s">
        <v>4445</v>
      </c>
      <c r="C3137" s="25">
        <v>7</v>
      </c>
      <c r="D3137" s="11"/>
      <c r="E3137" s="11"/>
      <c r="F3137" s="11"/>
      <c r="P3137" s="4" t="s">
        <v>2817</v>
      </c>
      <c r="Q3137" s="4" t="s">
        <v>4656</v>
      </c>
      <c r="R3137" s="25">
        <v>8</v>
      </c>
      <c r="S3137" s="11"/>
      <c r="T3137" s="11"/>
    </row>
    <row r="3138" spans="1:20" ht="17.25" customHeight="1" x14ac:dyDescent="0.35">
      <c r="A3138" s="4" t="s">
        <v>2817</v>
      </c>
      <c r="B3138" s="4" t="s">
        <v>4446</v>
      </c>
      <c r="C3138" s="25">
        <v>7</v>
      </c>
      <c r="D3138" s="11"/>
      <c r="E3138" s="11"/>
      <c r="F3138" s="11"/>
      <c r="P3138" s="4" t="s">
        <v>2817</v>
      </c>
      <c r="Q3138" s="4" t="s">
        <v>4657</v>
      </c>
      <c r="R3138" s="25">
        <v>8</v>
      </c>
      <c r="S3138" s="11"/>
      <c r="T3138" s="11"/>
    </row>
    <row r="3139" spans="1:20" ht="17.25" customHeight="1" x14ac:dyDescent="0.35">
      <c r="A3139" s="4" t="s">
        <v>2817</v>
      </c>
      <c r="B3139" s="4" t="s">
        <v>4447</v>
      </c>
      <c r="C3139" s="25">
        <v>7</v>
      </c>
      <c r="D3139" s="11"/>
      <c r="E3139" s="11"/>
      <c r="F3139" s="11"/>
      <c r="P3139" s="4" t="s">
        <v>2817</v>
      </c>
      <c r="Q3139" s="4" t="s">
        <v>4658</v>
      </c>
      <c r="R3139" s="25">
        <v>8</v>
      </c>
      <c r="S3139" s="11"/>
      <c r="T3139" s="11"/>
    </row>
    <row r="3140" spans="1:20" ht="17.25" customHeight="1" x14ac:dyDescent="0.35">
      <c r="A3140" s="4" t="s">
        <v>2817</v>
      </c>
      <c r="B3140" s="4" t="s">
        <v>4449</v>
      </c>
      <c r="C3140" s="25">
        <v>7</v>
      </c>
      <c r="D3140" s="11"/>
      <c r="E3140" s="11"/>
      <c r="F3140" s="11"/>
      <c r="P3140" s="4" t="s">
        <v>2817</v>
      </c>
      <c r="Q3140" s="4" t="s">
        <v>4659</v>
      </c>
      <c r="R3140" s="25">
        <v>8</v>
      </c>
      <c r="S3140" s="11"/>
      <c r="T3140" s="11"/>
    </row>
    <row r="3141" spans="1:20" ht="17.25" customHeight="1" x14ac:dyDescent="0.35">
      <c r="A3141" s="4" t="s">
        <v>2817</v>
      </c>
      <c r="B3141" s="4" t="s">
        <v>4450</v>
      </c>
      <c r="C3141" s="25">
        <v>7</v>
      </c>
      <c r="D3141" s="11"/>
      <c r="E3141" s="11"/>
      <c r="F3141" s="11"/>
      <c r="P3141" s="4" t="s">
        <v>2817</v>
      </c>
      <c r="Q3141" s="4" t="s">
        <v>4660</v>
      </c>
      <c r="R3141" s="25">
        <v>8</v>
      </c>
      <c r="S3141" s="11"/>
      <c r="T3141" s="11"/>
    </row>
    <row r="3142" spans="1:20" ht="17.25" customHeight="1" x14ac:dyDescent="0.35">
      <c r="A3142" s="4" t="s">
        <v>2817</v>
      </c>
      <c r="B3142" s="4" t="s">
        <v>4451</v>
      </c>
      <c r="C3142" s="25">
        <v>7</v>
      </c>
      <c r="D3142" s="11"/>
      <c r="E3142" s="11"/>
      <c r="F3142" s="11"/>
      <c r="P3142" s="4" t="s">
        <v>2817</v>
      </c>
      <c r="Q3142" s="4" t="s">
        <v>4661</v>
      </c>
      <c r="R3142" s="25">
        <v>8</v>
      </c>
      <c r="S3142" s="11"/>
      <c r="T3142" s="11"/>
    </row>
    <row r="3143" spans="1:20" ht="17.25" customHeight="1" x14ac:dyDescent="0.35">
      <c r="A3143" s="4" t="s">
        <v>2817</v>
      </c>
      <c r="B3143" s="4" t="s">
        <v>4452</v>
      </c>
      <c r="C3143" s="25">
        <v>7</v>
      </c>
      <c r="D3143" s="11"/>
      <c r="E3143" s="11"/>
      <c r="F3143" s="11"/>
      <c r="P3143" s="4" t="s">
        <v>2817</v>
      </c>
      <c r="Q3143" s="4" t="s">
        <v>4662</v>
      </c>
      <c r="R3143" s="25">
        <v>8</v>
      </c>
      <c r="S3143" s="11"/>
      <c r="T3143" s="11"/>
    </row>
    <row r="3144" spans="1:20" ht="17.25" customHeight="1" x14ac:dyDescent="0.35">
      <c r="A3144" s="4" t="s">
        <v>2817</v>
      </c>
      <c r="B3144" s="4" t="s">
        <v>4453</v>
      </c>
      <c r="C3144" s="25">
        <v>7</v>
      </c>
      <c r="D3144" s="11"/>
      <c r="E3144" s="11"/>
      <c r="F3144" s="11"/>
      <c r="P3144" s="4" t="s">
        <v>2817</v>
      </c>
      <c r="Q3144" s="4" t="s">
        <v>4663</v>
      </c>
      <c r="R3144" s="25">
        <v>8</v>
      </c>
      <c r="S3144" s="11"/>
      <c r="T3144" s="11"/>
    </row>
    <row r="3145" spans="1:20" ht="17.25" customHeight="1" x14ac:dyDescent="0.35">
      <c r="A3145" s="4" t="s">
        <v>2817</v>
      </c>
      <c r="B3145" s="4" t="s">
        <v>4454</v>
      </c>
      <c r="C3145" s="25">
        <v>7</v>
      </c>
      <c r="D3145" s="11"/>
      <c r="E3145" s="11"/>
      <c r="F3145" s="11"/>
      <c r="P3145" s="4" t="s">
        <v>2817</v>
      </c>
      <c r="Q3145" s="4" t="s">
        <v>4664</v>
      </c>
      <c r="R3145" s="25">
        <v>8</v>
      </c>
      <c r="S3145" s="11"/>
      <c r="T3145" s="11"/>
    </row>
    <row r="3146" spans="1:20" ht="17.25" customHeight="1" x14ac:dyDescent="0.35">
      <c r="A3146" s="4" t="s">
        <v>2817</v>
      </c>
      <c r="B3146" s="4" t="s">
        <v>4455</v>
      </c>
      <c r="C3146" s="25">
        <v>7</v>
      </c>
      <c r="D3146" s="11"/>
      <c r="E3146" s="11"/>
      <c r="F3146" s="11"/>
      <c r="P3146" s="4" t="s">
        <v>2817</v>
      </c>
      <c r="Q3146" s="4" t="s">
        <v>4665</v>
      </c>
      <c r="R3146" s="25">
        <v>8</v>
      </c>
      <c r="S3146" s="11"/>
      <c r="T3146" s="11"/>
    </row>
    <row r="3147" spans="1:20" ht="17.25" customHeight="1" x14ac:dyDescent="0.35">
      <c r="A3147" s="4" t="s">
        <v>2817</v>
      </c>
      <c r="B3147" s="4" t="s">
        <v>4456</v>
      </c>
      <c r="C3147" s="25">
        <v>7</v>
      </c>
      <c r="D3147" s="11"/>
      <c r="E3147" s="11"/>
      <c r="F3147" s="11"/>
      <c r="P3147" s="4" t="s">
        <v>2817</v>
      </c>
      <c r="Q3147" s="4" t="s">
        <v>4666</v>
      </c>
      <c r="R3147" s="25">
        <v>8</v>
      </c>
      <c r="S3147" s="11"/>
      <c r="T3147" s="11"/>
    </row>
    <row r="3148" spans="1:20" ht="17.25" customHeight="1" x14ac:dyDescent="0.35">
      <c r="A3148" s="4" t="s">
        <v>2817</v>
      </c>
      <c r="B3148" s="4" t="s">
        <v>4457</v>
      </c>
      <c r="C3148" s="25">
        <v>7</v>
      </c>
      <c r="D3148" s="11"/>
      <c r="E3148" s="11"/>
      <c r="F3148" s="11"/>
      <c r="P3148" s="4" t="s">
        <v>2817</v>
      </c>
      <c r="Q3148" s="4" t="s">
        <v>4667</v>
      </c>
      <c r="R3148" s="25">
        <v>8</v>
      </c>
      <c r="S3148" s="11"/>
      <c r="T3148" s="11"/>
    </row>
    <row r="3149" spans="1:20" ht="17.25" customHeight="1" x14ac:dyDescent="0.35">
      <c r="A3149" s="4" t="s">
        <v>2817</v>
      </c>
      <c r="B3149" s="4" t="s">
        <v>4458</v>
      </c>
      <c r="C3149" s="25">
        <v>7</v>
      </c>
      <c r="D3149" s="11"/>
      <c r="E3149" s="11"/>
      <c r="F3149" s="11"/>
      <c r="P3149" s="4" t="s">
        <v>2817</v>
      </c>
      <c r="Q3149" s="4" t="s">
        <v>4668</v>
      </c>
      <c r="R3149" s="25">
        <v>8</v>
      </c>
      <c r="S3149" s="11"/>
      <c r="T3149" s="11"/>
    </row>
    <row r="3150" spans="1:20" ht="17.25" customHeight="1" x14ac:dyDescent="0.35">
      <c r="A3150" s="4" t="s">
        <v>2817</v>
      </c>
      <c r="B3150" s="4" t="s">
        <v>4459</v>
      </c>
      <c r="C3150" s="25">
        <v>7</v>
      </c>
      <c r="D3150" s="11"/>
      <c r="E3150" s="11"/>
      <c r="F3150" s="11"/>
      <c r="P3150" s="4" t="s">
        <v>2817</v>
      </c>
      <c r="Q3150" s="4" t="s">
        <v>4669</v>
      </c>
      <c r="R3150" s="25">
        <v>8</v>
      </c>
      <c r="S3150" s="11"/>
      <c r="T3150" s="11"/>
    </row>
    <row r="3151" spans="1:20" ht="17.25" customHeight="1" x14ac:dyDescent="0.35">
      <c r="A3151" s="4" t="s">
        <v>2817</v>
      </c>
      <c r="B3151" s="4" t="s">
        <v>4460</v>
      </c>
      <c r="C3151" s="25">
        <v>7</v>
      </c>
      <c r="D3151" s="11"/>
      <c r="E3151" s="11"/>
      <c r="F3151" s="11"/>
      <c r="P3151" s="4" t="s">
        <v>2817</v>
      </c>
      <c r="Q3151" s="4" t="s">
        <v>4670</v>
      </c>
      <c r="R3151" s="25">
        <v>8</v>
      </c>
      <c r="S3151" s="11"/>
      <c r="T3151" s="11"/>
    </row>
    <row r="3152" spans="1:20" ht="17.25" customHeight="1" x14ac:dyDescent="0.35">
      <c r="A3152" s="4" t="s">
        <v>2817</v>
      </c>
      <c r="B3152" s="4" t="s">
        <v>4462</v>
      </c>
      <c r="C3152" s="25">
        <v>7</v>
      </c>
      <c r="D3152" s="11"/>
      <c r="E3152" s="11"/>
      <c r="F3152" s="11"/>
      <c r="P3152" s="4" t="s">
        <v>2817</v>
      </c>
      <c r="Q3152" s="4" t="s">
        <v>4671</v>
      </c>
      <c r="R3152" s="25">
        <v>8</v>
      </c>
      <c r="S3152" s="11"/>
      <c r="T3152" s="11"/>
    </row>
    <row r="3153" spans="1:20" ht="17.25" customHeight="1" x14ac:dyDescent="0.35">
      <c r="A3153" s="4" t="s">
        <v>2817</v>
      </c>
      <c r="B3153" s="4" t="s">
        <v>4463</v>
      </c>
      <c r="C3153" s="25">
        <v>7</v>
      </c>
      <c r="D3153" s="11"/>
      <c r="E3153" s="11"/>
      <c r="F3153" s="11"/>
      <c r="P3153" s="4" t="s">
        <v>2817</v>
      </c>
      <c r="Q3153" s="4" t="s">
        <v>4672</v>
      </c>
      <c r="R3153" s="25">
        <v>8</v>
      </c>
      <c r="S3153" s="11"/>
      <c r="T3153" s="11"/>
    </row>
    <row r="3154" spans="1:20" ht="17.25" customHeight="1" x14ac:dyDescent="0.35">
      <c r="A3154" s="4" t="s">
        <v>2817</v>
      </c>
      <c r="B3154" s="4" t="s">
        <v>4465</v>
      </c>
      <c r="C3154" s="25">
        <v>7</v>
      </c>
      <c r="D3154" s="11"/>
      <c r="E3154" s="11"/>
      <c r="F3154" s="11"/>
      <c r="P3154" s="4" t="s">
        <v>2817</v>
      </c>
      <c r="Q3154" s="4" t="s">
        <v>4673</v>
      </c>
      <c r="R3154" s="25">
        <v>8</v>
      </c>
      <c r="S3154" s="11"/>
      <c r="T3154" s="11"/>
    </row>
    <row r="3155" spans="1:20" ht="17.25" customHeight="1" x14ac:dyDescent="0.35">
      <c r="A3155" s="4" t="s">
        <v>2817</v>
      </c>
      <c r="B3155" s="4" t="s">
        <v>4674</v>
      </c>
      <c r="C3155" s="25">
        <v>7</v>
      </c>
      <c r="D3155" s="11"/>
      <c r="E3155" s="11"/>
      <c r="F3155" s="11"/>
      <c r="P3155" s="4" t="s">
        <v>2817</v>
      </c>
      <c r="Q3155" s="4" t="s">
        <v>4675</v>
      </c>
      <c r="R3155" s="25">
        <v>8</v>
      </c>
      <c r="S3155" s="11"/>
      <c r="T3155" s="11"/>
    </row>
    <row r="3156" spans="1:20" ht="17.25" customHeight="1" x14ac:dyDescent="0.35">
      <c r="A3156" s="4" t="s">
        <v>2817</v>
      </c>
      <c r="B3156" s="4" t="s">
        <v>4467</v>
      </c>
      <c r="C3156" s="25">
        <v>7</v>
      </c>
      <c r="D3156" s="11"/>
      <c r="E3156" s="11"/>
      <c r="F3156" s="11"/>
      <c r="P3156" s="4" t="s">
        <v>2817</v>
      </c>
      <c r="Q3156" s="4" t="s">
        <v>4676</v>
      </c>
      <c r="R3156" s="25">
        <v>8</v>
      </c>
      <c r="S3156" s="11"/>
      <c r="T3156" s="11"/>
    </row>
    <row r="3157" spans="1:20" ht="17.25" customHeight="1" x14ac:dyDescent="0.35">
      <c r="A3157" s="4" t="s">
        <v>2817</v>
      </c>
      <c r="B3157" s="4" t="s">
        <v>4468</v>
      </c>
      <c r="C3157" s="25">
        <v>7</v>
      </c>
      <c r="D3157" s="11"/>
      <c r="E3157" s="11"/>
      <c r="F3157" s="11"/>
      <c r="P3157" s="4" t="s">
        <v>2817</v>
      </c>
      <c r="Q3157" s="4" t="s">
        <v>4677</v>
      </c>
      <c r="R3157" s="25">
        <v>8</v>
      </c>
      <c r="S3157" s="11"/>
      <c r="T3157" s="11"/>
    </row>
    <row r="3158" spans="1:20" ht="17.25" customHeight="1" x14ac:dyDescent="0.35">
      <c r="A3158" s="4" t="s">
        <v>2817</v>
      </c>
      <c r="B3158" s="4" t="s">
        <v>4469</v>
      </c>
      <c r="C3158" s="25">
        <v>7</v>
      </c>
      <c r="D3158" s="11"/>
      <c r="E3158" s="11"/>
      <c r="F3158" s="11"/>
      <c r="P3158" s="4" t="s">
        <v>2817</v>
      </c>
      <c r="Q3158" s="4" t="s">
        <v>4678</v>
      </c>
      <c r="R3158" s="25">
        <v>8</v>
      </c>
      <c r="S3158" s="11"/>
      <c r="T3158" s="11"/>
    </row>
    <row r="3159" spans="1:20" ht="17.25" customHeight="1" x14ac:dyDescent="0.35">
      <c r="A3159" s="4" t="s">
        <v>2817</v>
      </c>
      <c r="B3159" s="4" t="s">
        <v>4470</v>
      </c>
      <c r="C3159" s="25">
        <v>7</v>
      </c>
      <c r="D3159" s="11"/>
      <c r="E3159" s="11"/>
      <c r="F3159" s="11"/>
      <c r="P3159" s="4" t="s">
        <v>2817</v>
      </c>
      <c r="Q3159" s="4" t="s">
        <v>4679</v>
      </c>
      <c r="R3159" s="25">
        <v>8</v>
      </c>
      <c r="S3159" s="11"/>
      <c r="T3159" s="11"/>
    </row>
    <row r="3160" spans="1:20" ht="17.25" customHeight="1" x14ac:dyDescent="0.35">
      <c r="A3160" s="4" t="s">
        <v>2817</v>
      </c>
      <c r="B3160" s="4" t="s">
        <v>4680</v>
      </c>
      <c r="C3160" s="25">
        <v>7</v>
      </c>
      <c r="D3160" s="11"/>
      <c r="E3160" s="11"/>
      <c r="F3160" s="11"/>
      <c r="P3160" s="4" t="s">
        <v>2817</v>
      </c>
      <c r="Q3160" s="4" t="s">
        <v>4681</v>
      </c>
      <c r="R3160" s="25">
        <v>8</v>
      </c>
      <c r="S3160" s="11"/>
      <c r="T3160" s="11"/>
    </row>
    <row r="3161" spans="1:20" ht="17.25" customHeight="1" x14ac:dyDescent="0.35">
      <c r="A3161" s="4" t="s">
        <v>2817</v>
      </c>
      <c r="B3161" s="4" t="s">
        <v>4471</v>
      </c>
      <c r="C3161" s="25">
        <v>7</v>
      </c>
      <c r="D3161" s="11"/>
      <c r="E3161" s="11"/>
      <c r="F3161" s="11"/>
      <c r="P3161" s="4" t="s">
        <v>2817</v>
      </c>
      <c r="Q3161" s="11" t="s">
        <v>4682</v>
      </c>
      <c r="R3161" s="25">
        <v>8</v>
      </c>
      <c r="S3161" s="11"/>
      <c r="T3161" s="11"/>
    </row>
    <row r="3162" spans="1:20" ht="17.25" customHeight="1" x14ac:dyDescent="0.35">
      <c r="A3162" s="4" t="s">
        <v>2817</v>
      </c>
      <c r="B3162" s="4" t="s">
        <v>4472</v>
      </c>
      <c r="C3162" s="25">
        <v>7</v>
      </c>
      <c r="D3162" s="11"/>
      <c r="E3162" s="11"/>
      <c r="F3162" s="11"/>
      <c r="P3162" s="4" t="s">
        <v>2817</v>
      </c>
      <c r="Q3162" s="4" t="s">
        <v>4683</v>
      </c>
      <c r="R3162" s="25">
        <v>8</v>
      </c>
      <c r="S3162" s="11"/>
      <c r="T3162" s="11"/>
    </row>
    <row r="3163" spans="1:20" ht="17.25" customHeight="1" x14ac:dyDescent="0.35">
      <c r="A3163" s="4" t="s">
        <v>2817</v>
      </c>
      <c r="B3163" s="4" t="s">
        <v>4473</v>
      </c>
      <c r="C3163" s="25">
        <v>7</v>
      </c>
      <c r="D3163" s="11"/>
      <c r="E3163" s="11"/>
      <c r="F3163" s="11"/>
      <c r="P3163" s="4" t="s">
        <v>2817</v>
      </c>
      <c r="Q3163" s="4" t="s">
        <v>4684</v>
      </c>
      <c r="R3163" s="25">
        <v>8</v>
      </c>
      <c r="S3163" s="11"/>
      <c r="T3163" s="11"/>
    </row>
    <row r="3164" spans="1:20" ht="17.25" customHeight="1" x14ac:dyDescent="0.35">
      <c r="A3164" s="4" t="s">
        <v>2817</v>
      </c>
      <c r="B3164" s="4" t="s">
        <v>4474</v>
      </c>
      <c r="C3164" s="25">
        <v>7</v>
      </c>
      <c r="D3164" s="11"/>
      <c r="E3164" s="11"/>
      <c r="F3164" s="11"/>
      <c r="P3164" s="4" t="s">
        <v>2817</v>
      </c>
      <c r="Q3164" s="4" t="s">
        <v>4685</v>
      </c>
      <c r="R3164" s="25">
        <v>8</v>
      </c>
      <c r="S3164" s="11"/>
      <c r="T3164" s="11"/>
    </row>
    <row r="3165" spans="1:20" ht="17.25" customHeight="1" x14ac:dyDescent="0.35">
      <c r="A3165" s="4" t="s">
        <v>2817</v>
      </c>
      <c r="B3165" s="4" t="s">
        <v>4686</v>
      </c>
      <c r="C3165" s="25">
        <v>7</v>
      </c>
      <c r="D3165" s="11"/>
      <c r="E3165" s="11"/>
      <c r="F3165" s="11"/>
      <c r="P3165" s="4" t="s">
        <v>2817</v>
      </c>
      <c r="Q3165" s="4" t="s">
        <v>4687</v>
      </c>
      <c r="R3165" s="25">
        <v>8</v>
      </c>
      <c r="S3165" s="11"/>
      <c r="T3165" s="11"/>
    </row>
    <row r="3166" spans="1:20" ht="17.25" customHeight="1" x14ac:dyDescent="0.35">
      <c r="A3166" s="4" t="s">
        <v>2817</v>
      </c>
      <c r="B3166" s="4" t="s">
        <v>4476</v>
      </c>
      <c r="C3166" s="25">
        <v>7</v>
      </c>
      <c r="D3166" s="11"/>
      <c r="E3166" s="11"/>
      <c r="F3166" s="11"/>
      <c r="P3166" s="4" t="s">
        <v>2817</v>
      </c>
      <c r="Q3166" s="4" t="s">
        <v>4688</v>
      </c>
      <c r="R3166" s="25">
        <v>8</v>
      </c>
      <c r="S3166" s="11"/>
      <c r="T3166" s="11"/>
    </row>
    <row r="3167" spans="1:20" ht="17.25" customHeight="1" x14ac:dyDescent="0.35">
      <c r="A3167" s="4" t="s">
        <v>2817</v>
      </c>
      <c r="B3167" s="4" t="s">
        <v>4477</v>
      </c>
      <c r="C3167" s="25">
        <v>7</v>
      </c>
      <c r="D3167" s="11"/>
      <c r="E3167" s="11"/>
      <c r="F3167" s="11"/>
      <c r="P3167" s="4" t="s">
        <v>2817</v>
      </c>
      <c r="Q3167" s="4" t="s">
        <v>4689</v>
      </c>
      <c r="R3167" s="25">
        <v>8</v>
      </c>
      <c r="S3167" s="11"/>
      <c r="T3167" s="11"/>
    </row>
    <row r="3168" spans="1:20" ht="17.25" customHeight="1" x14ac:dyDescent="0.35">
      <c r="A3168" s="4" t="s">
        <v>2817</v>
      </c>
      <c r="B3168" s="4" t="s">
        <v>4478</v>
      </c>
      <c r="C3168" s="25">
        <v>7</v>
      </c>
      <c r="D3168" s="11"/>
      <c r="E3168" s="11"/>
      <c r="F3168" s="11"/>
      <c r="P3168" s="4" t="s">
        <v>2817</v>
      </c>
      <c r="Q3168" s="4" t="s">
        <v>4690</v>
      </c>
      <c r="R3168" s="25">
        <v>8</v>
      </c>
      <c r="S3168" s="11"/>
      <c r="T3168" s="11"/>
    </row>
    <row r="3169" spans="1:20" ht="17.25" customHeight="1" x14ac:dyDescent="0.35">
      <c r="A3169" s="4" t="s">
        <v>2817</v>
      </c>
      <c r="B3169" s="4" t="s">
        <v>4479</v>
      </c>
      <c r="C3169" s="25">
        <v>7</v>
      </c>
      <c r="D3169" s="11"/>
      <c r="E3169" s="11"/>
      <c r="F3169" s="11"/>
      <c r="P3169" s="4" t="s">
        <v>2817</v>
      </c>
      <c r="Q3169" s="4" t="s">
        <v>4691</v>
      </c>
      <c r="R3169" s="25">
        <v>8</v>
      </c>
      <c r="S3169" s="11"/>
      <c r="T3169" s="11"/>
    </row>
    <row r="3170" spans="1:20" ht="17.25" customHeight="1" x14ac:dyDescent="0.35">
      <c r="A3170" s="4" t="s">
        <v>2817</v>
      </c>
      <c r="B3170" s="4" t="s">
        <v>4480</v>
      </c>
      <c r="C3170" s="25">
        <v>7</v>
      </c>
      <c r="D3170" s="11"/>
      <c r="E3170" s="11"/>
      <c r="F3170" s="11"/>
      <c r="P3170" s="4" t="s">
        <v>2817</v>
      </c>
      <c r="Q3170" s="4" t="s">
        <v>4692</v>
      </c>
      <c r="R3170" s="25">
        <v>8</v>
      </c>
      <c r="S3170" s="11"/>
      <c r="T3170" s="11"/>
    </row>
    <row r="3171" spans="1:20" ht="17.25" customHeight="1" x14ac:dyDescent="0.35">
      <c r="A3171" s="4" t="s">
        <v>2817</v>
      </c>
      <c r="B3171" s="4" t="s">
        <v>4482</v>
      </c>
      <c r="C3171" s="25">
        <v>7</v>
      </c>
      <c r="D3171" s="11"/>
      <c r="E3171" s="11"/>
      <c r="F3171" s="11"/>
      <c r="P3171" s="4" t="s">
        <v>2817</v>
      </c>
      <c r="Q3171" s="4" t="s">
        <v>4693</v>
      </c>
      <c r="R3171" s="25">
        <v>8</v>
      </c>
      <c r="S3171" s="11"/>
      <c r="T3171" s="11"/>
    </row>
    <row r="3172" spans="1:20" ht="17.25" customHeight="1" x14ac:dyDescent="0.35">
      <c r="A3172" s="4" t="s">
        <v>2817</v>
      </c>
      <c r="B3172" s="4" t="s">
        <v>4483</v>
      </c>
      <c r="C3172" s="25">
        <v>7</v>
      </c>
      <c r="D3172" s="11"/>
      <c r="E3172" s="11"/>
      <c r="F3172" s="11"/>
      <c r="P3172" s="4" t="s">
        <v>2817</v>
      </c>
      <c r="Q3172" s="4" t="s">
        <v>4694</v>
      </c>
      <c r="R3172" s="25">
        <v>8</v>
      </c>
      <c r="S3172" s="11"/>
      <c r="T3172" s="11"/>
    </row>
    <row r="3173" spans="1:20" ht="17.25" customHeight="1" x14ac:dyDescent="0.35">
      <c r="A3173" s="4" t="s">
        <v>2817</v>
      </c>
      <c r="B3173" s="4" t="s">
        <v>4485</v>
      </c>
      <c r="C3173" s="25">
        <v>7</v>
      </c>
      <c r="D3173" s="11"/>
      <c r="E3173" s="11"/>
      <c r="F3173" s="11"/>
      <c r="P3173" s="4" t="s">
        <v>2817</v>
      </c>
      <c r="Q3173" s="4" t="s">
        <v>4695</v>
      </c>
      <c r="R3173" s="25">
        <v>8</v>
      </c>
      <c r="S3173" s="11"/>
      <c r="T3173" s="11"/>
    </row>
    <row r="3174" spans="1:20" ht="17.25" customHeight="1" x14ac:dyDescent="0.35">
      <c r="A3174" s="4" t="s">
        <v>2817</v>
      </c>
      <c r="B3174" s="4" t="s">
        <v>4486</v>
      </c>
      <c r="C3174" s="25">
        <v>7</v>
      </c>
      <c r="D3174" s="11"/>
      <c r="E3174" s="11"/>
      <c r="F3174" s="11"/>
      <c r="P3174" s="4" t="s">
        <v>2817</v>
      </c>
      <c r="Q3174" s="4" t="s">
        <v>4696</v>
      </c>
      <c r="R3174" s="25">
        <v>8</v>
      </c>
      <c r="S3174" s="11"/>
      <c r="T3174" s="11"/>
    </row>
    <row r="3175" spans="1:20" ht="17.25" customHeight="1" x14ac:dyDescent="0.35">
      <c r="A3175" s="4" t="s">
        <v>2817</v>
      </c>
      <c r="B3175" s="4" t="s">
        <v>4488</v>
      </c>
      <c r="C3175" s="25">
        <v>7</v>
      </c>
      <c r="D3175" s="11"/>
      <c r="E3175" s="11"/>
      <c r="F3175" s="11"/>
      <c r="P3175" s="4" t="s">
        <v>2817</v>
      </c>
      <c r="Q3175" s="4" t="s">
        <v>4697</v>
      </c>
      <c r="R3175" s="25">
        <v>8</v>
      </c>
      <c r="S3175" s="11"/>
      <c r="T3175" s="11"/>
    </row>
    <row r="3176" spans="1:20" ht="17.25" customHeight="1" x14ac:dyDescent="0.35">
      <c r="A3176" s="4" t="s">
        <v>2817</v>
      </c>
      <c r="B3176" s="4" t="s">
        <v>4489</v>
      </c>
      <c r="C3176" s="25">
        <v>7</v>
      </c>
      <c r="D3176" s="11"/>
      <c r="E3176" s="11"/>
      <c r="F3176" s="11"/>
      <c r="P3176" s="4" t="s">
        <v>2817</v>
      </c>
      <c r="Q3176" s="4" t="s">
        <v>4698</v>
      </c>
      <c r="R3176" s="25">
        <v>8</v>
      </c>
      <c r="S3176" s="11"/>
      <c r="T3176" s="11"/>
    </row>
    <row r="3177" spans="1:20" ht="17.25" customHeight="1" x14ac:dyDescent="0.35">
      <c r="A3177" s="4" t="s">
        <v>2817</v>
      </c>
      <c r="B3177" s="4" t="s">
        <v>4490</v>
      </c>
      <c r="C3177" s="25">
        <v>7</v>
      </c>
      <c r="D3177" s="11"/>
      <c r="E3177" s="11"/>
      <c r="F3177" s="11"/>
      <c r="P3177" s="4" t="s">
        <v>2817</v>
      </c>
      <c r="Q3177" s="4" t="s">
        <v>4699</v>
      </c>
      <c r="R3177" s="25">
        <v>8</v>
      </c>
      <c r="S3177" s="11"/>
      <c r="T3177" s="11"/>
    </row>
    <row r="3178" spans="1:20" ht="17.25" customHeight="1" x14ac:dyDescent="0.35">
      <c r="A3178" s="4" t="s">
        <v>2817</v>
      </c>
      <c r="B3178" s="4" t="s">
        <v>4491</v>
      </c>
      <c r="C3178" s="25">
        <v>7</v>
      </c>
      <c r="D3178" s="11"/>
      <c r="E3178" s="11"/>
      <c r="F3178" s="11"/>
      <c r="P3178" s="4" t="s">
        <v>2817</v>
      </c>
      <c r="Q3178" s="4" t="s">
        <v>4700</v>
      </c>
      <c r="R3178" s="25">
        <v>8</v>
      </c>
      <c r="S3178" s="11"/>
      <c r="T3178" s="11"/>
    </row>
    <row r="3179" spans="1:20" ht="17.25" customHeight="1" x14ac:dyDescent="0.35">
      <c r="A3179" s="4" t="s">
        <v>2817</v>
      </c>
      <c r="B3179" s="4" t="s">
        <v>4492</v>
      </c>
      <c r="C3179" s="25">
        <v>7</v>
      </c>
      <c r="D3179" s="11"/>
      <c r="E3179" s="11"/>
      <c r="F3179" s="11"/>
      <c r="P3179" s="4" t="s">
        <v>2817</v>
      </c>
      <c r="Q3179" s="4" t="s">
        <v>4701</v>
      </c>
      <c r="R3179" s="25">
        <v>8</v>
      </c>
      <c r="S3179" s="11"/>
      <c r="T3179" s="11"/>
    </row>
    <row r="3180" spans="1:20" ht="17.25" customHeight="1" x14ac:dyDescent="0.35">
      <c r="A3180" s="4" t="s">
        <v>2817</v>
      </c>
      <c r="B3180" s="4" t="s">
        <v>4493</v>
      </c>
      <c r="C3180" s="25">
        <v>7</v>
      </c>
      <c r="D3180" s="11"/>
      <c r="E3180" s="11"/>
      <c r="F3180" s="11"/>
      <c r="P3180" s="4" t="s">
        <v>2817</v>
      </c>
      <c r="Q3180" s="4" t="s">
        <v>4702</v>
      </c>
      <c r="R3180" s="25">
        <v>8</v>
      </c>
      <c r="S3180" s="11"/>
      <c r="T3180" s="11"/>
    </row>
    <row r="3181" spans="1:20" ht="17.25" customHeight="1" x14ac:dyDescent="0.35">
      <c r="A3181" s="4" t="s">
        <v>2817</v>
      </c>
      <c r="B3181" s="4" t="s">
        <v>4495</v>
      </c>
      <c r="C3181" s="25">
        <v>7</v>
      </c>
      <c r="D3181" s="11"/>
      <c r="E3181" s="11"/>
      <c r="F3181" s="11"/>
      <c r="P3181" s="4" t="s">
        <v>2817</v>
      </c>
      <c r="Q3181" s="4" t="s">
        <v>4703</v>
      </c>
      <c r="R3181" s="25">
        <v>8</v>
      </c>
      <c r="S3181" s="11"/>
      <c r="T3181" s="11"/>
    </row>
    <row r="3182" spans="1:20" ht="17.25" customHeight="1" x14ac:dyDescent="0.35">
      <c r="A3182" s="4" t="s">
        <v>2817</v>
      </c>
      <c r="B3182" s="4" t="s">
        <v>4497</v>
      </c>
      <c r="C3182" s="25">
        <v>7</v>
      </c>
      <c r="D3182" s="11"/>
      <c r="E3182" s="11"/>
      <c r="F3182" s="11"/>
      <c r="P3182" s="4" t="s">
        <v>2817</v>
      </c>
      <c r="Q3182" s="4" t="s">
        <v>4704</v>
      </c>
      <c r="R3182" s="25">
        <v>8</v>
      </c>
      <c r="S3182" s="11"/>
      <c r="T3182" s="11"/>
    </row>
    <row r="3183" spans="1:20" ht="17.25" customHeight="1" x14ac:dyDescent="0.35">
      <c r="A3183" s="4" t="s">
        <v>2817</v>
      </c>
      <c r="B3183" s="4" t="s">
        <v>4705</v>
      </c>
      <c r="C3183" s="25">
        <v>7</v>
      </c>
      <c r="D3183" s="11"/>
      <c r="E3183" s="11"/>
      <c r="F3183" s="11"/>
      <c r="P3183" s="4" t="s">
        <v>2817</v>
      </c>
      <c r="Q3183" s="4" t="s">
        <v>4706</v>
      </c>
      <c r="R3183" s="25">
        <v>8</v>
      </c>
      <c r="S3183" s="11"/>
      <c r="T3183" s="11"/>
    </row>
    <row r="3184" spans="1:20" ht="17.25" customHeight="1" x14ac:dyDescent="0.35">
      <c r="A3184" s="4" t="s">
        <v>2817</v>
      </c>
      <c r="B3184" s="4" t="s">
        <v>4499</v>
      </c>
      <c r="C3184" s="25">
        <v>7</v>
      </c>
      <c r="D3184" s="11"/>
      <c r="E3184" s="11"/>
      <c r="F3184" s="11"/>
      <c r="P3184" s="4" t="s">
        <v>2817</v>
      </c>
      <c r="Q3184" s="4" t="s">
        <v>4707</v>
      </c>
      <c r="R3184" s="25">
        <v>8</v>
      </c>
      <c r="S3184" s="11"/>
      <c r="T3184" s="11"/>
    </row>
    <row r="3185" spans="1:20" ht="17.25" customHeight="1" x14ac:dyDescent="0.35">
      <c r="A3185" s="4" t="s">
        <v>2817</v>
      </c>
      <c r="B3185" s="4" t="s">
        <v>4500</v>
      </c>
      <c r="C3185" s="25">
        <v>7</v>
      </c>
      <c r="D3185" s="11"/>
      <c r="E3185" s="11"/>
      <c r="F3185" s="11"/>
      <c r="P3185" s="4" t="s">
        <v>2817</v>
      </c>
      <c r="Q3185" s="4" t="s">
        <v>4708</v>
      </c>
      <c r="R3185" s="25">
        <v>8</v>
      </c>
      <c r="S3185" s="11"/>
      <c r="T3185" s="11"/>
    </row>
    <row r="3186" spans="1:20" ht="17.25" customHeight="1" x14ac:dyDescent="0.35">
      <c r="A3186" s="4" t="s">
        <v>2817</v>
      </c>
      <c r="B3186" s="4" t="s">
        <v>4501</v>
      </c>
      <c r="C3186" s="25">
        <v>7</v>
      </c>
      <c r="D3186" s="11"/>
      <c r="E3186" s="11"/>
      <c r="F3186" s="11"/>
      <c r="P3186" s="4" t="s">
        <v>2817</v>
      </c>
      <c r="Q3186" s="4" t="s">
        <v>4709</v>
      </c>
      <c r="R3186" s="25">
        <v>8</v>
      </c>
      <c r="S3186" s="11"/>
      <c r="T3186" s="11"/>
    </row>
    <row r="3187" spans="1:20" ht="17.25" customHeight="1" x14ac:dyDescent="0.35">
      <c r="A3187" s="4" t="s">
        <v>2817</v>
      </c>
      <c r="B3187" s="4" t="s">
        <v>4502</v>
      </c>
      <c r="C3187" s="25">
        <v>7</v>
      </c>
      <c r="D3187" s="11"/>
      <c r="E3187" s="11"/>
      <c r="F3187" s="11"/>
      <c r="P3187" s="4" t="s">
        <v>2817</v>
      </c>
      <c r="Q3187" s="4" t="s">
        <v>4710</v>
      </c>
      <c r="R3187" s="25">
        <v>8</v>
      </c>
      <c r="S3187" s="11"/>
      <c r="T3187" s="11"/>
    </row>
    <row r="3188" spans="1:20" ht="17.25" customHeight="1" x14ac:dyDescent="0.35">
      <c r="A3188" s="4" t="s">
        <v>2817</v>
      </c>
      <c r="B3188" s="4" t="s">
        <v>4503</v>
      </c>
      <c r="C3188" s="25">
        <v>7</v>
      </c>
      <c r="D3188" s="11"/>
      <c r="E3188" s="11"/>
      <c r="F3188" s="11"/>
      <c r="P3188" s="4" t="s">
        <v>2817</v>
      </c>
      <c r="Q3188" s="4" t="s">
        <v>4711</v>
      </c>
      <c r="R3188" s="25">
        <v>8</v>
      </c>
      <c r="S3188" s="11"/>
      <c r="T3188" s="11"/>
    </row>
    <row r="3189" spans="1:20" ht="17.25" customHeight="1" x14ac:dyDescent="0.35">
      <c r="A3189" s="4" t="s">
        <v>2817</v>
      </c>
      <c r="B3189" s="4" t="s">
        <v>4504</v>
      </c>
      <c r="C3189" s="25">
        <v>7</v>
      </c>
      <c r="D3189" s="11"/>
      <c r="E3189" s="11"/>
      <c r="F3189" s="11"/>
      <c r="P3189" s="4" t="s">
        <v>2817</v>
      </c>
      <c r="Q3189" s="4" t="s">
        <v>4712</v>
      </c>
      <c r="R3189" s="25">
        <v>8</v>
      </c>
      <c r="S3189" s="11"/>
      <c r="T3189" s="11"/>
    </row>
    <row r="3190" spans="1:20" ht="17.25" customHeight="1" x14ac:dyDescent="0.35">
      <c r="A3190" s="4" t="s">
        <v>2817</v>
      </c>
      <c r="B3190" s="4" t="s">
        <v>4713</v>
      </c>
      <c r="C3190" s="25">
        <v>7</v>
      </c>
      <c r="D3190" s="11"/>
      <c r="E3190" s="11"/>
      <c r="F3190" s="11"/>
      <c r="P3190" s="4" t="s">
        <v>2817</v>
      </c>
      <c r="Q3190" s="4" t="s">
        <v>4714</v>
      </c>
      <c r="R3190" s="25">
        <v>8</v>
      </c>
      <c r="S3190" s="11"/>
      <c r="T3190" s="11"/>
    </row>
    <row r="3191" spans="1:20" ht="17.25" customHeight="1" x14ac:dyDescent="0.35">
      <c r="A3191" s="4" t="s">
        <v>2817</v>
      </c>
      <c r="B3191" s="4" t="s">
        <v>4505</v>
      </c>
      <c r="C3191" s="25">
        <v>7</v>
      </c>
      <c r="D3191" s="11"/>
      <c r="E3191" s="11"/>
      <c r="F3191" s="11"/>
      <c r="P3191" s="4" t="s">
        <v>2817</v>
      </c>
      <c r="Q3191" s="4" t="s">
        <v>4715</v>
      </c>
      <c r="R3191" s="25">
        <v>8</v>
      </c>
      <c r="S3191" s="11"/>
      <c r="T3191" s="11"/>
    </row>
    <row r="3192" spans="1:20" ht="17.25" customHeight="1" x14ac:dyDescent="0.35">
      <c r="A3192" s="4" t="s">
        <v>2817</v>
      </c>
      <c r="B3192" s="4" t="s">
        <v>4506</v>
      </c>
      <c r="C3192" s="25">
        <v>7</v>
      </c>
      <c r="D3192" s="11"/>
      <c r="E3192" s="11"/>
      <c r="F3192" s="11"/>
      <c r="P3192" s="4" t="s">
        <v>2817</v>
      </c>
      <c r="Q3192" s="4" t="s">
        <v>4716</v>
      </c>
      <c r="R3192" s="25">
        <v>8</v>
      </c>
      <c r="S3192" s="11"/>
      <c r="T3192" s="11"/>
    </row>
    <row r="3193" spans="1:20" ht="17.25" customHeight="1" x14ac:dyDescent="0.35">
      <c r="A3193" s="4" t="s">
        <v>2817</v>
      </c>
      <c r="B3193" s="4" t="s">
        <v>4507</v>
      </c>
      <c r="C3193" s="25">
        <v>7</v>
      </c>
      <c r="D3193" s="11"/>
      <c r="E3193" s="11"/>
      <c r="F3193" s="11"/>
      <c r="P3193" s="4" t="s">
        <v>2817</v>
      </c>
      <c r="Q3193" s="4" t="s">
        <v>4717</v>
      </c>
      <c r="R3193" s="25">
        <v>8</v>
      </c>
      <c r="S3193" s="11"/>
      <c r="T3193" s="11"/>
    </row>
    <row r="3194" spans="1:20" ht="17.25" customHeight="1" x14ac:dyDescent="0.35">
      <c r="A3194" s="4" t="s">
        <v>2817</v>
      </c>
      <c r="B3194" s="4" t="s">
        <v>4718</v>
      </c>
      <c r="C3194" s="25">
        <v>7</v>
      </c>
      <c r="D3194" s="11"/>
      <c r="E3194" s="11"/>
      <c r="F3194" s="11"/>
      <c r="P3194" s="4" t="s">
        <v>2817</v>
      </c>
      <c r="Q3194" s="161" t="s">
        <v>4719</v>
      </c>
      <c r="R3194" s="25">
        <v>8</v>
      </c>
      <c r="S3194" s="11"/>
      <c r="T3194" s="11"/>
    </row>
    <row r="3195" spans="1:20" ht="17.25" customHeight="1" x14ac:dyDescent="0.35">
      <c r="A3195" s="4" t="s">
        <v>2817</v>
      </c>
      <c r="B3195" s="4" t="s">
        <v>4508</v>
      </c>
      <c r="C3195" s="25">
        <v>7</v>
      </c>
      <c r="D3195" s="11"/>
      <c r="E3195" s="11"/>
      <c r="F3195" s="11"/>
      <c r="P3195" s="4" t="s">
        <v>2817</v>
      </c>
      <c r="Q3195" s="4" t="s">
        <v>4720</v>
      </c>
      <c r="R3195" s="25">
        <v>8</v>
      </c>
      <c r="S3195" s="11"/>
      <c r="T3195" s="11"/>
    </row>
    <row r="3196" spans="1:20" ht="17.25" customHeight="1" x14ac:dyDescent="0.35">
      <c r="A3196" s="4" t="s">
        <v>2817</v>
      </c>
      <c r="B3196" s="4" t="s">
        <v>4510</v>
      </c>
      <c r="C3196" s="25">
        <v>7</v>
      </c>
      <c r="D3196" s="11"/>
      <c r="E3196" s="11"/>
      <c r="F3196" s="11"/>
      <c r="P3196" s="4" t="s">
        <v>2817</v>
      </c>
      <c r="Q3196" s="4" t="s">
        <v>4721</v>
      </c>
      <c r="R3196" s="25">
        <v>8</v>
      </c>
      <c r="S3196" s="11"/>
      <c r="T3196" s="11"/>
    </row>
    <row r="3197" spans="1:20" ht="17.25" customHeight="1" x14ac:dyDescent="0.35">
      <c r="A3197" s="4" t="s">
        <v>2817</v>
      </c>
      <c r="B3197" s="4" t="s">
        <v>4511</v>
      </c>
      <c r="C3197" s="25">
        <v>7</v>
      </c>
      <c r="D3197" s="11"/>
      <c r="E3197" s="11"/>
      <c r="F3197" s="11"/>
      <c r="P3197" s="4" t="s">
        <v>2817</v>
      </c>
      <c r="Q3197" s="4" t="s">
        <v>4722</v>
      </c>
      <c r="R3197" s="25">
        <v>8</v>
      </c>
      <c r="S3197" s="11"/>
      <c r="T3197" s="11"/>
    </row>
    <row r="3198" spans="1:20" ht="17.25" customHeight="1" x14ac:dyDescent="0.35">
      <c r="A3198" s="4" t="s">
        <v>2817</v>
      </c>
      <c r="B3198" s="4" t="s">
        <v>4512</v>
      </c>
      <c r="C3198" s="25">
        <v>7</v>
      </c>
      <c r="D3198" s="11"/>
      <c r="E3198" s="11"/>
      <c r="F3198" s="11"/>
      <c r="P3198" s="4" t="s">
        <v>2817</v>
      </c>
      <c r="Q3198" s="4" t="s">
        <v>4723</v>
      </c>
      <c r="R3198" s="25">
        <v>8</v>
      </c>
      <c r="S3198" s="11"/>
      <c r="T3198" s="11"/>
    </row>
    <row r="3199" spans="1:20" ht="17.25" customHeight="1" x14ac:dyDescent="0.35">
      <c r="A3199" s="4" t="s">
        <v>2817</v>
      </c>
      <c r="B3199" s="4" t="s">
        <v>4513</v>
      </c>
      <c r="C3199" s="25">
        <v>7</v>
      </c>
      <c r="D3199" s="11"/>
      <c r="E3199" s="11"/>
      <c r="F3199" s="11"/>
      <c r="P3199" s="4" t="s">
        <v>2817</v>
      </c>
      <c r="Q3199" s="4" t="s">
        <v>4724</v>
      </c>
      <c r="R3199" s="25">
        <v>8</v>
      </c>
      <c r="S3199" s="11"/>
      <c r="T3199" s="11"/>
    </row>
    <row r="3200" spans="1:20" ht="17.25" customHeight="1" x14ac:dyDescent="0.35">
      <c r="A3200" s="4" t="s">
        <v>2817</v>
      </c>
      <c r="B3200" s="4" t="s">
        <v>4514</v>
      </c>
      <c r="C3200" s="25">
        <v>7</v>
      </c>
      <c r="D3200" s="11"/>
      <c r="E3200" s="11"/>
      <c r="F3200" s="11"/>
      <c r="P3200" s="4" t="s">
        <v>2817</v>
      </c>
      <c r="Q3200" s="4" t="s">
        <v>4725</v>
      </c>
      <c r="R3200" s="25">
        <v>8</v>
      </c>
      <c r="S3200" s="11"/>
      <c r="T3200" s="11"/>
    </row>
    <row r="3201" spans="1:20" ht="17.25" customHeight="1" x14ac:dyDescent="0.35">
      <c r="A3201" s="4" t="s">
        <v>2817</v>
      </c>
      <c r="B3201" s="4" t="s">
        <v>4515</v>
      </c>
      <c r="C3201" s="25">
        <v>7</v>
      </c>
      <c r="D3201" s="11"/>
      <c r="E3201" s="11"/>
      <c r="F3201" s="11"/>
      <c r="P3201" s="4" t="s">
        <v>2817</v>
      </c>
      <c r="Q3201" s="4" t="s">
        <v>4726</v>
      </c>
      <c r="R3201" s="25">
        <v>8</v>
      </c>
      <c r="S3201" s="11"/>
      <c r="T3201" s="11"/>
    </row>
    <row r="3202" spans="1:20" ht="17.25" customHeight="1" x14ac:dyDescent="0.35">
      <c r="A3202" s="4" t="s">
        <v>2817</v>
      </c>
      <c r="B3202" s="4" t="s">
        <v>4516</v>
      </c>
      <c r="C3202" s="25">
        <v>7</v>
      </c>
      <c r="D3202" s="11"/>
      <c r="E3202" s="11"/>
      <c r="F3202" s="11"/>
      <c r="P3202" s="4" t="s">
        <v>2817</v>
      </c>
      <c r="Q3202" s="4" t="s">
        <v>4727</v>
      </c>
      <c r="R3202" s="25">
        <v>8</v>
      </c>
      <c r="S3202" s="11"/>
      <c r="T3202" s="11"/>
    </row>
    <row r="3203" spans="1:20" ht="17.25" customHeight="1" x14ac:dyDescent="0.35">
      <c r="A3203" s="4" t="s">
        <v>2817</v>
      </c>
      <c r="B3203" s="4" t="s">
        <v>4728</v>
      </c>
      <c r="C3203" s="25">
        <v>7</v>
      </c>
      <c r="D3203" s="11"/>
      <c r="E3203" s="11"/>
      <c r="F3203" s="11"/>
      <c r="P3203" s="4" t="s">
        <v>2817</v>
      </c>
      <c r="Q3203" s="4" t="s">
        <v>4729</v>
      </c>
      <c r="R3203" s="25">
        <v>8</v>
      </c>
      <c r="S3203" s="11"/>
      <c r="T3203" s="11"/>
    </row>
    <row r="3204" spans="1:20" ht="17.25" customHeight="1" x14ac:dyDescent="0.35">
      <c r="A3204" s="4" t="s">
        <v>2817</v>
      </c>
      <c r="B3204" s="4" t="s">
        <v>4518</v>
      </c>
      <c r="C3204" s="25">
        <v>7</v>
      </c>
      <c r="D3204" s="11"/>
      <c r="E3204" s="11"/>
      <c r="F3204" s="11"/>
      <c r="P3204" s="4" t="s">
        <v>2817</v>
      </c>
      <c r="Q3204" s="4" t="s">
        <v>4730</v>
      </c>
      <c r="R3204" s="25">
        <v>8</v>
      </c>
      <c r="S3204" s="11"/>
      <c r="T3204" s="11"/>
    </row>
    <row r="3205" spans="1:20" ht="17.25" customHeight="1" x14ac:dyDescent="0.35">
      <c r="A3205" s="4" t="s">
        <v>2817</v>
      </c>
      <c r="B3205" s="4" t="s">
        <v>4520</v>
      </c>
      <c r="C3205" s="25">
        <v>7</v>
      </c>
      <c r="D3205" s="11"/>
      <c r="E3205" s="11"/>
      <c r="F3205" s="11"/>
      <c r="P3205" s="4" t="s">
        <v>2817</v>
      </c>
      <c r="Q3205" s="161" t="s">
        <v>4731</v>
      </c>
      <c r="R3205" s="25">
        <v>8</v>
      </c>
      <c r="S3205" s="11"/>
      <c r="T3205" s="11"/>
    </row>
    <row r="3206" spans="1:20" ht="17.25" customHeight="1" x14ac:dyDescent="0.35">
      <c r="A3206" s="4" t="s">
        <v>2817</v>
      </c>
      <c r="B3206" s="4" t="s">
        <v>4522</v>
      </c>
      <c r="C3206" s="25">
        <v>7</v>
      </c>
      <c r="D3206" s="11"/>
      <c r="E3206" s="11"/>
      <c r="F3206" s="11"/>
      <c r="P3206" s="4" t="s">
        <v>2817</v>
      </c>
      <c r="Q3206" s="4" t="s">
        <v>4732</v>
      </c>
      <c r="R3206" s="25">
        <v>8</v>
      </c>
      <c r="S3206" s="11"/>
      <c r="T3206" s="11"/>
    </row>
    <row r="3207" spans="1:20" ht="17.25" customHeight="1" x14ac:dyDescent="0.35">
      <c r="A3207" s="4" t="s">
        <v>2817</v>
      </c>
      <c r="B3207" s="4" t="s">
        <v>4523</v>
      </c>
      <c r="C3207" s="25">
        <v>7</v>
      </c>
      <c r="D3207" s="11"/>
      <c r="E3207" s="11"/>
      <c r="F3207" s="11"/>
      <c r="P3207" s="4" t="s">
        <v>2817</v>
      </c>
      <c r="Q3207" s="4" t="s">
        <v>4733</v>
      </c>
      <c r="R3207" s="25">
        <v>8</v>
      </c>
      <c r="S3207" s="11"/>
      <c r="T3207" s="11"/>
    </row>
    <row r="3208" spans="1:20" ht="17.25" customHeight="1" x14ac:dyDescent="0.35">
      <c r="A3208" s="4" t="s">
        <v>2817</v>
      </c>
      <c r="B3208" s="4" t="s">
        <v>4524</v>
      </c>
      <c r="C3208" s="25">
        <v>7</v>
      </c>
      <c r="D3208" s="11"/>
      <c r="E3208" s="11"/>
      <c r="F3208" s="11"/>
      <c r="P3208" s="4" t="s">
        <v>2817</v>
      </c>
      <c r="Q3208" s="4" t="s">
        <v>4734</v>
      </c>
      <c r="R3208" s="25">
        <v>8</v>
      </c>
      <c r="S3208" s="11"/>
      <c r="T3208" s="11"/>
    </row>
    <row r="3209" spans="1:20" ht="17.25" customHeight="1" x14ac:dyDescent="0.35">
      <c r="A3209" s="4" t="s">
        <v>2817</v>
      </c>
      <c r="B3209" s="4" t="s">
        <v>4525</v>
      </c>
      <c r="C3209" s="25">
        <v>7</v>
      </c>
      <c r="D3209" s="11"/>
      <c r="E3209" s="11"/>
      <c r="F3209" s="11"/>
      <c r="P3209" s="4" t="s">
        <v>2817</v>
      </c>
      <c r="Q3209" s="4" t="s">
        <v>4735</v>
      </c>
      <c r="R3209" s="25">
        <v>8</v>
      </c>
      <c r="S3209" s="11"/>
      <c r="T3209" s="11"/>
    </row>
    <row r="3210" spans="1:20" ht="17.25" customHeight="1" x14ac:dyDescent="0.35">
      <c r="A3210" s="4" t="s">
        <v>2817</v>
      </c>
      <c r="B3210" s="4" t="s">
        <v>4527</v>
      </c>
      <c r="C3210" s="25">
        <v>7</v>
      </c>
      <c r="D3210" s="11"/>
      <c r="E3210" s="11"/>
      <c r="F3210" s="11"/>
      <c r="P3210" s="4" t="s">
        <v>2817</v>
      </c>
      <c r="Q3210" s="4" t="s">
        <v>4736</v>
      </c>
      <c r="R3210" s="25">
        <v>8</v>
      </c>
      <c r="S3210" s="11"/>
      <c r="T3210" s="11"/>
    </row>
    <row r="3211" spans="1:20" ht="17.25" customHeight="1" x14ac:dyDescent="0.35">
      <c r="A3211" s="4" t="s">
        <v>2817</v>
      </c>
      <c r="B3211" s="4" t="s">
        <v>4528</v>
      </c>
      <c r="C3211" s="25">
        <v>7</v>
      </c>
      <c r="D3211" s="11"/>
      <c r="E3211" s="11"/>
      <c r="F3211" s="11"/>
      <c r="P3211" s="4" t="s">
        <v>2817</v>
      </c>
      <c r="Q3211" s="4" t="s">
        <v>4737</v>
      </c>
      <c r="R3211" s="25">
        <v>8</v>
      </c>
      <c r="S3211" s="11"/>
      <c r="T3211" s="11"/>
    </row>
    <row r="3212" spans="1:20" ht="17.25" customHeight="1" x14ac:dyDescent="0.35">
      <c r="A3212" s="4" t="s">
        <v>2817</v>
      </c>
      <c r="B3212" s="4" t="s">
        <v>4529</v>
      </c>
      <c r="C3212" s="25">
        <v>7</v>
      </c>
      <c r="D3212" s="11"/>
      <c r="E3212" s="11"/>
      <c r="F3212" s="11"/>
      <c r="P3212" s="4" t="s">
        <v>2817</v>
      </c>
      <c r="Q3212" s="4" t="s">
        <v>4738</v>
      </c>
      <c r="R3212" s="25">
        <v>8</v>
      </c>
      <c r="S3212" s="11"/>
      <c r="T3212" s="11"/>
    </row>
    <row r="3213" spans="1:20" ht="17.25" customHeight="1" x14ac:dyDescent="0.35">
      <c r="A3213" s="4" t="s">
        <v>2817</v>
      </c>
      <c r="B3213" s="4" t="s">
        <v>4530</v>
      </c>
      <c r="C3213" s="25">
        <v>7</v>
      </c>
      <c r="D3213" s="11"/>
      <c r="E3213" s="11"/>
      <c r="F3213" s="11"/>
      <c r="P3213" s="4" t="s">
        <v>2817</v>
      </c>
      <c r="Q3213" s="4" t="s">
        <v>4739</v>
      </c>
      <c r="R3213" s="25">
        <v>8</v>
      </c>
      <c r="S3213" s="11"/>
      <c r="T3213" s="11"/>
    </row>
    <row r="3214" spans="1:20" ht="17.25" customHeight="1" x14ac:dyDescent="0.35">
      <c r="A3214" s="4" t="s">
        <v>2817</v>
      </c>
      <c r="B3214" s="4" t="s">
        <v>4531</v>
      </c>
      <c r="C3214" s="25">
        <v>7</v>
      </c>
      <c r="D3214" s="11"/>
      <c r="E3214" s="11"/>
      <c r="F3214" s="11"/>
      <c r="P3214" s="4" t="s">
        <v>2817</v>
      </c>
      <c r="Q3214" s="4" t="s">
        <v>4740</v>
      </c>
      <c r="R3214" s="25">
        <v>8</v>
      </c>
      <c r="S3214" s="11"/>
      <c r="T3214" s="11"/>
    </row>
    <row r="3215" spans="1:20" ht="17.25" customHeight="1" x14ac:dyDescent="0.35">
      <c r="A3215" s="4" t="s">
        <v>2817</v>
      </c>
      <c r="B3215" s="4" t="s">
        <v>4741</v>
      </c>
      <c r="C3215" s="25">
        <v>7</v>
      </c>
      <c r="D3215" s="11"/>
      <c r="E3215" s="11"/>
      <c r="F3215" s="11"/>
      <c r="P3215" s="4" t="s">
        <v>2817</v>
      </c>
      <c r="Q3215" s="4" t="s">
        <v>4742</v>
      </c>
      <c r="R3215" s="25">
        <v>8</v>
      </c>
      <c r="S3215" s="11"/>
      <c r="T3215" s="11"/>
    </row>
    <row r="3216" spans="1:20" ht="17.25" customHeight="1" x14ac:dyDescent="0.35">
      <c r="A3216" s="4" t="s">
        <v>2817</v>
      </c>
      <c r="B3216" s="4" t="s">
        <v>4532</v>
      </c>
      <c r="C3216" s="25">
        <v>7</v>
      </c>
      <c r="D3216" s="11"/>
      <c r="E3216" s="11"/>
      <c r="F3216" s="11"/>
      <c r="P3216" s="4" t="s">
        <v>2817</v>
      </c>
      <c r="Q3216" s="4" t="s">
        <v>4743</v>
      </c>
      <c r="R3216" s="25">
        <v>8</v>
      </c>
      <c r="S3216" s="11"/>
      <c r="T3216" s="11"/>
    </row>
    <row r="3217" spans="1:20" ht="17.25" customHeight="1" x14ac:dyDescent="0.35">
      <c r="A3217" s="4" t="s">
        <v>2817</v>
      </c>
      <c r="B3217" s="4" t="s">
        <v>4533</v>
      </c>
      <c r="C3217" s="25">
        <v>7</v>
      </c>
      <c r="D3217" s="11"/>
      <c r="E3217" s="11"/>
      <c r="F3217" s="11"/>
      <c r="P3217" s="4" t="s">
        <v>2817</v>
      </c>
      <c r="Q3217" s="4" t="s">
        <v>4744</v>
      </c>
      <c r="R3217" s="25">
        <v>8</v>
      </c>
      <c r="S3217" s="11"/>
      <c r="T3217" s="11"/>
    </row>
    <row r="3218" spans="1:20" ht="17.25" customHeight="1" x14ac:dyDescent="0.35">
      <c r="A3218" s="4" t="s">
        <v>2817</v>
      </c>
      <c r="B3218" s="4" t="s">
        <v>4535</v>
      </c>
      <c r="C3218" s="25">
        <v>7</v>
      </c>
      <c r="D3218" s="11"/>
      <c r="E3218" s="11"/>
      <c r="F3218" s="11"/>
      <c r="P3218" s="4" t="s">
        <v>2817</v>
      </c>
      <c r="Q3218" s="4" t="s">
        <v>4745</v>
      </c>
      <c r="R3218" s="25">
        <v>8</v>
      </c>
      <c r="S3218" s="11"/>
      <c r="T3218" s="11"/>
    </row>
    <row r="3219" spans="1:20" ht="17.25" customHeight="1" x14ac:dyDescent="0.35">
      <c r="A3219" s="4" t="s">
        <v>2817</v>
      </c>
      <c r="B3219" s="4" t="s">
        <v>4746</v>
      </c>
      <c r="C3219" s="25">
        <v>7</v>
      </c>
      <c r="D3219" s="11"/>
      <c r="E3219" s="11"/>
      <c r="F3219" s="11"/>
      <c r="P3219" s="4" t="s">
        <v>2817</v>
      </c>
      <c r="Q3219" s="4" t="s">
        <v>4747</v>
      </c>
      <c r="R3219" s="25">
        <v>8</v>
      </c>
      <c r="S3219" s="11"/>
      <c r="T3219" s="11"/>
    </row>
    <row r="3220" spans="1:20" ht="17.25" customHeight="1" x14ac:dyDescent="0.35">
      <c r="A3220" s="4" t="s">
        <v>2817</v>
      </c>
      <c r="B3220" s="4" t="s">
        <v>4536</v>
      </c>
      <c r="C3220" s="25">
        <v>7</v>
      </c>
      <c r="D3220" s="11"/>
      <c r="E3220" s="11"/>
      <c r="F3220" s="11"/>
      <c r="P3220" s="4" t="s">
        <v>2817</v>
      </c>
      <c r="Q3220" s="4" t="s">
        <v>4748</v>
      </c>
      <c r="R3220" s="25">
        <v>8</v>
      </c>
      <c r="S3220" s="11"/>
      <c r="T3220" s="11"/>
    </row>
    <row r="3221" spans="1:20" ht="17.25" customHeight="1" x14ac:dyDescent="0.35">
      <c r="A3221" s="4" t="s">
        <v>2817</v>
      </c>
      <c r="B3221" s="4" t="s">
        <v>4537</v>
      </c>
      <c r="C3221" s="25">
        <v>7</v>
      </c>
      <c r="D3221" s="11"/>
      <c r="E3221" s="11"/>
      <c r="F3221" s="11"/>
      <c r="P3221" s="4" t="s">
        <v>2817</v>
      </c>
      <c r="Q3221" s="4" t="s">
        <v>4749</v>
      </c>
      <c r="R3221" s="25">
        <v>8</v>
      </c>
      <c r="S3221" s="11"/>
      <c r="T3221" s="11"/>
    </row>
    <row r="3222" spans="1:20" ht="17.25" customHeight="1" x14ac:dyDescent="0.35">
      <c r="A3222" s="4" t="s">
        <v>2817</v>
      </c>
      <c r="B3222" s="4" t="s">
        <v>4538</v>
      </c>
      <c r="C3222" s="25">
        <v>7</v>
      </c>
      <c r="D3222" s="11"/>
      <c r="E3222" s="11"/>
      <c r="F3222" s="11"/>
      <c r="P3222" s="157" t="s">
        <v>2817</v>
      </c>
      <c r="Q3222" s="157" t="s">
        <v>4750</v>
      </c>
      <c r="R3222" s="162">
        <v>8</v>
      </c>
      <c r="S3222" s="11"/>
      <c r="T3222" s="11"/>
    </row>
    <row r="3223" spans="1:20" ht="17.25" customHeight="1" x14ac:dyDescent="0.35">
      <c r="A3223" s="4" t="s">
        <v>2817</v>
      </c>
      <c r="B3223" s="4" t="s">
        <v>4539</v>
      </c>
      <c r="C3223" s="25">
        <v>7</v>
      </c>
      <c r="D3223" s="11"/>
      <c r="E3223" s="11"/>
      <c r="F3223" s="11"/>
      <c r="P3223" s="4" t="s">
        <v>2817</v>
      </c>
      <c r="Q3223" s="4" t="s">
        <v>4751</v>
      </c>
      <c r="R3223" s="25">
        <v>8</v>
      </c>
      <c r="S3223" s="11"/>
      <c r="T3223" s="11"/>
    </row>
    <row r="3224" spans="1:20" ht="17.25" customHeight="1" x14ac:dyDescent="0.35">
      <c r="A3224" s="4" t="s">
        <v>2817</v>
      </c>
      <c r="B3224" s="4" t="s">
        <v>4541</v>
      </c>
      <c r="C3224" s="25">
        <v>7</v>
      </c>
      <c r="D3224" s="11"/>
      <c r="E3224" s="11"/>
      <c r="F3224" s="11"/>
      <c r="P3224" s="157" t="s">
        <v>2817</v>
      </c>
      <c r="Q3224" s="157" t="s">
        <v>4752</v>
      </c>
      <c r="R3224" s="162">
        <v>8</v>
      </c>
      <c r="S3224" s="11"/>
      <c r="T3224" s="11"/>
    </row>
    <row r="3225" spans="1:20" ht="17.25" customHeight="1" x14ac:dyDescent="0.35">
      <c r="A3225" s="4" t="s">
        <v>2817</v>
      </c>
      <c r="B3225" s="4" t="s">
        <v>4543</v>
      </c>
      <c r="C3225" s="25">
        <v>7</v>
      </c>
      <c r="D3225" s="11"/>
      <c r="E3225" s="11"/>
      <c r="F3225" s="11"/>
      <c r="P3225" s="4" t="s">
        <v>2817</v>
      </c>
      <c r="Q3225" s="4" t="s">
        <v>4753</v>
      </c>
      <c r="R3225" s="25">
        <v>8</v>
      </c>
      <c r="S3225" s="11"/>
      <c r="T3225" s="11"/>
    </row>
    <row r="3226" spans="1:20" ht="17.25" customHeight="1" x14ac:dyDescent="0.35">
      <c r="A3226" s="4" t="s">
        <v>2817</v>
      </c>
      <c r="B3226" s="4" t="s">
        <v>4544</v>
      </c>
      <c r="C3226" s="25">
        <v>7</v>
      </c>
      <c r="D3226" s="11"/>
      <c r="E3226" s="11"/>
      <c r="F3226" s="11"/>
      <c r="P3226" s="4" t="s">
        <v>2817</v>
      </c>
      <c r="Q3226" s="4" t="s">
        <v>4754</v>
      </c>
      <c r="R3226" s="25">
        <v>8</v>
      </c>
      <c r="S3226" s="11"/>
      <c r="T3226" s="11"/>
    </row>
    <row r="3227" spans="1:20" ht="17.25" customHeight="1" x14ac:dyDescent="0.35">
      <c r="A3227" s="4" t="s">
        <v>2817</v>
      </c>
      <c r="B3227" s="4" t="s">
        <v>4545</v>
      </c>
      <c r="C3227" s="25">
        <v>7</v>
      </c>
      <c r="D3227" s="11"/>
      <c r="E3227" s="11"/>
      <c r="F3227" s="11"/>
      <c r="P3227" s="4" t="s">
        <v>2817</v>
      </c>
      <c r="Q3227" s="4" t="s">
        <v>4755</v>
      </c>
      <c r="R3227" s="25">
        <v>8</v>
      </c>
      <c r="S3227" s="11"/>
      <c r="T3227" s="11"/>
    </row>
    <row r="3228" spans="1:20" ht="17.25" customHeight="1" x14ac:dyDescent="0.35">
      <c r="A3228" s="4" t="s">
        <v>2817</v>
      </c>
      <c r="B3228" s="4" t="s">
        <v>4546</v>
      </c>
      <c r="C3228" s="25">
        <v>7</v>
      </c>
      <c r="D3228" s="11"/>
      <c r="E3228" s="11"/>
      <c r="F3228" s="11"/>
      <c r="P3228" s="4" t="s">
        <v>2817</v>
      </c>
      <c r="Q3228" s="4" t="s">
        <v>4756</v>
      </c>
      <c r="R3228" s="25">
        <v>8</v>
      </c>
      <c r="S3228" s="11"/>
      <c r="T3228" s="11"/>
    </row>
    <row r="3229" spans="1:20" ht="17.25" customHeight="1" x14ac:dyDescent="0.35">
      <c r="A3229" s="4" t="s">
        <v>2817</v>
      </c>
      <c r="B3229" s="4" t="s">
        <v>4547</v>
      </c>
      <c r="C3229" s="25">
        <v>7</v>
      </c>
      <c r="D3229" s="11"/>
      <c r="E3229" s="11"/>
      <c r="F3229" s="11"/>
      <c r="P3229" s="4" t="s">
        <v>2817</v>
      </c>
      <c r="Q3229" s="4" t="s">
        <v>4757</v>
      </c>
      <c r="R3229" s="25">
        <v>8</v>
      </c>
      <c r="S3229" s="11"/>
      <c r="T3229" s="11"/>
    </row>
    <row r="3230" spans="1:20" ht="17.25" customHeight="1" x14ac:dyDescent="0.35">
      <c r="A3230" s="4" t="s">
        <v>2817</v>
      </c>
      <c r="B3230" s="4" t="s">
        <v>4548</v>
      </c>
      <c r="C3230" s="25">
        <v>7</v>
      </c>
      <c r="D3230" s="11"/>
      <c r="E3230" s="11"/>
      <c r="F3230" s="11"/>
      <c r="P3230" s="4" t="s">
        <v>2817</v>
      </c>
      <c r="Q3230" s="4" t="s">
        <v>4758</v>
      </c>
      <c r="R3230" s="25">
        <v>8</v>
      </c>
      <c r="S3230" s="11"/>
      <c r="T3230" s="11"/>
    </row>
    <row r="3231" spans="1:20" ht="17.25" customHeight="1" x14ac:dyDescent="0.35">
      <c r="A3231" s="4" t="s">
        <v>2817</v>
      </c>
      <c r="B3231" s="4" t="s">
        <v>4549</v>
      </c>
      <c r="C3231" s="25">
        <v>7</v>
      </c>
      <c r="D3231" s="11"/>
      <c r="E3231" s="11"/>
      <c r="F3231" s="11"/>
      <c r="P3231" s="4" t="s">
        <v>2817</v>
      </c>
      <c r="Q3231" s="4" t="s">
        <v>4759</v>
      </c>
      <c r="R3231" s="25">
        <v>8</v>
      </c>
      <c r="S3231" s="11"/>
      <c r="T3231" s="11"/>
    </row>
    <row r="3232" spans="1:20" ht="17.25" customHeight="1" x14ac:dyDescent="0.35">
      <c r="A3232" s="4" t="s">
        <v>2817</v>
      </c>
      <c r="B3232" s="4" t="s">
        <v>4760</v>
      </c>
      <c r="C3232" s="25">
        <v>7</v>
      </c>
      <c r="D3232" s="11"/>
      <c r="E3232" s="11"/>
      <c r="F3232" s="11"/>
      <c r="P3232" s="4" t="s">
        <v>2817</v>
      </c>
      <c r="Q3232" s="4" t="s">
        <v>4761</v>
      </c>
      <c r="R3232" s="25">
        <v>8</v>
      </c>
      <c r="S3232" s="11"/>
      <c r="T3232" s="11"/>
    </row>
    <row r="3233" spans="1:20" ht="17.25" customHeight="1" x14ac:dyDescent="0.35">
      <c r="A3233" s="4" t="s">
        <v>2817</v>
      </c>
      <c r="B3233" s="4" t="s">
        <v>4550</v>
      </c>
      <c r="C3233" s="25">
        <v>7</v>
      </c>
      <c r="D3233" s="11"/>
      <c r="E3233" s="11"/>
      <c r="F3233" s="11"/>
      <c r="P3233" s="4" t="s">
        <v>2817</v>
      </c>
      <c r="Q3233" s="4" t="s">
        <v>4762</v>
      </c>
      <c r="R3233" s="25">
        <v>8</v>
      </c>
      <c r="S3233" s="11"/>
      <c r="T3233" s="11"/>
    </row>
    <row r="3234" spans="1:20" ht="17.25" customHeight="1" x14ac:dyDescent="0.35">
      <c r="A3234" s="4" t="s">
        <v>2817</v>
      </c>
      <c r="B3234" s="4" t="s">
        <v>4763</v>
      </c>
      <c r="C3234" s="25">
        <v>7</v>
      </c>
      <c r="D3234" s="11"/>
      <c r="E3234" s="11"/>
      <c r="F3234" s="11"/>
      <c r="P3234" s="4" t="s">
        <v>2817</v>
      </c>
      <c r="Q3234" s="4" t="s">
        <v>4764</v>
      </c>
      <c r="R3234" s="25">
        <v>8</v>
      </c>
      <c r="S3234" s="11"/>
      <c r="T3234" s="11"/>
    </row>
    <row r="3235" spans="1:20" ht="17.25" customHeight="1" x14ac:dyDescent="0.35">
      <c r="A3235" s="4" t="s">
        <v>2817</v>
      </c>
      <c r="B3235" s="4" t="s">
        <v>4551</v>
      </c>
      <c r="C3235" s="25">
        <v>7</v>
      </c>
      <c r="D3235" s="11"/>
      <c r="E3235" s="11"/>
      <c r="F3235" s="11"/>
      <c r="P3235" s="4" t="s">
        <v>2817</v>
      </c>
      <c r="Q3235" s="4" t="s">
        <v>4765</v>
      </c>
      <c r="R3235" s="25">
        <v>8</v>
      </c>
      <c r="S3235" s="11"/>
      <c r="T3235" s="11"/>
    </row>
    <row r="3236" spans="1:20" ht="17.25" customHeight="1" x14ac:dyDescent="0.35">
      <c r="A3236" s="4" t="s">
        <v>2817</v>
      </c>
      <c r="B3236" s="4" t="s">
        <v>4766</v>
      </c>
      <c r="C3236" s="25">
        <v>7</v>
      </c>
      <c r="D3236" s="11"/>
      <c r="E3236" s="11"/>
      <c r="F3236" s="11"/>
      <c r="P3236" s="4" t="s">
        <v>2817</v>
      </c>
      <c r="Q3236" s="4" t="s">
        <v>4767</v>
      </c>
      <c r="R3236" s="25">
        <v>8</v>
      </c>
      <c r="S3236" s="11"/>
      <c r="T3236" s="11"/>
    </row>
    <row r="3237" spans="1:20" ht="17.25" customHeight="1" x14ac:dyDescent="0.35">
      <c r="A3237" s="4" t="s">
        <v>2817</v>
      </c>
      <c r="B3237" s="4" t="s">
        <v>4552</v>
      </c>
      <c r="C3237" s="25">
        <v>7</v>
      </c>
      <c r="D3237" s="11"/>
      <c r="E3237" s="11"/>
      <c r="F3237" s="11"/>
      <c r="P3237" s="4" t="s">
        <v>2817</v>
      </c>
      <c r="Q3237" s="4" t="s">
        <v>4768</v>
      </c>
      <c r="R3237" s="25">
        <v>8</v>
      </c>
      <c r="S3237" s="11"/>
      <c r="T3237" s="11"/>
    </row>
    <row r="3238" spans="1:20" ht="17.25" customHeight="1" x14ac:dyDescent="0.35">
      <c r="A3238" s="4" t="s">
        <v>2817</v>
      </c>
      <c r="B3238" s="4" t="s">
        <v>4769</v>
      </c>
      <c r="C3238" s="25">
        <v>7</v>
      </c>
      <c r="D3238" s="11"/>
      <c r="E3238" s="11"/>
      <c r="F3238" s="11"/>
      <c r="P3238" s="4" t="s">
        <v>2817</v>
      </c>
      <c r="Q3238" s="4" t="s">
        <v>4770</v>
      </c>
      <c r="R3238" s="25">
        <v>8</v>
      </c>
      <c r="S3238" s="11"/>
      <c r="T3238" s="11"/>
    </row>
    <row r="3239" spans="1:20" ht="17.25" customHeight="1" x14ac:dyDescent="0.35">
      <c r="A3239" s="4" t="s">
        <v>2817</v>
      </c>
      <c r="B3239" s="4" t="s">
        <v>4553</v>
      </c>
      <c r="C3239" s="25">
        <v>8</v>
      </c>
      <c r="D3239" s="11"/>
      <c r="E3239" s="11"/>
      <c r="F3239" s="11"/>
      <c r="P3239" s="4" t="s">
        <v>2817</v>
      </c>
      <c r="Q3239" s="4" t="s">
        <v>4771</v>
      </c>
      <c r="R3239" s="25">
        <v>8</v>
      </c>
      <c r="S3239" s="11"/>
      <c r="T3239" s="11"/>
    </row>
    <row r="3240" spans="1:20" ht="17.25" customHeight="1" x14ac:dyDescent="0.35">
      <c r="A3240" s="4" t="s">
        <v>2817</v>
      </c>
      <c r="B3240" s="4" t="s">
        <v>4554</v>
      </c>
      <c r="C3240" s="25">
        <v>8</v>
      </c>
      <c r="D3240" s="11"/>
      <c r="E3240" s="11"/>
      <c r="F3240" s="11"/>
      <c r="P3240" s="4" t="s">
        <v>2817</v>
      </c>
      <c r="Q3240" s="4" t="s">
        <v>4772</v>
      </c>
      <c r="R3240" s="25">
        <v>8</v>
      </c>
      <c r="S3240" s="11"/>
      <c r="T3240" s="11"/>
    </row>
    <row r="3241" spans="1:20" ht="17.25" customHeight="1" x14ac:dyDescent="0.35">
      <c r="A3241" s="4" t="s">
        <v>2817</v>
      </c>
      <c r="B3241" s="4" t="s">
        <v>4556</v>
      </c>
      <c r="C3241" s="25">
        <v>8</v>
      </c>
      <c r="D3241" s="11"/>
      <c r="E3241" s="11"/>
      <c r="F3241" s="11"/>
      <c r="P3241" s="4" t="s">
        <v>2817</v>
      </c>
      <c r="Q3241" s="4" t="s">
        <v>4773</v>
      </c>
      <c r="R3241" s="25">
        <v>8</v>
      </c>
      <c r="S3241" s="11"/>
      <c r="T3241" s="11"/>
    </row>
    <row r="3242" spans="1:20" ht="17.25" customHeight="1" x14ac:dyDescent="0.35">
      <c r="A3242" s="4" t="s">
        <v>2817</v>
      </c>
      <c r="B3242" s="4" t="s">
        <v>4557</v>
      </c>
      <c r="C3242" s="25">
        <v>8</v>
      </c>
      <c r="D3242" s="11"/>
      <c r="E3242" s="11"/>
      <c r="F3242" s="11"/>
      <c r="P3242" s="4" t="s">
        <v>2817</v>
      </c>
      <c r="Q3242" s="4" t="s">
        <v>4774</v>
      </c>
      <c r="R3242" s="25">
        <v>8</v>
      </c>
      <c r="S3242" s="11"/>
      <c r="T3242" s="11"/>
    </row>
    <row r="3243" spans="1:20" ht="17.25" customHeight="1" x14ac:dyDescent="0.35">
      <c r="A3243" s="4" t="s">
        <v>2817</v>
      </c>
      <c r="B3243" s="4" t="s">
        <v>4558</v>
      </c>
      <c r="C3243" s="25">
        <v>8</v>
      </c>
      <c r="D3243" s="11"/>
      <c r="E3243" s="11"/>
      <c r="F3243" s="11"/>
      <c r="P3243" s="4" t="s">
        <v>2817</v>
      </c>
      <c r="Q3243" s="4" t="s">
        <v>4775</v>
      </c>
      <c r="R3243" s="25">
        <v>8</v>
      </c>
      <c r="S3243" s="11"/>
      <c r="T3243" s="11"/>
    </row>
    <row r="3244" spans="1:20" ht="17.25" customHeight="1" x14ac:dyDescent="0.35">
      <c r="A3244" s="4" t="s">
        <v>2817</v>
      </c>
      <c r="B3244" s="4" t="s">
        <v>4776</v>
      </c>
      <c r="C3244" s="25">
        <v>8</v>
      </c>
      <c r="D3244" s="11"/>
      <c r="E3244" s="11"/>
      <c r="F3244" s="11"/>
      <c r="P3244" s="4" t="s">
        <v>2817</v>
      </c>
      <c r="Q3244" s="4" t="s">
        <v>4777</v>
      </c>
      <c r="R3244" s="25">
        <v>8</v>
      </c>
      <c r="S3244" s="11"/>
      <c r="T3244" s="11"/>
    </row>
    <row r="3245" spans="1:20" ht="17.25" customHeight="1" x14ac:dyDescent="0.35">
      <c r="A3245" s="4" t="s">
        <v>2817</v>
      </c>
      <c r="B3245" s="4" t="s">
        <v>4778</v>
      </c>
      <c r="C3245" s="25">
        <v>8</v>
      </c>
      <c r="D3245" s="11"/>
      <c r="E3245" s="11"/>
      <c r="F3245" s="11"/>
      <c r="P3245" s="4" t="s">
        <v>2817</v>
      </c>
      <c r="Q3245" s="4" t="s">
        <v>4779</v>
      </c>
      <c r="R3245" s="25">
        <v>8</v>
      </c>
      <c r="S3245" s="11"/>
      <c r="T3245" s="11"/>
    </row>
    <row r="3246" spans="1:20" ht="17.25" customHeight="1" x14ac:dyDescent="0.35">
      <c r="A3246" s="4" t="s">
        <v>2817</v>
      </c>
      <c r="B3246" s="4" t="s">
        <v>4560</v>
      </c>
      <c r="C3246" s="25">
        <v>8</v>
      </c>
      <c r="D3246" s="11"/>
      <c r="E3246" s="11"/>
      <c r="F3246" s="11"/>
      <c r="P3246" s="4" t="s">
        <v>2817</v>
      </c>
      <c r="Q3246" s="4" t="s">
        <v>4780</v>
      </c>
      <c r="R3246" s="25">
        <v>8</v>
      </c>
      <c r="S3246" s="11"/>
      <c r="T3246" s="11"/>
    </row>
    <row r="3247" spans="1:20" ht="17.25" customHeight="1" x14ac:dyDescent="0.35">
      <c r="A3247" s="4" t="s">
        <v>2817</v>
      </c>
      <c r="B3247" s="4" t="s">
        <v>4561</v>
      </c>
      <c r="C3247" s="25">
        <v>8</v>
      </c>
      <c r="D3247" s="11"/>
      <c r="E3247" s="11"/>
      <c r="F3247" s="11"/>
      <c r="P3247" s="4" t="s">
        <v>2817</v>
      </c>
      <c r="Q3247" s="4" t="s">
        <v>4781</v>
      </c>
      <c r="R3247" s="25">
        <v>8</v>
      </c>
      <c r="S3247" s="11"/>
      <c r="T3247" s="11"/>
    </row>
    <row r="3248" spans="1:20" ht="17.25" customHeight="1" x14ac:dyDescent="0.35">
      <c r="A3248" s="4" t="s">
        <v>2817</v>
      </c>
      <c r="B3248" s="4" t="s">
        <v>4562</v>
      </c>
      <c r="C3248" s="25">
        <v>8</v>
      </c>
      <c r="D3248" s="11"/>
      <c r="E3248" s="11"/>
      <c r="F3248" s="11"/>
      <c r="P3248" s="4" t="s">
        <v>2817</v>
      </c>
      <c r="Q3248" s="4" t="s">
        <v>4782</v>
      </c>
      <c r="R3248" s="25">
        <v>8</v>
      </c>
      <c r="S3248" s="11"/>
      <c r="T3248" s="11"/>
    </row>
    <row r="3249" spans="1:20" ht="17.25" customHeight="1" x14ac:dyDescent="0.35">
      <c r="A3249" s="4" t="s">
        <v>2817</v>
      </c>
      <c r="B3249" s="4" t="s">
        <v>4563</v>
      </c>
      <c r="C3249" s="25">
        <v>8</v>
      </c>
      <c r="D3249" s="11"/>
      <c r="E3249" s="11"/>
      <c r="F3249" s="11"/>
      <c r="P3249" s="4" t="s">
        <v>2817</v>
      </c>
      <c r="Q3249" s="4" t="s">
        <v>4783</v>
      </c>
      <c r="R3249" s="25">
        <v>8</v>
      </c>
      <c r="S3249" s="11"/>
      <c r="T3249" s="11"/>
    </row>
    <row r="3250" spans="1:20" ht="17.25" customHeight="1" x14ac:dyDescent="0.35">
      <c r="A3250" s="4" t="s">
        <v>2817</v>
      </c>
      <c r="B3250" s="4" t="s">
        <v>4564</v>
      </c>
      <c r="C3250" s="25">
        <v>8</v>
      </c>
      <c r="D3250" s="11"/>
      <c r="E3250" s="11"/>
      <c r="F3250" s="11"/>
      <c r="P3250" s="4" t="s">
        <v>2817</v>
      </c>
      <c r="Q3250" s="4" t="s">
        <v>4784</v>
      </c>
      <c r="R3250" s="25">
        <v>8</v>
      </c>
      <c r="S3250" s="11"/>
      <c r="T3250" s="11"/>
    </row>
    <row r="3251" spans="1:20" ht="17.25" customHeight="1" x14ac:dyDescent="0.35">
      <c r="A3251" s="4" t="s">
        <v>2817</v>
      </c>
      <c r="B3251" s="4" t="s">
        <v>4565</v>
      </c>
      <c r="C3251" s="25">
        <v>8</v>
      </c>
      <c r="D3251" s="11"/>
      <c r="E3251" s="11"/>
      <c r="F3251" s="11"/>
      <c r="P3251" s="4" t="s">
        <v>2817</v>
      </c>
      <c r="Q3251" s="4" t="s">
        <v>4785</v>
      </c>
      <c r="R3251" s="25">
        <v>8</v>
      </c>
      <c r="S3251" s="11"/>
      <c r="T3251" s="11"/>
    </row>
    <row r="3252" spans="1:20" ht="17.25" customHeight="1" x14ac:dyDescent="0.35">
      <c r="A3252" s="4" t="s">
        <v>2817</v>
      </c>
      <c r="B3252" s="4" t="s">
        <v>4566</v>
      </c>
      <c r="C3252" s="25">
        <v>8</v>
      </c>
      <c r="D3252" s="11"/>
      <c r="E3252" s="11"/>
      <c r="F3252" s="11"/>
      <c r="P3252" s="4" t="s">
        <v>2817</v>
      </c>
      <c r="Q3252" s="4" t="s">
        <v>4786</v>
      </c>
      <c r="R3252" s="25">
        <v>8</v>
      </c>
      <c r="S3252" s="11"/>
      <c r="T3252" s="11"/>
    </row>
    <row r="3253" spans="1:20" ht="17.25" customHeight="1" x14ac:dyDescent="0.35">
      <c r="A3253" s="4" t="s">
        <v>2817</v>
      </c>
      <c r="B3253" s="4" t="s">
        <v>4568</v>
      </c>
      <c r="C3253" s="25">
        <v>8</v>
      </c>
      <c r="D3253" s="11"/>
      <c r="E3253" s="11"/>
      <c r="F3253" s="11"/>
      <c r="P3253" s="4" t="s">
        <v>2817</v>
      </c>
      <c r="Q3253" s="4" t="s">
        <v>4787</v>
      </c>
      <c r="R3253" s="25">
        <v>8</v>
      </c>
      <c r="S3253" s="11"/>
      <c r="T3253" s="11"/>
    </row>
    <row r="3254" spans="1:20" ht="17.25" customHeight="1" x14ac:dyDescent="0.35">
      <c r="A3254" s="4" t="s">
        <v>2817</v>
      </c>
      <c r="B3254" s="4" t="s">
        <v>4569</v>
      </c>
      <c r="C3254" s="25">
        <v>8</v>
      </c>
      <c r="D3254" s="11"/>
      <c r="E3254" s="11"/>
      <c r="F3254" s="11"/>
      <c r="P3254" s="4" t="s">
        <v>2817</v>
      </c>
      <c r="Q3254" s="4" t="s">
        <v>4788</v>
      </c>
      <c r="R3254" s="25">
        <v>8</v>
      </c>
      <c r="S3254" s="11"/>
      <c r="T3254" s="11"/>
    </row>
    <row r="3255" spans="1:20" ht="17.25" customHeight="1" x14ac:dyDescent="0.35">
      <c r="A3255" s="4" t="s">
        <v>2817</v>
      </c>
      <c r="B3255" s="4" t="s">
        <v>4789</v>
      </c>
      <c r="C3255" s="25">
        <v>8</v>
      </c>
      <c r="D3255" s="11"/>
      <c r="E3255" s="11"/>
      <c r="F3255" s="11"/>
      <c r="P3255" s="4" t="s">
        <v>2817</v>
      </c>
      <c r="Q3255" s="4" t="s">
        <v>4790</v>
      </c>
      <c r="R3255" s="25">
        <v>8</v>
      </c>
      <c r="S3255" s="11"/>
      <c r="T3255" s="11"/>
    </row>
    <row r="3256" spans="1:20" ht="17.25" customHeight="1" x14ac:dyDescent="0.35">
      <c r="A3256" s="4" t="s">
        <v>2817</v>
      </c>
      <c r="B3256" s="4" t="s">
        <v>4570</v>
      </c>
      <c r="C3256" s="25">
        <v>8</v>
      </c>
      <c r="D3256" s="11"/>
      <c r="E3256" s="11"/>
      <c r="F3256" s="11"/>
      <c r="P3256" s="4" t="s">
        <v>2817</v>
      </c>
      <c r="Q3256" s="4" t="s">
        <v>4791</v>
      </c>
      <c r="R3256" s="25">
        <v>8</v>
      </c>
      <c r="S3256" s="11"/>
      <c r="T3256" s="11"/>
    </row>
    <row r="3257" spans="1:20" ht="17.25" customHeight="1" x14ac:dyDescent="0.35">
      <c r="A3257" s="4" t="s">
        <v>2817</v>
      </c>
      <c r="B3257" s="4" t="s">
        <v>4571</v>
      </c>
      <c r="C3257" s="25">
        <v>8</v>
      </c>
      <c r="D3257" s="11"/>
      <c r="E3257" s="11"/>
      <c r="F3257" s="11"/>
      <c r="P3257" s="4" t="s">
        <v>2817</v>
      </c>
      <c r="Q3257" s="4" t="s">
        <v>4792</v>
      </c>
      <c r="R3257" s="25">
        <v>8</v>
      </c>
      <c r="S3257" s="11"/>
      <c r="T3257" s="11"/>
    </row>
    <row r="3258" spans="1:20" ht="17.25" customHeight="1" x14ac:dyDescent="0.35">
      <c r="A3258" s="4" t="s">
        <v>2817</v>
      </c>
      <c r="B3258" s="4" t="s">
        <v>4572</v>
      </c>
      <c r="C3258" s="25">
        <v>8</v>
      </c>
      <c r="D3258" s="11"/>
      <c r="E3258" s="11"/>
      <c r="F3258" s="11"/>
      <c r="P3258" s="4" t="s">
        <v>2817</v>
      </c>
      <c r="Q3258" s="4" t="s">
        <v>4793</v>
      </c>
      <c r="R3258" s="25">
        <v>8</v>
      </c>
      <c r="S3258" s="11"/>
      <c r="T3258" s="11"/>
    </row>
    <row r="3259" spans="1:20" ht="17.25" customHeight="1" x14ac:dyDescent="0.35">
      <c r="A3259" s="4" t="s">
        <v>2817</v>
      </c>
      <c r="B3259" s="4" t="s">
        <v>4573</v>
      </c>
      <c r="C3259" s="25">
        <v>8</v>
      </c>
      <c r="D3259" s="11"/>
      <c r="E3259" s="11"/>
      <c r="F3259" s="11"/>
      <c r="P3259" s="4" t="s">
        <v>2817</v>
      </c>
      <c r="Q3259" s="4" t="s">
        <v>4794</v>
      </c>
      <c r="R3259" s="25">
        <v>8</v>
      </c>
      <c r="S3259" s="11"/>
      <c r="T3259" s="11"/>
    </row>
    <row r="3260" spans="1:20" ht="17.25" customHeight="1" x14ac:dyDescent="0.35">
      <c r="A3260" s="4" t="s">
        <v>2817</v>
      </c>
      <c r="B3260" s="4" t="s">
        <v>4574</v>
      </c>
      <c r="C3260" s="25">
        <v>8</v>
      </c>
      <c r="D3260" s="11"/>
      <c r="E3260" s="11"/>
      <c r="F3260" s="11"/>
      <c r="P3260" s="4" t="s">
        <v>2817</v>
      </c>
      <c r="Q3260" s="4" t="s">
        <v>4795</v>
      </c>
      <c r="R3260" s="25">
        <v>8</v>
      </c>
      <c r="S3260" s="11"/>
      <c r="T3260" s="11"/>
    </row>
    <row r="3261" spans="1:20" ht="17.25" customHeight="1" x14ac:dyDescent="0.35">
      <c r="A3261" s="4" t="s">
        <v>2817</v>
      </c>
      <c r="B3261" s="4" t="s">
        <v>4576</v>
      </c>
      <c r="C3261" s="25">
        <v>8</v>
      </c>
      <c r="D3261" s="11"/>
      <c r="E3261" s="11"/>
      <c r="F3261" s="11"/>
      <c r="P3261" s="4" t="s">
        <v>2817</v>
      </c>
      <c r="Q3261" s="4" t="s">
        <v>4796</v>
      </c>
      <c r="R3261" s="25">
        <v>8</v>
      </c>
      <c r="S3261" s="11"/>
      <c r="T3261" s="11"/>
    </row>
    <row r="3262" spans="1:20" ht="17.25" customHeight="1" x14ac:dyDescent="0.35">
      <c r="A3262" s="4" t="s">
        <v>2817</v>
      </c>
      <c r="B3262" s="4" t="s">
        <v>4797</v>
      </c>
      <c r="C3262" s="25">
        <v>8</v>
      </c>
      <c r="D3262" s="11"/>
      <c r="E3262" s="11"/>
      <c r="F3262" s="11"/>
      <c r="P3262" s="4" t="s">
        <v>2817</v>
      </c>
      <c r="Q3262" s="4" t="s">
        <v>4798</v>
      </c>
      <c r="R3262" s="25">
        <v>8</v>
      </c>
      <c r="S3262" s="11"/>
      <c r="T3262" s="11"/>
    </row>
    <row r="3263" spans="1:20" ht="17.25" customHeight="1" x14ac:dyDescent="0.35">
      <c r="A3263" s="4" t="s">
        <v>2817</v>
      </c>
      <c r="B3263" s="4" t="s">
        <v>4799</v>
      </c>
      <c r="C3263" s="25">
        <v>8</v>
      </c>
      <c r="D3263" s="11"/>
      <c r="E3263" s="11"/>
      <c r="F3263" s="11"/>
      <c r="P3263" s="4" t="s">
        <v>2817</v>
      </c>
      <c r="Q3263" s="4" t="s">
        <v>4800</v>
      </c>
      <c r="R3263" s="25">
        <v>8</v>
      </c>
      <c r="S3263" s="11"/>
      <c r="T3263" s="11"/>
    </row>
    <row r="3264" spans="1:20" ht="17.25" customHeight="1" x14ac:dyDescent="0.35">
      <c r="A3264" s="4" t="s">
        <v>2817</v>
      </c>
      <c r="B3264" s="4" t="s">
        <v>4801</v>
      </c>
      <c r="C3264" s="25">
        <v>8</v>
      </c>
      <c r="D3264" s="11"/>
      <c r="E3264" s="11"/>
      <c r="F3264" s="11"/>
      <c r="P3264" s="4" t="s">
        <v>2817</v>
      </c>
      <c r="Q3264" s="4" t="s">
        <v>4802</v>
      </c>
      <c r="R3264" s="25">
        <v>8</v>
      </c>
      <c r="S3264" s="11"/>
      <c r="T3264" s="11"/>
    </row>
    <row r="3265" spans="1:20" ht="17.25" customHeight="1" x14ac:dyDescent="0.35">
      <c r="A3265" s="4" t="s">
        <v>2817</v>
      </c>
      <c r="B3265" s="4" t="s">
        <v>4577</v>
      </c>
      <c r="C3265" s="25">
        <v>8</v>
      </c>
      <c r="D3265" s="11"/>
      <c r="E3265" s="11"/>
      <c r="F3265" s="11"/>
      <c r="P3265" s="4" t="s">
        <v>2817</v>
      </c>
      <c r="Q3265" s="4" t="s">
        <v>4803</v>
      </c>
      <c r="R3265" s="25">
        <v>8</v>
      </c>
      <c r="S3265" s="11"/>
      <c r="T3265" s="11"/>
    </row>
    <row r="3266" spans="1:20" ht="17.25" customHeight="1" x14ac:dyDescent="0.35">
      <c r="A3266" s="4" t="s">
        <v>2817</v>
      </c>
      <c r="B3266" s="4" t="s">
        <v>4579</v>
      </c>
      <c r="C3266" s="25">
        <v>8</v>
      </c>
      <c r="D3266" s="11"/>
      <c r="E3266" s="11"/>
      <c r="F3266" s="11"/>
      <c r="P3266" s="4" t="s">
        <v>2817</v>
      </c>
      <c r="Q3266" s="4" t="s">
        <v>4804</v>
      </c>
      <c r="R3266" s="25">
        <v>8</v>
      </c>
      <c r="S3266" s="11"/>
      <c r="T3266" s="11"/>
    </row>
    <row r="3267" spans="1:20" ht="17.25" customHeight="1" x14ac:dyDescent="0.35">
      <c r="A3267" s="4" t="s">
        <v>2817</v>
      </c>
      <c r="B3267" s="4" t="s">
        <v>4580</v>
      </c>
      <c r="C3267" s="25">
        <v>8</v>
      </c>
      <c r="D3267" s="11"/>
      <c r="E3267" s="11"/>
      <c r="F3267" s="11"/>
      <c r="P3267" s="4" t="s">
        <v>2817</v>
      </c>
      <c r="Q3267" s="4" t="s">
        <v>4805</v>
      </c>
      <c r="R3267" s="25">
        <v>9</v>
      </c>
      <c r="S3267" s="11"/>
      <c r="T3267" s="11"/>
    </row>
    <row r="3268" spans="1:20" ht="17.25" customHeight="1" x14ac:dyDescent="0.35">
      <c r="A3268" s="4" t="s">
        <v>2817</v>
      </c>
      <c r="B3268" s="4" t="s">
        <v>4581</v>
      </c>
      <c r="C3268" s="25">
        <v>8</v>
      </c>
      <c r="D3268" s="11"/>
      <c r="E3268" s="11"/>
      <c r="F3268" s="11"/>
      <c r="P3268" s="4" t="s">
        <v>2817</v>
      </c>
      <c r="Q3268" s="4" t="s">
        <v>4806</v>
      </c>
      <c r="R3268" s="25">
        <v>9</v>
      </c>
      <c r="S3268" s="11"/>
      <c r="T3268" s="11"/>
    </row>
    <row r="3269" spans="1:20" ht="17.25" customHeight="1" x14ac:dyDescent="0.35">
      <c r="A3269" s="4" t="s">
        <v>2817</v>
      </c>
      <c r="B3269" s="4" t="s">
        <v>4582</v>
      </c>
      <c r="C3269" s="25">
        <v>8</v>
      </c>
      <c r="D3269" s="11"/>
      <c r="E3269" s="11"/>
      <c r="F3269" s="11"/>
      <c r="P3269" s="4" t="s">
        <v>2817</v>
      </c>
      <c r="Q3269" s="4" t="s">
        <v>4807</v>
      </c>
      <c r="R3269" s="25">
        <v>9</v>
      </c>
      <c r="S3269" s="11"/>
      <c r="T3269" s="11"/>
    </row>
    <row r="3270" spans="1:20" ht="17.25" customHeight="1" x14ac:dyDescent="0.35">
      <c r="A3270" s="4" t="s">
        <v>2817</v>
      </c>
      <c r="B3270" s="4" t="s">
        <v>4583</v>
      </c>
      <c r="C3270" s="25">
        <v>8</v>
      </c>
      <c r="D3270" s="11"/>
      <c r="E3270" s="11"/>
      <c r="F3270" s="11"/>
      <c r="P3270" s="4" t="s">
        <v>2817</v>
      </c>
      <c r="Q3270" s="4" t="s">
        <v>4808</v>
      </c>
      <c r="R3270" s="25">
        <v>9</v>
      </c>
      <c r="S3270" s="11"/>
      <c r="T3270" s="11"/>
    </row>
    <row r="3271" spans="1:20" ht="17.25" customHeight="1" x14ac:dyDescent="0.35">
      <c r="A3271" s="4" t="s">
        <v>2817</v>
      </c>
      <c r="B3271" s="4" t="s">
        <v>4584</v>
      </c>
      <c r="C3271" s="25">
        <v>8</v>
      </c>
      <c r="D3271" s="11"/>
      <c r="E3271" s="11"/>
      <c r="F3271" s="11"/>
      <c r="P3271" s="4" t="s">
        <v>2817</v>
      </c>
      <c r="Q3271" s="4" t="s">
        <v>4809</v>
      </c>
      <c r="R3271" s="25">
        <v>9</v>
      </c>
      <c r="S3271" s="11"/>
      <c r="T3271" s="11"/>
    </row>
    <row r="3272" spans="1:20" ht="17.25" customHeight="1" x14ac:dyDescent="0.35">
      <c r="A3272" s="4" t="s">
        <v>2817</v>
      </c>
      <c r="B3272" s="4" t="s">
        <v>4586</v>
      </c>
      <c r="C3272" s="25">
        <v>8</v>
      </c>
      <c r="D3272" s="11"/>
      <c r="E3272" s="11"/>
      <c r="F3272" s="11"/>
      <c r="P3272" s="4" t="s">
        <v>2817</v>
      </c>
      <c r="Q3272" s="4" t="s">
        <v>4810</v>
      </c>
      <c r="R3272" s="25">
        <v>9</v>
      </c>
      <c r="S3272" s="11"/>
      <c r="T3272" s="11"/>
    </row>
    <row r="3273" spans="1:20" ht="17.25" customHeight="1" x14ac:dyDescent="0.35">
      <c r="A3273" s="4" t="s">
        <v>2817</v>
      </c>
      <c r="B3273" s="4" t="s">
        <v>4587</v>
      </c>
      <c r="C3273" s="25">
        <v>8</v>
      </c>
      <c r="D3273" s="11"/>
      <c r="E3273" s="11"/>
      <c r="F3273" s="11"/>
      <c r="P3273" s="4" t="s">
        <v>2817</v>
      </c>
      <c r="Q3273" s="4" t="s">
        <v>4811</v>
      </c>
      <c r="R3273" s="25">
        <v>9</v>
      </c>
      <c r="S3273" s="11"/>
      <c r="T3273" s="11"/>
    </row>
    <row r="3274" spans="1:20" ht="17.25" customHeight="1" x14ac:dyDescent="0.35">
      <c r="A3274" s="4" t="s">
        <v>2817</v>
      </c>
      <c r="B3274" s="4" t="s">
        <v>4588</v>
      </c>
      <c r="C3274" s="25">
        <v>8</v>
      </c>
      <c r="D3274" s="11"/>
      <c r="E3274" s="11"/>
      <c r="F3274" s="11"/>
      <c r="P3274" s="4" t="s">
        <v>2817</v>
      </c>
      <c r="Q3274" s="161" t="s">
        <v>4812</v>
      </c>
      <c r="R3274" s="25">
        <v>9</v>
      </c>
      <c r="S3274" s="11"/>
      <c r="T3274" s="11"/>
    </row>
    <row r="3275" spans="1:20" ht="17.25" customHeight="1" x14ac:dyDescent="0.35">
      <c r="A3275" s="4" t="s">
        <v>2817</v>
      </c>
      <c r="B3275" s="4" t="s">
        <v>4590</v>
      </c>
      <c r="C3275" s="25">
        <v>8</v>
      </c>
      <c r="D3275" s="11"/>
      <c r="E3275" s="11"/>
      <c r="F3275" s="11"/>
      <c r="P3275" s="4" t="s">
        <v>2817</v>
      </c>
      <c r="Q3275" s="4" t="s">
        <v>4813</v>
      </c>
      <c r="R3275" s="25">
        <v>9</v>
      </c>
      <c r="S3275" s="11"/>
      <c r="T3275" s="11"/>
    </row>
    <row r="3276" spans="1:20" ht="17.25" customHeight="1" x14ac:dyDescent="0.35">
      <c r="A3276" s="4" t="s">
        <v>2817</v>
      </c>
      <c r="B3276" s="4" t="s">
        <v>4592</v>
      </c>
      <c r="C3276" s="25">
        <v>8</v>
      </c>
      <c r="D3276" s="11"/>
      <c r="E3276" s="11"/>
      <c r="F3276" s="11"/>
      <c r="P3276" s="4" t="s">
        <v>2817</v>
      </c>
      <c r="Q3276" s="4" t="s">
        <v>4814</v>
      </c>
      <c r="R3276" s="25">
        <v>9</v>
      </c>
      <c r="S3276" s="11"/>
      <c r="T3276" s="11"/>
    </row>
    <row r="3277" spans="1:20" ht="17.25" customHeight="1" x14ac:dyDescent="0.35">
      <c r="A3277" s="4" t="s">
        <v>2817</v>
      </c>
      <c r="B3277" s="4" t="s">
        <v>4815</v>
      </c>
      <c r="C3277" s="25">
        <v>8</v>
      </c>
      <c r="D3277" s="11"/>
      <c r="E3277" s="11"/>
      <c r="F3277" s="11"/>
      <c r="P3277" s="4" t="s">
        <v>2817</v>
      </c>
      <c r="Q3277" s="4" t="s">
        <v>4816</v>
      </c>
      <c r="R3277" s="25">
        <v>9</v>
      </c>
      <c r="S3277" s="11"/>
      <c r="T3277" s="11"/>
    </row>
    <row r="3278" spans="1:20" ht="17.25" customHeight="1" x14ac:dyDescent="0.35">
      <c r="A3278" s="4" t="s">
        <v>2817</v>
      </c>
      <c r="B3278" s="4" t="s">
        <v>4593</v>
      </c>
      <c r="C3278" s="25">
        <v>8</v>
      </c>
      <c r="D3278" s="11"/>
      <c r="E3278" s="11"/>
      <c r="F3278" s="11"/>
      <c r="P3278" s="4" t="s">
        <v>2817</v>
      </c>
      <c r="Q3278" s="4" t="s">
        <v>4817</v>
      </c>
      <c r="R3278" s="25">
        <v>9</v>
      </c>
      <c r="S3278" s="11"/>
      <c r="T3278" s="11"/>
    </row>
    <row r="3279" spans="1:20" ht="17.25" customHeight="1" x14ac:dyDescent="0.35">
      <c r="A3279" s="4" t="s">
        <v>2817</v>
      </c>
      <c r="B3279" s="4" t="s">
        <v>4594</v>
      </c>
      <c r="C3279" s="25">
        <v>8</v>
      </c>
      <c r="D3279" s="11"/>
      <c r="E3279" s="11"/>
      <c r="F3279" s="11"/>
      <c r="P3279" s="4" t="s">
        <v>2817</v>
      </c>
      <c r="Q3279" s="4" t="s">
        <v>4818</v>
      </c>
      <c r="R3279" s="25">
        <v>9</v>
      </c>
      <c r="S3279" s="11"/>
      <c r="T3279" s="11"/>
    </row>
    <row r="3280" spans="1:20" ht="17.25" customHeight="1" x14ac:dyDescent="0.35">
      <c r="A3280" s="4" t="s">
        <v>2817</v>
      </c>
      <c r="B3280" s="4" t="s">
        <v>4595</v>
      </c>
      <c r="C3280" s="25">
        <v>8</v>
      </c>
      <c r="D3280" s="11"/>
      <c r="E3280" s="11"/>
      <c r="F3280" s="11"/>
      <c r="P3280" s="4" t="s">
        <v>2817</v>
      </c>
      <c r="Q3280" s="4" t="s">
        <v>4819</v>
      </c>
      <c r="R3280" s="25">
        <v>9</v>
      </c>
      <c r="S3280" s="11"/>
      <c r="T3280" s="11"/>
    </row>
    <row r="3281" spans="1:20" ht="17.25" customHeight="1" x14ac:dyDescent="0.35">
      <c r="A3281" s="4" t="s">
        <v>2817</v>
      </c>
      <c r="B3281" s="4" t="s">
        <v>4596</v>
      </c>
      <c r="C3281" s="25">
        <v>8</v>
      </c>
      <c r="D3281" s="11"/>
      <c r="E3281" s="11"/>
      <c r="F3281" s="11"/>
      <c r="P3281" s="4" t="s">
        <v>2817</v>
      </c>
      <c r="Q3281" s="4" t="s">
        <v>4820</v>
      </c>
      <c r="R3281" s="25">
        <v>9</v>
      </c>
      <c r="S3281" s="11"/>
      <c r="T3281" s="11"/>
    </row>
    <row r="3282" spans="1:20" ht="17.25" customHeight="1" x14ac:dyDescent="0.35">
      <c r="A3282" s="4" t="s">
        <v>2817</v>
      </c>
      <c r="B3282" s="4" t="s">
        <v>4821</v>
      </c>
      <c r="C3282" s="25">
        <v>8</v>
      </c>
      <c r="D3282" s="11"/>
      <c r="E3282" s="11"/>
      <c r="F3282" s="11"/>
      <c r="P3282" s="4" t="s">
        <v>2817</v>
      </c>
      <c r="Q3282" s="4" t="s">
        <v>4822</v>
      </c>
      <c r="R3282" s="25">
        <v>9</v>
      </c>
      <c r="S3282" s="11"/>
      <c r="T3282" s="11"/>
    </row>
    <row r="3283" spans="1:20" ht="17.25" customHeight="1" x14ac:dyDescent="0.35">
      <c r="A3283" s="4" t="s">
        <v>2817</v>
      </c>
      <c r="B3283" s="4" t="s">
        <v>4597</v>
      </c>
      <c r="C3283" s="25">
        <v>8</v>
      </c>
      <c r="D3283" s="11"/>
      <c r="E3283" s="11"/>
      <c r="F3283" s="11"/>
      <c r="P3283" s="4" t="s">
        <v>2817</v>
      </c>
      <c r="Q3283" s="4" t="s">
        <v>4823</v>
      </c>
      <c r="R3283" s="25">
        <v>9</v>
      </c>
      <c r="S3283" s="11"/>
      <c r="T3283" s="11"/>
    </row>
    <row r="3284" spans="1:20" ht="17.25" customHeight="1" x14ac:dyDescent="0.35">
      <c r="A3284" s="4" t="s">
        <v>2817</v>
      </c>
      <c r="B3284" s="4" t="s">
        <v>4598</v>
      </c>
      <c r="C3284" s="25">
        <v>8</v>
      </c>
      <c r="D3284" s="11"/>
      <c r="E3284" s="11"/>
      <c r="F3284" s="11"/>
      <c r="P3284" s="4" t="s">
        <v>2817</v>
      </c>
      <c r="Q3284" s="4" t="s">
        <v>4824</v>
      </c>
      <c r="R3284" s="25">
        <v>9</v>
      </c>
      <c r="S3284" s="11"/>
      <c r="T3284" s="11"/>
    </row>
    <row r="3285" spans="1:20" ht="17.25" customHeight="1" x14ac:dyDescent="0.35">
      <c r="A3285" s="4" t="s">
        <v>2817</v>
      </c>
      <c r="B3285" s="4" t="s">
        <v>4599</v>
      </c>
      <c r="C3285" s="25">
        <v>8</v>
      </c>
      <c r="D3285" s="11"/>
      <c r="E3285" s="11"/>
      <c r="F3285" s="11"/>
      <c r="P3285" s="4" t="s">
        <v>2817</v>
      </c>
      <c r="Q3285" s="4" t="s">
        <v>4825</v>
      </c>
      <c r="R3285" s="25">
        <v>9</v>
      </c>
      <c r="S3285" s="11"/>
      <c r="T3285" s="11"/>
    </row>
    <row r="3286" spans="1:20" ht="17.25" customHeight="1" x14ac:dyDescent="0.35">
      <c r="A3286" s="4" t="s">
        <v>2817</v>
      </c>
      <c r="B3286" s="4" t="s">
        <v>4600</v>
      </c>
      <c r="C3286" s="25">
        <v>8</v>
      </c>
      <c r="D3286" s="11"/>
      <c r="E3286" s="11"/>
      <c r="F3286" s="11"/>
      <c r="P3286" s="4" t="s">
        <v>2817</v>
      </c>
      <c r="Q3286" s="4" t="s">
        <v>4826</v>
      </c>
      <c r="R3286" s="25">
        <v>9</v>
      </c>
      <c r="S3286" s="11"/>
      <c r="T3286" s="11"/>
    </row>
    <row r="3287" spans="1:20" ht="17.25" customHeight="1" x14ac:dyDescent="0.35">
      <c r="A3287" s="4" t="s">
        <v>2817</v>
      </c>
      <c r="B3287" s="4" t="s">
        <v>4601</v>
      </c>
      <c r="C3287" s="25">
        <v>8</v>
      </c>
      <c r="D3287" s="11"/>
      <c r="E3287" s="11"/>
      <c r="F3287" s="11"/>
      <c r="P3287" s="4" t="s">
        <v>2817</v>
      </c>
      <c r="Q3287" s="4" t="s">
        <v>4827</v>
      </c>
      <c r="R3287" s="25">
        <v>9</v>
      </c>
      <c r="S3287" s="11"/>
      <c r="T3287" s="11"/>
    </row>
    <row r="3288" spans="1:20" ht="17.25" customHeight="1" x14ac:dyDescent="0.35">
      <c r="A3288" s="4" t="s">
        <v>2817</v>
      </c>
      <c r="B3288" s="4" t="s">
        <v>4602</v>
      </c>
      <c r="C3288" s="25">
        <v>8</v>
      </c>
      <c r="D3288" s="11"/>
      <c r="E3288" s="11"/>
      <c r="F3288" s="11"/>
      <c r="P3288" s="4" t="s">
        <v>2817</v>
      </c>
      <c r="Q3288" s="4" t="s">
        <v>4828</v>
      </c>
      <c r="R3288" s="25">
        <v>9</v>
      </c>
      <c r="S3288" s="11"/>
      <c r="T3288" s="11"/>
    </row>
    <row r="3289" spans="1:20" ht="17.25" customHeight="1" x14ac:dyDescent="0.35">
      <c r="A3289" s="4" t="s">
        <v>2817</v>
      </c>
      <c r="B3289" s="4" t="s">
        <v>4603</v>
      </c>
      <c r="C3289" s="25">
        <v>8</v>
      </c>
      <c r="D3289" s="11"/>
      <c r="E3289" s="11"/>
      <c r="F3289" s="11"/>
      <c r="P3289" s="4" t="s">
        <v>2817</v>
      </c>
      <c r="Q3289" s="4" t="s">
        <v>4829</v>
      </c>
      <c r="R3289" s="25">
        <v>9</v>
      </c>
      <c r="S3289" s="11"/>
      <c r="T3289" s="11"/>
    </row>
    <row r="3290" spans="1:20" ht="17.25" customHeight="1" x14ac:dyDescent="0.35">
      <c r="A3290" s="4" t="s">
        <v>2817</v>
      </c>
      <c r="B3290" s="4" t="s">
        <v>4604</v>
      </c>
      <c r="C3290" s="25">
        <v>8</v>
      </c>
      <c r="D3290" s="11"/>
      <c r="E3290" s="11"/>
      <c r="F3290" s="11"/>
      <c r="P3290" s="4" t="s">
        <v>2817</v>
      </c>
      <c r="Q3290" s="4" t="s">
        <v>4830</v>
      </c>
      <c r="R3290" s="25">
        <v>9</v>
      </c>
      <c r="S3290" s="11"/>
      <c r="T3290" s="11"/>
    </row>
    <row r="3291" spans="1:20" ht="17.25" customHeight="1" x14ac:dyDescent="0.35">
      <c r="A3291" s="4" t="s">
        <v>2817</v>
      </c>
      <c r="B3291" s="4" t="s">
        <v>4606</v>
      </c>
      <c r="C3291" s="25">
        <v>8</v>
      </c>
      <c r="D3291" s="11"/>
      <c r="E3291" s="11"/>
      <c r="F3291" s="11"/>
      <c r="P3291" s="4" t="s">
        <v>2817</v>
      </c>
      <c r="Q3291" s="161" t="s">
        <v>4831</v>
      </c>
      <c r="R3291" s="25">
        <v>9</v>
      </c>
      <c r="S3291" s="11"/>
      <c r="T3291" s="11"/>
    </row>
    <row r="3292" spans="1:20" ht="17.25" customHeight="1" x14ac:dyDescent="0.35">
      <c r="A3292" s="4" t="s">
        <v>2817</v>
      </c>
      <c r="B3292" s="4" t="s">
        <v>4607</v>
      </c>
      <c r="C3292" s="25">
        <v>8</v>
      </c>
      <c r="D3292" s="11"/>
      <c r="E3292" s="11"/>
      <c r="F3292" s="11"/>
      <c r="P3292" s="4" t="s">
        <v>2817</v>
      </c>
      <c r="Q3292" s="4" t="s">
        <v>4832</v>
      </c>
      <c r="R3292" s="25">
        <v>9</v>
      </c>
      <c r="S3292" s="11"/>
      <c r="T3292" s="11"/>
    </row>
    <row r="3293" spans="1:20" ht="17.25" customHeight="1" x14ac:dyDescent="0.35">
      <c r="A3293" s="4" t="s">
        <v>2817</v>
      </c>
      <c r="B3293" s="4" t="s">
        <v>4608</v>
      </c>
      <c r="C3293" s="25">
        <v>8</v>
      </c>
      <c r="D3293" s="11"/>
      <c r="E3293" s="11"/>
      <c r="F3293" s="11"/>
      <c r="P3293" s="4" t="s">
        <v>2817</v>
      </c>
      <c r="Q3293" s="4" t="s">
        <v>4833</v>
      </c>
      <c r="R3293" s="25">
        <v>9</v>
      </c>
      <c r="S3293" s="11"/>
      <c r="T3293" s="11"/>
    </row>
    <row r="3294" spans="1:20" ht="17.25" customHeight="1" x14ac:dyDescent="0.35">
      <c r="A3294" s="4" t="s">
        <v>2817</v>
      </c>
      <c r="B3294" s="4" t="s">
        <v>4609</v>
      </c>
      <c r="C3294" s="25">
        <v>8</v>
      </c>
      <c r="D3294" s="11"/>
      <c r="E3294" s="11"/>
      <c r="F3294" s="11"/>
      <c r="P3294" s="4" t="s">
        <v>2817</v>
      </c>
      <c r="Q3294" s="4" t="s">
        <v>4834</v>
      </c>
      <c r="R3294" s="25">
        <v>9</v>
      </c>
      <c r="S3294" s="11"/>
      <c r="T3294" s="11"/>
    </row>
    <row r="3295" spans="1:20" ht="17.25" customHeight="1" x14ac:dyDescent="0.35">
      <c r="A3295" s="4" t="s">
        <v>2817</v>
      </c>
      <c r="B3295" s="4" t="s">
        <v>4610</v>
      </c>
      <c r="C3295" s="25">
        <v>8</v>
      </c>
      <c r="D3295" s="11"/>
      <c r="E3295" s="11"/>
      <c r="F3295" s="11"/>
      <c r="P3295" s="4" t="s">
        <v>2817</v>
      </c>
      <c r="Q3295" s="161" t="s">
        <v>4835</v>
      </c>
      <c r="R3295" s="25">
        <v>9</v>
      </c>
      <c r="S3295" s="11"/>
      <c r="T3295" s="11"/>
    </row>
    <row r="3296" spans="1:20" ht="17.25" customHeight="1" x14ac:dyDescent="0.35">
      <c r="A3296" s="4" t="s">
        <v>2817</v>
      </c>
      <c r="B3296" s="4" t="s">
        <v>4611</v>
      </c>
      <c r="C3296" s="25">
        <v>8</v>
      </c>
      <c r="D3296" s="11"/>
      <c r="E3296" s="11"/>
      <c r="F3296" s="11"/>
      <c r="P3296" s="4" t="s">
        <v>2817</v>
      </c>
      <c r="Q3296" s="4" t="s">
        <v>4836</v>
      </c>
      <c r="R3296" s="25">
        <v>9</v>
      </c>
      <c r="S3296" s="11"/>
      <c r="T3296" s="11"/>
    </row>
    <row r="3297" spans="1:20" ht="17.25" customHeight="1" x14ac:dyDescent="0.35">
      <c r="A3297" s="4" t="s">
        <v>2817</v>
      </c>
      <c r="B3297" s="4" t="s">
        <v>4613</v>
      </c>
      <c r="C3297" s="25">
        <v>8</v>
      </c>
      <c r="D3297" s="11"/>
      <c r="E3297" s="11"/>
      <c r="F3297" s="11"/>
      <c r="P3297" s="4" t="s">
        <v>2817</v>
      </c>
      <c r="Q3297" s="4" t="s">
        <v>4837</v>
      </c>
      <c r="R3297" s="25">
        <v>9</v>
      </c>
      <c r="S3297" s="11"/>
      <c r="T3297" s="11"/>
    </row>
    <row r="3298" spans="1:20" ht="17.25" customHeight="1" x14ac:dyDescent="0.35">
      <c r="A3298" s="4" t="s">
        <v>2817</v>
      </c>
      <c r="B3298" s="4" t="s">
        <v>4614</v>
      </c>
      <c r="C3298" s="25">
        <v>8</v>
      </c>
      <c r="D3298" s="11"/>
      <c r="E3298" s="11"/>
      <c r="F3298" s="11"/>
      <c r="P3298" s="4" t="s">
        <v>2817</v>
      </c>
      <c r="Q3298" s="4" t="s">
        <v>4838</v>
      </c>
      <c r="R3298" s="25">
        <v>9</v>
      </c>
      <c r="S3298" s="11"/>
      <c r="T3298" s="11"/>
    </row>
    <row r="3299" spans="1:20" ht="17.25" customHeight="1" x14ac:dyDescent="0.35">
      <c r="A3299" s="4" t="s">
        <v>2817</v>
      </c>
      <c r="B3299" s="4" t="s">
        <v>4616</v>
      </c>
      <c r="C3299" s="25">
        <v>8</v>
      </c>
      <c r="D3299" s="11"/>
      <c r="E3299" s="11"/>
      <c r="F3299" s="11"/>
      <c r="P3299" s="4" t="s">
        <v>2817</v>
      </c>
      <c r="Q3299" s="4" t="s">
        <v>4839</v>
      </c>
      <c r="R3299" s="25">
        <v>9</v>
      </c>
      <c r="S3299" s="11"/>
      <c r="T3299" s="11"/>
    </row>
    <row r="3300" spans="1:20" ht="17.25" customHeight="1" x14ac:dyDescent="0.35">
      <c r="A3300" s="4" t="s">
        <v>2817</v>
      </c>
      <c r="B3300" s="4" t="s">
        <v>4840</v>
      </c>
      <c r="C3300" s="25">
        <v>8</v>
      </c>
      <c r="D3300" s="11"/>
      <c r="E3300" s="11"/>
      <c r="F3300" s="11"/>
      <c r="P3300" s="4" t="s">
        <v>2817</v>
      </c>
      <c r="Q3300" s="4" t="s">
        <v>4841</v>
      </c>
      <c r="R3300" s="25">
        <v>9</v>
      </c>
      <c r="S3300" s="11"/>
      <c r="T3300" s="11"/>
    </row>
    <row r="3301" spans="1:20" ht="17.25" customHeight="1" x14ac:dyDescent="0.35">
      <c r="A3301" s="4" t="s">
        <v>2817</v>
      </c>
      <c r="B3301" s="4" t="s">
        <v>4617</v>
      </c>
      <c r="C3301" s="25">
        <v>8</v>
      </c>
      <c r="D3301" s="11"/>
      <c r="E3301" s="11"/>
      <c r="F3301" s="11"/>
      <c r="P3301" s="4" t="s">
        <v>2817</v>
      </c>
      <c r="Q3301" s="161" t="s">
        <v>4842</v>
      </c>
      <c r="R3301" s="25">
        <v>9</v>
      </c>
      <c r="S3301" s="11"/>
      <c r="T3301" s="11"/>
    </row>
    <row r="3302" spans="1:20" ht="17.25" customHeight="1" x14ac:dyDescent="0.35">
      <c r="A3302" s="4" t="s">
        <v>2817</v>
      </c>
      <c r="B3302" s="4" t="s">
        <v>4618</v>
      </c>
      <c r="C3302" s="25">
        <v>8</v>
      </c>
      <c r="D3302" s="11"/>
      <c r="E3302" s="11"/>
      <c r="F3302" s="11"/>
      <c r="P3302" s="4" t="s">
        <v>2817</v>
      </c>
      <c r="Q3302" s="4" t="s">
        <v>4843</v>
      </c>
      <c r="R3302" s="25">
        <v>9</v>
      </c>
      <c r="S3302" s="11"/>
      <c r="T3302" s="11"/>
    </row>
    <row r="3303" spans="1:20" ht="17.25" customHeight="1" x14ac:dyDescent="0.35">
      <c r="A3303" s="4" t="s">
        <v>2817</v>
      </c>
      <c r="B3303" s="4" t="s">
        <v>4620</v>
      </c>
      <c r="C3303" s="25">
        <v>8</v>
      </c>
      <c r="D3303" s="11"/>
      <c r="E3303" s="11"/>
      <c r="F3303" s="11"/>
      <c r="P3303" s="4" t="s">
        <v>2817</v>
      </c>
      <c r="Q3303" s="4" t="s">
        <v>4844</v>
      </c>
      <c r="R3303" s="25">
        <v>9</v>
      </c>
      <c r="S3303" s="11"/>
      <c r="T3303" s="11"/>
    </row>
    <row r="3304" spans="1:20" ht="17.25" customHeight="1" x14ac:dyDescent="0.35">
      <c r="A3304" s="4" t="s">
        <v>2817</v>
      </c>
      <c r="B3304" s="4" t="s">
        <v>4621</v>
      </c>
      <c r="C3304" s="25">
        <v>8</v>
      </c>
      <c r="D3304" s="11"/>
      <c r="E3304" s="11"/>
      <c r="F3304" s="11"/>
      <c r="P3304" s="4" t="s">
        <v>2817</v>
      </c>
      <c r="Q3304" s="4" t="s">
        <v>4845</v>
      </c>
      <c r="R3304" s="25">
        <v>9</v>
      </c>
      <c r="S3304" s="11"/>
      <c r="T3304" s="11"/>
    </row>
    <row r="3305" spans="1:20" ht="17.25" customHeight="1" x14ac:dyDescent="0.35">
      <c r="A3305" s="4" t="s">
        <v>2817</v>
      </c>
      <c r="B3305" s="4" t="s">
        <v>4623</v>
      </c>
      <c r="C3305" s="25">
        <v>8</v>
      </c>
      <c r="D3305" s="11"/>
      <c r="E3305" s="11"/>
      <c r="F3305" s="11"/>
      <c r="P3305" s="4" t="s">
        <v>2817</v>
      </c>
      <c r="Q3305" s="4" t="s">
        <v>4846</v>
      </c>
      <c r="R3305" s="25">
        <v>9</v>
      </c>
      <c r="S3305" s="11"/>
      <c r="T3305" s="11"/>
    </row>
    <row r="3306" spans="1:20" ht="17.25" customHeight="1" x14ac:dyDescent="0.35">
      <c r="A3306" s="4" t="s">
        <v>2817</v>
      </c>
      <c r="B3306" s="4" t="s">
        <v>4624</v>
      </c>
      <c r="C3306" s="25">
        <v>8</v>
      </c>
      <c r="D3306" s="11"/>
      <c r="E3306" s="11"/>
      <c r="F3306" s="11"/>
      <c r="P3306" s="4" t="s">
        <v>2817</v>
      </c>
      <c r="Q3306" s="4" t="s">
        <v>4847</v>
      </c>
      <c r="R3306" s="25">
        <v>9</v>
      </c>
      <c r="S3306" s="11"/>
      <c r="T3306" s="11"/>
    </row>
    <row r="3307" spans="1:20" ht="17.25" customHeight="1" x14ac:dyDescent="0.35">
      <c r="A3307" s="4" t="s">
        <v>2817</v>
      </c>
      <c r="B3307" s="4" t="s">
        <v>4848</v>
      </c>
      <c r="C3307" s="25">
        <v>8</v>
      </c>
      <c r="D3307" s="11"/>
      <c r="E3307" s="11"/>
      <c r="F3307" s="11"/>
      <c r="P3307" s="4" t="s">
        <v>2817</v>
      </c>
      <c r="Q3307" s="4" t="s">
        <v>4849</v>
      </c>
      <c r="R3307" s="25">
        <v>9</v>
      </c>
      <c r="S3307" s="11"/>
      <c r="T3307" s="11"/>
    </row>
    <row r="3308" spans="1:20" ht="17.25" customHeight="1" x14ac:dyDescent="0.35">
      <c r="A3308" s="4" t="s">
        <v>2817</v>
      </c>
      <c r="B3308" s="4" t="s">
        <v>4625</v>
      </c>
      <c r="C3308" s="25">
        <v>8</v>
      </c>
      <c r="D3308" s="11"/>
      <c r="E3308" s="11"/>
      <c r="F3308" s="11"/>
      <c r="P3308" s="4" t="s">
        <v>2817</v>
      </c>
      <c r="Q3308" s="4" t="s">
        <v>4850</v>
      </c>
      <c r="R3308" s="25">
        <v>9</v>
      </c>
      <c r="S3308" s="11"/>
      <c r="T3308" s="11"/>
    </row>
    <row r="3309" spans="1:20" ht="17.25" customHeight="1" x14ac:dyDescent="0.35">
      <c r="A3309" s="4" t="s">
        <v>2817</v>
      </c>
      <c r="B3309" s="4" t="s">
        <v>4626</v>
      </c>
      <c r="C3309" s="25">
        <v>8</v>
      </c>
      <c r="D3309" s="11"/>
      <c r="E3309" s="11"/>
      <c r="F3309" s="11"/>
      <c r="P3309" s="4" t="s">
        <v>2817</v>
      </c>
      <c r="Q3309" s="4" t="s">
        <v>4851</v>
      </c>
      <c r="R3309" s="25">
        <v>9</v>
      </c>
      <c r="S3309" s="11"/>
      <c r="T3309" s="11"/>
    </row>
    <row r="3310" spans="1:20" ht="17.25" customHeight="1" x14ac:dyDescent="0.35">
      <c r="A3310" s="4" t="s">
        <v>2817</v>
      </c>
      <c r="B3310" s="4" t="s">
        <v>4627</v>
      </c>
      <c r="C3310" s="25">
        <v>8</v>
      </c>
      <c r="D3310" s="11"/>
      <c r="E3310" s="11"/>
      <c r="F3310" s="11"/>
      <c r="P3310" s="4" t="s">
        <v>2817</v>
      </c>
      <c r="Q3310" s="4" t="s">
        <v>4852</v>
      </c>
      <c r="R3310" s="25">
        <v>9</v>
      </c>
      <c r="S3310" s="11"/>
      <c r="T3310" s="11"/>
    </row>
    <row r="3311" spans="1:20" ht="17.25" customHeight="1" x14ac:dyDescent="0.35">
      <c r="A3311" s="4" t="s">
        <v>2817</v>
      </c>
      <c r="B3311" s="4" t="s">
        <v>4628</v>
      </c>
      <c r="C3311" s="25">
        <v>8</v>
      </c>
      <c r="D3311" s="11"/>
      <c r="E3311" s="11"/>
      <c r="F3311" s="11"/>
      <c r="P3311" s="4" t="s">
        <v>2817</v>
      </c>
      <c r="Q3311" s="4" t="s">
        <v>4853</v>
      </c>
      <c r="R3311" s="25">
        <v>9</v>
      </c>
      <c r="S3311" s="11"/>
      <c r="T3311" s="11"/>
    </row>
    <row r="3312" spans="1:20" ht="17.25" customHeight="1" x14ac:dyDescent="0.35">
      <c r="A3312" s="4" t="s">
        <v>2817</v>
      </c>
      <c r="B3312" s="4" t="s">
        <v>4629</v>
      </c>
      <c r="C3312" s="25">
        <v>8</v>
      </c>
      <c r="D3312" s="11"/>
      <c r="E3312" s="11"/>
      <c r="F3312" s="11"/>
      <c r="P3312" s="4" t="s">
        <v>2817</v>
      </c>
      <c r="Q3312" s="4" t="s">
        <v>4854</v>
      </c>
      <c r="R3312" s="25">
        <v>9</v>
      </c>
      <c r="S3312" s="11"/>
      <c r="T3312" s="11"/>
    </row>
    <row r="3313" spans="1:20" ht="17.25" customHeight="1" x14ac:dyDescent="0.35">
      <c r="A3313" s="4" t="s">
        <v>2817</v>
      </c>
      <c r="B3313" s="4" t="s">
        <v>4630</v>
      </c>
      <c r="C3313" s="25">
        <v>8</v>
      </c>
      <c r="D3313" s="11"/>
      <c r="E3313" s="11"/>
      <c r="F3313" s="11"/>
      <c r="P3313" s="4" t="s">
        <v>2817</v>
      </c>
      <c r="Q3313" s="4" t="s">
        <v>4855</v>
      </c>
      <c r="R3313" s="25">
        <v>9</v>
      </c>
      <c r="S3313" s="11"/>
      <c r="T3313" s="11"/>
    </row>
    <row r="3314" spans="1:20" ht="17.25" customHeight="1" x14ac:dyDescent="0.35">
      <c r="A3314" s="4" t="s">
        <v>2817</v>
      </c>
      <c r="B3314" s="4" t="s">
        <v>4632</v>
      </c>
      <c r="C3314" s="25">
        <v>8</v>
      </c>
      <c r="D3314" s="11"/>
      <c r="E3314" s="11"/>
      <c r="F3314" s="11"/>
      <c r="P3314" s="4" t="s">
        <v>2817</v>
      </c>
      <c r="Q3314" s="4" t="s">
        <v>4856</v>
      </c>
      <c r="R3314" s="25">
        <v>9</v>
      </c>
      <c r="S3314" s="11"/>
      <c r="T3314" s="11"/>
    </row>
    <row r="3315" spans="1:20" ht="17.25" customHeight="1" x14ac:dyDescent="0.35">
      <c r="A3315" s="4" t="s">
        <v>2817</v>
      </c>
      <c r="B3315" s="4" t="s">
        <v>4633</v>
      </c>
      <c r="C3315" s="25">
        <v>8</v>
      </c>
      <c r="D3315" s="11"/>
      <c r="E3315" s="11"/>
      <c r="F3315" s="11"/>
      <c r="P3315" s="4" t="s">
        <v>2817</v>
      </c>
      <c r="Q3315" s="4" t="s">
        <v>4857</v>
      </c>
      <c r="R3315" s="25">
        <v>9</v>
      </c>
      <c r="S3315" s="11"/>
      <c r="T3315" s="11"/>
    </row>
    <row r="3316" spans="1:20" ht="17.25" customHeight="1" x14ac:dyDescent="0.35">
      <c r="A3316" s="4" t="s">
        <v>2817</v>
      </c>
      <c r="B3316" s="4" t="s">
        <v>4858</v>
      </c>
      <c r="C3316" s="25">
        <v>8</v>
      </c>
      <c r="D3316" s="11"/>
      <c r="E3316" s="11"/>
      <c r="F3316" s="11"/>
      <c r="P3316" s="4" t="s">
        <v>2817</v>
      </c>
      <c r="Q3316" s="4" t="s">
        <v>4859</v>
      </c>
      <c r="R3316" s="25">
        <v>9</v>
      </c>
      <c r="S3316" s="11"/>
      <c r="T3316" s="11"/>
    </row>
    <row r="3317" spans="1:20" ht="17.25" customHeight="1" x14ac:dyDescent="0.35">
      <c r="A3317" s="4" t="s">
        <v>2817</v>
      </c>
      <c r="B3317" s="4" t="s">
        <v>4634</v>
      </c>
      <c r="C3317" s="25">
        <v>8</v>
      </c>
      <c r="D3317" s="11"/>
      <c r="E3317" s="11"/>
      <c r="F3317" s="11"/>
      <c r="P3317" s="4" t="s">
        <v>2817</v>
      </c>
      <c r="Q3317" s="4" t="s">
        <v>4860</v>
      </c>
      <c r="R3317" s="25">
        <v>9</v>
      </c>
      <c r="S3317" s="11"/>
      <c r="T3317" s="11"/>
    </row>
    <row r="3318" spans="1:20" ht="17.25" customHeight="1" x14ac:dyDescent="0.35">
      <c r="A3318" s="4" t="s">
        <v>2817</v>
      </c>
      <c r="B3318" s="4" t="s">
        <v>4635</v>
      </c>
      <c r="C3318" s="25">
        <v>8</v>
      </c>
      <c r="D3318" s="11"/>
      <c r="E3318" s="11"/>
      <c r="F3318" s="11"/>
      <c r="P3318" s="4" t="s">
        <v>2817</v>
      </c>
      <c r="Q3318" s="4" t="s">
        <v>4861</v>
      </c>
      <c r="R3318" s="25">
        <v>9</v>
      </c>
      <c r="S3318" s="11"/>
      <c r="T3318" s="11"/>
    </row>
    <row r="3319" spans="1:20" ht="17.25" customHeight="1" x14ac:dyDescent="0.35">
      <c r="A3319" s="4" t="s">
        <v>2817</v>
      </c>
      <c r="B3319" s="4" t="s">
        <v>4636</v>
      </c>
      <c r="C3319" s="25">
        <v>8</v>
      </c>
      <c r="D3319" s="11"/>
      <c r="E3319" s="11"/>
      <c r="F3319" s="11"/>
      <c r="P3319" s="4" t="s">
        <v>2817</v>
      </c>
      <c r="Q3319" s="4" t="s">
        <v>4862</v>
      </c>
      <c r="R3319" s="25">
        <v>9</v>
      </c>
      <c r="S3319" s="11"/>
      <c r="T3319" s="11"/>
    </row>
    <row r="3320" spans="1:20" ht="17.25" customHeight="1" x14ac:dyDescent="0.35">
      <c r="A3320" s="4" t="s">
        <v>2817</v>
      </c>
      <c r="B3320" s="4" t="s">
        <v>4637</v>
      </c>
      <c r="C3320" s="25">
        <v>8</v>
      </c>
      <c r="D3320" s="11"/>
      <c r="E3320" s="11"/>
      <c r="F3320" s="11"/>
      <c r="P3320" s="4" t="s">
        <v>2817</v>
      </c>
      <c r="Q3320" s="4" t="s">
        <v>4863</v>
      </c>
      <c r="R3320" s="25">
        <v>9</v>
      </c>
      <c r="S3320" s="11"/>
      <c r="T3320" s="11"/>
    </row>
    <row r="3321" spans="1:20" ht="17.25" customHeight="1" x14ac:dyDescent="0.35">
      <c r="A3321" s="4" t="s">
        <v>2817</v>
      </c>
      <c r="B3321" s="4" t="s">
        <v>4638</v>
      </c>
      <c r="C3321" s="25">
        <v>8</v>
      </c>
      <c r="D3321" s="11"/>
      <c r="E3321" s="11"/>
      <c r="F3321" s="11"/>
      <c r="P3321" s="4" t="s">
        <v>2817</v>
      </c>
      <c r="Q3321" s="4" t="s">
        <v>4864</v>
      </c>
      <c r="R3321" s="25">
        <v>9</v>
      </c>
      <c r="S3321" s="11"/>
      <c r="T3321" s="11"/>
    </row>
    <row r="3322" spans="1:20" ht="17.25" customHeight="1" x14ac:dyDescent="0.35">
      <c r="A3322" s="4" t="s">
        <v>2817</v>
      </c>
      <c r="B3322" s="4" t="s">
        <v>4865</v>
      </c>
      <c r="C3322" s="25">
        <v>8</v>
      </c>
      <c r="D3322" s="11"/>
      <c r="E3322" s="11"/>
      <c r="F3322" s="11"/>
      <c r="P3322" s="4" t="s">
        <v>2817</v>
      </c>
      <c r="Q3322" s="4" t="s">
        <v>4866</v>
      </c>
      <c r="R3322" s="25">
        <v>9</v>
      </c>
      <c r="S3322" s="11"/>
      <c r="T3322" s="11"/>
    </row>
    <row r="3323" spans="1:20" ht="17.25" customHeight="1" x14ac:dyDescent="0.35">
      <c r="A3323" s="4" t="s">
        <v>2817</v>
      </c>
      <c r="B3323" s="4" t="s">
        <v>4639</v>
      </c>
      <c r="C3323" s="25">
        <v>8</v>
      </c>
      <c r="D3323" s="11"/>
      <c r="E3323" s="11"/>
      <c r="F3323" s="11"/>
      <c r="P3323" s="4" t="s">
        <v>2817</v>
      </c>
      <c r="Q3323" s="4" t="s">
        <v>4867</v>
      </c>
      <c r="R3323" s="25">
        <v>9</v>
      </c>
      <c r="S3323" s="11"/>
      <c r="T3323" s="11"/>
    </row>
    <row r="3324" spans="1:20" ht="17.25" customHeight="1" x14ac:dyDescent="0.35">
      <c r="A3324" s="4" t="s">
        <v>2817</v>
      </c>
      <c r="B3324" s="4" t="s">
        <v>4640</v>
      </c>
      <c r="C3324" s="25">
        <v>8</v>
      </c>
      <c r="D3324" s="11"/>
      <c r="E3324" s="11"/>
      <c r="F3324" s="11"/>
      <c r="P3324" s="4" t="s">
        <v>2817</v>
      </c>
      <c r="Q3324" s="4" t="s">
        <v>4868</v>
      </c>
      <c r="R3324" s="25">
        <v>9</v>
      </c>
      <c r="S3324" s="11"/>
      <c r="T3324" s="11"/>
    </row>
    <row r="3325" spans="1:20" ht="17.25" customHeight="1" x14ac:dyDescent="0.35">
      <c r="A3325" s="4" t="s">
        <v>2817</v>
      </c>
      <c r="B3325" s="4" t="s">
        <v>4869</v>
      </c>
      <c r="C3325" s="25">
        <v>8</v>
      </c>
      <c r="D3325" s="11"/>
      <c r="E3325" s="11"/>
      <c r="F3325" s="11"/>
      <c r="P3325" s="4" t="s">
        <v>2817</v>
      </c>
      <c r="Q3325" s="4" t="s">
        <v>4870</v>
      </c>
      <c r="R3325" s="25">
        <v>9</v>
      </c>
      <c r="S3325" s="11"/>
      <c r="T3325" s="11"/>
    </row>
    <row r="3326" spans="1:20" ht="17.25" customHeight="1" x14ac:dyDescent="0.35">
      <c r="A3326" s="4" t="s">
        <v>2817</v>
      </c>
      <c r="B3326" s="4" t="s">
        <v>4641</v>
      </c>
      <c r="C3326" s="25">
        <v>8</v>
      </c>
      <c r="D3326" s="11"/>
      <c r="E3326" s="11"/>
      <c r="F3326" s="11"/>
      <c r="P3326" s="4" t="s">
        <v>2817</v>
      </c>
      <c r="Q3326" s="4" t="s">
        <v>4871</v>
      </c>
      <c r="R3326" s="25">
        <v>9</v>
      </c>
      <c r="S3326" s="11"/>
      <c r="T3326" s="11"/>
    </row>
    <row r="3327" spans="1:20" ht="17.25" customHeight="1" x14ac:dyDescent="0.35">
      <c r="A3327" s="4" t="s">
        <v>2817</v>
      </c>
      <c r="B3327" s="4" t="s">
        <v>4642</v>
      </c>
      <c r="C3327" s="25">
        <v>8</v>
      </c>
      <c r="D3327" s="11"/>
      <c r="E3327" s="11"/>
      <c r="F3327" s="11"/>
      <c r="P3327" s="4" t="s">
        <v>2817</v>
      </c>
      <c r="Q3327" s="4" t="s">
        <v>4872</v>
      </c>
      <c r="R3327" s="25">
        <v>9</v>
      </c>
      <c r="S3327" s="11"/>
      <c r="T3327" s="11"/>
    </row>
    <row r="3328" spans="1:20" ht="17.25" customHeight="1" x14ac:dyDescent="0.35">
      <c r="A3328" s="4" t="s">
        <v>2817</v>
      </c>
      <c r="B3328" s="4" t="s">
        <v>4643</v>
      </c>
      <c r="C3328" s="25">
        <v>8</v>
      </c>
      <c r="D3328" s="11"/>
      <c r="E3328" s="11"/>
      <c r="F3328" s="11"/>
      <c r="P3328" s="4" t="s">
        <v>2817</v>
      </c>
      <c r="Q3328" s="4" t="s">
        <v>4873</v>
      </c>
      <c r="R3328" s="25">
        <v>9</v>
      </c>
      <c r="S3328" s="11"/>
      <c r="T3328" s="11"/>
    </row>
    <row r="3329" spans="1:20" ht="17.25" customHeight="1" x14ac:dyDescent="0.35">
      <c r="A3329" s="4" t="s">
        <v>2817</v>
      </c>
      <c r="B3329" s="4" t="s">
        <v>4645</v>
      </c>
      <c r="C3329" s="25">
        <v>8</v>
      </c>
      <c r="D3329" s="11"/>
      <c r="E3329" s="11"/>
      <c r="F3329" s="11"/>
      <c r="P3329" s="4" t="s">
        <v>2817</v>
      </c>
      <c r="Q3329" s="4" t="s">
        <v>4874</v>
      </c>
      <c r="R3329" s="25">
        <v>9</v>
      </c>
      <c r="S3329" s="11"/>
      <c r="T3329" s="11"/>
    </row>
    <row r="3330" spans="1:20" ht="17.25" customHeight="1" x14ac:dyDescent="0.35">
      <c r="A3330" s="4" t="s">
        <v>2817</v>
      </c>
      <c r="B3330" s="4" t="s">
        <v>4647</v>
      </c>
      <c r="C3330" s="25">
        <v>8</v>
      </c>
      <c r="D3330" s="11"/>
      <c r="E3330" s="11"/>
      <c r="F3330" s="11"/>
      <c r="P3330" s="4" t="s">
        <v>2817</v>
      </c>
      <c r="Q3330" s="4" t="s">
        <v>4875</v>
      </c>
      <c r="R3330" s="25">
        <v>9</v>
      </c>
      <c r="S3330" s="11"/>
      <c r="T3330" s="11"/>
    </row>
    <row r="3331" spans="1:20" ht="17.25" customHeight="1" x14ac:dyDescent="0.35">
      <c r="A3331" s="4" t="s">
        <v>2817</v>
      </c>
      <c r="B3331" s="4" t="s">
        <v>4648</v>
      </c>
      <c r="C3331" s="25">
        <v>8</v>
      </c>
      <c r="D3331" s="11"/>
      <c r="E3331" s="11"/>
      <c r="F3331" s="11"/>
      <c r="P3331" s="4" t="s">
        <v>2817</v>
      </c>
      <c r="Q3331" s="4" t="s">
        <v>4876</v>
      </c>
      <c r="R3331" s="25">
        <v>9</v>
      </c>
      <c r="S3331" s="11"/>
      <c r="T3331" s="11"/>
    </row>
    <row r="3332" spans="1:20" ht="17.25" customHeight="1" x14ac:dyDescent="0.35">
      <c r="A3332" s="4" t="s">
        <v>2817</v>
      </c>
      <c r="B3332" s="4" t="s">
        <v>4649</v>
      </c>
      <c r="C3332" s="25">
        <v>8</v>
      </c>
      <c r="D3332" s="11"/>
      <c r="E3332" s="11"/>
      <c r="F3332" s="11"/>
      <c r="P3332" s="4" t="s">
        <v>2817</v>
      </c>
      <c r="Q3332" s="4" t="s">
        <v>4877</v>
      </c>
      <c r="R3332" s="25">
        <v>9</v>
      </c>
      <c r="S3332" s="11"/>
      <c r="T3332" s="11"/>
    </row>
    <row r="3333" spans="1:20" ht="17.25" customHeight="1" x14ac:dyDescent="0.35">
      <c r="A3333" s="4" t="s">
        <v>2817</v>
      </c>
      <c r="B3333" s="4" t="s">
        <v>4650</v>
      </c>
      <c r="C3333" s="25">
        <v>8</v>
      </c>
      <c r="D3333" s="11"/>
      <c r="E3333" s="11"/>
      <c r="F3333" s="11"/>
      <c r="P3333" s="4" t="s">
        <v>2817</v>
      </c>
      <c r="Q3333" s="4" t="s">
        <v>4878</v>
      </c>
      <c r="R3333" s="25">
        <v>9</v>
      </c>
      <c r="S3333" s="11"/>
      <c r="T3333" s="11"/>
    </row>
    <row r="3334" spans="1:20" ht="17.25" customHeight="1" x14ac:dyDescent="0.35">
      <c r="A3334" s="4" t="s">
        <v>2817</v>
      </c>
      <c r="B3334" s="4" t="s">
        <v>4651</v>
      </c>
      <c r="C3334" s="25">
        <v>8</v>
      </c>
      <c r="D3334" s="11"/>
      <c r="E3334" s="11"/>
      <c r="F3334" s="11"/>
      <c r="P3334" s="4" t="s">
        <v>2817</v>
      </c>
      <c r="Q3334" s="4" t="s">
        <v>4879</v>
      </c>
      <c r="R3334" s="25">
        <v>9</v>
      </c>
      <c r="S3334" s="11"/>
      <c r="T3334" s="11"/>
    </row>
    <row r="3335" spans="1:20" ht="17.25" customHeight="1" x14ac:dyDescent="0.35">
      <c r="A3335" s="4" t="s">
        <v>2817</v>
      </c>
      <c r="B3335" s="4" t="s">
        <v>4652</v>
      </c>
      <c r="C3335" s="25">
        <v>8</v>
      </c>
      <c r="D3335" s="11"/>
      <c r="E3335" s="11"/>
      <c r="F3335" s="11"/>
      <c r="P3335" s="4" t="s">
        <v>2817</v>
      </c>
      <c r="Q3335" s="4" t="s">
        <v>4880</v>
      </c>
      <c r="R3335" s="25">
        <v>9</v>
      </c>
      <c r="S3335" s="11"/>
      <c r="T3335" s="11"/>
    </row>
    <row r="3336" spans="1:20" ht="17.25" customHeight="1" x14ac:dyDescent="0.35">
      <c r="A3336" s="4" t="s">
        <v>2817</v>
      </c>
      <c r="B3336" s="4" t="s">
        <v>4653</v>
      </c>
      <c r="C3336" s="25">
        <v>8</v>
      </c>
      <c r="D3336" s="11"/>
      <c r="E3336" s="11"/>
      <c r="F3336" s="11"/>
      <c r="P3336" s="4" t="s">
        <v>2817</v>
      </c>
      <c r="Q3336" s="4" t="s">
        <v>4881</v>
      </c>
      <c r="R3336" s="25">
        <v>9</v>
      </c>
      <c r="S3336" s="11"/>
      <c r="T3336" s="11"/>
    </row>
    <row r="3337" spans="1:20" ht="17.25" customHeight="1" x14ac:dyDescent="0.35">
      <c r="A3337" s="4" t="s">
        <v>2817</v>
      </c>
      <c r="B3337" s="4" t="s">
        <v>4654</v>
      </c>
      <c r="C3337" s="25">
        <v>8</v>
      </c>
      <c r="D3337" s="11"/>
      <c r="E3337" s="11"/>
      <c r="F3337" s="11"/>
      <c r="P3337" s="4" t="s">
        <v>2817</v>
      </c>
      <c r="Q3337" s="4" t="s">
        <v>4882</v>
      </c>
      <c r="R3337" s="25">
        <v>9</v>
      </c>
      <c r="S3337" s="11"/>
      <c r="T3337" s="11"/>
    </row>
    <row r="3338" spans="1:20" ht="17.25" customHeight="1" x14ac:dyDescent="0.35">
      <c r="A3338" s="4" t="s">
        <v>2817</v>
      </c>
      <c r="B3338" s="4" t="s">
        <v>4655</v>
      </c>
      <c r="C3338" s="25">
        <v>8</v>
      </c>
      <c r="D3338" s="11"/>
      <c r="E3338" s="11"/>
      <c r="F3338" s="11"/>
      <c r="P3338" s="4" t="s">
        <v>2817</v>
      </c>
      <c r="Q3338" s="4" t="s">
        <v>4883</v>
      </c>
      <c r="R3338" s="25">
        <v>9</v>
      </c>
      <c r="S3338" s="11"/>
      <c r="T3338" s="11"/>
    </row>
    <row r="3339" spans="1:20" ht="17.25" customHeight="1" x14ac:dyDescent="0.35">
      <c r="A3339" s="4" t="s">
        <v>2817</v>
      </c>
      <c r="B3339" s="4" t="s">
        <v>4656</v>
      </c>
      <c r="C3339" s="25">
        <v>8</v>
      </c>
      <c r="D3339" s="11"/>
      <c r="E3339" s="11"/>
      <c r="F3339" s="11"/>
      <c r="P3339" s="4" t="s">
        <v>2817</v>
      </c>
      <c r="Q3339" s="4" t="s">
        <v>4884</v>
      </c>
      <c r="R3339" s="25">
        <v>9</v>
      </c>
      <c r="S3339" s="11"/>
      <c r="T3339" s="11"/>
    </row>
    <row r="3340" spans="1:20" ht="17.25" customHeight="1" x14ac:dyDescent="0.35">
      <c r="A3340" s="4" t="s">
        <v>2817</v>
      </c>
      <c r="B3340" s="4" t="s">
        <v>4657</v>
      </c>
      <c r="C3340" s="25">
        <v>8</v>
      </c>
      <c r="D3340" s="11"/>
      <c r="E3340" s="11"/>
      <c r="F3340" s="11"/>
      <c r="P3340" s="4" t="s">
        <v>2817</v>
      </c>
      <c r="Q3340" s="4" t="s">
        <v>4885</v>
      </c>
      <c r="R3340" s="25">
        <v>9</v>
      </c>
      <c r="S3340" s="11"/>
      <c r="T3340" s="11"/>
    </row>
    <row r="3341" spans="1:20" ht="17.25" customHeight="1" x14ac:dyDescent="0.35">
      <c r="A3341" s="4" t="s">
        <v>2817</v>
      </c>
      <c r="B3341" s="4" t="s">
        <v>4658</v>
      </c>
      <c r="C3341" s="25">
        <v>8</v>
      </c>
      <c r="D3341" s="11"/>
      <c r="E3341" s="11"/>
      <c r="F3341" s="11"/>
      <c r="P3341" s="4" t="s">
        <v>2817</v>
      </c>
      <c r="Q3341" s="161" t="s">
        <v>4886</v>
      </c>
      <c r="R3341" s="25">
        <v>9</v>
      </c>
      <c r="S3341" s="11"/>
      <c r="T3341" s="11"/>
    </row>
    <row r="3342" spans="1:20" ht="17.25" customHeight="1" x14ac:dyDescent="0.35">
      <c r="A3342" s="4" t="s">
        <v>2817</v>
      </c>
      <c r="B3342" s="4" t="s">
        <v>4659</v>
      </c>
      <c r="C3342" s="25">
        <v>8</v>
      </c>
      <c r="D3342" s="11"/>
      <c r="E3342" s="11"/>
      <c r="F3342" s="11"/>
      <c r="P3342" s="4" t="s">
        <v>2817</v>
      </c>
      <c r="Q3342" s="4" t="s">
        <v>4887</v>
      </c>
      <c r="R3342" s="25">
        <v>9</v>
      </c>
      <c r="S3342" s="11"/>
      <c r="T3342" s="11"/>
    </row>
    <row r="3343" spans="1:20" ht="17.25" customHeight="1" x14ac:dyDescent="0.35">
      <c r="A3343" s="4" t="s">
        <v>2817</v>
      </c>
      <c r="B3343" s="4" t="s">
        <v>4660</v>
      </c>
      <c r="C3343" s="25">
        <v>8</v>
      </c>
      <c r="D3343" s="11"/>
      <c r="E3343" s="11"/>
      <c r="F3343" s="11"/>
      <c r="P3343" s="4" t="s">
        <v>2817</v>
      </c>
      <c r="Q3343" s="4" t="s">
        <v>4888</v>
      </c>
      <c r="R3343" s="25">
        <v>9</v>
      </c>
      <c r="S3343" s="11"/>
      <c r="T3343" s="11"/>
    </row>
    <row r="3344" spans="1:20" ht="17.25" customHeight="1" x14ac:dyDescent="0.35">
      <c r="A3344" s="4" t="s">
        <v>2817</v>
      </c>
      <c r="B3344" s="4" t="s">
        <v>4889</v>
      </c>
      <c r="C3344" s="25">
        <v>8</v>
      </c>
      <c r="D3344" s="11"/>
      <c r="E3344" s="11"/>
      <c r="F3344" s="11"/>
      <c r="P3344" s="4" t="s">
        <v>2817</v>
      </c>
      <c r="Q3344" s="4" t="s">
        <v>4890</v>
      </c>
      <c r="R3344" s="25">
        <v>9</v>
      </c>
      <c r="S3344" s="11"/>
      <c r="T3344" s="11"/>
    </row>
    <row r="3345" spans="1:20" ht="17.25" customHeight="1" x14ac:dyDescent="0.35">
      <c r="A3345" s="4" t="s">
        <v>2817</v>
      </c>
      <c r="B3345" s="4" t="s">
        <v>4661</v>
      </c>
      <c r="C3345" s="25">
        <v>8</v>
      </c>
      <c r="D3345" s="11"/>
      <c r="E3345" s="11"/>
      <c r="F3345" s="11"/>
      <c r="P3345" s="4" t="s">
        <v>2817</v>
      </c>
      <c r="Q3345" s="4" t="s">
        <v>4891</v>
      </c>
      <c r="R3345" s="25">
        <v>9</v>
      </c>
      <c r="S3345" s="11"/>
      <c r="T3345" s="11"/>
    </row>
    <row r="3346" spans="1:20" ht="17.25" customHeight="1" x14ac:dyDescent="0.35">
      <c r="A3346" s="4" t="s">
        <v>2817</v>
      </c>
      <c r="B3346" s="4" t="s">
        <v>4892</v>
      </c>
      <c r="C3346" s="25">
        <v>8</v>
      </c>
      <c r="D3346" s="11"/>
      <c r="E3346" s="11"/>
      <c r="F3346" s="11"/>
      <c r="P3346" s="4" t="s">
        <v>2817</v>
      </c>
      <c r="Q3346" s="4" t="s">
        <v>4893</v>
      </c>
      <c r="R3346" s="25">
        <v>9</v>
      </c>
      <c r="S3346" s="11"/>
      <c r="T3346" s="11"/>
    </row>
    <row r="3347" spans="1:20" ht="17.25" customHeight="1" x14ac:dyDescent="0.35">
      <c r="A3347" s="4" t="s">
        <v>2817</v>
      </c>
      <c r="B3347" s="4" t="s">
        <v>4662</v>
      </c>
      <c r="C3347" s="25">
        <v>8</v>
      </c>
      <c r="D3347" s="11"/>
      <c r="E3347" s="11"/>
      <c r="F3347" s="11"/>
      <c r="P3347" s="4" t="s">
        <v>2817</v>
      </c>
      <c r="Q3347" s="4" t="s">
        <v>4894</v>
      </c>
      <c r="R3347" s="25">
        <v>9</v>
      </c>
      <c r="S3347" s="11"/>
      <c r="T3347" s="11"/>
    </row>
    <row r="3348" spans="1:20" ht="17.25" customHeight="1" x14ac:dyDescent="0.35">
      <c r="A3348" s="4" t="s">
        <v>2817</v>
      </c>
      <c r="B3348" s="4" t="s">
        <v>4663</v>
      </c>
      <c r="C3348" s="25">
        <v>8</v>
      </c>
      <c r="D3348" s="11"/>
      <c r="E3348" s="11"/>
      <c r="F3348" s="11"/>
      <c r="P3348" s="4" t="s">
        <v>2817</v>
      </c>
      <c r="Q3348" s="4" t="s">
        <v>4895</v>
      </c>
      <c r="R3348" s="25">
        <v>9</v>
      </c>
      <c r="S3348" s="11"/>
      <c r="T3348" s="11"/>
    </row>
    <row r="3349" spans="1:20" ht="17.25" customHeight="1" x14ac:dyDescent="0.35">
      <c r="A3349" s="4" t="s">
        <v>2817</v>
      </c>
      <c r="B3349" s="4" t="s">
        <v>4896</v>
      </c>
      <c r="C3349" s="25">
        <v>8</v>
      </c>
      <c r="D3349" s="11"/>
      <c r="E3349" s="11"/>
      <c r="F3349" s="11"/>
      <c r="P3349" s="4" t="s">
        <v>2817</v>
      </c>
      <c r="Q3349" s="4" t="s">
        <v>4897</v>
      </c>
      <c r="R3349" s="25">
        <v>9</v>
      </c>
      <c r="S3349" s="11"/>
      <c r="T3349" s="11"/>
    </row>
    <row r="3350" spans="1:20" ht="17.25" customHeight="1" x14ac:dyDescent="0.35">
      <c r="A3350" s="4" t="s">
        <v>2817</v>
      </c>
      <c r="B3350" s="4" t="s">
        <v>4664</v>
      </c>
      <c r="C3350" s="25">
        <v>8</v>
      </c>
      <c r="D3350" s="11"/>
      <c r="E3350" s="11"/>
      <c r="F3350" s="11"/>
      <c r="P3350" s="4" t="s">
        <v>2817</v>
      </c>
      <c r="Q3350" s="4" t="s">
        <v>4898</v>
      </c>
      <c r="R3350" s="25">
        <v>9</v>
      </c>
      <c r="S3350" s="11"/>
      <c r="T3350" s="11"/>
    </row>
    <row r="3351" spans="1:20" ht="17.25" customHeight="1" x14ac:dyDescent="0.35">
      <c r="A3351" s="4" t="s">
        <v>2817</v>
      </c>
      <c r="B3351" s="4" t="s">
        <v>4665</v>
      </c>
      <c r="C3351" s="25">
        <v>8</v>
      </c>
      <c r="D3351" s="11"/>
      <c r="E3351" s="11"/>
      <c r="F3351" s="11"/>
      <c r="P3351" s="4" t="s">
        <v>2817</v>
      </c>
      <c r="Q3351" s="4" t="s">
        <v>4899</v>
      </c>
      <c r="R3351" s="25">
        <v>9</v>
      </c>
      <c r="S3351" s="11"/>
      <c r="T3351" s="11"/>
    </row>
    <row r="3352" spans="1:20" ht="17.25" customHeight="1" x14ac:dyDescent="0.35">
      <c r="A3352" s="4" t="s">
        <v>2817</v>
      </c>
      <c r="B3352" s="4" t="s">
        <v>4666</v>
      </c>
      <c r="C3352" s="25">
        <v>8</v>
      </c>
      <c r="D3352" s="11"/>
      <c r="E3352" s="11"/>
      <c r="F3352" s="11"/>
      <c r="P3352" s="4" t="s">
        <v>2817</v>
      </c>
      <c r="Q3352" s="4" t="s">
        <v>4900</v>
      </c>
      <c r="R3352" s="25">
        <v>9</v>
      </c>
      <c r="S3352" s="11"/>
      <c r="T3352" s="11"/>
    </row>
    <row r="3353" spans="1:20" ht="17.25" customHeight="1" x14ac:dyDescent="0.35">
      <c r="A3353" s="4" t="s">
        <v>2817</v>
      </c>
      <c r="B3353" s="4" t="s">
        <v>4667</v>
      </c>
      <c r="C3353" s="25">
        <v>8</v>
      </c>
      <c r="D3353" s="11"/>
      <c r="E3353" s="11"/>
      <c r="F3353" s="11"/>
      <c r="P3353" s="4" t="s">
        <v>2817</v>
      </c>
      <c r="Q3353" s="4" t="s">
        <v>4901</v>
      </c>
      <c r="R3353" s="25">
        <v>9</v>
      </c>
      <c r="S3353" s="11"/>
      <c r="T3353" s="11"/>
    </row>
    <row r="3354" spans="1:20" ht="17.25" customHeight="1" x14ac:dyDescent="0.35">
      <c r="A3354" s="4" t="s">
        <v>2817</v>
      </c>
      <c r="B3354" s="4" t="s">
        <v>4668</v>
      </c>
      <c r="C3354" s="25">
        <v>8</v>
      </c>
      <c r="D3354" s="11"/>
      <c r="E3354" s="11"/>
      <c r="F3354" s="11"/>
      <c r="P3354" s="4" t="s">
        <v>2817</v>
      </c>
      <c r="Q3354" s="4" t="s">
        <v>4902</v>
      </c>
      <c r="R3354" s="25">
        <v>9</v>
      </c>
      <c r="S3354" s="11"/>
      <c r="T3354" s="11"/>
    </row>
    <row r="3355" spans="1:20" ht="17.25" customHeight="1" x14ac:dyDescent="0.35">
      <c r="A3355" s="4" t="s">
        <v>2817</v>
      </c>
      <c r="B3355" s="4" t="s">
        <v>4669</v>
      </c>
      <c r="C3355" s="25">
        <v>8</v>
      </c>
      <c r="D3355" s="11"/>
      <c r="E3355" s="11"/>
      <c r="F3355" s="11"/>
      <c r="P3355" s="4" t="s">
        <v>2817</v>
      </c>
      <c r="Q3355" s="4" t="s">
        <v>4903</v>
      </c>
      <c r="R3355" s="25">
        <v>9</v>
      </c>
      <c r="S3355" s="11"/>
      <c r="T3355" s="11"/>
    </row>
    <row r="3356" spans="1:20" ht="17.25" customHeight="1" x14ac:dyDescent="0.35">
      <c r="A3356" s="4" t="s">
        <v>2817</v>
      </c>
      <c r="B3356" s="4" t="s">
        <v>4670</v>
      </c>
      <c r="C3356" s="25">
        <v>8</v>
      </c>
      <c r="D3356" s="11"/>
      <c r="E3356" s="11"/>
      <c r="F3356" s="11"/>
      <c r="P3356" s="4" t="s">
        <v>2817</v>
      </c>
      <c r="Q3356" s="4" t="s">
        <v>4904</v>
      </c>
      <c r="R3356" s="25">
        <v>9</v>
      </c>
      <c r="S3356" s="11"/>
      <c r="T3356" s="11"/>
    </row>
    <row r="3357" spans="1:20" ht="17.25" customHeight="1" x14ac:dyDescent="0.35">
      <c r="A3357" s="4" t="s">
        <v>2817</v>
      </c>
      <c r="B3357" s="4" t="s">
        <v>4671</v>
      </c>
      <c r="C3357" s="25">
        <v>8</v>
      </c>
      <c r="D3357" s="11"/>
      <c r="E3357" s="11"/>
      <c r="F3357" s="11"/>
      <c r="P3357" s="4" t="s">
        <v>2817</v>
      </c>
      <c r="Q3357" s="4" t="s">
        <v>4905</v>
      </c>
      <c r="R3357" s="25">
        <v>9</v>
      </c>
      <c r="S3357" s="11"/>
      <c r="T3357" s="11"/>
    </row>
    <row r="3358" spans="1:20" ht="17.25" customHeight="1" x14ac:dyDescent="0.35">
      <c r="A3358" s="4" t="s">
        <v>2817</v>
      </c>
      <c r="B3358" s="4" t="s">
        <v>4672</v>
      </c>
      <c r="C3358" s="25">
        <v>8</v>
      </c>
      <c r="D3358" s="11"/>
      <c r="E3358" s="11"/>
      <c r="F3358" s="11"/>
      <c r="P3358" s="4" t="s">
        <v>2817</v>
      </c>
      <c r="Q3358" s="4" t="s">
        <v>4906</v>
      </c>
      <c r="R3358" s="25">
        <v>9</v>
      </c>
      <c r="S3358" s="11"/>
      <c r="T3358" s="11"/>
    </row>
    <row r="3359" spans="1:20" ht="17.25" customHeight="1" x14ac:dyDescent="0.35">
      <c r="A3359" s="4" t="s">
        <v>2817</v>
      </c>
      <c r="B3359" s="4" t="s">
        <v>4673</v>
      </c>
      <c r="C3359" s="25">
        <v>8</v>
      </c>
      <c r="D3359" s="11"/>
      <c r="E3359" s="11"/>
      <c r="F3359" s="11"/>
      <c r="P3359" s="4" t="s">
        <v>2817</v>
      </c>
      <c r="Q3359" s="4" t="s">
        <v>4907</v>
      </c>
      <c r="R3359" s="25">
        <v>9</v>
      </c>
      <c r="S3359" s="11"/>
      <c r="T3359" s="11"/>
    </row>
    <row r="3360" spans="1:20" ht="17.25" customHeight="1" x14ac:dyDescent="0.35">
      <c r="A3360" s="4" t="s">
        <v>2817</v>
      </c>
      <c r="B3360" s="4" t="s">
        <v>4908</v>
      </c>
      <c r="C3360" s="25">
        <v>8</v>
      </c>
      <c r="D3360" s="11"/>
      <c r="E3360" s="11"/>
      <c r="F3360" s="11"/>
      <c r="P3360" s="4" t="s">
        <v>2817</v>
      </c>
      <c r="Q3360" s="4" t="s">
        <v>4909</v>
      </c>
      <c r="R3360" s="25">
        <v>9</v>
      </c>
      <c r="S3360" s="11"/>
      <c r="T3360" s="11"/>
    </row>
    <row r="3361" spans="1:20" ht="17.25" customHeight="1" x14ac:dyDescent="0.35">
      <c r="A3361" s="4" t="s">
        <v>2817</v>
      </c>
      <c r="B3361" s="4" t="s">
        <v>4675</v>
      </c>
      <c r="C3361" s="25">
        <v>8</v>
      </c>
      <c r="D3361" s="11"/>
      <c r="E3361" s="11"/>
      <c r="F3361" s="11"/>
      <c r="P3361" s="4" t="s">
        <v>2817</v>
      </c>
      <c r="Q3361" s="4" t="s">
        <v>4910</v>
      </c>
      <c r="R3361" s="25">
        <v>9</v>
      </c>
      <c r="S3361" s="11"/>
      <c r="T3361" s="11"/>
    </row>
    <row r="3362" spans="1:20" ht="17.25" customHeight="1" x14ac:dyDescent="0.35">
      <c r="A3362" s="4" t="s">
        <v>2817</v>
      </c>
      <c r="B3362" s="4" t="s">
        <v>4676</v>
      </c>
      <c r="C3362" s="25">
        <v>8</v>
      </c>
      <c r="D3362" s="11"/>
      <c r="E3362" s="11"/>
      <c r="F3362" s="11"/>
      <c r="P3362" s="4" t="s">
        <v>2817</v>
      </c>
      <c r="Q3362" s="4" t="s">
        <v>4911</v>
      </c>
      <c r="R3362" s="25">
        <v>9</v>
      </c>
      <c r="S3362" s="11"/>
      <c r="T3362" s="11"/>
    </row>
    <row r="3363" spans="1:20" ht="17.25" customHeight="1" x14ac:dyDescent="0.35">
      <c r="A3363" s="4" t="s">
        <v>2817</v>
      </c>
      <c r="B3363" s="4" t="s">
        <v>4677</v>
      </c>
      <c r="C3363" s="25">
        <v>8</v>
      </c>
      <c r="D3363" s="11"/>
      <c r="E3363" s="11"/>
      <c r="F3363" s="11"/>
      <c r="P3363" s="4" t="s">
        <v>2817</v>
      </c>
      <c r="Q3363" s="4" t="s">
        <v>4912</v>
      </c>
      <c r="R3363" s="25">
        <v>9</v>
      </c>
      <c r="S3363" s="11"/>
      <c r="T3363" s="11"/>
    </row>
    <row r="3364" spans="1:20" ht="17.25" customHeight="1" x14ac:dyDescent="0.35">
      <c r="A3364" s="4" t="s">
        <v>2817</v>
      </c>
      <c r="B3364" s="4" t="s">
        <v>4678</v>
      </c>
      <c r="C3364" s="25">
        <v>8</v>
      </c>
      <c r="D3364" s="11"/>
      <c r="E3364" s="11"/>
      <c r="F3364" s="11"/>
      <c r="P3364" s="4" t="s">
        <v>2817</v>
      </c>
      <c r="Q3364" s="4" t="s">
        <v>4913</v>
      </c>
      <c r="R3364" s="25">
        <v>9</v>
      </c>
      <c r="S3364" s="11"/>
      <c r="T3364" s="11"/>
    </row>
    <row r="3365" spans="1:20" ht="17.25" customHeight="1" x14ac:dyDescent="0.35">
      <c r="A3365" s="4" t="s">
        <v>2817</v>
      </c>
      <c r="B3365" s="4" t="s">
        <v>4679</v>
      </c>
      <c r="C3365" s="25">
        <v>8</v>
      </c>
      <c r="D3365" s="11"/>
      <c r="E3365" s="11"/>
      <c r="F3365" s="11"/>
      <c r="P3365" s="4" t="s">
        <v>2817</v>
      </c>
      <c r="Q3365" s="4" t="s">
        <v>4914</v>
      </c>
      <c r="R3365" s="25">
        <v>9</v>
      </c>
      <c r="S3365" s="11"/>
      <c r="T3365" s="11"/>
    </row>
    <row r="3366" spans="1:20" ht="17.25" customHeight="1" x14ac:dyDescent="0.35">
      <c r="A3366" s="4" t="s">
        <v>2817</v>
      </c>
      <c r="B3366" s="4" t="s">
        <v>4681</v>
      </c>
      <c r="C3366" s="25">
        <v>8</v>
      </c>
      <c r="D3366" s="11"/>
      <c r="E3366" s="11"/>
      <c r="F3366" s="11"/>
      <c r="P3366" s="4" t="s">
        <v>2817</v>
      </c>
      <c r="Q3366" s="4" t="s">
        <v>4915</v>
      </c>
      <c r="R3366" s="25">
        <v>9</v>
      </c>
      <c r="S3366" s="11"/>
      <c r="T3366" s="11"/>
    </row>
    <row r="3367" spans="1:20" ht="17.25" customHeight="1" x14ac:dyDescent="0.35">
      <c r="A3367" s="4" t="s">
        <v>2817</v>
      </c>
      <c r="B3367" s="4" t="s">
        <v>4682</v>
      </c>
      <c r="C3367" s="25">
        <v>8</v>
      </c>
      <c r="D3367" s="11"/>
      <c r="E3367" s="11"/>
      <c r="F3367" s="11"/>
      <c r="P3367" s="4" t="s">
        <v>2817</v>
      </c>
      <c r="Q3367" s="4" t="s">
        <v>4916</v>
      </c>
      <c r="R3367" s="25">
        <v>9</v>
      </c>
      <c r="S3367" s="11"/>
      <c r="T3367" s="11"/>
    </row>
    <row r="3368" spans="1:20" ht="17.25" customHeight="1" x14ac:dyDescent="0.35">
      <c r="A3368" s="4" t="s">
        <v>2817</v>
      </c>
      <c r="B3368" s="4" t="s">
        <v>4683</v>
      </c>
      <c r="C3368" s="25">
        <v>8</v>
      </c>
      <c r="D3368" s="11"/>
      <c r="E3368" s="11"/>
      <c r="F3368" s="11"/>
      <c r="P3368" s="4" t="s">
        <v>2817</v>
      </c>
      <c r="Q3368" s="4" t="s">
        <v>4917</v>
      </c>
      <c r="R3368" s="25">
        <v>9</v>
      </c>
      <c r="S3368" s="11"/>
      <c r="T3368" s="11"/>
    </row>
    <row r="3369" spans="1:20" ht="17.25" customHeight="1" x14ac:dyDescent="0.35">
      <c r="A3369" s="4" t="s">
        <v>2817</v>
      </c>
      <c r="B3369" s="4" t="s">
        <v>4684</v>
      </c>
      <c r="C3369" s="25">
        <v>8</v>
      </c>
      <c r="D3369" s="11"/>
      <c r="E3369" s="11"/>
      <c r="F3369" s="11"/>
      <c r="P3369" s="4" t="s">
        <v>2817</v>
      </c>
      <c r="Q3369" s="4" t="s">
        <v>4918</v>
      </c>
      <c r="R3369" s="25">
        <v>9</v>
      </c>
      <c r="S3369" s="11"/>
      <c r="T3369" s="11"/>
    </row>
    <row r="3370" spans="1:20" ht="17.25" customHeight="1" x14ac:dyDescent="0.35">
      <c r="A3370" s="4" t="s">
        <v>2817</v>
      </c>
      <c r="B3370" s="4" t="s">
        <v>4685</v>
      </c>
      <c r="C3370" s="25">
        <v>8</v>
      </c>
      <c r="D3370" s="11"/>
      <c r="E3370" s="11"/>
      <c r="F3370" s="11"/>
      <c r="P3370" s="4" t="s">
        <v>2817</v>
      </c>
      <c r="Q3370" s="4" t="s">
        <v>4919</v>
      </c>
      <c r="R3370" s="25">
        <v>9</v>
      </c>
      <c r="S3370" s="11"/>
      <c r="T3370" s="11"/>
    </row>
    <row r="3371" spans="1:20" ht="17.25" customHeight="1" x14ac:dyDescent="0.35">
      <c r="A3371" s="4" t="s">
        <v>2817</v>
      </c>
      <c r="B3371" s="4" t="s">
        <v>4687</v>
      </c>
      <c r="C3371" s="25">
        <v>8</v>
      </c>
      <c r="D3371" s="11"/>
      <c r="E3371" s="11"/>
      <c r="F3371" s="11"/>
      <c r="P3371" s="4" t="s">
        <v>2817</v>
      </c>
      <c r="Q3371" s="4" t="s">
        <v>4920</v>
      </c>
      <c r="R3371" s="25">
        <v>9</v>
      </c>
      <c r="S3371" s="11"/>
      <c r="T3371" s="11"/>
    </row>
    <row r="3372" spans="1:20" ht="17.25" customHeight="1" x14ac:dyDescent="0.35">
      <c r="A3372" s="4" t="s">
        <v>2817</v>
      </c>
      <c r="B3372" s="4" t="s">
        <v>4921</v>
      </c>
      <c r="C3372" s="25">
        <v>8</v>
      </c>
      <c r="D3372" s="11"/>
      <c r="E3372" s="11"/>
      <c r="F3372" s="11"/>
      <c r="P3372" s="4" t="s">
        <v>2817</v>
      </c>
      <c r="Q3372" s="4" t="s">
        <v>4922</v>
      </c>
      <c r="R3372" s="25">
        <v>9</v>
      </c>
      <c r="S3372" s="11"/>
      <c r="T3372" s="11"/>
    </row>
    <row r="3373" spans="1:20" ht="17.25" customHeight="1" x14ac:dyDescent="0.35">
      <c r="A3373" s="4" t="s">
        <v>2817</v>
      </c>
      <c r="B3373" s="4" t="s">
        <v>4688</v>
      </c>
      <c r="C3373" s="25">
        <v>8</v>
      </c>
      <c r="D3373" s="11"/>
      <c r="E3373" s="11"/>
      <c r="F3373" s="11"/>
      <c r="P3373" s="4" t="s">
        <v>2817</v>
      </c>
      <c r="Q3373" s="4" t="s">
        <v>4923</v>
      </c>
      <c r="R3373" s="25">
        <v>9</v>
      </c>
      <c r="S3373" s="11"/>
      <c r="T3373" s="11"/>
    </row>
    <row r="3374" spans="1:20" ht="17.25" customHeight="1" x14ac:dyDescent="0.35">
      <c r="A3374" s="4" t="s">
        <v>2817</v>
      </c>
      <c r="B3374" s="4" t="s">
        <v>4689</v>
      </c>
      <c r="C3374" s="25">
        <v>8</v>
      </c>
      <c r="D3374" s="11"/>
      <c r="E3374" s="11"/>
      <c r="F3374" s="11"/>
      <c r="P3374" s="4" t="s">
        <v>2817</v>
      </c>
      <c r="Q3374" s="4" t="s">
        <v>4924</v>
      </c>
      <c r="R3374" s="25">
        <v>9</v>
      </c>
      <c r="S3374" s="11"/>
      <c r="T3374" s="11"/>
    </row>
    <row r="3375" spans="1:20" ht="17.25" customHeight="1" x14ac:dyDescent="0.35">
      <c r="A3375" s="4" t="s">
        <v>2817</v>
      </c>
      <c r="B3375" s="4" t="s">
        <v>4690</v>
      </c>
      <c r="C3375" s="25">
        <v>8</v>
      </c>
      <c r="D3375" s="11"/>
      <c r="E3375" s="11"/>
      <c r="F3375" s="11"/>
      <c r="P3375" s="4" t="s">
        <v>2817</v>
      </c>
      <c r="Q3375" s="4" t="s">
        <v>4925</v>
      </c>
      <c r="R3375" s="25">
        <v>9</v>
      </c>
      <c r="S3375" s="11"/>
      <c r="T3375" s="11"/>
    </row>
    <row r="3376" spans="1:20" ht="17.25" customHeight="1" x14ac:dyDescent="0.35">
      <c r="A3376" s="4" t="s">
        <v>2817</v>
      </c>
      <c r="B3376" s="4" t="s">
        <v>4691</v>
      </c>
      <c r="C3376" s="25">
        <v>8</v>
      </c>
      <c r="D3376" s="11"/>
      <c r="E3376" s="11"/>
      <c r="F3376" s="11"/>
      <c r="P3376" s="4" t="s">
        <v>2817</v>
      </c>
      <c r="Q3376" s="4" t="s">
        <v>4926</v>
      </c>
      <c r="R3376" s="25">
        <v>9</v>
      </c>
      <c r="S3376" s="11"/>
      <c r="T3376" s="11"/>
    </row>
    <row r="3377" spans="1:20" ht="17.25" customHeight="1" x14ac:dyDescent="0.35">
      <c r="A3377" s="4" t="s">
        <v>2817</v>
      </c>
      <c r="B3377" s="4" t="s">
        <v>4692</v>
      </c>
      <c r="C3377" s="25">
        <v>8</v>
      </c>
      <c r="D3377" s="11"/>
      <c r="E3377" s="11"/>
      <c r="F3377" s="11"/>
      <c r="P3377" s="4" t="s">
        <v>2817</v>
      </c>
      <c r="Q3377" s="4" t="s">
        <v>4927</v>
      </c>
      <c r="R3377" s="25">
        <v>9</v>
      </c>
      <c r="S3377" s="11"/>
      <c r="T3377" s="11"/>
    </row>
    <row r="3378" spans="1:20" ht="17.25" customHeight="1" x14ac:dyDescent="0.35">
      <c r="A3378" s="4" t="s">
        <v>2817</v>
      </c>
      <c r="B3378" s="4" t="s">
        <v>4693</v>
      </c>
      <c r="C3378" s="25">
        <v>8</v>
      </c>
      <c r="D3378" s="11"/>
      <c r="E3378" s="11"/>
      <c r="F3378" s="11"/>
      <c r="P3378" s="4" t="s">
        <v>2817</v>
      </c>
      <c r="Q3378" s="4" t="s">
        <v>4928</v>
      </c>
      <c r="R3378" s="25">
        <v>9</v>
      </c>
      <c r="S3378" s="11"/>
      <c r="T3378" s="11"/>
    </row>
    <row r="3379" spans="1:20" ht="17.25" customHeight="1" x14ac:dyDescent="0.35">
      <c r="A3379" s="4" t="s">
        <v>2817</v>
      </c>
      <c r="B3379" s="4" t="s">
        <v>4694</v>
      </c>
      <c r="C3379" s="25">
        <v>8</v>
      </c>
      <c r="D3379" s="11"/>
      <c r="E3379" s="11"/>
      <c r="F3379" s="11"/>
      <c r="P3379" s="4" t="s">
        <v>2817</v>
      </c>
      <c r="Q3379" s="4" t="s">
        <v>4929</v>
      </c>
      <c r="R3379" s="25">
        <v>9</v>
      </c>
      <c r="S3379" s="11"/>
      <c r="T3379" s="11"/>
    </row>
    <row r="3380" spans="1:20" ht="17.25" customHeight="1" x14ac:dyDescent="0.35">
      <c r="A3380" s="4" t="s">
        <v>2817</v>
      </c>
      <c r="B3380" s="4" t="s">
        <v>4695</v>
      </c>
      <c r="C3380" s="25">
        <v>8</v>
      </c>
      <c r="D3380" s="11"/>
      <c r="E3380" s="11"/>
      <c r="F3380" s="11"/>
      <c r="P3380" s="4" t="s">
        <v>2817</v>
      </c>
      <c r="Q3380" s="4" t="s">
        <v>4930</v>
      </c>
      <c r="R3380" s="25">
        <v>9</v>
      </c>
      <c r="S3380" s="11"/>
      <c r="T3380" s="11"/>
    </row>
    <row r="3381" spans="1:20" ht="17.25" customHeight="1" x14ac:dyDescent="0.35">
      <c r="A3381" s="4" t="s">
        <v>2817</v>
      </c>
      <c r="B3381" s="4" t="s">
        <v>4696</v>
      </c>
      <c r="C3381" s="25">
        <v>8</v>
      </c>
      <c r="D3381" s="11"/>
      <c r="E3381" s="11"/>
      <c r="F3381" s="11"/>
      <c r="P3381" s="4" t="s">
        <v>2817</v>
      </c>
      <c r="Q3381" s="4" t="s">
        <v>4931</v>
      </c>
      <c r="R3381" s="25">
        <v>9</v>
      </c>
      <c r="S3381" s="11"/>
      <c r="T3381" s="11"/>
    </row>
    <row r="3382" spans="1:20" ht="17.25" customHeight="1" x14ac:dyDescent="0.35">
      <c r="A3382" s="4" t="s">
        <v>2817</v>
      </c>
      <c r="B3382" s="4" t="s">
        <v>4697</v>
      </c>
      <c r="C3382" s="25">
        <v>8</v>
      </c>
      <c r="D3382" s="11"/>
      <c r="E3382" s="11"/>
      <c r="F3382" s="11"/>
      <c r="P3382" s="4" t="s">
        <v>2817</v>
      </c>
      <c r="Q3382" s="4" t="s">
        <v>4932</v>
      </c>
      <c r="R3382" s="25">
        <v>9</v>
      </c>
      <c r="S3382" s="11"/>
      <c r="T3382" s="11"/>
    </row>
    <row r="3383" spans="1:20" ht="17.25" customHeight="1" x14ac:dyDescent="0.35">
      <c r="A3383" s="4" t="s">
        <v>2817</v>
      </c>
      <c r="B3383" s="4" t="s">
        <v>4698</v>
      </c>
      <c r="C3383" s="25">
        <v>8</v>
      </c>
      <c r="D3383" s="11"/>
      <c r="E3383" s="11"/>
      <c r="F3383" s="11"/>
      <c r="P3383" s="4" t="s">
        <v>2817</v>
      </c>
      <c r="Q3383" s="4" t="s">
        <v>4933</v>
      </c>
      <c r="R3383" s="25">
        <v>9</v>
      </c>
      <c r="S3383" s="11"/>
      <c r="T3383" s="11"/>
    </row>
    <row r="3384" spans="1:20" ht="17.25" customHeight="1" x14ac:dyDescent="0.35">
      <c r="A3384" s="4" t="s">
        <v>2817</v>
      </c>
      <c r="B3384" s="4" t="s">
        <v>4699</v>
      </c>
      <c r="C3384" s="25">
        <v>8</v>
      </c>
      <c r="D3384" s="11"/>
      <c r="E3384" s="11"/>
      <c r="F3384" s="11"/>
      <c r="P3384" s="4" t="s">
        <v>2817</v>
      </c>
      <c r="Q3384" s="4" t="s">
        <v>4934</v>
      </c>
      <c r="R3384" s="25">
        <v>9</v>
      </c>
      <c r="S3384" s="11"/>
      <c r="T3384" s="11"/>
    </row>
    <row r="3385" spans="1:20" ht="17.25" customHeight="1" x14ac:dyDescent="0.35">
      <c r="A3385" s="4" t="s">
        <v>2817</v>
      </c>
      <c r="B3385" s="4" t="s">
        <v>4700</v>
      </c>
      <c r="C3385" s="25">
        <v>8</v>
      </c>
      <c r="D3385" s="11"/>
      <c r="E3385" s="11"/>
      <c r="F3385" s="11"/>
      <c r="P3385" s="4" t="s">
        <v>2817</v>
      </c>
      <c r="Q3385" s="4" t="s">
        <v>4935</v>
      </c>
      <c r="R3385" s="25">
        <v>9</v>
      </c>
      <c r="S3385" s="11"/>
      <c r="T3385" s="11"/>
    </row>
    <row r="3386" spans="1:20" ht="17.25" customHeight="1" x14ac:dyDescent="0.35">
      <c r="A3386" s="4" t="s">
        <v>2817</v>
      </c>
      <c r="B3386" s="4" t="s">
        <v>4701</v>
      </c>
      <c r="C3386" s="25">
        <v>8</v>
      </c>
      <c r="D3386" s="11"/>
      <c r="E3386" s="11"/>
      <c r="F3386" s="11"/>
      <c r="P3386" s="4" t="s">
        <v>2817</v>
      </c>
      <c r="Q3386" s="4" t="s">
        <v>4936</v>
      </c>
      <c r="R3386" s="25">
        <v>9</v>
      </c>
      <c r="S3386" s="11"/>
      <c r="T3386" s="11"/>
    </row>
    <row r="3387" spans="1:20" ht="17.25" customHeight="1" x14ac:dyDescent="0.35">
      <c r="A3387" s="4" t="s">
        <v>2817</v>
      </c>
      <c r="B3387" s="4" t="s">
        <v>4702</v>
      </c>
      <c r="C3387" s="25">
        <v>8</v>
      </c>
      <c r="D3387" s="11"/>
      <c r="E3387" s="11"/>
      <c r="F3387" s="11"/>
      <c r="P3387" s="4" t="s">
        <v>2817</v>
      </c>
      <c r="Q3387" s="4" t="s">
        <v>4937</v>
      </c>
      <c r="R3387" s="25">
        <v>9</v>
      </c>
      <c r="S3387" s="11"/>
      <c r="T3387" s="11"/>
    </row>
    <row r="3388" spans="1:20" ht="17.25" customHeight="1" x14ac:dyDescent="0.35">
      <c r="A3388" s="4" t="s">
        <v>2817</v>
      </c>
      <c r="B3388" s="4" t="s">
        <v>4703</v>
      </c>
      <c r="C3388" s="25">
        <v>8</v>
      </c>
      <c r="D3388" s="11"/>
      <c r="E3388" s="11"/>
      <c r="F3388" s="11"/>
      <c r="P3388" s="4" t="s">
        <v>2817</v>
      </c>
      <c r="Q3388" s="4" t="s">
        <v>4938</v>
      </c>
      <c r="R3388" s="25">
        <v>9</v>
      </c>
      <c r="S3388" s="11"/>
      <c r="T3388" s="11"/>
    </row>
    <row r="3389" spans="1:20" ht="17.25" customHeight="1" x14ac:dyDescent="0.35">
      <c r="A3389" s="4" t="s">
        <v>2817</v>
      </c>
      <c r="B3389" s="4" t="s">
        <v>4704</v>
      </c>
      <c r="C3389" s="25">
        <v>8</v>
      </c>
      <c r="D3389" s="11"/>
      <c r="E3389" s="11"/>
      <c r="F3389" s="11"/>
      <c r="P3389" s="4" t="s">
        <v>2817</v>
      </c>
      <c r="Q3389" s="4" t="s">
        <v>4939</v>
      </c>
      <c r="R3389" s="25">
        <v>9</v>
      </c>
      <c r="S3389" s="11"/>
      <c r="T3389" s="11"/>
    </row>
    <row r="3390" spans="1:20" ht="17.25" customHeight="1" x14ac:dyDescent="0.35">
      <c r="A3390" s="4" t="s">
        <v>2817</v>
      </c>
      <c r="B3390" s="4" t="s">
        <v>4706</v>
      </c>
      <c r="C3390" s="25">
        <v>8</v>
      </c>
      <c r="D3390" s="11"/>
      <c r="E3390" s="11"/>
      <c r="F3390" s="11"/>
      <c r="P3390" s="4" t="s">
        <v>2817</v>
      </c>
      <c r="Q3390" s="4" t="s">
        <v>4940</v>
      </c>
      <c r="R3390" s="25">
        <v>9</v>
      </c>
      <c r="S3390" s="11"/>
      <c r="T3390" s="11"/>
    </row>
    <row r="3391" spans="1:20" ht="17.25" customHeight="1" x14ac:dyDescent="0.35">
      <c r="A3391" s="4" t="s">
        <v>2817</v>
      </c>
      <c r="B3391" s="4" t="s">
        <v>4707</v>
      </c>
      <c r="C3391" s="25">
        <v>8</v>
      </c>
      <c r="D3391" s="11"/>
      <c r="E3391" s="11"/>
      <c r="F3391" s="11"/>
      <c r="P3391" s="4" t="s">
        <v>2817</v>
      </c>
      <c r="Q3391" s="4" t="s">
        <v>4941</v>
      </c>
      <c r="R3391" s="25">
        <v>9</v>
      </c>
      <c r="S3391" s="11"/>
      <c r="T3391" s="11"/>
    </row>
    <row r="3392" spans="1:20" ht="17.25" customHeight="1" x14ac:dyDescent="0.35">
      <c r="A3392" s="4" t="s">
        <v>2817</v>
      </c>
      <c r="B3392" s="4" t="s">
        <v>4708</v>
      </c>
      <c r="C3392" s="25">
        <v>8</v>
      </c>
      <c r="D3392" s="11"/>
      <c r="E3392" s="11"/>
      <c r="F3392" s="11"/>
      <c r="P3392" s="4" t="s">
        <v>2817</v>
      </c>
      <c r="Q3392" s="4" t="s">
        <v>4942</v>
      </c>
      <c r="R3392" s="25">
        <v>9</v>
      </c>
      <c r="S3392" s="11"/>
      <c r="T3392" s="11"/>
    </row>
    <row r="3393" spans="1:20" ht="17.25" customHeight="1" x14ac:dyDescent="0.35">
      <c r="A3393" s="4" t="s">
        <v>2817</v>
      </c>
      <c r="B3393" s="4" t="s">
        <v>4709</v>
      </c>
      <c r="C3393" s="25">
        <v>8</v>
      </c>
      <c r="D3393" s="11"/>
      <c r="E3393" s="11"/>
      <c r="F3393" s="11"/>
      <c r="P3393" s="4" t="s">
        <v>2817</v>
      </c>
      <c r="Q3393" s="4" t="s">
        <v>4943</v>
      </c>
      <c r="R3393" s="25">
        <v>9</v>
      </c>
      <c r="S3393" s="11"/>
      <c r="T3393" s="11"/>
    </row>
    <row r="3394" spans="1:20" ht="17.25" customHeight="1" x14ac:dyDescent="0.35">
      <c r="A3394" s="4" t="s">
        <v>2817</v>
      </c>
      <c r="B3394" s="4" t="s">
        <v>4710</v>
      </c>
      <c r="C3394" s="25">
        <v>8</v>
      </c>
      <c r="D3394" s="11"/>
      <c r="E3394" s="11"/>
      <c r="F3394" s="11"/>
      <c r="P3394" s="4" t="s">
        <v>2817</v>
      </c>
      <c r="Q3394" s="4" t="s">
        <v>4944</v>
      </c>
      <c r="R3394" s="25">
        <v>9</v>
      </c>
      <c r="S3394" s="11"/>
      <c r="T3394" s="11"/>
    </row>
    <row r="3395" spans="1:20" ht="17.25" customHeight="1" x14ac:dyDescent="0.35">
      <c r="A3395" s="4" t="s">
        <v>2817</v>
      </c>
      <c r="B3395" s="4" t="s">
        <v>4711</v>
      </c>
      <c r="C3395" s="25">
        <v>8</v>
      </c>
      <c r="D3395" s="11"/>
      <c r="E3395" s="11"/>
      <c r="F3395" s="11"/>
      <c r="P3395" s="4" t="s">
        <v>2817</v>
      </c>
      <c r="Q3395" s="4" t="s">
        <v>4945</v>
      </c>
      <c r="R3395" s="25">
        <v>9</v>
      </c>
      <c r="S3395" s="11"/>
      <c r="T3395" s="11"/>
    </row>
    <row r="3396" spans="1:20" ht="17.25" customHeight="1" x14ac:dyDescent="0.35">
      <c r="A3396" s="4" t="s">
        <v>2817</v>
      </c>
      <c r="B3396" s="4" t="s">
        <v>4712</v>
      </c>
      <c r="C3396" s="25">
        <v>8</v>
      </c>
      <c r="D3396" s="11"/>
      <c r="E3396" s="11"/>
      <c r="F3396" s="11"/>
      <c r="P3396" s="4" t="s">
        <v>2817</v>
      </c>
      <c r="Q3396" s="4" t="s">
        <v>4946</v>
      </c>
      <c r="R3396" s="25">
        <v>9</v>
      </c>
      <c r="S3396" s="11"/>
      <c r="T3396" s="11"/>
    </row>
    <row r="3397" spans="1:20" ht="17.25" customHeight="1" x14ac:dyDescent="0.35">
      <c r="A3397" s="4" t="s">
        <v>2817</v>
      </c>
      <c r="B3397" s="4" t="s">
        <v>4714</v>
      </c>
      <c r="C3397" s="25">
        <v>8</v>
      </c>
      <c r="D3397" s="11"/>
      <c r="E3397" s="11"/>
      <c r="F3397" s="11"/>
      <c r="P3397" s="4" t="s">
        <v>2817</v>
      </c>
      <c r="Q3397" s="4" t="s">
        <v>4947</v>
      </c>
      <c r="R3397" s="25">
        <v>9</v>
      </c>
      <c r="S3397" s="11"/>
      <c r="T3397" s="11"/>
    </row>
    <row r="3398" spans="1:20" ht="17.25" customHeight="1" x14ac:dyDescent="0.35">
      <c r="A3398" s="4" t="s">
        <v>2817</v>
      </c>
      <c r="B3398" s="4" t="s">
        <v>4716</v>
      </c>
      <c r="C3398" s="25">
        <v>8</v>
      </c>
      <c r="D3398" s="11"/>
      <c r="E3398" s="11"/>
      <c r="F3398" s="11"/>
      <c r="P3398" s="4" t="s">
        <v>2817</v>
      </c>
      <c r="Q3398" s="4" t="s">
        <v>4948</v>
      </c>
      <c r="R3398" s="25">
        <v>9</v>
      </c>
      <c r="S3398" s="11"/>
      <c r="T3398" s="11"/>
    </row>
    <row r="3399" spans="1:20" ht="17.25" customHeight="1" x14ac:dyDescent="0.35">
      <c r="A3399" s="4" t="s">
        <v>2817</v>
      </c>
      <c r="B3399" s="4" t="s">
        <v>4949</v>
      </c>
      <c r="C3399" s="25">
        <v>8</v>
      </c>
      <c r="D3399" s="11"/>
      <c r="E3399" s="11"/>
      <c r="F3399" s="11"/>
      <c r="P3399" s="4" t="s">
        <v>2817</v>
      </c>
      <c r="Q3399" s="4" t="s">
        <v>4950</v>
      </c>
      <c r="R3399" s="25">
        <v>9</v>
      </c>
      <c r="S3399" s="11"/>
      <c r="T3399" s="11"/>
    </row>
    <row r="3400" spans="1:20" ht="17.25" customHeight="1" x14ac:dyDescent="0.35">
      <c r="A3400" s="4" t="s">
        <v>2817</v>
      </c>
      <c r="B3400" s="4" t="s">
        <v>4717</v>
      </c>
      <c r="C3400" s="25">
        <v>8</v>
      </c>
      <c r="D3400" s="11"/>
      <c r="E3400" s="11"/>
      <c r="F3400" s="11"/>
      <c r="P3400" s="4" t="s">
        <v>2817</v>
      </c>
      <c r="Q3400" s="4" t="s">
        <v>4951</v>
      </c>
      <c r="R3400" s="25">
        <v>9</v>
      </c>
      <c r="S3400" s="11"/>
      <c r="T3400" s="11"/>
    </row>
    <row r="3401" spans="1:20" ht="17.25" customHeight="1" x14ac:dyDescent="0.35">
      <c r="A3401" s="4" t="s">
        <v>2817</v>
      </c>
      <c r="B3401" s="4" t="s">
        <v>4719</v>
      </c>
      <c r="C3401" s="25">
        <v>8</v>
      </c>
      <c r="D3401" s="11"/>
      <c r="E3401" s="11"/>
      <c r="F3401" s="11"/>
      <c r="P3401" s="4" t="s">
        <v>2817</v>
      </c>
      <c r="Q3401" s="4" t="s">
        <v>4952</v>
      </c>
      <c r="R3401" s="25">
        <v>9</v>
      </c>
      <c r="S3401" s="11"/>
      <c r="T3401" s="11"/>
    </row>
    <row r="3402" spans="1:20" ht="17.25" customHeight="1" x14ac:dyDescent="0.35">
      <c r="A3402" s="4" t="s">
        <v>2817</v>
      </c>
      <c r="B3402" s="4" t="s">
        <v>4720</v>
      </c>
      <c r="C3402" s="25">
        <v>8</v>
      </c>
      <c r="D3402" s="11"/>
      <c r="E3402" s="11"/>
      <c r="F3402" s="11"/>
      <c r="P3402" s="4" t="s">
        <v>2817</v>
      </c>
      <c r="Q3402" s="4" t="s">
        <v>4953</v>
      </c>
      <c r="R3402" s="25">
        <v>9</v>
      </c>
      <c r="S3402" s="11"/>
      <c r="T3402" s="11"/>
    </row>
    <row r="3403" spans="1:20" ht="17.25" customHeight="1" x14ac:dyDescent="0.35">
      <c r="A3403" s="4" t="s">
        <v>2817</v>
      </c>
      <c r="B3403" s="4" t="s">
        <v>4721</v>
      </c>
      <c r="C3403" s="25">
        <v>8</v>
      </c>
      <c r="D3403" s="11"/>
      <c r="E3403" s="11"/>
      <c r="F3403" s="11"/>
      <c r="P3403" s="4" t="s">
        <v>2817</v>
      </c>
      <c r="Q3403" s="4" t="s">
        <v>4954</v>
      </c>
      <c r="R3403" s="25">
        <v>9</v>
      </c>
      <c r="S3403" s="11"/>
      <c r="T3403" s="11"/>
    </row>
    <row r="3404" spans="1:20" ht="17.25" customHeight="1" x14ac:dyDescent="0.35">
      <c r="A3404" s="4" t="s">
        <v>2817</v>
      </c>
      <c r="B3404" s="4" t="s">
        <v>4955</v>
      </c>
      <c r="C3404" s="25">
        <v>8</v>
      </c>
      <c r="D3404" s="11"/>
      <c r="E3404" s="11"/>
      <c r="F3404" s="11"/>
      <c r="P3404" s="4" t="s">
        <v>2817</v>
      </c>
      <c r="Q3404" s="4" t="s">
        <v>4956</v>
      </c>
      <c r="R3404" s="25">
        <v>9</v>
      </c>
      <c r="S3404" s="11"/>
      <c r="T3404" s="11"/>
    </row>
    <row r="3405" spans="1:20" ht="17.25" customHeight="1" x14ac:dyDescent="0.35">
      <c r="A3405" s="4" t="s">
        <v>2817</v>
      </c>
      <c r="B3405" s="4" t="s">
        <v>4722</v>
      </c>
      <c r="C3405" s="25">
        <v>8</v>
      </c>
      <c r="D3405" s="11"/>
      <c r="E3405" s="11"/>
      <c r="F3405" s="11"/>
      <c r="P3405" s="4" t="s">
        <v>2817</v>
      </c>
      <c r="Q3405" s="4" t="s">
        <v>4957</v>
      </c>
      <c r="R3405" s="25">
        <v>9</v>
      </c>
      <c r="S3405" s="11"/>
      <c r="T3405" s="11"/>
    </row>
    <row r="3406" spans="1:20" ht="17.25" customHeight="1" x14ac:dyDescent="0.35">
      <c r="A3406" s="4" t="s">
        <v>2817</v>
      </c>
      <c r="B3406" s="4" t="s">
        <v>4723</v>
      </c>
      <c r="C3406" s="25">
        <v>8</v>
      </c>
      <c r="D3406" s="11"/>
      <c r="E3406" s="11"/>
      <c r="F3406" s="11"/>
      <c r="P3406" s="4" t="s">
        <v>2817</v>
      </c>
      <c r="Q3406" s="4" t="s">
        <v>4958</v>
      </c>
      <c r="R3406" s="25">
        <v>9</v>
      </c>
      <c r="S3406" s="11"/>
      <c r="T3406" s="11"/>
    </row>
    <row r="3407" spans="1:20" ht="17.25" customHeight="1" x14ac:dyDescent="0.35">
      <c r="A3407" s="4" t="s">
        <v>2817</v>
      </c>
      <c r="B3407" s="4" t="s">
        <v>4724</v>
      </c>
      <c r="C3407" s="25">
        <v>8</v>
      </c>
      <c r="D3407" s="11"/>
      <c r="E3407" s="11"/>
      <c r="F3407" s="11"/>
      <c r="P3407" s="4" t="s">
        <v>2817</v>
      </c>
      <c r="Q3407" s="4" t="s">
        <v>4959</v>
      </c>
      <c r="R3407" s="25">
        <v>9</v>
      </c>
      <c r="S3407" s="11"/>
      <c r="T3407" s="11"/>
    </row>
    <row r="3408" spans="1:20" ht="17.25" customHeight="1" x14ac:dyDescent="0.35">
      <c r="A3408" s="4" t="s">
        <v>2817</v>
      </c>
      <c r="B3408" s="4" t="s">
        <v>4725</v>
      </c>
      <c r="C3408" s="25">
        <v>8</v>
      </c>
      <c r="D3408" s="11"/>
      <c r="E3408" s="11"/>
      <c r="F3408" s="11"/>
      <c r="P3408" s="4" t="s">
        <v>2817</v>
      </c>
      <c r="Q3408" s="4" t="s">
        <v>4960</v>
      </c>
      <c r="R3408" s="25">
        <v>9</v>
      </c>
      <c r="S3408" s="11"/>
      <c r="T3408" s="11"/>
    </row>
    <row r="3409" spans="1:20" ht="17.25" customHeight="1" x14ac:dyDescent="0.35">
      <c r="A3409" s="4" t="s">
        <v>2817</v>
      </c>
      <c r="B3409" s="4" t="s">
        <v>4961</v>
      </c>
      <c r="C3409" s="25">
        <v>8</v>
      </c>
      <c r="D3409" s="11"/>
      <c r="E3409" s="11"/>
      <c r="F3409" s="11"/>
      <c r="P3409" s="4" t="s">
        <v>2817</v>
      </c>
      <c r="Q3409" s="4" t="s">
        <v>4962</v>
      </c>
      <c r="R3409" s="25">
        <v>9</v>
      </c>
      <c r="S3409" s="11"/>
      <c r="T3409" s="11"/>
    </row>
    <row r="3410" spans="1:20" ht="17.25" customHeight="1" x14ac:dyDescent="0.35">
      <c r="A3410" s="4" t="s">
        <v>2817</v>
      </c>
      <c r="B3410" s="4" t="s">
        <v>4727</v>
      </c>
      <c r="C3410" s="25">
        <v>8</v>
      </c>
      <c r="D3410" s="11"/>
      <c r="E3410" s="11"/>
      <c r="F3410" s="11"/>
      <c r="P3410" s="4" t="s">
        <v>2817</v>
      </c>
      <c r="Q3410" s="4" t="s">
        <v>4963</v>
      </c>
      <c r="R3410" s="25">
        <v>9</v>
      </c>
      <c r="S3410" s="11"/>
      <c r="T3410" s="11"/>
    </row>
    <row r="3411" spans="1:20" ht="17.25" customHeight="1" x14ac:dyDescent="0.35">
      <c r="A3411" s="4" t="s">
        <v>2817</v>
      </c>
      <c r="B3411" s="4" t="s">
        <v>4729</v>
      </c>
      <c r="C3411" s="25">
        <v>8</v>
      </c>
      <c r="D3411" s="11"/>
      <c r="E3411" s="11"/>
      <c r="F3411" s="11"/>
      <c r="P3411" s="4" t="s">
        <v>2817</v>
      </c>
      <c r="Q3411" s="4" t="s">
        <v>4964</v>
      </c>
      <c r="R3411" s="25">
        <v>9</v>
      </c>
      <c r="S3411" s="11"/>
      <c r="T3411" s="11"/>
    </row>
    <row r="3412" spans="1:20" ht="17.25" customHeight="1" x14ac:dyDescent="0.35">
      <c r="A3412" s="4" t="s">
        <v>2817</v>
      </c>
      <c r="B3412" s="4" t="s">
        <v>4730</v>
      </c>
      <c r="C3412" s="25">
        <v>8</v>
      </c>
      <c r="D3412" s="11"/>
      <c r="E3412" s="11"/>
      <c r="F3412" s="11"/>
      <c r="P3412" s="4" t="s">
        <v>2817</v>
      </c>
      <c r="Q3412" s="4" t="s">
        <v>4965</v>
      </c>
      <c r="R3412" s="25">
        <v>9</v>
      </c>
      <c r="S3412" s="11"/>
      <c r="T3412" s="11"/>
    </row>
    <row r="3413" spans="1:20" ht="17.25" customHeight="1" x14ac:dyDescent="0.35">
      <c r="A3413" s="4" t="s">
        <v>2817</v>
      </c>
      <c r="B3413" s="4" t="s">
        <v>4731</v>
      </c>
      <c r="C3413" s="25">
        <v>8</v>
      </c>
      <c r="D3413" s="11"/>
      <c r="E3413" s="11"/>
      <c r="F3413" s="11"/>
      <c r="P3413" s="4" t="s">
        <v>2817</v>
      </c>
      <c r="Q3413" s="161" t="s">
        <v>4966</v>
      </c>
      <c r="R3413" s="25">
        <v>9</v>
      </c>
      <c r="S3413" s="11"/>
      <c r="T3413" s="11"/>
    </row>
    <row r="3414" spans="1:20" ht="17.25" customHeight="1" x14ac:dyDescent="0.35">
      <c r="A3414" s="4" t="s">
        <v>2817</v>
      </c>
      <c r="B3414" s="4" t="s">
        <v>4732</v>
      </c>
      <c r="C3414" s="25">
        <v>8</v>
      </c>
      <c r="D3414" s="11"/>
      <c r="E3414" s="11"/>
      <c r="F3414" s="11"/>
      <c r="P3414" s="4" t="s">
        <v>2817</v>
      </c>
      <c r="Q3414" s="4" t="s">
        <v>4967</v>
      </c>
      <c r="R3414" s="25">
        <v>9</v>
      </c>
      <c r="S3414" s="11"/>
      <c r="T3414" s="11"/>
    </row>
    <row r="3415" spans="1:20" ht="17.25" customHeight="1" x14ac:dyDescent="0.35">
      <c r="A3415" s="4" t="s">
        <v>2817</v>
      </c>
      <c r="B3415" s="4" t="s">
        <v>4733</v>
      </c>
      <c r="C3415" s="25">
        <v>8</v>
      </c>
      <c r="D3415" s="11"/>
      <c r="E3415" s="11"/>
      <c r="F3415" s="11"/>
      <c r="P3415" s="4" t="s">
        <v>2817</v>
      </c>
      <c r="Q3415" s="4" t="s">
        <v>4968</v>
      </c>
      <c r="R3415" s="25">
        <v>9</v>
      </c>
      <c r="S3415" s="11"/>
      <c r="T3415" s="11"/>
    </row>
    <row r="3416" spans="1:20" ht="17.25" customHeight="1" x14ac:dyDescent="0.35">
      <c r="A3416" s="4" t="s">
        <v>2817</v>
      </c>
      <c r="B3416" s="4" t="s">
        <v>4734</v>
      </c>
      <c r="C3416" s="25">
        <v>8</v>
      </c>
      <c r="D3416" s="11"/>
      <c r="E3416" s="11"/>
      <c r="F3416" s="11"/>
      <c r="P3416" s="4" t="s">
        <v>2817</v>
      </c>
      <c r="Q3416" s="4" t="s">
        <v>4969</v>
      </c>
      <c r="R3416" s="25">
        <v>9</v>
      </c>
      <c r="S3416" s="11"/>
      <c r="T3416" s="11"/>
    </row>
    <row r="3417" spans="1:20" ht="17.25" customHeight="1" x14ac:dyDescent="0.35">
      <c r="A3417" s="4" t="s">
        <v>2817</v>
      </c>
      <c r="B3417" s="4" t="s">
        <v>4735</v>
      </c>
      <c r="C3417" s="25">
        <v>8</v>
      </c>
      <c r="D3417" s="11"/>
      <c r="E3417" s="11"/>
      <c r="F3417" s="11"/>
      <c r="P3417" s="4" t="s">
        <v>2817</v>
      </c>
      <c r="Q3417" s="4" t="s">
        <v>4970</v>
      </c>
      <c r="R3417" s="25">
        <v>9</v>
      </c>
      <c r="S3417" s="11"/>
      <c r="T3417" s="11"/>
    </row>
    <row r="3418" spans="1:20" ht="17.25" customHeight="1" x14ac:dyDescent="0.35">
      <c r="A3418" s="4" t="s">
        <v>2817</v>
      </c>
      <c r="B3418" s="4" t="s">
        <v>4736</v>
      </c>
      <c r="C3418" s="25">
        <v>8</v>
      </c>
      <c r="D3418" s="11"/>
      <c r="E3418" s="11"/>
      <c r="F3418" s="11"/>
      <c r="P3418" s="4" t="s">
        <v>2817</v>
      </c>
      <c r="Q3418" s="4" t="s">
        <v>4971</v>
      </c>
      <c r="R3418" s="25">
        <v>9</v>
      </c>
      <c r="S3418" s="11"/>
      <c r="T3418" s="11"/>
    </row>
    <row r="3419" spans="1:20" ht="17.25" customHeight="1" x14ac:dyDescent="0.35">
      <c r="A3419" s="4" t="s">
        <v>2817</v>
      </c>
      <c r="B3419" s="4" t="s">
        <v>4737</v>
      </c>
      <c r="C3419" s="25">
        <v>8</v>
      </c>
      <c r="D3419" s="11"/>
      <c r="E3419" s="11"/>
      <c r="F3419" s="11"/>
      <c r="P3419" s="4" t="s">
        <v>2817</v>
      </c>
      <c r="Q3419" s="4" t="s">
        <v>4972</v>
      </c>
      <c r="R3419" s="25">
        <v>9</v>
      </c>
      <c r="S3419" s="11"/>
      <c r="T3419" s="11"/>
    </row>
    <row r="3420" spans="1:20" ht="17.25" customHeight="1" x14ac:dyDescent="0.35">
      <c r="A3420" s="4" t="s">
        <v>2817</v>
      </c>
      <c r="B3420" s="4" t="s">
        <v>4738</v>
      </c>
      <c r="C3420" s="25">
        <v>8</v>
      </c>
      <c r="D3420" s="11"/>
      <c r="E3420" s="11"/>
      <c r="F3420" s="11"/>
      <c r="P3420" s="4" t="s">
        <v>2817</v>
      </c>
      <c r="Q3420" s="4" t="s">
        <v>4973</v>
      </c>
      <c r="R3420" s="25">
        <v>9</v>
      </c>
      <c r="S3420" s="11"/>
      <c r="T3420" s="11"/>
    </row>
    <row r="3421" spans="1:20" ht="17.25" customHeight="1" x14ac:dyDescent="0.35">
      <c r="A3421" s="4" t="s">
        <v>2817</v>
      </c>
      <c r="B3421" s="4" t="s">
        <v>4739</v>
      </c>
      <c r="C3421" s="25">
        <v>8</v>
      </c>
      <c r="D3421" s="11"/>
      <c r="E3421" s="11"/>
      <c r="F3421" s="11"/>
      <c r="P3421" s="4" t="s">
        <v>2817</v>
      </c>
      <c r="Q3421" s="4" t="s">
        <v>4974</v>
      </c>
      <c r="R3421" s="25">
        <v>9</v>
      </c>
      <c r="S3421" s="11"/>
      <c r="T3421" s="11"/>
    </row>
    <row r="3422" spans="1:20" ht="17.25" customHeight="1" x14ac:dyDescent="0.35">
      <c r="A3422" s="4" t="s">
        <v>2817</v>
      </c>
      <c r="B3422" s="4" t="s">
        <v>4740</v>
      </c>
      <c r="C3422" s="25">
        <v>8</v>
      </c>
      <c r="D3422" s="11"/>
      <c r="E3422" s="11"/>
      <c r="F3422" s="11"/>
      <c r="P3422" s="4" t="s">
        <v>2817</v>
      </c>
      <c r="Q3422" s="4" t="s">
        <v>4975</v>
      </c>
      <c r="R3422" s="25">
        <v>9</v>
      </c>
      <c r="S3422" s="11"/>
      <c r="T3422" s="11"/>
    </row>
    <row r="3423" spans="1:20" ht="17.25" customHeight="1" x14ac:dyDescent="0.35">
      <c r="A3423" s="4" t="s">
        <v>2817</v>
      </c>
      <c r="B3423" s="4" t="s">
        <v>4742</v>
      </c>
      <c r="C3423" s="25">
        <v>8</v>
      </c>
      <c r="D3423" s="11"/>
      <c r="E3423" s="11"/>
      <c r="F3423" s="11"/>
      <c r="P3423" s="4" t="s">
        <v>2817</v>
      </c>
      <c r="Q3423" s="4" t="s">
        <v>4976</v>
      </c>
      <c r="R3423" s="25">
        <v>9</v>
      </c>
      <c r="S3423" s="11"/>
      <c r="T3423" s="11"/>
    </row>
    <row r="3424" spans="1:20" ht="17.25" customHeight="1" x14ac:dyDescent="0.35">
      <c r="A3424" s="4" t="s">
        <v>2817</v>
      </c>
      <c r="B3424" s="4" t="s">
        <v>4743</v>
      </c>
      <c r="C3424" s="25">
        <v>8</v>
      </c>
      <c r="D3424" s="11"/>
      <c r="E3424" s="11"/>
      <c r="F3424" s="11"/>
      <c r="P3424" s="4" t="s">
        <v>2817</v>
      </c>
      <c r="Q3424" s="161" t="s">
        <v>4977</v>
      </c>
      <c r="R3424" s="25">
        <v>9</v>
      </c>
      <c r="S3424" s="11"/>
      <c r="T3424" s="11"/>
    </row>
    <row r="3425" spans="1:20" ht="17.25" customHeight="1" x14ac:dyDescent="0.35">
      <c r="A3425" s="4" t="s">
        <v>2817</v>
      </c>
      <c r="B3425" s="4" t="s">
        <v>4744</v>
      </c>
      <c r="C3425" s="25">
        <v>8</v>
      </c>
      <c r="D3425" s="11"/>
      <c r="E3425" s="11"/>
      <c r="F3425" s="11"/>
      <c r="P3425" s="4" t="s">
        <v>2817</v>
      </c>
      <c r="Q3425" s="4" t="s">
        <v>4978</v>
      </c>
      <c r="R3425" s="25">
        <v>9</v>
      </c>
      <c r="S3425" s="11"/>
      <c r="T3425" s="11"/>
    </row>
    <row r="3426" spans="1:20" ht="17.25" customHeight="1" x14ac:dyDescent="0.35">
      <c r="A3426" s="4" t="s">
        <v>2817</v>
      </c>
      <c r="B3426" s="4" t="s">
        <v>4745</v>
      </c>
      <c r="C3426" s="25">
        <v>8</v>
      </c>
      <c r="D3426" s="11"/>
      <c r="E3426" s="11"/>
      <c r="F3426" s="11"/>
      <c r="P3426" s="4" t="s">
        <v>2817</v>
      </c>
      <c r="Q3426" s="4" t="s">
        <v>4979</v>
      </c>
      <c r="R3426" s="25">
        <v>9</v>
      </c>
      <c r="S3426" s="11"/>
      <c r="T3426" s="11"/>
    </row>
    <row r="3427" spans="1:20" ht="17.25" customHeight="1" x14ac:dyDescent="0.35">
      <c r="A3427" s="4" t="s">
        <v>2817</v>
      </c>
      <c r="B3427" s="4" t="s">
        <v>4747</v>
      </c>
      <c r="C3427" s="25">
        <v>8</v>
      </c>
      <c r="D3427" s="11"/>
      <c r="E3427" s="11"/>
      <c r="F3427" s="11"/>
      <c r="P3427" s="4" t="s">
        <v>2817</v>
      </c>
      <c r="Q3427" s="4" t="s">
        <v>4980</v>
      </c>
      <c r="R3427" s="25">
        <v>9</v>
      </c>
      <c r="S3427" s="11"/>
      <c r="T3427" s="11"/>
    </row>
    <row r="3428" spans="1:20" ht="17.25" customHeight="1" x14ac:dyDescent="0.35">
      <c r="A3428" s="4" t="s">
        <v>2817</v>
      </c>
      <c r="B3428" s="4" t="s">
        <v>4748</v>
      </c>
      <c r="C3428" s="25">
        <v>8</v>
      </c>
      <c r="D3428" s="11"/>
      <c r="E3428" s="11"/>
      <c r="F3428" s="11"/>
      <c r="P3428" s="4" t="s">
        <v>2817</v>
      </c>
      <c r="Q3428" s="4" t="s">
        <v>4981</v>
      </c>
      <c r="R3428" s="25">
        <v>9</v>
      </c>
      <c r="S3428" s="11"/>
      <c r="T3428" s="11"/>
    </row>
    <row r="3429" spans="1:20" ht="17.25" customHeight="1" x14ac:dyDescent="0.35">
      <c r="A3429" s="4" t="s">
        <v>2817</v>
      </c>
      <c r="B3429" s="4" t="s">
        <v>4749</v>
      </c>
      <c r="C3429" s="25">
        <v>8</v>
      </c>
      <c r="D3429" s="11"/>
      <c r="E3429" s="11"/>
      <c r="F3429" s="11"/>
      <c r="P3429" s="4" t="s">
        <v>2817</v>
      </c>
      <c r="Q3429" s="4" t="s">
        <v>4982</v>
      </c>
      <c r="R3429" s="25">
        <v>9</v>
      </c>
      <c r="S3429" s="11"/>
      <c r="T3429" s="11"/>
    </row>
    <row r="3430" spans="1:20" ht="17.25" customHeight="1" x14ac:dyDescent="0.35">
      <c r="A3430" s="4" t="s">
        <v>2817</v>
      </c>
      <c r="B3430" s="4" t="s">
        <v>4750</v>
      </c>
      <c r="C3430" s="25">
        <v>8</v>
      </c>
      <c r="D3430" s="11"/>
      <c r="E3430" s="11"/>
      <c r="F3430" s="11"/>
      <c r="P3430" s="4" t="s">
        <v>2817</v>
      </c>
      <c r="Q3430" s="4" t="s">
        <v>4983</v>
      </c>
      <c r="R3430" s="25">
        <v>9</v>
      </c>
      <c r="S3430" s="11"/>
      <c r="T3430" s="11"/>
    </row>
    <row r="3431" spans="1:20" ht="17.25" customHeight="1" x14ac:dyDescent="0.35">
      <c r="A3431" s="4" t="s">
        <v>2817</v>
      </c>
      <c r="B3431" s="4" t="s">
        <v>4751</v>
      </c>
      <c r="C3431" s="25">
        <v>8</v>
      </c>
      <c r="D3431" s="11"/>
      <c r="E3431" s="11"/>
      <c r="F3431" s="11"/>
      <c r="P3431" s="4" t="s">
        <v>2817</v>
      </c>
      <c r="Q3431" s="4" t="s">
        <v>4984</v>
      </c>
      <c r="R3431" s="25">
        <v>9</v>
      </c>
      <c r="S3431" s="11"/>
      <c r="T3431" s="11"/>
    </row>
    <row r="3432" spans="1:20" ht="17.25" customHeight="1" x14ac:dyDescent="0.35">
      <c r="A3432" s="4" t="s">
        <v>2817</v>
      </c>
      <c r="B3432" s="4" t="s">
        <v>4752</v>
      </c>
      <c r="C3432" s="25">
        <v>8</v>
      </c>
      <c r="D3432" s="11"/>
      <c r="E3432" s="11"/>
      <c r="F3432" s="11"/>
      <c r="P3432" s="4" t="s">
        <v>2817</v>
      </c>
      <c r="Q3432" s="4" t="s">
        <v>4985</v>
      </c>
      <c r="R3432" s="25">
        <v>9</v>
      </c>
      <c r="S3432" s="11"/>
      <c r="T3432" s="11"/>
    </row>
    <row r="3433" spans="1:20" ht="17.25" customHeight="1" x14ac:dyDescent="0.35">
      <c r="A3433" s="4" t="s">
        <v>2817</v>
      </c>
      <c r="B3433" s="4" t="s">
        <v>4986</v>
      </c>
      <c r="C3433" s="25">
        <v>8</v>
      </c>
      <c r="D3433" s="11"/>
      <c r="E3433" s="11"/>
      <c r="F3433" s="11"/>
      <c r="P3433" s="4" t="s">
        <v>2817</v>
      </c>
      <c r="Q3433" s="4" t="s">
        <v>4987</v>
      </c>
      <c r="R3433" s="25">
        <v>9</v>
      </c>
      <c r="S3433" s="11"/>
      <c r="T3433" s="11"/>
    </row>
    <row r="3434" spans="1:20" ht="17.25" customHeight="1" x14ac:dyDescent="0.35">
      <c r="A3434" s="4" t="s">
        <v>2817</v>
      </c>
      <c r="B3434" s="4" t="s">
        <v>4753</v>
      </c>
      <c r="C3434" s="25">
        <v>8</v>
      </c>
      <c r="D3434" s="11"/>
      <c r="E3434" s="11"/>
      <c r="F3434" s="11"/>
      <c r="P3434" s="4" t="s">
        <v>2817</v>
      </c>
      <c r="Q3434" s="4" t="s">
        <v>4988</v>
      </c>
      <c r="R3434" s="25">
        <v>9</v>
      </c>
      <c r="S3434" s="11"/>
      <c r="T3434" s="11"/>
    </row>
    <row r="3435" spans="1:20" ht="17.25" customHeight="1" x14ac:dyDescent="0.35">
      <c r="A3435" s="4" t="s">
        <v>2817</v>
      </c>
      <c r="B3435" s="4" t="s">
        <v>4754</v>
      </c>
      <c r="C3435" s="25">
        <v>8</v>
      </c>
      <c r="D3435" s="11"/>
      <c r="E3435" s="11"/>
      <c r="F3435" s="11"/>
      <c r="P3435" s="4" t="s">
        <v>2817</v>
      </c>
      <c r="Q3435" s="4" t="s">
        <v>4989</v>
      </c>
      <c r="R3435" s="25">
        <v>9</v>
      </c>
      <c r="S3435" s="11"/>
      <c r="T3435" s="11"/>
    </row>
    <row r="3436" spans="1:20" ht="17.25" customHeight="1" x14ac:dyDescent="0.35">
      <c r="A3436" s="4" t="s">
        <v>2817</v>
      </c>
      <c r="B3436" s="4" t="s">
        <v>4755</v>
      </c>
      <c r="C3436" s="25">
        <v>8</v>
      </c>
      <c r="D3436" s="11"/>
      <c r="E3436" s="11"/>
      <c r="F3436" s="11"/>
      <c r="P3436" s="4" t="s">
        <v>2817</v>
      </c>
      <c r="Q3436" s="4" t="s">
        <v>4990</v>
      </c>
      <c r="R3436" s="25">
        <v>9</v>
      </c>
      <c r="S3436" s="11"/>
      <c r="T3436" s="11"/>
    </row>
    <row r="3437" spans="1:20" ht="17.25" customHeight="1" x14ac:dyDescent="0.35">
      <c r="A3437" s="4" t="s">
        <v>2817</v>
      </c>
      <c r="B3437" s="4" t="s">
        <v>4991</v>
      </c>
      <c r="C3437" s="25">
        <v>8</v>
      </c>
      <c r="D3437" s="11"/>
      <c r="E3437" s="11"/>
      <c r="F3437" s="11"/>
      <c r="P3437" s="4" t="s">
        <v>2817</v>
      </c>
      <c r="Q3437" s="4" t="s">
        <v>4992</v>
      </c>
      <c r="R3437" s="25">
        <v>9</v>
      </c>
      <c r="S3437" s="11"/>
      <c r="T3437" s="11"/>
    </row>
    <row r="3438" spans="1:20" ht="17.25" customHeight="1" x14ac:dyDescent="0.35">
      <c r="A3438" s="4" t="s">
        <v>2817</v>
      </c>
      <c r="B3438" s="4" t="s">
        <v>4756</v>
      </c>
      <c r="C3438" s="25">
        <v>8</v>
      </c>
      <c r="D3438" s="11"/>
      <c r="E3438" s="11"/>
      <c r="F3438" s="11"/>
      <c r="P3438" s="4" t="s">
        <v>2817</v>
      </c>
      <c r="Q3438" s="4" t="s">
        <v>4993</v>
      </c>
      <c r="R3438" s="25">
        <v>9</v>
      </c>
      <c r="S3438" s="11"/>
      <c r="T3438" s="11"/>
    </row>
    <row r="3439" spans="1:20" ht="17.25" customHeight="1" x14ac:dyDescent="0.35">
      <c r="A3439" s="4" t="s">
        <v>2817</v>
      </c>
      <c r="B3439" s="4" t="s">
        <v>4757</v>
      </c>
      <c r="C3439" s="25">
        <v>8</v>
      </c>
      <c r="D3439" s="11"/>
      <c r="E3439" s="11"/>
      <c r="F3439" s="11"/>
      <c r="P3439" s="4" t="s">
        <v>2817</v>
      </c>
      <c r="Q3439" s="4" t="s">
        <v>4994</v>
      </c>
      <c r="R3439" s="25">
        <v>9</v>
      </c>
      <c r="S3439" s="11"/>
      <c r="T3439" s="11"/>
    </row>
    <row r="3440" spans="1:20" ht="17.25" customHeight="1" x14ac:dyDescent="0.35">
      <c r="A3440" s="4" t="s">
        <v>2817</v>
      </c>
      <c r="B3440" s="4" t="s">
        <v>4758</v>
      </c>
      <c r="C3440" s="25">
        <v>8</v>
      </c>
      <c r="D3440" s="11"/>
      <c r="E3440" s="11"/>
      <c r="F3440" s="11"/>
      <c r="P3440" s="4" t="s">
        <v>2817</v>
      </c>
      <c r="Q3440" s="4" t="s">
        <v>4995</v>
      </c>
      <c r="R3440" s="25">
        <v>9</v>
      </c>
      <c r="S3440" s="11"/>
      <c r="T3440" s="11"/>
    </row>
    <row r="3441" spans="1:20" ht="17.25" customHeight="1" x14ac:dyDescent="0.35">
      <c r="A3441" s="4" t="s">
        <v>2817</v>
      </c>
      <c r="B3441" s="4" t="s">
        <v>4759</v>
      </c>
      <c r="C3441" s="25">
        <v>8</v>
      </c>
      <c r="D3441" s="11"/>
      <c r="E3441" s="11"/>
      <c r="F3441" s="11"/>
      <c r="P3441" s="157" t="s">
        <v>2817</v>
      </c>
      <c r="Q3441" s="157" t="s">
        <v>4996</v>
      </c>
      <c r="R3441" s="162">
        <v>9</v>
      </c>
      <c r="S3441" s="11"/>
      <c r="T3441" s="11"/>
    </row>
    <row r="3442" spans="1:20" ht="17.25" customHeight="1" x14ac:dyDescent="0.35">
      <c r="A3442" s="4" t="s">
        <v>2817</v>
      </c>
      <c r="B3442" s="4" t="s">
        <v>4761</v>
      </c>
      <c r="C3442" s="25">
        <v>8</v>
      </c>
      <c r="D3442" s="11"/>
      <c r="E3442" s="11"/>
      <c r="F3442" s="11"/>
      <c r="P3442" s="4" t="s">
        <v>2817</v>
      </c>
      <c r="Q3442" s="4" t="s">
        <v>4997</v>
      </c>
      <c r="R3442" s="25">
        <v>9</v>
      </c>
      <c r="S3442" s="11"/>
      <c r="T3442" s="11"/>
    </row>
    <row r="3443" spans="1:20" ht="17.25" customHeight="1" x14ac:dyDescent="0.35">
      <c r="A3443" s="4" t="s">
        <v>2817</v>
      </c>
      <c r="B3443" s="4" t="s">
        <v>4762</v>
      </c>
      <c r="C3443" s="25">
        <v>8</v>
      </c>
      <c r="D3443" s="11"/>
      <c r="E3443" s="11"/>
      <c r="F3443" s="11"/>
      <c r="P3443" s="157" t="s">
        <v>2817</v>
      </c>
      <c r="Q3443" s="157" t="s">
        <v>4998</v>
      </c>
      <c r="R3443" s="162">
        <v>9</v>
      </c>
      <c r="S3443" s="11"/>
      <c r="T3443" s="11"/>
    </row>
    <row r="3444" spans="1:20" ht="17.25" customHeight="1" x14ac:dyDescent="0.35">
      <c r="A3444" s="4" t="s">
        <v>2817</v>
      </c>
      <c r="B3444" s="4" t="s">
        <v>4764</v>
      </c>
      <c r="C3444" s="25">
        <v>8</v>
      </c>
      <c r="D3444" s="11"/>
      <c r="E3444" s="11"/>
      <c r="F3444" s="11"/>
      <c r="P3444" s="4" t="s">
        <v>2817</v>
      </c>
      <c r="Q3444" s="4" t="s">
        <v>4999</v>
      </c>
      <c r="R3444" s="25">
        <v>9</v>
      </c>
      <c r="S3444" s="11"/>
      <c r="T3444" s="11"/>
    </row>
    <row r="3445" spans="1:20" ht="17.25" customHeight="1" x14ac:dyDescent="0.35">
      <c r="A3445" s="4" t="s">
        <v>2817</v>
      </c>
      <c r="B3445" s="4" t="s">
        <v>4765</v>
      </c>
      <c r="C3445" s="25">
        <v>8</v>
      </c>
      <c r="D3445" s="11"/>
      <c r="E3445" s="11"/>
      <c r="F3445" s="11"/>
      <c r="P3445" s="4" t="s">
        <v>2817</v>
      </c>
      <c r="Q3445" s="4" t="s">
        <v>5000</v>
      </c>
      <c r="R3445" s="25">
        <v>9</v>
      </c>
      <c r="S3445" s="11"/>
      <c r="T3445" s="11"/>
    </row>
    <row r="3446" spans="1:20" ht="17.25" customHeight="1" x14ac:dyDescent="0.35">
      <c r="A3446" s="4" t="s">
        <v>2817</v>
      </c>
      <c r="B3446" s="4" t="s">
        <v>5001</v>
      </c>
      <c r="C3446" s="25">
        <v>8</v>
      </c>
      <c r="D3446" s="11"/>
      <c r="E3446" s="11"/>
      <c r="F3446" s="11"/>
      <c r="P3446" s="4" t="s">
        <v>2817</v>
      </c>
      <c r="Q3446" s="4" t="s">
        <v>5002</v>
      </c>
      <c r="R3446" s="25">
        <v>9</v>
      </c>
      <c r="S3446" s="11"/>
      <c r="T3446" s="11"/>
    </row>
    <row r="3447" spans="1:20" ht="17.25" customHeight="1" x14ac:dyDescent="0.35">
      <c r="A3447" s="4" t="s">
        <v>2817</v>
      </c>
      <c r="B3447" s="4" t="s">
        <v>4767</v>
      </c>
      <c r="C3447" s="25">
        <v>8</v>
      </c>
      <c r="D3447" s="11"/>
      <c r="E3447" s="11"/>
      <c r="F3447" s="11"/>
      <c r="P3447" s="4" t="s">
        <v>2817</v>
      </c>
      <c r="Q3447" s="4" t="s">
        <v>5003</v>
      </c>
      <c r="R3447" s="25">
        <v>9</v>
      </c>
      <c r="S3447" s="11"/>
      <c r="T3447" s="11"/>
    </row>
    <row r="3448" spans="1:20" ht="17.25" customHeight="1" x14ac:dyDescent="0.35">
      <c r="A3448" s="4" t="s">
        <v>2817</v>
      </c>
      <c r="B3448" s="4" t="s">
        <v>4768</v>
      </c>
      <c r="C3448" s="25">
        <v>8</v>
      </c>
      <c r="D3448" s="11"/>
      <c r="E3448" s="11"/>
      <c r="F3448" s="11"/>
      <c r="P3448" s="4" t="s">
        <v>2817</v>
      </c>
      <c r="Q3448" s="4" t="s">
        <v>5004</v>
      </c>
      <c r="R3448" s="25">
        <v>9</v>
      </c>
      <c r="S3448" s="11"/>
      <c r="T3448" s="11"/>
    </row>
    <row r="3449" spans="1:20" ht="17.25" customHeight="1" x14ac:dyDescent="0.35">
      <c r="A3449" s="4" t="s">
        <v>2817</v>
      </c>
      <c r="B3449" s="4" t="s">
        <v>4770</v>
      </c>
      <c r="C3449" s="25">
        <v>8</v>
      </c>
      <c r="D3449" s="11"/>
      <c r="E3449" s="11"/>
      <c r="F3449" s="11"/>
      <c r="P3449" s="4" t="s">
        <v>2817</v>
      </c>
      <c r="Q3449" s="4" t="s">
        <v>5005</v>
      </c>
      <c r="R3449" s="25">
        <v>9</v>
      </c>
      <c r="S3449" s="11"/>
      <c r="T3449" s="11"/>
    </row>
    <row r="3450" spans="1:20" ht="17.25" customHeight="1" x14ac:dyDescent="0.35">
      <c r="A3450" s="4" t="s">
        <v>2817</v>
      </c>
      <c r="B3450" s="4" t="s">
        <v>4771</v>
      </c>
      <c r="C3450" s="25">
        <v>8</v>
      </c>
      <c r="D3450" s="11"/>
      <c r="E3450" s="11"/>
      <c r="F3450" s="11"/>
      <c r="P3450" s="4" t="s">
        <v>2817</v>
      </c>
      <c r="Q3450" s="4" t="s">
        <v>5006</v>
      </c>
      <c r="R3450" s="25">
        <v>9</v>
      </c>
      <c r="S3450" s="11"/>
      <c r="T3450" s="11"/>
    </row>
    <row r="3451" spans="1:20" ht="17.25" customHeight="1" x14ac:dyDescent="0.35">
      <c r="A3451" s="4" t="s">
        <v>2817</v>
      </c>
      <c r="B3451" s="4" t="s">
        <v>4772</v>
      </c>
      <c r="C3451" s="25">
        <v>8</v>
      </c>
      <c r="D3451" s="11"/>
      <c r="E3451" s="11"/>
      <c r="F3451" s="11"/>
      <c r="P3451" s="4" t="s">
        <v>2817</v>
      </c>
      <c r="Q3451" s="4" t="s">
        <v>5007</v>
      </c>
      <c r="R3451" s="25">
        <v>9</v>
      </c>
      <c r="S3451" s="11"/>
      <c r="T3451" s="11"/>
    </row>
    <row r="3452" spans="1:20" ht="17.25" customHeight="1" x14ac:dyDescent="0.35">
      <c r="A3452" s="4" t="s">
        <v>2817</v>
      </c>
      <c r="B3452" s="4" t="s">
        <v>4773</v>
      </c>
      <c r="C3452" s="25">
        <v>8</v>
      </c>
      <c r="D3452" s="11"/>
      <c r="E3452" s="11"/>
      <c r="F3452" s="11"/>
      <c r="P3452" s="4" t="s">
        <v>2817</v>
      </c>
      <c r="Q3452" s="4" t="s">
        <v>5008</v>
      </c>
      <c r="R3452" s="25">
        <v>9</v>
      </c>
      <c r="S3452" s="11"/>
      <c r="T3452" s="11"/>
    </row>
    <row r="3453" spans="1:20" ht="17.25" customHeight="1" x14ac:dyDescent="0.35">
      <c r="A3453" s="4" t="s">
        <v>2817</v>
      </c>
      <c r="B3453" s="4" t="s">
        <v>4775</v>
      </c>
      <c r="C3453" s="25">
        <v>8</v>
      </c>
      <c r="D3453" s="11"/>
      <c r="E3453" s="11"/>
      <c r="F3453" s="11"/>
      <c r="P3453" s="4" t="s">
        <v>2817</v>
      </c>
      <c r="Q3453" s="4" t="s">
        <v>5009</v>
      </c>
      <c r="R3453" s="25">
        <v>9</v>
      </c>
      <c r="S3453" s="11"/>
      <c r="T3453" s="11"/>
    </row>
    <row r="3454" spans="1:20" ht="17.25" customHeight="1" x14ac:dyDescent="0.35">
      <c r="A3454" s="4" t="s">
        <v>2817</v>
      </c>
      <c r="B3454" s="4" t="s">
        <v>4777</v>
      </c>
      <c r="C3454" s="25">
        <v>8</v>
      </c>
      <c r="D3454" s="11"/>
      <c r="E3454" s="11"/>
      <c r="F3454" s="11"/>
      <c r="P3454" s="4" t="s">
        <v>2817</v>
      </c>
      <c r="Q3454" s="4" t="s">
        <v>5010</v>
      </c>
      <c r="R3454" s="25">
        <v>9</v>
      </c>
      <c r="S3454" s="11"/>
      <c r="T3454" s="11"/>
    </row>
    <row r="3455" spans="1:20" ht="17.25" customHeight="1" x14ac:dyDescent="0.35">
      <c r="A3455" s="4" t="s">
        <v>2817</v>
      </c>
      <c r="B3455" s="4" t="s">
        <v>4779</v>
      </c>
      <c r="C3455" s="25">
        <v>8</v>
      </c>
      <c r="D3455" s="11"/>
      <c r="E3455" s="11"/>
      <c r="F3455" s="11"/>
      <c r="P3455" s="4" t="s">
        <v>2817</v>
      </c>
      <c r="Q3455" s="4" t="s">
        <v>5011</v>
      </c>
      <c r="R3455" s="25">
        <v>9</v>
      </c>
      <c r="S3455" s="11"/>
      <c r="T3455" s="11"/>
    </row>
    <row r="3456" spans="1:20" ht="17.25" customHeight="1" x14ac:dyDescent="0.35">
      <c r="A3456" s="4" t="s">
        <v>2817</v>
      </c>
      <c r="B3456" s="4" t="s">
        <v>4780</v>
      </c>
      <c r="C3456" s="25">
        <v>8</v>
      </c>
      <c r="D3456" s="11"/>
      <c r="E3456" s="11"/>
      <c r="F3456" s="11"/>
      <c r="P3456" s="4" t="s">
        <v>2817</v>
      </c>
      <c r="Q3456" s="4" t="s">
        <v>5012</v>
      </c>
      <c r="R3456" s="25">
        <v>9</v>
      </c>
      <c r="S3456" s="11"/>
      <c r="T3456" s="11"/>
    </row>
    <row r="3457" spans="1:20" ht="17.25" customHeight="1" x14ac:dyDescent="0.35">
      <c r="A3457" s="4" t="s">
        <v>2817</v>
      </c>
      <c r="B3457" s="4" t="s">
        <v>4781</v>
      </c>
      <c r="C3457" s="25">
        <v>8</v>
      </c>
      <c r="D3457" s="11"/>
      <c r="E3457" s="11"/>
      <c r="F3457" s="11"/>
      <c r="P3457" s="4" t="s">
        <v>2817</v>
      </c>
      <c r="Q3457" s="4" t="s">
        <v>5013</v>
      </c>
      <c r="R3457" s="25">
        <v>9</v>
      </c>
      <c r="S3457" s="11"/>
      <c r="T3457" s="11"/>
    </row>
    <row r="3458" spans="1:20" ht="17.25" customHeight="1" x14ac:dyDescent="0.35">
      <c r="A3458" s="4" t="s">
        <v>2817</v>
      </c>
      <c r="B3458" s="4" t="s">
        <v>5014</v>
      </c>
      <c r="C3458" s="25">
        <v>8</v>
      </c>
      <c r="D3458" s="11"/>
      <c r="E3458" s="11"/>
      <c r="F3458" s="11"/>
      <c r="P3458" s="4" t="s">
        <v>2817</v>
      </c>
      <c r="Q3458" s="4" t="s">
        <v>5015</v>
      </c>
      <c r="R3458" s="25">
        <v>9</v>
      </c>
      <c r="S3458" s="11"/>
      <c r="T3458" s="11"/>
    </row>
    <row r="3459" spans="1:20" ht="17.25" customHeight="1" x14ac:dyDescent="0.35">
      <c r="A3459" s="4" t="s">
        <v>2817</v>
      </c>
      <c r="B3459" s="4" t="s">
        <v>4782</v>
      </c>
      <c r="C3459" s="25">
        <v>8</v>
      </c>
      <c r="D3459" s="11"/>
      <c r="E3459" s="11"/>
      <c r="F3459" s="11"/>
      <c r="P3459" s="4" t="s">
        <v>2817</v>
      </c>
      <c r="Q3459" s="4" t="s">
        <v>5016</v>
      </c>
      <c r="R3459" s="25">
        <v>9</v>
      </c>
      <c r="S3459" s="11"/>
      <c r="T3459" s="11"/>
    </row>
    <row r="3460" spans="1:20" ht="17.25" customHeight="1" x14ac:dyDescent="0.35">
      <c r="A3460" s="4" t="s">
        <v>2817</v>
      </c>
      <c r="B3460" s="4" t="s">
        <v>4783</v>
      </c>
      <c r="C3460" s="25">
        <v>8</v>
      </c>
      <c r="D3460" s="11"/>
      <c r="E3460" s="11"/>
      <c r="F3460" s="11"/>
      <c r="P3460" s="4" t="s">
        <v>2817</v>
      </c>
      <c r="Q3460" s="4" t="s">
        <v>5017</v>
      </c>
      <c r="R3460" s="25">
        <v>9</v>
      </c>
      <c r="S3460" s="11"/>
      <c r="T3460" s="11"/>
    </row>
    <row r="3461" spans="1:20" ht="17.25" customHeight="1" x14ac:dyDescent="0.35">
      <c r="A3461" s="4" t="s">
        <v>2817</v>
      </c>
      <c r="B3461" s="4" t="s">
        <v>4784</v>
      </c>
      <c r="C3461" s="25">
        <v>8</v>
      </c>
      <c r="D3461" s="11"/>
      <c r="E3461" s="11"/>
      <c r="F3461" s="11"/>
      <c r="P3461" s="4" t="s">
        <v>2817</v>
      </c>
      <c r="Q3461" s="4" t="s">
        <v>5018</v>
      </c>
      <c r="R3461" s="25">
        <v>9</v>
      </c>
      <c r="S3461" s="11"/>
      <c r="T3461" s="11"/>
    </row>
    <row r="3462" spans="1:20" ht="17.25" customHeight="1" x14ac:dyDescent="0.35">
      <c r="A3462" s="4" t="s">
        <v>2817</v>
      </c>
      <c r="B3462" s="4" t="s">
        <v>5019</v>
      </c>
      <c r="C3462" s="25">
        <v>8</v>
      </c>
      <c r="D3462" s="11"/>
      <c r="E3462" s="11"/>
      <c r="F3462" s="11"/>
      <c r="P3462" s="4" t="s">
        <v>2817</v>
      </c>
      <c r="Q3462" s="4" t="s">
        <v>5020</v>
      </c>
      <c r="R3462" s="25">
        <v>9</v>
      </c>
      <c r="S3462" s="11"/>
      <c r="T3462" s="11"/>
    </row>
    <row r="3463" spans="1:20" ht="17.25" customHeight="1" x14ac:dyDescent="0.35">
      <c r="A3463" s="4" t="s">
        <v>2817</v>
      </c>
      <c r="B3463" s="4" t="s">
        <v>4785</v>
      </c>
      <c r="C3463" s="25">
        <v>8</v>
      </c>
      <c r="D3463" s="11"/>
      <c r="E3463" s="11"/>
      <c r="F3463" s="11"/>
      <c r="P3463" s="4" t="s">
        <v>2817</v>
      </c>
      <c r="Q3463" s="4" t="s">
        <v>5021</v>
      </c>
      <c r="R3463" s="25">
        <v>9</v>
      </c>
      <c r="S3463" s="11"/>
      <c r="T3463" s="11"/>
    </row>
    <row r="3464" spans="1:20" ht="17.25" customHeight="1" x14ac:dyDescent="0.35">
      <c r="A3464" s="4" t="s">
        <v>2817</v>
      </c>
      <c r="B3464" s="4" t="s">
        <v>4786</v>
      </c>
      <c r="C3464" s="25">
        <v>8</v>
      </c>
      <c r="D3464" s="11"/>
      <c r="E3464" s="11"/>
      <c r="F3464" s="11"/>
      <c r="P3464" s="4" t="s">
        <v>2817</v>
      </c>
      <c r="Q3464" s="4" t="s">
        <v>5022</v>
      </c>
      <c r="R3464" s="25">
        <v>9</v>
      </c>
      <c r="S3464" s="11"/>
      <c r="T3464" s="11"/>
    </row>
    <row r="3465" spans="1:20" ht="17.25" customHeight="1" x14ac:dyDescent="0.35">
      <c r="A3465" s="4" t="s">
        <v>2817</v>
      </c>
      <c r="B3465" s="4" t="s">
        <v>4787</v>
      </c>
      <c r="C3465" s="25">
        <v>8</v>
      </c>
      <c r="D3465" s="11"/>
      <c r="E3465" s="11"/>
      <c r="F3465" s="11"/>
      <c r="P3465" s="4" t="s">
        <v>2817</v>
      </c>
      <c r="Q3465" s="4" t="s">
        <v>5023</v>
      </c>
      <c r="R3465" s="25">
        <v>9</v>
      </c>
      <c r="S3465" s="11"/>
      <c r="T3465" s="11"/>
    </row>
    <row r="3466" spans="1:20" ht="17.25" customHeight="1" x14ac:dyDescent="0.35">
      <c r="A3466" s="4" t="s">
        <v>2817</v>
      </c>
      <c r="B3466" s="4" t="s">
        <v>4788</v>
      </c>
      <c r="C3466" s="25">
        <v>8</v>
      </c>
      <c r="D3466" s="11"/>
      <c r="E3466" s="11"/>
      <c r="F3466" s="11"/>
      <c r="P3466" s="4" t="s">
        <v>2817</v>
      </c>
      <c r="Q3466" s="4" t="s">
        <v>5024</v>
      </c>
      <c r="R3466" s="25">
        <v>9</v>
      </c>
      <c r="S3466" s="11"/>
      <c r="T3466" s="11"/>
    </row>
    <row r="3467" spans="1:20" ht="17.25" customHeight="1" x14ac:dyDescent="0.35">
      <c r="A3467" s="4" t="s">
        <v>2817</v>
      </c>
      <c r="B3467" s="4" t="s">
        <v>4790</v>
      </c>
      <c r="C3467" s="25">
        <v>8</v>
      </c>
      <c r="D3467" s="11"/>
      <c r="E3467" s="11"/>
      <c r="F3467" s="11"/>
      <c r="P3467" s="4" t="s">
        <v>2817</v>
      </c>
      <c r="Q3467" s="4" t="s">
        <v>5025</v>
      </c>
      <c r="R3467" s="25">
        <v>9</v>
      </c>
      <c r="S3467" s="11"/>
      <c r="T3467" s="11"/>
    </row>
    <row r="3468" spans="1:20" ht="17.25" customHeight="1" x14ac:dyDescent="0.35">
      <c r="A3468" s="4" t="s">
        <v>2817</v>
      </c>
      <c r="B3468" s="4" t="s">
        <v>4792</v>
      </c>
      <c r="C3468" s="25">
        <v>8</v>
      </c>
      <c r="D3468" s="11"/>
      <c r="E3468" s="11"/>
      <c r="F3468" s="11"/>
      <c r="P3468" s="4" t="s">
        <v>2817</v>
      </c>
      <c r="Q3468" s="4" t="s">
        <v>5026</v>
      </c>
      <c r="R3468" s="25">
        <v>9</v>
      </c>
      <c r="S3468" s="11"/>
      <c r="T3468" s="11"/>
    </row>
    <row r="3469" spans="1:20" ht="17.25" customHeight="1" x14ac:dyDescent="0.35">
      <c r="A3469" s="4" t="s">
        <v>2817</v>
      </c>
      <c r="B3469" s="4" t="s">
        <v>4793</v>
      </c>
      <c r="C3469" s="25">
        <v>8</v>
      </c>
      <c r="D3469" s="11"/>
      <c r="E3469" s="11"/>
      <c r="F3469" s="11"/>
      <c r="P3469" s="4" t="s">
        <v>2817</v>
      </c>
      <c r="Q3469" s="4" t="s">
        <v>5027</v>
      </c>
      <c r="R3469" s="25">
        <v>9</v>
      </c>
      <c r="S3469" s="11"/>
      <c r="T3469" s="11"/>
    </row>
    <row r="3470" spans="1:20" ht="17.25" customHeight="1" x14ac:dyDescent="0.35">
      <c r="A3470" s="4" t="s">
        <v>2817</v>
      </c>
      <c r="B3470" s="4" t="s">
        <v>4794</v>
      </c>
      <c r="C3470" s="25">
        <v>8</v>
      </c>
      <c r="D3470" s="11"/>
      <c r="E3470" s="11"/>
      <c r="F3470" s="11"/>
      <c r="P3470" s="4" t="s">
        <v>2817</v>
      </c>
      <c r="Q3470" s="4" t="s">
        <v>5028</v>
      </c>
      <c r="R3470" s="25">
        <v>9</v>
      </c>
      <c r="S3470" s="11"/>
      <c r="T3470" s="11"/>
    </row>
    <row r="3471" spans="1:20" ht="17.25" customHeight="1" x14ac:dyDescent="0.35">
      <c r="A3471" s="4" t="s">
        <v>2817</v>
      </c>
      <c r="B3471" s="4" t="s">
        <v>4795</v>
      </c>
      <c r="C3471" s="25">
        <v>8</v>
      </c>
      <c r="D3471" s="11"/>
      <c r="E3471" s="11"/>
      <c r="F3471" s="11"/>
      <c r="P3471" s="4" t="s">
        <v>2817</v>
      </c>
      <c r="Q3471" s="4" t="s">
        <v>5029</v>
      </c>
      <c r="R3471" s="25">
        <v>9</v>
      </c>
      <c r="S3471" s="11"/>
      <c r="T3471" s="11"/>
    </row>
    <row r="3472" spans="1:20" ht="17.25" customHeight="1" x14ac:dyDescent="0.35">
      <c r="A3472" s="4" t="s">
        <v>2817</v>
      </c>
      <c r="B3472" s="4" t="s">
        <v>4796</v>
      </c>
      <c r="C3472" s="25">
        <v>8</v>
      </c>
      <c r="D3472" s="11"/>
      <c r="E3472" s="11"/>
      <c r="F3472" s="11"/>
      <c r="P3472" s="4" t="s">
        <v>2817</v>
      </c>
      <c r="Q3472" s="4" t="s">
        <v>5030</v>
      </c>
      <c r="R3472" s="25">
        <v>9</v>
      </c>
      <c r="S3472" s="11"/>
      <c r="T3472" s="11"/>
    </row>
    <row r="3473" spans="1:20" ht="17.25" customHeight="1" x14ac:dyDescent="0.35">
      <c r="A3473" s="4" t="s">
        <v>2817</v>
      </c>
      <c r="B3473" s="4" t="s">
        <v>4798</v>
      </c>
      <c r="C3473" s="25">
        <v>8</v>
      </c>
      <c r="D3473" s="11"/>
      <c r="E3473" s="11"/>
      <c r="F3473" s="11"/>
      <c r="P3473" s="4" t="s">
        <v>2817</v>
      </c>
      <c r="Q3473" s="4" t="s">
        <v>5031</v>
      </c>
      <c r="R3473" s="25">
        <v>9</v>
      </c>
      <c r="S3473" s="11"/>
      <c r="T3473" s="11"/>
    </row>
    <row r="3474" spans="1:20" ht="17.25" customHeight="1" x14ac:dyDescent="0.35">
      <c r="A3474" s="4" t="s">
        <v>2817</v>
      </c>
      <c r="B3474" s="4" t="s">
        <v>4800</v>
      </c>
      <c r="C3474" s="25">
        <v>8</v>
      </c>
      <c r="D3474" s="11"/>
      <c r="E3474" s="11"/>
      <c r="F3474" s="11"/>
      <c r="P3474" s="4" t="s">
        <v>2817</v>
      </c>
      <c r="Q3474" s="4" t="s">
        <v>5032</v>
      </c>
      <c r="R3474" s="25">
        <v>9</v>
      </c>
      <c r="S3474" s="11"/>
      <c r="T3474" s="11"/>
    </row>
    <row r="3475" spans="1:20" ht="17.25" customHeight="1" x14ac:dyDescent="0.35">
      <c r="A3475" s="4" t="s">
        <v>2817</v>
      </c>
      <c r="B3475" s="4" t="s">
        <v>5033</v>
      </c>
      <c r="C3475" s="25">
        <v>8</v>
      </c>
      <c r="D3475" s="11"/>
      <c r="E3475" s="11"/>
      <c r="F3475" s="11"/>
      <c r="P3475" s="4" t="s">
        <v>2817</v>
      </c>
      <c r="Q3475" s="4" t="s">
        <v>5034</v>
      </c>
      <c r="R3475" s="25">
        <v>9</v>
      </c>
      <c r="S3475" s="11"/>
      <c r="T3475" s="11"/>
    </row>
    <row r="3476" spans="1:20" ht="17.25" customHeight="1" x14ac:dyDescent="0.35">
      <c r="A3476" s="4" t="s">
        <v>2817</v>
      </c>
      <c r="B3476" s="4" t="s">
        <v>4802</v>
      </c>
      <c r="C3476" s="25">
        <v>8</v>
      </c>
      <c r="D3476" s="11"/>
      <c r="E3476" s="11"/>
      <c r="F3476" s="11"/>
      <c r="P3476" s="4" t="s">
        <v>2817</v>
      </c>
      <c r="Q3476" s="4" t="s">
        <v>5035</v>
      </c>
      <c r="R3476" s="25">
        <v>9</v>
      </c>
      <c r="S3476" s="11"/>
      <c r="T3476" s="11"/>
    </row>
    <row r="3477" spans="1:20" ht="17.25" customHeight="1" x14ac:dyDescent="0.35">
      <c r="A3477" s="4" t="s">
        <v>2817</v>
      </c>
      <c r="B3477" s="4" t="s">
        <v>5036</v>
      </c>
      <c r="C3477" s="25">
        <v>8</v>
      </c>
      <c r="D3477" s="11"/>
      <c r="E3477" s="11"/>
      <c r="F3477" s="11"/>
      <c r="P3477" s="4" t="s">
        <v>2817</v>
      </c>
      <c r="Q3477" s="4" t="s">
        <v>5037</v>
      </c>
      <c r="R3477" s="25">
        <v>9</v>
      </c>
      <c r="S3477" s="11"/>
      <c r="T3477" s="11"/>
    </row>
    <row r="3478" spans="1:20" ht="17.25" customHeight="1" x14ac:dyDescent="0.35">
      <c r="A3478" s="4" t="s">
        <v>2817</v>
      </c>
      <c r="B3478" s="4" t="s">
        <v>4803</v>
      </c>
      <c r="C3478" s="25">
        <v>8</v>
      </c>
      <c r="D3478" s="11"/>
      <c r="E3478" s="11"/>
      <c r="F3478" s="11"/>
      <c r="P3478" s="4" t="s">
        <v>2817</v>
      </c>
      <c r="Q3478" s="4" t="s">
        <v>5038</v>
      </c>
      <c r="R3478" s="25">
        <v>9</v>
      </c>
      <c r="S3478" s="11"/>
      <c r="T3478" s="11"/>
    </row>
    <row r="3479" spans="1:20" ht="17.25" customHeight="1" x14ac:dyDescent="0.35">
      <c r="A3479" s="4" t="s">
        <v>2817</v>
      </c>
      <c r="B3479" s="4" t="s">
        <v>5039</v>
      </c>
      <c r="C3479" s="25">
        <v>8</v>
      </c>
      <c r="D3479" s="11"/>
      <c r="E3479" s="11"/>
      <c r="F3479" s="11"/>
      <c r="P3479" s="4" t="s">
        <v>2817</v>
      </c>
      <c r="Q3479" s="4" t="s">
        <v>5040</v>
      </c>
      <c r="R3479" s="25">
        <v>9</v>
      </c>
      <c r="S3479" s="11"/>
      <c r="T3479" s="11"/>
    </row>
    <row r="3480" spans="1:20" ht="17.25" customHeight="1" x14ac:dyDescent="0.35">
      <c r="A3480" s="4" t="s">
        <v>2817</v>
      </c>
      <c r="B3480" s="4" t="s">
        <v>4804</v>
      </c>
      <c r="C3480" s="25">
        <v>8</v>
      </c>
      <c r="D3480" s="11"/>
      <c r="E3480" s="11"/>
      <c r="F3480" s="11"/>
      <c r="P3480" s="4" t="s">
        <v>2817</v>
      </c>
      <c r="Q3480" s="4" t="s">
        <v>5041</v>
      </c>
      <c r="R3480" s="25">
        <v>9</v>
      </c>
      <c r="S3480" s="11"/>
      <c r="T3480" s="11"/>
    </row>
    <row r="3481" spans="1:20" ht="17.25" customHeight="1" x14ac:dyDescent="0.35">
      <c r="A3481" s="4" t="s">
        <v>2817</v>
      </c>
      <c r="B3481" s="4" t="s">
        <v>5042</v>
      </c>
      <c r="C3481" s="25">
        <v>8</v>
      </c>
      <c r="D3481" s="11"/>
      <c r="E3481" s="11"/>
      <c r="F3481" s="11"/>
      <c r="P3481" s="4" t="s">
        <v>2817</v>
      </c>
      <c r="Q3481" s="4" t="s">
        <v>5043</v>
      </c>
      <c r="R3481" s="25">
        <v>9</v>
      </c>
      <c r="S3481" s="11"/>
      <c r="T3481" s="11"/>
    </row>
    <row r="3482" spans="1:20" ht="17.25" customHeight="1" x14ac:dyDescent="0.35">
      <c r="A3482" s="4" t="s">
        <v>2817</v>
      </c>
      <c r="B3482" s="4" t="s">
        <v>4805</v>
      </c>
      <c r="C3482" s="25">
        <v>9</v>
      </c>
      <c r="D3482" s="11"/>
      <c r="E3482" s="11"/>
      <c r="F3482" s="11"/>
      <c r="P3482" s="4" t="s">
        <v>2817</v>
      </c>
      <c r="Q3482" s="4" t="s">
        <v>5044</v>
      </c>
      <c r="R3482" s="25">
        <v>9</v>
      </c>
      <c r="S3482" s="11"/>
      <c r="T3482" s="11"/>
    </row>
    <row r="3483" spans="1:20" ht="17.25" customHeight="1" x14ac:dyDescent="0.35">
      <c r="A3483" s="4" t="s">
        <v>2817</v>
      </c>
      <c r="B3483" s="4" t="s">
        <v>4806</v>
      </c>
      <c r="C3483" s="25">
        <v>9</v>
      </c>
      <c r="D3483" s="11"/>
      <c r="E3483" s="11"/>
      <c r="F3483" s="11"/>
      <c r="P3483" s="4" t="s">
        <v>2817</v>
      </c>
      <c r="Q3483" s="4" t="s">
        <v>5045</v>
      </c>
      <c r="R3483" s="25">
        <v>9</v>
      </c>
      <c r="S3483" s="11"/>
      <c r="T3483" s="11"/>
    </row>
    <row r="3484" spans="1:20" ht="17.25" customHeight="1" x14ac:dyDescent="0.35">
      <c r="A3484" s="4" t="s">
        <v>2817</v>
      </c>
      <c r="B3484" s="4" t="s">
        <v>4808</v>
      </c>
      <c r="C3484" s="25">
        <v>9</v>
      </c>
      <c r="D3484" s="11"/>
      <c r="E3484" s="11"/>
      <c r="F3484" s="11"/>
      <c r="P3484" s="4" t="s">
        <v>2817</v>
      </c>
      <c r="Q3484" s="4" t="s">
        <v>5046</v>
      </c>
      <c r="R3484" s="25">
        <v>9</v>
      </c>
      <c r="S3484" s="11"/>
      <c r="T3484" s="11"/>
    </row>
    <row r="3485" spans="1:20" ht="17.25" customHeight="1" x14ac:dyDescent="0.35">
      <c r="A3485" s="4" t="s">
        <v>2817</v>
      </c>
      <c r="B3485" s="4" t="s">
        <v>4809</v>
      </c>
      <c r="C3485" s="25">
        <v>9</v>
      </c>
      <c r="D3485" s="11"/>
      <c r="E3485" s="11"/>
      <c r="F3485" s="11"/>
      <c r="P3485" s="4" t="s">
        <v>2817</v>
      </c>
      <c r="Q3485" s="4" t="s">
        <v>5047</v>
      </c>
      <c r="R3485" s="25">
        <v>9</v>
      </c>
      <c r="S3485" s="11"/>
      <c r="T3485" s="11"/>
    </row>
    <row r="3486" spans="1:20" ht="17.25" customHeight="1" x14ac:dyDescent="0.35">
      <c r="A3486" s="4" t="s">
        <v>2817</v>
      </c>
      <c r="B3486" s="4" t="s">
        <v>4810</v>
      </c>
      <c r="C3486" s="25">
        <v>9</v>
      </c>
      <c r="D3486" s="11"/>
      <c r="E3486" s="11"/>
      <c r="F3486" s="11"/>
      <c r="P3486" s="4" t="s">
        <v>2817</v>
      </c>
      <c r="Q3486" s="4" t="s">
        <v>5048</v>
      </c>
      <c r="R3486" s="25">
        <v>10</v>
      </c>
      <c r="S3486" s="11"/>
      <c r="T3486" s="11"/>
    </row>
    <row r="3487" spans="1:20" ht="17.25" customHeight="1" x14ac:dyDescent="0.35">
      <c r="A3487" s="4" t="s">
        <v>2817</v>
      </c>
      <c r="B3487" s="4" t="s">
        <v>5049</v>
      </c>
      <c r="C3487" s="25">
        <v>9</v>
      </c>
      <c r="D3487" s="11"/>
      <c r="E3487" s="11"/>
      <c r="F3487" s="11"/>
      <c r="P3487" s="4" t="s">
        <v>2817</v>
      </c>
      <c r="Q3487" s="4" t="s">
        <v>5050</v>
      </c>
      <c r="R3487" s="25">
        <v>10</v>
      </c>
      <c r="S3487" s="11"/>
      <c r="T3487" s="11"/>
    </row>
    <row r="3488" spans="1:20" ht="17.25" customHeight="1" x14ac:dyDescent="0.35">
      <c r="A3488" s="4" t="s">
        <v>2817</v>
      </c>
      <c r="B3488" s="4" t="s">
        <v>4811</v>
      </c>
      <c r="C3488" s="25">
        <v>9</v>
      </c>
      <c r="D3488" s="11"/>
      <c r="E3488" s="11"/>
      <c r="F3488" s="11"/>
      <c r="P3488" s="4" t="s">
        <v>2817</v>
      </c>
      <c r="Q3488" s="4" t="s">
        <v>5051</v>
      </c>
      <c r="R3488" s="25">
        <v>10</v>
      </c>
      <c r="S3488" s="11"/>
      <c r="T3488" s="11"/>
    </row>
    <row r="3489" spans="1:20" ht="17.25" customHeight="1" x14ac:dyDescent="0.35">
      <c r="A3489" s="4" t="s">
        <v>2817</v>
      </c>
      <c r="B3489" s="4" t="s">
        <v>4812</v>
      </c>
      <c r="C3489" s="25">
        <v>9</v>
      </c>
      <c r="D3489" s="11"/>
      <c r="E3489" s="11"/>
      <c r="F3489" s="11"/>
      <c r="P3489" s="4" t="s">
        <v>2817</v>
      </c>
      <c r="Q3489" s="4" t="s">
        <v>5052</v>
      </c>
      <c r="R3489" s="25">
        <v>10</v>
      </c>
      <c r="S3489" s="11"/>
      <c r="T3489" s="11"/>
    </row>
    <row r="3490" spans="1:20" ht="17.25" customHeight="1" x14ac:dyDescent="0.35">
      <c r="A3490" s="4" t="s">
        <v>2817</v>
      </c>
      <c r="B3490" s="4" t="s">
        <v>4813</v>
      </c>
      <c r="C3490" s="25">
        <v>9</v>
      </c>
      <c r="D3490" s="11"/>
      <c r="E3490" s="11"/>
      <c r="F3490" s="11"/>
      <c r="P3490" s="4" t="s">
        <v>2817</v>
      </c>
      <c r="Q3490" s="4" t="s">
        <v>5053</v>
      </c>
      <c r="R3490" s="25">
        <v>10</v>
      </c>
      <c r="S3490" s="11"/>
      <c r="T3490" s="11"/>
    </row>
    <row r="3491" spans="1:20" ht="17.25" customHeight="1" x14ac:dyDescent="0.35">
      <c r="A3491" s="4" t="s">
        <v>2817</v>
      </c>
      <c r="B3491" s="4" t="s">
        <v>4814</v>
      </c>
      <c r="C3491" s="25">
        <v>9</v>
      </c>
      <c r="D3491" s="11"/>
      <c r="E3491" s="11"/>
      <c r="F3491" s="11"/>
      <c r="P3491" s="157" t="s">
        <v>2817</v>
      </c>
      <c r="Q3491" s="157" t="s">
        <v>5054</v>
      </c>
      <c r="R3491" s="162">
        <v>10</v>
      </c>
      <c r="S3491" s="11"/>
      <c r="T3491" s="11"/>
    </row>
    <row r="3492" spans="1:20" ht="17.25" customHeight="1" x14ac:dyDescent="0.35">
      <c r="A3492" s="4" t="s">
        <v>2817</v>
      </c>
      <c r="B3492" s="4" t="s">
        <v>4816</v>
      </c>
      <c r="C3492" s="25">
        <v>9</v>
      </c>
      <c r="D3492" s="11"/>
      <c r="E3492" s="11"/>
      <c r="F3492" s="11"/>
      <c r="P3492" s="4" t="s">
        <v>2817</v>
      </c>
      <c r="Q3492" s="4" t="s">
        <v>5055</v>
      </c>
      <c r="R3492" s="25">
        <v>10</v>
      </c>
      <c r="S3492" s="11"/>
      <c r="T3492" s="11"/>
    </row>
    <row r="3493" spans="1:20" ht="17.25" customHeight="1" x14ac:dyDescent="0.35">
      <c r="A3493" s="4" t="s">
        <v>2817</v>
      </c>
      <c r="B3493" s="4" t="s">
        <v>4817</v>
      </c>
      <c r="C3493" s="25">
        <v>9</v>
      </c>
      <c r="D3493" s="11"/>
      <c r="E3493" s="11"/>
      <c r="F3493" s="11"/>
      <c r="P3493" s="4" t="s">
        <v>2817</v>
      </c>
      <c r="Q3493" s="161" t="s">
        <v>5056</v>
      </c>
      <c r="R3493" s="25">
        <v>10</v>
      </c>
      <c r="S3493" s="11"/>
      <c r="T3493" s="11"/>
    </row>
    <row r="3494" spans="1:20" ht="17.25" customHeight="1" x14ac:dyDescent="0.35">
      <c r="A3494" s="4" t="s">
        <v>2817</v>
      </c>
      <c r="B3494" s="4" t="s">
        <v>4818</v>
      </c>
      <c r="C3494" s="25">
        <v>9</v>
      </c>
      <c r="D3494" s="11"/>
      <c r="E3494" s="11"/>
      <c r="F3494" s="11"/>
      <c r="P3494" s="4" t="s">
        <v>2817</v>
      </c>
      <c r="Q3494" s="4" t="s">
        <v>5057</v>
      </c>
      <c r="R3494" s="25">
        <v>10</v>
      </c>
      <c r="S3494" s="11"/>
      <c r="T3494" s="11"/>
    </row>
    <row r="3495" spans="1:20" ht="17.25" customHeight="1" x14ac:dyDescent="0.35">
      <c r="A3495" s="4" t="s">
        <v>2817</v>
      </c>
      <c r="B3495" s="4" t="s">
        <v>4819</v>
      </c>
      <c r="C3495" s="25">
        <v>9</v>
      </c>
      <c r="D3495" s="11"/>
      <c r="E3495" s="11"/>
      <c r="F3495" s="11"/>
      <c r="P3495" s="4" t="s">
        <v>2817</v>
      </c>
      <c r="Q3495" s="4" t="s">
        <v>5058</v>
      </c>
      <c r="R3495" s="25">
        <v>10</v>
      </c>
      <c r="S3495" s="11"/>
      <c r="T3495" s="11"/>
    </row>
    <row r="3496" spans="1:20" ht="17.25" customHeight="1" x14ac:dyDescent="0.35">
      <c r="A3496" s="4" t="s">
        <v>2817</v>
      </c>
      <c r="B3496" s="4" t="s">
        <v>4820</v>
      </c>
      <c r="C3496" s="25">
        <v>9</v>
      </c>
      <c r="D3496" s="11"/>
      <c r="E3496" s="11"/>
      <c r="F3496" s="11"/>
      <c r="P3496" s="4" t="s">
        <v>2817</v>
      </c>
      <c r="Q3496" s="4" t="s">
        <v>5059</v>
      </c>
      <c r="R3496" s="25">
        <v>10</v>
      </c>
      <c r="S3496" s="11"/>
      <c r="T3496" s="11"/>
    </row>
    <row r="3497" spans="1:20" ht="17.25" customHeight="1" x14ac:dyDescent="0.35">
      <c r="A3497" s="4" t="s">
        <v>2817</v>
      </c>
      <c r="B3497" s="4" t="s">
        <v>5060</v>
      </c>
      <c r="C3497" s="25">
        <v>9</v>
      </c>
      <c r="D3497" s="11"/>
      <c r="E3497" s="11"/>
      <c r="F3497" s="11"/>
      <c r="P3497" s="4" t="s">
        <v>2817</v>
      </c>
      <c r="Q3497" s="4" t="s">
        <v>5061</v>
      </c>
      <c r="R3497" s="25">
        <v>10</v>
      </c>
      <c r="S3497" s="11"/>
      <c r="T3497" s="11"/>
    </row>
    <row r="3498" spans="1:20" ht="17.25" customHeight="1" x14ac:dyDescent="0.35">
      <c r="A3498" s="4" t="s">
        <v>2817</v>
      </c>
      <c r="B3498" s="4" t="s">
        <v>4822</v>
      </c>
      <c r="C3498" s="25">
        <v>9</v>
      </c>
      <c r="D3498" s="11"/>
      <c r="E3498" s="11"/>
      <c r="F3498" s="11"/>
      <c r="P3498" s="4" t="s">
        <v>2817</v>
      </c>
      <c r="Q3498" s="4" t="s">
        <v>5062</v>
      </c>
      <c r="R3498" s="25">
        <v>10</v>
      </c>
      <c r="S3498" s="11"/>
      <c r="T3498" s="11"/>
    </row>
    <row r="3499" spans="1:20" ht="17.25" customHeight="1" x14ac:dyDescent="0.35">
      <c r="A3499" s="4" t="s">
        <v>2817</v>
      </c>
      <c r="B3499" s="4" t="s">
        <v>4823</v>
      </c>
      <c r="C3499" s="25">
        <v>9</v>
      </c>
      <c r="D3499" s="11"/>
      <c r="E3499" s="11"/>
      <c r="F3499" s="11"/>
      <c r="P3499" s="4" t="s">
        <v>2817</v>
      </c>
      <c r="Q3499" s="4" t="s">
        <v>5063</v>
      </c>
      <c r="R3499" s="25">
        <v>10</v>
      </c>
      <c r="S3499" s="11"/>
      <c r="T3499" s="11"/>
    </row>
    <row r="3500" spans="1:20" ht="17.25" customHeight="1" x14ac:dyDescent="0.35">
      <c r="A3500" s="4" t="s">
        <v>2817</v>
      </c>
      <c r="B3500" s="4" t="s">
        <v>4824</v>
      </c>
      <c r="C3500" s="25">
        <v>9</v>
      </c>
      <c r="D3500" s="11"/>
      <c r="E3500" s="11"/>
      <c r="F3500" s="11"/>
      <c r="P3500" s="4" t="s">
        <v>2817</v>
      </c>
      <c r="Q3500" s="4" t="s">
        <v>5064</v>
      </c>
      <c r="R3500" s="25">
        <v>10</v>
      </c>
      <c r="S3500" s="11"/>
      <c r="T3500" s="11"/>
    </row>
    <row r="3501" spans="1:20" ht="17.25" customHeight="1" x14ac:dyDescent="0.35">
      <c r="A3501" s="4" t="s">
        <v>2817</v>
      </c>
      <c r="B3501" s="4" t="s">
        <v>4825</v>
      </c>
      <c r="C3501" s="25">
        <v>9</v>
      </c>
      <c r="D3501" s="11"/>
      <c r="E3501" s="11"/>
      <c r="F3501" s="11"/>
      <c r="P3501" s="4" t="s">
        <v>2817</v>
      </c>
      <c r="Q3501" s="4" t="s">
        <v>5065</v>
      </c>
      <c r="R3501" s="25">
        <v>10</v>
      </c>
      <c r="S3501" s="11"/>
      <c r="T3501" s="11"/>
    </row>
    <row r="3502" spans="1:20" ht="17.25" customHeight="1" x14ac:dyDescent="0.35">
      <c r="A3502" s="4" t="s">
        <v>2817</v>
      </c>
      <c r="B3502" s="4" t="s">
        <v>4826</v>
      </c>
      <c r="C3502" s="25">
        <v>9</v>
      </c>
      <c r="D3502" s="11"/>
      <c r="E3502" s="11"/>
      <c r="F3502" s="11"/>
      <c r="P3502" s="4" t="s">
        <v>2817</v>
      </c>
      <c r="Q3502" s="4" t="s">
        <v>5066</v>
      </c>
      <c r="R3502" s="25">
        <v>10</v>
      </c>
      <c r="S3502" s="11"/>
      <c r="T3502" s="11"/>
    </row>
    <row r="3503" spans="1:20" ht="17.25" customHeight="1" x14ac:dyDescent="0.35">
      <c r="A3503" s="4" t="s">
        <v>2817</v>
      </c>
      <c r="B3503" s="4" t="s">
        <v>4827</v>
      </c>
      <c r="C3503" s="25">
        <v>9</v>
      </c>
      <c r="D3503" s="11"/>
      <c r="E3503" s="11"/>
      <c r="F3503" s="11"/>
      <c r="P3503" s="4" t="s">
        <v>2817</v>
      </c>
      <c r="Q3503" s="4" t="s">
        <v>5067</v>
      </c>
      <c r="R3503" s="25">
        <v>10</v>
      </c>
      <c r="S3503" s="11"/>
      <c r="T3503" s="11"/>
    </row>
    <row r="3504" spans="1:20" ht="17.25" customHeight="1" x14ac:dyDescent="0.35">
      <c r="A3504" s="4" t="s">
        <v>2817</v>
      </c>
      <c r="B3504" s="4" t="s">
        <v>5068</v>
      </c>
      <c r="C3504" s="25">
        <v>9</v>
      </c>
      <c r="D3504" s="11"/>
      <c r="E3504" s="11"/>
      <c r="F3504" s="11"/>
      <c r="P3504" s="4" t="s">
        <v>2817</v>
      </c>
      <c r="Q3504" s="4" t="s">
        <v>5069</v>
      </c>
      <c r="R3504" s="25">
        <v>10</v>
      </c>
      <c r="S3504" s="11"/>
      <c r="T3504" s="11"/>
    </row>
    <row r="3505" spans="1:20" ht="17.25" customHeight="1" x14ac:dyDescent="0.35">
      <c r="A3505" s="4" t="s">
        <v>2817</v>
      </c>
      <c r="B3505" s="4" t="s">
        <v>5070</v>
      </c>
      <c r="C3505" s="25">
        <v>9</v>
      </c>
      <c r="D3505" s="11"/>
      <c r="E3505" s="11"/>
      <c r="F3505" s="11"/>
      <c r="P3505" s="4" t="s">
        <v>2817</v>
      </c>
      <c r="Q3505" s="4" t="s">
        <v>5071</v>
      </c>
      <c r="R3505" s="25">
        <v>10</v>
      </c>
      <c r="S3505" s="11"/>
      <c r="T3505" s="11"/>
    </row>
    <row r="3506" spans="1:20" ht="17.25" customHeight="1" x14ac:dyDescent="0.35">
      <c r="A3506" s="4" t="s">
        <v>2817</v>
      </c>
      <c r="B3506" s="4" t="s">
        <v>5072</v>
      </c>
      <c r="C3506" s="25">
        <v>9</v>
      </c>
      <c r="D3506" s="11"/>
      <c r="E3506" s="11"/>
      <c r="F3506" s="11"/>
      <c r="P3506" s="4" t="s">
        <v>2817</v>
      </c>
      <c r="Q3506" s="4" t="s">
        <v>5073</v>
      </c>
      <c r="R3506" s="25">
        <v>10</v>
      </c>
      <c r="S3506" s="11"/>
      <c r="T3506" s="11"/>
    </row>
    <row r="3507" spans="1:20" ht="17.25" customHeight="1" x14ac:dyDescent="0.35">
      <c r="A3507" s="4" t="s">
        <v>2817</v>
      </c>
      <c r="B3507" s="4" t="s">
        <v>4828</v>
      </c>
      <c r="C3507" s="25">
        <v>9</v>
      </c>
      <c r="D3507" s="11"/>
      <c r="E3507" s="11"/>
      <c r="F3507" s="11"/>
      <c r="P3507" s="4" t="s">
        <v>2817</v>
      </c>
      <c r="Q3507" s="4" t="s">
        <v>5074</v>
      </c>
      <c r="R3507" s="25">
        <v>10</v>
      </c>
      <c r="S3507" s="11"/>
      <c r="T3507" s="11"/>
    </row>
    <row r="3508" spans="1:20" ht="17.25" customHeight="1" x14ac:dyDescent="0.35">
      <c r="A3508" s="4" t="s">
        <v>2817</v>
      </c>
      <c r="B3508" s="4" t="s">
        <v>4829</v>
      </c>
      <c r="C3508" s="25">
        <v>9</v>
      </c>
      <c r="D3508" s="11"/>
      <c r="E3508" s="11"/>
      <c r="F3508" s="11"/>
      <c r="P3508" s="4" t="s">
        <v>2817</v>
      </c>
      <c r="Q3508" s="4" t="s">
        <v>5075</v>
      </c>
      <c r="R3508" s="25">
        <v>10</v>
      </c>
      <c r="S3508" s="11"/>
      <c r="T3508" s="11"/>
    </row>
    <row r="3509" spans="1:20" ht="17.25" customHeight="1" x14ac:dyDescent="0.35">
      <c r="A3509" s="4" t="s">
        <v>2817</v>
      </c>
      <c r="B3509" s="4" t="s">
        <v>4830</v>
      </c>
      <c r="C3509" s="25">
        <v>9</v>
      </c>
      <c r="D3509" s="11"/>
      <c r="E3509" s="11"/>
      <c r="F3509" s="11"/>
      <c r="P3509" s="4" t="s">
        <v>2817</v>
      </c>
      <c r="Q3509" s="4" t="s">
        <v>5076</v>
      </c>
      <c r="R3509" s="25">
        <v>10</v>
      </c>
      <c r="S3509" s="11"/>
      <c r="T3509" s="11"/>
    </row>
    <row r="3510" spans="1:20" ht="17.25" customHeight="1" x14ac:dyDescent="0.35">
      <c r="A3510" s="4" t="s">
        <v>2817</v>
      </c>
      <c r="B3510" s="4" t="s">
        <v>4831</v>
      </c>
      <c r="C3510" s="25">
        <v>9</v>
      </c>
      <c r="D3510" s="11"/>
      <c r="E3510" s="11"/>
      <c r="F3510" s="11"/>
      <c r="P3510" s="4" t="s">
        <v>2817</v>
      </c>
      <c r="Q3510" s="161" t="s">
        <v>5077</v>
      </c>
      <c r="R3510" s="25">
        <v>10</v>
      </c>
      <c r="S3510" s="11"/>
      <c r="T3510" s="11"/>
    </row>
    <row r="3511" spans="1:20" ht="17.25" customHeight="1" x14ac:dyDescent="0.35">
      <c r="A3511" s="4" t="s">
        <v>2817</v>
      </c>
      <c r="B3511" s="4" t="s">
        <v>4832</v>
      </c>
      <c r="C3511" s="25">
        <v>9</v>
      </c>
      <c r="D3511" s="11"/>
      <c r="E3511" s="11"/>
      <c r="F3511" s="11"/>
      <c r="P3511" s="4" t="s">
        <v>2817</v>
      </c>
      <c r="Q3511" s="4" t="s">
        <v>5078</v>
      </c>
      <c r="R3511" s="25">
        <v>10</v>
      </c>
      <c r="S3511" s="11"/>
      <c r="T3511" s="11"/>
    </row>
    <row r="3512" spans="1:20" ht="17.25" customHeight="1" x14ac:dyDescent="0.35">
      <c r="A3512" s="4" t="s">
        <v>2817</v>
      </c>
      <c r="B3512" s="4" t="s">
        <v>4833</v>
      </c>
      <c r="C3512" s="25">
        <v>9</v>
      </c>
      <c r="D3512" s="11"/>
      <c r="E3512" s="11"/>
      <c r="F3512" s="11"/>
      <c r="P3512" s="4" t="s">
        <v>2817</v>
      </c>
      <c r="Q3512" s="4" t="s">
        <v>5079</v>
      </c>
      <c r="R3512" s="25">
        <v>10</v>
      </c>
      <c r="S3512" s="11"/>
      <c r="T3512" s="11"/>
    </row>
    <row r="3513" spans="1:20" ht="17.25" customHeight="1" x14ac:dyDescent="0.35">
      <c r="A3513" s="4" t="s">
        <v>2817</v>
      </c>
      <c r="B3513" s="4" t="s">
        <v>4834</v>
      </c>
      <c r="C3513" s="25">
        <v>9</v>
      </c>
      <c r="D3513" s="11"/>
      <c r="E3513" s="11"/>
      <c r="F3513" s="11"/>
      <c r="P3513" s="4" t="s">
        <v>2817</v>
      </c>
      <c r="Q3513" s="4" t="s">
        <v>5080</v>
      </c>
      <c r="R3513" s="25">
        <v>10</v>
      </c>
      <c r="S3513" s="11"/>
      <c r="T3513" s="11"/>
    </row>
    <row r="3514" spans="1:20" ht="17.25" customHeight="1" x14ac:dyDescent="0.35">
      <c r="A3514" s="4" t="s">
        <v>2817</v>
      </c>
      <c r="B3514" s="4" t="s">
        <v>4835</v>
      </c>
      <c r="C3514" s="25">
        <v>9</v>
      </c>
      <c r="D3514" s="11"/>
      <c r="E3514" s="11"/>
      <c r="F3514" s="11"/>
      <c r="P3514" s="4" t="s">
        <v>2817</v>
      </c>
      <c r="Q3514" s="161" t="s">
        <v>5081</v>
      </c>
      <c r="R3514" s="25">
        <v>10</v>
      </c>
      <c r="S3514" s="11"/>
      <c r="T3514" s="11"/>
    </row>
    <row r="3515" spans="1:20" ht="17.25" customHeight="1" x14ac:dyDescent="0.35">
      <c r="A3515" s="4" t="s">
        <v>2817</v>
      </c>
      <c r="B3515" s="4" t="s">
        <v>4836</v>
      </c>
      <c r="C3515" s="25">
        <v>9</v>
      </c>
      <c r="D3515" s="11"/>
      <c r="E3515" s="11"/>
      <c r="F3515" s="11"/>
      <c r="P3515" s="4" t="s">
        <v>2817</v>
      </c>
      <c r="Q3515" s="4" t="s">
        <v>5082</v>
      </c>
      <c r="R3515" s="25">
        <v>10</v>
      </c>
      <c r="S3515" s="11"/>
      <c r="T3515" s="11"/>
    </row>
    <row r="3516" spans="1:20" ht="17.25" customHeight="1" x14ac:dyDescent="0.35">
      <c r="A3516" s="4" t="s">
        <v>2817</v>
      </c>
      <c r="B3516" s="4" t="s">
        <v>4837</v>
      </c>
      <c r="C3516" s="25">
        <v>9</v>
      </c>
      <c r="D3516" s="11"/>
      <c r="E3516" s="11"/>
      <c r="F3516" s="11"/>
      <c r="P3516" s="4" t="s">
        <v>2817</v>
      </c>
      <c r="Q3516" s="4" t="s">
        <v>5083</v>
      </c>
      <c r="R3516" s="25">
        <v>10</v>
      </c>
      <c r="S3516" s="11"/>
      <c r="T3516" s="11"/>
    </row>
    <row r="3517" spans="1:20" ht="17.25" customHeight="1" x14ac:dyDescent="0.35">
      <c r="A3517" s="4" t="s">
        <v>2817</v>
      </c>
      <c r="B3517" s="4" t="s">
        <v>4838</v>
      </c>
      <c r="C3517" s="25">
        <v>9</v>
      </c>
      <c r="D3517" s="11"/>
      <c r="E3517" s="11"/>
      <c r="F3517" s="11"/>
      <c r="P3517" s="4" t="s">
        <v>2817</v>
      </c>
      <c r="Q3517" s="4" t="s">
        <v>5084</v>
      </c>
      <c r="R3517" s="25">
        <v>10</v>
      </c>
      <c r="S3517" s="11"/>
      <c r="T3517" s="11"/>
    </row>
    <row r="3518" spans="1:20" ht="17.25" customHeight="1" x14ac:dyDescent="0.35">
      <c r="A3518" s="4" t="s">
        <v>2817</v>
      </c>
      <c r="B3518" s="4" t="s">
        <v>4839</v>
      </c>
      <c r="C3518" s="25">
        <v>9</v>
      </c>
      <c r="D3518" s="11"/>
      <c r="E3518" s="11"/>
      <c r="F3518" s="11"/>
      <c r="P3518" s="4" t="s">
        <v>2817</v>
      </c>
      <c r="Q3518" s="4" t="s">
        <v>5085</v>
      </c>
      <c r="R3518" s="25">
        <v>10</v>
      </c>
      <c r="S3518" s="11"/>
      <c r="T3518" s="11"/>
    </row>
    <row r="3519" spans="1:20" ht="17.25" customHeight="1" x14ac:dyDescent="0.35">
      <c r="A3519" s="4" t="s">
        <v>2817</v>
      </c>
      <c r="B3519" s="4" t="s">
        <v>5086</v>
      </c>
      <c r="C3519" s="25">
        <v>9</v>
      </c>
      <c r="D3519" s="11"/>
      <c r="E3519" s="11"/>
      <c r="F3519" s="11"/>
      <c r="P3519" s="4" t="s">
        <v>2817</v>
      </c>
      <c r="Q3519" s="161" t="s">
        <v>5087</v>
      </c>
      <c r="R3519" s="25">
        <v>10</v>
      </c>
      <c r="S3519" s="11"/>
      <c r="T3519" s="11"/>
    </row>
    <row r="3520" spans="1:20" ht="17.25" customHeight="1" x14ac:dyDescent="0.35">
      <c r="A3520" s="4" t="s">
        <v>2817</v>
      </c>
      <c r="B3520" s="4" t="s">
        <v>4841</v>
      </c>
      <c r="C3520" s="25">
        <v>9</v>
      </c>
      <c r="D3520" s="11"/>
      <c r="E3520" s="11"/>
      <c r="F3520" s="11"/>
      <c r="P3520" s="4" t="s">
        <v>2817</v>
      </c>
      <c r="Q3520" s="4" t="s">
        <v>5088</v>
      </c>
      <c r="R3520" s="25">
        <v>10</v>
      </c>
      <c r="S3520" s="11"/>
      <c r="T3520" s="11"/>
    </row>
    <row r="3521" spans="1:20" ht="17.25" customHeight="1" x14ac:dyDescent="0.35">
      <c r="A3521" s="4" t="s">
        <v>2817</v>
      </c>
      <c r="B3521" s="4" t="s">
        <v>4842</v>
      </c>
      <c r="C3521" s="25">
        <v>9</v>
      </c>
      <c r="D3521" s="11"/>
      <c r="E3521" s="11"/>
      <c r="F3521" s="11"/>
      <c r="P3521" s="4" t="s">
        <v>2817</v>
      </c>
      <c r="Q3521" s="4" t="s">
        <v>5089</v>
      </c>
      <c r="R3521" s="25">
        <v>10</v>
      </c>
      <c r="S3521" s="11"/>
      <c r="T3521" s="11"/>
    </row>
    <row r="3522" spans="1:20" ht="17.25" customHeight="1" x14ac:dyDescent="0.35">
      <c r="A3522" s="4" t="s">
        <v>2817</v>
      </c>
      <c r="B3522" s="4" t="s">
        <v>4843</v>
      </c>
      <c r="C3522" s="25">
        <v>9</v>
      </c>
      <c r="D3522" s="11"/>
      <c r="E3522" s="11"/>
      <c r="F3522" s="11"/>
      <c r="P3522" s="4" t="s">
        <v>2817</v>
      </c>
      <c r="Q3522" s="4" t="s">
        <v>5090</v>
      </c>
      <c r="R3522" s="25">
        <v>10</v>
      </c>
      <c r="S3522" s="11"/>
      <c r="T3522" s="11"/>
    </row>
    <row r="3523" spans="1:20" ht="17.25" customHeight="1" x14ac:dyDescent="0.35">
      <c r="A3523" s="4" t="s">
        <v>2817</v>
      </c>
      <c r="B3523" s="4" t="s">
        <v>4844</v>
      </c>
      <c r="C3523" s="25">
        <v>9</v>
      </c>
      <c r="D3523" s="11"/>
      <c r="E3523" s="11"/>
      <c r="F3523" s="11"/>
      <c r="P3523" s="4" t="s">
        <v>2817</v>
      </c>
      <c r="Q3523" s="4" t="s">
        <v>5091</v>
      </c>
      <c r="R3523" s="25">
        <v>10</v>
      </c>
      <c r="S3523" s="11"/>
      <c r="T3523" s="11"/>
    </row>
    <row r="3524" spans="1:20" ht="17.25" customHeight="1" x14ac:dyDescent="0.35">
      <c r="A3524" s="4" t="s">
        <v>2817</v>
      </c>
      <c r="B3524" s="4" t="s">
        <v>5092</v>
      </c>
      <c r="C3524" s="25">
        <v>9</v>
      </c>
      <c r="D3524" s="11"/>
      <c r="E3524" s="11"/>
      <c r="F3524" s="11"/>
      <c r="P3524" s="4" t="s">
        <v>2817</v>
      </c>
      <c r="Q3524" s="4" t="s">
        <v>5093</v>
      </c>
      <c r="R3524" s="25">
        <v>10</v>
      </c>
      <c r="S3524" s="11"/>
      <c r="T3524" s="11"/>
    </row>
    <row r="3525" spans="1:20" ht="17.25" customHeight="1" x14ac:dyDescent="0.35">
      <c r="A3525" s="4" t="s">
        <v>2817</v>
      </c>
      <c r="B3525" s="4" t="s">
        <v>4845</v>
      </c>
      <c r="C3525" s="25">
        <v>9</v>
      </c>
      <c r="D3525" s="11"/>
      <c r="E3525" s="11"/>
      <c r="F3525" s="11"/>
      <c r="P3525" s="4" t="s">
        <v>2817</v>
      </c>
      <c r="Q3525" s="4" t="s">
        <v>5094</v>
      </c>
      <c r="R3525" s="25">
        <v>10</v>
      </c>
      <c r="S3525" s="11"/>
      <c r="T3525" s="11"/>
    </row>
    <row r="3526" spans="1:20" ht="17.25" customHeight="1" x14ac:dyDescent="0.35">
      <c r="A3526" s="4" t="s">
        <v>2817</v>
      </c>
      <c r="B3526" s="4" t="s">
        <v>4846</v>
      </c>
      <c r="C3526" s="25">
        <v>9</v>
      </c>
      <c r="D3526" s="11"/>
      <c r="E3526" s="11"/>
      <c r="F3526" s="11"/>
      <c r="P3526" s="4" t="s">
        <v>2817</v>
      </c>
      <c r="Q3526" s="4" t="s">
        <v>5095</v>
      </c>
      <c r="R3526" s="25">
        <v>10</v>
      </c>
      <c r="S3526" s="11"/>
      <c r="T3526" s="11"/>
    </row>
    <row r="3527" spans="1:20" ht="17.25" customHeight="1" x14ac:dyDescent="0.35">
      <c r="A3527" s="4" t="s">
        <v>2817</v>
      </c>
      <c r="B3527" s="4" t="s">
        <v>4847</v>
      </c>
      <c r="C3527" s="25">
        <v>9</v>
      </c>
      <c r="D3527" s="11"/>
      <c r="E3527" s="11"/>
      <c r="F3527" s="11"/>
      <c r="P3527" s="4" t="s">
        <v>2817</v>
      </c>
      <c r="Q3527" s="4" t="s">
        <v>5096</v>
      </c>
      <c r="R3527" s="25">
        <v>10</v>
      </c>
      <c r="S3527" s="11"/>
      <c r="T3527" s="11"/>
    </row>
    <row r="3528" spans="1:20" ht="17.25" customHeight="1" x14ac:dyDescent="0.35">
      <c r="A3528" s="4" t="s">
        <v>2817</v>
      </c>
      <c r="B3528" s="4" t="s">
        <v>4849</v>
      </c>
      <c r="C3528" s="25">
        <v>9</v>
      </c>
      <c r="D3528" s="11"/>
      <c r="E3528" s="11"/>
      <c r="F3528" s="11"/>
      <c r="P3528" s="4" t="s">
        <v>2817</v>
      </c>
      <c r="Q3528" s="4" t="s">
        <v>5097</v>
      </c>
      <c r="R3528" s="25">
        <v>10</v>
      </c>
      <c r="S3528" s="11"/>
      <c r="T3528" s="11"/>
    </row>
    <row r="3529" spans="1:20" ht="17.25" customHeight="1" x14ac:dyDescent="0.35">
      <c r="A3529" s="4" t="s">
        <v>2817</v>
      </c>
      <c r="B3529" s="4" t="s">
        <v>4850</v>
      </c>
      <c r="C3529" s="25">
        <v>9</v>
      </c>
      <c r="D3529" s="11"/>
      <c r="E3529" s="11"/>
      <c r="F3529" s="11"/>
      <c r="P3529" s="4" t="s">
        <v>2817</v>
      </c>
      <c r="Q3529" s="4" t="s">
        <v>5098</v>
      </c>
      <c r="R3529" s="25">
        <v>10</v>
      </c>
      <c r="S3529" s="11"/>
      <c r="T3529" s="11"/>
    </row>
    <row r="3530" spans="1:20" ht="17.25" customHeight="1" x14ac:dyDescent="0.35">
      <c r="A3530" s="4" t="s">
        <v>2817</v>
      </c>
      <c r="B3530" s="4" t="s">
        <v>4851</v>
      </c>
      <c r="C3530" s="25">
        <v>9</v>
      </c>
      <c r="D3530" s="11"/>
      <c r="E3530" s="11"/>
      <c r="F3530" s="11"/>
      <c r="P3530" s="4" t="s">
        <v>2817</v>
      </c>
      <c r="Q3530" s="4" t="s">
        <v>5099</v>
      </c>
      <c r="R3530" s="25">
        <v>10</v>
      </c>
      <c r="S3530" s="11"/>
      <c r="T3530" s="11"/>
    </row>
    <row r="3531" spans="1:20" ht="17.25" customHeight="1" x14ac:dyDescent="0.35">
      <c r="A3531" s="4" t="s">
        <v>2817</v>
      </c>
      <c r="B3531" s="4" t="s">
        <v>4852</v>
      </c>
      <c r="C3531" s="25">
        <v>9</v>
      </c>
      <c r="D3531" s="11"/>
      <c r="E3531" s="11"/>
      <c r="F3531" s="11"/>
      <c r="P3531" s="4" t="s">
        <v>2817</v>
      </c>
      <c r="Q3531" s="4" t="s">
        <v>5100</v>
      </c>
      <c r="R3531" s="25">
        <v>10</v>
      </c>
      <c r="S3531" s="11"/>
      <c r="T3531" s="11"/>
    </row>
    <row r="3532" spans="1:20" ht="17.25" customHeight="1" x14ac:dyDescent="0.35">
      <c r="A3532" s="4" t="s">
        <v>2817</v>
      </c>
      <c r="B3532" s="4" t="s">
        <v>4853</v>
      </c>
      <c r="C3532" s="25">
        <v>9</v>
      </c>
      <c r="D3532" s="11"/>
      <c r="E3532" s="11"/>
      <c r="F3532" s="11"/>
      <c r="P3532" s="4" t="s">
        <v>2817</v>
      </c>
      <c r="Q3532" s="4" t="s">
        <v>5101</v>
      </c>
      <c r="R3532" s="25">
        <v>10</v>
      </c>
      <c r="S3532" s="11"/>
      <c r="T3532" s="11"/>
    </row>
    <row r="3533" spans="1:20" ht="17.25" customHeight="1" x14ac:dyDescent="0.35">
      <c r="A3533" s="4" t="s">
        <v>2817</v>
      </c>
      <c r="B3533" s="4" t="s">
        <v>4854</v>
      </c>
      <c r="C3533" s="25">
        <v>9</v>
      </c>
      <c r="D3533" s="11"/>
      <c r="E3533" s="11"/>
      <c r="F3533" s="11"/>
      <c r="P3533" s="4" t="s">
        <v>2817</v>
      </c>
      <c r="Q3533" s="4" t="s">
        <v>5102</v>
      </c>
      <c r="R3533" s="25">
        <v>10</v>
      </c>
      <c r="S3533" s="11"/>
      <c r="T3533" s="11"/>
    </row>
    <row r="3534" spans="1:20" ht="17.25" customHeight="1" x14ac:dyDescent="0.35">
      <c r="A3534" s="4" t="s">
        <v>2817</v>
      </c>
      <c r="B3534" s="4" t="s">
        <v>4855</v>
      </c>
      <c r="C3534" s="25">
        <v>9</v>
      </c>
      <c r="D3534" s="11"/>
      <c r="E3534" s="11"/>
      <c r="F3534" s="11"/>
      <c r="P3534" s="4" t="s">
        <v>2817</v>
      </c>
      <c r="Q3534" s="4" t="s">
        <v>5103</v>
      </c>
      <c r="R3534" s="25">
        <v>10</v>
      </c>
      <c r="S3534" s="11"/>
      <c r="T3534" s="11"/>
    </row>
    <row r="3535" spans="1:20" ht="17.25" customHeight="1" x14ac:dyDescent="0.35">
      <c r="A3535" s="4" t="s">
        <v>2817</v>
      </c>
      <c r="B3535" s="4" t="s">
        <v>4856</v>
      </c>
      <c r="C3535" s="25">
        <v>9</v>
      </c>
      <c r="D3535" s="11"/>
      <c r="E3535" s="11"/>
      <c r="F3535" s="11"/>
      <c r="P3535" s="4" t="s">
        <v>2817</v>
      </c>
      <c r="Q3535" s="4" t="s">
        <v>5104</v>
      </c>
      <c r="R3535" s="25">
        <v>10</v>
      </c>
      <c r="S3535" s="11"/>
      <c r="T3535" s="11"/>
    </row>
    <row r="3536" spans="1:20" ht="17.25" customHeight="1" x14ac:dyDescent="0.35">
      <c r="A3536" s="4" t="s">
        <v>2817</v>
      </c>
      <c r="B3536" s="4" t="s">
        <v>4857</v>
      </c>
      <c r="C3536" s="25">
        <v>9</v>
      </c>
      <c r="D3536" s="11"/>
      <c r="E3536" s="11"/>
      <c r="F3536" s="11"/>
      <c r="P3536" s="4" t="s">
        <v>2817</v>
      </c>
      <c r="Q3536" s="4" t="s">
        <v>5105</v>
      </c>
      <c r="R3536" s="25">
        <v>10</v>
      </c>
      <c r="S3536" s="11"/>
      <c r="T3536" s="11"/>
    </row>
    <row r="3537" spans="1:20" ht="17.25" customHeight="1" x14ac:dyDescent="0.35">
      <c r="A3537" s="4" t="s">
        <v>2817</v>
      </c>
      <c r="B3537" s="4" t="s">
        <v>4859</v>
      </c>
      <c r="C3537" s="25">
        <v>9</v>
      </c>
      <c r="D3537" s="11"/>
      <c r="E3537" s="11"/>
      <c r="F3537" s="11"/>
      <c r="P3537" s="4" t="s">
        <v>2817</v>
      </c>
      <c r="Q3537" s="4" t="s">
        <v>5106</v>
      </c>
      <c r="R3537" s="25">
        <v>10</v>
      </c>
      <c r="S3537" s="11"/>
      <c r="T3537" s="11"/>
    </row>
    <row r="3538" spans="1:20" ht="17.25" customHeight="1" x14ac:dyDescent="0.35">
      <c r="A3538" s="4" t="s">
        <v>2817</v>
      </c>
      <c r="B3538" s="4" t="s">
        <v>4860</v>
      </c>
      <c r="C3538" s="25">
        <v>9</v>
      </c>
      <c r="D3538" s="11"/>
      <c r="E3538" s="11"/>
      <c r="F3538" s="11"/>
      <c r="P3538" s="4" t="s">
        <v>2817</v>
      </c>
      <c r="Q3538" s="4" t="s">
        <v>5107</v>
      </c>
      <c r="R3538" s="25">
        <v>10</v>
      </c>
      <c r="S3538" s="11"/>
      <c r="T3538" s="11"/>
    </row>
    <row r="3539" spans="1:20" ht="17.25" customHeight="1" x14ac:dyDescent="0.35">
      <c r="A3539" s="4" t="s">
        <v>2817</v>
      </c>
      <c r="B3539" s="4" t="s">
        <v>4861</v>
      </c>
      <c r="C3539" s="25">
        <v>9</v>
      </c>
      <c r="D3539" s="11"/>
      <c r="E3539" s="11"/>
      <c r="F3539" s="11"/>
      <c r="P3539" s="4" t="s">
        <v>2817</v>
      </c>
      <c r="Q3539" s="4" t="s">
        <v>5108</v>
      </c>
      <c r="R3539" s="25">
        <v>10</v>
      </c>
      <c r="S3539" s="11"/>
      <c r="T3539" s="11"/>
    </row>
    <row r="3540" spans="1:20" ht="17.25" customHeight="1" x14ac:dyDescent="0.35">
      <c r="A3540" s="4" t="s">
        <v>2817</v>
      </c>
      <c r="B3540" s="4" t="s">
        <v>4862</v>
      </c>
      <c r="C3540" s="25">
        <v>9</v>
      </c>
      <c r="D3540" s="11"/>
      <c r="E3540" s="11"/>
      <c r="F3540" s="11"/>
      <c r="P3540" s="4" t="s">
        <v>2817</v>
      </c>
      <c r="Q3540" s="4" t="s">
        <v>5109</v>
      </c>
      <c r="R3540" s="25">
        <v>10</v>
      </c>
      <c r="S3540" s="11"/>
      <c r="T3540" s="11"/>
    </row>
    <row r="3541" spans="1:20" ht="17.25" customHeight="1" x14ac:dyDescent="0.35">
      <c r="A3541" s="4" t="s">
        <v>2817</v>
      </c>
      <c r="B3541" s="4" t="s">
        <v>4863</v>
      </c>
      <c r="C3541" s="25">
        <v>9</v>
      </c>
      <c r="D3541" s="11"/>
      <c r="E3541" s="11"/>
      <c r="F3541" s="11"/>
      <c r="P3541" s="4" t="s">
        <v>2817</v>
      </c>
      <c r="Q3541" s="4" t="s">
        <v>5110</v>
      </c>
      <c r="R3541" s="25">
        <v>10</v>
      </c>
      <c r="S3541" s="11"/>
      <c r="T3541" s="11"/>
    </row>
    <row r="3542" spans="1:20" ht="17.25" customHeight="1" x14ac:dyDescent="0.35">
      <c r="A3542" s="4" t="s">
        <v>2817</v>
      </c>
      <c r="B3542" s="4" t="s">
        <v>4864</v>
      </c>
      <c r="C3542" s="25">
        <v>9</v>
      </c>
      <c r="D3542" s="11"/>
      <c r="E3542" s="11"/>
      <c r="F3542" s="11"/>
      <c r="P3542" s="4" t="s">
        <v>2817</v>
      </c>
      <c r="Q3542" s="4" t="s">
        <v>5111</v>
      </c>
      <c r="R3542" s="25">
        <v>10</v>
      </c>
      <c r="S3542" s="11"/>
      <c r="T3542" s="11"/>
    </row>
    <row r="3543" spans="1:20" ht="17.25" customHeight="1" x14ac:dyDescent="0.35">
      <c r="A3543" s="4" t="s">
        <v>2817</v>
      </c>
      <c r="B3543" s="4" t="s">
        <v>5112</v>
      </c>
      <c r="C3543" s="25">
        <v>9</v>
      </c>
      <c r="D3543" s="11"/>
      <c r="E3543" s="11"/>
      <c r="F3543" s="11"/>
      <c r="P3543" s="4" t="s">
        <v>2817</v>
      </c>
      <c r="Q3543" s="4" t="s">
        <v>5113</v>
      </c>
      <c r="R3543" s="25">
        <v>10</v>
      </c>
      <c r="S3543" s="11"/>
      <c r="T3543" s="11"/>
    </row>
    <row r="3544" spans="1:20" ht="17.25" customHeight="1" x14ac:dyDescent="0.35">
      <c r="A3544" s="4" t="s">
        <v>2817</v>
      </c>
      <c r="B3544" s="4" t="s">
        <v>4866</v>
      </c>
      <c r="C3544" s="25">
        <v>9</v>
      </c>
      <c r="D3544" s="11"/>
      <c r="E3544" s="11"/>
      <c r="F3544" s="11"/>
      <c r="P3544" s="4" t="s">
        <v>2817</v>
      </c>
      <c r="Q3544" s="4" t="s">
        <v>5114</v>
      </c>
      <c r="R3544" s="25">
        <v>10</v>
      </c>
      <c r="S3544" s="11"/>
      <c r="T3544" s="11"/>
    </row>
    <row r="3545" spans="1:20" ht="17.25" customHeight="1" x14ac:dyDescent="0.35">
      <c r="A3545" s="4" t="s">
        <v>2817</v>
      </c>
      <c r="B3545" s="4" t="s">
        <v>4867</v>
      </c>
      <c r="C3545" s="25">
        <v>9</v>
      </c>
      <c r="D3545" s="11"/>
      <c r="E3545" s="11"/>
      <c r="F3545" s="11"/>
      <c r="P3545" s="4" t="s">
        <v>2817</v>
      </c>
      <c r="Q3545" s="4" t="s">
        <v>5115</v>
      </c>
      <c r="R3545" s="25">
        <v>10</v>
      </c>
      <c r="S3545" s="11"/>
      <c r="T3545" s="11"/>
    </row>
    <row r="3546" spans="1:20" ht="17.25" customHeight="1" x14ac:dyDescent="0.35">
      <c r="A3546" s="4" t="s">
        <v>2817</v>
      </c>
      <c r="B3546" s="4" t="s">
        <v>4868</v>
      </c>
      <c r="C3546" s="25">
        <v>9</v>
      </c>
      <c r="D3546" s="11"/>
      <c r="E3546" s="11"/>
      <c r="F3546" s="11"/>
      <c r="P3546" s="4" t="s">
        <v>2817</v>
      </c>
      <c r="Q3546" s="4" t="s">
        <v>5116</v>
      </c>
      <c r="R3546" s="25">
        <v>10</v>
      </c>
      <c r="S3546" s="11"/>
      <c r="T3546" s="11"/>
    </row>
    <row r="3547" spans="1:20" ht="17.25" customHeight="1" x14ac:dyDescent="0.35">
      <c r="A3547" s="4" t="s">
        <v>2817</v>
      </c>
      <c r="B3547" s="4" t="s">
        <v>4870</v>
      </c>
      <c r="C3547" s="25">
        <v>9</v>
      </c>
      <c r="D3547" s="11"/>
      <c r="E3547" s="11"/>
      <c r="F3547" s="11"/>
      <c r="P3547" s="4" t="s">
        <v>2817</v>
      </c>
      <c r="Q3547" s="4" t="s">
        <v>5117</v>
      </c>
      <c r="R3547" s="25">
        <v>10</v>
      </c>
      <c r="S3547" s="11"/>
      <c r="T3547" s="11"/>
    </row>
    <row r="3548" spans="1:20" ht="17.25" customHeight="1" x14ac:dyDescent="0.35">
      <c r="A3548" s="4" t="s">
        <v>2817</v>
      </c>
      <c r="B3548" s="4" t="s">
        <v>4872</v>
      </c>
      <c r="C3548" s="25">
        <v>9</v>
      </c>
      <c r="D3548" s="11"/>
      <c r="E3548" s="11"/>
      <c r="F3548" s="11"/>
      <c r="P3548" s="4" t="s">
        <v>2817</v>
      </c>
      <c r="Q3548" s="4" t="s">
        <v>5118</v>
      </c>
      <c r="R3548" s="25">
        <v>10</v>
      </c>
      <c r="S3548" s="11"/>
      <c r="T3548" s="11"/>
    </row>
    <row r="3549" spans="1:20" ht="17.25" customHeight="1" x14ac:dyDescent="0.35">
      <c r="A3549" s="4" t="s">
        <v>2817</v>
      </c>
      <c r="B3549" s="4" t="s">
        <v>4873</v>
      </c>
      <c r="C3549" s="25">
        <v>9</v>
      </c>
      <c r="D3549" s="11"/>
      <c r="E3549" s="11"/>
      <c r="F3549" s="11"/>
      <c r="P3549" s="4" t="s">
        <v>2817</v>
      </c>
      <c r="Q3549" s="4" t="s">
        <v>5119</v>
      </c>
      <c r="R3549" s="25">
        <v>10</v>
      </c>
      <c r="S3549" s="11"/>
      <c r="T3549" s="11"/>
    </row>
    <row r="3550" spans="1:20" ht="17.25" customHeight="1" x14ac:dyDescent="0.35">
      <c r="A3550" s="4" t="s">
        <v>2817</v>
      </c>
      <c r="B3550" s="4" t="s">
        <v>5120</v>
      </c>
      <c r="C3550" s="25">
        <v>9</v>
      </c>
      <c r="D3550" s="11"/>
      <c r="E3550" s="11"/>
      <c r="F3550" s="11"/>
      <c r="P3550" s="4" t="s">
        <v>2817</v>
      </c>
      <c r="Q3550" s="4" t="s">
        <v>5121</v>
      </c>
      <c r="R3550" s="25">
        <v>10</v>
      </c>
      <c r="S3550" s="11"/>
      <c r="T3550" s="11"/>
    </row>
    <row r="3551" spans="1:20" ht="17.25" customHeight="1" x14ac:dyDescent="0.35">
      <c r="A3551" s="4" t="s">
        <v>2817</v>
      </c>
      <c r="B3551" s="4" t="s">
        <v>4874</v>
      </c>
      <c r="C3551" s="25">
        <v>9</v>
      </c>
      <c r="D3551" s="11"/>
      <c r="E3551" s="11"/>
      <c r="F3551" s="11"/>
      <c r="P3551" s="4" t="s">
        <v>2817</v>
      </c>
      <c r="Q3551" s="4" t="s">
        <v>5122</v>
      </c>
      <c r="R3551" s="25">
        <v>10</v>
      </c>
      <c r="S3551" s="11"/>
      <c r="T3551" s="11"/>
    </row>
    <row r="3552" spans="1:20" ht="17.25" customHeight="1" x14ac:dyDescent="0.35">
      <c r="A3552" s="4" t="s">
        <v>2817</v>
      </c>
      <c r="B3552" s="4" t="s">
        <v>4875</v>
      </c>
      <c r="C3552" s="25">
        <v>9</v>
      </c>
      <c r="D3552" s="11"/>
      <c r="E3552" s="11"/>
      <c r="F3552" s="11"/>
      <c r="P3552" s="4" t="s">
        <v>2817</v>
      </c>
      <c r="Q3552" s="4" t="s">
        <v>5123</v>
      </c>
      <c r="R3552" s="25">
        <v>10</v>
      </c>
      <c r="S3552" s="11"/>
      <c r="T3552" s="11"/>
    </row>
    <row r="3553" spans="1:20" ht="17.25" customHeight="1" x14ac:dyDescent="0.35">
      <c r="A3553" s="4" t="s">
        <v>2817</v>
      </c>
      <c r="B3553" s="4" t="s">
        <v>4876</v>
      </c>
      <c r="C3553" s="25">
        <v>9</v>
      </c>
      <c r="D3553" s="11"/>
      <c r="E3553" s="11"/>
      <c r="F3553" s="11"/>
      <c r="P3553" s="4" t="s">
        <v>2817</v>
      </c>
      <c r="Q3553" s="4" t="s">
        <v>5124</v>
      </c>
      <c r="R3553" s="25">
        <v>10</v>
      </c>
      <c r="S3553" s="11"/>
      <c r="T3553" s="11"/>
    </row>
    <row r="3554" spans="1:20" ht="17.25" customHeight="1" x14ac:dyDescent="0.35">
      <c r="A3554" s="4" t="s">
        <v>2817</v>
      </c>
      <c r="B3554" s="4" t="s">
        <v>4877</v>
      </c>
      <c r="C3554" s="25">
        <v>9</v>
      </c>
      <c r="D3554" s="11"/>
      <c r="E3554" s="11"/>
      <c r="F3554" s="11"/>
      <c r="P3554" s="4" t="s">
        <v>2817</v>
      </c>
      <c r="Q3554" s="4" t="s">
        <v>5125</v>
      </c>
      <c r="R3554" s="25">
        <v>10</v>
      </c>
      <c r="S3554" s="11"/>
      <c r="T3554" s="11"/>
    </row>
    <row r="3555" spans="1:20" ht="17.25" customHeight="1" x14ac:dyDescent="0.35">
      <c r="A3555" s="4" t="s">
        <v>2817</v>
      </c>
      <c r="B3555" s="4" t="s">
        <v>4878</v>
      </c>
      <c r="C3555" s="25">
        <v>9</v>
      </c>
      <c r="D3555" s="11"/>
      <c r="E3555" s="11"/>
      <c r="F3555" s="11"/>
      <c r="P3555" s="4" t="s">
        <v>2817</v>
      </c>
      <c r="Q3555" s="4" t="s">
        <v>5126</v>
      </c>
      <c r="R3555" s="25">
        <v>10</v>
      </c>
      <c r="S3555" s="11"/>
      <c r="T3555" s="11"/>
    </row>
    <row r="3556" spans="1:20" ht="17.25" customHeight="1" x14ac:dyDescent="0.35">
      <c r="A3556" s="4" t="s">
        <v>2817</v>
      </c>
      <c r="B3556" s="4" t="s">
        <v>4879</v>
      </c>
      <c r="C3556" s="25">
        <v>9</v>
      </c>
      <c r="D3556" s="11"/>
      <c r="E3556" s="11"/>
      <c r="F3556" s="11"/>
      <c r="P3556" s="4" t="s">
        <v>2817</v>
      </c>
      <c r="Q3556" s="4" t="s">
        <v>5127</v>
      </c>
      <c r="R3556" s="25">
        <v>10</v>
      </c>
      <c r="S3556" s="11"/>
      <c r="T3556" s="11"/>
    </row>
    <row r="3557" spans="1:20" ht="17.25" customHeight="1" x14ac:dyDescent="0.35">
      <c r="A3557" s="4" t="s">
        <v>2817</v>
      </c>
      <c r="B3557" s="4" t="s">
        <v>5128</v>
      </c>
      <c r="C3557" s="25">
        <v>9</v>
      </c>
      <c r="D3557" s="11"/>
      <c r="E3557" s="11"/>
      <c r="F3557" s="11"/>
      <c r="P3557" s="4" t="s">
        <v>2817</v>
      </c>
      <c r="Q3557" s="4" t="s">
        <v>5129</v>
      </c>
      <c r="R3557" s="25">
        <v>10</v>
      </c>
      <c r="S3557" s="11"/>
      <c r="T3557" s="11"/>
    </row>
    <row r="3558" spans="1:20" ht="17.25" customHeight="1" x14ac:dyDescent="0.35">
      <c r="A3558" s="4" t="s">
        <v>2817</v>
      </c>
      <c r="B3558" s="4" t="s">
        <v>4880</v>
      </c>
      <c r="C3558" s="25">
        <v>9</v>
      </c>
      <c r="D3558" s="11"/>
      <c r="E3558" s="11"/>
      <c r="F3558" s="11"/>
      <c r="P3558" s="4" t="s">
        <v>2817</v>
      </c>
      <c r="Q3558" s="4" t="s">
        <v>5130</v>
      </c>
      <c r="R3558" s="25">
        <v>10</v>
      </c>
      <c r="S3558" s="11"/>
      <c r="T3558" s="11"/>
    </row>
    <row r="3559" spans="1:20" ht="17.25" customHeight="1" x14ac:dyDescent="0.35">
      <c r="A3559" s="4" t="s">
        <v>2817</v>
      </c>
      <c r="B3559" s="4" t="s">
        <v>5131</v>
      </c>
      <c r="C3559" s="25">
        <v>9</v>
      </c>
      <c r="D3559" s="11"/>
      <c r="E3559" s="11"/>
      <c r="F3559" s="11"/>
      <c r="P3559" s="4" t="s">
        <v>2817</v>
      </c>
      <c r="Q3559" s="4" t="s">
        <v>5132</v>
      </c>
      <c r="R3559" s="25">
        <v>10</v>
      </c>
      <c r="S3559" s="11"/>
      <c r="T3559" s="11"/>
    </row>
    <row r="3560" spans="1:20" ht="17.25" customHeight="1" x14ac:dyDescent="0.35">
      <c r="A3560" s="4" t="s">
        <v>2817</v>
      </c>
      <c r="B3560" s="4" t="s">
        <v>4881</v>
      </c>
      <c r="C3560" s="25">
        <v>9</v>
      </c>
      <c r="D3560" s="11"/>
      <c r="E3560" s="11"/>
      <c r="F3560" s="11"/>
      <c r="P3560" s="4" t="s">
        <v>2817</v>
      </c>
      <c r="Q3560" s="161" t="s">
        <v>5133</v>
      </c>
      <c r="R3560" s="25">
        <v>10</v>
      </c>
      <c r="S3560" s="11"/>
      <c r="T3560" s="11"/>
    </row>
    <row r="3561" spans="1:20" ht="17.25" customHeight="1" x14ac:dyDescent="0.35">
      <c r="A3561" s="4" t="s">
        <v>2817</v>
      </c>
      <c r="B3561" s="4" t="s">
        <v>4882</v>
      </c>
      <c r="C3561" s="25">
        <v>9</v>
      </c>
      <c r="D3561" s="11"/>
      <c r="E3561" s="11"/>
      <c r="F3561" s="11"/>
      <c r="P3561" s="4" t="s">
        <v>2817</v>
      </c>
      <c r="Q3561" s="4" t="s">
        <v>5134</v>
      </c>
      <c r="R3561" s="25">
        <v>10</v>
      </c>
      <c r="S3561" s="11"/>
      <c r="T3561" s="11"/>
    </row>
    <row r="3562" spans="1:20" ht="17.25" customHeight="1" x14ac:dyDescent="0.35">
      <c r="A3562" s="4" t="s">
        <v>2817</v>
      </c>
      <c r="B3562" s="4" t="s">
        <v>4883</v>
      </c>
      <c r="C3562" s="25">
        <v>9</v>
      </c>
      <c r="D3562" s="11"/>
      <c r="E3562" s="11"/>
      <c r="F3562" s="11"/>
      <c r="P3562" s="4" t="s">
        <v>2817</v>
      </c>
      <c r="Q3562" s="4" t="s">
        <v>5135</v>
      </c>
      <c r="R3562" s="25">
        <v>10</v>
      </c>
      <c r="S3562" s="11"/>
      <c r="T3562" s="11"/>
    </row>
    <row r="3563" spans="1:20" ht="17.25" customHeight="1" x14ac:dyDescent="0.35">
      <c r="A3563" s="4" t="s">
        <v>2817</v>
      </c>
      <c r="B3563" s="4" t="s">
        <v>4884</v>
      </c>
      <c r="C3563" s="25">
        <v>9</v>
      </c>
      <c r="D3563" s="11"/>
      <c r="E3563" s="11"/>
      <c r="F3563" s="11"/>
      <c r="P3563" s="4" t="s">
        <v>2817</v>
      </c>
      <c r="Q3563" s="4" t="s">
        <v>5136</v>
      </c>
      <c r="R3563" s="25">
        <v>10</v>
      </c>
      <c r="S3563" s="11"/>
      <c r="T3563" s="11"/>
    </row>
    <row r="3564" spans="1:20" ht="17.25" customHeight="1" x14ac:dyDescent="0.35">
      <c r="A3564" s="4" t="s">
        <v>2817</v>
      </c>
      <c r="B3564" s="4" t="s">
        <v>4885</v>
      </c>
      <c r="C3564" s="25">
        <v>9</v>
      </c>
      <c r="D3564" s="11"/>
      <c r="E3564" s="11"/>
      <c r="F3564" s="11"/>
      <c r="P3564" s="4" t="s">
        <v>2817</v>
      </c>
      <c r="Q3564" s="4" t="s">
        <v>5137</v>
      </c>
      <c r="R3564" s="25">
        <v>10</v>
      </c>
      <c r="S3564" s="11"/>
      <c r="T3564" s="11"/>
    </row>
    <row r="3565" spans="1:20" ht="17.25" customHeight="1" x14ac:dyDescent="0.35">
      <c r="A3565" s="4" t="s">
        <v>2817</v>
      </c>
      <c r="B3565" s="4" t="s">
        <v>5138</v>
      </c>
      <c r="C3565" s="25">
        <v>9</v>
      </c>
      <c r="D3565" s="11"/>
      <c r="E3565" s="11"/>
      <c r="F3565" s="11"/>
      <c r="P3565" s="4" t="s">
        <v>2817</v>
      </c>
      <c r="Q3565" s="4" t="s">
        <v>5139</v>
      </c>
      <c r="R3565" s="25">
        <v>10</v>
      </c>
      <c r="S3565" s="11"/>
      <c r="T3565" s="11"/>
    </row>
    <row r="3566" spans="1:20" ht="17.25" customHeight="1" x14ac:dyDescent="0.35">
      <c r="A3566" s="4" t="s">
        <v>2817</v>
      </c>
      <c r="B3566" s="4" t="s">
        <v>4886</v>
      </c>
      <c r="C3566" s="25">
        <v>9</v>
      </c>
      <c r="D3566" s="11"/>
      <c r="E3566" s="11"/>
      <c r="F3566" s="11"/>
      <c r="P3566" s="4" t="s">
        <v>2817</v>
      </c>
      <c r="Q3566" s="4" t="s">
        <v>5140</v>
      </c>
      <c r="R3566" s="25">
        <v>10</v>
      </c>
      <c r="S3566" s="11"/>
      <c r="T3566" s="11"/>
    </row>
    <row r="3567" spans="1:20" ht="17.25" customHeight="1" x14ac:dyDescent="0.35">
      <c r="A3567" s="4" t="s">
        <v>2817</v>
      </c>
      <c r="B3567" s="4" t="s">
        <v>4887</v>
      </c>
      <c r="C3567" s="25">
        <v>9</v>
      </c>
      <c r="D3567" s="11"/>
      <c r="E3567" s="11"/>
      <c r="F3567" s="11"/>
      <c r="P3567" s="4" t="s">
        <v>2817</v>
      </c>
      <c r="Q3567" s="4" t="s">
        <v>5141</v>
      </c>
      <c r="R3567" s="25">
        <v>10</v>
      </c>
      <c r="S3567" s="11"/>
      <c r="T3567" s="11"/>
    </row>
    <row r="3568" spans="1:20" ht="17.25" customHeight="1" x14ac:dyDescent="0.35">
      <c r="A3568" s="4" t="s">
        <v>2817</v>
      </c>
      <c r="B3568" s="4" t="s">
        <v>5142</v>
      </c>
      <c r="C3568" s="25">
        <v>9</v>
      </c>
      <c r="D3568" s="11"/>
      <c r="E3568" s="11"/>
      <c r="F3568" s="11"/>
      <c r="P3568" s="4" t="s">
        <v>2817</v>
      </c>
      <c r="Q3568" s="4" t="s">
        <v>5143</v>
      </c>
      <c r="R3568" s="25">
        <v>10</v>
      </c>
      <c r="S3568" s="11"/>
      <c r="T3568" s="11"/>
    </row>
    <row r="3569" spans="1:20" ht="17.25" customHeight="1" x14ac:dyDescent="0.35">
      <c r="A3569" s="4" t="s">
        <v>2817</v>
      </c>
      <c r="B3569" s="4" t="s">
        <v>4888</v>
      </c>
      <c r="C3569" s="25">
        <v>9</v>
      </c>
      <c r="D3569" s="11"/>
      <c r="E3569" s="11"/>
      <c r="F3569" s="11"/>
      <c r="P3569" s="4" t="s">
        <v>2817</v>
      </c>
      <c r="Q3569" s="4" t="s">
        <v>5144</v>
      </c>
      <c r="R3569" s="25">
        <v>10</v>
      </c>
      <c r="S3569" s="11"/>
      <c r="T3569" s="11"/>
    </row>
    <row r="3570" spans="1:20" ht="17.25" customHeight="1" x14ac:dyDescent="0.35">
      <c r="A3570" s="4" t="s">
        <v>2817</v>
      </c>
      <c r="B3570" s="4" t="s">
        <v>4890</v>
      </c>
      <c r="C3570" s="25">
        <v>9</v>
      </c>
      <c r="D3570" s="11"/>
      <c r="E3570" s="11"/>
      <c r="F3570" s="11"/>
      <c r="P3570" s="4" t="s">
        <v>2817</v>
      </c>
      <c r="Q3570" s="4" t="s">
        <v>5145</v>
      </c>
      <c r="R3570" s="25">
        <v>10</v>
      </c>
      <c r="S3570" s="11"/>
      <c r="T3570" s="11"/>
    </row>
    <row r="3571" spans="1:20" ht="17.25" customHeight="1" x14ac:dyDescent="0.35">
      <c r="A3571" s="4" t="s">
        <v>2817</v>
      </c>
      <c r="B3571" s="4" t="s">
        <v>4891</v>
      </c>
      <c r="C3571" s="25">
        <v>9</v>
      </c>
      <c r="D3571" s="11"/>
      <c r="E3571" s="11"/>
      <c r="F3571" s="11"/>
      <c r="P3571" s="4" t="s">
        <v>2817</v>
      </c>
      <c r="Q3571" s="4" t="s">
        <v>5146</v>
      </c>
      <c r="R3571" s="25">
        <v>10</v>
      </c>
      <c r="S3571" s="11"/>
      <c r="T3571" s="11"/>
    </row>
    <row r="3572" spans="1:20" ht="17.25" customHeight="1" x14ac:dyDescent="0.35">
      <c r="A3572" s="4" t="s">
        <v>2817</v>
      </c>
      <c r="B3572" s="4" t="s">
        <v>4893</v>
      </c>
      <c r="C3572" s="25">
        <v>9</v>
      </c>
      <c r="D3572" s="11"/>
      <c r="E3572" s="11"/>
      <c r="F3572" s="11"/>
      <c r="P3572" s="4" t="s">
        <v>2817</v>
      </c>
      <c r="Q3572" s="4" t="s">
        <v>5147</v>
      </c>
      <c r="R3572" s="25">
        <v>10</v>
      </c>
      <c r="S3572" s="11"/>
      <c r="T3572" s="11"/>
    </row>
    <row r="3573" spans="1:20" ht="17.25" customHeight="1" x14ac:dyDescent="0.35">
      <c r="A3573" s="4" t="s">
        <v>2817</v>
      </c>
      <c r="B3573" s="4" t="s">
        <v>4894</v>
      </c>
      <c r="C3573" s="25">
        <v>9</v>
      </c>
      <c r="D3573" s="11"/>
      <c r="E3573" s="11"/>
      <c r="F3573" s="11"/>
      <c r="P3573" s="4" t="s">
        <v>2817</v>
      </c>
      <c r="Q3573" s="4" t="s">
        <v>5148</v>
      </c>
      <c r="R3573" s="25">
        <v>10</v>
      </c>
      <c r="S3573" s="11"/>
      <c r="T3573" s="11"/>
    </row>
    <row r="3574" spans="1:20" ht="17.25" customHeight="1" x14ac:dyDescent="0.35">
      <c r="A3574" s="4" t="s">
        <v>2817</v>
      </c>
      <c r="B3574" s="4" t="s">
        <v>4895</v>
      </c>
      <c r="C3574" s="25">
        <v>9</v>
      </c>
      <c r="D3574" s="11"/>
      <c r="E3574" s="11"/>
      <c r="F3574" s="11"/>
      <c r="P3574" s="4" t="s">
        <v>2817</v>
      </c>
      <c r="Q3574" s="4" t="s">
        <v>5149</v>
      </c>
      <c r="R3574" s="25">
        <v>10</v>
      </c>
      <c r="S3574" s="11"/>
      <c r="T3574" s="11"/>
    </row>
    <row r="3575" spans="1:20" ht="17.25" customHeight="1" x14ac:dyDescent="0.35">
      <c r="A3575" s="4" t="s">
        <v>2817</v>
      </c>
      <c r="B3575" s="4" t="s">
        <v>4897</v>
      </c>
      <c r="C3575" s="25">
        <v>9</v>
      </c>
      <c r="D3575" s="11"/>
      <c r="E3575" s="11"/>
      <c r="F3575" s="11"/>
      <c r="P3575" s="4" t="s">
        <v>2817</v>
      </c>
      <c r="Q3575" s="4" t="s">
        <v>5150</v>
      </c>
      <c r="R3575" s="25">
        <v>10</v>
      </c>
      <c r="S3575" s="11"/>
      <c r="T3575" s="11"/>
    </row>
    <row r="3576" spans="1:20" ht="17.25" customHeight="1" x14ac:dyDescent="0.35">
      <c r="A3576" s="4" t="s">
        <v>2817</v>
      </c>
      <c r="B3576" s="4" t="s">
        <v>4898</v>
      </c>
      <c r="C3576" s="25">
        <v>9</v>
      </c>
      <c r="D3576" s="11"/>
      <c r="E3576" s="11"/>
      <c r="F3576" s="11"/>
      <c r="P3576" s="4" t="s">
        <v>2817</v>
      </c>
      <c r="Q3576" s="4" t="s">
        <v>5151</v>
      </c>
      <c r="R3576" s="25">
        <v>10</v>
      </c>
      <c r="S3576" s="11"/>
      <c r="T3576" s="11"/>
    </row>
    <row r="3577" spans="1:20" ht="17.25" customHeight="1" x14ac:dyDescent="0.35">
      <c r="A3577" s="4" t="s">
        <v>2817</v>
      </c>
      <c r="B3577" s="4" t="s">
        <v>4899</v>
      </c>
      <c r="C3577" s="25">
        <v>9</v>
      </c>
      <c r="D3577" s="11"/>
      <c r="E3577" s="11"/>
      <c r="F3577" s="11"/>
      <c r="P3577" s="4" t="s">
        <v>2817</v>
      </c>
      <c r="Q3577" s="4" t="s">
        <v>5152</v>
      </c>
      <c r="R3577" s="25">
        <v>10</v>
      </c>
      <c r="S3577" s="11"/>
      <c r="T3577" s="11"/>
    </row>
    <row r="3578" spans="1:20" ht="17.25" customHeight="1" x14ac:dyDescent="0.35">
      <c r="A3578" s="4" t="s">
        <v>2817</v>
      </c>
      <c r="B3578" s="4" t="s">
        <v>4900</v>
      </c>
      <c r="C3578" s="25">
        <v>9</v>
      </c>
      <c r="D3578" s="11"/>
      <c r="E3578" s="11"/>
      <c r="F3578" s="11"/>
      <c r="P3578" s="4" t="s">
        <v>2817</v>
      </c>
      <c r="Q3578" s="4" t="s">
        <v>5153</v>
      </c>
      <c r="R3578" s="25">
        <v>10</v>
      </c>
      <c r="S3578" s="11"/>
      <c r="T3578" s="11"/>
    </row>
    <row r="3579" spans="1:20" ht="17.25" customHeight="1" x14ac:dyDescent="0.35">
      <c r="A3579" s="4" t="s">
        <v>2817</v>
      </c>
      <c r="B3579" s="4" t="s">
        <v>4901</v>
      </c>
      <c r="C3579" s="25">
        <v>9</v>
      </c>
      <c r="D3579" s="11"/>
      <c r="E3579" s="11"/>
      <c r="F3579" s="11"/>
      <c r="P3579" s="4" t="s">
        <v>2817</v>
      </c>
      <c r="Q3579" s="4" t="s">
        <v>5154</v>
      </c>
      <c r="R3579" s="25">
        <v>10</v>
      </c>
      <c r="S3579" s="11"/>
      <c r="T3579" s="11"/>
    </row>
    <row r="3580" spans="1:20" ht="17.25" customHeight="1" x14ac:dyDescent="0.35">
      <c r="A3580" s="4" t="s">
        <v>2817</v>
      </c>
      <c r="B3580" s="4" t="s">
        <v>4902</v>
      </c>
      <c r="C3580" s="25">
        <v>9</v>
      </c>
      <c r="D3580" s="11"/>
      <c r="E3580" s="11"/>
      <c r="F3580" s="11"/>
      <c r="P3580" s="4" t="s">
        <v>2817</v>
      </c>
      <c r="Q3580" s="4" t="s">
        <v>5155</v>
      </c>
      <c r="R3580" s="25">
        <v>10</v>
      </c>
      <c r="S3580" s="11"/>
      <c r="T3580" s="11"/>
    </row>
    <row r="3581" spans="1:20" ht="17.25" customHeight="1" x14ac:dyDescent="0.35">
      <c r="A3581" s="4" t="s">
        <v>2817</v>
      </c>
      <c r="B3581" s="4" t="s">
        <v>4903</v>
      </c>
      <c r="C3581" s="25">
        <v>9</v>
      </c>
      <c r="D3581" s="11"/>
      <c r="E3581" s="11"/>
      <c r="F3581" s="11"/>
      <c r="P3581" s="4" t="s">
        <v>2817</v>
      </c>
      <c r="Q3581" s="4" t="s">
        <v>5156</v>
      </c>
      <c r="R3581" s="25">
        <v>10</v>
      </c>
      <c r="S3581" s="11"/>
      <c r="T3581" s="11"/>
    </row>
    <row r="3582" spans="1:20" ht="17.25" customHeight="1" x14ac:dyDescent="0.35">
      <c r="A3582" s="4" t="s">
        <v>2817</v>
      </c>
      <c r="B3582" s="4" t="s">
        <v>4904</v>
      </c>
      <c r="C3582" s="25">
        <v>9</v>
      </c>
      <c r="D3582" s="11"/>
      <c r="E3582" s="11"/>
      <c r="F3582" s="11"/>
      <c r="P3582" s="4" t="s">
        <v>2817</v>
      </c>
      <c r="Q3582" s="4" t="s">
        <v>5157</v>
      </c>
      <c r="R3582" s="25">
        <v>10</v>
      </c>
      <c r="S3582" s="11"/>
      <c r="T3582" s="11"/>
    </row>
    <row r="3583" spans="1:20" ht="17.25" customHeight="1" x14ac:dyDescent="0.35">
      <c r="A3583" s="4" t="s">
        <v>2817</v>
      </c>
      <c r="B3583" s="4" t="s">
        <v>4905</v>
      </c>
      <c r="C3583" s="25">
        <v>9</v>
      </c>
      <c r="D3583" s="11"/>
      <c r="E3583" s="11"/>
      <c r="F3583" s="11"/>
      <c r="P3583" s="4" t="s">
        <v>2817</v>
      </c>
      <c r="Q3583" s="4" t="s">
        <v>5158</v>
      </c>
      <c r="R3583" s="25">
        <v>10</v>
      </c>
      <c r="S3583" s="11"/>
      <c r="T3583" s="11"/>
    </row>
    <row r="3584" spans="1:20" ht="17.25" customHeight="1" x14ac:dyDescent="0.35">
      <c r="A3584" s="4" t="s">
        <v>2817</v>
      </c>
      <c r="B3584" s="4" t="s">
        <v>4906</v>
      </c>
      <c r="C3584" s="25">
        <v>9</v>
      </c>
      <c r="D3584" s="11"/>
      <c r="E3584" s="11"/>
      <c r="F3584" s="11"/>
      <c r="P3584" s="4" t="s">
        <v>2817</v>
      </c>
      <c r="Q3584" s="4" t="s">
        <v>5159</v>
      </c>
      <c r="R3584" s="25">
        <v>10</v>
      </c>
      <c r="S3584" s="11"/>
      <c r="T3584" s="11"/>
    </row>
    <row r="3585" spans="1:20" ht="17.25" customHeight="1" x14ac:dyDescent="0.35">
      <c r="A3585" s="4" t="s">
        <v>2817</v>
      </c>
      <c r="B3585" s="4" t="s">
        <v>4907</v>
      </c>
      <c r="C3585" s="25">
        <v>9</v>
      </c>
      <c r="D3585" s="11"/>
      <c r="E3585" s="11"/>
      <c r="F3585" s="11"/>
      <c r="P3585" s="4" t="s">
        <v>2817</v>
      </c>
      <c r="Q3585" s="4" t="s">
        <v>5160</v>
      </c>
      <c r="R3585" s="25">
        <v>10</v>
      </c>
      <c r="S3585" s="11"/>
      <c r="T3585" s="11"/>
    </row>
    <row r="3586" spans="1:20" ht="17.25" customHeight="1" x14ac:dyDescent="0.35">
      <c r="A3586" s="4" t="s">
        <v>2817</v>
      </c>
      <c r="B3586" s="4" t="s">
        <v>4909</v>
      </c>
      <c r="C3586" s="25">
        <v>9</v>
      </c>
      <c r="D3586" s="11"/>
      <c r="E3586" s="11"/>
      <c r="F3586" s="11"/>
      <c r="P3586" s="4" t="s">
        <v>2817</v>
      </c>
      <c r="Q3586" s="4" t="s">
        <v>5161</v>
      </c>
      <c r="R3586" s="25">
        <v>10</v>
      </c>
      <c r="S3586" s="11"/>
      <c r="T3586" s="11"/>
    </row>
    <row r="3587" spans="1:20" ht="17.25" customHeight="1" x14ac:dyDescent="0.35">
      <c r="A3587" s="4" t="s">
        <v>2817</v>
      </c>
      <c r="B3587" s="4" t="s">
        <v>5162</v>
      </c>
      <c r="C3587" s="25">
        <v>9</v>
      </c>
      <c r="D3587" s="11"/>
      <c r="E3587" s="11"/>
      <c r="F3587" s="11"/>
      <c r="P3587" s="4" t="s">
        <v>2817</v>
      </c>
      <c r="Q3587" s="4" t="s">
        <v>5163</v>
      </c>
      <c r="R3587" s="25">
        <v>10</v>
      </c>
      <c r="S3587" s="11"/>
      <c r="T3587" s="11"/>
    </row>
    <row r="3588" spans="1:20" ht="17.25" customHeight="1" x14ac:dyDescent="0.35">
      <c r="A3588" s="4" t="s">
        <v>2817</v>
      </c>
      <c r="B3588" s="4" t="s">
        <v>4910</v>
      </c>
      <c r="C3588" s="25">
        <v>9</v>
      </c>
      <c r="D3588" s="11"/>
      <c r="E3588" s="11"/>
      <c r="F3588" s="11"/>
      <c r="P3588" s="4" t="s">
        <v>2817</v>
      </c>
      <c r="Q3588" s="4" t="s">
        <v>5164</v>
      </c>
      <c r="R3588" s="25">
        <v>10</v>
      </c>
      <c r="S3588" s="11"/>
      <c r="T3588" s="11"/>
    </row>
    <row r="3589" spans="1:20" ht="17.25" customHeight="1" x14ac:dyDescent="0.35">
      <c r="A3589" s="4" t="s">
        <v>2817</v>
      </c>
      <c r="B3589" s="4" t="s">
        <v>5165</v>
      </c>
      <c r="C3589" s="25">
        <v>9</v>
      </c>
      <c r="D3589" s="11"/>
      <c r="E3589" s="11"/>
      <c r="F3589" s="11"/>
      <c r="P3589" s="4" t="s">
        <v>2817</v>
      </c>
      <c r="Q3589" s="4" t="s">
        <v>5166</v>
      </c>
      <c r="R3589" s="25">
        <v>10</v>
      </c>
      <c r="S3589" s="11"/>
      <c r="T3589" s="11"/>
    </row>
    <row r="3590" spans="1:20" ht="17.25" customHeight="1" x14ac:dyDescent="0.35">
      <c r="A3590" s="4" t="s">
        <v>2817</v>
      </c>
      <c r="B3590" s="4" t="s">
        <v>4911</v>
      </c>
      <c r="C3590" s="25">
        <v>9</v>
      </c>
      <c r="D3590" s="11"/>
      <c r="E3590" s="11"/>
      <c r="F3590" s="11"/>
      <c r="P3590" s="4" t="s">
        <v>2817</v>
      </c>
      <c r="Q3590" s="4" t="s">
        <v>5167</v>
      </c>
      <c r="R3590" s="25">
        <v>10</v>
      </c>
      <c r="S3590" s="11"/>
      <c r="T3590" s="11"/>
    </row>
    <row r="3591" spans="1:20" ht="17.25" customHeight="1" x14ac:dyDescent="0.35">
      <c r="A3591" s="4" t="s">
        <v>2817</v>
      </c>
      <c r="B3591" s="4" t="s">
        <v>4912</v>
      </c>
      <c r="C3591" s="25">
        <v>9</v>
      </c>
      <c r="D3591" s="11"/>
      <c r="E3591" s="11"/>
      <c r="F3591" s="11"/>
      <c r="P3591" s="4" t="s">
        <v>2817</v>
      </c>
      <c r="Q3591" s="4" t="s">
        <v>5168</v>
      </c>
      <c r="R3591" s="25">
        <v>10</v>
      </c>
      <c r="S3591" s="11"/>
      <c r="T3591" s="11"/>
    </row>
    <row r="3592" spans="1:20" ht="17.25" customHeight="1" x14ac:dyDescent="0.35">
      <c r="A3592" s="4" t="s">
        <v>2817</v>
      </c>
      <c r="B3592" s="4" t="s">
        <v>5169</v>
      </c>
      <c r="C3592" s="25">
        <v>9</v>
      </c>
      <c r="D3592" s="11"/>
      <c r="E3592" s="11"/>
      <c r="F3592" s="11"/>
      <c r="P3592" s="4" t="s">
        <v>2817</v>
      </c>
      <c r="Q3592" s="4" t="s">
        <v>5170</v>
      </c>
      <c r="R3592" s="25">
        <v>10</v>
      </c>
      <c r="S3592" s="11"/>
      <c r="T3592" s="11"/>
    </row>
    <row r="3593" spans="1:20" ht="17.25" customHeight="1" x14ac:dyDescent="0.35">
      <c r="A3593" s="4" t="s">
        <v>2817</v>
      </c>
      <c r="B3593" s="4" t="s">
        <v>4913</v>
      </c>
      <c r="C3593" s="25">
        <v>9</v>
      </c>
      <c r="D3593" s="11"/>
      <c r="E3593" s="11"/>
      <c r="F3593" s="11"/>
      <c r="P3593" s="4" t="s">
        <v>2817</v>
      </c>
      <c r="Q3593" s="4" t="s">
        <v>5171</v>
      </c>
      <c r="R3593" s="25">
        <v>10</v>
      </c>
      <c r="S3593" s="11"/>
      <c r="T3593" s="11"/>
    </row>
    <row r="3594" spans="1:20" ht="17.25" customHeight="1" x14ac:dyDescent="0.35">
      <c r="A3594" s="4" t="s">
        <v>2817</v>
      </c>
      <c r="B3594" s="4" t="s">
        <v>4914</v>
      </c>
      <c r="C3594" s="25">
        <v>9</v>
      </c>
      <c r="D3594" s="11"/>
      <c r="E3594" s="11"/>
      <c r="F3594" s="11"/>
      <c r="P3594" s="4" t="s">
        <v>2817</v>
      </c>
      <c r="Q3594" s="4" t="s">
        <v>5172</v>
      </c>
      <c r="R3594" s="25">
        <v>10</v>
      </c>
      <c r="S3594" s="11"/>
      <c r="T3594" s="11"/>
    </row>
    <row r="3595" spans="1:20" ht="17.25" customHeight="1" x14ac:dyDescent="0.35">
      <c r="A3595" s="4" t="s">
        <v>2817</v>
      </c>
      <c r="B3595" s="4" t="s">
        <v>4915</v>
      </c>
      <c r="C3595" s="25">
        <v>9</v>
      </c>
      <c r="D3595" s="11"/>
      <c r="E3595" s="11"/>
      <c r="F3595" s="11"/>
      <c r="P3595" s="4" t="s">
        <v>2817</v>
      </c>
      <c r="Q3595" s="4" t="s">
        <v>5173</v>
      </c>
      <c r="R3595" s="25">
        <v>10</v>
      </c>
      <c r="S3595" s="11"/>
      <c r="T3595" s="11"/>
    </row>
    <row r="3596" spans="1:20" ht="17.25" customHeight="1" x14ac:dyDescent="0.35">
      <c r="A3596" s="4" t="s">
        <v>2817</v>
      </c>
      <c r="B3596" s="4" t="s">
        <v>4916</v>
      </c>
      <c r="C3596" s="25">
        <v>9</v>
      </c>
      <c r="D3596" s="11"/>
      <c r="E3596" s="11"/>
      <c r="F3596" s="11"/>
      <c r="P3596" s="4" t="s">
        <v>2817</v>
      </c>
      <c r="Q3596" s="4" t="s">
        <v>5174</v>
      </c>
      <c r="R3596" s="25">
        <v>10</v>
      </c>
      <c r="S3596" s="11"/>
      <c r="T3596" s="11"/>
    </row>
    <row r="3597" spans="1:20" ht="17.25" customHeight="1" x14ac:dyDescent="0.35">
      <c r="A3597" s="4" t="s">
        <v>2817</v>
      </c>
      <c r="B3597" s="4" t="s">
        <v>4917</v>
      </c>
      <c r="C3597" s="25">
        <v>9</v>
      </c>
      <c r="D3597" s="11"/>
      <c r="E3597" s="11"/>
      <c r="F3597" s="11"/>
      <c r="P3597" s="4" t="s">
        <v>2817</v>
      </c>
      <c r="Q3597" s="4" t="s">
        <v>5175</v>
      </c>
      <c r="R3597" s="25">
        <v>10</v>
      </c>
      <c r="S3597" s="11"/>
      <c r="T3597" s="11"/>
    </row>
    <row r="3598" spans="1:20" ht="17.25" customHeight="1" x14ac:dyDescent="0.35">
      <c r="A3598" s="4" t="s">
        <v>2817</v>
      </c>
      <c r="B3598" s="4" t="s">
        <v>4918</v>
      </c>
      <c r="C3598" s="25">
        <v>9</v>
      </c>
      <c r="D3598" s="11"/>
      <c r="E3598" s="11"/>
      <c r="F3598" s="11"/>
      <c r="P3598" s="4" t="s">
        <v>2817</v>
      </c>
      <c r="Q3598" s="4" t="s">
        <v>5176</v>
      </c>
      <c r="R3598" s="25">
        <v>10</v>
      </c>
      <c r="S3598" s="11"/>
      <c r="T3598" s="11"/>
    </row>
    <row r="3599" spans="1:20" ht="17.25" customHeight="1" x14ac:dyDescent="0.35">
      <c r="A3599" s="4" t="s">
        <v>2817</v>
      </c>
      <c r="B3599" s="4" t="s">
        <v>4919</v>
      </c>
      <c r="C3599" s="25">
        <v>9</v>
      </c>
      <c r="D3599" s="11"/>
      <c r="E3599" s="11"/>
      <c r="F3599" s="11"/>
      <c r="P3599" s="4" t="s">
        <v>2817</v>
      </c>
      <c r="Q3599" s="4" t="s">
        <v>5177</v>
      </c>
      <c r="R3599" s="25">
        <v>10</v>
      </c>
      <c r="S3599" s="11"/>
      <c r="T3599" s="11"/>
    </row>
    <row r="3600" spans="1:20" ht="17.25" customHeight="1" x14ac:dyDescent="0.35">
      <c r="A3600" s="4" t="s">
        <v>2817</v>
      </c>
      <c r="B3600" s="4" t="s">
        <v>4920</v>
      </c>
      <c r="C3600" s="25">
        <v>9</v>
      </c>
      <c r="D3600" s="11"/>
      <c r="E3600" s="11"/>
      <c r="F3600" s="11"/>
      <c r="P3600" s="4" t="s">
        <v>2817</v>
      </c>
      <c r="Q3600" s="4" t="s">
        <v>5178</v>
      </c>
      <c r="R3600" s="25">
        <v>10</v>
      </c>
      <c r="S3600" s="11"/>
      <c r="T3600" s="11"/>
    </row>
    <row r="3601" spans="1:20" ht="17.25" customHeight="1" x14ac:dyDescent="0.35">
      <c r="A3601" s="4" t="s">
        <v>2817</v>
      </c>
      <c r="B3601" s="4" t="s">
        <v>4922</v>
      </c>
      <c r="C3601" s="25">
        <v>9</v>
      </c>
      <c r="D3601" s="11"/>
      <c r="E3601" s="11"/>
      <c r="F3601" s="11"/>
      <c r="P3601" s="4" t="s">
        <v>2817</v>
      </c>
      <c r="Q3601" s="4" t="s">
        <v>5179</v>
      </c>
      <c r="R3601" s="25">
        <v>10</v>
      </c>
      <c r="S3601" s="11"/>
      <c r="T3601" s="11"/>
    </row>
    <row r="3602" spans="1:20" ht="17.25" customHeight="1" x14ac:dyDescent="0.35">
      <c r="A3602" s="4" t="s">
        <v>2817</v>
      </c>
      <c r="B3602" s="4" t="s">
        <v>4923</v>
      </c>
      <c r="C3602" s="25">
        <v>9</v>
      </c>
      <c r="D3602" s="11"/>
      <c r="E3602" s="11"/>
      <c r="F3602" s="11"/>
      <c r="P3602" s="4" t="s">
        <v>2817</v>
      </c>
      <c r="Q3602" s="4" t="s">
        <v>5180</v>
      </c>
      <c r="R3602" s="25">
        <v>10</v>
      </c>
      <c r="S3602" s="11"/>
      <c r="T3602" s="11"/>
    </row>
    <row r="3603" spans="1:20" ht="17.25" customHeight="1" x14ac:dyDescent="0.35">
      <c r="A3603" s="4" t="s">
        <v>2817</v>
      </c>
      <c r="B3603" s="4" t="s">
        <v>5181</v>
      </c>
      <c r="C3603" s="25">
        <v>9</v>
      </c>
      <c r="D3603" s="11"/>
      <c r="E3603" s="11"/>
      <c r="F3603" s="11"/>
      <c r="P3603" s="4" t="s">
        <v>2817</v>
      </c>
      <c r="Q3603" s="4" t="s">
        <v>5182</v>
      </c>
      <c r="R3603" s="25">
        <v>10</v>
      </c>
      <c r="S3603" s="11"/>
      <c r="T3603" s="11"/>
    </row>
    <row r="3604" spans="1:20" ht="17.25" customHeight="1" x14ac:dyDescent="0.35">
      <c r="A3604" s="4" t="s">
        <v>2817</v>
      </c>
      <c r="B3604" s="4" t="s">
        <v>4924</v>
      </c>
      <c r="C3604" s="25">
        <v>9</v>
      </c>
      <c r="D3604" s="11"/>
      <c r="E3604" s="11"/>
      <c r="F3604" s="11"/>
      <c r="P3604" s="4" t="s">
        <v>2817</v>
      </c>
      <c r="Q3604" s="4" t="s">
        <v>5183</v>
      </c>
      <c r="R3604" s="25">
        <v>10</v>
      </c>
      <c r="S3604" s="11"/>
      <c r="T3604" s="11"/>
    </row>
    <row r="3605" spans="1:20" ht="17.25" customHeight="1" x14ac:dyDescent="0.35">
      <c r="A3605" s="4" t="s">
        <v>2817</v>
      </c>
      <c r="B3605" s="4" t="s">
        <v>4925</v>
      </c>
      <c r="C3605" s="25">
        <v>9</v>
      </c>
      <c r="D3605" s="11"/>
      <c r="E3605" s="11"/>
      <c r="F3605" s="11"/>
      <c r="P3605" s="4" t="s">
        <v>2817</v>
      </c>
      <c r="Q3605" s="4" t="s">
        <v>5184</v>
      </c>
      <c r="R3605" s="25">
        <v>10</v>
      </c>
      <c r="S3605" s="11"/>
      <c r="T3605" s="11"/>
    </row>
    <row r="3606" spans="1:20" ht="17.25" customHeight="1" x14ac:dyDescent="0.35">
      <c r="A3606" s="4" t="s">
        <v>2817</v>
      </c>
      <c r="B3606" s="4" t="s">
        <v>4926</v>
      </c>
      <c r="C3606" s="25">
        <v>9</v>
      </c>
      <c r="D3606" s="11"/>
      <c r="E3606" s="11"/>
      <c r="F3606" s="11"/>
      <c r="P3606" s="4" t="s">
        <v>2817</v>
      </c>
      <c r="Q3606" s="4" t="s">
        <v>5185</v>
      </c>
      <c r="R3606" s="25">
        <v>10</v>
      </c>
      <c r="S3606" s="11"/>
      <c r="T3606" s="11"/>
    </row>
    <row r="3607" spans="1:20" ht="17.25" customHeight="1" x14ac:dyDescent="0.35">
      <c r="A3607" s="4" t="s">
        <v>2817</v>
      </c>
      <c r="B3607" s="4" t="s">
        <v>4927</v>
      </c>
      <c r="C3607" s="25">
        <v>9</v>
      </c>
      <c r="D3607" s="11"/>
      <c r="E3607" s="11"/>
      <c r="F3607" s="11"/>
      <c r="P3607" s="4" t="s">
        <v>2817</v>
      </c>
      <c r="Q3607" s="4" t="s">
        <v>5186</v>
      </c>
      <c r="R3607" s="25">
        <v>10</v>
      </c>
      <c r="S3607" s="11"/>
      <c r="T3607" s="11"/>
    </row>
    <row r="3608" spans="1:20" ht="17.25" customHeight="1" x14ac:dyDescent="0.35">
      <c r="A3608" s="4" t="s">
        <v>2817</v>
      </c>
      <c r="B3608" s="4" t="s">
        <v>4928</v>
      </c>
      <c r="C3608" s="25">
        <v>9</v>
      </c>
      <c r="D3608" s="11"/>
      <c r="E3608" s="11"/>
      <c r="F3608" s="11"/>
      <c r="P3608" s="4" t="s">
        <v>2817</v>
      </c>
      <c r="Q3608" s="4" t="s">
        <v>5187</v>
      </c>
      <c r="R3608" s="25">
        <v>10</v>
      </c>
      <c r="S3608" s="11"/>
      <c r="T3608" s="11"/>
    </row>
    <row r="3609" spans="1:20" ht="17.25" customHeight="1" x14ac:dyDescent="0.35">
      <c r="A3609" s="4" t="s">
        <v>2817</v>
      </c>
      <c r="B3609" s="4" t="s">
        <v>4929</v>
      </c>
      <c r="C3609" s="25">
        <v>9</v>
      </c>
      <c r="D3609" s="11"/>
      <c r="E3609" s="11"/>
      <c r="F3609" s="11"/>
      <c r="P3609" s="4" t="s">
        <v>2817</v>
      </c>
      <c r="Q3609" s="4" t="s">
        <v>5188</v>
      </c>
      <c r="R3609" s="25">
        <v>10</v>
      </c>
      <c r="S3609" s="11"/>
      <c r="T3609" s="11"/>
    </row>
    <row r="3610" spans="1:20" ht="17.25" customHeight="1" x14ac:dyDescent="0.35">
      <c r="A3610" s="4" t="s">
        <v>2817</v>
      </c>
      <c r="B3610" s="4" t="s">
        <v>4930</v>
      </c>
      <c r="C3610" s="25">
        <v>9</v>
      </c>
      <c r="D3610" s="11"/>
      <c r="E3610" s="11"/>
      <c r="F3610" s="11"/>
      <c r="P3610" s="4" t="s">
        <v>2817</v>
      </c>
      <c r="Q3610" s="4" t="s">
        <v>5189</v>
      </c>
      <c r="R3610" s="25">
        <v>10</v>
      </c>
      <c r="S3610" s="11"/>
      <c r="T3610" s="11"/>
    </row>
    <row r="3611" spans="1:20" ht="17.25" customHeight="1" x14ac:dyDescent="0.35">
      <c r="A3611" s="4" t="s">
        <v>2817</v>
      </c>
      <c r="B3611" s="4" t="s">
        <v>4931</v>
      </c>
      <c r="C3611" s="25">
        <v>9</v>
      </c>
      <c r="D3611" s="11"/>
      <c r="E3611" s="11"/>
      <c r="F3611" s="11"/>
      <c r="P3611" s="4" t="s">
        <v>2817</v>
      </c>
      <c r="Q3611" s="4" t="s">
        <v>5190</v>
      </c>
      <c r="R3611" s="25">
        <v>10</v>
      </c>
      <c r="S3611" s="11"/>
      <c r="T3611" s="11"/>
    </row>
    <row r="3612" spans="1:20" ht="17.25" customHeight="1" x14ac:dyDescent="0.35">
      <c r="A3612" s="4" t="s">
        <v>2817</v>
      </c>
      <c r="B3612" s="4" t="s">
        <v>4932</v>
      </c>
      <c r="C3612" s="25">
        <v>9</v>
      </c>
      <c r="D3612" s="11"/>
      <c r="E3612" s="11"/>
      <c r="F3612" s="11"/>
      <c r="P3612" s="4" t="s">
        <v>2817</v>
      </c>
      <c r="Q3612" s="4" t="s">
        <v>5191</v>
      </c>
      <c r="R3612" s="25">
        <v>10</v>
      </c>
      <c r="S3612" s="11"/>
      <c r="T3612" s="11"/>
    </row>
    <row r="3613" spans="1:20" ht="17.25" customHeight="1" x14ac:dyDescent="0.35">
      <c r="A3613" s="4" t="s">
        <v>2817</v>
      </c>
      <c r="B3613" s="4" t="s">
        <v>4933</v>
      </c>
      <c r="C3613" s="25">
        <v>9</v>
      </c>
      <c r="D3613" s="11"/>
      <c r="E3613" s="11"/>
      <c r="F3613" s="11"/>
      <c r="P3613" s="4" t="s">
        <v>2817</v>
      </c>
      <c r="Q3613" s="4" t="s">
        <v>5192</v>
      </c>
      <c r="R3613" s="25">
        <v>10</v>
      </c>
      <c r="S3613" s="11"/>
      <c r="T3613" s="11"/>
    </row>
    <row r="3614" spans="1:20" ht="17.25" customHeight="1" x14ac:dyDescent="0.35">
      <c r="A3614" s="4" t="s">
        <v>2817</v>
      </c>
      <c r="B3614" s="4" t="s">
        <v>4934</v>
      </c>
      <c r="C3614" s="25">
        <v>9</v>
      </c>
      <c r="D3614" s="11"/>
      <c r="E3614" s="11"/>
      <c r="F3614" s="11"/>
      <c r="P3614" s="4" t="s">
        <v>2817</v>
      </c>
      <c r="Q3614" s="4" t="s">
        <v>5193</v>
      </c>
      <c r="R3614" s="25">
        <v>10</v>
      </c>
      <c r="S3614" s="11"/>
      <c r="T3614" s="11"/>
    </row>
    <row r="3615" spans="1:20" ht="17.25" customHeight="1" x14ac:dyDescent="0.35">
      <c r="A3615" s="4" t="s">
        <v>2817</v>
      </c>
      <c r="B3615" s="4" t="s">
        <v>5194</v>
      </c>
      <c r="C3615" s="25">
        <v>9</v>
      </c>
      <c r="D3615" s="11"/>
      <c r="E3615" s="11"/>
      <c r="F3615" s="11"/>
      <c r="P3615" s="4" t="s">
        <v>2817</v>
      </c>
      <c r="Q3615" s="4" t="s">
        <v>5195</v>
      </c>
      <c r="R3615" s="25">
        <v>10</v>
      </c>
      <c r="S3615" s="11"/>
      <c r="T3615" s="11"/>
    </row>
    <row r="3616" spans="1:20" ht="17.25" customHeight="1" x14ac:dyDescent="0.35">
      <c r="A3616" s="4" t="s">
        <v>2817</v>
      </c>
      <c r="B3616" s="4" t="s">
        <v>4935</v>
      </c>
      <c r="C3616" s="25">
        <v>9</v>
      </c>
      <c r="D3616" s="11"/>
      <c r="E3616" s="11"/>
      <c r="F3616" s="11"/>
      <c r="P3616" s="4" t="s">
        <v>2817</v>
      </c>
      <c r="Q3616" s="4" t="s">
        <v>5196</v>
      </c>
      <c r="R3616" s="25">
        <v>10</v>
      </c>
      <c r="S3616" s="11"/>
      <c r="T3616" s="11"/>
    </row>
    <row r="3617" spans="1:20" ht="17.25" customHeight="1" x14ac:dyDescent="0.35">
      <c r="A3617" s="4" t="s">
        <v>2817</v>
      </c>
      <c r="B3617" s="4" t="s">
        <v>4936</v>
      </c>
      <c r="C3617" s="25">
        <v>9</v>
      </c>
      <c r="D3617" s="11"/>
      <c r="E3617" s="11"/>
      <c r="F3617" s="11"/>
      <c r="P3617" s="4" t="s">
        <v>2817</v>
      </c>
      <c r="Q3617" s="4" t="s">
        <v>5197</v>
      </c>
      <c r="R3617" s="25">
        <v>10</v>
      </c>
      <c r="S3617" s="11"/>
      <c r="T3617" s="11"/>
    </row>
    <row r="3618" spans="1:20" ht="17.25" customHeight="1" x14ac:dyDescent="0.35">
      <c r="A3618" s="4" t="s">
        <v>2817</v>
      </c>
      <c r="B3618" s="4" t="s">
        <v>4937</v>
      </c>
      <c r="C3618" s="25">
        <v>9</v>
      </c>
      <c r="D3618" s="11"/>
      <c r="E3618" s="11"/>
      <c r="F3618" s="11"/>
      <c r="P3618" s="4" t="s">
        <v>2817</v>
      </c>
      <c r="Q3618" s="4" t="s">
        <v>5198</v>
      </c>
      <c r="R3618" s="25">
        <v>10</v>
      </c>
      <c r="S3618" s="11"/>
      <c r="T3618" s="11"/>
    </row>
    <row r="3619" spans="1:20" ht="17.25" customHeight="1" x14ac:dyDescent="0.35">
      <c r="A3619" s="4" t="s">
        <v>2817</v>
      </c>
      <c r="B3619" s="4" t="s">
        <v>4938</v>
      </c>
      <c r="C3619" s="25">
        <v>9</v>
      </c>
      <c r="D3619" s="11"/>
      <c r="E3619" s="11"/>
      <c r="F3619" s="11"/>
      <c r="P3619" s="4" t="s">
        <v>2817</v>
      </c>
      <c r="Q3619" s="4" t="s">
        <v>5199</v>
      </c>
      <c r="R3619" s="25">
        <v>10</v>
      </c>
      <c r="S3619" s="11"/>
      <c r="T3619" s="11"/>
    </row>
    <row r="3620" spans="1:20" ht="17.25" customHeight="1" x14ac:dyDescent="0.35">
      <c r="A3620" s="4" t="s">
        <v>2817</v>
      </c>
      <c r="B3620" s="4" t="s">
        <v>4939</v>
      </c>
      <c r="C3620" s="25">
        <v>9</v>
      </c>
      <c r="D3620" s="11"/>
      <c r="E3620" s="11"/>
      <c r="F3620" s="11"/>
      <c r="P3620" s="4" t="s">
        <v>2817</v>
      </c>
      <c r="Q3620" s="4" t="s">
        <v>5200</v>
      </c>
      <c r="R3620" s="25">
        <v>10</v>
      </c>
      <c r="S3620" s="11"/>
      <c r="T3620" s="11"/>
    </row>
    <row r="3621" spans="1:20" ht="17.25" customHeight="1" x14ac:dyDescent="0.35">
      <c r="A3621" s="4" t="s">
        <v>2817</v>
      </c>
      <c r="B3621" s="4" t="s">
        <v>4940</v>
      </c>
      <c r="C3621" s="25">
        <v>9</v>
      </c>
      <c r="D3621" s="11"/>
      <c r="E3621" s="11"/>
      <c r="F3621" s="11"/>
      <c r="P3621" s="4" t="s">
        <v>2817</v>
      </c>
      <c r="Q3621" s="4" t="s">
        <v>5201</v>
      </c>
      <c r="R3621" s="25">
        <v>10</v>
      </c>
      <c r="S3621" s="11"/>
      <c r="T3621" s="11"/>
    </row>
    <row r="3622" spans="1:20" ht="17.25" customHeight="1" x14ac:dyDescent="0.35">
      <c r="A3622" s="4" t="s">
        <v>2817</v>
      </c>
      <c r="B3622" s="4" t="s">
        <v>4941</v>
      </c>
      <c r="C3622" s="25">
        <v>9</v>
      </c>
      <c r="D3622" s="11"/>
      <c r="E3622" s="11"/>
      <c r="F3622" s="11"/>
      <c r="P3622" s="4" t="s">
        <v>2817</v>
      </c>
      <c r="Q3622" s="4" t="s">
        <v>5202</v>
      </c>
      <c r="R3622" s="25">
        <v>10</v>
      </c>
      <c r="S3622" s="11"/>
      <c r="T3622" s="11"/>
    </row>
    <row r="3623" spans="1:20" ht="17.25" customHeight="1" x14ac:dyDescent="0.35">
      <c r="A3623" s="4" t="s">
        <v>2817</v>
      </c>
      <c r="B3623" s="4" t="s">
        <v>4942</v>
      </c>
      <c r="C3623" s="25">
        <v>9</v>
      </c>
      <c r="D3623" s="11"/>
      <c r="E3623" s="11"/>
      <c r="F3623" s="11"/>
      <c r="P3623" s="4" t="s">
        <v>2817</v>
      </c>
      <c r="Q3623" s="4" t="s">
        <v>5203</v>
      </c>
      <c r="R3623" s="25">
        <v>10</v>
      </c>
      <c r="S3623" s="11"/>
      <c r="T3623" s="11"/>
    </row>
    <row r="3624" spans="1:20" ht="17.25" customHeight="1" x14ac:dyDescent="0.35">
      <c r="A3624" s="4" t="s">
        <v>2817</v>
      </c>
      <c r="B3624" s="4" t="s">
        <v>4943</v>
      </c>
      <c r="C3624" s="25">
        <v>9</v>
      </c>
      <c r="D3624" s="11"/>
      <c r="E3624" s="11"/>
      <c r="F3624" s="11"/>
      <c r="P3624" s="4" t="s">
        <v>2817</v>
      </c>
      <c r="Q3624" s="4" t="s">
        <v>5204</v>
      </c>
      <c r="R3624" s="25">
        <v>10</v>
      </c>
      <c r="S3624" s="11"/>
      <c r="T3624" s="11"/>
    </row>
    <row r="3625" spans="1:20" ht="17.25" customHeight="1" x14ac:dyDescent="0.35">
      <c r="A3625" s="4" t="s">
        <v>2817</v>
      </c>
      <c r="B3625" s="4" t="s">
        <v>4944</v>
      </c>
      <c r="C3625" s="25">
        <v>9</v>
      </c>
      <c r="D3625" s="11"/>
      <c r="E3625" s="11"/>
      <c r="F3625" s="11"/>
      <c r="P3625" s="4" t="s">
        <v>2817</v>
      </c>
      <c r="Q3625" s="4" t="s">
        <v>5205</v>
      </c>
      <c r="R3625" s="25">
        <v>10</v>
      </c>
      <c r="S3625" s="11"/>
      <c r="T3625" s="11"/>
    </row>
    <row r="3626" spans="1:20" ht="17.25" customHeight="1" x14ac:dyDescent="0.35">
      <c r="A3626" s="4" t="s">
        <v>2817</v>
      </c>
      <c r="B3626" s="4" t="s">
        <v>4945</v>
      </c>
      <c r="C3626" s="25">
        <v>9</v>
      </c>
      <c r="D3626" s="11"/>
      <c r="E3626" s="11"/>
      <c r="F3626" s="11"/>
      <c r="P3626" s="4" t="s">
        <v>2817</v>
      </c>
      <c r="Q3626" s="4" t="s">
        <v>5206</v>
      </c>
      <c r="R3626" s="25">
        <v>10</v>
      </c>
      <c r="S3626" s="11"/>
      <c r="T3626" s="11"/>
    </row>
    <row r="3627" spans="1:20" ht="17.25" customHeight="1" x14ac:dyDescent="0.35">
      <c r="A3627" s="4" t="s">
        <v>2817</v>
      </c>
      <c r="B3627" s="4" t="s">
        <v>4946</v>
      </c>
      <c r="C3627" s="25">
        <v>9</v>
      </c>
      <c r="D3627" s="11"/>
      <c r="E3627" s="11"/>
      <c r="F3627" s="11"/>
      <c r="P3627" s="4" t="s">
        <v>2817</v>
      </c>
      <c r="Q3627" s="4" t="s">
        <v>5207</v>
      </c>
      <c r="R3627" s="25">
        <v>10</v>
      </c>
      <c r="S3627" s="11"/>
      <c r="T3627" s="11"/>
    </row>
    <row r="3628" spans="1:20" ht="17.25" customHeight="1" x14ac:dyDescent="0.35">
      <c r="A3628" s="4" t="s">
        <v>2817</v>
      </c>
      <c r="B3628" s="4" t="s">
        <v>4947</v>
      </c>
      <c r="C3628" s="25">
        <v>9</v>
      </c>
      <c r="D3628" s="11"/>
      <c r="E3628" s="11"/>
      <c r="F3628" s="11"/>
      <c r="P3628" s="4" t="s">
        <v>2817</v>
      </c>
      <c r="Q3628" s="4" t="s">
        <v>5208</v>
      </c>
      <c r="R3628" s="25">
        <v>10</v>
      </c>
      <c r="S3628" s="11"/>
      <c r="T3628" s="11"/>
    </row>
    <row r="3629" spans="1:20" ht="17.25" customHeight="1" x14ac:dyDescent="0.35">
      <c r="A3629" s="4" t="s">
        <v>2817</v>
      </c>
      <c r="B3629" s="4" t="s">
        <v>4948</v>
      </c>
      <c r="C3629" s="25">
        <v>9</v>
      </c>
      <c r="D3629" s="11"/>
      <c r="E3629" s="11"/>
      <c r="F3629" s="11"/>
      <c r="P3629" s="4" t="s">
        <v>2817</v>
      </c>
      <c r="Q3629" s="4" t="s">
        <v>5209</v>
      </c>
      <c r="R3629" s="25">
        <v>10</v>
      </c>
      <c r="S3629" s="11"/>
      <c r="T3629" s="11"/>
    </row>
    <row r="3630" spans="1:20" ht="17.25" customHeight="1" x14ac:dyDescent="0.35">
      <c r="A3630" s="4" t="s">
        <v>2817</v>
      </c>
      <c r="B3630" s="4" t="s">
        <v>4950</v>
      </c>
      <c r="C3630" s="25">
        <v>9</v>
      </c>
      <c r="D3630" s="11"/>
      <c r="E3630" s="11"/>
      <c r="F3630" s="11"/>
      <c r="P3630" s="4" t="s">
        <v>2817</v>
      </c>
      <c r="Q3630" s="4" t="s">
        <v>5210</v>
      </c>
      <c r="R3630" s="25">
        <v>10</v>
      </c>
      <c r="S3630" s="11"/>
      <c r="T3630" s="11"/>
    </row>
    <row r="3631" spans="1:20" ht="17.25" customHeight="1" x14ac:dyDescent="0.35">
      <c r="A3631" s="4" t="s">
        <v>2817</v>
      </c>
      <c r="B3631" s="4" t="s">
        <v>4951</v>
      </c>
      <c r="C3631" s="25">
        <v>9</v>
      </c>
      <c r="D3631" s="11"/>
      <c r="E3631" s="11"/>
      <c r="F3631" s="11"/>
      <c r="P3631" s="4" t="s">
        <v>2817</v>
      </c>
      <c r="Q3631" s="4" t="s">
        <v>5211</v>
      </c>
      <c r="R3631" s="25">
        <v>10</v>
      </c>
      <c r="S3631" s="11"/>
      <c r="T3631" s="11"/>
    </row>
    <row r="3632" spans="1:20" ht="17.25" customHeight="1" x14ac:dyDescent="0.35">
      <c r="A3632" s="4" t="s">
        <v>2817</v>
      </c>
      <c r="B3632" s="4" t="s">
        <v>4952</v>
      </c>
      <c r="C3632" s="25">
        <v>9</v>
      </c>
      <c r="D3632" s="11"/>
      <c r="E3632" s="11"/>
      <c r="F3632" s="11"/>
      <c r="P3632" s="4" t="s">
        <v>2817</v>
      </c>
      <c r="Q3632" s="161" t="s">
        <v>5212</v>
      </c>
      <c r="R3632" s="25">
        <v>10</v>
      </c>
      <c r="S3632" s="11"/>
      <c r="T3632" s="11"/>
    </row>
    <row r="3633" spans="1:20" ht="17.25" customHeight="1" x14ac:dyDescent="0.35">
      <c r="A3633" s="4" t="s">
        <v>2817</v>
      </c>
      <c r="B3633" s="4" t="s">
        <v>4953</v>
      </c>
      <c r="C3633" s="25">
        <v>9</v>
      </c>
      <c r="D3633" s="11"/>
      <c r="E3633" s="11"/>
      <c r="F3633" s="11"/>
      <c r="P3633" s="4" t="s">
        <v>2817</v>
      </c>
      <c r="Q3633" s="4" t="s">
        <v>5213</v>
      </c>
      <c r="R3633" s="25">
        <v>10</v>
      </c>
      <c r="S3633" s="11"/>
      <c r="T3633" s="11"/>
    </row>
    <row r="3634" spans="1:20" ht="17.25" customHeight="1" x14ac:dyDescent="0.35">
      <c r="A3634" s="4" t="s">
        <v>2817</v>
      </c>
      <c r="B3634" s="4" t="s">
        <v>4954</v>
      </c>
      <c r="C3634" s="25">
        <v>9</v>
      </c>
      <c r="D3634" s="11"/>
      <c r="E3634" s="11"/>
      <c r="F3634" s="11"/>
      <c r="P3634" s="4" t="s">
        <v>2817</v>
      </c>
      <c r="Q3634" s="4" t="s">
        <v>5214</v>
      </c>
      <c r="R3634" s="25">
        <v>10</v>
      </c>
      <c r="S3634" s="11"/>
      <c r="T3634" s="11"/>
    </row>
    <row r="3635" spans="1:20" ht="17.25" customHeight="1" x14ac:dyDescent="0.35">
      <c r="A3635" s="4" t="s">
        <v>2817</v>
      </c>
      <c r="B3635" s="4" t="s">
        <v>4956</v>
      </c>
      <c r="C3635" s="25">
        <v>9</v>
      </c>
      <c r="D3635" s="11"/>
      <c r="E3635" s="11"/>
      <c r="F3635" s="11"/>
      <c r="P3635" s="4" t="s">
        <v>2817</v>
      </c>
      <c r="Q3635" s="4" t="s">
        <v>5215</v>
      </c>
      <c r="R3635" s="25">
        <v>10</v>
      </c>
      <c r="S3635" s="11"/>
      <c r="T3635" s="11"/>
    </row>
    <row r="3636" spans="1:20" ht="17.25" customHeight="1" x14ac:dyDescent="0.35">
      <c r="A3636" s="4" t="s">
        <v>2817</v>
      </c>
      <c r="B3636" s="4" t="s">
        <v>4957</v>
      </c>
      <c r="C3636" s="25">
        <v>9</v>
      </c>
      <c r="D3636" s="11"/>
      <c r="E3636" s="11"/>
      <c r="F3636" s="11"/>
      <c r="P3636" s="4" t="s">
        <v>2817</v>
      </c>
      <c r="Q3636" s="4" t="s">
        <v>5216</v>
      </c>
      <c r="R3636" s="25">
        <v>10</v>
      </c>
      <c r="S3636" s="11"/>
      <c r="T3636" s="11"/>
    </row>
    <row r="3637" spans="1:20" ht="17.25" customHeight="1" x14ac:dyDescent="0.35">
      <c r="A3637" s="4" t="s">
        <v>2817</v>
      </c>
      <c r="B3637" s="4" t="s">
        <v>4958</v>
      </c>
      <c r="C3637" s="25">
        <v>9</v>
      </c>
      <c r="D3637" s="11"/>
      <c r="E3637" s="11"/>
      <c r="F3637" s="11"/>
      <c r="P3637" s="4" t="s">
        <v>2817</v>
      </c>
      <c r="Q3637" s="4" t="s">
        <v>5217</v>
      </c>
      <c r="R3637" s="25">
        <v>10</v>
      </c>
      <c r="S3637" s="11"/>
      <c r="T3637" s="11"/>
    </row>
    <row r="3638" spans="1:20" ht="17.25" customHeight="1" x14ac:dyDescent="0.35">
      <c r="A3638" s="4" t="s">
        <v>2817</v>
      </c>
      <c r="B3638" s="4" t="s">
        <v>4959</v>
      </c>
      <c r="C3638" s="25">
        <v>9</v>
      </c>
      <c r="D3638" s="11"/>
      <c r="E3638" s="11"/>
      <c r="F3638" s="11"/>
      <c r="P3638" s="4" t="s">
        <v>2817</v>
      </c>
      <c r="Q3638" s="4" t="s">
        <v>5218</v>
      </c>
      <c r="R3638" s="25">
        <v>10</v>
      </c>
      <c r="S3638" s="11"/>
      <c r="T3638" s="11"/>
    </row>
    <row r="3639" spans="1:20" ht="17.25" customHeight="1" x14ac:dyDescent="0.35">
      <c r="A3639" s="4" t="s">
        <v>2817</v>
      </c>
      <c r="B3639" s="4" t="s">
        <v>4960</v>
      </c>
      <c r="C3639" s="25">
        <v>9</v>
      </c>
      <c r="D3639" s="11"/>
      <c r="E3639" s="11"/>
      <c r="F3639" s="11"/>
      <c r="P3639" s="4" t="s">
        <v>2817</v>
      </c>
      <c r="Q3639" s="4" t="s">
        <v>5219</v>
      </c>
      <c r="R3639" s="25">
        <v>10</v>
      </c>
      <c r="S3639" s="11"/>
      <c r="T3639" s="11"/>
    </row>
    <row r="3640" spans="1:20" ht="17.25" customHeight="1" x14ac:dyDescent="0.35">
      <c r="A3640" s="4" t="s">
        <v>2817</v>
      </c>
      <c r="B3640" s="4" t="s">
        <v>4962</v>
      </c>
      <c r="C3640" s="25">
        <v>9</v>
      </c>
      <c r="D3640" s="11"/>
      <c r="E3640" s="11"/>
      <c r="F3640" s="11"/>
      <c r="P3640" s="4" t="s">
        <v>2817</v>
      </c>
      <c r="Q3640" s="4" t="s">
        <v>5220</v>
      </c>
      <c r="R3640" s="25">
        <v>10</v>
      </c>
      <c r="S3640" s="11"/>
      <c r="T3640" s="11"/>
    </row>
    <row r="3641" spans="1:20" ht="17.25" customHeight="1" x14ac:dyDescent="0.35">
      <c r="A3641" s="4" t="s">
        <v>2817</v>
      </c>
      <c r="B3641" s="4" t="s">
        <v>4964</v>
      </c>
      <c r="C3641" s="25">
        <v>9</v>
      </c>
      <c r="D3641" s="11"/>
      <c r="E3641" s="11"/>
      <c r="F3641" s="11"/>
      <c r="P3641" s="4" t="s">
        <v>2817</v>
      </c>
      <c r="Q3641" s="4" t="s">
        <v>5221</v>
      </c>
      <c r="R3641" s="25">
        <v>10</v>
      </c>
      <c r="S3641" s="11"/>
      <c r="T3641" s="11"/>
    </row>
    <row r="3642" spans="1:20" ht="17.25" customHeight="1" x14ac:dyDescent="0.35">
      <c r="A3642" s="4" t="s">
        <v>2817</v>
      </c>
      <c r="B3642" s="4" t="s">
        <v>5222</v>
      </c>
      <c r="C3642" s="25">
        <v>9</v>
      </c>
      <c r="D3642" s="11"/>
      <c r="E3642" s="11"/>
      <c r="F3642" s="11"/>
      <c r="P3642" s="4" t="s">
        <v>2817</v>
      </c>
      <c r="Q3642" s="4" t="s">
        <v>5223</v>
      </c>
      <c r="R3642" s="25">
        <v>10</v>
      </c>
      <c r="S3642" s="11"/>
      <c r="T3642" s="11"/>
    </row>
    <row r="3643" spans="1:20" ht="17.25" customHeight="1" x14ac:dyDescent="0.35">
      <c r="A3643" s="4" t="s">
        <v>2817</v>
      </c>
      <c r="B3643" s="4" t="s">
        <v>4965</v>
      </c>
      <c r="C3643" s="25">
        <v>9</v>
      </c>
      <c r="D3643" s="11"/>
      <c r="E3643" s="11"/>
      <c r="F3643" s="11"/>
      <c r="P3643" s="4" t="s">
        <v>2817</v>
      </c>
      <c r="Q3643" s="161" t="s">
        <v>5224</v>
      </c>
      <c r="R3643" s="25">
        <v>10</v>
      </c>
      <c r="S3643" s="11"/>
      <c r="T3643" s="11"/>
    </row>
    <row r="3644" spans="1:20" ht="17.25" customHeight="1" x14ac:dyDescent="0.35">
      <c r="A3644" s="4" t="s">
        <v>2817</v>
      </c>
      <c r="B3644" s="4" t="s">
        <v>4966</v>
      </c>
      <c r="C3644" s="25">
        <v>9</v>
      </c>
      <c r="D3644" s="11"/>
      <c r="E3644" s="11"/>
      <c r="F3644" s="11"/>
      <c r="P3644" s="4" t="s">
        <v>2817</v>
      </c>
      <c r="Q3644" s="4" t="s">
        <v>5225</v>
      </c>
      <c r="R3644" s="25">
        <v>10</v>
      </c>
      <c r="S3644" s="11"/>
      <c r="T3644" s="11"/>
    </row>
    <row r="3645" spans="1:20" ht="17.25" customHeight="1" x14ac:dyDescent="0.35">
      <c r="A3645" s="4" t="s">
        <v>2817</v>
      </c>
      <c r="B3645" s="4" t="s">
        <v>4967</v>
      </c>
      <c r="C3645" s="25">
        <v>9</v>
      </c>
      <c r="D3645" s="11"/>
      <c r="E3645" s="11"/>
      <c r="F3645" s="11"/>
      <c r="P3645" s="4" t="s">
        <v>2817</v>
      </c>
      <c r="Q3645" s="4" t="s">
        <v>5226</v>
      </c>
      <c r="R3645" s="25">
        <v>10</v>
      </c>
      <c r="S3645" s="11"/>
      <c r="T3645" s="11"/>
    </row>
    <row r="3646" spans="1:20" ht="17.25" customHeight="1" x14ac:dyDescent="0.35">
      <c r="A3646" s="4" t="s">
        <v>2817</v>
      </c>
      <c r="B3646" s="4" t="s">
        <v>4968</v>
      </c>
      <c r="C3646" s="25">
        <v>9</v>
      </c>
      <c r="D3646" s="11"/>
      <c r="E3646" s="11"/>
      <c r="F3646" s="11"/>
      <c r="P3646" s="4" t="s">
        <v>2817</v>
      </c>
      <c r="Q3646" s="4" t="s">
        <v>5227</v>
      </c>
      <c r="R3646" s="25">
        <v>10</v>
      </c>
      <c r="S3646" s="11"/>
      <c r="T3646" s="11"/>
    </row>
    <row r="3647" spans="1:20" ht="17.25" customHeight="1" x14ac:dyDescent="0.35">
      <c r="A3647" s="4" t="s">
        <v>2817</v>
      </c>
      <c r="B3647" s="4" t="s">
        <v>5228</v>
      </c>
      <c r="C3647" s="25">
        <v>9</v>
      </c>
      <c r="D3647" s="11"/>
      <c r="E3647" s="11"/>
      <c r="F3647" s="11"/>
      <c r="P3647" s="4" t="s">
        <v>2817</v>
      </c>
      <c r="Q3647" s="4" t="s">
        <v>5229</v>
      </c>
      <c r="R3647" s="25">
        <v>10</v>
      </c>
      <c r="S3647" s="11"/>
      <c r="T3647" s="11"/>
    </row>
    <row r="3648" spans="1:20" ht="17.25" customHeight="1" x14ac:dyDescent="0.35">
      <c r="A3648" s="4" t="s">
        <v>2817</v>
      </c>
      <c r="B3648" s="4" t="s">
        <v>4969</v>
      </c>
      <c r="C3648" s="25">
        <v>9</v>
      </c>
      <c r="D3648" s="11"/>
      <c r="E3648" s="11"/>
      <c r="F3648" s="11"/>
      <c r="P3648" s="4" t="s">
        <v>2817</v>
      </c>
      <c r="Q3648" s="4" t="s">
        <v>5230</v>
      </c>
      <c r="R3648" s="25">
        <v>10</v>
      </c>
      <c r="S3648" s="11"/>
      <c r="T3648" s="11"/>
    </row>
    <row r="3649" spans="1:20" ht="17.25" customHeight="1" x14ac:dyDescent="0.35">
      <c r="A3649" s="4" t="s">
        <v>2817</v>
      </c>
      <c r="B3649" s="4" t="s">
        <v>4970</v>
      </c>
      <c r="C3649" s="25">
        <v>9</v>
      </c>
      <c r="D3649" s="11"/>
      <c r="E3649" s="11"/>
      <c r="F3649" s="11"/>
      <c r="P3649" s="4" t="s">
        <v>2817</v>
      </c>
      <c r="Q3649" s="4" t="s">
        <v>5231</v>
      </c>
      <c r="R3649" s="25">
        <v>10</v>
      </c>
      <c r="S3649" s="11"/>
      <c r="T3649" s="11"/>
    </row>
    <row r="3650" spans="1:20" ht="17.25" customHeight="1" x14ac:dyDescent="0.35">
      <c r="A3650" s="4" t="s">
        <v>2817</v>
      </c>
      <c r="B3650" s="4" t="s">
        <v>4971</v>
      </c>
      <c r="C3650" s="25">
        <v>9</v>
      </c>
      <c r="D3650" s="11"/>
      <c r="E3650" s="11"/>
      <c r="F3650" s="11"/>
      <c r="P3650" s="4" t="s">
        <v>2817</v>
      </c>
      <c r="Q3650" s="4" t="s">
        <v>5232</v>
      </c>
      <c r="R3650" s="25">
        <v>10</v>
      </c>
      <c r="S3650" s="11"/>
      <c r="T3650" s="11"/>
    </row>
    <row r="3651" spans="1:20" ht="17.25" customHeight="1" x14ac:dyDescent="0.35">
      <c r="A3651" s="4" t="s">
        <v>2817</v>
      </c>
      <c r="B3651" s="4" t="s">
        <v>4972</v>
      </c>
      <c r="C3651" s="25">
        <v>9</v>
      </c>
      <c r="D3651" s="11"/>
      <c r="E3651" s="11"/>
      <c r="F3651" s="11"/>
      <c r="P3651" s="4" t="s">
        <v>2817</v>
      </c>
      <c r="Q3651" s="4" t="s">
        <v>5233</v>
      </c>
      <c r="R3651" s="25">
        <v>10</v>
      </c>
      <c r="S3651" s="11"/>
      <c r="T3651" s="11"/>
    </row>
    <row r="3652" spans="1:20" ht="17.25" customHeight="1" x14ac:dyDescent="0.35">
      <c r="A3652" s="4" t="s">
        <v>2817</v>
      </c>
      <c r="B3652" s="4" t="s">
        <v>5234</v>
      </c>
      <c r="C3652" s="25">
        <v>9</v>
      </c>
      <c r="D3652" s="11"/>
      <c r="E3652" s="11"/>
      <c r="F3652" s="11"/>
      <c r="P3652" s="4" t="s">
        <v>2817</v>
      </c>
      <c r="Q3652" s="4" t="s">
        <v>5235</v>
      </c>
      <c r="R3652" s="25">
        <v>10</v>
      </c>
      <c r="S3652" s="11"/>
      <c r="T3652" s="11"/>
    </row>
    <row r="3653" spans="1:20" ht="17.25" customHeight="1" x14ac:dyDescent="0.35">
      <c r="A3653" s="4" t="s">
        <v>2817</v>
      </c>
      <c r="B3653" s="4" t="s">
        <v>4974</v>
      </c>
      <c r="C3653" s="25">
        <v>9</v>
      </c>
      <c r="D3653" s="11"/>
      <c r="E3653" s="11"/>
      <c r="F3653" s="11"/>
      <c r="P3653" s="4" t="s">
        <v>2817</v>
      </c>
      <c r="Q3653" s="4" t="s">
        <v>5236</v>
      </c>
      <c r="R3653" s="25">
        <v>10</v>
      </c>
      <c r="S3653" s="11"/>
      <c r="T3653" s="11"/>
    </row>
    <row r="3654" spans="1:20" ht="17.25" customHeight="1" x14ac:dyDescent="0.35">
      <c r="A3654" s="4" t="s">
        <v>2817</v>
      </c>
      <c r="B3654" s="4" t="s">
        <v>4975</v>
      </c>
      <c r="C3654" s="25">
        <v>9</v>
      </c>
      <c r="D3654" s="11"/>
      <c r="E3654" s="11"/>
      <c r="F3654" s="11"/>
      <c r="P3654" s="4" t="s">
        <v>2817</v>
      </c>
      <c r="Q3654" s="4" t="s">
        <v>5237</v>
      </c>
      <c r="R3654" s="25">
        <v>10</v>
      </c>
      <c r="S3654" s="11"/>
      <c r="T3654" s="11"/>
    </row>
    <row r="3655" spans="1:20" ht="17.25" customHeight="1" x14ac:dyDescent="0.35">
      <c r="A3655" s="4" t="s">
        <v>2817</v>
      </c>
      <c r="B3655" s="4" t="s">
        <v>4976</v>
      </c>
      <c r="C3655" s="25">
        <v>9</v>
      </c>
      <c r="D3655" s="11"/>
      <c r="E3655" s="11"/>
      <c r="F3655" s="11"/>
      <c r="P3655" s="4" t="s">
        <v>2817</v>
      </c>
      <c r="Q3655" s="4" t="s">
        <v>5238</v>
      </c>
      <c r="R3655" s="25">
        <v>10</v>
      </c>
      <c r="S3655" s="11"/>
      <c r="T3655" s="11"/>
    </row>
    <row r="3656" spans="1:20" ht="17.25" customHeight="1" x14ac:dyDescent="0.35">
      <c r="A3656" s="4" t="s">
        <v>2817</v>
      </c>
      <c r="B3656" s="4" t="s">
        <v>4977</v>
      </c>
      <c r="C3656" s="25">
        <v>9</v>
      </c>
      <c r="D3656" s="11"/>
      <c r="E3656" s="11"/>
      <c r="F3656" s="11"/>
      <c r="P3656" s="4" t="s">
        <v>2817</v>
      </c>
      <c r="Q3656" s="4" t="s">
        <v>5239</v>
      </c>
      <c r="R3656" s="25">
        <v>10</v>
      </c>
      <c r="S3656" s="11"/>
      <c r="T3656" s="11"/>
    </row>
    <row r="3657" spans="1:20" ht="17.25" customHeight="1" x14ac:dyDescent="0.35">
      <c r="A3657" s="4" t="s">
        <v>2817</v>
      </c>
      <c r="B3657" s="4" t="s">
        <v>4978</v>
      </c>
      <c r="C3657" s="25">
        <v>9</v>
      </c>
      <c r="D3657" s="11"/>
      <c r="E3657" s="11"/>
      <c r="F3657" s="11"/>
      <c r="P3657" s="4" t="s">
        <v>2817</v>
      </c>
      <c r="Q3657" s="4" t="s">
        <v>5240</v>
      </c>
      <c r="R3657" s="25">
        <v>10</v>
      </c>
      <c r="S3657" s="11"/>
      <c r="T3657" s="11"/>
    </row>
    <row r="3658" spans="1:20" ht="17.25" customHeight="1" x14ac:dyDescent="0.35">
      <c r="A3658" s="4" t="s">
        <v>2817</v>
      </c>
      <c r="B3658" s="4" t="s">
        <v>4979</v>
      </c>
      <c r="C3658" s="25">
        <v>9</v>
      </c>
      <c r="D3658" s="11"/>
      <c r="E3658" s="11"/>
      <c r="F3658" s="11"/>
      <c r="P3658" s="4" t="s">
        <v>2817</v>
      </c>
      <c r="Q3658" s="4" t="s">
        <v>5241</v>
      </c>
      <c r="R3658" s="25">
        <v>10</v>
      </c>
      <c r="S3658" s="11"/>
      <c r="T3658" s="11"/>
    </row>
    <row r="3659" spans="1:20" ht="17.25" customHeight="1" x14ac:dyDescent="0.35">
      <c r="A3659" s="4" t="s">
        <v>2817</v>
      </c>
      <c r="B3659" s="4" t="s">
        <v>4980</v>
      </c>
      <c r="C3659" s="25">
        <v>9</v>
      </c>
      <c r="D3659" s="11"/>
      <c r="E3659" s="11"/>
      <c r="F3659" s="11"/>
      <c r="P3659" s="4" t="s">
        <v>2817</v>
      </c>
      <c r="Q3659" s="4" t="s">
        <v>5242</v>
      </c>
      <c r="R3659" s="25">
        <v>10</v>
      </c>
      <c r="S3659" s="11"/>
      <c r="T3659" s="11"/>
    </row>
    <row r="3660" spans="1:20" ht="17.25" customHeight="1" x14ac:dyDescent="0.35">
      <c r="A3660" s="4" t="s">
        <v>2817</v>
      </c>
      <c r="B3660" s="4" t="s">
        <v>4981</v>
      </c>
      <c r="C3660" s="25">
        <v>9</v>
      </c>
      <c r="D3660" s="11"/>
      <c r="E3660" s="11"/>
      <c r="F3660" s="11"/>
      <c r="P3660" s="157" t="s">
        <v>2817</v>
      </c>
      <c r="Q3660" s="157" t="s">
        <v>5243</v>
      </c>
      <c r="R3660" s="162">
        <v>10</v>
      </c>
      <c r="S3660" s="11"/>
      <c r="T3660" s="11"/>
    </row>
    <row r="3661" spans="1:20" ht="17.25" customHeight="1" x14ac:dyDescent="0.35">
      <c r="A3661" s="4" t="s">
        <v>2817</v>
      </c>
      <c r="B3661" s="4" t="s">
        <v>4982</v>
      </c>
      <c r="C3661" s="25">
        <v>9</v>
      </c>
      <c r="D3661" s="11"/>
      <c r="E3661" s="11"/>
      <c r="F3661" s="11"/>
      <c r="P3661" s="4" t="s">
        <v>2817</v>
      </c>
      <c r="Q3661" s="4" t="s">
        <v>5244</v>
      </c>
      <c r="R3661" s="25">
        <v>10</v>
      </c>
      <c r="S3661" s="11"/>
      <c r="T3661" s="11"/>
    </row>
    <row r="3662" spans="1:20" ht="17.25" customHeight="1" x14ac:dyDescent="0.35">
      <c r="A3662" s="4" t="s">
        <v>2817</v>
      </c>
      <c r="B3662" s="4" t="s">
        <v>4983</v>
      </c>
      <c r="C3662" s="25">
        <v>9</v>
      </c>
      <c r="D3662" s="11"/>
      <c r="E3662" s="11"/>
      <c r="F3662" s="11"/>
      <c r="P3662" s="157" t="s">
        <v>2817</v>
      </c>
      <c r="Q3662" s="157" t="s">
        <v>5245</v>
      </c>
      <c r="R3662" s="162">
        <v>10</v>
      </c>
      <c r="S3662" s="11"/>
      <c r="T3662" s="11"/>
    </row>
    <row r="3663" spans="1:20" ht="17.25" customHeight="1" x14ac:dyDescent="0.35">
      <c r="A3663" s="4" t="s">
        <v>2817</v>
      </c>
      <c r="B3663" s="4" t="s">
        <v>4984</v>
      </c>
      <c r="C3663" s="25">
        <v>9</v>
      </c>
      <c r="D3663" s="11"/>
      <c r="E3663" s="11"/>
      <c r="F3663" s="11"/>
      <c r="P3663" s="4" t="s">
        <v>2817</v>
      </c>
      <c r="Q3663" s="4" t="s">
        <v>5246</v>
      </c>
      <c r="R3663" s="25">
        <v>10</v>
      </c>
      <c r="S3663" s="11"/>
      <c r="T3663" s="11"/>
    </row>
    <row r="3664" spans="1:20" ht="17.25" customHeight="1" x14ac:dyDescent="0.35">
      <c r="A3664" s="4" t="s">
        <v>2817</v>
      </c>
      <c r="B3664" s="4" t="s">
        <v>4985</v>
      </c>
      <c r="C3664" s="25">
        <v>9</v>
      </c>
      <c r="D3664" s="11"/>
      <c r="E3664" s="11"/>
      <c r="F3664" s="11"/>
      <c r="P3664" s="4" t="s">
        <v>2817</v>
      </c>
      <c r="Q3664" s="4" t="s">
        <v>5247</v>
      </c>
      <c r="R3664" s="25">
        <v>10</v>
      </c>
      <c r="S3664" s="11"/>
      <c r="T3664" s="11"/>
    </row>
    <row r="3665" spans="1:20" ht="17.25" customHeight="1" x14ac:dyDescent="0.35">
      <c r="A3665" s="4" t="s">
        <v>2817</v>
      </c>
      <c r="B3665" s="4" t="s">
        <v>4987</v>
      </c>
      <c r="C3665" s="25">
        <v>9</v>
      </c>
      <c r="D3665" s="11"/>
      <c r="E3665" s="11"/>
      <c r="F3665" s="11"/>
      <c r="P3665" s="4" t="s">
        <v>2817</v>
      </c>
      <c r="Q3665" s="4" t="s">
        <v>5248</v>
      </c>
      <c r="R3665" s="25">
        <v>10</v>
      </c>
      <c r="S3665" s="11"/>
      <c r="T3665" s="11"/>
    </row>
    <row r="3666" spans="1:20" ht="17.25" customHeight="1" x14ac:dyDescent="0.35">
      <c r="A3666" s="4" t="s">
        <v>2817</v>
      </c>
      <c r="B3666" s="4" t="s">
        <v>4988</v>
      </c>
      <c r="C3666" s="25">
        <v>9</v>
      </c>
      <c r="D3666" s="11"/>
      <c r="E3666" s="11"/>
      <c r="F3666" s="11"/>
      <c r="P3666" s="4" t="s">
        <v>2817</v>
      </c>
      <c r="Q3666" s="4" t="s">
        <v>5249</v>
      </c>
      <c r="R3666" s="25">
        <v>10</v>
      </c>
      <c r="S3666" s="11"/>
      <c r="T3666" s="11"/>
    </row>
    <row r="3667" spans="1:20" ht="17.25" customHeight="1" x14ac:dyDescent="0.35">
      <c r="A3667" s="4" t="s">
        <v>2817</v>
      </c>
      <c r="B3667" s="4" t="s">
        <v>4989</v>
      </c>
      <c r="C3667" s="25">
        <v>9</v>
      </c>
      <c r="D3667" s="11"/>
      <c r="E3667" s="11"/>
      <c r="F3667" s="11"/>
      <c r="P3667" s="4" t="s">
        <v>2817</v>
      </c>
      <c r="Q3667" s="4" t="s">
        <v>5250</v>
      </c>
      <c r="R3667" s="25">
        <v>10</v>
      </c>
      <c r="S3667" s="11"/>
      <c r="T3667" s="11"/>
    </row>
    <row r="3668" spans="1:20" ht="17.25" customHeight="1" x14ac:dyDescent="0.35">
      <c r="A3668" s="4" t="s">
        <v>2817</v>
      </c>
      <c r="B3668" s="4" t="s">
        <v>4990</v>
      </c>
      <c r="C3668" s="25">
        <v>9</v>
      </c>
      <c r="D3668" s="11"/>
      <c r="E3668" s="11"/>
      <c r="F3668" s="11"/>
      <c r="P3668" s="4" t="s">
        <v>2817</v>
      </c>
      <c r="Q3668" s="4" t="s">
        <v>5251</v>
      </c>
      <c r="R3668" s="25">
        <v>10</v>
      </c>
      <c r="S3668" s="11"/>
      <c r="T3668" s="11"/>
    </row>
    <row r="3669" spans="1:20" ht="17.25" customHeight="1" x14ac:dyDescent="0.35">
      <c r="A3669" s="4" t="s">
        <v>2817</v>
      </c>
      <c r="B3669" s="4" t="s">
        <v>4992</v>
      </c>
      <c r="C3669" s="25">
        <v>9</v>
      </c>
      <c r="D3669" s="11"/>
      <c r="E3669" s="11"/>
      <c r="F3669" s="11"/>
      <c r="P3669" s="4" t="s">
        <v>2817</v>
      </c>
      <c r="Q3669" s="4" t="s">
        <v>5252</v>
      </c>
      <c r="R3669" s="25">
        <v>10</v>
      </c>
      <c r="S3669" s="11"/>
      <c r="T3669" s="11"/>
    </row>
    <row r="3670" spans="1:20" ht="17.25" customHeight="1" x14ac:dyDescent="0.35">
      <c r="A3670" s="4" t="s">
        <v>2817</v>
      </c>
      <c r="B3670" s="4" t="s">
        <v>5253</v>
      </c>
      <c r="C3670" s="25">
        <v>9</v>
      </c>
      <c r="D3670" s="11"/>
      <c r="E3670" s="11"/>
      <c r="F3670" s="11"/>
      <c r="P3670" s="4" t="s">
        <v>2817</v>
      </c>
      <c r="Q3670" s="4" t="s">
        <v>5254</v>
      </c>
      <c r="R3670" s="25">
        <v>10</v>
      </c>
      <c r="S3670" s="11"/>
      <c r="T3670" s="11"/>
    </row>
    <row r="3671" spans="1:20" ht="17.25" customHeight="1" x14ac:dyDescent="0.35">
      <c r="A3671" s="4" t="s">
        <v>2817</v>
      </c>
      <c r="B3671" s="4" t="s">
        <v>4993</v>
      </c>
      <c r="C3671" s="25">
        <v>9</v>
      </c>
      <c r="D3671" s="11"/>
      <c r="E3671" s="11"/>
      <c r="F3671" s="11"/>
      <c r="P3671" s="4" t="s">
        <v>2817</v>
      </c>
      <c r="Q3671" s="4" t="s">
        <v>5255</v>
      </c>
      <c r="R3671" s="25">
        <v>10</v>
      </c>
      <c r="S3671" s="11"/>
      <c r="T3671" s="11"/>
    </row>
    <row r="3672" spans="1:20" ht="17.25" customHeight="1" x14ac:dyDescent="0.35">
      <c r="A3672" s="4" t="s">
        <v>2817</v>
      </c>
      <c r="B3672" s="4" t="s">
        <v>4994</v>
      </c>
      <c r="C3672" s="25">
        <v>9</v>
      </c>
      <c r="D3672" s="11"/>
      <c r="E3672" s="11"/>
      <c r="F3672" s="11"/>
      <c r="P3672" s="4" t="s">
        <v>2817</v>
      </c>
      <c r="Q3672" s="4" t="s">
        <v>5256</v>
      </c>
      <c r="R3672" s="25">
        <v>10</v>
      </c>
      <c r="S3672" s="11"/>
      <c r="T3672" s="11"/>
    </row>
    <row r="3673" spans="1:20" ht="17.25" customHeight="1" x14ac:dyDescent="0.35">
      <c r="A3673" s="4" t="s">
        <v>2817</v>
      </c>
      <c r="B3673" s="4" t="s">
        <v>4995</v>
      </c>
      <c r="C3673" s="25">
        <v>9</v>
      </c>
      <c r="D3673" s="11"/>
      <c r="E3673" s="11"/>
      <c r="F3673" s="11"/>
      <c r="P3673" s="4" t="s">
        <v>2817</v>
      </c>
      <c r="Q3673" s="4" t="s">
        <v>5257</v>
      </c>
      <c r="R3673" s="25">
        <v>10</v>
      </c>
      <c r="S3673" s="11"/>
      <c r="T3673" s="11"/>
    </row>
    <row r="3674" spans="1:20" ht="17.25" customHeight="1" x14ac:dyDescent="0.35">
      <c r="A3674" s="4" t="s">
        <v>2817</v>
      </c>
      <c r="B3674" s="4" t="s">
        <v>4996</v>
      </c>
      <c r="C3674" s="25">
        <v>9</v>
      </c>
      <c r="D3674" s="11"/>
      <c r="E3674" s="11"/>
      <c r="F3674" s="11"/>
      <c r="P3674" s="4" t="s">
        <v>2817</v>
      </c>
      <c r="Q3674" s="4" t="s">
        <v>5258</v>
      </c>
      <c r="R3674" s="25">
        <v>10</v>
      </c>
      <c r="S3674" s="11"/>
      <c r="T3674" s="11"/>
    </row>
    <row r="3675" spans="1:20" ht="17.25" customHeight="1" x14ac:dyDescent="0.35">
      <c r="A3675" s="4" t="s">
        <v>2817</v>
      </c>
      <c r="B3675" s="4" t="s">
        <v>4997</v>
      </c>
      <c r="C3675" s="25">
        <v>9</v>
      </c>
      <c r="D3675" s="11"/>
      <c r="E3675" s="11"/>
      <c r="F3675" s="11"/>
      <c r="P3675" s="4" t="s">
        <v>2817</v>
      </c>
      <c r="Q3675" s="4" t="s">
        <v>5259</v>
      </c>
      <c r="R3675" s="25">
        <v>10</v>
      </c>
      <c r="S3675" s="11"/>
      <c r="T3675" s="11"/>
    </row>
    <row r="3676" spans="1:20" ht="17.25" customHeight="1" x14ac:dyDescent="0.35">
      <c r="A3676" s="4" t="s">
        <v>2817</v>
      </c>
      <c r="B3676" s="4" t="s">
        <v>4998</v>
      </c>
      <c r="C3676" s="25">
        <v>9</v>
      </c>
      <c r="D3676" s="11"/>
      <c r="E3676" s="11"/>
      <c r="F3676" s="11"/>
      <c r="P3676" s="4" t="s">
        <v>2817</v>
      </c>
      <c r="Q3676" s="4" t="s">
        <v>5260</v>
      </c>
      <c r="R3676" s="25">
        <v>10</v>
      </c>
      <c r="S3676" s="11"/>
      <c r="T3676" s="11"/>
    </row>
    <row r="3677" spans="1:20" ht="17.25" customHeight="1" x14ac:dyDescent="0.35">
      <c r="A3677" s="4" t="s">
        <v>2817</v>
      </c>
      <c r="B3677" s="4" t="s">
        <v>5261</v>
      </c>
      <c r="C3677" s="25">
        <v>9</v>
      </c>
      <c r="D3677" s="11"/>
      <c r="E3677" s="11"/>
      <c r="F3677" s="11"/>
      <c r="P3677" s="4" t="s">
        <v>2817</v>
      </c>
      <c r="Q3677" s="4" t="s">
        <v>5262</v>
      </c>
      <c r="R3677" s="25">
        <v>10</v>
      </c>
      <c r="S3677" s="11"/>
      <c r="T3677" s="11"/>
    </row>
    <row r="3678" spans="1:20" ht="17.25" customHeight="1" x14ac:dyDescent="0.35">
      <c r="A3678" s="4" t="s">
        <v>2817</v>
      </c>
      <c r="B3678" s="4" t="s">
        <v>4999</v>
      </c>
      <c r="C3678" s="25">
        <v>9</v>
      </c>
      <c r="D3678" s="11"/>
      <c r="E3678" s="11"/>
      <c r="F3678" s="11"/>
      <c r="P3678" s="4" t="s">
        <v>2817</v>
      </c>
      <c r="Q3678" s="4" t="s">
        <v>5263</v>
      </c>
      <c r="R3678" s="25">
        <v>10</v>
      </c>
      <c r="S3678" s="11"/>
      <c r="T3678" s="11"/>
    </row>
    <row r="3679" spans="1:20" ht="17.25" customHeight="1" x14ac:dyDescent="0.35">
      <c r="A3679" s="4" t="s">
        <v>2817</v>
      </c>
      <c r="B3679" s="4" t="s">
        <v>5000</v>
      </c>
      <c r="C3679" s="25">
        <v>9</v>
      </c>
      <c r="D3679" s="11"/>
      <c r="E3679" s="11"/>
      <c r="F3679" s="11"/>
      <c r="P3679" s="4" t="s">
        <v>2817</v>
      </c>
      <c r="Q3679" s="4" t="s">
        <v>5264</v>
      </c>
      <c r="R3679" s="25">
        <v>10</v>
      </c>
      <c r="S3679" s="11"/>
      <c r="T3679" s="11"/>
    </row>
    <row r="3680" spans="1:20" ht="17.25" customHeight="1" x14ac:dyDescent="0.35">
      <c r="A3680" s="4" t="s">
        <v>2817</v>
      </c>
      <c r="B3680" s="4" t="s">
        <v>5002</v>
      </c>
      <c r="C3680" s="25">
        <v>9</v>
      </c>
      <c r="D3680" s="11"/>
      <c r="E3680" s="11"/>
      <c r="F3680" s="11"/>
      <c r="P3680" s="4" t="s">
        <v>2817</v>
      </c>
      <c r="Q3680" s="4" t="s">
        <v>5265</v>
      </c>
      <c r="R3680" s="25">
        <v>10</v>
      </c>
      <c r="S3680" s="11"/>
      <c r="T3680" s="11"/>
    </row>
    <row r="3681" spans="1:20" ht="17.25" customHeight="1" x14ac:dyDescent="0.35">
      <c r="A3681" s="4" t="s">
        <v>2817</v>
      </c>
      <c r="B3681" s="4" t="s">
        <v>5266</v>
      </c>
      <c r="C3681" s="25">
        <v>9</v>
      </c>
      <c r="D3681" s="11"/>
      <c r="E3681" s="11"/>
      <c r="F3681" s="11"/>
      <c r="P3681" s="4" t="s">
        <v>2817</v>
      </c>
      <c r="Q3681" s="4" t="s">
        <v>5267</v>
      </c>
      <c r="R3681" s="25">
        <v>10</v>
      </c>
      <c r="S3681" s="11"/>
      <c r="T3681" s="11"/>
    </row>
    <row r="3682" spans="1:20" ht="17.25" customHeight="1" x14ac:dyDescent="0.35">
      <c r="A3682" s="4" t="s">
        <v>2817</v>
      </c>
      <c r="B3682" s="4" t="s">
        <v>5003</v>
      </c>
      <c r="C3682" s="25">
        <v>9</v>
      </c>
      <c r="D3682" s="11"/>
      <c r="E3682" s="11"/>
      <c r="F3682" s="11"/>
      <c r="P3682" s="4" t="s">
        <v>2817</v>
      </c>
      <c r="Q3682" s="4" t="s">
        <v>5268</v>
      </c>
      <c r="R3682" s="25">
        <v>10</v>
      </c>
      <c r="S3682" s="11"/>
      <c r="T3682" s="11"/>
    </row>
    <row r="3683" spans="1:20" ht="17.25" customHeight="1" x14ac:dyDescent="0.35">
      <c r="A3683" s="4" t="s">
        <v>2817</v>
      </c>
      <c r="B3683" s="4" t="s">
        <v>5004</v>
      </c>
      <c r="C3683" s="25">
        <v>9</v>
      </c>
      <c r="D3683" s="11"/>
      <c r="E3683" s="11"/>
      <c r="F3683" s="11"/>
      <c r="P3683" s="4" t="s">
        <v>2817</v>
      </c>
      <c r="Q3683" s="4" t="s">
        <v>5269</v>
      </c>
      <c r="R3683" s="25">
        <v>10</v>
      </c>
      <c r="S3683" s="11"/>
      <c r="T3683" s="11"/>
    </row>
    <row r="3684" spans="1:20" ht="17.25" customHeight="1" x14ac:dyDescent="0.35">
      <c r="A3684" s="4" t="s">
        <v>2817</v>
      </c>
      <c r="B3684" s="4" t="s">
        <v>5005</v>
      </c>
      <c r="C3684" s="25">
        <v>9</v>
      </c>
      <c r="D3684" s="11"/>
      <c r="E3684" s="11"/>
      <c r="F3684" s="11"/>
      <c r="P3684" s="4" t="s">
        <v>2817</v>
      </c>
      <c r="Q3684" s="4" t="s">
        <v>5270</v>
      </c>
      <c r="R3684" s="25">
        <v>10</v>
      </c>
      <c r="S3684" s="11"/>
      <c r="T3684" s="11"/>
    </row>
    <row r="3685" spans="1:20" ht="17.25" customHeight="1" x14ac:dyDescent="0.35">
      <c r="A3685" s="4" t="s">
        <v>2817</v>
      </c>
      <c r="B3685" s="4" t="s">
        <v>5006</v>
      </c>
      <c r="C3685" s="25">
        <v>9</v>
      </c>
      <c r="D3685" s="11"/>
      <c r="E3685" s="11"/>
      <c r="F3685" s="11"/>
      <c r="P3685" s="4" t="s">
        <v>2817</v>
      </c>
      <c r="Q3685" s="4" t="s">
        <v>5271</v>
      </c>
      <c r="R3685" s="25">
        <v>10</v>
      </c>
      <c r="S3685" s="11"/>
      <c r="T3685" s="11"/>
    </row>
    <row r="3686" spans="1:20" ht="17.25" customHeight="1" x14ac:dyDescent="0.35">
      <c r="A3686" s="4" t="s">
        <v>2817</v>
      </c>
      <c r="B3686" s="4" t="s">
        <v>5007</v>
      </c>
      <c r="C3686" s="25">
        <v>9</v>
      </c>
      <c r="D3686" s="11"/>
      <c r="E3686" s="11"/>
      <c r="F3686" s="11"/>
      <c r="P3686" s="4" t="s">
        <v>2817</v>
      </c>
      <c r="Q3686" s="4" t="s">
        <v>5272</v>
      </c>
      <c r="R3686" s="25">
        <v>10</v>
      </c>
      <c r="S3686" s="11"/>
      <c r="T3686" s="11"/>
    </row>
    <row r="3687" spans="1:20" ht="17.25" customHeight="1" x14ac:dyDescent="0.35">
      <c r="A3687" s="4" t="s">
        <v>2817</v>
      </c>
      <c r="B3687" s="4" t="s">
        <v>5008</v>
      </c>
      <c r="C3687" s="25">
        <v>9</v>
      </c>
      <c r="D3687" s="11"/>
      <c r="E3687" s="11"/>
      <c r="F3687" s="11"/>
      <c r="P3687" s="4" t="s">
        <v>2817</v>
      </c>
      <c r="Q3687" s="4" t="s">
        <v>5273</v>
      </c>
      <c r="R3687" s="25">
        <v>10</v>
      </c>
      <c r="S3687" s="11"/>
      <c r="T3687" s="11"/>
    </row>
    <row r="3688" spans="1:20" ht="17.25" customHeight="1" x14ac:dyDescent="0.35">
      <c r="A3688" s="4" t="s">
        <v>2817</v>
      </c>
      <c r="B3688" s="4" t="s">
        <v>5009</v>
      </c>
      <c r="C3688" s="25">
        <v>9</v>
      </c>
      <c r="D3688" s="11"/>
      <c r="E3688" s="11"/>
      <c r="F3688" s="11"/>
      <c r="P3688" s="4" t="s">
        <v>2817</v>
      </c>
      <c r="Q3688" s="4" t="s">
        <v>5274</v>
      </c>
      <c r="R3688" s="25">
        <v>10</v>
      </c>
      <c r="S3688" s="11"/>
      <c r="T3688" s="11"/>
    </row>
    <row r="3689" spans="1:20" ht="17.25" customHeight="1" x14ac:dyDescent="0.35">
      <c r="A3689" s="4" t="s">
        <v>2817</v>
      </c>
      <c r="B3689" s="4" t="s">
        <v>5010</v>
      </c>
      <c r="C3689" s="25">
        <v>9</v>
      </c>
      <c r="D3689" s="11"/>
      <c r="E3689" s="11"/>
      <c r="F3689" s="11"/>
      <c r="P3689" s="4" t="s">
        <v>2817</v>
      </c>
      <c r="Q3689" s="4" t="s">
        <v>5275</v>
      </c>
      <c r="R3689" s="25">
        <v>10</v>
      </c>
      <c r="S3689" s="11"/>
      <c r="T3689" s="11"/>
    </row>
    <row r="3690" spans="1:20" ht="17.25" customHeight="1" x14ac:dyDescent="0.35">
      <c r="A3690" s="4" t="s">
        <v>2817</v>
      </c>
      <c r="B3690" s="4" t="s">
        <v>5276</v>
      </c>
      <c r="C3690" s="25">
        <v>9</v>
      </c>
      <c r="D3690" s="11"/>
      <c r="E3690" s="11"/>
      <c r="F3690" s="11"/>
      <c r="P3690" s="4" t="s">
        <v>2817</v>
      </c>
      <c r="Q3690" s="4" t="s">
        <v>5277</v>
      </c>
      <c r="R3690" s="25">
        <v>10</v>
      </c>
      <c r="S3690" s="11"/>
      <c r="T3690" s="11"/>
    </row>
    <row r="3691" spans="1:20" ht="17.25" customHeight="1" x14ac:dyDescent="0.35">
      <c r="A3691" s="4" t="s">
        <v>2817</v>
      </c>
      <c r="B3691" s="4" t="s">
        <v>5011</v>
      </c>
      <c r="C3691" s="25">
        <v>9</v>
      </c>
      <c r="D3691" s="11"/>
      <c r="E3691" s="11"/>
      <c r="F3691" s="11"/>
      <c r="P3691" s="4" t="s">
        <v>2817</v>
      </c>
      <c r="Q3691" s="4" t="s">
        <v>5278</v>
      </c>
      <c r="R3691" s="25">
        <v>10</v>
      </c>
      <c r="S3691" s="11"/>
      <c r="T3691" s="11"/>
    </row>
    <row r="3692" spans="1:20" ht="17.25" customHeight="1" x14ac:dyDescent="0.35">
      <c r="A3692" s="4" t="s">
        <v>2817</v>
      </c>
      <c r="B3692" s="4" t="s">
        <v>5012</v>
      </c>
      <c r="C3692" s="25">
        <v>9</v>
      </c>
      <c r="D3692" s="11"/>
      <c r="E3692" s="11"/>
      <c r="F3692" s="11"/>
      <c r="P3692" s="4" t="s">
        <v>2817</v>
      </c>
      <c r="Q3692" s="4" t="s">
        <v>5279</v>
      </c>
      <c r="R3692" s="25">
        <v>10</v>
      </c>
      <c r="S3692" s="11"/>
      <c r="T3692" s="11"/>
    </row>
    <row r="3693" spans="1:20" ht="17.25" customHeight="1" x14ac:dyDescent="0.35">
      <c r="A3693" s="4" t="s">
        <v>2817</v>
      </c>
      <c r="B3693" s="4" t="s">
        <v>5013</v>
      </c>
      <c r="C3693" s="25">
        <v>9</v>
      </c>
      <c r="D3693" s="11"/>
      <c r="E3693" s="11"/>
      <c r="F3693" s="11"/>
      <c r="P3693" s="4" t="s">
        <v>2817</v>
      </c>
      <c r="Q3693" s="4" t="s">
        <v>5280</v>
      </c>
      <c r="R3693" s="25">
        <v>10</v>
      </c>
      <c r="S3693" s="11"/>
      <c r="T3693" s="11"/>
    </row>
    <row r="3694" spans="1:20" ht="17.25" customHeight="1" x14ac:dyDescent="0.35">
      <c r="A3694" s="4" t="s">
        <v>2817</v>
      </c>
      <c r="B3694" s="4" t="s">
        <v>5015</v>
      </c>
      <c r="C3694" s="25">
        <v>9</v>
      </c>
      <c r="D3694" s="11"/>
      <c r="E3694" s="11"/>
      <c r="F3694" s="11"/>
      <c r="P3694" s="4" t="s">
        <v>2817</v>
      </c>
      <c r="Q3694" s="4" t="s">
        <v>5281</v>
      </c>
      <c r="R3694" s="25">
        <v>10</v>
      </c>
      <c r="S3694" s="11"/>
      <c r="T3694" s="11"/>
    </row>
    <row r="3695" spans="1:20" ht="17.25" customHeight="1" x14ac:dyDescent="0.35">
      <c r="A3695" s="4" t="s">
        <v>2817</v>
      </c>
      <c r="B3695" s="4" t="s">
        <v>5016</v>
      </c>
      <c r="C3695" s="25">
        <v>9</v>
      </c>
      <c r="D3695" s="11"/>
      <c r="E3695" s="11"/>
      <c r="F3695" s="11"/>
      <c r="P3695" s="4" t="s">
        <v>2817</v>
      </c>
      <c r="Q3695" s="4" t="s">
        <v>5282</v>
      </c>
      <c r="R3695" s="25">
        <v>10</v>
      </c>
      <c r="S3695" s="11"/>
      <c r="T3695" s="11"/>
    </row>
    <row r="3696" spans="1:20" ht="17.25" customHeight="1" x14ac:dyDescent="0.35">
      <c r="A3696" s="4" t="s">
        <v>2817</v>
      </c>
      <c r="B3696" s="4" t="s">
        <v>5017</v>
      </c>
      <c r="C3696" s="25">
        <v>9</v>
      </c>
      <c r="D3696" s="11"/>
      <c r="E3696" s="11"/>
      <c r="F3696" s="11"/>
      <c r="P3696" s="4" t="s">
        <v>2817</v>
      </c>
      <c r="Q3696" s="4" t="s">
        <v>5283</v>
      </c>
      <c r="R3696" s="25">
        <v>10</v>
      </c>
      <c r="S3696" s="11"/>
      <c r="T3696" s="11"/>
    </row>
    <row r="3697" spans="1:20" ht="17.25" customHeight="1" x14ac:dyDescent="0.35">
      <c r="A3697" s="4" t="s">
        <v>2817</v>
      </c>
      <c r="B3697" s="4" t="s">
        <v>5020</v>
      </c>
      <c r="C3697" s="25">
        <v>9</v>
      </c>
      <c r="D3697" s="11"/>
      <c r="E3697" s="11"/>
      <c r="F3697" s="11"/>
      <c r="P3697" s="4" t="s">
        <v>2817</v>
      </c>
      <c r="Q3697" s="4" t="s">
        <v>5284</v>
      </c>
      <c r="R3697" s="25">
        <v>10</v>
      </c>
      <c r="S3697" s="11"/>
      <c r="T3697" s="11"/>
    </row>
    <row r="3698" spans="1:20" ht="17.25" customHeight="1" x14ac:dyDescent="0.35">
      <c r="A3698" s="4" t="s">
        <v>2817</v>
      </c>
      <c r="B3698" s="4" t="s">
        <v>5021</v>
      </c>
      <c r="C3698" s="25">
        <v>9</v>
      </c>
      <c r="D3698" s="11"/>
      <c r="E3698" s="11"/>
      <c r="F3698" s="11"/>
      <c r="P3698" s="4" t="s">
        <v>2817</v>
      </c>
      <c r="Q3698" s="4" t="s">
        <v>5285</v>
      </c>
      <c r="R3698" s="25">
        <v>10</v>
      </c>
      <c r="S3698" s="11"/>
      <c r="T3698" s="11"/>
    </row>
    <row r="3699" spans="1:20" ht="17.25" customHeight="1" x14ac:dyDescent="0.35">
      <c r="A3699" s="4" t="s">
        <v>2817</v>
      </c>
      <c r="B3699" s="4" t="s">
        <v>5022</v>
      </c>
      <c r="C3699" s="25">
        <v>9</v>
      </c>
      <c r="D3699" s="11"/>
      <c r="E3699" s="11"/>
      <c r="F3699" s="11"/>
      <c r="P3699" s="4" t="s">
        <v>2817</v>
      </c>
      <c r="Q3699" s="4" t="s">
        <v>5286</v>
      </c>
      <c r="R3699" s="25">
        <v>10</v>
      </c>
      <c r="S3699" s="11"/>
      <c r="T3699" s="11"/>
    </row>
    <row r="3700" spans="1:20" ht="17.25" customHeight="1" x14ac:dyDescent="0.35">
      <c r="A3700" s="4" t="s">
        <v>2817</v>
      </c>
      <c r="B3700" s="4" t="s">
        <v>5023</v>
      </c>
      <c r="C3700" s="25">
        <v>9</v>
      </c>
      <c r="D3700" s="11"/>
      <c r="E3700" s="11"/>
      <c r="F3700" s="11"/>
      <c r="P3700" s="4" t="s">
        <v>2817</v>
      </c>
      <c r="Q3700" s="4" t="s">
        <v>5287</v>
      </c>
      <c r="R3700" s="25">
        <v>10</v>
      </c>
      <c r="S3700" s="11"/>
      <c r="T3700" s="11"/>
    </row>
    <row r="3701" spans="1:20" ht="17.25" customHeight="1" x14ac:dyDescent="0.35">
      <c r="A3701" s="4" t="s">
        <v>2817</v>
      </c>
      <c r="B3701" s="4" t="s">
        <v>5024</v>
      </c>
      <c r="C3701" s="25">
        <v>9</v>
      </c>
      <c r="D3701" s="11"/>
      <c r="E3701" s="11"/>
      <c r="F3701" s="11"/>
      <c r="P3701" s="4" t="s">
        <v>2817</v>
      </c>
      <c r="Q3701" s="4" t="s">
        <v>5288</v>
      </c>
      <c r="R3701" s="25">
        <v>10</v>
      </c>
      <c r="S3701" s="11"/>
      <c r="T3701" s="11"/>
    </row>
    <row r="3702" spans="1:20" ht="17.25" customHeight="1" x14ac:dyDescent="0.35">
      <c r="A3702" s="4" t="s">
        <v>2817</v>
      </c>
      <c r="B3702" s="4" t="s">
        <v>5289</v>
      </c>
      <c r="C3702" s="25">
        <v>9</v>
      </c>
      <c r="D3702" s="11"/>
      <c r="E3702" s="11"/>
      <c r="F3702" s="11"/>
      <c r="P3702" s="4" t="s">
        <v>2817</v>
      </c>
      <c r="Q3702" s="4" t="s">
        <v>5290</v>
      </c>
      <c r="R3702" s="25">
        <v>10</v>
      </c>
      <c r="S3702" s="11"/>
      <c r="T3702" s="11"/>
    </row>
    <row r="3703" spans="1:20" ht="17.25" customHeight="1" x14ac:dyDescent="0.35">
      <c r="A3703" s="4" t="s">
        <v>2817</v>
      </c>
      <c r="B3703" s="4" t="s">
        <v>5025</v>
      </c>
      <c r="C3703" s="25">
        <v>9</v>
      </c>
      <c r="D3703" s="11"/>
      <c r="E3703" s="11"/>
      <c r="F3703" s="11"/>
      <c r="P3703" s="4" t="s">
        <v>2817</v>
      </c>
      <c r="Q3703" s="4" t="s">
        <v>5291</v>
      </c>
      <c r="R3703" s="25">
        <v>10</v>
      </c>
      <c r="S3703" s="11"/>
      <c r="T3703" s="11"/>
    </row>
    <row r="3704" spans="1:20" ht="17.25" customHeight="1" x14ac:dyDescent="0.35">
      <c r="A3704" s="4" t="s">
        <v>2817</v>
      </c>
      <c r="B3704" s="4" t="s">
        <v>5026</v>
      </c>
      <c r="C3704" s="25">
        <v>9</v>
      </c>
      <c r="D3704" s="11"/>
      <c r="E3704" s="11"/>
      <c r="F3704" s="11"/>
      <c r="P3704" s="4" t="s">
        <v>2817</v>
      </c>
      <c r="Q3704" s="4" t="s">
        <v>5292</v>
      </c>
      <c r="R3704" s="25">
        <v>10</v>
      </c>
      <c r="S3704" s="11"/>
      <c r="T3704" s="11"/>
    </row>
    <row r="3705" spans="1:20" ht="17.25" customHeight="1" x14ac:dyDescent="0.35">
      <c r="A3705" s="4" t="s">
        <v>2817</v>
      </c>
      <c r="B3705" s="4" t="s">
        <v>5027</v>
      </c>
      <c r="C3705" s="25">
        <v>9</v>
      </c>
      <c r="D3705" s="11"/>
      <c r="E3705" s="11"/>
      <c r="F3705" s="11"/>
      <c r="P3705" s="4" t="s">
        <v>2817</v>
      </c>
      <c r="Q3705" s="4" t="s">
        <v>5293</v>
      </c>
      <c r="R3705" s="25">
        <v>11</v>
      </c>
      <c r="S3705" s="11"/>
      <c r="T3705" s="11"/>
    </row>
    <row r="3706" spans="1:20" ht="17.25" customHeight="1" x14ac:dyDescent="0.35">
      <c r="A3706" s="4" t="s">
        <v>2817</v>
      </c>
      <c r="B3706" s="4" t="s">
        <v>5294</v>
      </c>
      <c r="C3706" s="25">
        <v>9</v>
      </c>
      <c r="D3706" s="11"/>
      <c r="E3706" s="11"/>
      <c r="F3706" s="11"/>
      <c r="P3706" s="4" t="s">
        <v>2817</v>
      </c>
      <c r="Q3706" s="4" t="s">
        <v>5295</v>
      </c>
      <c r="R3706" s="25">
        <v>11</v>
      </c>
      <c r="S3706" s="11"/>
      <c r="T3706" s="11"/>
    </row>
    <row r="3707" spans="1:20" ht="17.25" customHeight="1" x14ac:dyDescent="0.35">
      <c r="A3707" s="4" t="s">
        <v>2817</v>
      </c>
      <c r="B3707" s="4" t="s">
        <v>5028</v>
      </c>
      <c r="C3707" s="25">
        <v>9</v>
      </c>
      <c r="D3707" s="11"/>
      <c r="E3707" s="11"/>
      <c r="F3707" s="11"/>
      <c r="P3707" s="4" t="s">
        <v>2817</v>
      </c>
      <c r="Q3707" s="4" t="s">
        <v>5296</v>
      </c>
      <c r="R3707" s="25">
        <v>11</v>
      </c>
      <c r="S3707" s="11"/>
      <c r="T3707" s="11"/>
    </row>
    <row r="3708" spans="1:20" ht="17.25" customHeight="1" x14ac:dyDescent="0.35">
      <c r="A3708" s="4" t="s">
        <v>2817</v>
      </c>
      <c r="B3708" s="4" t="s">
        <v>5029</v>
      </c>
      <c r="C3708" s="25">
        <v>9</v>
      </c>
      <c r="D3708" s="11"/>
      <c r="E3708" s="11"/>
      <c r="F3708" s="11"/>
      <c r="P3708" s="4" t="s">
        <v>2817</v>
      </c>
      <c r="Q3708" s="4" t="s">
        <v>5297</v>
      </c>
      <c r="R3708" s="25">
        <v>11</v>
      </c>
      <c r="S3708" s="11"/>
      <c r="T3708" s="11"/>
    </row>
    <row r="3709" spans="1:20" ht="17.25" customHeight="1" x14ac:dyDescent="0.35">
      <c r="A3709" s="4" t="s">
        <v>2817</v>
      </c>
      <c r="B3709" s="4" t="s">
        <v>5030</v>
      </c>
      <c r="C3709" s="25">
        <v>9</v>
      </c>
      <c r="D3709" s="11"/>
      <c r="E3709" s="11"/>
      <c r="F3709" s="11"/>
      <c r="P3709" s="4" t="s">
        <v>2817</v>
      </c>
      <c r="Q3709" s="4" t="s">
        <v>5298</v>
      </c>
      <c r="R3709" s="25">
        <v>11</v>
      </c>
      <c r="S3709" s="11"/>
      <c r="T3709" s="11"/>
    </row>
    <row r="3710" spans="1:20" ht="17.25" customHeight="1" x14ac:dyDescent="0.35">
      <c r="A3710" s="4" t="s">
        <v>2817</v>
      </c>
      <c r="B3710" s="4" t="s">
        <v>5031</v>
      </c>
      <c r="C3710" s="25">
        <v>9</v>
      </c>
      <c r="D3710" s="11"/>
      <c r="E3710" s="11"/>
      <c r="F3710" s="11"/>
      <c r="P3710" s="157" t="s">
        <v>2817</v>
      </c>
      <c r="Q3710" s="157" t="s">
        <v>5299</v>
      </c>
      <c r="R3710" s="162">
        <v>11</v>
      </c>
      <c r="S3710" s="11"/>
      <c r="T3710" s="11"/>
    </row>
    <row r="3711" spans="1:20" ht="17.25" customHeight="1" x14ac:dyDescent="0.35">
      <c r="A3711" s="4" t="s">
        <v>2817</v>
      </c>
      <c r="B3711" s="4" t="s">
        <v>5032</v>
      </c>
      <c r="C3711" s="25">
        <v>9</v>
      </c>
      <c r="D3711" s="11"/>
      <c r="E3711" s="11"/>
      <c r="F3711" s="11"/>
      <c r="P3711" s="4" t="s">
        <v>2817</v>
      </c>
      <c r="Q3711" s="4" t="s">
        <v>5300</v>
      </c>
      <c r="R3711" s="25">
        <v>11</v>
      </c>
      <c r="S3711" s="11"/>
      <c r="T3711" s="11"/>
    </row>
    <row r="3712" spans="1:20" ht="17.25" customHeight="1" x14ac:dyDescent="0.35">
      <c r="A3712" s="4" t="s">
        <v>2817</v>
      </c>
      <c r="B3712" s="4" t="s">
        <v>5035</v>
      </c>
      <c r="C3712" s="25">
        <v>9</v>
      </c>
      <c r="D3712" s="11"/>
      <c r="E3712" s="11"/>
      <c r="F3712" s="11"/>
      <c r="P3712" s="4" t="s">
        <v>2817</v>
      </c>
      <c r="Q3712" s="161" t="s">
        <v>5301</v>
      </c>
      <c r="R3712" s="25">
        <v>11</v>
      </c>
      <c r="S3712" s="11"/>
      <c r="T3712" s="11"/>
    </row>
    <row r="3713" spans="1:20" ht="17.25" customHeight="1" x14ac:dyDescent="0.35">
      <c r="A3713" s="4" t="s">
        <v>2817</v>
      </c>
      <c r="B3713" s="4" t="s">
        <v>5037</v>
      </c>
      <c r="C3713" s="25">
        <v>9</v>
      </c>
      <c r="D3713" s="11"/>
      <c r="E3713" s="11"/>
      <c r="F3713" s="11"/>
      <c r="P3713" s="4" t="s">
        <v>2817</v>
      </c>
      <c r="Q3713" s="4" t="s">
        <v>5302</v>
      </c>
      <c r="R3713" s="25">
        <v>11</v>
      </c>
      <c r="S3713" s="11"/>
      <c r="T3713" s="11"/>
    </row>
    <row r="3714" spans="1:20" ht="17.25" customHeight="1" x14ac:dyDescent="0.35">
      <c r="A3714" s="4" t="s">
        <v>2817</v>
      </c>
      <c r="B3714" s="4" t="s">
        <v>5038</v>
      </c>
      <c r="C3714" s="25">
        <v>9</v>
      </c>
      <c r="D3714" s="11"/>
      <c r="E3714" s="11"/>
      <c r="F3714" s="11"/>
      <c r="P3714" s="4" t="s">
        <v>2817</v>
      </c>
      <c r="Q3714" s="4" t="s">
        <v>5303</v>
      </c>
      <c r="R3714" s="25">
        <v>11</v>
      </c>
      <c r="S3714" s="11"/>
      <c r="T3714" s="11"/>
    </row>
    <row r="3715" spans="1:20" ht="17.25" customHeight="1" x14ac:dyDescent="0.35">
      <c r="A3715" s="4" t="s">
        <v>2817</v>
      </c>
      <c r="B3715" s="4" t="s">
        <v>5040</v>
      </c>
      <c r="C3715" s="25">
        <v>9</v>
      </c>
      <c r="D3715" s="11"/>
      <c r="E3715" s="11"/>
      <c r="F3715" s="11"/>
      <c r="P3715" s="4" t="s">
        <v>2817</v>
      </c>
      <c r="Q3715" s="4" t="s">
        <v>5304</v>
      </c>
      <c r="R3715" s="25">
        <v>11</v>
      </c>
      <c r="S3715" s="11"/>
      <c r="T3715" s="11"/>
    </row>
    <row r="3716" spans="1:20" ht="17.25" customHeight="1" x14ac:dyDescent="0.35">
      <c r="A3716" s="4" t="s">
        <v>2817</v>
      </c>
      <c r="B3716" s="4" t="s">
        <v>5041</v>
      </c>
      <c r="C3716" s="25">
        <v>9</v>
      </c>
      <c r="D3716" s="11"/>
      <c r="E3716" s="11"/>
      <c r="F3716" s="11"/>
      <c r="P3716" s="4" t="s">
        <v>2817</v>
      </c>
      <c r="Q3716" s="4" t="s">
        <v>5305</v>
      </c>
      <c r="R3716" s="25">
        <v>11</v>
      </c>
      <c r="S3716" s="11"/>
      <c r="T3716" s="11"/>
    </row>
    <row r="3717" spans="1:20" ht="17.25" customHeight="1" x14ac:dyDescent="0.35">
      <c r="A3717" s="4" t="s">
        <v>2817</v>
      </c>
      <c r="B3717" s="4" t="s">
        <v>5043</v>
      </c>
      <c r="C3717" s="25">
        <v>9</v>
      </c>
      <c r="D3717" s="11"/>
      <c r="E3717" s="11"/>
      <c r="F3717" s="11"/>
      <c r="P3717" s="4" t="s">
        <v>2817</v>
      </c>
      <c r="Q3717" s="4" t="s">
        <v>5306</v>
      </c>
      <c r="R3717" s="25">
        <v>11</v>
      </c>
      <c r="S3717" s="11"/>
      <c r="T3717" s="11"/>
    </row>
    <row r="3718" spans="1:20" ht="17.25" customHeight="1" x14ac:dyDescent="0.35">
      <c r="A3718" s="4" t="s">
        <v>2817</v>
      </c>
      <c r="B3718" s="4" t="s">
        <v>5044</v>
      </c>
      <c r="C3718" s="25">
        <v>9</v>
      </c>
      <c r="D3718" s="11"/>
      <c r="E3718" s="11"/>
      <c r="F3718" s="11"/>
      <c r="P3718" s="4" t="s">
        <v>2817</v>
      </c>
      <c r="Q3718" s="4" t="s">
        <v>5307</v>
      </c>
      <c r="R3718" s="25">
        <v>11</v>
      </c>
      <c r="S3718" s="11"/>
      <c r="T3718" s="11"/>
    </row>
    <row r="3719" spans="1:20" ht="17.25" customHeight="1" x14ac:dyDescent="0.35">
      <c r="A3719" s="4" t="s">
        <v>2817</v>
      </c>
      <c r="B3719" s="4" t="s">
        <v>5045</v>
      </c>
      <c r="C3719" s="25">
        <v>9</v>
      </c>
      <c r="D3719" s="11"/>
      <c r="E3719" s="11"/>
      <c r="F3719" s="11"/>
      <c r="P3719" s="4" t="s">
        <v>2817</v>
      </c>
      <c r="Q3719" s="4" t="s">
        <v>5308</v>
      </c>
      <c r="R3719" s="25">
        <v>11</v>
      </c>
      <c r="S3719" s="11"/>
      <c r="T3719" s="11"/>
    </row>
    <row r="3720" spans="1:20" ht="17.25" customHeight="1" x14ac:dyDescent="0.35">
      <c r="A3720" s="4" t="s">
        <v>2817</v>
      </c>
      <c r="B3720" s="4" t="s">
        <v>5309</v>
      </c>
      <c r="C3720" s="25">
        <v>9</v>
      </c>
      <c r="D3720" s="11"/>
      <c r="E3720" s="11"/>
      <c r="F3720" s="11"/>
      <c r="P3720" s="4" t="s">
        <v>2817</v>
      </c>
      <c r="Q3720" s="4" t="s">
        <v>5310</v>
      </c>
      <c r="R3720" s="25">
        <v>11</v>
      </c>
      <c r="S3720" s="11"/>
      <c r="T3720" s="11"/>
    </row>
    <row r="3721" spans="1:20" ht="17.25" customHeight="1" x14ac:dyDescent="0.35">
      <c r="A3721" s="4" t="s">
        <v>2817</v>
      </c>
      <c r="B3721" s="4" t="s">
        <v>5046</v>
      </c>
      <c r="C3721" s="25">
        <v>9</v>
      </c>
      <c r="D3721" s="11"/>
      <c r="E3721" s="11"/>
      <c r="F3721" s="11"/>
      <c r="P3721" s="4" t="s">
        <v>2817</v>
      </c>
      <c r="Q3721" s="4" t="s">
        <v>5311</v>
      </c>
      <c r="R3721" s="25">
        <v>11</v>
      </c>
      <c r="S3721" s="11"/>
      <c r="T3721" s="11"/>
    </row>
    <row r="3722" spans="1:20" ht="17.25" customHeight="1" x14ac:dyDescent="0.35">
      <c r="A3722" s="4" t="s">
        <v>2817</v>
      </c>
      <c r="B3722" s="4" t="s">
        <v>5312</v>
      </c>
      <c r="C3722" s="25">
        <v>9</v>
      </c>
      <c r="D3722" s="11"/>
      <c r="E3722" s="11"/>
      <c r="F3722" s="11"/>
      <c r="P3722" s="4" t="s">
        <v>2817</v>
      </c>
      <c r="Q3722" s="4" t="s">
        <v>5313</v>
      </c>
      <c r="R3722" s="25">
        <v>11</v>
      </c>
      <c r="S3722" s="11"/>
      <c r="T3722" s="11"/>
    </row>
    <row r="3723" spans="1:20" ht="17.25" customHeight="1" x14ac:dyDescent="0.35">
      <c r="A3723" s="4" t="s">
        <v>2817</v>
      </c>
      <c r="B3723" s="4" t="s">
        <v>5047</v>
      </c>
      <c r="C3723" s="25">
        <v>9</v>
      </c>
      <c r="D3723" s="11"/>
      <c r="E3723" s="11"/>
      <c r="F3723" s="11"/>
      <c r="P3723" s="4" t="s">
        <v>2817</v>
      </c>
      <c r="Q3723" s="4" t="s">
        <v>5314</v>
      </c>
      <c r="R3723" s="25">
        <v>11</v>
      </c>
      <c r="S3723" s="11"/>
      <c r="T3723" s="11"/>
    </row>
    <row r="3724" spans="1:20" ht="17.25" customHeight="1" x14ac:dyDescent="0.35">
      <c r="A3724" s="4" t="s">
        <v>2817</v>
      </c>
      <c r="B3724" s="4" t="s">
        <v>5315</v>
      </c>
      <c r="C3724" s="25">
        <v>9</v>
      </c>
      <c r="D3724" s="11"/>
      <c r="E3724" s="11"/>
      <c r="F3724" s="11"/>
      <c r="P3724" s="4" t="s">
        <v>2817</v>
      </c>
      <c r="Q3724" s="4" t="s">
        <v>5316</v>
      </c>
      <c r="R3724" s="25">
        <v>11</v>
      </c>
      <c r="S3724" s="11"/>
      <c r="T3724" s="11"/>
    </row>
    <row r="3725" spans="1:20" ht="17.25" customHeight="1" x14ac:dyDescent="0.35">
      <c r="A3725" s="4" t="s">
        <v>2817</v>
      </c>
      <c r="B3725" s="4" t="s">
        <v>5048</v>
      </c>
      <c r="C3725" s="25">
        <v>10</v>
      </c>
      <c r="D3725" s="11"/>
      <c r="E3725" s="11"/>
      <c r="F3725" s="11"/>
      <c r="P3725" s="4" t="s">
        <v>2817</v>
      </c>
      <c r="Q3725" s="4" t="s">
        <v>5317</v>
      </c>
      <c r="R3725" s="25">
        <v>11</v>
      </c>
      <c r="S3725" s="11"/>
      <c r="T3725" s="11"/>
    </row>
    <row r="3726" spans="1:20" ht="17.25" customHeight="1" x14ac:dyDescent="0.35">
      <c r="A3726" s="4" t="s">
        <v>2817</v>
      </c>
      <c r="B3726" s="4" t="s">
        <v>5050</v>
      </c>
      <c r="C3726" s="25">
        <v>10</v>
      </c>
      <c r="D3726" s="11"/>
      <c r="E3726" s="11"/>
      <c r="F3726" s="11"/>
      <c r="P3726" s="4" t="s">
        <v>2817</v>
      </c>
      <c r="Q3726" s="4" t="s">
        <v>5318</v>
      </c>
      <c r="R3726" s="25">
        <v>11</v>
      </c>
      <c r="S3726" s="11"/>
      <c r="T3726" s="11"/>
    </row>
    <row r="3727" spans="1:20" ht="17.25" customHeight="1" x14ac:dyDescent="0.35">
      <c r="A3727" s="4" t="s">
        <v>2817</v>
      </c>
      <c r="B3727" s="4" t="s">
        <v>5052</v>
      </c>
      <c r="C3727" s="25">
        <v>10</v>
      </c>
      <c r="D3727" s="11"/>
      <c r="E3727" s="11"/>
      <c r="F3727" s="11"/>
      <c r="P3727" s="4" t="s">
        <v>2817</v>
      </c>
      <c r="Q3727" s="4" t="s">
        <v>5319</v>
      </c>
      <c r="R3727" s="25">
        <v>11</v>
      </c>
      <c r="S3727" s="11"/>
      <c r="T3727" s="11"/>
    </row>
    <row r="3728" spans="1:20" ht="17.25" customHeight="1" x14ac:dyDescent="0.35">
      <c r="A3728" s="4" t="s">
        <v>2817</v>
      </c>
      <c r="B3728" s="4" t="s">
        <v>5053</v>
      </c>
      <c r="C3728" s="25">
        <v>10</v>
      </c>
      <c r="D3728" s="11"/>
      <c r="E3728" s="11"/>
      <c r="F3728" s="11"/>
      <c r="P3728" s="4" t="s">
        <v>2817</v>
      </c>
      <c r="Q3728" s="4" t="s">
        <v>5320</v>
      </c>
      <c r="R3728" s="25">
        <v>11</v>
      </c>
      <c r="S3728" s="11"/>
      <c r="T3728" s="11"/>
    </row>
    <row r="3729" spans="1:20" ht="17.25" customHeight="1" x14ac:dyDescent="0.35">
      <c r="A3729" s="4" t="s">
        <v>2817</v>
      </c>
      <c r="B3729" s="4" t="s">
        <v>5054</v>
      </c>
      <c r="C3729" s="25">
        <v>10</v>
      </c>
      <c r="D3729" s="11"/>
      <c r="E3729" s="11"/>
      <c r="F3729" s="11"/>
      <c r="P3729" s="4" t="s">
        <v>2817</v>
      </c>
      <c r="Q3729" s="161" t="s">
        <v>5321</v>
      </c>
      <c r="R3729" s="25">
        <v>11</v>
      </c>
      <c r="S3729" s="11"/>
      <c r="T3729" s="11"/>
    </row>
    <row r="3730" spans="1:20" ht="17.25" customHeight="1" x14ac:dyDescent="0.35">
      <c r="A3730" s="4" t="s">
        <v>2817</v>
      </c>
      <c r="B3730" s="4" t="s">
        <v>5322</v>
      </c>
      <c r="C3730" s="25">
        <v>10</v>
      </c>
      <c r="D3730" s="11"/>
      <c r="E3730" s="11"/>
      <c r="F3730" s="11"/>
      <c r="P3730" s="4" t="s">
        <v>2817</v>
      </c>
      <c r="Q3730" s="4" t="s">
        <v>5323</v>
      </c>
      <c r="R3730" s="25">
        <v>11</v>
      </c>
      <c r="S3730" s="11"/>
      <c r="T3730" s="11"/>
    </row>
    <row r="3731" spans="1:20" ht="17.25" customHeight="1" x14ac:dyDescent="0.35">
      <c r="A3731" s="4" t="s">
        <v>2817</v>
      </c>
      <c r="B3731" s="4" t="s">
        <v>5055</v>
      </c>
      <c r="C3731" s="25">
        <v>10</v>
      </c>
      <c r="D3731" s="11"/>
      <c r="E3731" s="11"/>
      <c r="F3731" s="11"/>
      <c r="P3731" s="4" t="s">
        <v>2817</v>
      </c>
      <c r="Q3731" s="4" t="s">
        <v>5324</v>
      </c>
      <c r="R3731" s="25">
        <v>11</v>
      </c>
      <c r="S3731" s="11"/>
      <c r="T3731" s="11"/>
    </row>
    <row r="3732" spans="1:20" ht="17.25" customHeight="1" x14ac:dyDescent="0.35">
      <c r="A3732" s="4" t="s">
        <v>2817</v>
      </c>
      <c r="B3732" s="4" t="s">
        <v>5056</v>
      </c>
      <c r="C3732" s="25">
        <v>10</v>
      </c>
      <c r="D3732" s="11"/>
      <c r="E3732" s="11"/>
      <c r="F3732" s="11"/>
      <c r="P3732" s="4" t="s">
        <v>2817</v>
      </c>
      <c r="Q3732" s="4" t="s">
        <v>5325</v>
      </c>
      <c r="R3732" s="25">
        <v>11</v>
      </c>
      <c r="S3732" s="11"/>
      <c r="T3732" s="11"/>
    </row>
    <row r="3733" spans="1:20" ht="17.25" customHeight="1" x14ac:dyDescent="0.35">
      <c r="A3733" s="4" t="s">
        <v>2817</v>
      </c>
      <c r="B3733" s="4" t="s">
        <v>5057</v>
      </c>
      <c r="C3733" s="25">
        <v>10</v>
      </c>
      <c r="D3733" s="11"/>
      <c r="E3733" s="11"/>
      <c r="F3733" s="11"/>
      <c r="P3733" s="4" t="s">
        <v>2817</v>
      </c>
      <c r="Q3733" s="161" t="s">
        <v>5326</v>
      </c>
      <c r="R3733" s="25">
        <v>11</v>
      </c>
      <c r="S3733" s="11"/>
      <c r="T3733" s="11"/>
    </row>
    <row r="3734" spans="1:20" ht="17.25" customHeight="1" x14ac:dyDescent="0.35">
      <c r="A3734" s="4" t="s">
        <v>2817</v>
      </c>
      <c r="B3734" s="4" t="s">
        <v>5058</v>
      </c>
      <c r="C3734" s="25">
        <v>10</v>
      </c>
      <c r="D3734" s="11"/>
      <c r="E3734" s="11"/>
      <c r="F3734" s="11"/>
      <c r="P3734" s="4" t="s">
        <v>2817</v>
      </c>
      <c r="Q3734" s="4" t="s">
        <v>5327</v>
      </c>
      <c r="R3734" s="25">
        <v>11</v>
      </c>
      <c r="S3734" s="11"/>
      <c r="T3734" s="11"/>
    </row>
    <row r="3735" spans="1:20" ht="17.25" customHeight="1" x14ac:dyDescent="0.35">
      <c r="A3735" s="4" t="s">
        <v>2817</v>
      </c>
      <c r="B3735" s="4" t="s">
        <v>5059</v>
      </c>
      <c r="C3735" s="25">
        <v>10</v>
      </c>
      <c r="D3735" s="11"/>
      <c r="E3735" s="11"/>
      <c r="F3735" s="11"/>
      <c r="P3735" s="4" t="s">
        <v>2817</v>
      </c>
      <c r="Q3735" s="4" t="s">
        <v>5328</v>
      </c>
      <c r="R3735" s="25">
        <v>11</v>
      </c>
      <c r="S3735" s="11"/>
      <c r="T3735" s="11"/>
    </row>
    <row r="3736" spans="1:20" ht="17.25" customHeight="1" x14ac:dyDescent="0.35">
      <c r="A3736" s="4" t="s">
        <v>2817</v>
      </c>
      <c r="B3736" s="4" t="s">
        <v>5061</v>
      </c>
      <c r="C3736" s="25">
        <v>10</v>
      </c>
      <c r="D3736" s="11"/>
      <c r="E3736" s="11"/>
      <c r="F3736" s="11"/>
      <c r="P3736" s="4" t="s">
        <v>2817</v>
      </c>
      <c r="Q3736" s="4" t="s">
        <v>5329</v>
      </c>
      <c r="R3736" s="25">
        <v>11</v>
      </c>
      <c r="S3736" s="11"/>
      <c r="T3736" s="11"/>
    </row>
    <row r="3737" spans="1:20" ht="17.25" customHeight="1" x14ac:dyDescent="0.35">
      <c r="A3737" s="4" t="s">
        <v>2817</v>
      </c>
      <c r="B3737" s="4" t="s">
        <v>5062</v>
      </c>
      <c r="C3737" s="25">
        <v>10</v>
      </c>
      <c r="D3737" s="11"/>
      <c r="E3737" s="11"/>
      <c r="F3737" s="11"/>
      <c r="P3737" s="4" t="s">
        <v>2817</v>
      </c>
      <c r="Q3737" s="4" t="s">
        <v>5330</v>
      </c>
      <c r="R3737" s="25">
        <v>11</v>
      </c>
      <c r="S3737" s="11"/>
      <c r="T3737" s="11"/>
    </row>
    <row r="3738" spans="1:20" ht="17.25" customHeight="1" x14ac:dyDescent="0.35">
      <c r="A3738" s="4" t="s">
        <v>2817</v>
      </c>
      <c r="B3738" s="4" t="s">
        <v>5063</v>
      </c>
      <c r="C3738" s="25">
        <v>10</v>
      </c>
      <c r="D3738" s="11"/>
      <c r="E3738" s="11"/>
      <c r="F3738" s="11"/>
      <c r="P3738" s="4" t="s">
        <v>2817</v>
      </c>
      <c r="Q3738" s="161" t="s">
        <v>5331</v>
      </c>
      <c r="R3738" s="25">
        <v>11</v>
      </c>
      <c r="S3738" s="11"/>
      <c r="T3738" s="11"/>
    </row>
    <row r="3739" spans="1:20" ht="17.25" customHeight="1" x14ac:dyDescent="0.35">
      <c r="A3739" s="4" t="s">
        <v>2817</v>
      </c>
      <c r="B3739" s="4" t="s">
        <v>5064</v>
      </c>
      <c r="C3739" s="25">
        <v>10</v>
      </c>
      <c r="D3739" s="11"/>
      <c r="E3739" s="11"/>
      <c r="F3739" s="11"/>
      <c r="P3739" s="4" t="s">
        <v>2817</v>
      </c>
      <c r="Q3739" s="4" t="s">
        <v>5332</v>
      </c>
      <c r="R3739" s="25">
        <v>11</v>
      </c>
      <c r="S3739" s="11"/>
      <c r="T3739" s="11"/>
    </row>
    <row r="3740" spans="1:20" ht="17.25" customHeight="1" x14ac:dyDescent="0.35">
      <c r="A3740" s="4" t="s">
        <v>2817</v>
      </c>
      <c r="B3740" s="4" t="s">
        <v>5333</v>
      </c>
      <c r="C3740" s="25">
        <v>10</v>
      </c>
      <c r="D3740" s="11"/>
      <c r="E3740" s="11"/>
      <c r="F3740" s="11"/>
      <c r="P3740" s="4" t="s">
        <v>2817</v>
      </c>
      <c r="Q3740" s="4" t="s">
        <v>5334</v>
      </c>
      <c r="R3740" s="25">
        <v>11</v>
      </c>
      <c r="S3740" s="11"/>
      <c r="T3740" s="11"/>
    </row>
    <row r="3741" spans="1:20" ht="17.25" customHeight="1" x14ac:dyDescent="0.35">
      <c r="A3741" s="4" t="s">
        <v>2817</v>
      </c>
      <c r="B3741" s="4" t="s">
        <v>5065</v>
      </c>
      <c r="C3741" s="25">
        <v>10</v>
      </c>
      <c r="D3741" s="11"/>
      <c r="E3741" s="11"/>
      <c r="F3741" s="11"/>
      <c r="P3741" s="4" t="s">
        <v>2817</v>
      </c>
      <c r="Q3741" s="4" t="s">
        <v>5335</v>
      </c>
      <c r="R3741" s="25">
        <v>11</v>
      </c>
      <c r="S3741" s="11"/>
      <c r="T3741" s="11"/>
    </row>
    <row r="3742" spans="1:20" ht="17.25" customHeight="1" x14ac:dyDescent="0.35">
      <c r="A3742" s="4" t="s">
        <v>2817</v>
      </c>
      <c r="B3742" s="4" t="s">
        <v>5066</v>
      </c>
      <c r="C3742" s="25">
        <v>10</v>
      </c>
      <c r="D3742" s="11"/>
      <c r="E3742" s="11"/>
      <c r="F3742" s="11"/>
      <c r="P3742" s="4" t="s">
        <v>2817</v>
      </c>
      <c r="Q3742" s="4" t="s">
        <v>5336</v>
      </c>
      <c r="R3742" s="25">
        <v>11</v>
      </c>
      <c r="S3742" s="11"/>
      <c r="T3742" s="11"/>
    </row>
    <row r="3743" spans="1:20" ht="17.25" customHeight="1" x14ac:dyDescent="0.35">
      <c r="A3743" s="4" t="s">
        <v>2817</v>
      </c>
      <c r="B3743" s="4" t="s">
        <v>5067</v>
      </c>
      <c r="C3743" s="25">
        <v>10</v>
      </c>
      <c r="D3743" s="11"/>
      <c r="E3743" s="11"/>
      <c r="F3743" s="11"/>
      <c r="P3743" s="4" t="s">
        <v>2817</v>
      </c>
      <c r="Q3743" s="4" t="s">
        <v>5337</v>
      </c>
      <c r="R3743" s="25">
        <v>11</v>
      </c>
      <c r="S3743" s="11"/>
      <c r="T3743" s="11"/>
    </row>
    <row r="3744" spans="1:20" ht="17.25" customHeight="1" x14ac:dyDescent="0.35">
      <c r="A3744" s="4" t="s">
        <v>2817</v>
      </c>
      <c r="B3744" s="4" t="s">
        <v>5069</v>
      </c>
      <c r="C3744" s="25">
        <v>10</v>
      </c>
      <c r="D3744" s="11"/>
      <c r="E3744" s="11"/>
      <c r="F3744" s="11"/>
      <c r="P3744" s="4" t="s">
        <v>2817</v>
      </c>
      <c r="Q3744" s="4" t="s">
        <v>5338</v>
      </c>
      <c r="R3744" s="25">
        <v>11</v>
      </c>
      <c r="S3744" s="11"/>
      <c r="T3744" s="11"/>
    </row>
    <row r="3745" spans="1:20" ht="17.25" customHeight="1" x14ac:dyDescent="0.35">
      <c r="A3745" s="4" t="s">
        <v>2817</v>
      </c>
      <c r="B3745" s="4" t="s">
        <v>5071</v>
      </c>
      <c r="C3745" s="25">
        <v>10</v>
      </c>
      <c r="D3745" s="11"/>
      <c r="E3745" s="11"/>
      <c r="F3745" s="11"/>
      <c r="P3745" s="4" t="s">
        <v>2817</v>
      </c>
      <c r="Q3745" s="4" t="s">
        <v>5339</v>
      </c>
      <c r="R3745" s="25">
        <v>11</v>
      </c>
      <c r="S3745" s="11"/>
      <c r="T3745" s="11"/>
    </row>
    <row r="3746" spans="1:20" ht="17.25" customHeight="1" x14ac:dyDescent="0.35">
      <c r="A3746" s="4" t="s">
        <v>2817</v>
      </c>
      <c r="B3746" s="4" t="s">
        <v>5073</v>
      </c>
      <c r="C3746" s="25">
        <v>10</v>
      </c>
      <c r="D3746" s="11"/>
      <c r="E3746" s="11"/>
      <c r="F3746" s="11"/>
      <c r="P3746" s="4" t="s">
        <v>2817</v>
      </c>
      <c r="Q3746" s="4" t="s">
        <v>5340</v>
      </c>
      <c r="R3746" s="25">
        <v>11</v>
      </c>
      <c r="S3746" s="11"/>
      <c r="T3746" s="11"/>
    </row>
    <row r="3747" spans="1:20" ht="17.25" customHeight="1" x14ac:dyDescent="0.35">
      <c r="A3747" s="4" t="s">
        <v>2817</v>
      </c>
      <c r="B3747" s="4" t="s">
        <v>5341</v>
      </c>
      <c r="C3747" s="25">
        <v>10</v>
      </c>
      <c r="D3747" s="11"/>
      <c r="E3747" s="11"/>
      <c r="F3747" s="11"/>
      <c r="P3747" s="4" t="s">
        <v>2817</v>
      </c>
      <c r="Q3747" s="4" t="s">
        <v>5342</v>
      </c>
      <c r="R3747" s="25">
        <v>11</v>
      </c>
      <c r="S3747" s="11"/>
      <c r="T3747" s="11"/>
    </row>
    <row r="3748" spans="1:20" ht="17.25" customHeight="1" x14ac:dyDescent="0.35">
      <c r="A3748" s="4" t="s">
        <v>2817</v>
      </c>
      <c r="B3748" s="4" t="s">
        <v>5343</v>
      </c>
      <c r="C3748" s="25">
        <v>10</v>
      </c>
      <c r="D3748" s="11"/>
      <c r="E3748" s="11"/>
      <c r="F3748" s="11"/>
      <c r="P3748" s="4" t="s">
        <v>2817</v>
      </c>
      <c r="Q3748" s="4" t="s">
        <v>5344</v>
      </c>
      <c r="R3748" s="25">
        <v>11</v>
      </c>
      <c r="S3748" s="11"/>
      <c r="T3748" s="11"/>
    </row>
    <row r="3749" spans="1:20" ht="17.25" customHeight="1" x14ac:dyDescent="0.35">
      <c r="A3749" s="4" t="s">
        <v>2817</v>
      </c>
      <c r="B3749" s="4" t="s">
        <v>5345</v>
      </c>
      <c r="C3749" s="25">
        <v>10</v>
      </c>
      <c r="D3749" s="11"/>
      <c r="E3749" s="11"/>
      <c r="F3749" s="11"/>
      <c r="P3749" s="4" t="s">
        <v>2817</v>
      </c>
      <c r="Q3749" s="4" t="s">
        <v>5346</v>
      </c>
      <c r="R3749" s="25">
        <v>11</v>
      </c>
      <c r="S3749" s="11"/>
      <c r="T3749" s="11"/>
    </row>
    <row r="3750" spans="1:20" ht="17.25" customHeight="1" x14ac:dyDescent="0.35">
      <c r="A3750" s="4" t="s">
        <v>2817</v>
      </c>
      <c r="B3750" s="4" t="s">
        <v>5074</v>
      </c>
      <c r="C3750" s="25">
        <v>10</v>
      </c>
      <c r="D3750" s="11"/>
      <c r="E3750" s="11"/>
      <c r="F3750" s="11"/>
      <c r="P3750" s="4" t="s">
        <v>2817</v>
      </c>
      <c r="Q3750" s="4" t="s">
        <v>5347</v>
      </c>
      <c r="R3750" s="25">
        <v>11</v>
      </c>
      <c r="S3750" s="11"/>
      <c r="T3750" s="11"/>
    </row>
    <row r="3751" spans="1:20" ht="17.25" customHeight="1" x14ac:dyDescent="0.35">
      <c r="A3751" s="4" t="s">
        <v>2817</v>
      </c>
      <c r="B3751" s="4" t="s">
        <v>5075</v>
      </c>
      <c r="C3751" s="25">
        <v>10</v>
      </c>
      <c r="D3751" s="11"/>
      <c r="E3751" s="11"/>
      <c r="F3751" s="11"/>
      <c r="P3751" s="4" t="s">
        <v>2817</v>
      </c>
      <c r="Q3751" s="4" t="s">
        <v>5348</v>
      </c>
      <c r="R3751" s="25">
        <v>11</v>
      </c>
      <c r="S3751" s="11"/>
      <c r="T3751" s="11"/>
    </row>
    <row r="3752" spans="1:20" ht="17.25" customHeight="1" x14ac:dyDescent="0.35">
      <c r="A3752" s="4" t="s">
        <v>2817</v>
      </c>
      <c r="B3752" s="4" t="s">
        <v>5076</v>
      </c>
      <c r="C3752" s="25">
        <v>10</v>
      </c>
      <c r="D3752" s="11"/>
      <c r="E3752" s="11"/>
      <c r="F3752" s="11"/>
      <c r="P3752" s="4" t="s">
        <v>2817</v>
      </c>
      <c r="Q3752" s="4" t="s">
        <v>5349</v>
      </c>
      <c r="R3752" s="25">
        <v>11</v>
      </c>
      <c r="S3752" s="11"/>
      <c r="T3752" s="11"/>
    </row>
    <row r="3753" spans="1:20" ht="17.25" customHeight="1" x14ac:dyDescent="0.35">
      <c r="A3753" s="4" t="s">
        <v>2817</v>
      </c>
      <c r="B3753" s="4" t="s">
        <v>5077</v>
      </c>
      <c r="C3753" s="25">
        <v>10</v>
      </c>
      <c r="D3753" s="11"/>
      <c r="E3753" s="11"/>
      <c r="F3753" s="11"/>
      <c r="P3753" s="4" t="s">
        <v>2817</v>
      </c>
      <c r="Q3753" s="4" t="s">
        <v>5350</v>
      </c>
      <c r="R3753" s="25">
        <v>11</v>
      </c>
      <c r="S3753" s="11"/>
      <c r="T3753" s="11"/>
    </row>
    <row r="3754" spans="1:20" ht="17.25" customHeight="1" x14ac:dyDescent="0.35">
      <c r="A3754" s="4" t="s">
        <v>2817</v>
      </c>
      <c r="B3754" s="4" t="s">
        <v>5078</v>
      </c>
      <c r="C3754" s="25">
        <v>10</v>
      </c>
      <c r="D3754" s="11"/>
      <c r="E3754" s="11"/>
      <c r="F3754" s="11"/>
      <c r="P3754" s="4" t="s">
        <v>2817</v>
      </c>
      <c r="Q3754" s="4" t="s">
        <v>5351</v>
      </c>
      <c r="R3754" s="25">
        <v>11</v>
      </c>
      <c r="S3754" s="11"/>
      <c r="T3754" s="11"/>
    </row>
    <row r="3755" spans="1:20" ht="17.25" customHeight="1" x14ac:dyDescent="0.35">
      <c r="A3755" s="4" t="s">
        <v>2817</v>
      </c>
      <c r="B3755" s="4" t="s">
        <v>5079</v>
      </c>
      <c r="C3755" s="25">
        <v>10</v>
      </c>
      <c r="D3755" s="11"/>
      <c r="E3755" s="11"/>
      <c r="F3755" s="11"/>
      <c r="P3755" s="4" t="s">
        <v>2817</v>
      </c>
      <c r="Q3755" s="4" t="s">
        <v>5352</v>
      </c>
      <c r="R3755" s="25">
        <v>11</v>
      </c>
      <c r="S3755" s="11"/>
      <c r="T3755" s="11"/>
    </row>
    <row r="3756" spans="1:20" ht="17.25" customHeight="1" x14ac:dyDescent="0.35">
      <c r="A3756" s="4" t="s">
        <v>2817</v>
      </c>
      <c r="B3756" s="4" t="s">
        <v>5080</v>
      </c>
      <c r="C3756" s="25">
        <v>10</v>
      </c>
      <c r="D3756" s="11"/>
      <c r="E3756" s="11"/>
      <c r="F3756" s="11"/>
      <c r="P3756" s="4" t="s">
        <v>2817</v>
      </c>
      <c r="Q3756" s="4" t="s">
        <v>5353</v>
      </c>
      <c r="R3756" s="25">
        <v>11</v>
      </c>
      <c r="S3756" s="11"/>
      <c r="T3756" s="11"/>
    </row>
    <row r="3757" spans="1:20" ht="17.25" customHeight="1" x14ac:dyDescent="0.35">
      <c r="A3757" s="4" t="s">
        <v>2817</v>
      </c>
      <c r="B3757" s="4" t="s">
        <v>5081</v>
      </c>
      <c r="C3757" s="25">
        <v>10</v>
      </c>
      <c r="D3757" s="11"/>
      <c r="E3757" s="11"/>
      <c r="F3757" s="11"/>
      <c r="P3757" s="4" t="s">
        <v>2817</v>
      </c>
      <c r="Q3757" s="4" t="s">
        <v>5354</v>
      </c>
      <c r="R3757" s="25">
        <v>11</v>
      </c>
      <c r="S3757" s="11"/>
      <c r="T3757" s="11"/>
    </row>
    <row r="3758" spans="1:20" ht="17.25" customHeight="1" x14ac:dyDescent="0.35">
      <c r="A3758" s="4" t="s">
        <v>2817</v>
      </c>
      <c r="B3758" s="4" t="s">
        <v>5082</v>
      </c>
      <c r="C3758" s="25">
        <v>10</v>
      </c>
      <c r="D3758" s="11"/>
      <c r="E3758" s="11"/>
      <c r="F3758" s="11"/>
      <c r="P3758" s="4" t="s">
        <v>2817</v>
      </c>
      <c r="Q3758" s="4" t="s">
        <v>5355</v>
      </c>
      <c r="R3758" s="25">
        <v>11</v>
      </c>
      <c r="S3758" s="11"/>
      <c r="T3758" s="11"/>
    </row>
    <row r="3759" spans="1:20" ht="17.25" customHeight="1" x14ac:dyDescent="0.35">
      <c r="A3759" s="4" t="s">
        <v>2817</v>
      </c>
      <c r="B3759" s="4" t="s">
        <v>5083</v>
      </c>
      <c r="C3759" s="25">
        <v>10</v>
      </c>
      <c r="D3759" s="11"/>
      <c r="E3759" s="11"/>
      <c r="F3759" s="11"/>
      <c r="P3759" s="4" t="s">
        <v>2817</v>
      </c>
      <c r="Q3759" s="4" t="s">
        <v>5356</v>
      </c>
      <c r="R3759" s="25">
        <v>11</v>
      </c>
      <c r="S3759" s="11"/>
      <c r="T3759" s="11"/>
    </row>
    <row r="3760" spans="1:20" ht="17.25" customHeight="1" x14ac:dyDescent="0.35">
      <c r="A3760" s="4" t="s">
        <v>2817</v>
      </c>
      <c r="B3760" s="4" t="s">
        <v>5084</v>
      </c>
      <c r="C3760" s="25">
        <v>10</v>
      </c>
      <c r="D3760" s="11"/>
      <c r="E3760" s="11"/>
      <c r="F3760" s="11"/>
      <c r="P3760" s="4" t="s">
        <v>2817</v>
      </c>
      <c r="Q3760" s="4" t="s">
        <v>5357</v>
      </c>
      <c r="R3760" s="25">
        <v>11</v>
      </c>
      <c r="S3760" s="11"/>
      <c r="T3760" s="11"/>
    </row>
    <row r="3761" spans="1:20" ht="17.25" customHeight="1" x14ac:dyDescent="0.35">
      <c r="A3761" s="4" t="s">
        <v>2817</v>
      </c>
      <c r="B3761" s="4" t="s">
        <v>5358</v>
      </c>
      <c r="C3761" s="25">
        <v>10</v>
      </c>
      <c r="D3761" s="11"/>
      <c r="E3761" s="11"/>
      <c r="F3761" s="11"/>
      <c r="P3761" s="4" t="s">
        <v>2817</v>
      </c>
      <c r="Q3761" s="4" t="s">
        <v>5359</v>
      </c>
      <c r="R3761" s="25">
        <v>11</v>
      </c>
      <c r="S3761" s="11"/>
      <c r="T3761" s="11"/>
    </row>
    <row r="3762" spans="1:20" ht="17.25" customHeight="1" x14ac:dyDescent="0.35">
      <c r="A3762" s="4" t="s">
        <v>2817</v>
      </c>
      <c r="B3762" s="4" t="s">
        <v>5085</v>
      </c>
      <c r="C3762" s="25">
        <v>10</v>
      </c>
      <c r="D3762" s="11"/>
      <c r="E3762" s="11"/>
      <c r="F3762" s="11"/>
      <c r="P3762" s="4" t="s">
        <v>2817</v>
      </c>
      <c r="Q3762" s="4" t="s">
        <v>5360</v>
      </c>
      <c r="R3762" s="25">
        <v>11</v>
      </c>
      <c r="S3762" s="11"/>
      <c r="T3762" s="11"/>
    </row>
    <row r="3763" spans="1:20" ht="17.25" customHeight="1" x14ac:dyDescent="0.35">
      <c r="A3763" s="4" t="s">
        <v>2817</v>
      </c>
      <c r="B3763" s="4" t="s">
        <v>5087</v>
      </c>
      <c r="C3763" s="25">
        <v>10</v>
      </c>
      <c r="D3763" s="11"/>
      <c r="E3763" s="11"/>
      <c r="F3763" s="11"/>
      <c r="P3763" s="4" t="s">
        <v>2817</v>
      </c>
      <c r="Q3763" s="4" t="s">
        <v>5361</v>
      </c>
      <c r="R3763" s="25">
        <v>11</v>
      </c>
      <c r="S3763" s="11"/>
      <c r="T3763" s="11"/>
    </row>
    <row r="3764" spans="1:20" ht="17.25" customHeight="1" x14ac:dyDescent="0.35">
      <c r="A3764" s="4" t="s">
        <v>2817</v>
      </c>
      <c r="B3764" s="4" t="s">
        <v>5088</v>
      </c>
      <c r="C3764" s="25">
        <v>10</v>
      </c>
      <c r="D3764" s="11"/>
      <c r="E3764" s="11"/>
      <c r="F3764" s="11"/>
      <c r="P3764" s="4" t="s">
        <v>2817</v>
      </c>
      <c r="Q3764" s="4" t="s">
        <v>5362</v>
      </c>
      <c r="R3764" s="25">
        <v>11</v>
      </c>
      <c r="S3764" s="11"/>
      <c r="T3764" s="11"/>
    </row>
    <row r="3765" spans="1:20" ht="17.25" customHeight="1" x14ac:dyDescent="0.35">
      <c r="A3765" s="4" t="s">
        <v>2817</v>
      </c>
      <c r="B3765" s="4" t="s">
        <v>5089</v>
      </c>
      <c r="C3765" s="25">
        <v>10</v>
      </c>
      <c r="D3765" s="11"/>
      <c r="E3765" s="11"/>
      <c r="F3765" s="11"/>
      <c r="P3765" s="4" t="s">
        <v>2817</v>
      </c>
      <c r="Q3765" s="4" t="s">
        <v>5363</v>
      </c>
      <c r="R3765" s="25">
        <v>11</v>
      </c>
      <c r="S3765" s="11"/>
      <c r="T3765" s="11"/>
    </row>
    <row r="3766" spans="1:20" ht="17.25" customHeight="1" x14ac:dyDescent="0.35">
      <c r="A3766" s="4" t="s">
        <v>2817</v>
      </c>
      <c r="B3766" s="4" t="s">
        <v>5364</v>
      </c>
      <c r="C3766" s="25">
        <v>10</v>
      </c>
      <c r="D3766" s="11"/>
      <c r="E3766" s="11"/>
      <c r="F3766" s="11"/>
      <c r="P3766" s="4" t="s">
        <v>2817</v>
      </c>
      <c r="Q3766" s="4" t="s">
        <v>5365</v>
      </c>
      <c r="R3766" s="25">
        <v>11</v>
      </c>
      <c r="S3766" s="11"/>
      <c r="T3766" s="11"/>
    </row>
    <row r="3767" spans="1:20" ht="17.25" customHeight="1" x14ac:dyDescent="0.35">
      <c r="A3767" s="4" t="s">
        <v>2817</v>
      </c>
      <c r="B3767" s="4" t="s">
        <v>5090</v>
      </c>
      <c r="C3767" s="25">
        <v>10</v>
      </c>
      <c r="D3767" s="11"/>
      <c r="E3767" s="11"/>
      <c r="F3767" s="11"/>
      <c r="P3767" s="4" t="s">
        <v>2817</v>
      </c>
      <c r="Q3767" s="4" t="s">
        <v>5366</v>
      </c>
      <c r="R3767" s="25">
        <v>11</v>
      </c>
      <c r="S3767" s="11"/>
      <c r="T3767" s="11"/>
    </row>
    <row r="3768" spans="1:20" ht="17.25" customHeight="1" x14ac:dyDescent="0.35">
      <c r="A3768" s="4" t="s">
        <v>2817</v>
      </c>
      <c r="B3768" s="4" t="s">
        <v>5091</v>
      </c>
      <c r="C3768" s="25">
        <v>10</v>
      </c>
      <c r="D3768" s="11"/>
      <c r="E3768" s="11"/>
      <c r="F3768" s="11"/>
      <c r="P3768" s="4" t="s">
        <v>2817</v>
      </c>
      <c r="Q3768" s="4" t="s">
        <v>5367</v>
      </c>
      <c r="R3768" s="25">
        <v>11</v>
      </c>
      <c r="S3768" s="11"/>
      <c r="T3768" s="11"/>
    </row>
    <row r="3769" spans="1:20" ht="17.25" customHeight="1" x14ac:dyDescent="0.35">
      <c r="A3769" s="4" t="s">
        <v>2817</v>
      </c>
      <c r="B3769" s="4" t="s">
        <v>5093</v>
      </c>
      <c r="C3769" s="25">
        <v>10</v>
      </c>
      <c r="D3769" s="11"/>
      <c r="E3769" s="11"/>
      <c r="F3769" s="11"/>
      <c r="P3769" s="4" t="s">
        <v>2817</v>
      </c>
      <c r="Q3769" s="4" t="s">
        <v>5368</v>
      </c>
      <c r="R3769" s="25">
        <v>11</v>
      </c>
      <c r="S3769" s="11"/>
      <c r="T3769" s="11"/>
    </row>
    <row r="3770" spans="1:20" ht="17.25" customHeight="1" x14ac:dyDescent="0.35">
      <c r="A3770" s="4" t="s">
        <v>2817</v>
      </c>
      <c r="B3770" s="4" t="s">
        <v>5094</v>
      </c>
      <c r="C3770" s="25">
        <v>10</v>
      </c>
      <c r="D3770" s="11"/>
      <c r="E3770" s="11"/>
      <c r="F3770" s="11"/>
      <c r="P3770" s="4" t="s">
        <v>2817</v>
      </c>
      <c r="Q3770" s="4" t="s">
        <v>5369</v>
      </c>
      <c r="R3770" s="25">
        <v>11</v>
      </c>
      <c r="S3770" s="11"/>
      <c r="T3770" s="11"/>
    </row>
    <row r="3771" spans="1:20" ht="17.25" customHeight="1" x14ac:dyDescent="0.35">
      <c r="A3771" s="4" t="s">
        <v>2817</v>
      </c>
      <c r="B3771" s="4" t="s">
        <v>5095</v>
      </c>
      <c r="C3771" s="25">
        <v>10</v>
      </c>
      <c r="D3771" s="11"/>
      <c r="E3771" s="11"/>
      <c r="F3771" s="11"/>
      <c r="P3771" s="4" t="s">
        <v>2817</v>
      </c>
      <c r="Q3771" s="4" t="s">
        <v>5370</v>
      </c>
      <c r="R3771" s="25">
        <v>11</v>
      </c>
      <c r="S3771" s="11"/>
      <c r="T3771" s="11"/>
    </row>
    <row r="3772" spans="1:20" ht="17.25" customHeight="1" x14ac:dyDescent="0.35">
      <c r="A3772" s="4" t="s">
        <v>2817</v>
      </c>
      <c r="B3772" s="4" t="s">
        <v>5096</v>
      </c>
      <c r="C3772" s="25">
        <v>10</v>
      </c>
      <c r="D3772" s="11"/>
      <c r="E3772" s="11"/>
      <c r="F3772" s="11"/>
      <c r="P3772" s="4" t="s">
        <v>2817</v>
      </c>
      <c r="Q3772" s="4" t="s">
        <v>5371</v>
      </c>
      <c r="R3772" s="25">
        <v>11</v>
      </c>
      <c r="S3772" s="11"/>
      <c r="T3772" s="11"/>
    </row>
    <row r="3773" spans="1:20" ht="17.25" customHeight="1" x14ac:dyDescent="0.35">
      <c r="A3773" s="4" t="s">
        <v>2817</v>
      </c>
      <c r="B3773" s="4" t="s">
        <v>5097</v>
      </c>
      <c r="C3773" s="25">
        <v>10</v>
      </c>
      <c r="D3773" s="11"/>
      <c r="E3773" s="11"/>
      <c r="F3773" s="11"/>
      <c r="P3773" s="4" t="s">
        <v>2817</v>
      </c>
      <c r="Q3773" s="4" t="s">
        <v>5372</v>
      </c>
      <c r="R3773" s="25">
        <v>11</v>
      </c>
      <c r="S3773" s="11"/>
      <c r="T3773" s="11"/>
    </row>
    <row r="3774" spans="1:20" ht="17.25" customHeight="1" x14ac:dyDescent="0.35">
      <c r="A3774" s="4" t="s">
        <v>2817</v>
      </c>
      <c r="B3774" s="4" t="s">
        <v>5098</v>
      </c>
      <c r="C3774" s="25">
        <v>10</v>
      </c>
      <c r="D3774" s="11"/>
      <c r="E3774" s="11"/>
      <c r="F3774" s="11"/>
      <c r="P3774" s="4" t="s">
        <v>2817</v>
      </c>
      <c r="Q3774" s="4" t="s">
        <v>5373</v>
      </c>
      <c r="R3774" s="25">
        <v>11</v>
      </c>
      <c r="S3774" s="11"/>
      <c r="T3774" s="11"/>
    </row>
    <row r="3775" spans="1:20" ht="17.25" customHeight="1" x14ac:dyDescent="0.35">
      <c r="A3775" s="4" t="s">
        <v>2817</v>
      </c>
      <c r="B3775" s="4" t="s">
        <v>5099</v>
      </c>
      <c r="C3775" s="25">
        <v>10</v>
      </c>
      <c r="D3775" s="11"/>
      <c r="E3775" s="11"/>
      <c r="F3775" s="11"/>
      <c r="P3775" s="4" t="s">
        <v>2817</v>
      </c>
      <c r="Q3775" s="4" t="s">
        <v>5374</v>
      </c>
      <c r="R3775" s="25">
        <v>11</v>
      </c>
      <c r="S3775" s="11"/>
      <c r="T3775" s="11"/>
    </row>
    <row r="3776" spans="1:20" ht="17.25" customHeight="1" x14ac:dyDescent="0.35">
      <c r="A3776" s="4" t="s">
        <v>2817</v>
      </c>
      <c r="B3776" s="4" t="s">
        <v>5100</v>
      </c>
      <c r="C3776" s="25">
        <v>10</v>
      </c>
      <c r="D3776" s="11"/>
      <c r="E3776" s="11"/>
      <c r="F3776" s="11"/>
      <c r="P3776" s="4" t="s">
        <v>2817</v>
      </c>
      <c r="Q3776" s="4" t="s">
        <v>5375</v>
      </c>
      <c r="R3776" s="25">
        <v>11</v>
      </c>
      <c r="S3776" s="11"/>
      <c r="T3776" s="11"/>
    </row>
    <row r="3777" spans="1:20" ht="17.25" customHeight="1" x14ac:dyDescent="0.35">
      <c r="A3777" s="4" t="s">
        <v>2817</v>
      </c>
      <c r="B3777" s="4" t="s">
        <v>5101</v>
      </c>
      <c r="C3777" s="25">
        <v>10</v>
      </c>
      <c r="D3777" s="11"/>
      <c r="E3777" s="11"/>
      <c r="F3777" s="11"/>
      <c r="P3777" s="4" t="s">
        <v>2817</v>
      </c>
      <c r="Q3777" s="4" t="s">
        <v>5376</v>
      </c>
      <c r="R3777" s="25">
        <v>11</v>
      </c>
      <c r="S3777" s="11"/>
      <c r="T3777" s="11"/>
    </row>
    <row r="3778" spans="1:20" ht="17.25" customHeight="1" x14ac:dyDescent="0.35">
      <c r="A3778" s="4" t="s">
        <v>2817</v>
      </c>
      <c r="B3778" s="4" t="s">
        <v>5102</v>
      </c>
      <c r="C3778" s="25">
        <v>10</v>
      </c>
      <c r="D3778" s="11"/>
      <c r="E3778" s="11"/>
      <c r="F3778" s="11"/>
      <c r="P3778" s="4" t="s">
        <v>2817</v>
      </c>
      <c r="Q3778" s="161" t="s">
        <v>5377</v>
      </c>
      <c r="R3778" s="25">
        <v>11</v>
      </c>
      <c r="S3778" s="11"/>
      <c r="T3778" s="11"/>
    </row>
    <row r="3779" spans="1:20" ht="17.25" customHeight="1" x14ac:dyDescent="0.35">
      <c r="A3779" s="4" t="s">
        <v>2817</v>
      </c>
      <c r="B3779" s="4" t="s">
        <v>5103</v>
      </c>
      <c r="C3779" s="25">
        <v>10</v>
      </c>
      <c r="D3779" s="11"/>
      <c r="E3779" s="11"/>
      <c r="F3779" s="11"/>
      <c r="P3779" s="4" t="s">
        <v>2817</v>
      </c>
      <c r="Q3779" s="4" t="s">
        <v>5378</v>
      </c>
      <c r="R3779" s="25">
        <v>11</v>
      </c>
      <c r="S3779" s="11"/>
      <c r="T3779" s="11"/>
    </row>
    <row r="3780" spans="1:20" ht="17.25" customHeight="1" x14ac:dyDescent="0.35">
      <c r="A3780" s="4" t="s">
        <v>2817</v>
      </c>
      <c r="B3780" s="4" t="s">
        <v>5104</v>
      </c>
      <c r="C3780" s="25">
        <v>10</v>
      </c>
      <c r="D3780" s="11"/>
      <c r="E3780" s="11"/>
      <c r="F3780" s="11"/>
      <c r="P3780" s="4" t="s">
        <v>2817</v>
      </c>
      <c r="Q3780" s="4" t="s">
        <v>5379</v>
      </c>
      <c r="R3780" s="25">
        <v>11</v>
      </c>
      <c r="S3780" s="11"/>
      <c r="T3780" s="11"/>
    </row>
    <row r="3781" spans="1:20" ht="17.25" customHeight="1" x14ac:dyDescent="0.35">
      <c r="A3781" s="4" t="s">
        <v>2817</v>
      </c>
      <c r="B3781" s="4" t="s">
        <v>5105</v>
      </c>
      <c r="C3781" s="25">
        <v>10</v>
      </c>
      <c r="D3781" s="11"/>
      <c r="E3781" s="11"/>
      <c r="F3781" s="11"/>
      <c r="P3781" s="4" t="s">
        <v>2817</v>
      </c>
      <c r="Q3781" s="4" t="s">
        <v>5380</v>
      </c>
      <c r="R3781" s="25">
        <v>11</v>
      </c>
      <c r="S3781" s="11"/>
      <c r="T3781" s="11"/>
    </row>
    <row r="3782" spans="1:20" ht="17.25" customHeight="1" x14ac:dyDescent="0.35">
      <c r="A3782" s="4" t="s">
        <v>2817</v>
      </c>
      <c r="B3782" s="4" t="s">
        <v>5106</v>
      </c>
      <c r="C3782" s="25">
        <v>10</v>
      </c>
      <c r="D3782" s="11"/>
      <c r="E3782" s="11"/>
      <c r="F3782" s="11"/>
      <c r="P3782" s="4" t="s">
        <v>2817</v>
      </c>
      <c r="Q3782" s="4" t="s">
        <v>5381</v>
      </c>
      <c r="R3782" s="25">
        <v>11</v>
      </c>
      <c r="S3782" s="11"/>
      <c r="T3782" s="11"/>
    </row>
    <row r="3783" spans="1:20" ht="17.25" customHeight="1" x14ac:dyDescent="0.35">
      <c r="A3783" s="4" t="s">
        <v>2817</v>
      </c>
      <c r="B3783" s="4" t="s">
        <v>5107</v>
      </c>
      <c r="C3783" s="25">
        <v>10</v>
      </c>
      <c r="D3783" s="11"/>
      <c r="E3783" s="11"/>
      <c r="F3783" s="11"/>
      <c r="P3783" s="4" t="s">
        <v>2817</v>
      </c>
      <c r="Q3783" s="4" t="s">
        <v>5382</v>
      </c>
      <c r="R3783" s="25">
        <v>11</v>
      </c>
      <c r="S3783" s="11"/>
      <c r="T3783" s="11"/>
    </row>
    <row r="3784" spans="1:20" ht="17.25" customHeight="1" x14ac:dyDescent="0.35">
      <c r="A3784" s="4" t="s">
        <v>2817</v>
      </c>
      <c r="B3784" s="4" t="s">
        <v>5108</v>
      </c>
      <c r="C3784" s="25">
        <v>10</v>
      </c>
      <c r="D3784" s="11"/>
      <c r="E3784" s="11"/>
      <c r="F3784" s="11"/>
      <c r="P3784" s="4" t="s">
        <v>2817</v>
      </c>
      <c r="Q3784" s="4" t="s">
        <v>5383</v>
      </c>
      <c r="R3784" s="25">
        <v>11</v>
      </c>
      <c r="S3784" s="11"/>
      <c r="T3784" s="11"/>
    </row>
    <row r="3785" spans="1:20" ht="17.25" customHeight="1" x14ac:dyDescent="0.35">
      <c r="A3785" s="4" t="s">
        <v>2817</v>
      </c>
      <c r="B3785" s="4" t="s">
        <v>5384</v>
      </c>
      <c r="C3785" s="25">
        <v>10</v>
      </c>
      <c r="D3785" s="11"/>
      <c r="E3785" s="11"/>
      <c r="F3785" s="11"/>
      <c r="P3785" s="4" t="s">
        <v>2817</v>
      </c>
      <c r="Q3785" s="4" t="s">
        <v>5385</v>
      </c>
      <c r="R3785" s="25">
        <v>11</v>
      </c>
      <c r="S3785" s="11"/>
      <c r="T3785" s="11"/>
    </row>
    <row r="3786" spans="1:20" ht="17.25" customHeight="1" x14ac:dyDescent="0.35">
      <c r="A3786" s="4" t="s">
        <v>2817</v>
      </c>
      <c r="B3786" s="4" t="s">
        <v>5109</v>
      </c>
      <c r="C3786" s="25">
        <v>10</v>
      </c>
      <c r="D3786" s="11"/>
      <c r="E3786" s="11"/>
      <c r="F3786" s="11"/>
      <c r="P3786" s="4" t="s">
        <v>2817</v>
      </c>
      <c r="Q3786" s="4" t="s">
        <v>5386</v>
      </c>
      <c r="R3786" s="25">
        <v>11</v>
      </c>
      <c r="S3786" s="11"/>
      <c r="T3786" s="11"/>
    </row>
    <row r="3787" spans="1:20" ht="17.25" customHeight="1" x14ac:dyDescent="0.35">
      <c r="A3787" s="4" t="s">
        <v>2817</v>
      </c>
      <c r="B3787" s="4" t="s">
        <v>5387</v>
      </c>
      <c r="C3787" s="25">
        <v>10</v>
      </c>
      <c r="D3787" s="11"/>
      <c r="E3787" s="11"/>
      <c r="F3787" s="11"/>
      <c r="P3787" s="4" t="s">
        <v>2817</v>
      </c>
      <c r="Q3787" s="4" t="s">
        <v>5388</v>
      </c>
      <c r="R3787" s="25">
        <v>11</v>
      </c>
      <c r="S3787" s="11"/>
      <c r="T3787" s="11"/>
    </row>
    <row r="3788" spans="1:20" ht="17.25" customHeight="1" x14ac:dyDescent="0.35">
      <c r="A3788" s="4" t="s">
        <v>2817</v>
      </c>
      <c r="B3788" s="4" t="s">
        <v>5110</v>
      </c>
      <c r="C3788" s="25">
        <v>10</v>
      </c>
      <c r="D3788" s="11"/>
      <c r="E3788" s="11"/>
      <c r="F3788" s="11"/>
      <c r="P3788" s="4" t="s">
        <v>2817</v>
      </c>
      <c r="Q3788" s="4" t="s">
        <v>5389</v>
      </c>
      <c r="R3788" s="25">
        <v>11</v>
      </c>
      <c r="S3788" s="11"/>
      <c r="T3788" s="11"/>
    </row>
    <row r="3789" spans="1:20" ht="17.25" customHeight="1" x14ac:dyDescent="0.35">
      <c r="A3789" s="4" t="s">
        <v>2817</v>
      </c>
      <c r="B3789" s="4" t="s">
        <v>5111</v>
      </c>
      <c r="C3789" s="25">
        <v>10</v>
      </c>
      <c r="D3789" s="11"/>
      <c r="E3789" s="11"/>
      <c r="F3789" s="11"/>
      <c r="P3789" s="4" t="s">
        <v>2817</v>
      </c>
      <c r="Q3789" s="4" t="s">
        <v>5390</v>
      </c>
      <c r="R3789" s="25">
        <v>11</v>
      </c>
      <c r="S3789" s="11"/>
      <c r="T3789" s="11"/>
    </row>
    <row r="3790" spans="1:20" ht="17.25" customHeight="1" x14ac:dyDescent="0.35">
      <c r="A3790" s="4" t="s">
        <v>2817</v>
      </c>
      <c r="B3790" s="4" t="s">
        <v>5113</v>
      </c>
      <c r="C3790" s="25">
        <v>10</v>
      </c>
      <c r="D3790" s="11"/>
      <c r="E3790" s="11"/>
      <c r="F3790" s="11"/>
      <c r="P3790" s="4" t="s">
        <v>2817</v>
      </c>
      <c r="Q3790" s="4" t="s">
        <v>5391</v>
      </c>
      <c r="R3790" s="25">
        <v>11</v>
      </c>
      <c r="S3790" s="11"/>
      <c r="T3790" s="11"/>
    </row>
    <row r="3791" spans="1:20" ht="17.25" customHeight="1" x14ac:dyDescent="0.35">
      <c r="A3791" s="4" t="s">
        <v>2817</v>
      </c>
      <c r="B3791" s="4" t="s">
        <v>5115</v>
      </c>
      <c r="C3791" s="25">
        <v>10</v>
      </c>
      <c r="D3791" s="11"/>
      <c r="E3791" s="11"/>
      <c r="F3791" s="11"/>
      <c r="P3791" s="4" t="s">
        <v>2817</v>
      </c>
      <c r="Q3791" s="4" t="s">
        <v>5392</v>
      </c>
      <c r="R3791" s="25">
        <v>11</v>
      </c>
      <c r="S3791" s="11"/>
      <c r="T3791" s="11"/>
    </row>
    <row r="3792" spans="1:20" ht="17.25" customHeight="1" x14ac:dyDescent="0.35">
      <c r="A3792" s="4" t="s">
        <v>2817</v>
      </c>
      <c r="B3792" s="4" t="s">
        <v>5116</v>
      </c>
      <c r="C3792" s="25">
        <v>10</v>
      </c>
      <c r="D3792" s="11"/>
      <c r="E3792" s="11"/>
      <c r="F3792" s="11"/>
      <c r="P3792" s="4" t="s">
        <v>2817</v>
      </c>
      <c r="Q3792" s="4" t="s">
        <v>5393</v>
      </c>
      <c r="R3792" s="25">
        <v>11</v>
      </c>
      <c r="S3792" s="11"/>
      <c r="T3792" s="11"/>
    </row>
    <row r="3793" spans="1:20" ht="17.25" customHeight="1" x14ac:dyDescent="0.35">
      <c r="A3793" s="4" t="s">
        <v>2817</v>
      </c>
      <c r="B3793" s="4" t="s">
        <v>5394</v>
      </c>
      <c r="C3793" s="25">
        <v>10</v>
      </c>
      <c r="D3793" s="11"/>
      <c r="E3793" s="11"/>
      <c r="F3793" s="11"/>
      <c r="P3793" s="4" t="s">
        <v>2817</v>
      </c>
      <c r="Q3793" s="4" t="s">
        <v>5395</v>
      </c>
      <c r="R3793" s="25">
        <v>11</v>
      </c>
      <c r="S3793" s="11"/>
      <c r="T3793" s="11"/>
    </row>
    <row r="3794" spans="1:20" ht="17.25" customHeight="1" x14ac:dyDescent="0.35">
      <c r="A3794" s="4" t="s">
        <v>2817</v>
      </c>
      <c r="B3794" s="4" t="s">
        <v>5117</v>
      </c>
      <c r="C3794" s="25">
        <v>10</v>
      </c>
      <c r="D3794" s="11"/>
      <c r="E3794" s="11"/>
      <c r="F3794" s="11"/>
      <c r="P3794" s="4" t="s">
        <v>2817</v>
      </c>
      <c r="Q3794" s="4" t="s">
        <v>5396</v>
      </c>
      <c r="R3794" s="25">
        <v>11</v>
      </c>
      <c r="S3794" s="11"/>
      <c r="T3794" s="11"/>
    </row>
    <row r="3795" spans="1:20" ht="17.25" customHeight="1" x14ac:dyDescent="0.35">
      <c r="A3795" s="4" t="s">
        <v>2817</v>
      </c>
      <c r="B3795" s="4" t="s">
        <v>5118</v>
      </c>
      <c r="C3795" s="25">
        <v>10</v>
      </c>
      <c r="D3795" s="11"/>
      <c r="E3795" s="11"/>
      <c r="F3795" s="11"/>
      <c r="P3795" s="4" t="s">
        <v>2817</v>
      </c>
      <c r="Q3795" s="4" t="s">
        <v>5397</v>
      </c>
      <c r="R3795" s="25">
        <v>11</v>
      </c>
      <c r="S3795" s="11"/>
      <c r="T3795" s="11"/>
    </row>
    <row r="3796" spans="1:20" ht="17.25" customHeight="1" x14ac:dyDescent="0.35">
      <c r="A3796" s="4" t="s">
        <v>2817</v>
      </c>
      <c r="B3796" s="4" t="s">
        <v>5119</v>
      </c>
      <c r="C3796" s="25">
        <v>10</v>
      </c>
      <c r="D3796" s="11"/>
      <c r="E3796" s="11"/>
      <c r="F3796" s="11"/>
      <c r="P3796" s="4" t="s">
        <v>2817</v>
      </c>
      <c r="Q3796" s="4" t="s">
        <v>5398</v>
      </c>
      <c r="R3796" s="25">
        <v>11</v>
      </c>
      <c r="S3796" s="11"/>
      <c r="T3796" s="11"/>
    </row>
    <row r="3797" spans="1:20" ht="17.25" customHeight="1" x14ac:dyDescent="0.35">
      <c r="A3797" s="4" t="s">
        <v>2817</v>
      </c>
      <c r="B3797" s="4" t="s">
        <v>5121</v>
      </c>
      <c r="C3797" s="25">
        <v>10</v>
      </c>
      <c r="D3797" s="11"/>
      <c r="E3797" s="11"/>
      <c r="F3797" s="11"/>
      <c r="P3797" s="4" t="s">
        <v>2817</v>
      </c>
      <c r="Q3797" s="4" t="s">
        <v>5399</v>
      </c>
      <c r="R3797" s="25">
        <v>11</v>
      </c>
      <c r="S3797" s="11"/>
      <c r="T3797" s="11"/>
    </row>
    <row r="3798" spans="1:20" ht="17.25" customHeight="1" x14ac:dyDescent="0.35">
      <c r="A3798" s="4" t="s">
        <v>2817</v>
      </c>
      <c r="B3798" s="4" t="s">
        <v>5122</v>
      </c>
      <c r="C3798" s="25">
        <v>10</v>
      </c>
      <c r="D3798" s="11"/>
      <c r="E3798" s="11"/>
      <c r="F3798" s="11"/>
      <c r="P3798" s="4" t="s">
        <v>2817</v>
      </c>
      <c r="Q3798" s="4" t="s">
        <v>5400</v>
      </c>
      <c r="R3798" s="25">
        <v>11</v>
      </c>
      <c r="S3798" s="11"/>
      <c r="T3798" s="11"/>
    </row>
    <row r="3799" spans="1:20" ht="17.25" customHeight="1" x14ac:dyDescent="0.35">
      <c r="A3799" s="4" t="s">
        <v>2817</v>
      </c>
      <c r="B3799" s="4" t="s">
        <v>5123</v>
      </c>
      <c r="C3799" s="25">
        <v>10</v>
      </c>
      <c r="D3799" s="11"/>
      <c r="E3799" s="11"/>
      <c r="F3799" s="11"/>
      <c r="P3799" s="4" t="s">
        <v>2817</v>
      </c>
      <c r="Q3799" s="4" t="s">
        <v>5401</v>
      </c>
      <c r="R3799" s="25">
        <v>11</v>
      </c>
      <c r="S3799" s="11"/>
      <c r="T3799" s="11"/>
    </row>
    <row r="3800" spans="1:20" ht="17.25" customHeight="1" x14ac:dyDescent="0.35">
      <c r="A3800" s="4" t="s">
        <v>2817</v>
      </c>
      <c r="B3800" s="4" t="s">
        <v>5124</v>
      </c>
      <c r="C3800" s="25">
        <v>10</v>
      </c>
      <c r="D3800" s="11"/>
      <c r="E3800" s="11"/>
      <c r="F3800" s="11"/>
      <c r="P3800" s="4" t="s">
        <v>2817</v>
      </c>
      <c r="Q3800" s="4" t="s">
        <v>5402</v>
      </c>
      <c r="R3800" s="25">
        <v>11</v>
      </c>
      <c r="S3800" s="11"/>
      <c r="T3800" s="11"/>
    </row>
    <row r="3801" spans="1:20" ht="17.25" customHeight="1" x14ac:dyDescent="0.35">
      <c r="A3801" s="4" t="s">
        <v>2817</v>
      </c>
      <c r="B3801" s="4" t="s">
        <v>5125</v>
      </c>
      <c r="C3801" s="25">
        <v>10</v>
      </c>
      <c r="D3801" s="11"/>
      <c r="E3801" s="11"/>
      <c r="F3801" s="11"/>
      <c r="P3801" s="4" t="s">
        <v>2817</v>
      </c>
      <c r="Q3801" s="4" t="s">
        <v>5403</v>
      </c>
      <c r="R3801" s="25">
        <v>11</v>
      </c>
      <c r="S3801" s="11"/>
      <c r="T3801" s="11"/>
    </row>
    <row r="3802" spans="1:20" ht="17.25" customHeight="1" x14ac:dyDescent="0.35">
      <c r="A3802" s="4" t="s">
        <v>2817</v>
      </c>
      <c r="B3802" s="4" t="s">
        <v>5404</v>
      </c>
      <c r="C3802" s="25">
        <v>10</v>
      </c>
      <c r="D3802" s="11"/>
      <c r="E3802" s="11"/>
      <c r="F3802" s="11"/>
      <c r="P3802" s="4" t="s">
        <v>2817</v>
      </c>
      <c r="Q3802" s="4" t="s">
        <v>5405</v>
      </c>
      <c r="R3802" s="25">
        <v>11</v>
      </c>
      <c r="S3802" s="11"/>
      <c r="T3802" s="11"/>
    </row>
    <row r="3803" spans="1:20" ht="17.25" customHeight="1" x14ac:dyDescent="0.35">
      <c r="A3803" s="4" t="s">
        <v>2817</v>
      </c>
      <c r="B3803" s="4" t="s">
        <v>5126</v>
      </c>
      <c r="C3803" s="25">
        <v>10</v>
      </c>
      <c r="D3803" s="11"/>
      <c r="E3803" s="11"/>
      <c r="F3803" s="11"/>
      <c r="P3803" s="4" t="s">
        <v>2817</v>
      </c>
      <c r="Q3803" s="4" t="s">
        <v>5406</v>
      </c>
      <c r="R3803" s="25">
        <v>11</v>
      </c>
      <c r="S3803" s="11"/>
      <c r="T3803" s="11"/>
    </row>
    <row r="3804" spans="1:20" ht="17.25" customHeight="1" x14ac:dyDescent="0.35">
      <c r="A3804" s="4" t="s">
        <v>2817</v>
      </c>
      <c r="B3804" s="4" t="s">
        <v>5127</v>
      </c>
      <c r="C3804" s="25">
        <v>10</v>
      </c>
      <c r="D3804" s="11"/>
      <c r="E3804" s="11"/>
      <c r="F3804" s="11"/>
      <c r="P3804" s="4" t="s">
        <v>2817</v>
      </c>
      <c r="Q3804" s="4" t="s">
        <v>5407</v>
      </c>
      <c r="R3804" s="25">
        <v>11</v>
      </c>
      <c r="S3804" s="11"/>
      <c r="T3804" s="11"/>
    </row>
    <row r="3805" spans="1:20" ht="17.25" customHeight="1" x14ac:dyDescent="0.35">
      <c r="A3805" s="4" t="s">
        <v>2817</v>
      </c>
      <c r="B3805" s="4" t="s">
        <v>5129</v>
      </c>
      <c r="C3805" s="25">
        <v>10</v>
      </c>
      <c r="D3805" s="11"/>
      <c r="E3805" s="11"/>
      <c r="F3805" s="11"/>
      <c r="P3805" s="4" t="s">
        <v>2817</v>
      </c>
      <c r="Q3805" s="4" t="s">
        <v>5408</v>
      </c>
      <c r="R3805" s="25">
        <v>11</v>
      </c>
      <c r="S3805" s="11"/>
      <c r="T3805" s="11"/>
    </row>
    <row r="3806" spans="1:20" ht="17.25" customHeight="1" x14ac:dyDescent="0.35">
      <c r="A3806" s="4" t="s">
        <v>2817</v>
      </c>
      <c r="B3806" s="4" t="s">
        <v>5130</v>
      </c>
      <c r="C3806" s="25">
        <v>10</v>
      </c>
      <c r="D3806" s="11"/>
      <c r="E3806" s="11"/>
      <c r="F3806" s="11"/>
      <c r="P3806" s="4" t="s">
        <v>2817</v>
      </c>
      <c r="Q3806" s="4" t="s">
        <v>5409</v>
      </c>
      <c r="R3806" s="25">
        <v>11</v>
      </c>
      <c r="S3806" s="11"/>
      <c r="T3806" s="11"/>
    </row>
    <row r="3807" spans="1:20" ht="17.25" customHeight="1" x14ac:dyDescent="0.35">
      <c r="A3807" s="4" t="s">
        <v>2817</v>
      </c>
      <c r="B3807" s="4" t="s">
        <v>5132</v>
      </c>
      <c r="C3807" s="25">
        <v>10</v>
      </c>
      <c r="D3807" s="11"/>
      <c r="E3807" s="11"/>
      <c r="F3807" s="11"/>
      <c r="P3807" s="4" t="s">
        <v>2817</v>
      </c>
      <c r="Q3807" s="4" t="s">
        <v>5410</v>
      </c>
      <c r="R3807" s="25">
        <v>11</v>
      </c>
      <c r="S3807" s="11"/>
      <c r="T3807" s="11"/>
    </row>
    <row r="3808" spans="1:20" ht="17.25" customHeight="1" x14ac:dyDescent="0.35">
      <c r="A3808" s="4" t="s">
        <v>2817</v>
      </c>
      <c r="B3808" s="4" t="s">
        <v>5411</v>
      </c>
      <c r="C3808" s="25">
        <v>10</v>
      </c>
      <c r="D3808" s="11"/>
      <c r="E3808" s="11"/>
      <c r="F3808" s="11"/>
      <c r="P3808" s="4" t="s">
        <v>2817</v>
      </c>
      <c r="Q3808" s="4" t="s">
        <v>5412</v>
      </c>
      <c r="R3808" s="25">
        <v>11</v>
      </c>
      <c r="S3808" s="11"/>
      <c r="T3808" s="11"/>
    </row>
    <row r="3809" spans="1:20" ht="17.25" customHeight="1" x14ac:dyDescent="0.35">
      <c r="A3809" s="4" t="s">
        <v>2817</v>
      </c>
      <c r="B3809" s="4" t="s">
        <v>5133</v>
      </c>
      <c r="C3809" s="25">
        <v>10</v>
      </c>
      <c r="D3809" s="11"/>
      <c r="E3809" s="11"/>
      <c r="F3809" s="11"/>
      <c r="P3809" s="4" t="s">
        <v>2817</v>
      </c>
      <c r="Q3809" s="4" t="s">
        <v>5413</v>
      </c>
      <c r="R3809" s="25">
        <v>11</v>
      </c>
      <c r="S3809" s="11"/>
      <c r="T3809" s="11"/>
    </row>
    <row r="3810" spans="1:20" ht="17.25" customHeight="1" x14ac:dyDescent="0.35">
      <c r="A3810" s="4" t="s">
        <v>2817</v>
      </c>
      <c r="B3810" s="4" t="s">
        <v>5134</v>
      </c>
      <c r="C3810" s="25">
        <v>10</v>
      </c>
      <c r="D3810" s="11"/>
      <c r="E3810" s="11"/>
      <c r="F3810" s="11"/>
      <c r="P3810" s="4" t="s">
        <v>2817</v>
      </c>
      <c r="Q3810" s="4" t="s">
        <v>5414</v>
      </c>
      <c r="R3810" s="25">
        <v>11</v>
      </c>
      <c r="S3810" s="11"/>
      <c r="T3810" s="11"/>
    </row>
    <row r="3811" spans="1:20" ht="17.25" customHeight="1" x14ac:dyDescent="0.35">
      <c r="A3811" s="4" t="s">
        <v>2817</v>
      </c>
      <c r="B3811" s="4" t="s">
        <v>5415</v>
      </c>
      <c r="C3811" s="25">
        <v>10</v>
      </c>
      <c r="D3811" s="11"/>
      <c r="E3811" s="11"/>
      <c r="F3811" s="11"/>
      <c r="P3811" s="4" t="s">
        <v>2817</v>
      </c>
      <c r="Q3811" s="4" t="s">
        <v>5416</v>
      </c>
      <c r="R3811" s="25">
        <v>11</v>
      </c>
      <c r="S3811" s="11"/>
      <c r="T3811" s="11"/>
    </row>
    <row r="3812" spans="1:20" ht="17.25" customHeight="1" x14ac:dyDescent="0.35">
      <c r="A3812" s="4" t="s">
        <v>2817</v>
      </c>
      <c r="B3812" s="4" t="s">
        <v>5135</v>
      </c>
      <c r="C3812" s="25">
        <v>10</v>
      </c>
      <c r="D3812" s="11"/>
      <c r="E3812" s="11"/>
      <c r="F3812" s="11"/>
      <c r="P3812" s="4" t="s">
        <v>2817</v>
      </c>
      <c r="Q3812" s="4" t="s">
        <v>5417</v>
      </c>
      <c r="R3812" s="25">
        <v>11</v>
      </c>
      <c r="S3812" s="11"/>
      <c r="T3812" s="11"/>
    </row>
    <row r="3813" spans="1:20" ht="17.25" customHeight="1" x14ac:dyDescent="0.35">
      <c r="A3813" s="4" t="s">
        <v>2817</v>
      </c>
      <c r="B3813" s="4" t="s">
        <v>5136</v>
      </c>
      <c r="C3813" s="25">
        <v>10</v>
      </c>
      <c r="D3813" s="11"/>
      <c r="E3813" s="11"/>
      <c r="F3813" s="11"/>
      <c r="P3813" s="4" t="s">
        <v>2817</v>
      </c>
      <c r="Q3813" s="4" t="s">
        <v>5418</v>
      </c>
      <c r="R3813" s="25">
        <v>11</v>
      </c>
      <c r="S3813" s="11"/>
      <c r="T3813" s="11"/>
    </row>
    <row r="3814" spans="1:20" ht="17.25" customHeight="1" x14ac:dyDescent="0.35">
      <c r="A3814" s="4" t="s">
        <v>2817</v>
      </c>
      <c r="B3814" s="4" t="s">
        <v>5137</v>
      </c>
      <c r="C3814" s="25">
        <v>10</v>
      </c>
      <c r="D3814" s="11"/>
      <c r="E3814" s="11"/>
      <c r="F3814" s="11"/>
      <c r="P3814" s="4" t="s">
        <v>2817</v>
      </c>
      <c r="Q3814" s="4" t="s">
        <v>5419</v>
      </c>
      <c r="R3814" s="25">
        <v>11</v>
      </c>
      <c r="S3814" s="11"/>
      <c r="T3814" s="11"/>
    </row>
    <row r="3815" spans="1:20" ht="17.25" customHeight="1" x14ac:dyDescent="0.35">
      <c r="A3815" s="4" t="s">
        <v>2817</v>
      </c>
      <c r="B3815" s="4" t="s">
        <v>5139</v>
      </c>
      <c r="C3815" s="25">
        <v>10</v>
      </c>
      <c r="D3815" s="11"/>
      <c r="E3815" s="11"/>
      <c r="F3815" s="11"/>
      <c r="P3815" s="4" t="s">
        <v>2817</v>
      </c>
      <c r="Q3815" s="4" t="s">
        <v>5420</v>
      </c>
      <c r="R3815" s="25">
        <v>11</v>
      </c>
      <c r="S3815" s="11"/>
      <c r="T3815" s="11"/>
    </row>
    <row r="3816" spans="1:20" ht="17.25" customHeight="1" x14ac:dyDescent="0.35">
      <c r="A3816" s="4" t="s">
        <v>2817</v>
      </c>
      <c r="B3816" s="4" t="s">
        <v>5140</v>
      </c>
      <c r="C3816" s="25">
        <v>10</v>
      </c>
      <c r="D3816" s="11"/>
      <c r="E3816" s="11"/>
      <c r="F3816" s="11"/>
      <c r="P3816" s="4" t="s">
        <v>2817</v>
      </c>
      <c r="Q3816" s="4" t="s">
        <v>5421</v>
      </c>
      <c r="R3816" s="25">
        <v>11</v>
      </c>
      <c r="S3816" s="11"/>
      <c r="T3816" s="11"/>
    </row>
    <row r="3817" spans="1:20" ht="17.25" customHeight="1" x14ac:dyDescent="0.35">
      <c r="A3817" s="4" t="s">
        <v>2817</v>
      </c>
      <c r="B3817" s="4" t="s">
        <v>5141</v>
      </c>
      <c r="C3817" s="25">
        <v>10</v>
      </c>
      <c r="D3817" s="11"/>
      <c r="E3817" s="11"/>
      <c r="F3817" s="11"/>
      <c r="P3817" s="4" t="s">
        <v>2817</v>
      </c>
      <c r="Q3817" s="4" t="s">
        <v>5422</v>
      </c>
      <c r="R3817" s="25">
        <v>11</v>
      </c>
      <c r="S3817" s="11"/>
      <c r="T3817" s="11"/>
    </row>
    <row r="3818" spans="1:20" ht="17.25" customHeight="1" x14ac:dyDescent="0.35">
      <c r="A3818" s="4" t="s">
        <v>2817</v>
      </c>
      <c r="B3818" s="4" t="s">
        <v>5143</v>
      </c>
      <c r="C3818" s="25">
        <v>10</v>
      </c>
      <c r="D3818" s="11"/>
      <c r="E3818" s="11"/>
      <c r="F3818" s="11"/>
      <c r="P3818" s="4" t="s">
        <v>2817</v>
      </c>
      <c r="Q3818" s="4" t="s">
        <v>5423</v>
      </c>
      <c r="R3818" s="25">
        <v>11</v>
      </c>
      <c r="S3818" s="11"/>
      <c r="T3818" s="11"/>
    </row>
    <row r="3819" spans="1:20" ht="17.25" customHeight="1" x14ac:dyDescent="0.35">
      <c r="A3819" s="4" t="s">
        <v>2817</v>
      </c>
      <c r="B3819" s="4" t="s">
        <v>5144</v>
      </c>
      <c r="C3819" s="25">
        <v>10</v>
      </c>
      <c r="D3819" s="11"/>
      <c r="E3819" s="11"/>
      <c r="F3819" s="11"/>
      <c r="P3819" s="4" t="s">
        <v>2817</v>
      </c>
      <c r="Q3819" s="4" t="s">
        <v>5424</v>
      </c>
      <c r="R3819" s="25">
        <v>11</v>
      </c>
      <c r="S3819" s="11"/>
      <c r="T3819" s="11"/>
    </row>
    <row r="3820" spans="1:20" ht="17.25" customHeight="1" x14ac:dyDescent="0.35">
      <c r="A3820" s="4" t="s">
        <v>2817</v>
      </c>
      <c r="B3820" s="4" t="s">
        <v>5145</v>
      </c>
      <c r="C3820" s="25">
        <v>10</v>
      </c>
      <c r="D3820" s="11"/>
      <c r="E3820" s="11"/>
      <c r="F3820" s="11"/>
      <c r="P3820" s="4" t="s">
        <v>2817</v>
      </c>
      <c r="Q3820" s="4" t="s">
        <v>5425</v>
      </c>
      <c r="R3820" s="25">
        <v>11</v>
      </c>
      <c r="S3820" s="11"/>
      <c r="T3820" s="11"/>
    </row>
    <row r="3821" spans="1:20" ht="17.25" customHeight="1" x14ac:dyDescent="0.35">
      <c r="A3821" s="4" t="s">
        <v>2817</v>
      </c>
      <c r="B3821" s="4" t="s">
        <v>5146</v>
      </c>
      <c r="C3821" s="25">
        <v>10</v>
      </c>
      <c r="D3821" s="11"/>
      <c r="E3821" s="11"/>
      <c r="F3821" s="11"/>
      <c r="P3821" s="4" t="s">
        <v>2817</v>
      </c>
      <c r="Q3821" s="4" t="s">
        <v>5426</v>
      </c>
      <c r="R3821" s="25">
        <v>11</v>
      </c>
      <c r="S3821" s="11"/>
      <c r="T3821" s="11"/>
    </row>
    <row r="3822" spans="1:20" ht="17.25" customHeight="1" x14ac:dyDescent="0.35">
      <c r="A3822" s="4" t="s">
        <v>2817</v>
      </c>
      <c r="B3822" s="4" t="s">
        <v>5147</v>
      </c>
      <c r="C3822" s="25">
        <v>10</v>
      </c>
      <c r="D3822" s="11"/>
      <c r="E3822" s="11"/>
      <c r="F3822" s="11"/>
      <c r="P3822" s="4" t="s">
        <v>2817</v>
      </c>
      <c r="Q3822" s="4" t="s">
        <v>5427</v>
      </c>
      <c r="R3822" s="25">
        <v>11</v>
      </c>
      <c r="S3822" s="11"/>
      <c r="T3822" s="11"/>
    </row>
    <row r="3823" spans="1:20" ht="17.25" customHeight="1" x14ac:dyDescent="0.35">
      <c r="A3823" s="4" t="s">
        <v>2817</v>
      </c>
      <c r="B3823" s="4" t="s">
        <v>5148</v>
      </c>
      <c r="C3823" s="25">
        <v>10</v>
      </c>
      <c r="D3823" s="11"/>
      <c r="E3823" s="11"/>
      <c r="F3823" s="11"/>
      <c r="P3823" s="4" t="s">
        <v>2817</v>
      </c>
      <c r="Q3823" s="4" t="s">
        <v>5428</v>
      </c>
      <c r="R3823" s="25">
        <v>11</v>
      </c>
      <c r="S3823" s="11"/>
      <c r="T3823" s="11"/>
    </row>
    <row r="3824" spans="1:20" ht="17.25" customHeight="1" x14ac:dyDescent="0.35">
      <c r="A3824" s="4" t="s">
        <v>2817</v>
      </c>
      <c r="B3824" s="4" t="s">
        <v>5149</v>
      </c>
      <c r="C3824" s="25">
        <v>10</v>
      </c>
      <c r="D3824" s="11"/>
      <c r="E3824" s="11"/>
      <c r="F3824" s="11"/>
      <c r="P3824" s="4" t="s">
        <v>2817</v>
      </c>
      <c r="Q3824" s="4" t="s">
        <v>5429</v>
      </c>
      <c r="R3824" s="25">
        <v>11</v>
      </c>
      <c r="S3824" s="11"/>
      <c r="T3824" s="11"/>
    </row>
    <row r="3825" spans="1:20" ht="17.25" customHeight="1" x14ac:dyDescent="0.35">
      <c r="A3825" s="4" t="s">
        <v>2817</v>
      </c>
      <c r="B3825" s="4" t="s">
        <v>5150</v>
      </c>
      <c r="C3825" s="25">
        <v>10</v>
      </c>
      <c r="D3825" s="11"/>
      <c r="E3825" s="11"/>
      <c r="F3825" s="11"/>
      <c r="P3825" s="4" t="s">
        <v>2817</v>
      </c>
      <c r="Q3825" s="4" t="s">
        <v>5430</v>
      </c>
      <c r="R3825" s="25">
        <v>11</v>
      </c>
      <c r="S3825" s="11"/>
      <c r="T3825" s="11"/>
    </row>
    <row r="3826" spans="1:20" ht="17.25" customHeight="1" x14ac:dyDescent="0.35">
      <c r="A3826" s="4" t="s">
        <v>2817</v>
      </c>
      <c r="B3826" s="4" t="s">
        <v>5151</v>
      </c>
      <c r="C3826" s="25">
        <v>10</v>
      </c>
      <c r="D3826" s="11"/>
      <c r="E3826" s="11"/>
      <c r="F3826" s="11"/>
      <c r="P3826" s="4" t="s">
        <v>2817</v>
      </c>
      <c r="Q3826" s="4" t="s">
        <v>5431</v>
      </c>
      <c r="R3826" s="25">
        <v>11</v>
      </c>
      <c r="S3826" s="11"/>
      <c r="T3826" s="11"/>
    </row>
    <row r="3827" spans="1:20" ht="17.25" customHeight="1" x14ac:dyDescent="0.35">
      <c r="A3827" s="4" t="s">
        <v>2817</v>
      </c>
      <c r="B3827" s="4" t="s">
        <v>5152</v>
      </c>
      <c r="C3827" s="25">
        <v>10</v>
      </c>
      <c r="D3827" s="11"/>
      <c r="E3827" s="11"/>
      <c r="F3827" s="11"/>
      <c r="P3827" s="4" t="s">
        <v>2817</v>
      </c>
      <c r="Q3827" s="4" t="s">
        <v>5432</v>
      </c>
      <c r="R3827" s="25">
        <v>11</v>
      </c>
      <c r="S3827" s="11"/>
      <c r="T3827" s="11"/>
    </row>
    <row r="3828" spans="1:20" ht="17.25" customHeight="1" x14ac:dyDescent="0.35">
      <c r="A3828" s="4" t="s">
        <v>2817</v>
      </c>
      <c r="B3828" s="4" t="s">
        <v>5153</v>
      </c>
      <c r="C3828" s="25">
        <v>10</v>
      </c>
      <c r="D3828" s="11"/>
      <c r="E3828" s="11"/>
      <c r="F3828" s="11"/>
      <c r="P3828" s="4" t="s">
        <v>2817</v>
      </c>
      <c r="Q3828" s="4" t="s">
        <v>5433</v>
      </c>
      <c r="R3828" s="25">
        <v>11</v>
      </c>
      <c r="S3828" s="11"/>
      <c r="T3828" s="11"/>
    </row>
    <row r="3829" spans="1:20" ht="17.25" customHeight="1" x14ac:dyDescent="0.35">
      <c r="A3829" s="4" t="s">
        <v>2817</v>
      </c>
      <c r="B3829" s="4" t="s">
        <v>5434</v>
      </c>
      <c r="C3829" s="25">
        <v>10</v>
      </c>
      <c r="D3829" s="11"/>
      <c r="E3829" s="11"/>
      <c r="F3829" s="11"/>
      <c r="P3829" s="4" t="s">
        <v>2817</v>
      </c>
      <c r="Q3829" s="4" t="s">
        <v>5435</v>
      </c>
      <c r="R3829" s="25">
        <v>11</v>
      </c>
      <c r="S3829" s="11"/>
      <c r="T3829" s="11"/>
    </row>
    <row r="3830" spans="1:20" ht="17.25" customHeight="1" x14ac:dyDescent="0.35">
      <c r="A3830" s="4" t="s">
        <v>2817</v>
      </c>
      <c r="B3830" s="4" t="s">
        <v>5154</v>
      </c>
      <c r="C3830" s="25">
        <v>10</v>
      </c>
      <c r="D3830" s="11"/>
      <c r="E3830" s="11"/>
      <c r="F3830" s="11"/>
      <c r="P3830" s="4" t="s">
        <v>2817</v>
      </c>
      <c r="Q3830" s="4" t="s">
        <v>5436</v>
      </c>
      <c r="R3830" s="25">
        <v>11</v>
      </c>
      <c r="S3830" s="11"/>
      <c r="T3830" s="11"/>
    </row>
    <row r="3831" spans="1:20" ht="17.25" customHeight="1" x14ac:dyDescent="0.35">
      <c r="A3831" s="4" t="s">
        <v>2817</v>
      </c>
      <c r="B3831" s="4" t="s">
        <v>5437</v>
      </c>
      <c r="C3831" s="25">
        <v>10</v>
      </c>
      <c r="D3831" s="11"/>
      <c r="E3831" s="11"/>
      <c r="F3831" s="11"/>
      <c r="P3831" s="4" t="s">
        <v>2817</v>
      </c>
      <c r="Q3831" s="4" t="s">
        <v>5438</v>
      </c>
      <c r="R3831" s="25">
        <v>11</v>
      </c>
      <c r="S3831" s="11"/>
      <c r="T3831" s="11"/>
    </row>
    <row r="3832" spans="1:20" ht="17.25" customHeight="1" x14ac:dyDescent="0.35">
      <c r="A3832" s="4" t="s">
        <v>2817</v>
      </c>
      <c r="B3832" s="4" t="s">
        <v>5155</v>
      </c>
      <c r="C3832" s="25">
        <v>10</v>
      </c>
      <c r="D3832" s="11"/>
      <c r="E3832" s="11"/>
      <c r="F3832" s="11"/>
      <c r="P3832" s="4" t="s">
        <v>2817</v>
      </c>
      <c r="Q3832" s="4" t="s">
        <v>5439</v>
      </c>
      <c r="R3832" s="25">
        <v>11</v>
      </c>
      <c r="S3832" s="11"/>
      <c r="T3832" s="11"/>
    </row>
    <row r="3833" spans="1:20" ht="17.25" customHeight="1" x14ac:dyDescent="0.35">
      <c r="A3833" s="4" t="s">
        <v>2817</v>
      </c>
      <c r="B3833" s="4" t="s">
        <v>5156</v>
      </c>
      <c r="C3833" s="25">
        <v>10</v>
      </c>
      <c r="D3833" s="11"/>
      <c r="E3833" s="11"/>
      <c r="F3833" s="11"/>
      <c r="P3833" s="4" t="s">
        <v>2817</v>
      </c>
      <c r="Q3833" s="4" t="s">
        <v>5440</v>
      </c>
      <c r="R3833" s="25">
        <v>11</v>
      </c>
      <c r="S3833" s="11"/>
      <c r="T3833" s="11"/>
    </row>
    <row r="3834" spans="1:20" ht="17.25" customHeight="1" x14ac:dyDescent="0.35">
      <c r="A3834" s="4" t="s">
        <v>2817</v>
      </c>
      <c r="B3834" s="4" t="s">
        <v>5441</v>
      </c>
      <c r="C3834" s="25">
        <v>10</v>
      </c>
      <c r="D3834" s="11"/>
      <c r="E3834" s="11"/>
      <c r="F3834" s="11"/>
      <c r="P3834" s="4" t="s">
        <v>2817</v>
      </c>
      <c r="Q3834" s="4" t="s">
        <v>5442</v>
      </c>
      <c r="R3834" s="25">
        <v>11</v>
      </c>
      <c r="S3834" s="11"/>
      <c r="T3834" s="11"/>
    </row>
    <row r="3835" spans="1:20" ht="17.25" customHeight="1" x14ac:dyDescent="0.35">
      <c r="A3835" s="4" t="s">
        <v>2817</v>
      </c>
      <c r="B3835" s="4" t="s">
        <v>5157</v>
      </c>
      <c r="C3835" s="25">
        <v>10</v>
      </c>
      <c r="D3835" s="11"/>
      <c r="E3835" s="11"/>
      <c r="F3835" s="11"/>
      <c r="P3835" s="4" t="s">
        <v>2817</v>
      </c>
      <c r="Q3835" s="4" t="s">
        <v>5443</v>
      </c>
      <c r="R3835" s="25">
        <v>11</v>
      </c>
      <c r="S3835" s="11"/>
      <c r="T3835" s="11"/>
    </row>
    <row r="3836" spans="1:20" ht="17.25" customHeight="1" x14ac:dyDescent="0.35">
      <c r="A3836" s="4" t="s">
        <v>2817</v>
      </c>
      <c r="B3836" s="4" t="s">
        <v>5158</v>
      </c>
      <c r="C3836" s="25">
        <v>10</v>
      </c>
      <c r="D3836" s="11"/>
      <c r="E3836" s="11"/>
      <c r="F3836" s="11"/>
      <c r="P3836" s="4" t="s">
        <v>2817</v>
      </c>
      <c r="Q3836" s="4" t="s">
        <v>5444</v>
      </c>
      <c r="R3836" s="25">
        <v>11</v>
      </c>
      <c r="S3836" s="11"/>
      <c r="T3836" s="11"/>
    </row>
    <row r="3837" spans="1:20" ht="17.25" customHeight="1" x14ac:dyDescent="0.35">
      <c r="A3837" s="4" t="s">
        <v>2817</v>
      </c>
      <c r="B3837" s="4" t="s">
        <v>5159</v>
      </c>
      <c r="C3837" s="25">
        <v>10</v>
      </c>
      <c r="D3837" s="11"/>
      <c r="E3837" s="11"/>
      <c r="F3837" s="11"/>
      <c r="P3837" s="4" t="s">
        <v>2817</v>
      </c>
      <c r="Q3837" s="4" t="s">
        <v>5445</v>
      </c>
      <c r="R3837" s="25">
        <v>11</v>
      </c>
      <c r="S3837" s="11"/>
      <c r="T3837" s="11"/>
    </row>
    <row r="3838" spans="1:20" ht="17.25" customHeight="1" x14ac:dyDescent="0.35">
      <c r="A3838" s="4" t="s">
        <v>2817</v>
      </c>
      <c r="B3838" s="4" t="s">
        <v>5160</v>
      </c>
      <c r="C3838" s="25">
        <v>10</v>
      </c>
      <c r="D3838" s="11"/>
      <c r="E3838" s="11"/>
      <c r="F3838" s="11"/>
      <c r="P3838" s="4" t="s">
        <v>2817</v>
      </c>
      <c r="Q3838" s="4" t="s">
        <v>5446</v>
      </c>
      <c r="R3838" s="25">
        <v>11</v>
      </c>
      <c r="S3838" s="11"/>
      <c r="T3838" s="11"/>
    </row>
    <row r="3839" spans="1:20" ht="17.25" customHeight="1" x14ac:dyDescent="0.35">
      <c r="A3839" s="4" t="s">
        <v>2817</v>
      </c>
      <c r="B3839" s="4" t="s">
        <v>5161</v>
      </c>
      <c r="C3839" s="25">
        <v>10</v>
      </c>
      <c r="D3839" s="11"/>
      <c r="E3839" s="11"/>
      <c r="F3839" s="11"/>
      <c r="P3839" s="4" t="s">
        <v>2817</v>
      </c>
      <c r="Q3839" s="4" t="s">
        <v>5447</v>
      </c>
      <c r="R3839" s="25">
        <v>11</v>
      </c>
      <c r="S3839" s="11"/>
      <c r="T3839" s="11"/>
    </row>
    <row r="3840" spans="1:20" ht="17.25" customHeight="1" x14ac:dyDescent="0.35">
      <c r="A3840" s="4" t="s">
        <v>2817</v>
      </c>
      <c r="B3840" s="4" t="s">
        <v>5163</v>
      </c>
      <c r="C3840" s="25">
        <v>10</v>
      </c>
      <c r="D3840" s="11"/>
      <c r="E3840" s="11"/>
      <c r="F3840" s="11"/>
      <c r="P3840" s="4" t="s">
        <v>2817</v>
      </c>
      <c r="Q3840" s="4" t="s">
        <v>5448</v>
      </c>
      <c r="R3840" s="25">
        <v>11</v>
      </c>
      <c r="S3840" s="11"/>
      <c r="T3840" s="11"/>
    </row>
    <row r="3841" spans="1:20" ht="17.25" customHeight="1" x14ac:dyDescent="0.35">
      <c r="A3841" s="4" t="s">
        <v>2817</v>
      </c>
      <c r="B3841" s="4" t="s">
        <v>5164</v>
      </c>
      <c r="C3841" s="25">
        <v>10</v>
      </c>
      <c r="D3841" s="11"/>
      <c r="E3841" s="11"/>
      <c r="F3841" s="11"/>
      <c r="P3841" s="4" t="s">
        <v>2817</v>
      </c>
      <c r="Q3841" s="4" t="s">
        <v>5449</v>
      </c>
      <c r="R3841" s="25">
        <v>11</v>
      </c>
      <c r="S3841" s="11"/>
      <c r="T3841" s="11"/>
    </row>
    <row r="3842" spans="1:20" ht="17.25" customHeight="1" x14ac:dyDescent="0.35">
      <c r="A3842" s="4" t="s">
        <v>2817</v>
      </c>
      <c r="B3842" s="4" t="s">
        <v>5166</v>
      </c>
      <c r="C3842" s="25">
        <v>10</v>
      </c>
      <c r="D3842" s="11"/>
      <c r="E3842" s="11"/>
      <c r="F3842" s="11"/>
      <c r="P3842" s="4" t="s">
        <v>2817</v>
      </c>
      <c r="Q3842" s="4" t="s">
        <v>5450</v>
      </c>
      <c r="R3842" s="25">
        <v>11</v>
      </c>
      <c r="S3842" s="11"/>
      <c r="T3842" s="11"/>
    </row>
    <row r="3843" spans="1:20" ht="17.25" customHeight="1" x14ac:dyDescent="0.35">
      <c r="A3843" s="4" t="s">
        <v>2817</v>
      </c>
      <c r="B3843" s="4" t="s">
        <v>5167</v>
      </c>
      <c r="C3843" s="25">
        <v>10</v>
      </c>
      <c r="D3843" s="11"/>
      <c r="E3843" s="11"/>
      <c r="F3843" s="11"/>
      <c r="P3843" s="4" t="s">
        <v>2817</v>
      </c>
      <c r="Q3843" s="4" t="s">
        <v>5451</v>
      </c>
      <c r="R3843" s="25">
        <v>11</v>
      </c>
      <c r="S3843" s="11"/>
      <c r="T3843" s="11"/>
    </row>
    <row r="3844" spans="1:20" ht="17.25" customHeight="1" x14ac:dyDescent="0.35">
      <c r="A3844" s="4" t="s">
        <v>2817</v>
      </c>
      <c r="B3844" s="4" t="s">
        <v>5168</v>
      </c>
      <c r="C3844" s="25">
        <v>10</v>
      </c>
      <c r="D3844" s="11"/>
      <c r="E3844" s="11"/>
      <c r="F3844" s="11"/>
      <c r="P3844" s="4" t="s">
        <v>2817</v>
      </c>
      <c r="Q3844" s="4" t="s">
        <v>5452</v>
      </c>
      <c r="R3844" s="25">
        <v>11</v>
      </c>
      <c r="S3844" s="11"/>
      <c r="T3844" s="11"/>
    </row>
    <row r="3845" spans="1:20" ht="17.25" customHeight="1" x14ac:dyDescent="0.35">
      <c r="A3845" s="4" t="s">
        <v>2817</v>
      </c>
      <c r="B3845" s="4" t="s">
        <v>5170</v>
      </c>
      <c r="C3845" s="25">
        <v>10</v>
      </c>
      <c r="D3845" s="11"/>
      <c r="E3845" s="11"/>
      <c r="F3845" s="11"/>
      <c r="P3845" s="4" t="s">
        <v>2817</v>
      </c>
      <c r="Q3845" s="4" t="s">
        <v>5453</v>
      </c>
      <c r="R3845" s="25">
        <v>11</v>
      </c>
      <c r="S3845" s="11"/>
      <c r="T3845" s="11"/>
    </row>
    <row r="3846" spans="1:20" ht="17.25" customHeight="1" x14ac:dyDescent="0.35">
      <c r="A3846" s="4" t="s">
        <v>2817</v>
      </c>
      <c r="B3846" s="4" t="s">
        <v>5454</v>
      </c>
      <c r="C3846" s="25">
        <v>10</v>
      </c>
      <c r="D3846" s="11"/>
      <c r="E3846" s="11"/>
      <c r="F3846" s="11"/>
      <c r="P3846" s="4" t="s">
        <v>2817</v>
      </c>
      <c r="Q3846" s="4" t="s">
        <v>5455</v>
      </c>
      <c r="R3846" s="25">
        <v>11</v>
      </c>
      <c r="S3846" s="11"/>
      <c r="T3846" s="11"/>
    </row>
    <row r="3847" spans="1:20" ht="17.25" customHeight="1" x14ac:dyDescent="0.35">
      <c r="A3847" s="4" t="s">
        <v>2817</v>
      </c>
      <c r="B3847" s="4" t="s">
        <v>5171</v>
      </c>
      <c r="C3847" s="25">
        <v>10</v>
      </c>
      <c r="D3847" s="11"/>
      <c r="E3847" s="11"/>
      <c r="F3847" s="11"/>
      <c r="P3847" s="4" t="s">
        <v>2817</v>
      </c>
      <c r="Q3847" s="4" t="s">
        <v>5456</v>
      </c>
      <c r="R3847" s="25">
        <v>11</v>
      </c>
      <c r="S3847" s="11"/>
      <c r="T3847" s="11"/>
    </row>
    <row r="3848" spans="1:20" ht="17.25" customHeight="1" x14ac:dyDescent="0.35">
      <c r="A3848" s="4" t="s">
        <v>2817</v>
      </c>
      <c r="B3848" s="4" t="s">
        <v>5172</v>
      </c>
      <c r="C3848" s="25">
        <v>10</v>
      </c>
      <c r="D3848" s="11"/>
      <c r="E3848" s="11"/>
      <c r="F3848" s="11"/>
      <c r="P3848" s="4" t="s">
        <v>2817</v>
      </c>
      <c r="Q3848" s="4" t="s">
        <v>5457</v>
      </c>
      <c r="R3848" s="25">
        <v>11</v>
      </c>
      <c r="S3848" s="11"/>
      <c r="T3848" s="11"/>
    </row>
    <row r="3849" spans="1:20" ht="17.25" customHeight="1" x14ac:dyDescent="0.35">
      <c r="A3849" s="4" t="s">
        <v>2817</v>
      </c>
      <c r="B3849" s="4" t="s">
        <v>5173</v>
      </c>
      <c r="C3849" s="25">
        <v>10</v>
      </c>
      <c r="D3849" s="11"/>
      <c r="E3849" s="11"/>
      <c r="F3849" s="11"/>
      <c r="P3849" s="4" t="s">
        <v>2817</v>
      </c>
      <c r="Q3849" s="4" t="s">
        <v>5458</v>
      </c>
      <c r="R3849" s="25">
        <v>11</v>
      </c>
      <c r="S3849" s="11"/>
      <c r="T3849" s="11"/>
    </row>
    <row r="3850" spans="1:20" ht="17.25" customHeight="1" x14ac:dyDescent="0.35">
      <c r="A3850" s="4" t="s">
        <v>2817</v>
      </c>
      <c r="B3850" s="4" t="s">
        <v>5174</v>
      </c>
      <c r="C3850" s="25">
        <v>10</v>
      </c>
      <c r="D3850" s="11"/>
      <c r="E3850" s="11"/>
      <c r="F3850" s="11"/>
      <c r="P3850" s="4" t="s">
        <v>2817</v>
      </c>
      <c r="Q3850" s="4" t="s">
        <v>5459</v>
      </c>
      <c r="R3850" s="25">
        <v>11</v>
      </c>
      <c r="S3850" s="11"/>
      <c r="T3850" s="11"/>
    </row>
    <row r="3851" spans="1:20" ht="17.25" customHeight="1" x14ac:dyDescent="0.35">
      <c r="A3851" s="4" t="s">
        <v>2817</v>
      </c>
      <c r="B3851" s="4" t="s">
        <v>5175</v>
      </c>
      <c r="C3851" s="25">
        <v>10</v>
      </c>
      <c r="D3851" s="11"/>
      <c r="E3851" s="11"/>
      <c r="F3851" s="11"/>
      <c r="P3851" s="4" t="s">
        <v>2817</v>
      </c>
      <c r="Q3851" s="161" t="s">
        <v>5460</v>
      </c>
      <c r="R3851" s="25">
        <v>11</v>
      </c>
      <c r="S3851" s="11"/>
      <c r="T3851" s="11"/>
    </row>
    <row r="3852" spans="1:20" ht="17.25" customHeight="1" x14ac:dyDescent="0.35">
      <c r="A3852" s="4" t="s">
        <v>2817</v>
      </c>
      <c r="B3852" s="4" t="s">
        <v>5176</v>
      </c>
      <c r="C3852" s="25">
        <v>10</v>
      </c>
      <c r="D3852" s="11"/>
      <c r="E3852" s="11"/>
      <c r="F3852" s="11"/>
      <c r="P3852" s="4" t="s">
        <v>2817</v>
      </c>
      <c r="Q3852" s="4" t="s">
        <v>5461</v>
      </c>
      <c r="R3852" s="25">
        <v>11</v>
      </c>
      <c r="S3852" s="11"/>
      <c r="T3852" s="11"/>
    </row>
    <row r="3853" spans="1:20" ht="17.25" customHeight="1" x14ac:dyDescent="0.35">
      <c r="A3853" s="4" t="s">
        <v>2817</v>
      </c>
      <c r="B3853" s="4" t="s">
        <v>5177</v>
      </c>
      <c r="C3853" s="25">
        <v>10</v>
      </c>
      <c r="D3853" s="11"/>
      <c r="E3853" s="11"/>
      <c r="F3853" s="11"/>
      <c r="P3853" s="4" t="s">
        <v>2817</v>
      </c>
      <c r="Q3853" s="4" t="s">
        <v>5462</v>
      </c>
      <c r="R3853" s="25">
        <v>11</v>
      </c>
      <c r="S3853" s="11"/>
      <c r="T3853" s="11"/>
    </row>
    <row r="3854" spans="1:20" ht="17.25" customHeight="1" x14ac:dyDescent="0.35">
      <c r="A3854" s="4" t="s">
        <v>2817</v>
      </c>
      <c r="B3854" s="4" t="s">
        <v>5178</v>
      </c>
      <c r="C3854" s="25">
        <v>10</v>
      </c>
      <c r="D3854" s="11"/>
      <c r="E3854" s="11"/>
      <c r="F3854" s="11"/>
      <c r="P3854" s="4" t="s">
        <v>2817</v>
      </c>
      <c r="Q3854" s="4" t="s">
        <v>5463</v>
      </c>
      <c r="R3854" s="25">
        <v>11</v>
      </c>
      <c r="S3854" s="11"/>
      <c r="T3854" s="11"/>
    </row>
    <row r="3855" spans="1:20" ht="17.25" customHeight="1" x14ac:dyDescent="0.35">
      <c r="A3855" s="4" t="s">
        <v>2817</v>
      </c>
      <c r="B3855" s="4" t="s">
        <v>5179</v>
      </c>
      <c r="C3855" s="25">
        <v>10</v>
      </c>
      <c r="D3855" s="11"/>
      <c r="E3855" s="11"/>
      <c r="F3855" s="11"/>
      <c r="P3855" s="4" t="s">
        <v>2817</v>
      </c>
      <c r="Q3855" s="4" t="s">
        <v>5464</v>
      </c>
      <c r="R3855" s="25">
        <v>11</v>
      </c>
      <c r="S3855" s="11"/>
      <c r="T3855" s="11"/>
    </row>
    <row r="3856" spans="1:20" ht="17.25" customHeight="1" x14ac:dyDescent="0.35">
      <c r="A3856" s="4" t="s">
        <v>2817</v>
      </c>
      <c r="B3856" s="4" t="s">
        <v>5180</v>
      </c>
      <c r="C3856" s="25">
        <v>10</v>
      </c>
      <c r="D3856" s="11"/>
      <c r="E3856" s="11"/>
      <c r="F3856" s="11"/>
      <c r="P3856" s="4" t="s">
        <v>2817</v>
      </c>
      <c r="Q3856" s="4" t="s">
        <v>5465</v>
      </c>
      <c r="R3856" s="25">
        <v>11</v>
      </c>
      <c r="S3856" s="11"/>
      <c r="T3856" s="11"/>
    </row>
    <row r="3857" spans="1:20" ht="17.25" customHeight="1" x14ac:dyDescent="0.35">
      <c r="A3857" s="4" t="s">
        <v>2817</v>
      </c>
      <c r="B3857" s="4" t="s">
        <v>5182</v>
      </c>
      <c r="C3857" s="25">
        <v>10</v>
      </c>
      <c r="D3857" s="11"/>
      <c r="E3857" s="11"/>
      <c r="F3857" s="11"/>
      <c r="P3857" s="4" t="s">
        <v>2817</v>
      </c>
      <c r="Q3857" s="4" t="s">
        <v>5466</v>
      </c>
      <c r="R3857" s="25">
        <v>11</v>
      </c>
      <c r="S3857" s="11"/>
      <c r="T3857" s="11"/>
    </row>
    <row r="3858" spans="1:20" ht="17.25" customHeight="1" x14ac:dyDescent="0.35">
      <c r="A3858" s="4" t="s">
        <v>2817</v>
      </c>
      <c r="B3858" s="4" t="s">
        <v>5183</v>
      </c>
      <c r="C3858" s="25">
        <v>10</v>
      </c>
      <c r="D3858" s="11"/>
      <c r="E3858" s="11"/>
      <c r="F3858" s="11"/>
      <c r="P3858" s="4" t="s">
        <v>2817</v>
      </c>
      <c r="Q3858" s="4" t="s">
        <v>5467</v>
      </c>
      <c r="R3858" s="25">
        <v>11</v>
      </c>
      <c r="S3858" s="11"/>
      <c r="T3858" s="11"/>
    </row>
    <row r="3859" spans="1:20" ht="17.25" customHeight="1" x14ac:dyDescent="0.35">
      <c r="A3859" s="4" t="s">
        <v>2817</v>
      </c>
      <c r="B3859" s="4" t="s">
        <v>5184</v>
      </c>
      <c r="C3859" s="25">
        <v>10</v>
      </c>
      <c r="D3859" s="11"/>
      <c r="E3859" s="11"/>
      <c r="F3859" s="11"/>
      <c r="P3859" s="4" t="s">
        <v>2817</v>
      </c>
      <c r="Q3859" s="4" t="s">
        <v>5468</v>
      </c>
      <c r="R3859" s="25">
        <v>11</v>
      </c>
      <c r="S3859" s="11"/>
      <c r="T3859" s="11"/>
    </row>
    <row r="3860" spans="1:20" ht="17.25" customHeight="1" x14ac:dyDescent="0.35">
      <c r="A3860" s="4" t="s">
        <v>2817</v>
      </c>
      <c r="B3860" s="4" t="s">
        <v>5185</v>
      </c>
      <c r="C3860" s="25">
        <v>10</v>
      </c>
      <c r="D3860" s="11"/>
      <c r="E3860" s="11"/>
      <c r="F3860" s="11"/>
      <c r="P3860" s="4" t="s">
        <v>2817</v>
      </c>
      <c r="Q3860" s="4" t="s">
        <v>5469</v>
      </c>
      <c r="R3860" s="25">
        <v>11</v>
      </c>
      <c r="S3860" s="11"/>
      <c r="T3860" s="11"/>
    </row>
    <row r="3861" spans="1:20" ht="17.25" customHeight="1" x14ac:dyDescent="0.35">
      <c r="A3861" s="4" t="s">
        <v>2817</v>
      </c>
      <c r="B3861" s="4" t="s">
        <v>5186</v>
      </c>
      <c r="C3861" s="25">
        <v>10</v>
      </c>
      <c r="D3861" s="11"/>
      <c r="E3861" s="11"/>
      <c r="F3861" s="11"/>
      <c r="P3861" s="4" t="s">
        <v>2817</v>
      </c>
      <c r="Q3861" s="4" t="s">
        <v>5470</v>
      </c>
      <c r="R3861" s="25">
        <v>11</v>
      </c>
      <c r="S3861" s="11"/>
      <c r="T3861" s="11"/>
    </row>
    <row r="3862" spans="1:20" ht="17.25" customHeight="1" x14ac:dyDescent="0.35">
      <c r="A3862" s="4" t="s">
        <v>2817</v>
      </c>
      <c r="B3862" s="4" t="s">
        <v>5471</v>
      </c>
      <c r="C3862" s="25">
        <v>10</v>
      </c>
      <c r="D3862" s="11"/>
      <c r="E3862" s="11"/>
      <c r="F3862" s="11"/>
      <c r="P3862" s="4" t="s">
        <v>2817</v>
      </c>
      <c r="Q3862" s="161" t="s">
        <v>5472</v>
      </c>
      <c r="R3862" s="25">
        <v>11</v>
      </c>
      <c r="S3862" s="11"/>
      <c r="T3862" s="11"/>
    </row>
    <row r="3863" spans="1:20" ht="17.25" customHeight="1" x14ac:dyDescent="0.35">
      <c r="A3863" s="4" t="s">
        <v>2817</v>
      </c>
      <c r="B3863" s="4" t="s">
        <v>5187</v>
      </c>
      <c r="C3863" s="25">
        <v>10</v>
      </c>
      <c r="D3863" s="11"/>
      <c r="E3863" s="11"/>
      <c r="F3863" s="11"/>
      <c r="P3863" s="4" t="s">
        <v>2817</v>
      </c>
      <c r="Q3863" s="4" t="s">
        <v>5473</v>
      </c>
      <c r="R3863" s="25">
        <v>11</v>
      </c>
      <c r="S3863" s="11"/>
      <c r="T3863" s="11"/>
    </row>
    <row r="3864" spans="1:20" ht="17.25" customHeight="1" x14ac:dyDescent="0.35">
      <c r="A3864" s="4" t="s">
        <v>2817</v>
      </c>
      <c r="B3864" s="4" t="s">
        <v>5188</v>
      </c>
      <c r="C3864" s="25">
        <v>10</v>
      </c>
      <c r="D3864" s="11"/>
      <c r="E3864" s="11"/>
      <c r="F3864" s="11"/>
      <c r="P3864" s="4" t="s">
        <v>2817</v>
      </c>
      <c r="Q3864" s="4" t="s">
        <v>5474</v>
      </c>
      <c r="R3864" s="25">
        <v>11</v>
      </c>
      <c r="S3864" s="11"/>
      <c r="T3864" s="11"/>
    </row>
    <row r="3865" spans="1:20" ht="17.25" customHeight="1" x14ac:dyDescent="0.35">
      <c r="A3865" s="4" t="s">
        <v>2817</v>
      </c>
      <c r="B3865" s="4" t="s">
        <v>5189</v>
      </c>
      <c r="C3865" s="25">
        <v>10</v>
      </c>
      <c r="D3865" s="11"/>
      <c r="E3865" s="11"/>
      <c r="F3865" s="11"/>
      <c r="P3865" s="4" t="s">
        <v>2817</v>
      </c>
      <c r="Q3865" s="4" t="s">
        <v>5475</v>
      </c>
      <c r="R3865" s="25">
        <v>11</v>
      </c>
      <c r="S3865" s="11"/>
      <c r="T3865" s="11"/>
    </row>
    <row r="3866" spans="1:20" ht="17.25" customHeight="1" x14ac:dyDescent="0.35">
      <c r="A3866" s="4" t="s">
        <v>2817</v>
      </c>
      <c r="B3866" s="4" t="s">
        <v>5190</v>
      </c>
      <c r="C3866" s="25">
        <v>10</v>
      </c>
      <c r="D3866" s="11"/>
      <c r="E3866" s="11"/>
      <c r="F3866" s="11"/>
      <c r="P3866" s="4" t="s">
        <v>2817</v>
      </c>
      <c r="Q3866" s="4" t="s">
        <v>5476</v>
      </c>
      <c r="R3866" s="25">
        <v>11</v>
      </c>
      <c r="S3866" s="11"/>
      <c r="T3866" s="11"/>
    </row>
    <row r="3867" spans="1:20" ht="17.25" customHeight="1" x14ac:dyDescent="0.35">
      <c r="A3867" s="4" t="s">
        <v>2817</v>
      </c>
      <c r="B3867" s="4" t="s">
        <v>5191</v>
      </c>
      <c r="C3867" s="25">
        <v>10</v>
      </c>
      <c r="D3867" s="11"/>
      <c r="E3867" s="11"/>
      <c r="F3867" s="11"/>
      <c r="P3867" s="4" t="s">
        <v>2817</v>
      </c>
      <c r="Q3867" s="4" t="s">
        <v>5477</v>
      </c>
      <c r="R3867" s="25">
        <v>11</v>
      </c>
      <c r="S3867" s="11"/>
      <c r="T3867" s="11"/>
    </row>
    <row r="3868" spans="1:20" ht="17.25" customHeight="1" x14ac:dyDescent="0.35">
      <c r="A3868" s="4" t="s">
        <v>2817</v>
      </c>
      <c r="B3868" s="4" t="s">
        <v>5192</v>
      </c>
      <c r="C3868" s="25">
        <v>10</v>
      </c>
      <c r="D3868" s="11"/>
      <c r="E3868" s="11"/>
      <c r="F3868" s="11"/>
      <c r="P3868" s="4" t="s">
        <v>2817</v>
      </c>
      <c r="Q3868" s="4" t="s">
        <v>5478</v>
      </c>
      <c r="R3868" s="25">
        <v>11</v>
      </c>
      <c r="S3868" s="11"/>
      <c r="T3868" s="11"/>
    </row>
    <row r="3869" spans="1:20" ht="17.25" customHeight="1" x14ac:dyDescent="0.35">
      <c r="A3869" s="4" t="s">
        <v>2817</v>
      </c>
      <c r="B3869" s="4" t="s">
        <v>5479</v>
      </c>
      <c r="C3869" s="25">
        <v>10</v>
      </c>
      <c r="D3869" s="11"/>
      <c r="E3869" s="11"/>
      <c r="F3869" s="11"/>
      <c r="P3869" s="4" t="s">
        <v>2817</v>
      </c>
      <c r="Q3869" s="4" t="s">
        <v>5480</v>
      </c>
      <c r="R3869" s="25">
        <v>11</v>
      </c>
      <c r="S3869" s="11"/>
      <c r="T3869" s="11"/>
    </row>
    <row r="3870" spans="1:20" ht="17.25" customHeight="1" x14ac:dyDescent="0.35">
      <c r="A3870" s="4" t="s">
        <v>2817</v>
      </c>
      <c r="B3870" s="4" t="s">
        <v>5193</v>
      </c>
      <c r="C3870" s="25">
        <v>10</v>
      </c>
      <c r="D3870" s="11"/>
      <c r="E3870" s="11"/>
      <c r="F3870" s="11"/>
      <c r="P3870" s="4" t="s">
        <v>2817</v>
      </c>
      <c r="Q3870" s="4" t="s">
        <v>5481</v>
      </c>
      <c r="R3870" s="25">
        <v>11</v>
      </c>
      <c r="S3870" s="11"/>
      <c r="T3870" s="11"/>
    </row>
    <row r="3871" spans="1:20" ht="17.25" customHeight="1" x14ac:dyDescent="0.35">
      <c r="A3871" s="4" t="s">
        <v>2817</v>
      </c>
      <c r="B3871" s="4" t="s">
        <v>5195</v>
      </c>
      <c r="C3871" s="25">
        <v>10</v>
      </c>
      <c r="D3871" s="11"/>
      <c r="E3871" s="11"/>
      <c r="F3871" s="11"/>
      <c r="P3871" s="4" t="s">
        <v>2817</v>
      </c>
      <c r="Q3871" s="4" t="s">
        <v>5482</v>
      </c>
      <c r="R3871" s="25">
        <v>11</v>
      </c>
      <c r="S3871" s="11"/>
      <c r="T3871" s="11"/>
    </row>
    <row r="3872" spans="1:20" ht="17.25" customHeight="1" x14ac:dyDescent="0.35">
      <c r="A3872" s="4" t="s">
        <v>2817</v>
      </c>
      <c r="B3872" s="4" t="s">
        <v>5196</v>
      </c>
      <c r="C3872" s="25">
        <v>10</v>
      </c>
      <c r="D3872" s="11"/>
      <c r="E3872" s="11"/>
      <c r="F3872" s="11"/>
      <c r="P3872" s="4" t="s">
        <v>2817</v>
      </c>
      <c r="Q3872" s="4" t="s">
        <v>5483</v>
      </c>
      <c r="R3872" s="25">
        <v>11</v>
      </c>
      <c r="S3872" s="11"/>
      <c r="T3872" s="11"/>
    </row>
    <row r="3873" spans="1:20" ht="17.25" customHeight="1" x14ac:dyDescent="0.35">
      <c r="A3873" s="4" t="s">
        <v>2817</v>
      </c>
      <c r="B3873" s="4" t="s">
        <v>5197</v>
      </c>
      <c r="C3873" s="25">
        <v>10</v>
      </c>
      <c r="D3873" s="11"/>
      <c r="E3873" s="11"/>
      <c r="F3873" s="11"/>
      <c r="P3873" s="4" t="s">
        <v>2817</v>
      </c>
      <c r="Q3873" s="4" t="s">
        <v>5484</v>
      </c>
      <c r="R3873" s="25">
        <v>11</v>
      </c>
      <c r="S3873" s="11"/>
      <c r="T3873" s="11"/>
    </row>
    <row r="3874" spans="1:20" ht="17.25" customHeight="1" x14ac:dyDescent="0.35">
      <c r="A3874" s="4" t="s">
        <v>2817</v>
      </c>
      <c r="B3874" s="4" t="s">
        <v>5198</v>
      </c>
      <c r="C3874" s="25">
        <v>10</v>
      </c>
      <c r="D3874" s="11"/>
      <c r="E3874" s="11"/>
      <c r="F3874" s="11"/>
      <c r="P3874" s="4" t="s">
        <v>2817</v>
      </c>
      <c r="Q3874" s="4" t="s">
        <v>5485</v>
      </c>
      <c r="R3874" s="25">
        <v>11</v>
      </c>
      <c r="S3874" s="11"/>
      <c r="T3874" s="11"/>
    </row>
    <row r="3875" spans="1:20" ht="17.25" customHeight="1" x14ac:dyDescent="0.35">
      <c r="A3875" s="4" t="s">
        <v>2817</v>
      </c>
      <c r="B3875" s="4" t="s">
        <v>5199</v>
      </c>
      <c r="C3875" s="25">
        <v>10</v>
      </c>
      <c r="D3875" s="11"/>
      <c r="E3875" s="11"/>
      <c r="F3875" s="11"/>
      <c r="P3875" s="4" t="s">
        <v>2817</v>
      </c>
      <c r="Q3875" s="4" t="s">
        <v>5486</v>
      </c>
      <c r="R3875" s="25">
        <v>11</v>
      </c>
      <c r="S3875" s="11"/>
      <c r="T3875" s="11"/>
    </row>
    <row r="3876" spans="1:20" ht="17.25" customHeight="1" x14ac:dyDescent="0.35">
      <c r="A3876" s="4" t="s">
        <v>2817</v>
      </c>
      <c r="B3876" s="4" t="s">
        <v>5200</v>
      </c>
      <c r="C3876" s="25">
        <v>10</v>
      </c>
      <c r="D3876" s="11"/>
      <c r="E3876" s="11"/>
      <c r="F3876" s="11"/>
      <c r="P3876" s="4" t="s">
        <v>2817</v>
      </c>
      <c r="Q3876" s="4" t="s">
        <v>5487</v>
      </c>
      <c r="R3876" s="25">
        <v>11</v>
      </c>
      <c r="S3876" s="11"/>
      <c r="T3876" s="11"/>
    </row>
    <row r="3877" spans="1:20" ht="17.25" customHeight="1" x14ac:dyDescent="0.35">
      <c r="A3877" s="4" t="s">
        <v>2817</v>
      </c>
      <c r="B3877" s="4" t="s">
        <v>5201</v>
      </c>
      <c r="C3877" s="25">
        <v>10</v>
      </c>
      <c r="D3877" s="11"/>
      <c r="E3877" s="11"/>
      <c r="F3877" s="11"/>
      <c r="P3877" s="4" t="s">
        <v>2817</v>
      </c>
      <c r="Q3877" s="4" t="s">
        <v>5488</v>
      </c>
      <c r="R3877" s="25">
        <v>11</v>
      </c>
      <c r="S3877" s="11"/>
      <c r="T3877" s="11"/>
    </row>
    <row r="3878" spans="1:20" ht="17.25" customHeight="1" x14ac:dyDescent="0.35">
      <c r="A3878" s="4" t="s">
        <v>2817</v>
      </c>
      <c r="B3878" s="4" t="s">
        <v>5202</v>
      </c>
      <c r="C3878" s="25">
        <v>10</v>
      </c>
      <c r="D3878" s="11"/>
      <c r="E3878" s="11"/>
      <c r="F3878" s="11"/>
      <c r="P3878" s="4" t="s">
        <v>2817</v>
      </c>
      <c r="Q3878" s="4" t="s">
        <v>5489</v>
      </c>
      <c r="R3878" s="25">
        <v>11</v>
      </c>
      <c r="S3878" s="11"/>
      <c r="T3878" s="11"/>
    </row>
    <row r="3879" spans="1:20" ht="17.25" customHeight="1" x14ac:dyDescent="0.35">
      <c r="A3879" s="4" t="s">
        <v>2817</v>
      </c>
      <c r="B3879" s="4" t="s">
        <v>5203</v>
      </c>
      <c r="C3879" s="25">
        <v>10</v>
      </c>
      <c r="D3879" s="11"/>
      <c r="E3879" s="11"/>
      <c r="F3879" s="11"/>
      <c r="P3879" s="157" t="s">
        <v>2817</v>
      </c>
      <c r="Q3879" s="157" t="s">
        <v>5490</v>
      </c>
      <c r="R3879" s="162">
        <v>11</v>
      </c>
      <c r="S3879" s="11"/>
      <c r="T3879" s="11"/>
    </row>
    <row r="3880" spans="1:20" ht="17.25" customHeight="1" x14ac:dyDescent="0.35">
      <c r="A3880" s="4" t="s">
        <v>2817</v>
      </c>
      <c r="B3880" s="4" t="s">
        <v>5204</v>
      </c>
      <c r="C3880" s="25">
        <v>10</v>
      </c>
      <c r="D3880" s="11"/>
      <c r="E3880" s="11"/>
      <c r="F3880" s="11"/>
      <c r="P3880" s="4" t="s">
        <v>2817</v>
      </c>
      <c r="Q3880" s="4" t="s">
        <v>5491</v>
      </c>
      <c r="R3880" s="25">
        <v>11</v>
      </c>
      <c r="S3880" s="11"/>
      <c r="T3880" s="11"/>
    </row>
    <row r="3881" spans="1:20" ht="17.25" customHeight="1" x14ac:dyDescent="0.35">
      <c r="A3881" s="4" t="s">
        <v>2817</v>
      </c>
      <c r="B3881" s="4" t="s">
        <v>5205</v>
      </c>
      <c r="C3881" s="25">
        <v>10</v>
      </c>
      <c r="D3881" s="11"/>
      <c r="E3881" s="11"/>
      <c r="F3881" s="11"/>
      <c r="P3881" s="157" t="s">
        <v>2817</v>
      </c>
      <c r="Q3881" s="157" t="s">
        <v>5492</v>
      </c>
      <c r="R3881" s="162">
        <v>11</v>
      </c>
      <c r="S3881" s="11"/>
      <c r="T3881" s="11"/>
    </row>
    <row r="3882" spans="1:20" ht="17.25" customHeight="1" x14ac:dyDescent="0.35">
      <c r="A3882" s="4" t="s">
        <v>2817</v>
      </c>
      <c r="B3882" s="4" t="s">
        <v>5206</v>
      </c>
      <c r="C3882" s="25">
        <v>10</v>
      </c>
      <c r="D3882" s="11"/>
      <c r="E3882" s="11"/>
      <c r="F3882" s="11"/>
      <c r="P3882" s="4" t="s">
        <v>2817</v>
      </c>
      <c r="Q3882" s="4" t="s">
        <v>5493</v>
      </c>
      <c r="R3882" s="25">
        <v>11</v>
      </c>
      <c r="S3882" s="11"/>
      <c r="T3882" s="11"/>
    </row>
    <row r="3883" spans="1:20" ht="17.25" customHeight="1" x14ac:dyDescent="0.35">
      <c r="A3883" s="4" t="s">
        <v>2817</v>
      </c>
      <c r="B3883" s="4" t="s">
        <v>5207</v>
      </c>
      <c r="C3883" s="25">
        <v>10</v>
      </c>
      <c r="D3883" s="11"/>
      <c r="E3883" s="11"/>
      <c r="F3883" s="11"/>
      <c r="P3883" s="4" t="s">
        <v>2817</v>
      </c>
      <c r="Q3883" s="4" t="s">
        <v>5494</v>
      </c>
      <c r="R3883" s="25">
        <v>11</v>
      </c>
      <c r="S3883" s="11"/>
      <c r="T3883" s="11"/>
    </row>
    <row r="3884" spans="1:20" ht="17.25" customHeight="1" x14ac:dyDescent="0.35">
      <c r="A3884" s="4" t="s">
        <v>2817</v>
      </c>
      <c r="B3884" s="4" t="s">
        <v>5208</v>
      </c>
      <c r="C3884" s="25">
        <v>10</v>
      </c>
      <c r="D3884" s="11"/>
      <c r="E3884" s="11"/>
      <c r="F3884" s="11"/>
      <c r="P3884" s="4" t="s">
        <v>2817</v>
      </c>
      <c r="Q3884" s="4" t="s">
        <v>5495</v>
      </c>
      <c r="R3884" s="25">
        <v>11</v>
      </c>
      <c r="S3884" s="11"/>
      <c r="T3884" s="11"/>
    </row>
    <row r="3885" spans="1:20" ht="17.25" customHeight="1" x14ac:dyDescent="0.35">
      <c r="A3885" s="4" t="s">
        <v>2817</v>
      </c>
      <c r="B3885" s="4" t="s">
        <v>5210</v>
      </c>
      <c r="C3885" s="25">
        <v>10</v>
      </c>
      <c r="D3885" s="11"/>
      <c r="E3885" s="11"/>
      <c r="F3885" s="11"/>
      <c r="P3885" s="4" t="s">
        <v>2817</v>
      </c>
      <c r="Q3885" s="4" t="s">
        <v>5496</v>
      </c>
      <c r="R3885" s="25">
        <v>11</v>
      </c>
      <c r="S3885" s="11"/>
      <c r="T3885" s="11"/>
    </row>
    <row r="3886" spans="1:20" ht="17.25" customHeight="1" x14ac:dyDescent="0.35">
      <c r="A3886" s="4" t="s">
        <v>2817</v>
      </c>
      <c r="B3886" s="4" t="s">
        <v>5497</v>
      </c>
      <c r="C3886" s="25">
        <v>10</v>
      </c>
      <c r="D3886" s="11"/>
      <c r="E3886" s="11"/>
      <c r="F3886" s="11"/>
      <c r="P3886" s="4" t="s">
        <v>2817</v>
      </c>
      <c r="Q3886" s="4" t="s">
        <v>5498</v>
      </c>
      <c r="R3886" s="25">
        <v>11</v>
      </c>
      <c r="S3886" s="11"/>
      <c r="T3886" s="11"/>
    </row>
    <row r="3887" spans="1:20" ht="17.25" customHeight="1" x14ac:dyDescent="0.35">
      <c r="A3887" s="4" t="s">
        <v>2817</v>
      </c>
      <c r="B3887" s="4" t="s">
        <v>5211</v>
      </c>
      <c r="C3887" s="25">
        <v>10</v>
      </c>
      <c r="D3887" s="11"/>
      <c r="E3887" s="11"/>
      <c r="F3887" s="11"/>
      <c r="P3887" s="4" t="s">
        <v>2817</v>
      </c>
      <c r="Q3887" s="4" t="s">
        <v>5499</v>
      </c>
      <c r="R3887" s="25">
        <v>11</v>
      </c>
      <c r="S3887" s="11"/>
      <c r="T3887" s="11"/>
    </row>
    <row r="3888" spans="1:20" ht="17.25" customHeight="1" x14ac:dyDescent="0.35">
      <c r="A3888" s="4" t="s">
        <v>2817</v>
      </c>
      <c r="B3888" s="4" t="s">
        <v>5212</v>
      </c>
      <c r="C3888" s="25">
        <v>10</v>
      </c>
      <c r="D3888" s="11"/>
      <c r="E3888" s="11"/>
      <c r="F3888" s="11"/>
      <c r="P3888" s="4" t="s">
        <v>2817</v>
      </c>
      <c r="Q3888" s="4" t="s">
        <v>5500</v>
      </c>
      <c r="R3888" s="25">
        <v>11</v>
      </c>
      <c r="S3888" s="11"/>
      <c r="T3888" s="11"/>
    </row>
    <row r="3889" spans="1:20" ht="17.25" customHeight="1" x14ac:dyDescent="0.35">
      <c r="A3889" s="4" t="s">
        <v>2817</v>
      </c>
      <c r="B3889" s="4" t="s">
        <v>5213</v>
      </c>
      <c r="C3889" s="25">
        <v>10</v>
      </c>
      <c r="D3889" s="11"/>
      <c r="E3889" s="11"/>
      <c r="F3889" s="11"/>
      <c r="P3889" s="4" t="s">
        <v>2817</v>
      </c>
      <c r="Q3889" s="4" t="s">
        <v>5501</v>
      </c>
      <c r="R3889" s="25">
        <v>11</v>
      </c>
      <c r="S3889" s="11"/>
      <c r="T3889" s="11"/>
    </row>
    <row r="3890" spans="1:20" ht="17.25" customHeight="1" x14ac:dyDescent="0.35">
      <c r="A3890" s="4" t="s">
        <v>2817</v>
      </c>
      <c r="B3890" s="4" t="s">
        <v>5214</v>
      </c>
      <c r="C3890" s="25">
        <v>10</v>
      </c>
      <c r="D3890" s="11"/>
      <c r="E3890" s="11"/>
      <c r="F3890" s="11"/>
      <c r="P3890" s="4" t="s">
        <v>2817</v>
      </c>
      <c r="Q3890" s="4" t="s">
        <v>5502</v>
      </c>
      <c r="R3890" s="25">
        <v>11</v>
      </c>
      <c r="S3890" s="11"/>
      <c r="T3890" s="11"/>
    </row>
    <row r="3891" spans="1:20" ht="17.25" customHeight="1" x14ac:dyDescent="0.35">
      <c r="A3891" s="4" t="s">
        <v>2817</v>
      </c>
      <c r="B3891" s="4" t="s">
        <v>5503</v>
      </c>
      <c r="C3891" s="25">
        <v>10</v>
      </c>
      <c r="D3891" s="11"/>
      <c r="E3891" s="11"/>
      <c r="F3891" s="11"/>
      <c r="P3891" s="4" t="s">
        <v>2817</v>
      </c>
      <c r="Q3891" s="4" t="s">
        <v>5504</v>
      </c>
      <c r="R3891" s="25">
        <v>11</v>
      </c>
      <c r="S3891" s="11"/>
      <c r="T3891" s="11"/>
    </row>
    <row r="3892" spans="1:20" ht="17.25" customHeight="1" x14ac:dyDescent="0.35">
      <c r="A3892" s="4" t="s">
        <v>2817</v>
      </c>
      <c r="B3892" s="4" t="s">
        <v>5215</v>
      </c>
      <c r="C3892" s="25">
        <v>10</v>
      </c>
      <c r="D3892" s="11"/>
      <c r="E3892" s="11"/>
      <c r="F3892" s="11"/>
      <c r="P3892" s="4" t="s">
        <v>2817</v>
      </c>
      <c r="Q3892" s="4" t="s">
        <v>5505</v>
      </c>
      <c r="R3892" s="25">
        <v>11</v>
      </c>
      <c r="S3892" s="11"/>
      <c r="T3892" s="11"/>
    </row>
    <row r="3893" spans="1:20" ht="17.25" customHeight="1" x14ac:dyDescent="0.35">
      <c r="A3893" s="4" t="s">
        <v>2817</v>
      </c>
      <c r="B3893" s="4" t="s">
        <v>5216</v>
      </c>
      <c r="C3893" s="25">
        <v>10</v>
      </c>
      <c r="D3893" s="11"/>
      <c r="E3893" s="11"/>
      <c r="F3893" s="11"/>
      <c r="P3893" s="4" t="s">
        <v>2817</v>
      </c>
      <c r="Q3893" s="4" t="s">
        <v>5506</v>
      </c>
      <c r="R3893" s="25">
        <v>11</v>
      </c>
      <c r="S3893" s="11"/>
      <c r="T3893" s="11"/>
    </row>
    <row r="3894" spans="1:20" ht="17.25" customHeight="1" x14ac:dyDescent="0.35">
      <c r="A3894" s="4" t="s">
        <v>2817</v>
      </c>
      <c r="B3894" s="4" t="s">
        <v>5217</v>
      </c>
      <c r="C3894" s="25">
        <v>10</v>
      </c>
      <c r="D3894" s="11"/>
      <c r="E3894" s="11"/>
      <c r="F3894" s="11"/>
      <c r="P3894" s="4" t="s">
        <v>2817</v>
      </c>
      <c r="Q3894" s="4" t="s">
        <v>5507</v>
      </c>
      <c r="R3894" s="25">
        <v>11</v>
      </c>
      <c r="S3894" s="11"/>
      <c r="T3894" s="11"/>
    </row>
    <row r="3895" spans="1:20" ht="17.25" customHeight="1" x14ac:dyDescent="0.35">
      <c r="A3895" s="4" t="s">
        <v>2817</v>
      </c>
      <c r="B3895" s="4" t="s">
        <v>5218</v>
      </c>
      <c r="C3895" s="25">
        <v>10</v>
      </c>
      <c r="D3895" s="11"/>
      <c r="E3895" s="11"/>
      <c r="F3895" s="11"/>
      <c r="P3895" s="4" t="s">
        <v>2817</v>
      </c>
      <c r="Q3895" s="4" t="s">
        <v>5508</v>
      </c>
      <c r="R3895" s="25">
        <v>11</v>
      </c>
      <c r="S3895" s="11"/>
      <c r="T3895" s="11"/>
    </row>
    <row r="3896" spans="1:20" ht="17.25" customHeight="1" x14ac:dyDescent="0.35">
      <c r="A3896" s="4" t="s">
        <v>2817</v>
      </c>
      <c r="B3896" s="4" t="s">
        <v>5509</v>
      </c>
      <c r="C3896" s="25">
        <v>10</v>
      </c>
      <c r="D3896" s="11"/>
      <c r="E3896" s="11"/>
      <c r="F3896" s="11"/>
      <c r="P3896" s="4" t="s">
        <v>2817</v>
      </c>
      <c r="Q3896" s="4" t="s">
        <v>5510</v>
      </c>
      <c r="R3896" s="25">
        <v>11</v>
      </c>
      <c r="S3896" s="11"/>
      <c r="T3896" s="11"/>
    </row>
    <row r="3897" spans="1:20" ht="17.25" customHeight="1" x14ac:dyDescent="0.35">
      <c r="A3897" s="4" t="s">
        <v>2817</v>
      </c>
      <c r="B3897" s="4" t="s">
        <v>5220</v>
      </c>
      <c r="C3897" s="25">
        <v>10</v>
      </c>
      <c r="D3897" s="11"/>
      <c r="E3897" s="11"/>
      <c r="F3897" s="11"/>
      <c r="P3897" s="4" t="s">
        <v>2817</v>
      </c>
      <c r="Q3897" s="4" t="s">
        <v>5511</v>
      </c>
      <c r="R3897" s="25">
        <v>11</v>
      </c>
      <c r="S3897" s="11"/>
      <c r="T3897" s="11"/>
    </row>
    <row r="3898" spans="1:20" ht="17.25" customHeight="1" x14ac:dyDescent="0.35">
      <c r="A3898" s="4" t="s">
        <v>2817</v>
      </c>
      <c r="B3898" s="4" t="s">
        <v>5221</v>
      </c>
      <c r="C3898" s="25">
        <v>10</v>
      </c>
      <c r="D3898" s="11"/>
      <c r="E3898" s="11"/>
      <c r="F3898" s="11"/>
      <c r="P3898" s="4" t="s">
        <v>2817</v>
      </c>
      <c r="Q3898" s="4" t="s">
        <v>5512</v>
      </c>
      <c r="R3898" s="25">
        <v>11</v>
      </c>
      <c r="S3898" s="11"/>
      <c r="T3898" s="11"/>
    </row>
    <row r="3899" spans="1:20" ht="17.25" customHeight="1" x14ac:dyDescent="0.35">
      <c r="A3899" s="4" t="s">
        <v>2817</v>
      </c>
      <c r="B3899" s="4" t="s">
        <v>5223</v>
      </c>
      <c r="C3899" s="25">
        <v>10</v>
      </c>
      <c r="D3899" s="11"/>
      <c r="E3899" s="11"/>
      <c r="F3899" s="11"/>
      <c r="P3899" s="4" t="s">
        <v>2817</v>
      </c>
      <c r="Q3899" s="4" t="s">
        <v>5513</v>
      </c>
      <c r="R3899" s="25">
        <v>11</v>
      </c>
      <c r="S3899" s="11"/>
      <c r="T3899" s="11"/>
    </row>
    <row r="3900" spans="1:20" ht="17.25" customHeight="1" x14ac:dyDescent="0.35">
      <c r="A3900" s="4" t="s">
        <v>2817</v>
      </c>
      <c r="B3900" s="4" t="s">
        <v>5224</v>
      </c>
      <c r="C3900" s="25">
        <v>10</v>
      </c>
      <c r="D3900" s="11"/>
      <c r="E3900" s="11"/>
      <c r="F3900" s="11"/>
      <c r="P3900" s="4" t="s">
        <v>2817</v>
      </c>
      <c r="Q3900" s="4" t="s">
        <v>5514</v>
      </c>
      <c r="R3900" s="25">
        <v>11</v>
      </c>
      <c r="S3900" s="11"/>
      <c r="T3900" s="11"/>
    </row>
    <row r="3901" spans="1:20" ht="17.25" customHeight="1" x14ac:dyDescent="0.35">
      <c r="A3901" s="4" t="s">
        <v>2817</v>
      </c>
      <c r="B3901" s="4" t="s">
        <v>5225</v>
      </c>
      <c r="C3901" s="25">
        <v>10</v>
      </c>
      <c r="D3901" s="11"/>
      <c r="E3901" s="11"/>
      <c r="F3901" s="11"/>
      <c r="P3901" s="4" t="s">
        <v>2817</v>
      </c>
      <c r="Q3901" s="4" t="s">
        <v>5515</v>
      </c>
      <c r="R3901" s="25">
        <v>11</v>
      </c>
      <c r="S3901" s="11"/>
      <c r="T3901" s="11"/>
    </row>
    <row r="3902" spans="1:20" ht="17.25" customHeight="1" x14ac:dyDescent="0.35">
      <c r="A3902" s="4" t="s">
        <v>2817</v>
      </c>
      <c r="B3902" s="4" t="s">
        <v>5226</v>
      </c>
      <c r="C3902" s="25">
        <v>10</v>
      </c>
      <c r="D3902" s="11"/>
      <c r="E3902" s="11"/>
      <c r="F3902" s="11"/>
      <c r="P3902" s="4" t="s">
        <v>2817</v>
      </c>
      <c r="Q3902" s="4" t="s">
        <v>5516</v>
      </c>
      <c r="R3902" s="25">
        <v>11</v>
      </c>
      <c r="S3902" s="11"/>
      <c r="T3902" s="11"/>
    </row>
    <row r="3903" spans="1:20" ht="17.25" customHeight="1" x14ac:dyDescent="0.35">
      <c r="A3903" s="4" t="s">
        <v>2817</v>
      </c>
      <c r="B3903" s="4" t="s">
        <v>5227</v>
      </c>
      <c r="C3903" s="25">
        <v>10</v>
      </c>
      <c r="D3903" s="11"/>
      <c r="E3903" s="11"/>
      <c r="F3903" s="11"/>
      <c r="P3903" s="4" t="s">
        <v>2817</v>
      </c>
      <c r="Q3903" s="4" t="s">
        <v>5517</v>
      </c>
      <c r="R3903" s="25">
        <v>11</v>
      </c>
      <c r="S3903" s="11"/>
      <c r="T3903" s="11"/>
    </row>
    <row r="3904" spans="1:20" ht="17.25" customHeight="1" x14ac:dyDescent="0.35">
      <c r="A3904" s="4" t="s">
        <v>2817</v>
      </c>
      <c r="B3904" s="4" t="s">
        <v>5229</v>
      </c>
      <c r="C3904" s="25">
        <v>10</v>
      </c>
      <c r="D3904" s="11"/>
      <c r="E3904" s="11"/>
      <c r="F3904" s="11"/>
      <c r="P3904" s="4" t="s">
        <v>2817</v>
      </c>
      <c r="Q3904" s="4" t="s">
        <v>5518</v>
      </c>
      <c r="R3904" s="25">
        <v>11</v>
      </c>
      <c r="S3904" s="11"/>
      <c r="T3904" s="11"/>
    </row>
    <row r="3905" spans="1:20" ht="17.25" customHeight="1" x14ac:dyDescent="0.35">
      <c r="A3905" s="4" t="s">
        <v>2817</v>
      </c>
      <c r="B3905" s="4" t="s">
        <v>5230</v>
      </c>
      <c r="C3905" s="25">
        <v>10</v>
      </c>
      <c r="D3905" s="11"/>
      <c r="E3905" s="11"/>
      <c r="F3905" s="11"/>
      <c r="P3905" s="4" t="s">
        <v>2817</v>
      </c>
      <c r="Q3905" s="4" t="s">
        <v>5519</v>
      </c>
      <c r="R3905" s="25">
        <v>11</v>
      </c>
      <c r="S3905" s="11"/>
      <c r="T3905" s="11"/>
    </row>
    <row r="3906" spans="1:20" ht="17.25" customHeight="1" x14ac:dyDescent="0.35">
      <c r="A3906" s="4" t="s">
        <v>2817</v>
      </c>
      <c r="B3906" s="4" t="s">
        <v>5231</v>
      </c>
      <c r="C3906" s="25">
        <v>10</v>
      </c>
      <c r="D3906" s="11"/>
      <c r="E3906" s="11"/>
      <c r="F3906" s="11"/>
      <c r="P3906" s="4" t="s">
        <v>2817</v>
      </c>
      <c r="Q3906" s="4" t="s">
        <v>5520</v>
      </c>
      <c r="R3906" s="25">
        <v>11</v>
      </c>
      <c r="S3906" s="11"/>
      <c r="T3906" s="11"/>
    </row>
    <row r="3907" spans="1:20" ht="17.25" customHeight="1" x14ac:dyDescent="0.35">
      <c r="A3907" s="4" t="s">
        <v>2817</v>
      </c>
      <c r="B3907" s="4" t="s">
        <v>5232</v>
      </c>
      <c r="C3907" s="25">
        <v>10</v>
      </c>
      <c r="D3907" s="11"/>
      <c r="E3907" s="11"/>
      <c r="F3907" s="11"/>
      <c r="P3907" s="4" t="s">
        <v>2817</v>
      </c>
      <c r="Q3907" s="4" t="s">
        <v>5521</v>
      </c>
      <c r="R3907" s="25">
        <v>11</v>
      </c>
      <c r="S3907" s="11"/>
      <c r="T3907" s="11"/>
    </row>
    <row r="3908" spans="1:20" ht="17.25" customHeight="1" x14ac:dyDescent="0.35">
      <c r="A3908" s="4" t="s">
        <v>2817</v>
      </c>
      <c r="B3908" s="4" t="s">
        <v>5233</v>
      </c>
      <c r="C3908" s="25">
        <v>10</v>
      </c>
      <c r="D3908" s="11"/>
      <c r="E3908" s="11"/>
      <c r="F3908" s="11"/>
      <c r="P3908" s="4" t="s">
        <v>2817</v>
      </c>
      <c r="Q3908" s="4" t="s">
        <v>5522</v>
      </c>
      <c r="R3908" s="25">
        <v>11</v>
      </c>
      <c r="S3908" s="11"/>
      <c r="T3908" s="11"/>
    </row>
    <row r="3909" spans="1:20" ht="17.25" customHeight="1" x14ac:dyDescent="0.35">
      <c r="A3909" s="4" t="s">
        <v>2817</v>
      </c>
      <c r="B3909" s="4" t="s">
        <v>5235</v>
      </c>
      <c r="C3909" s="25">
        <v>10</v>
      </c>
      <c r="D3909" s="11"/>
      <c r="E3909" s="11"/>
      <c r="F3909" s="11"/>
      <c r="P3909" s="4" t="s">
        <v>2817</v>
      </c>
      <c r="Q3909" s="4" t="s">
        <v>5523</v>
      </c>
      <c r="R3909" s="25">
        <v>11</v>
      </c>
      <c r="S3909" s="11"/>
      <c r="T3909" s="11"/>
    </row>
    <row r="3910" spans="1:20" ht="17.25" customHeight="1" x14ac:dyDescent="0.35">
      <c r="A3910" s="4" t="s">
        <v>2817</v>
      </c>
      <c r="B3910" s="4" t="s">
        <v>5236</v>
      </c>
      <c r="C3910" s="25">
        <v>10</v>
      </c>
      <c r="D3910" s="11"/>
      <c r="E3910" s="11"/>
      <c r="F3910" s="11"/>
      <c r="P3910" s="4" t="s">
        <v>2817</v>
      </c>
      <c r="Q3910" s="4" t="s">
        <v>5524</v>
      </c>
      <c r="R3910" s="25">
        <v>11</v>
      </c>
      <c r="S3910" s="11"/>
      <c r="T3910" s="11"/>
    </row>
    <row r="3911" spans="1:20" ht="17.25" customHeight="1" x14ac:dyDescent="0.35">
      <c r="A3911" s="4" t="s">
        <v>2817</v>
      </c>
      <c r="B3911" s="4" t="s">
        <v>5237</v>
      </c>
      <c r="C3911" s="25">
        <v>10</v>
      </c>
      <c r="D3911" s="11"/>
      <c r="E3911" s="11"/>
      <c r="F3911" s="11"/>
      <c r="P3911" s="4" t="s">
        <v>2817</v>
      </c>
      <c r="Q3911" s="4" t="s">
        <v>5525</v>
      </c>
      <c r="R3911" s="25">
        <v>11</v>
      </c>
      <c r="S3911" s="11"/>
      <c r="T3911" s="11"/>
    </row>
    <row r="3912" spans="1:20" ht="17.25" customHeight="1" x14ac:dyDescent="0.35">
      <c r="A3912" s="4" t="s">
        <v>2817</v>
      </c>
      <c r="B3912" s="4" t="s">
        <v>5238</v>
      </c>
      <c r="C3912" s="25">
        <v>10</v>
      </c>
      <c r="D3912" s="11"/>
      <c r="E3912" s="11"/>
      <c r="F3912" s="11"/>
      <c r="P3912" s="4" t="s">
        <v>2817</v>
      </c>
      <c r="Q3912" s="4" t="s">
        <v>5526</v>
      </c>
      <c r="R3912" s="25">
        <v>11</v>
      </c>
      <c r="S3912" s="11"/>
      <c r="T3912" s="11"/>
    </row>
    <row r="3913" spans="1:20" ht="17.25" customHeight="1" x14ac:dyDescent="0.35">
      <c r="A3913" s="4" t="s">
        <v>2817</v>
      </c>
      <c r="B3913" s="4" t="s">
        <v>5239</v>
      </c>
      <c r="C3913" s="25">
        <v>10</v>
      </c>
      <c r="D3913" s="11"/>
      <c r="E3913" s="11"/>
      <c r="F3913" s="11"/>
      <c r="P3913" s="4" t="s">
        <v>2817</v>
      </c>
      <c r="Q3913" s="4" t="s">
        <v>5527</v>
      </c>
      <c r="R3913" s="25">
        <v>11</v>
      </c>
      <c r="S3913" s="11"/>
      <c r="T3913" s="11"/>
    </row>
    <row r="3914" spans="1:20" ht="17.25" customHeight="1" x14ac:dyDescent="0.35">
      <c r="A3914" s="4" t="s">
        <v>2817</v>
      </c>
      <c r="B3914" s="4" t="s">
        <v>5240</v>
      </c>
      <c r="C3914" s="25">
        <v>10</v>
      </c>
      <c r="D3914" s="11"/>
      <c r="E3914" s="11"/>
      <c r="F3914" s="11"/>
      <c r="P3914" s="4" t="s">
        <v>2817</v>
      </c>
      <c r="Q3914" s="4" t="s">
        <v>5528</v>
      </c>
      <c r="R3914" s="25">
        <v>11</v>
      </c>
      <c r="S3914" s="11"/>
      <c r="T3914" s="11"/>
    </row>
    <row r="3915" spans="1:20" ht="17.25" customHeight="1" x14ac:dyDescent="0.35">
      <c r="A3915" s="4" t="s">
        <v>2817</v>
      </c>
      <c r="B3915" s="4" t="s">
        <v>5241</v>
      </c>
      <c r="C3915" s="25">
        <v>10</v>
      </c>
      <c r="D3915" s="11"/>
      <c r="E3915" s="11"/>
      <c r="F3915" s="11"/>
      <c r="P3915" s="4" t="s">
        <v>2817</v>
      </c>
      <c r="Q3915" s="4" t="s">
        <v>5529</v>
      </c>
      <c r="R3915" s="25">
        <v>11</v>
      </c>
      <c r="S3915" s="11"/>
      <c r="T3915" s="11"/>
    </row>
    <row r="3916" spans="1:20" ht="17.25" customHeight="1" x14ac:dyDescent="0.35">
      <c r="A3916" s="4" t="s">
        <v>2817</v>
      </c>
      <c r="B3916" s="4" t="s">
        <v>5242</v>
      </c>
      <c r="C3916" s="25">
        <v>10</v>
      </c>
      <c r="D3916" s="11"/>
      <c r="E3916" s="11"/>
      <c r="F3916" s="11"/>
      <c r="P3916" s="4" t="s">
        <v>2817</v>
      </c>
      <c r="Q3916" s="4" t="s">
        <v>5530</v>
      </c>
      <c r="R3916" s="25">
        <v>11</v>
      </c>
      <c r="S3916" s="11"/>
      <c r="T3916" s="11"/>
    </row>
    <row r="3917" spans="1:20" ht="17.25" customHeight="1" x14ac:dyDescent="0.35">
      <c r="A3917" s="4" t="s">
        <v>2817</v>
      </c>
      <c r="B3917" s="4" t="s">
        <v>5243</v>
      </c>
      <c r="C3917" s="25">
        <v>10</v>
      </c>
      <c r="D3917" s="11"/>
      <c r="E3917" s="11"/>
      <c r="F3917" s="11"/>
      <c r="P3917" s="4" t="s">
        <v>2817</v>
      </c>
      <c r="Q3917" s="4" t="s">
        <v>5531</v>
      </c>
      <c r="R3917" s="25">
        <v>11</v>
      </c>
      <c r="S3917" s="11"/>
      <c r="T3917" s="11"/>
    </row>
    <row r="3918" spans="1:20" ht="17.25" customHeight="1" x14ac:dyDescent="0.35">
      <c r="A3918" s="4" t="s">
        <v>2817</v>
      </c>
      <c r="B3918" s="4" t="s">
        <v>5244</v>
      </c>
      <c r="C3918" s="25">
        <v>10</v>
      </c>
      <c r="D3918" s="11"/>
      <c r="E3918" s="11"/>
      <c r="F3918" s="11"/>
      <c r="P3918" s="4" t="s">
        <v>2817</v>
      </c>
      <c r="Q3918" s="4" t="s">
        <v>5532</v>
      </c>
      <c r="R3918" s="25">
        <v>11</v>
      </c>
      <c r="S3918" s="11"/>
      <c r="T3918" s="11"/>
    </row>
    <row r="3919" spans="1:20" ht="17.25" customHeight="1" x14ac:dyDescent="0.35">
      <c r="A3919" s="4" t="s">
        <v>2817</v>
      </c>
      <c r="B3919" s="4" t="s">
        <v>5245</v>
      </c>
      <c r="C3919" s="25">
        <v>10</v>
      </c>
      <c r="D3919" s="11"/>
      <c r="E3919" s="11"/>
      <c r="F3919" s="11"/>
      <c r="P3919" s="4" t="s">
        <v>2817</v>
      </c>
      <c r="Q3919" s="4" t="s">
        <v>5533</v>
      </c>
      <c r="R3919" s="25">
        <v>11</v>
      </c>
      <c r="S3919" s="11"/>
      <c r="T3919" s="11"/>
    </row>
    <row r="3920" spans="1:20" ht="17.25" customHeight="1" x14ac:dyDescent="0.35">
      <c r="A3920" s="4" t="s">
        <v>2817</v>
      </c>
      <c r="B3920" s="4" t="s">
        <v>5534</v>
      </c>
      <c r="C3920" s="25">
        <v>10</v>
      </c>
      <c r="D3920" s="11"/>
      <c r="E3920" s="11"/>
      <c r="F3920" s="11"/>
      <c r="P3920" s="4" t="s">
        <v>2817</v>
      </c>
      <c r="Q3920" s="4" t="s">
        <v>5535</v>
      </c>
      <c r="R3920" s="25">
        <v>11</v>
      </c>
      <c r="S3920" s="11"/>
      <c r="T3920" s="11"/>
    </row>
    <row r="3921" spans="1:20" ht="17.25" customHeight="1" x14ac:dyDescent="0.35">
      <c r="A3921" s="4" t="s">
        <v>2817</v>
      </c>
      <c r="B3921" s="4" t="s">
        <v>5246</v>
      </c>
      <c r="C3921" s="25">
        <v>10</v>
      </c>
      <c r="D3921" s="11"/>
      <c r="E3921" s="11"/>
      <c r="F3921" s="11"/>
      <c r="P3921" s="4" t="s">
        <v>2817</v>
      </c>
      <c r="Q3921" s="4" t="s">
        <v>5536</v>
      </c>
      <c r="R3921" s="25">
        <v>11</v>
      </c>
      <c r="S3921" s="11"/>
      <c r="T3921" s="11"/>
    </row>
    <row r="3922" spans="1:20" ht="17.25" customHeight="1" x14ac:dyDescent="0.35">
      <c r="A3922" s="4" t="s">
        <v>2817</v>
      </c>
      <c r="B3922" s="4" t="s">
        <v>5247</v>
      </c>
      <c r="C3922" s="25">
        <v>10</v>
      </c>
      <c r="D3922" s="11"/>
      <c r="E3922" s="11"/>
      <c r="F3922" s="11"/>
      <c r="P3922" s="4" t="s">
        <v>2817</v>
      </c>
      <c r="Q3922" s="4" t="s">
        <v>5537</v>
      </c>
      <c r="R3922" s="25">
        <v>11</v>
      </c>
      <c r="S3922" s="11"/>
      <c r="T3922" s="11"/>
    </row>
    <row r="3923" spans="1:20" ht="17.25" customHeight="1" x14ac:dyDescent="0.35">
      <c r="A3923" s="4" t="s">
        <v>2817</v>
      </c>
      <c r="B3923" s="4" t="s">
        <v>5248</v>
      </c>
      <c r="C3923" s="25">
        <v>10</v>
      </c>
      <c r="D3923" s="11"/>
      <c r="E3923" s="11"/>
      <c r="F3923" s="11"/>
      <c r="P3923" s="4" t="s">
        <v>2817</v>
      </c>
      <c r="Q3923" s="4" t="s">
        <v>5538</v>
      </c>
      <c r="R3923" s="25">
        <v>11</v>
      </c>
      <c r="S3923" s="11"/>
      <c r="T3923" s="11"/>
    </row>
    <row r="3924" spans="1:20" ht="17.25" customHeight="1" x14ac:dyDescent="0.35">
      <c r="A3924" s="4" t="s">
        <v>2817</v>
      </c>
      <c r="B3924" s="4" t="s">
        <v>5539</v>
      </c>
      <c r="C3924" s="25">
        <v>10</v>
      </c>
      <c r="D3924" s="11"/>
      <c r="E3924" s="11"/>
      <c r="F3924" s="11"/>
      <c r="P3924" s="4" t="s">
        <v>2817</v>
      </c>
      <c r="Q3924" s="4" t="s">
        <v>5540</v>
      </c>
      <c r="R3924" s="25">
        <v>12</v>
      </c>
      <c r="S3924" s="11"/>
      <c r="T3924" s="11"/>
    </row>
    <row r="3925" spans="1:20" ht="17.25" customHeight="1" x14ac:dyDescent="0.35">
      <c r="A3925" s="4" t="s">
        <v>2817</v>
      </c>
      <c r="B3925" s="4" t="s">
        <v>5249</v>
      </c>
      <c r="C3925" s="25">
        <v>10</v>
      </c>
      <c r="D3925" s="11"/>
      <c r="E3925" s="11"/>
      <c r="F3925" s="11"/>
      <c r="P3925" s="4" t="s">
        <v>2817</v>
      </c>
      <c r="Q3925" s="4" t="s">
        <v>5541</v>
      </c>
      <c r="R3925" s="25">
        <v>12</v>
      </c>
      <c r="S3925" s="11"/>
      <c r="T3925" s="11"/>
    </row>
    <row r="3926" spans="1:20" ht="17.25" customHeight="1" x14ac:dyDescent="0.35">
      <c r="A3926" s="4" t="s">
        <v>2817</v>
      </c>
      <c r="B3926" s="4" t="s">
        <v>5250</v>
      </c>
      <c r="C3926" s="25">
        <v>10</v>
      </c>
      <c r="D3926" s="11"/>
      <c r="E3926" s="11"/>
      <c r="F3926" s="11"/>
      <c r="P3926" s="4" t="s">
        <v>2817</v>
      </c>
      <c r="Q3926" s="4" t="s">
        <v>5542</v>
      </c>
      <c r="R3926" s="25">
        <v>12</v>
      </c>
      <c r="S3926" s="11"/>
      <c r="T3926" s="11"/>
    </row>
    <row r="3927" spans="1:20" ht="17.25" customHeight="1" x14ac:dyDescent="0.35">
      <c r="A3927" s="4" t="s">
        <v>2817</v>
      </c>
      <c r="B3927" s="4" t="s">
        <v>5251</v>
      </c>
      <c r="C3927" s="25">
        <v>10</v>
      </c>
      <c r="D3927" s="11"/>
      <c r="E3927" s="11"/>
      <c r="F3927" s="11"/>
      <c r="P3927" s="4" t="s">
        <v>2817</v>
      </c>
      <c r="Q3927" s="4" t="s">
        <v>5543</v>
      </c>
      <c r="R3927" s="25">
        <v>12</v>
      </c>
      <c r="S3927" s="11"/>
      <c r="T3927" s="11"/>
    </row>
    <row r="3928" spans="1:20" ht="17.25" customHeight="1" x14ac:dyDescent="0.35">
      <c r="A3928" s="4" t="s">
        <v>2817</v>
      </c>
      <c r="B3928" s="4" t="s">
        <v>5252</v>
      </c>
      <c r="C3928" s="25">
        <v>10</v>
      </c>
      <c r="D3928" s="11"/>
      <c r="E3928" s="11"/>
      <c r="F3928" s="11"/>
      <c r="P3928" s="4" t="s">
        <v>2817</v>
      </c>
      <c r="Q3928" s="4" t="s">
        <v>5544</v>
      </c>
      <c r="R3928" s="25">
        <v>12</v>
      </c>
      <c r="S3928" s="11"/>
      <c r="T3928" s="11"/>
    </row>
    <row r="3929" spans="1:20" ht="17.25" customHeight="1" x14ac:dyDescent="0.35">
      <c r="A3929" s="4" t="s">
        <v>2817</v>
      </c>
      <c r="B3929" s="4" t="s">
        <v>5254</v>
      </c>
      <c r="C3929" s="25">
        <v>10</v>
      </c>
      <c r="D3929" s="11"/>
      <c r="E3929" s="11"/>
      <c r="F3929" s="11"/>
      <c r="P3929" s="4" t="s">
        <v>2817</v>
      </c>
      <c r="Q3929" s="4" t="s">
        <v>5545</v>
      </c>
      <c r="R3929" s="25">
        <v>12</v>
      </c>
      <c r="S3929" s="11"/>
      <c r="T3929" s="11"/>
    </row>
    <row r="3930" spans="1:20" ht="17.25" customHeight="1" x14ac:dyDescent="0.35">
      <c r="A3930" s="4" t="s">
        <v>2817</v>
      </c>
      <c r="B3930" s="4" t="s">
        <v>5255</v>
      </c>
      <c r="C3930" s="25">
        <v>10</v>
      </c>
      <c r="D3930" s="11"/>
      <c r="E3930" s="11"/>
      <c r="F3930" s="11"/>
      <c r="P3930" s="4" t="s">
        <v>2817</v>
      </c>
      <c r="Q3930" s="4" t="s">
        <v>5546</v>
      </c>
      <c r="R3930" s="25">
        <v>12</v>
      </c>
      <c r="S3930" s="11"/>
      <c r="T3930" s="11"/>
    </row>
    <row r="3931" spans="1:20" ht="17.25" customHeight="1" x14ac:dyDescent="0.35">
      <c r="A3931" s="4" t="s">
        <v>2817</v>
      </c>
      <c r="B3931" s="4" t="s">
        <v>5256</v>
      </c>
      <c r="C3931" s="25">
        <v>10</v>
      </c>
      <c r="D3931" s="11"/>
      <c r="E3931" s="11"/>
      <c r="F3931" s="11"/>
      <c r="P3931" s="4" t="s">
        <v>2817</v>
      </c>
      <c r="Q3931" s="161" t="s">
        <v>5547</v>
      </c>
      <c r="R3931" s="25">
        <v>12</v>
      </c>
      <c r="S3931" s="11"/>
      <c r="T3931" s="11"/>
    </row>
    <row r="3932" spans="1:20" ht="17.25" customHeight="1" x14ac:dyDescent="0.35">
      <c r="A3932" s="4" t="s">
        <v>2817</v>
      </c>
      <c r="B3932" s="4" t="s">
        <v>5257</v>
      </c>
      <c r="C3932" s="25">
        <v>10</v>
      </c>
      <c r="D3932" s="11"/>
      <c r="E3932" s="11"/>
      <c r="F3932" s="11"/>
      <c r="P3932" s="4" t="s">
        <v>2817</v>
      </c>
      <c r="Q3932" s="4" t="s">
        <v>5548</v>
      </c>
      <c r="R3932" s="25">
        <v>12</v>
      </c>
      <c r="S3932" s="11"/>
      <c r="T3932" s="11"/>
    </row>
    <row r="3933" spans="1:20" ht="17.25" customHeight="1" x14ac:dyDescent="0.35">
      <c r="A3933" s="4" t="s">
        <v>2817</v>
      </c>
      <c r="B3933" s="4" t="s">
        <v>5549</v>
      </c>
      <c r="C3933" s="25">
        <v>10</v>
      </c>
      <c r="D3933" s="11"/>
      <c r="E3933" s="11"/>
      <c r="F3933" s="11"/>
      <c r="P3933" s="4" t="s">
        <v>2817</v>
      </c>
      <c r="Q3933" s="4" t="s">
        <v>5550</v>
      </c>
      <c r="R3933" s="25">
        <v>12</v>
      </c>
      <c r="S3933" s="11"/>
      <c r="T3933" s="11"/>
    </row>
    <row r="3934" spans="1:20" ht="17.25" customHeight="1" x14ac:dyDescent="0.35">
      <c r="A3934" s="4" t="s">
        <v>2817</v>
      </c>
      <c r="B3934" s="4" t="s">
        <v>5258</v>
      </c>
      <c r="C3934" s="25">
        <v>10</v>
      </c>
      <c r="D3934" s="11"/>
      <c r="E3934" s="11"/>
      <c r="F3934" s="11"/>
      <c r="P3934" s="4" t="s">
        <v>2817</v>
      </c>
      <c r="Q3934" s="4" t="s">
        <v>5551</v>
      </c>
      <c r="R3934" s="25">
        <v>12</v>
      </c>
      <c r="S3934" s="11"/>
      <c r="T3934" s="11"/>
    </row>
    <row r="3935" spans="1:20" ht="17.25" customHeight="1" x14ac:dyDescent="0.35">
      <c r="A3935" s="4" t="s">
        <v>2817</v>
      </c>
      <c r="B3935" s="4" t="s">
        <v>5259</v>
      </c>
      <c r="C3935" s="25">
        <v>10</v>
      </c>
      <c r="D3935" s="11"/>
      <c r="E3935" s="11"/>
      <c r="F3935" s="11"/>
      <c r="P3935" s="4" t="s">
        <v>2817</v>
      </c>
      <c r="Q3935" s="4" t="s">
        <v>5552</v>
      </c>
      <c r="R3935" s="25">
        <v>12</v>
      </c>
      <c r="S3935" s="11"/>
      <c r="T3935" s="11"/>
    </row>
    <row r="3936" spans="1:20" ht="17.25" customHeight="1" x14ac:dyDescent="0.35">
      <c r="A3936" s="4" t="s">
        <v>2817</v>
      </c>
      <c r="B3936" s="4" t="s">
        <v>5260</v>
      </c>
      <c r="C3936" s="25">
        <v>10</v>
      </c>
      <c r="D3936" s="11"/>
      <c r="E3936" s="11"/>
      <c r="F3936" s="11"/>
      <c r="P3936" s="4" t="s">
        <v>2817</v>
      </c>
      <c r="Q3936" s="4" t="s">
        <v>5553</v>
      </c>
      <c r="R3936" s="25">
        <v>12</v>
      </c>
      <c r="S3936" s="11"/>
      <c r="T3936" s="11"/>
    </row>
    <row r="3937" spans="1:20" ht="17.25" customHeight="1" x14ac:dyDescent="0.35">
      <c r="A3937" s="4" t="s">
        <v>2817</v>
      </c>
      <c r="B3937" s="4" t="s">
        <v>5262</v>
      </c>
      <c r="C3937" s="25">
        <v>10</v>
      </c>
      <c r="D3937" s="11"/>
      <c r="E3937" s="11"/>
      <c r="F3937" s="11"/>
      <c r="P3937" s="4" t="s">
        <v>2817</v>
      </c>
      <c r="Q3937" s="4" t="s">
        <v>5554</v>
      </c>
      <c r="R3937" s="25">
        <v>12</v>
      </c>
      <c r="S3937" s="11"/>
      <c r="T3937" s="11"/>
    </row>
    <row r="3938" spans="1:20" ht="17.25" customHeight="1" x14ac:dyDescent="0.35">
      <c r="A3938" s="4" t="s">
        <v>2817</v>
      </c>
      <c r="B3938" s="4" t="s">
        <v>5263</v>
      </c>
      <c r="C3938" s="25">
        <v>10</v>
      </c>
      <c r="D3938" s="11"/>
      <c r="E3938" s="11"/>
      <c r="F3938" s="11"/>
      <c r="P3938" s="4" t="s">
        <v>2817</v>
      </c>
      <c r="Q3938" s="4" t="s">
        <v>5555</v>
      </c>
      <c r="R3938" s="25">
        <v>12</v>
      </c>
      <c r="S3938" s="11"/>
      <c r="T3938" s="11"/>
    </row>
    <row r="3939" spans="1:20" ht="17.25" customHeight="1" x14ac:dyDescent="0.35">
      <c r="A3939" s="4" t="s">
        <v>2817</v>
      </c>
      <c r="B3939" s="4" t="s">
        <v>5264</v>
      </c>
      <c r="C3939" s="25">
        <v>10</v>
      </c>
      <c r="D3939" s="11"/>
      <c r="E3939" s="11"/>
      <c r="F3939" s="11"/>
      <c r="P3939" s="4" t="s">
        <v>2817</v>
      </c>
      <c r="Q3939" s="4" t="s">
        <v>5556</v>
      </c>
      <c r="R3939" s="25">
        <v>12</v>
      </c>
      <c r="S3939" s="11"/>
      <c r="T3939" s="11"/>
    </row>
    <row r="3940" spans="1:20" ht="17.25" customHeight="1" x14ac:dyDescent="0.35">
      <c r="A3940" s="4" t="s">
        <v>2817</v>
      </c>
      <c r="B3940" s="4" t="s">
        <v>5267</v>
      </c>
      <c r="C3940" s="25">
        <v>10</v>
      </c>
      <c r="D3940" s="11"/>
      <c r="E3940" s="11"/>
      <c r="F3940" s="11"/>
      <c r="P3940" s="4" t="s">
        <v>2817</v>
      </c>
      <c r="Q3940" s="4" t="s">
        <v>5557</v>
      </c>
      <c r="R3940" s="25">
        <v>12</v>
      </c>
      <c r="S3940" s="11"/>
      <c r="T3940" s="11"/>
    </row>
    <row r="3941" spans="1:20" ht="17.25" customHeight="1" x14ac:dyDescent="0.35">
      <c r="A3941" s="4" t="s">
        <v>2817</v>
      </c>
      <c r="B3941" s="4" t="s">
        <v>5268</v>
      </c>
      <c r="C3941" s="25">
        <v>10</v>
      </c>
      <c r="D3941" s="11"/>
      <c r="E3941" s="11"/>
      <c r="F3941" s="11"/>
      <c r="P3941" s="4" t="s">
        <v>2817</v>
      </c>
      <c r="Q3941" s="4" t="s">
        <v>5558</v>
      </c>
      <c r="R3941" s="25">
        <v>12</v>
      </c>
      <c r="S3941" s="11"/>
      <c r="T3941" s="11"/>
    </row>
    <row r="3942" spans="1:20" ht="17.25" customHeight="1" x14ac:dyDescent="0.35">
      <c r="A3942" s="4" t="s">
        <v>2817</v>
      </c>
      <c r="B3942" s="4" t="s">
        <v>5269</v>
      </c>
      <c r="C3942" s="25">
        <v>10</v>
      </c>
      <c r="D3942" s="11"/>
      <c r="E3942" s="11"/>
      <c r="F3942" s="11"/>
      <c r="P3942" s="4" t="s">
        <v>2817</v>
      </c>
      <c r="Q3942" s="4" t="s">
        <v>5559</v>
      </c>
      <c r="R3942" s="25">
        <v>12</v>
      </c>
      <c r="S3942" s="11"/>
      <c r="T3942" s="11"/>
    </row>
    <row r="3943" spans="1:20" ht="17.25" customHeight="1" x14ac:dyDescent="0.35">
      <c r="A3943" s="4" t="s">
        <v>2817</v>
      </c>
      <c r="B3943" s="4" t="s">
        <v>5270</v>
      </c>
      <c r="C3943" s="25">
        <v>10</v>
      </c>
      <c r="D3943" s="11"/>
      <c r="E3943" s="11"/>
      <c r="F3943" s="11"/>
      <c r="P3943" s="4" t="s">
        <v>2817</v>
      </c>
      <c r="Q3943" s="4" t="s">
        <v>5560</v>
      </c>
      <c r="R3943" s="25">
        <v>12</v>
      </c>
      <c r="S3943" s="11"/>
      <c r="T3943" s="11"/>
    </row>
    <row r="3944" spans="1:20" ht="17.25" customHeight="1" x14ac:dyDescent="0.35">
      <c r="A3944" s="4" t="s">
        <v>2817</v>
      </c>
      <c r="B3944" s="4" t="s">
        <v>5271</v>
      </c>
      <c r="C3944" s="25">
        <v>10</v>
      </c>
      <c r="D3944" s="11"/>
      <c r="E3944" s="11"/>
      <c r="F3944" s="11"/>
      <c r="P3944" s="4" t="s">
        <v>2817</v>
      </c>
      <c r="Q3944" s="4" t="s">
        <v>5561</v>
      </c>
      <c r="R3944" s="25">
        <v>12</v>
      </c>
      <c r="S3944" s="11"/>
      <c r="T3944" s="11"/>
    </row>
    <row r="3945" spans="1:20" ht="17.25" customHeight="1" x14ac:dyDescent="0.35">
      <c r="A3945" s="4" t="s">
        <v>2817</v>
      </c>
      <c r="B3945" s="4" t="s">
        <v>5562</v>
      </c>
      <c r="C3945" s="25">
        <v>10</v>
      </c>
      <c r="D3945" s="11"/>
      <c r="E3945" s="11"/>
      <c r="F3945" s="11"/>
      <c r="P3945" s="4" t="s">
        <v>2817</v>
      </c>
      <c r="Q3945" s="4" t="s">
        <v>5563</v>
      </c>
      <c r="R3945" s="25">
        <v>12</v>
      </c>
      <c r="S3945" s="11"/>
      <c r="T3945" s="11"/>
    </row>
    <row r="3946" spans="1:20" ht="17.25" customHeight="1" x14ac:dyDescent="0.35">
      <c r="A3946" s="4" t="s">
        <v>2817</v>
      </c>
      <c r="B3946" s="4" t="s">
        <v>5272</v>
      </c>
      <c r="C3946" s="25">
        <v>10</v>
      </c>
      <c r="D3946" s="11"/>
      <c r="E3946" s="11"/>
      <c r="F3946" s="11"/>
      <c r="P3946" s="4" t="s">
        <v>2817</v>
      </c>
      <c r="Q3946" s="4" t="s">
        <v>5564</v>
      </c>
      <c r="R3946" s="25">
        <v>12</v>
      </c>
      <c r="S3946" s="11"/>
      <c r="T3946" s="11"/>
    </row>
    <row r="3947" spans="1:20" ht="17.25" customHeight="1" x14ac:dyDescent="0.35">
      <c r="A3947" s="4" t="s">
        <v>2817</v>
      </c>
      <c r="B3947" s="4" t="s">
        <v>5273</v>
      </c>
      <c r="C3947" s="25">
        <v>10</v>
      </c>
      <c r="D3947" s="11"/>
      <c r="E3947" s="11"/>
      <c r="F3947" s="11"/>
      <c r="P3947" s="4" t="s">
        <v>2817</v>
      </c>
      <c r="Q3947" s="4" t="s">
        <v>5565</v>
      </c>
      <c r="R3947" s="25">
        <v>12</v>
      </c>
      <c r="S3947" s="11"/>
      <c r="T3947" s="11"/>
    </row>
    <row r="3948" spans="1:20" ht="17.25" customHeight="1" x14ac:dyDescent="0.35">
      <c r="A3948" s="4" t="s">
        <v>2817</v>
      </c>
      <c r="B3948" s="4" t="s">
        <v>5274</v>
      </c>
      <c r="C3948" s="25">
        <v>10</v>
      </c>
      <c r="D3948" s="11"/>
      <c r="E3948" s="11"/>
      <c r="F3948" s="11"/>
      <c r="P3948" s="4" t="s">
        <v>2817</v>
      </c>
      <c r="Q3948" s="161" t="s">
        <v>5566</v>
      </c>
      <c r="R3948" s="25">
        <v>12</v>
      </c>
      <c r="S3948" s="11"/>
      <c r="T3948" s="11"/>
    </row>
    <row r="3949" spans="1:20" ht="17.25" customHeight="1" x14ac:dyDescent="0.35">
      <c r="A3949" s="4" t="s">
        <v>2817</v>
      </c>
      <c r="B3949" s="4" t="s">
        <v>5567</v>
      </c>
      <c r="C3949" s="25">
        <v>10</v>
      </c>
      <c r="D3949" s="11"/>
      <c r="E3949" s="11"/>
      <c r="F3949" s="11"/>
      <c r="P3949" s="4" t="s">
        <v>2817</v>
      </c>
      <c r="Q3949" s="4" t="s">
        <v>5568</v>
      </c>
      <c r="R3949" s="25">
        <v>12</v>
      </c>
      <c r="S3949" s="11"/>
      <c r="T3949" s="11"/>
    </row>
    <row r="3950" spans="1:20" ht="17.25" customHeight="1" x14ac:dyDescent="0.35">
      <c r="A3950" s="4" t="s">
        <v>2817</v>
      </c>
      <c r="B3950" s="4" t="s">
        <v>5275</v>
      </c>
      <c r="C3950" s="25">
        <v>10</v>
      </c>
      <c r="D3950" s="11"/>
      <c r="E3950" s="11"/>
      <c r="F3950" s="11"/>
      <c r="P3950" s="4" t="s">
        <v>2817</v>
      </c>
      <c r="Q3950" s="4" t="s">
        <v>5569</v>
      </c>
      <c r="R3950" s="25">
        <v>12</v>
      </c>
      <c r="S3950" s="11"/>
      <c r="T3950" s="11"/>
    </row>
    <row r="3951" spans="1:20" ht="17.25" customHeight="1" x14ac:dyDescent="0.35">
      <c r="A3951" s="4" t="s">
        <v>2817</v>
      </c>
      <c r="B3951" s="4" t="s">
        <v>5277</v>
      </c>
      <c r="C3951" s="25">
        <v>10</v>
      </c>
      <c r="D3951" s="11"/>
      <c r="E3951" s="11"/>
      <c r="F3951" s="11"/>
      <c r="P3951" s="4" t="s">
        <v>2817</v>
      </c>
      <c r="Q3951" s="4" t="s">
        <v>5570</v>
      </c>
      <c r="R3951" s="25">
        <v>12</v>
      </c>
      <c r="S3951" s="11"/>
      <c r="T3951" s="11"/>
    </row>
    <row r="3952" spans="1:20" ht="17.25" customHeight="1" x14ac:dyDescent="0.35">
      <c r="A3952" s="4" t="s">
        <v>2817</v>
      </c>
      <c r="B3952" s="4" t="s">
        <v>5278</v>
      </c>
      <c r="C3952" s="25">
        <v>10</v>
      </c>
      <c r="D3952" s="11"/>
      <c r="E3952" s="11"/>
      <c r="F3952" s="11"/>
      <c r="P3952" s="4" t="s">
        <v>2817</v>
      </c>
      <c r="Q3952" s="161" t="s">
        <v>5571</v>
      </c>
      <c r="R3952" s="25">
        <v>12</v>
      </c>
      <c r="S3952" s="11"/>
      <c r="T3952" s="11"/>
    </row>
    <row r="3953" spans="1:20" ht="17.25" customHeight="1" x14ac:dyDescent="0.35">
      <c r="A3953" s="4" t="s">
        <v>2817</v>
      </c>
      <c r="B3953" s="4" t="s">
        <v>5279</v>
      </c>
      <c r="C3953" s="25">
        <v>10</v>
      </c>
      <c r="D3953" s="11"/>
      <c r="E3953" s="11"/>
      <c r="F3953" s="11"/>
      <c r="P3953" s="4" t="s">
        <v>2817</v>
      </c>
      <c r="Q3953" s="4" t="s">
        <v>5572</v>
      </c>
      <c r="R3953" s="25">
        <v>12</v>
      </c>
      <c r="S3953" s="11"/>
      <c r="T3953" s="11"/>
    </row>
    <row r="3954" spans="1:20" ht="17.25" customHeight="1" x14ac:dyDescent="0.35">
      <c r="A3954" s="4" t="s">
        <v>2817</v>
      </c>
      <c r="B3954" s="4" t="s">
        <v>5280</v>
      </c>
      <c r="C3954" s="25">
        <v>10</v>
      </c>
      <c r="D3954" s="11"/>
      <c r="E3954" s="11"/>
      <c r="F3954" s="11"/>
      <c r="P3954" s="4" t="s">
        <v>2817</v>
      </c>
      <c r="Q3954" s="4" t="s">
        <v>5573</v>
      </c>
      <c r="R3954" s="25">
        <v>12</v>
      </c>
      <c r="S3954" s="11"/>
      <c r="T3954" s="11"/>
    </row>
    <row r="3955" spans="1:20" ht="17.25" customHeight="1" x14ac:dyDescent="0.35">
      <c r="A3955" s="4" t="s">
        <v>2817</v>
      </c>
      <c r="B3955" s="4" t="s">
        <v>5282</v>
      </c>
      <c r="C3955" s="25">
        <v>10</v>
      </c>
      <c r="D3955" s="11"/>
      <c r="E3955" s="11"/>
      <c r="F3955" s="11"/>
      <c r="P3955" s="4" t="s">
        <v>2817</v>
      </c>
      <c r="Q3955" s="4" t="s">
        <v>5574</v>
      </c>
      <c r="R3955" s="25">
        <v>12</v>
      </c>
      <c r="S3955" s="11"/>
      <c r="T3955" s="11"/>
    </row>
    <row r="3956" spans="1:20" ht="17.25" customHeight="1" x14ac:dyDescent="0.35">
      <c r="A3956" s="4" t="s">
        <v>2817</v>
      </c>
      <c r="B3956" s="4" t="s">
        <v>5283</v>
      </c>
      <c r="C3956" s="25">
        <v>10</v>
      </c>
      <c r="D3956" s="11"/>
      <c r="E3956" s="11"/>
      <c r="F3956" s="11"/>
      <c r="P3956" s="4" t="s">
        <v>2817</v>
      </c>
      <c r="Q3956" s="4" t="s">
        <v>5575</v>
      </c>
      <c r="R3956" s="25">
        <v>12</v>
      </c>
      <c r="S3956" s="11"/>
      <c r="T3956" s="11"/>
    </row>
    <row r="3957" spans="1:20" ht="17.25" customHeight="1" x14ac:dyDescent="0.35">
      <c r="A3957" s="4" t="s">
        <v>2817</v>
      </c>
      <c r="B3957" s="4" t="s">
        <v>5284</v>
      </c>
      <c r="C3957" s="25">
        <v>10</v>
      </c>
      <c r="D3957" s="11"/>
      <c r="E3957" s="11"/>
      <c r="F3957" s="11"/>
      <c r="P3957" s="4" t="s">
        <v>2817</v>
      </c>
      <c r="Q3957" s="4" t="s">
        <v>5576</v>
      </c>
      <c r="R3957" s="25">
        <v>12</v>
      </c>
      <c r="S3957" s="11"/>
      <c r="T3957" s="11"/>
    </row>
    <row r="3958" spans="1:20" ht="17.25" customHeight="1" x14ac:dyDescent="0.35">
      <c r="A3958" s="4" t="s">
        <v>2817</v>
      </c>
      <c r="B3958" s="4" t="s">
        <v>5285</v>
      </c>
      <c r="C3958" s="25">
        <v>10</v>
      </c>
      <c r="D3958" s="11"/>
      <c r="E3958" s="11"/>
      <c r="F3958" s="11"/>
      <c r="P3958" s="4" t="s">
        <v>2817</v>
      </c>
      <c r="Q3958" s="161" t="s">
        <v>5577</v>
      </c>
      <c r="R3958" s="25">
        <v>12</v>
      </c>
      <c r="S3958" s="11"/>
      <c r="T3958" s="11"/>
    </row>
    <row r="3959" spans="1:20" ht="17.25" customHeight="1" x14ac:dyDescent="0.35">
      <c r="A3959" s="4" t="s">
        <v>2817</v>
      </c>
      <c r="B3959" s="4" t="s">
        <v>5286</v>
      </c>
      <c r="C3959" s="25">
        <v>10</v>
      </c>
      <c r="D3959" s="11"/>
      <c r="E3959" s="11"/>
      <c r="F3959" s="11"/>
      <c r="P3959" s="4" t="s">
        <v>2817</v>
      </c>
      <c r="Q3959" s="4" t="s">
        <v>5578</v>
      </c>
      <c r="R3959" s="25">
        <v>12</v>
      </c>
      <c r="S3959" s="11"/>
      <c r="T3959" s="11"/>
    </row>
    <row r="3960" spans="1:20" ht="17.25" customHeight="1" x14ac:dyDescent="0.35">
      <c r="A3960" s="4" t="s">
        <v>2817</v>
      </c>
      <c r="B3960" s="4" t="s">
        <v>5287</v>
      </c>
      <c r="C3960" s="25">
        <v>10</v>
      </c>
      <c r="D3960" s="11"/>
      <c r="E3960" s="11"/>
      <c r="F3960" s="11"/>
      <c r="P3960" s="4" t="s">
        <v>2817</v>
      </c>
      <c r="Q3960" s="4" t="s">
        <v>5579</v>
      </c>
      <c r="R3960" s="25">
        <v>12</v>
      </c>
      <c r="S3960" s="11"/>
      <c r="T3960" s="11"/>
    </row>
    <row r="3961" spans="1:20" ht="17.25" customHeight="1" x14ac:dyDescent="0.35">
      <c r="A3961" s="4" t="s">
        <v>2817</v>
      </c>
      <c r="B3961" s="4" t="s">
        <v>5288</v>
      </c>
      <c r="C3961" s="25">
        <v>10</v>
      </c>
      <c r="D3961" s="11"/>
      <c r="E3961" s="11"/>
      <c r="F3961" s="11"/>
      <c r="P3961" s="4" t="s">
        <v>2817</v>
      </c>
      <c r="Q3961" s="4" t="s">
        <v>5580</v>
      </c>
      <c r="R3961" s="25">
        <v>12</v>
      </c>
      <c r="S3961" s="11"/>
      <c r="T3961" s="11"/>
    </row>
    <row r="3962" spans="1:20" ht="17.25" customHeight="1" x14ac:dyDescent="0.35">
      <c r="A3962" s="4" t="s">
        <v>2817</v>
      </c>
      <c r="B3962" s="4" t="s">
        <v>5290</v>
      </c>
      <c r="C3962" s="25">
        <v>10</v>
      </c>
      <c r="D3962" s="11"/>
      <c r="E3962" s="11"/>
      <c r="F3962" s="11"/>
      <c r="P3962" s="4" t="s">
        <v>2817</v>
      </c>
      <c r="Q3962" s="4" t="s">
        <v>5581</v>
      </c>
      <c r="R3962" s="25">
        <v>12</v>
      </c>
      <c r="S3962" s="11"/>
      <c r="T3962" s="11"/>
    </row>
    <row r="3963" spans="1:20" ht="17.25" customHeight="1" x14ac:dyDescent="0.35">
      <c r="A3963" s="4" t="s">
        <v>2817</v>
      </c>
      <c r="B3963" s="4" t="s">
        <v>5582</v>
      </c>
      <c r="C3963" s="25">
        <v>10</v>
      </c>
      <c r="D3963" s="11"/>
      <c r="E3963" s="11"/>
      <c r="F3963" s="11"/>
      <c r="P3963" s="4" t="s">
        <v>2817</v>
      </c>
      <c r="Q3963" s="4" t="s">
        <v>5583</v>
      </c>
      <c r="R3963" s="25">
        <v>12</v>
      </c>
      <c r="S3963" s="11"/>
      <c r="T3963" s="11"/>
    </row>
    <row r="3964" spans="1:20" ht="17.25" customHeight="1" x14ac:dyDescent="0.35">
      <c r="A3964" s="4" t="s">
        <v>2817</v>
      </c>
      <c r="B3964" s="4" t="s">
        <v>5291</v>
      </c>
      <c r="C3964" s="25">
        <v>10</v>
      </c>
      <c r="D3964" s="11"/>
      <c r="E3964" s="11"/>
      <c r="F3964" s="11"/>
      <c r="P3964" s="4" t="s">
        <v>2817</v>
      </c>
      <c r="Q3964" s="4" t="s">
        <v>5584</v>
      </c>
      <c r="R3964" s="25">
        <v>12</v>
      </c>
      <c r="S3964" s="11"/>
      <c r="T3964" s="11"/>
    </row>
    <row r="3965" spans="1:20" ht="17.25" customHeight="1" x14ac:dyDescent="0.35">
      <c r="A3965" s="4" t="s">
        <v>2817</v>
      </c>
      <c r="B3965" s="4" t="s">
        <v>5585</v>
      </c>
      <c r="C3965" s="25">
        <v>10</v>
      </c>
      <c r="D3965" s="11"/>
      <c r="E3965" s="11"/>
      <c r="F3965" s="11"/>
      <c r="P3965" s="4" t="s">
        <v>2817</v>
      </c>
      <c r="Q3965" s="4" t="s">
        <v>5586</v>
      </c>
      <c r="R3965" s="25">
        <v>12</v>
      </c>
      <c r="S3965" s="11"/>
      <c r="T3965" s="11"/>
    </row>
    <row r="3966" spans="1:20" ht="17.25" customHeight="1" x14ac:dyDescent="0.35">
      <c r="A3966" s="4" t="s">
        <v>2817</v>
      </c>
      <c r="B3966" s="4" t="s">
        <v>5292</v>
      </c>
      <c r="C3966" s="25">
        <v>10</v>
      </c>
      <c r="D3966" s="11"/>
      <c r="E3966" s="11"/>
      <c r="F3966" s="11"/>
      <c r="P3966" s="4" t="s">
        <v>2817</v>
      </c>
      <c r="Q3966" s="4" t="s">
        <v>5587</v>
      </c>
      <c r="R3966" s="25">
        <v>12</v>
      </c>
      <c r="S3966" s="11"/>
      <c r="T3966" s="11"/>
    </row>
    <row r="3967" spans="1:20" ht="17.25" customHeight="1" x14ac:dyDescent="0.35">
      <c r="A3967" s="4" t="s">
        <v>2817</v>
      </c>
      <c r="B3967" s="4" t="s">
        <v>5588</v>
      </c>
      <c r="C3967" s="25">
        <v>10</v>
      </c>
      <c r="D3967" s="11"/>
      <c r="E3967" s="11"/>
      <c r="F3967" s="11"/>
      <c r="P3967" s="4" t="s">
        <v>2817</v>
      </c>
      <c r="Q3967" s="4" t="s">
        <v>5589</v>
      </c>
      <c r="R3967" s="25">
        <v>12</v>
      </c>
      <c r="S3967" s="11"/>
      <c r="T3967" s="11"/>
    </row>
    <row r="3968" spans="1:20" ht="17.25" customHeight="1" x14ac:dyDescent="0.35">
      <c r="A3968" s="4" t="s">
        <v>2817</v>
      </c>
      <c r="B3968" s="4" t="s">
        <v>5293</v>
      </c>
      <c r="C3968" s="25">
        <v>11</v>
      </c>
      <c r="D3968" s="11"/>
      <c r="E3968" s="11"/>
      <c r="F3968" s="11"/>
      <c r="P3968" s="4" t="s">
        <v>2817</v>
      </c>
      <c r="Q3968" s="4" t="s">
        <v>5590</v>
      </c>
      <c r="R3968" s="25">
        <v>12</v>
      </c>
      <c r="S3968" s="11"/>
      <c r="T3968" s="11"/>
    </row>
    <row r="3969" spans="1:20" ht="17.25" customHeight="1" x14ac:dyDescent="0.35">
      <c r="A3969" s="4" t="s">
        <v>2817</v>
      </c>
      <c r="B3969" s="4" t="s">
        <v>5295</v>
      </c>
      <c r="C3969" s="25">
        <v>11</v>
      </c>
      <c r="D3969" s="11"/>
      <c r="E3969" s="11"/>
      <c r="F3969" s="11"/>
      <c r="P3969" s="4" t="s">
        <v>2817</v>
      </c>
      <c r="Q3969" s="4" t="s">
        <v>5591</v>
      </c>
      <c r="R3969" s="25">
        <v>12</v>
      </c>
      <c r="S3969" s="11"/>
      <c r="T3969" s="11"/>
    </row>
    <row r="3970" spans="1:20" ht="17.25" customHeight="1" x14ac:dyDescent="0.35">
      <c r="A3970" s="4" t="s">
        <v>2817</v>
      </c>
      <c r="B3970" s="4" t="s">
        <v>5297</v>
      </c>
      <c r="C3970" s="25">
        <v>11</v>
      </c>
      <c r="D3970" s="11"/>
      <c r="E3970" s="11"/>
      <c r="F3970" s="11"/>
      <c r="P3970" s="4" t="s">
        <v>2817</v>
      </c>
      <c r="Q3970" s="4" t="s">
        <v>5592</v>
      </c>
      <c r="R3970" s="25">
        <v>12</v>
      </c>
      <c r="S3970" s="11"/>
      <c r="T3970" s="11"/>
    </row>
    <row r="3971" spans="1:20" ht="17.25" customHeight="1" x14ac:dyDescent="0.35">
      <c r="A3971" s="4" t="s">
        <v>2817</v>
      </c>
      <c r="B3971" s="4" t="s">
        <v>5298</v>
      </c>
      <c r="C3971" s="25">
        <v>11</v>
      </c>
      <c r="D3971" s="11"/>
      <c r="E3971" s="11"/>
      <c r="F3971" s="11"/>
      <c r="P3971" s="4" t="s">
        <v>2817</v>
      </c>
      <c r="Q3971" s="4" t="s">
        <v>5593</v>
      </c>
      <c r="R3971" s="25">
        <v>12</v>
      </c>
      <c r="S3971" s="11"/>
      <c r="T3971" s="11"/>
    </row>
    <row r="3972" spans="1:20" ht="17.25" customHeight="1" x14ac:dyDescent="0.35">
      <c r="A3972" s="4" t="s">
        <v>2817</v>
      </c>
      <c r="B3972" s="4" t="s">
        <v>5299</v>
      </c>
      <c r="C3972" s="25">
        <v>11</v>
      </c>
      <c r="D3972" s="11"/>
      <c r="E3972" s="11"/>
      <c r="F3972" s="11"/>
      <c r="P3972" s="4" t="s">
        <v>2817</v>
      </c>
      <c r="Q3972" s="4" t="s">
        <v>5594</v>
      </c>
      <c r="R3972" s="25">
        <v>12</v>
      </c>
      <c r="S3972" s="11"/>
      <c r="T3972" s="11"/>
    </row>
    <row r="3973" spans="1:20" ht="17.25" customHeight="1" x14ac:dyDescent="0.35">
      <c r="A3973" s="4" t="s">
        <v>2817</v>
      </c>
      <c r="B3973" s="4" t="s">
        <v>5595</v>
      </c>
      <c r="C3973" s="25">
        <v>11</v>
      </c>
      <c r="D3973" s="11"/>
      <c r="E3973" s="11"/>
      <c r="F3973" s="11"/>
      <c r="P3973" s="4" t="s">
        <v>2817</v>
      </c>
      <c r="Q3973" s="4" t="s">
        <v>5596</v>
      </c>
      <c r="R3973" s="25">
        <v>12</v>
      </c>
      <c r="S3973" s="11"/>
      <c r="T3973" s="11"/>
    </row>
    <row r="3974" spans="1:20" ht="17.25" customHeight="1" x14ac:dyDescent="0.35">
      <c r="A3974" s="4" t="s">
        <v>2817</v>
      </c>
      <c r="B3974" s="4" t="s">
        <v>5597</v>
      </c>
      <c r="C3974" s="25">
        <v>11</v>
      </c>
      <c r="D3974" s="11"/>
      <c r="E3974" s="11"/>
      <c r="F3974" s="11"/>
      <c r="P3974" s="4" t="s">
        <v>2817</v>
      </c>
      <c r="Q3974" s="4" t="s">
        <v>5598</v>
      </c>
      <c r="R3974" s="25">
        <v>12</v>
      </c>
      <c r="S3974" s="11"/>
      <c r="T3974" s="11"/>
    </row>
    <row r="3975" spans="1:20" ht="17.25" customHeight="1" x14ac:dyDescent="0.35">
      <c r="A3975" s="4" t="s">
        <v>2817</v>
      </c>
      <c r="B3975" s="4" t="s">
        <v>5599</v>
      </c>
      <c r="C3975" s="25">
        <v>11</v>
      </c>
      <c r="D3975" s="11"/>
      <c r="E3975" s="11"/>
      <c r="F3975" s="11"/>
      <c r="P3975" s="4" t="s">
        <v>2817</v>
      </c>
      <c r="Q3975" s="4" t="s">
        <v>5600</v>
      </c>
      <c r="R3975" s="25">
        <v>12</v>
      </c>
      <c r="S3975" s="11"/>
      <c r="T3975" s="11"/>
    </row>
    <row r="3976" spans="1:20" ht="17.25" customHeight="1" x14ac:dyDescent="0.35">
      <c r="A3976" s="4" t="s">
        <v>2817</v>
      </c>
      <c r="B3976" s="4" t="s">
        <v>5300</v>
      </c>
      <c r="C3976" s="25">
        <v>11</v>
      </c>
      <c r="D3976" s="11"/>
      <c r="E3976" s="11"/>
      <c r="F3976" s="11"/>
      <c r="P3976" s="4" t="s">
        <v>2817</v>
      </c>
      <c r="Q3976" s="4" t="s">
        <v>5601</v>
      </c>
      <c r="R3976" s="25">
        <v>12</v>
      </c>
      <c r="S3976" s="11"/>
      <c r="T3976" s="11"/>
    </row>
    <row r="3977" spans="1:20" ht="17.25" customHeight="1" x14ac:dyDescent="0.35">
      <c r="A3977" s="4" t="s">
        <v>2817</v>
      </c>
      <c r="B3977" s="4" t="s">
        <v>5301</v>
      </c>
      <c r="C3977" s="25">
        <v>11</v>
      </c>
      <c r="D3977" s="11"/>
      <c r="E3977" s="11"/>
      <c r="F3977" s="11"/>
      <c r="P3977" s="4" t="s">
        <v>2817</v>
      </c>
      <c r="Q3977" s="4" t="s">
        <v>5602</v>
      </c>
      <c r="R3977" s="25">
        <v>12</v>
      </c>
      <c r="S3977" s="11"/>
      <c r="T3977" s="11"/>
    </row>
    <row r="3978" spans="1:20" ht="17.25" customHeight="1" x14ac:dyDescent="0.35">
      <c r="A3978" s="4" t="s">
        <v>2817</v>
      </c>
      <c r="B3978" s="4" t="s">
        <v>5302</v>
      </c>
      <c r="C3978" s="25">
        <v>11</v>
      </c>
      <c r="D3978" s="11"/>
      <c r="E3978" s="11"/>
      <c r="F3978" s="11"/>
      <c r="P3978" s="4" t="s">
        <v>2817</v>
      </c>
      <c r="Q3978" s="4" t="s">
        <v>5603</v>
      </c>
      <c r="R3978" s="25">
        <v>12</v>
      </c>
      <c r="S3978" s="11"/>
      <c r="T3978" s="11"/>
    </row>
    <row r="3979" spans="1:20" ht="17.25" customHeight="1" x14ac:dyDescent="0.35">
      <c r="A3979" s="4" t="s">
        <v>2817</v>
      </c>
      <c r="B3979" s="4" t="s">
        <v>5303</v>
      </c>
      <c r="C3979" s="25">
        <v>11</v>
      </c>
      <c r="D3979" s="11"/>
      <c r="E3979" s="11"/>
      <c r="F3979" s="11"/>
      <c r="P3979" s="4" t="s">
        <v>2817</v>
      </c>
      <c r="Q3979" s="4" t="s">
        <v>5604</v>
      </c>
      <c r="R3979" s="25">
        <v>12</v>
      </c>
      <c r="S3979" s="11"/>
      <c r="T3979" s="11"/>
    </row>
    <row r="3980" spans="1:20" ht="17.25" customHeight="1" x14ac:dyDescent="0.35">
      <c r="A3980" s="4" t="s">
        <v>2817</v>
      </c>
      <c r="B3980" s="4" t="s">
        <v>5304</v>
      </c>
      <c r="C3980" s="25">
        <v>11</v>
      </c>
      <c r="D3980" s="11"/>
      <c r="E3980" s="11"/>
      <c r="F3980" s="11"/>
      <c r="P3980" s="4" t="s">
        <v>2817</v>
      </c>
      <c r="Q3980" s="4" t="s">
        <v>5605</v>
      </c>
      <c r="R3980" s="25">
        <v>12</v>
      </c>
      <c r="S3980" s="11"/>
      <c r="T3980" s="11"/>
    </row>
    <row r="3981" spans="1:20" ht="17.25" customHeight="1" x14ac:dyDescent="0.35">
      <c r="A3981" s="4" t="s">
        <v>2817</v>
      </c>
      <c r="B3981" s="4" t="s">
        <v>5305</v>
      </c>
      <c r="C3981" s="25">
        <v>11</v>
      </c>
      <c r="D3981" s="11"/>
      <c r="E3981" s="11"/>
      <c r="F3981" s="11"/>
      <c r="P3981" s="4" t="s">
        <v>2817</v>
      </c>
      <c r="Q3981" s="4" t="s">
        <v>5606</v>
      </c>
      <c r="R3981" s="25">
        <v>12</v>
      </c>
      <c r="S3981" s="11"/>
      <c r="T3981" s="11"/>
    </row>
    <row r="3982" spans="1:20" ht="17.25" customHeight="1" x14ac:dyDescent="0.35">
      <c r="A3982" s="4" t="s">
        <v>2817</v>
      </c>
      <c r="B3982" s="4" t="s">
        <v>5306</v>
      </c>
      <c r="C3982" s="25">
        <v>11</v>
      </c>
      <c r="D3982" s="11"/>
      <c r="E3982" s="11"/>
      <c r="F3982" s="11"/>
      <c r="P3982" s="4" t="s">
        <v>2817</v>
      </c>
      <c r="Q3982" s="4" t="s">
        <v>5607</v>
      </c>
      <c r="R3982" s="25">
        <v>12</v>
      </c>
      <c r="S3982" s="11"/>
      <c r="T3982" s="11"/>
    </row>
    <row r="3983" spans="1:20" ht="17.25" customHeight="1" x14ac:dyDescent="0.35">
      <c r="A3983" s="4" t="s">
        <v>2817</v>
      </c>
      <c r="B3983" s="4" t="s">
        <v>5307</v>
      </c>
      <c r="C3983" s="25">
        <v>11</v>
      </c>
      <c r="D3983" s="11"/>
      <c r="E3983" s="11"/>
      <c r="F3983" s="11"/>
      <c r="P3983" s="4" t="s">
        <v>2817</v>
      </c>
      <c r="Q3983" s="4" t="s">
        <v>5608</v>
      </c>
      <c r="R3983" s="25">
        <v>12</v>
      </c>
      <c r="S3983" s="11"/>
      <c r="T3983" s="11"/>
    </row>
    <row r="3984" spans="1:20" ht="17.25" customHeight="1" x14ac:dyDescent="0.35">
      <c r="A3984" s="4" t="s">
        <v>2817</v>
      </c>
      <c r="B3984" s="4" t="s">
        <v>5308</v>
      </c>
      <c r="C3984" s="25">
        <v>11</v>
      </c>
      <c r="D3984" s="11"/>
      <c r="E3984" s="11"/>
      <c r="F3984" s="11"/>
      <c r="P3984" s="4" t="s">
        <v>2817</v>
      </c>
      <c r="Q3984" s="4" t="s">
        <v>5609</v>
      </c>
      <c r="R3984" s="25">
        <v>12</v>
      </c>
      <c r="S3984" s="11"/>
      <c r="T3984" s="11"/>
    </row>
    <row r="3985" spans="1:20" ht="17.25" customHeight="1" x14ac:dyDescent="0.35">
      <c r="A3985" s="4" t="s">
        <v>2817</v>
      </c>
      <c r="B3985" s="4" t="s">
        <v>5610</v>
      </c>
      <c r="C3985" s="25">
        <v>11</v>
      </c>
      <c r="D3985" s="11"/>
      <c r="E3985" s="11"/>
      <c r="F3985" s="11"/>
      <c r="P3985" s="4" t="s">
        <v>2817</v>
      </c>
      <c r="Q3985" s="4" t="s">
        <v>5611</v>
      </c>
      <c r="R3985" s="25">
        <v>12</v>
      </c>
      <c r="S3985" s="11"/>
      <c r="T3985" s="11"/>
    </row>
    <row r="3986" spans="1:20" ht="17.25" customHeight="1" x14ac:dyDescent="0.35">
      <c r="A3986" s="4" t="s">
        <v>2817</v>
      </c>
      <c r="B3986" s="4" t="s">
        <v>5310</v>
      </c>
      <c r="C3986" s="25">
        <v>11</v>
      </c>
      <c r="D3986" s="11"/>
      <c r="E3986" s="11"/>
      <c r="F3986" s="11"/>
      <c r="P3986" s="4" t="s">
        <v>2817</v>
      </c>
      <c r="Q3986" s="4" t="s">
        <v>5612</v>
      </c>
      <c r="R3986" s="25">
        <v>12</v>
      </c>
      <c r="S3986" s="11"/>
      <c r="T3986" s="11"/>
    </row>
    <row r="3987" spans="1:20" ht="17.25" customHeight="1" x14ac:dyDescent="0.35">
      <c r="A3987" s="4" t="s">
        <v>2817</v>
      </c>
      <c r="B3987" s="4" t="s">
        <v>5311</v>
      </c>
      <c r="C3987" s="25">
        <v>11</v>
      </c>
      <c r="D3987" s="11"/>
      <c r="E3987" s="11"/>
      <c r="F3987" s="11"/>
      <c r="P3987" s="4" t="s">
        <v>2817</v>
      </c>
      <c r="Q3987" s="4" t="s">
        <v>5613</v>
      </c>
      <c r="R3987" s="25">
        <v>12</v>
      </c>
      <c r="S3987" s="11"/>
      <c r="T3987" s="11"/>
    </row>
    <row r="3988" spans="1:20" ht="17.25" customHeight="1" x14ac:dyDescent="0.35">
      <c r="A3988" s="4" t="s">
        <v>2817</v>
      </c>
      <c r="B3988" s="4" t="s">
        <v>5313</v>
      </c>
      <c r="C3988" s="25">
        <v>11</v>
      </c>
      <c r="D3988" s="11"/>
      <c r="E3988" s="11"/>
      <c r="F3988" s="11"/>
      <c r="P3988" s="4" t="s">
        <v>2817</v>
      </c>
      <c r="Q3988" s="4" t="s">
        <v>5614</v>
      </c>
      <c r="R3988" s="25">
        <v>12</v>
      </c>
      <c r="S3988" s="11"/>
      <c r="T3988" s="11"/>
    </row>
    <row r="3989" spans="1:20" ht="17.25" customHeight="1" x14ac:dyDescent="0.35">
      <c r="A3989" s="4" t="s">
        <v>2817</v>
      </c>
      <c r="B3989" s="4" t="s">
        <v>5314</v>
      </c>
      <c r="C3989" s="25">
        <v>11</v>
      </c>
      <c r="D3989" s="11"/>
      <c r="E3989" s="11"/>
      <c r="F3989" s="11"/>
      <c r="P3989" s="4" t="s">
        <v>2817</v>
      </c>
      <c r="Q3989" s="4" t="s">
        <v>5615</v>
      </c>
      <c r="R3989" s="25">
        <v>12</v>
      </c>
      <c r="S3989" s="11"/>
      <c r="T3989" s="11"/>
    </row>
    <row r="3990" spans="1:20" ht="17.25" customHeight="1" x14ac:dyDescent="0.35">
      <c r="A3990" s="4" t="s">
        <v>2817</v>
      </c>
      <c r="B3990" s="4" t="s">
        <v>5316</v>
      </c>
      <c r="C3990" s="25">
        <v>11</v>
      </c>
      <c r="D3990" s="11"/>
      <c r="E3990" s="11"/>
      <c r="F3990" s="11"/>
      <c r="P3990" s="4" t="s">
        <v>2817</v>
      </c>
      <c r="Q3990" s="4" t="s">
        <v>5616</v>
      </c>
      <c r="R3990" s="25">
        <v>12</v>
      </c>
      <c r="S3990" s="11"/>
      <c r="T3990" s="11"/>
    </row>
    <row r="3991" spans="1:20" ht="17.25" customHeight="1" x14ac:dyDescent="0.35">
      <c r="A3991" s="4" t="s">
        <v>2817</v>
      </c>
      <c r="B3991" s="4" t="s">
        <v>5317</v>
      </c>
      <c r="C3991" s="25">
        <v>11</v>
      </c>
      <c r="D3991" s="11"/>
      <c r="E3991" s="11"/>
      <c r="F3991" s="11"/>
      <c r="P3991" s="4" t="s">
        <v>2817</v>
      </c>
      <c r="Q3991" s="4" t="s">
        <v>5617</v>
      </c>
      <c r="R3991" s="25">
        <v>12</v>
      </c>
      <c r="S3991" s="11"/>
      <c r="T3991" s="11"/>
    </row>
    <row r="3992" spans="1:20" ht="17.25" customHeight="1" x14ac:dyDescent="0.35">
      <c r="A3992" s="4" t="s">
        <v>2817</v>
      </c>
      <c r="B3992" s="4" t="s">
        <v>5618</v>
      </c>
      <c r="C3992" s="25">
        <v>11</v>
      </c>
      <c r="D3992" s="11"/>
      <c r="E3992" s="11"/>
      <c r="F3992" s="11"/>
      <c r="P3992" s="4" t="s">
        <v>2817</v>
      </c>
      <c r="Q3992" s="4" t="s">
        <v>5619</v>
      </c>
      <c r="R3992" s="25">
        <v>12</v>
      </c>
      <c r="S3992" s="11"/>
      <c r="T3992" s="11"/>
    </row>
    <row r="3993" spans="1:20" ht="17.25" customHeight="1" x14ac:dyDescent="0.35">
      <c r="A3993" s="4" t="s">
        <v>2817</v>
      </c>
      <c r="B3993" s="4" t="s">
        <v>5620</v>
      </c>
      <c r="C3993" s="25">
        <v>11</v>
      </c>
      <c r="D3993" s="11"/>
      <c r="E3993" s="11"/>
      <c r="F3993" s="11"/>
      <c r="P3993" s="4" t="s">
        <v>2817</v>
      </c>
      <c r="Q3993" s="4" t="s">
        <v>5621</v>
      </c>
      <c r="R3993" s="25">
        <v>12</v>
      </c>
      <c r="S3993" s="11"/>
      <c r="T3993" s="11"/>
    </row>
    <row r="3994" spans="1:20" ht="17.25" customHeight="1" x14ac:dyDescent="0.35">
      <c r="A3994" s="4" t="s">
        <v>2817</v>
      </c>
      <c r="B3994" s="4" t="s">
        <v>5622</v>
      </c>
      <c r="C3994" s="25">
        <v>11</v>
      </c>
      <c r="D3994" s="11"/>
      <c r="E3994" s="11"/>
      <c r="F3994" s="11"/>
      <c r="P3994" s="4" t="s">
        <v>2817</v>
      </c>
      <c r="Q3994" s="4" t="s">
        <v>5623</v>
      </c>
      <c r="R3994" s="25">
        <v>12</v>
      </c>
      <c r="S3994" s="11"/>
      <c r="T3994" s="11"/>
    </row>
    <row r="3995" spans="1:20" ht="17.25" customHeight="1" x14ac:dyDescent="0.35">
      <c r="A3995" s="4" t="s">
        <v>2817</v>
      </c>
      <c r="B3995" s="4" t="s">
        <v>5318</v>
      </c>
      <c r="C3995" s="25">
        <v>11</v>
      </c>
      <c r="D3995" s="11"/>
      <c r="E3995" s="11"/>
      <c r="F3995" s="11"/>
      <c r="P3995" s="4" t="s">
        <v>2817</v>
      </c>
      <c r="Q3995" s="4" t="s">
        <v>5624</v>
      </c>
      <c r="R3995" s="25">
        <v>12</v>
      </c>
      <c r="S3995" s="11"/>
      <c r="T3995" s="11"/>
    </row>
    <row r="3996" spans="1:20" ht="17.25" customHeight="1" x14ac:dyDescent="0.35">
      <c r="A3996" s="4" t="s">
        <v>2817</v>
      </c>
      <c r="B3996" s="4" t="s">
        <v>5319</v>
      </c>
      <c r="C3996" s="25">
        <v>11</v>
      </c>
      <c r="D3996" s="11"/>
      <c r="E3996" s="11"/>
      <c r="F3996" s="11"/>
      <c r="P3996" s="4" t="s">
        <v>2817</v>
      </c>
      <c r="Q3996" s="4" t="s">
        <v>5625</v>
      </c>
      <c r="R3996" s="25">
        <v>12</v>
      </c>
      <c r="S3996" s="11"/>
      <c r="T3996" s="11"/>
    </row>
    <row r="3997" spans="1:20" ht="17.25" customHeight="1" x14ac:dyDescent="0.35">
      <c r="A3997" s="4" t="s">
        <v>2817</v>
      </c>
      <c r="B3997" s="4" t="s">
        <v>5320</v>
      </c>
      <c r="C3997" s="25">
        <v>11</v>
      </c>
      <c r="D3997" s="11"/>
      <c r="E3997" s="11"/>
      <c r="F3997" s="11"/>
      <c r="P3997" s="4" t="s">
        <v>2817</v>
      </c>
      <c r="Q3997" s="4" t="s">
        <v>5626</v>
      </c>
      <c r="R3997" s="25">
        <v>12</v>
      </c>
      <c r="S3997" s="11"/>
      <c r="T3997" s="11"/>
    </row>
    <row r="3998" spans="1:20" ht="17.25" customHeight="1" x14ac:dyDescent="0.35">
      <c r="A3998" s="4" t="s">
        <v>2817</v>
      </c>
      <c r="B3998" s="4" t="s">
        <v>5321</v>
      </c>
      <c r="C3998" s="25">
        <v>11</v>
      </c>
      <c r="D3998" s="11"/>
      <c r="E3998" s="11"/>
      <c r="F3998" s="11"/>
      <c r="P3998" s="4" t="s">
        <v>2817</v>
      </c>
      <c r="Q3998" s="4" t="s">
        <v>5627</v>
      </c>
      <c r="R3998" s="25">
        <v>12</v>
      </c>
      <c r="S3998" s="11"/>
      <c r="T3998" s="11"/>
    </row>
    <row r="3999" spans="1:20" ht="17.25" customHeight="1" x14ac:dyDescent="0.35">
      <c r="A3999" s="4" t="s">
        <v>2817</v>
      </c>
      <c r="B3999" s="4" t="s">
        <v>5323</v>
      </c>
      <c r="C3999" s="25">
        <v>11</v>
      </c>
      <c r="D3999" s="11"/>
      <c r="E3999" s="11"/>
      <c r="F3999" s="11"/>
      <c r="P3999" s="4" t="s">
        <v>2817</v>
      </c>
      <c r="Q3999" s="161" t="s">
        <v>5628</v>
      </c>
      <c r="R3999" s="25">
        <v>12</v>
      </c>
      <c r="S3999" s="11"/>
      <c r="T3999" s="11"/>
    </row>
    <row r="4000" spans="1:20" ht="17.25" customHeight="1" x14ac:dyDescent="0.35">
      <c r="A4000" s="4" t="s">
        <v>2817</v>
      </c>
      <c r="B4000" s="4" t="s">
        <v>5324</v>
      </c>
      <c r="C4000" s="25">
        <v>11</v>
      </c>
      <c r="D4000" s="11"/>
      <c r="E4000" s="11"/>
      <c r="F4000" s="11"/>
      <c r="P4000" s="4" t="s">
        <v>2817</v>
      </c>
      <c r="Q4000" s="4" t="s">
        <v>5629</v>
      </c>
      <c r="R4000" s="25">
        <v>12</v>
      </c>
      <c r="S4000" s="11"/>
      <c r="T4000" s="11"/>
    </row>
    <row r="4001" spans="1:20" ht="17.25" customHeight="1" x14ac:dyDescent="0.35">
      <c r="A4001" s="4" t="s">
        <v>2817</v>
      </c>
      <c r="B4001" s="4" t="s">
        <v>5325</v>
      </c>
      <c r="C4001" s="25">
        <v>11</v>
      </c>
      <c r="D4001" s="11"/>
      <c r="E4001" s="11"/>
      <c r="F4001" s="11"/>
      <c r="P4001" s="4" t="s">
        <v>2817</v>
      </c>
      <c r="Q4001" s="4" t="s">
        <v>5630</v>
      </c>
      <c r="R4001" s="25">
        <v>12</v>
      </c>
      <c r="S4001" s="11"/>
      <c r="T4001" s="11"/>
    </row>
    <row r="4002" spans="1:20" ht="17.25" customHeight="1" x14ac:dyDescent="0.35">
      <c r="A4002" s="4" t="s">
        <v>2817</v>
      </c>
      <c r="B4002" s="4" t="s">
        <v>5326</v>
      </c>
      <c r="C4002" s="25">
        <v>11</v>
      </c>
      <c r="D4002" s="11"/>
      <c r="E4002" s="11"/>
      <c r="F4002" s="11"/>
      <c r="P4002" s="4" t="s">
        <v>2817</v>
      </c>
      <c r="Q4002" s="4" t="s">
        <v>5631</v>
      </c>
      <c r="R4002" s="25">
        <v>12</v>
      </c>
      <c r="S4002" s="11"/>
      <c r="T4002" s="11"/>
    </row>
    <row r="4003" spans="1:20" ht="17.25" customHeight="1" x14ac:dyDescent="0.35">
      <c r="A4003" s="4" t="s">
        <v>2817</v>
      </c>
      <c r="B4003" s="4" t="s">
        <v>5327</v>
      </c>
      <c r="C4003" s="25">
        <v>11</v>
      </c>
      <c r="D4003" s="11"/>
      <c r="E4003" s="11"/>
      <c r="F4003" s="11"/>
      <c r="P4003" s="4" t="s">
        <v>2817</v>
      </c>
      <c r="Q4003" s="4" t="s">
        <v>5632</v>
      </c>
      <c r="R4003" s="25">
        <v>12</v>
      </c>
      <c r="S4003" s="11"/>
      <c r="T4003" s="11"/>
    </row>
    <row r="4004" spans="1:20" ht="17.25" customHeight="1" x14ac:dyDescent="0.35">
      <c r="A4004" s="4" t="s">
        <v>2817</v>
      </c>
      <c r="B4004" s="4" t="s">
        <v>5328</v>
      </c>
      <c r="C4004" s="25">
        <v>11</v>
      </c>
      <c r="D4004" s="11"/>
      <c r="E4004" s="11"/>
      <c r="F4004" s="11"/>
      <c r="P4004" s="4" t="s">
        <v>2817</v>
      </c>
      <c r="Q4004" s="4" t="s">
        <v>5633</v>
      </c>
      <c r="R4004" s="25">
        <v>12</v>
      </c>
      <c r="S4004" s="11"/>
      <c r="T4004" s="11"/>
    </row>
    <row r="4005" spans="1:20" ht="17.25" customHeight="1" x14ac:dyDescent="0.35">
      <c r="A4005" s="4" t="s">
        <v>2817</v>
      </c>
      <c r="B4005" s="4" t="s">
        <v>5329</v>
      </c>
      <c r="C4005" s="25">
        <v>11</v>
      </c>
      <c r="D4005" s="11"/>
      <c r="E4005" s="11"/>
      <c r="F4005" s="11"/>
      <c r="P4005" s="4" t="s">
        <v>2817</v>
      </c>
      <c r="Q4005" s="4" t="s">
        <v>5634</v>
      </c>
      <c r="R4005" s="25">
        <v>12</v>
      </c>
      <c r="S4005" s="11"/>
      <c r="T4005" s="11"/>
    </row>
    <row r="4006" spans="1:20" ht="17.25" customHeight="1" x14ac:dyDescent="0.35">
      <c r="A4006" s="4" t="s">
        <v>2817</v>
      </c>
      <c r="B4006" s="4" t="s">
        <v>5635</v>
      </c>
      <c r="C4006" s="25">
        <v>11</v>
      </c>
      <c r="D4006" s="11"/>
      <c r="E4006" s="11"/>
      <c r="F4006" s="11"/>
      <c r="P4006" s="4" t="s">
        <v>2817</v>
      </c>
      <c r="Q4006" s="4" t="s">
        <v>5636</v>
      </c>
      <c r="R4006" s="25">
        <v>12</v>
      </c>
      <c r="S4006" s="11"/>
      <c r="T4006" s="11"/>
    </row>
    <row r="4007" spans="1:20" ht="17.25" customHeight="1" x14ac:dyDescent="0.35">
      <c r="A4007" s="4" t="s">
        <v>2817</v>
      </c>
      <c r="B4007" s="4" t="s">
        <v>5330</v>
      </c>
      <c r="C4007" s="25">
        <v>11</v>
      </c>
      <c r="D4007" s="11"/>
      <c r="E4007" s="11"/>
      <c r="F4007" s="11"/>
      <c r="P4007" s="4" t="s">
        <v>2817</v>
      </c>
      <c r="Q4007" s="4" t="s">
        <v>5637</v>
      </c>
      <c r="R4007" s="25">
        <v>12</v>
      </c>
      <c r="S4007" s="11"/>
      <c r="T4007" s="11"/>
    </row>
    <row r="4008" spans="1:20" ht="17.25" customHeight="1" x14ac:dyDescent="0.35">
      <c r="A4008" s="4" t="s">
        <v>2817</v>
      </c>
      <c r="B4008" s="4" t="s">
        <v>5331</v>
      </c>
      <c r="C4008" s="25">
        <v>11</v>
      </c>
      <c r="D4008" s="11"/>
      <c r="E4008" s="11"/>
      <c r="F4008" s="11"/>
      <c r="P4008" s="4" t="s">
        <v>2817</v>
      </c>
      <c r="Q4008" s="4" t="s">
        <v>5638</v>
      </c>
      <c r="R4008" s="25">
        <v>12</v>
      </c>
      <c r="S4008" s="11"/>
      <c r="T4008" s="11"/>
    </row>
    <row r="4009" spans="1:20" ht="17.25" customHeight="1" x14ac:dyDescent="0.35">
      <c r="A4009" s="4" t="s">
        <v>2817</v>
      </c>
      <c r="B4009" s="4" t="s">
        <v>5332</v>
      </c>
      <c r="C4009" s="25">
        <v>11</v>
      </c>
      <c r="D4009" s="11"/>
      <c r="E4009" s="11"/>
      <c r="F4009" s="11"/>
      <c r="P4009" s="4" t="s">
        <v>2817</v>
      </c>
      <c r="Q4009" s="4" t="s">
        <v>5639</v>
      </c>
      <c r="R4009" s="25">
        <v>12</v>
      </c>
      <c r="S4009" s="11"/>
      <c r="T4009" s="11"/>
    </row>
    <row r="4010" spans="1:20" ht="17.25" customHeight="1" x14ac:dyDescent="0.35">
      <c r="A4010" s="4" t="s">
        <v>2817</v>
      </c>
      <c r="B4010" s="4" t="s">
        <v>5334</v>
      </c>
      <c r="C4010" s="25">
        <v>11</v>
      </c>
      <c r="D4010" s="11"/>
      <c r="E4010" s="11"/>
      <c r="F4010" s="11"/>
      <c r="P4010" s="4" t="s">
        <v>2817</v>
      </c>
      <c r="Q4010" s="4" t="s">
        <v>5640</v>
      </c>
      <c r="R4010" s="25">
        <v>12</v>
      </c>
      <c r="S4010" s="11"/>
      <c r="T4010" s="11"/>
    </row>
    <row r="4011" spans="1:20" ht="17.25" customHeight="1" x14ac:dyDescent="0.35">
      <c r="A4011" s="4" t="s">
        <v>2817</v>
      </c>
      <c r="B4011" s="4" t="s">
        <v>5641</v>
      </c>
      <c r="C4011" s="25">
        <v>11</v>
      </c>
      <c r="D4011" s="11"/>
      <c r="E4011" s="11"/>
      <c r="F4011" s="11"/>
      <c r="P4011" s="4" t="s">
        <v>2817</v>
      </c>
      <c r="Q4011" s="4" t="s">
        <v>5642</v>
      </c>
      <c r="R4011" s="25">
        <v>12</v>
      </c>
      <c r="S4011" s="11"/>
      <c r="T4011" s="11"/>
    </row>
    <row r="4012" spans="1:20" ht="17.25" customHeight="1" x14ac:dyDescent="0.35">
      <c r="A4012" s="4" t="s">
        <v>2817</v>
      </c>
      <c r="B4012" s="4" t="s">
        <v>5335</v>
      </c>
      <c r="C4012" s="25">
        <v>11</v>
      </c>
      <c r="D4012" s="11"/>
      <c r="E4012" s="11"/>
      <c r="F4012" s="11"/>
      <c r="P4012" s="4" t="s">
        <v>2817</v>
      </c>
      <c r="Q4012" s="4" t="s">
        <v>5643</v>
      </c>
      <c r="R4012" s="25">
        <v>12</v>
      </c>
      <c r="S4012" s="11"/>
      <c r="T4012" s="11"/>
    </row>
    <row r="4013" spans="1:20" ht="17.25" customHeight="1" x14ac:dyDescent="0.35">
      <c r="A4013" s="4" t="s">
        <v>2817</v>
      </c>
      <c r="B4013" s="4" t="s">
        <v>5336</v>
      </c>
      <c r="C4013" s="25">
        <v>11</v>
      </c>
      <c r="D4013" s="11"/>
      <c r="E4013" s="11"/>
      <c r="F4013" s="11"/>
      <c r="P4013" s="4" t="s">
        <v>2817</v>
      </c>
      <c r="Q4013" s="4" t="s">
        <v>5644</v>
      </c>
      <c r="R4013" s="25">
        <v>12</v>
      </c>
      <c r="S4013" s="11"/>
      <c r="T4013" s="11"/>
    </row>
    <row r="4014" spans="1:20" ht="17.25" customHeight="1" x14ac:dyDescent="0.35">
      <c r="A4014" s="4" t="s">
        <v>2817</v>
      </c>
      <c r="B4014" s="4" t="s">
        <v>5337</v>
      </c>
      <c r="C4014" s="25">
        <v>11</v>
      </c>
      <c r="D4014" s="11"/>
      <c r="E4014" s="11"/>
      <c r="F4014" s="11"/>
      <c r="P4014" s="4" t="s">
        <v>2817</v>
      </c>
      <c r="Q4014" s="4" t="s">
        <v>5645</v>
      </c>
      <c r="R4014" s="25">
        <v>12</v>
      </c>
      <c r="S4014" s="11"/>
      <c r="T4014" s="11"/>
    </row>
    <row r="4015" spans="1:20" ht="17.25" customHeight="1" x14ac:dyDescent="0.35">
      <c r="A4015" s="4" t="s">
        <v>2817</v>
      </c>
      <c r="B4015" s="4" t="s">
        <v>5338</v>
      </c>
      <c r="C4015" s="25">
        <v>11</v>
      </c>
      <c r="D4015" s="11"/>
      <c r="E4015" s="11"/>
      <c r="F4015" s="11"/>
      <c r="P4015" s="4" t="s">
        <v>2817</v>
      </c>
      <c r="Q4015" s="4" t="s">
        <v>5646</v>
      </c>
      <c r="R4015" s="25">
        <v>12</v>
      </c>
      <c r="S4015" s="11"/>
      <c r="T4015" s="11"/>
    </row>
    <row r="4016" spans="1:20" ht="17.25" customHeight="1" x14ac:dyDescent="0.35">
      <c r="A4016" s="4" t="s">
        <v>2817</v>
      </c>
      <c r="B4016" s="4" t="s">
        <v>5339</v>
      </c>
      <c r="C4016" s="25">
        <v>11</v>
      </c>
      <c r="D4016" s="11"/>
      <c r="E4016" s="11"/>
      <c r="F4016" s="11"/>
      <c r="P4016" s="4" t="s">
        <v>2817</v>
      </c>
      <c r="Q4016" s="4" t="s">
        <v>5647</v>
      </c>
      <c r="R4016" s="25">
        <v>12</v>
      </c>
      <c r="S4016" s="11"/>
      <c r="T4016" s="11"/>
    </row>
    <row r="4017" spans="1:20" ht="17.25" customHeight="1" x14ac:dyDescent="0.35">
      <c r="A4017" s="4" t="s">
        <v>2817</v>
      </c>
      <c r="B4017" s="4" t="s">
        <v>5340</v>
      </c>
      <c r="C4017" s="25">
        <v>11</v>
      </c>
      <c r="D4017" s="11"/>
      <c r="E4017" s="11"/>
      <c r="F4017" s="11"/>
      <c r="P4017" s="4" t="s">
        <v>2817</v>
      </c>
      <c r="Q4017" s="4" t="s">
        <v>5648</v>
      </c>
      <c r="R4017" s="25">
        <v>12</v>
      </c>
      <c r="S4017" s="11"/>
      <c r="T4017" s="11"/>
    </row>
    <row r="4018" spans="1:20" ht="17.25" customHeight="1" x14ac:dyDescent="0.35">
      <c r="A4018" s="4" t="s">
        <v>2817</v>
      </c>
      <c r="B4018" s="4" t="s">
        <v>5342</v>
      </c>
      <c r="C4018" s="25">
        <v>11</v>
      </c>
      <c r="D4018" s="11"/>
      <c r="E4018" s="11"/>
      <c r="F4018" s="11"/>
      <c r="P4018" s="4" t="s">
        <v>2817</v>
      </c>
      <c r="Q4018" s="4" t="s">
        <v>5649</v>
      </c>
      <c r="R4018" s="25">
        <v>12</v>
      </c>
      <c r="S4018" s="11"/>
      <c r="T4018" s="11"/>
    </row>
    <row r="4019" spans="1:20" ht="17.25" customHeight="1" x14ac:dyDescent="0.35">
      <c r="A4019" s="4" t="s">
        <v>2817</v>
      </c>
      <c r="B4019" s="4" t="s">
        <v>5344</v>
      </c>
      <c r="C4019" s="25">
        <v>11</v>
      </c>
      <c r="D4019" s="11"/>
      <c r="E4019" s="11"/>
      <c r="F4019" s="11"/>
      <c r="P4019" s="4" t="s">
        <v>2817</v>
      </c>
      <c r="Q4019" s="4" t="s">
        <v>5650</v>
      </c>
      <c r="R4019" s="25">
        <v>12</v>
      </c>
      <c r="S4019" s="11"/>
      <c r="T4019" s="11"/>
    </row>
    <row r="4020" spans="1:20" ht="17.25" customHeight="1" x14ac:dyDescent="0.35">
      <c r="A4020" s="4" t="s">
        <v>2817</v>
      </c>
      <c r="B4020" s="4" t="s">
        <v>5346</v>
      </c>
      <c r="C4020" s="25">
        <v>11</v>
      </c>
      <c r="D4020" s="11"/>
      <c r="E4020" s="11"/>
      <c r="F4020" s="11"/>
      <c r="P4020" s="4" t="s">
        <v>2817</v>
      </c>
      <c r="Q4020" s="4" t="s">
        <v>5651</v>
      </c>
      <c r="R4020" s="25">
        <v>12</v>
      </c>
      <c r="S4020" s="11"/>
      <c r="T4020" s="11"/>
    </row>
    <row r="4021" spans="1:20" ht="17.25" customHeight="1" x14ac:dyDescent="0.35">
      <c r="A4021" s="4" t="s">
        <v>2817</v>
      </c>
      <c r="B4021" s="4" t="s">
        <v>5347</v>
      </c>
      <c r="C4021" s="25">
        <v>11</v>
      </c>
      <c r="D4021" s="11"/>
      <c r="E4021" s="11"/>
      <c r="F4021" s="11"/>
      <c r="P4021" s="4" t="s">
        <v>2817</v>
      </c>
      <c r="Q4021" s="4" t="s">
        <v>5652</v>
      </c>
      <c r="R4021" s="25">
        <v>12</v>
      </c>
      <c r="S4021" s="11"/>
      <c r="T4021" s="11"/>
    </row>
    <row r="4022" spans="1:20" ht="17.25" customHeight="1" x14ac:dyDescent="0.35">
      <c r="A4022" s="4" t="s">
        <v>2817</v>
      </c>
      <c r="B4022" s="4" t="s">
        <v>5348</v>
      </c>
      <c r="C4022" s="25">
        <v>11</v>
      </c>
      <c r="D4022" s="11"/>
      <c r="E4022" s="11"/>
      <c r="F4022" s="11"/>
      <c r="P4022" s="4" t="s">
        <v>2817</v>
      </c>
      <c r="Q4022" s="4" t="s">
        <v>5653</v>
      </c>
      <c r="R4022" s="25">
        <v>12</v>
      </c>
      <c r="S4022" s="11"/>
      <c r="T4022" s="11"/>
    </row>
    <row r="4023" spans="1:20" ht="17.25" customHeight="1" x14ac:dyDescent="0.35">
      <c r="A4023" s="4" t="s">
        <v>2817</v>
      </c>
      <c r="B4023" s="4" t="s">
        <v>5349</v>
      </c>
      <c r="C4023" s="25">
        <v>11</v>
      </c>
      <c r="D4023" s="11"/>
      <c r="E4023" s="11"/>
      <c r="F4023" s="11"/>
      <c r="P4023" s="4" t="s">
        <v>2817</v>
      </c>
      <c r="Q4023" s="4" t="s">
        <v>5654</v>
      </c>
      <c r="R4023" s="25">
        <v>12</v>
      </c>
      <c r="S4023" s="11"/>
      <c r="T4023" s="11"/>
    </row>
    <row r="4024" spans="1:20" ht="17.25" customHeight="1" x14ac:dyDescent="0.35">
      <c r="A4024" s="4" t="s">
        <v>2817</v>
      </c>
      <c r="B4024" s="4" t="s">
        <v>5350</v>
      </c>
      <c r="C4024" s="25">
        <v>11</v>
      </c>
      <c r="D4024" s="11"/>
      <c r="E4024" s="11"/>
      <c r="F4024" s="11"/>
      <c r="P4024" s="4" t="s">
        <v>2817</v>
      </c>
      <c r="Q4024" s="4" t="s">
        <v>5655</v>
      </c>
      <c r="R4024" s="25">
        <v>12</v>
      </c>
      <c r="S4024" s="11"/>
      <c r="T4024" s="11"/>
    </row>
    <row r="4025" spans="1:20" ht="17.25" customHeight="1" x14ac:dyDescent="0.35">
      <c r="A4025" s="4" t="s">
        <v>2817</v>
      </c>
      <c r="B4025" s="4" t="s">
        <v>5351</v>
      </c>
      <c r="C4025" s="25">
        <v>11</v>
      </c>
      <c r="D4025" s="11"/>
      <c r="E4025" s="11"/>
      <c r="F4025" s="11"/>
      <c r="P4025" s="4" t="s">
        <v>2817</v>
      </c>
      <c r="Q4025" s="4" t="s">
        <v>5656</v>
      </c>
      <c r="R4025" s="25">
        <v>12</v>
      </c>
      <c r="S4025" s="11"/>
      <c r="T4025" s="11"/>
    </row>
    <row r="4026" spans="1:20" ht="17.25" customHeight="1" x14ac:dyDescent="0.35">
      <c r="A4026" s="4" t="s">
        <v>2817</v>
      </c>
      <c r="B4026" s="4" t="s">
        <v>5352</v>
      </c>
      <c r="C4026" s="25">
        <v>11</v>
      </c>
      <c r="D4026" s="11"/>
      <c r="E4026" s="11"/>
      <c r="F4026" s="11"/>
      <c r="P4026" s="4" t="s">
        <v>2817</v>
      </c>
      <c r="Q4026" s="4" t="s">
        <v>5657</v>
      </c>
      <c r="R4026" s="25">
        <v>12</v>
      </c>
      <c r="S4026" s="11"/>
      <c r="T4026" s="11"/>
    </row>
    <row r="4027" spans="1:20" ht="17.25" customHeight="1" x14ac:dyDescent="0.35">
      <c r="A4027" s="4" t="s">
        <v>2817</v>
      </c>
      <c r="B4027" s="4" t="s">
        <v>5353</v>
      </c>
      <c r="C4027" s="25">
        <v>11</v>
      </c>
      <c r="D4027" s="11"/>
      <c r="E4027" s="11"/>
      <c r="F4027" s="11"/>
      <c r="P4027" s="4" t="s">
        <v>2817</v>
      </c>
      <c r="Q4027" s="4" t="s">
        <v>5658</v>
      </c>
      <c r="R4027" s="25">
        <v>12</v>
      </c>
      <c r="S4027" s="11"/>
      <c r="T4027" s="11"/>
    </row>
    <row r="4028" spans="1:20" ht="17.25" customHeight="1" x14ac:dyDescent="0.35">
      <c r="A4028" s="4" t="s">
        <v>2817</v>
      </c>
      <c r="B4028" s="4" t="s">
        <v>5659</v>
      </c>
      <c r="C4028" s="25">
        <v>11</v>
      </c>
      <c r="D4028" s="11"/>
      <c r="E4028" s="11"/>
      <c r="F4028" s="11"/>
      <c r="P4028" s="4" t="s">
        <v>2817</v>
      </c>
      <c r="Q4028" s="4" t="s">
        <v>5660</v>
      </c>
      <c r="R4028" s="25">
        <v>12</v>
      </c>
      <c r="S4028" s="11"/>
      <c r="T4028" s="11"/>
    </row>
    <row r="4029" spans="1:20" ht="17.25" customHeight="1" x14ac:dyDescent="0.35">
      <c r="A4029" s="4" t="s">
        <v>2817</v>
      </c>
      <c r="B4029" s="4" t="s">
        <v>5354</v>
      </c>
      <c r="C4029" s="25">
        <v>11</v>
      </c>
      <c r="D4029" s="11"/>
      <c r="E4029" s="11"/>
      <c r="F4029" s="11"/>
      <c r="P4029" s="4" t="s">
        <v>2817</v>
      </c>
      <c r="Q4029" s="4" t="s">
        <v>5661</v>
      </c>
      <c r="R4029" s="25">
        <v>12</v>
      </c>
      <c r="S4029" s="11"/>
      <c r="T4029" s="11"/>
    </row>
    <row r="4030" spans="1:20" ht="17.25" customHeight="1" x14ac:dyDescent="0.35">
      <c r="A4030" s="4" t="s">
        <v>2817</v>
      </c>
      <c r="B4030" s="4" t="s">
        <v>5662</v>
      </c>
      <c r="C4030" s="25">
        <v>11</v>
      </c>
      <c r="D4030" s="11"/>
      <c r="E4030" s="11"/>
      <c r="F4030" s="11"/>
      <c r="P4030" s="4" t="s">
        <v>2817</v>
      </c>
      <c r="Q4030" s="4" t="s">
        <v>5663</v>
      </c>
      <c r="R4030" s="25">
        <v>12</v>
      </c>
      <c r="S4030" s="11"/>
      <c r="T4030" s="11"/>
    </row>
    <row r="4031" spans="1:20" ht="17.25" customHeight="1" x14ac:dyDescent="0.35">
      <c r="A4031" s="4" t="s">
        <v>2817</v>
      </c>
      <c r="B4031" s="4" t="s">
        <v>5355</v>
      </c>
      <c r="C4031" s="25">
        <v>11</v>
      </c>
      <c r="D4031" s="11"/>
      <c r="E4031" s="11"/>
      <c r="F4031" s="11"/>
      <c r="P4031" s="4" t="s">
        <v>2817</v>
      </c>
      <c r="Q4031" s="4" t="s">
        <v>5664</v>
      </c>
      <c r="R4031" s="25">
        <v>12</v>
      </c>
      <c r="S4031" s="11"/>
      <c r="T4031" s="11"/>
    </row>
    <row r="4032" spans="1:20" ht="17.25" customHeight="1" x14ac:dyDescent="0.35">
      <c r="A4032" s="4" t="s">
        <v>2817</v>
      </c>
      <c r="B4032" s="4" t="s">
        <v>5356</v>
      </c>
      <c r="C4032" s="25">
        <v>11</v>
      </c>
      <c r="D4032" s="11"/>
      <c r="E4032" s="11"/>
      <c r="F4032" s="11"/>
      <c r="P4032" s="4" t="s">
        <v>2817</v>
      </c>
      <c r="Q4032" s="4" t="s">
        <v>5665</v>
      </c>
      <c r="R4032" s="25">
        <v>12</v>
      </c>
      <c r="S4032" s="11"/>
      <c r="T4032" s="11"/>
    </row>
    <row r="4033" spans="1:20" ht="17.25" customHeight="1" x14ac:dyDescent="0.35">
      <c r="A4033" s="4" t="s">
        <v>2817</v>
      </c>
      <c r="B4033" s="4" t="s">
        <v>5357</v>
      </c>
      <c r="C4033" s="25">
        <v>11</v>
      </c>
      <c r="D4033" s="11"/>
      <c r="E4033" s="11"/>
      <c r="F4033" s="11"/>
      <c r="P4033" s="4" t="s">
        <v>2817</v>
      </c>
      <c r="Q4033" s="4" t="s">
        <v>5666</v>
      </c>
      <c r="R4033" s="25">
        <v>12</v>
      </c>
      <c r="S4033" s="11"/>
      <c r="T4033" s="11"/>
    </row>
    <row r="4034" spans="1:20" ht="17.25" customHeight="1" x14ac:dyDescent="0.35">
      <c r="A4034" s="4" t="s">
        <v>2817</v>
      </c>
      <c r="B4034" s="4" t="s">
        <v>5359</v>
      </c>
      <c r="C4034" s="25">
        <v>11</v>
      </c>
      <c r="D4034" s="11"/>
      <c r="E4034" s="11"/>
      <c r="F4034" s="11"/>
      <c r="P4034" s="4" t="s">
        <v>2817</v>
      </c>
      <c r="Q4034" s="4" t="s">
        <v>5667</v>
      </c>
      <c r="R4034" s="25">
        <v>12</v>
      </c>
      <c r="S4034" s="11"/>
      <c r="T4034" s="11"/>
    </row>
    <row r="4035" spans="1:20" ht="17.25" customHeight="1" x14ac:dyDescent="0.35">
      <c r="A4035" s="4" t="s">
        <v>2817</v>
      </c>
      <c r="B4035" s="4" t="s">
        <v>5361</v>
      </c>
      <c r="C4035" s="25">
        <v>11</v>
      </c>
      <c r="D4035" s="11"/>
      <c r="E4035" s="11"/>
      <c r="F4035" s="11"/>
      <c r="P4035" s="4" t="s">
        <v>2817</v>
      </c>
      <c r="Q4035" s="4" t="s">
        <v>5668</v>
      </c>
      <c r="R4035" s="25">
        <v>12</v>
      </c>
      <c r="S4035" s="11"/>
      <c r="T4035" s="11"/>
    </row>
    <row r="4036" spans="1:20" ht="17.25" customHeight="1" x14ac:dyDescent="0.35">
      <c r="A4036" s="4" t="s">
        <v>2817</v>
      </c>
      <c r="B4036" s="4" t="s">
        <v>5362</v>
      </c>
      <c r="C4036" s="25">
        <v>11</v>
      </c>
      <c r="D4036" s="11"/>
      <c r="E4036" s="11"/>
      <c r="F4036" s="11"/>
      <c r="P4036" s="4" t="s">
        <v>2817</v>
      </c>
      <c r="Q4036" s="4" t="s">
        <v>5669</v>
      </c>
      <c r="R4036" s="25">
        <v>12</v>
      </c>
      <c r="S4036" s="11"/>
      <c r="T4036" s="11"/>
    </row>
    <row r="4037" spans="1:20" ht="17.25" customHeight="1" x14ac:dyDescent="0.35">
      <c r="A4037" s="4" t="s">
        <v>2817</v>
      </c>
      <c r="B4037" s="4" t="s">
        <v>5670</v>
      </c>
      <c r="C4037" s="25">
        <v>11</v>
      </c>
      <c r="D4037" s="11"/>
      <c r="E4037" s="11"/>
      <c r="F4037" s="11"/>
      <c r="P4037" s="4" t="s">
        <v>2817</v>
      </c>
      <c r="Q4037" s="4" t="s">
        <v>5671</v>
      </c>
      <c r="R4037" s="25">
        <v>12</v>
      </c>
      <c r="S4037" s="11"/>
      <c r="T4037" s="11"/>
    </row>
    <row r="4038" spans="1:20" ht="17.25" customHeight="1" x14ac:dyDescent="0.35">
      <c r="A4038" s="4" t="s">
        <v>2817</v>
      </c>
      <c r="B4038" s="4" t="s">
        <v>5363</v>
      </c>
      <c r="C4038" s="25">
        <v>11</v>
      </c>
      <c r="D4038" s="11"/>
      <c r="E4038" s="11"/>
      <c r="F4038" s="11"/>
      <c r="P4038" s="4" t="s">
        <v>2817</v>
      </c>
      <c r="Q4038" s="4" t="s">
        <v>5672</v>
      </c>
      <c r="R4038" s="25">
        <v>12</v>
      </c>
      <c r="S4038" s="11"/>
      <c r="T4038" s="11"/>
    </row>
    <row r="4039" spans="1:20" ht="17.25" customHeight="1" x14ac:dyDescent="0.35">
      <c r="A4039" s="4" t="s">
        <v>2817</v>
      </c>
      <c r="B4039" s="4" t="s">
        <v>5365</v>
      </c>
      <c r="C4039" s="25">
        <v>11</v>
      </c>
      <c r="D4039" s="11"/>
      <c r="E4039" s="11"/>
      <c r="F4039" s="11"/>
      <c r="P4039" s="4" t="s">
        <v>2817</v>
      </c>
      <c r="Q4039" s="4" t="s">
        <v>5673</v>
      </c>
      <c r="R4039" s="25">
        <v>12</v>
      </c>
      <c r="S4039" s="11"/>
      <c r="T4039" s="11"/>
    </row>
    <row r="4040" spans="1:20" ht="17.25" customHeight="1" x14ac:dyDescent="0.35">
      <c r="A4040" s="4" t="s">
        <v>2817</v>
      </c>
      <c r="B4040" s="4" t="s">
        <v>5366</v>
      </c>
      <c r="C4040" s="25">
        <v>11</v>
      </c>
      <c r="D4040" s="11"/>
      <c r="E4040" s="11"/>
      <c r="F4040" s="11"/>
      <c r="P4040" s="4" t="s">
        <v>2817</v>
      </c>
      <c r="Q4040" s="4" t="s">
        <v>5674</v>
      </c>
      <c r="R4040" s="25">
        <v>12</v>
      </c>
      <c r="S4040" s="11"/>
      <c r="T4040" s="11"/>
    </row>
    <row r="4041" spans="1:20" ht="17.25" customHeight="1" x14ac:dyDescent="0.35">
      <c r="A4041" s="4" t="s">
        <v>2817</v>
      </c>
      <c r="B4041" s="4" t="s">
        <v>5367</v>
      </c>
      <c r="C4041" s="25">
        <v>11</v>
      </c>
      <c r="D4041" s="11"/>
      <c r="E4041" s="11"/>
      <c r="F4041" s="11"/>
      <c r="P4041" s="4" t="s">
        <v>2817</v>
      </c>
      <c r="Q4041" s="4" t="s">
        <v>5675</v>
      </c>
      <c r="R4041" s="25">
        <v>12</v>
      </c>
      <c r="S4041" s="11"/>
      <c r="T4041" s="11"/>
    </row>
    <row r="4042" spans="1:20" ht="17.25" customHeight="1" x14ac:dyDescent="0.35">
      <c r="A4042" s="4" t="s">
        <v>2817</v>
      </c>
      <c r="B4042" s="4" t="s">
        <v>5368</v>
      </c>
      <c r="C4042" s="25">
        <v>11</v>
      </c>
      <c r="D4042" s="11"/>
      <c r="E4042" s="11"/>
      <c r="F4042" s="11"/>
      <c r="P4042" s="4" t="s">
        <v>2817</v>
      </c>
      <c r="Q4042" s="4" t="s">
        <v>5676</v>
      </c>
      <c r="R4042" s="25">
        <v>12</v>
      </c>
      <c r="S4042" s="11"/>
      <c r="T4042" s="11"/>
    </row>
    <row r="4043" spans="1:20" ht="17.25" customHeight="1" x14ac:dyDescent="0.35">
      <c r="A4043" s="4" t="s">
        <v>2817</v>
      </c>
      <c r="B4043" s="4" t="s">
        <v>5369</v>
      </c>
      <c r="C4043" s="25">
        <v>11</v>
      </c>
      <c r="D4043" s="11"/>
      <c r="E4043" s="11"/>
      <c r="F4043" s="11"/>
      <c r="P4043" s="4" t="s">
        <v>2817</v>
      </c>
      <c r="Q4043" s="4" t="s">
        <v>5677</v>
      </c>
      <c r="R4043" s="25">
        <v>12</v>
      </c>
      <c r="S4043" s="11"/>
      <c r="T4043" s="11"/>
    </row>
    <row r="4044" spans="1:20" ht="17.25" customHeight="1" x14ac:dyDescent="0.35">
      <c r="A4044" s="4" t="s">
        <v>2817</v>
      </c>
      <c r="B4044" s="4" t="s">
        <v>5370</v>
      </c>
      <c r="C4044" s="25">
        <v>11</v>
      </c>
      <c r="D4044" s="11"/>
      <c r="E4044" s="11"/>
      <c r="F4044" s="11"/>
      <c r="P4044" s="4" t="s">
        <v>2817</v>
      </c>
      <c r="Q4044" s="4" t="s">
        <v>5678</v>
      </c>
      <c r="R4044" s="25">
        <v>12</v>
      </c>
      <c r="S4044" s="11"/>
      <c r="T4044" s="11"/>
    </row>
    <row r="4045" spans="1:20" ht="17.25" customHeight="1" x14ac:dyDescent="0.35">
      <c r="A4045" s="4" t="s">
        <v>2817</v>
      </c>
      <c r="B4045" s="4" t="s">
        <v>5371</v>
      </c>
      <c r="C4045" s="25">
        <v>11</v>
      </c>
      <c r="D4045" s="11"/>
      <c r="E4045" s="11"/>
      <c r="F4045" s="11"/>
      <c r="P4045" s="4" t="s">
        <v>2817</v>
      </c>
      <c r="Q4045" s="4" t="s">
        <v>5679</v>
      </c>
      <c r="R4045" s="25">
        <v>12</v>
      </c>
      <c r="S4045" s="11"/>
      <c r="T4045" s="11"/>
    </row>
    <row r="4046" spans="1:20" ht="17.25" customHeight="1" x14ac:dyDescent="0.35">
      <c r="A4046" s="4" t="s">
        <v>2817</v>
      </c>
      <c r="B4046" s="4" t="s">
        <v>5680</v>
      </c>
      <c r="C4046" s="25">
        <v>11</v>
      </c>
      <c r="D4046" s="11"/>
      <c r="E4046" s="11"/>
      <c r="F4046" s="11"/>
      <c r="P4046" s="4" t="s">
        <v>2817</v>
      </c>
      <c r="Q4046" s="4" t="s">
        <v>5681</v>
      </c>
      <c r="R4046" s="25">
        <v>12</v>
      </c>
      <c r="S4046" s="11"/>
      <c r="T4046" s="11"/>
    </row>
    <row r="4047" spans="1:20" ht="17.25" customHeight="1" x14ac:dyDescent="0.35">
      <c r="A4047" s="4" t="s">
        <v>2817</v>
      </c>
      <c r="B4047" s="4" t="s">
        <v>5372</v>
      </c>
      <c r="C4047" s="25">
        <v>11</v>
      </c>
      <c r="D4047" s="11"/>
      <c r="E4047" s="11"/>
      <c r="F4047" s="11"/>
      <c r="P4047" s="4" t="s">
        <v>2817</v>
      </c>
      <c r="Q4047" s="4" t="s">
        <v>5682</v>
      </c>
      <c r="R4047" s="25">
        <v>12</v>
      </c>
      <c r="S4047" s="11"/>
      <c r="T4047" s="11"/>
    </row>
    <row r="4048" spans="1:20" ht="17.25" customHeight="1" x14ac:dyDescent="0.35">
      <c r="A4048" s="4" t="s">
        <v>2817</v>
      </c>
      <c r="B4048" s="4" t="s">
        <v>5373</v>
      </c>
      <c r="C4048" s="25">
        <v>11</v>
      </c>
      <c r="D4048" s="11"/>
      <c r="E4048" s="11"/>
      <c r="F4048" s="11"/>
      <c r="P4048" s="4" t="s">
        <v>2817</v>
      </c>
      <c r="Q4048" s="4" t="s">
        <v>5683</v>
      </c>
      <c r="R4048" s="25">
        <v>12</v>
      </c>
      <c r="S4048" s="11"/>
      <c r="T4048" s="11"/>
    </row>
    <row r="4049" spans="1:20" ht="17.25" customHeight="1" x14ac:dyDescent="0.35">
      <c r="A4049" s="4" t="s">
        <v>2817</v>
      </c>
      <c r="B4049" s="4" t="s">
        <v>5374</v>
      </c>
      <c r="C4049" s="25">
        <v>11</v>
      </c>
      <c r="D4049" s="11"/>
      <c r="E4049" s="11"/>
      <c r="F4049" s="11"/>
      <c r="P4049" s="4" t="s">
        <v>2817</v>
      </c>
      <c r="Q4049" s="4" t="s">
        <v>5684</v>
      </c>
      <c r="R4049" s="25">
        <v>12</v>
      </c>
      <c r="S4049" s="11"/>
      <c r="T4049" s="11"/>
    </row>
    <row r="4050" spans="1:20" ht="17.25" customHeight="1" x14ac:dyDescent="0.35">
      <c r="A4050" s="4" t="s">
        <v>2817</v>
      </c>
      <c r="B4050" s="4" t="s">
        <v>5375</v>
      </c>
      <c r="C4050" s="25">
        <v>11</v>
      </c>
      <c r="D4050" s="11"/>
      <c r="E4050" s="11"/>
      <c r="F4050" s="11"/>
      <c r="P4050" s="4" t="s">
        <v>2817</v>
      </c>
      <c r="Q4050" s="4" t="s">
        <v>5685</v>
      </c>
      <c r="R4050" s="25">
        <v>12</v>
      </c>
      <c r="S4050" s="11"/>
      <c r="T4050" s="11"/>
    </row>
    <row r="4051" spans="1:20" ht="17.25" customHeight="1" x14ac:dyDescent="0.35">
      <c r="A4051" s="4" t="s">
        <v>2817</v>
      </c>
      <c r="B4051" s="4" t="s">
        <v>5376</v>
      </c>
      <c r="C4051" s="25">
        <v>11</v>
      </c>
      <c r="D4051" s="11"/>
      <c r="E4051" s="11"/>
      <c r="F4051" s="11"/>
      <c r="P4051" s="4" t="s">
        <v>2817</v>
      </c>
      <c r="Q4051" s="4" t="s">
        <v>5686</v>
      </c>
      <c r="R4051" s="25">
        <v>12</v>
      </c>
      <c r="S4051" s="11"/>
      <c r="T4051" s="11"/>
    </row>
    <row r="4052" spans="1:20" ht="17.25" customHeight="1" x14ac:dyDescent="0.35">
      <c r="A4052" s="4" t="s">
        <v>2817</v>
      </c>
      <c r="B4052" s="4" t="s">
        <v>5687</v>
      </c>
      <c r="C4052" s="25">
        <v>11</v>
      </c>
      <c r="D4052" s="11"/>
      <c r="E4052" s="11"/>
      <c r="F4052" s="11"/>
      <c r="P4052" s="4" t="s">
        <v>2817</v>
      </c>
      <c r="Q4052" s="4" t="s">
        <v>5688</v>
      </c>
      <c r="R4052" s="25">
        <v>12</v>
      </c>
      <c r="S4052" s="11"/>
      <c r="T4052" s="11"/>
    </row>
    <row r="4053" spans="1:20" ht="17.25" customHeight="1" x14ac:dyDescent="0.35">
      <c r="A4053" s="4" t="s">
        <v>2817</v>
      </c>
      <c r="B4053" s="4" t="s">
        <v>5377</v>
      </c>
      <c r="C4053" s="25">
        <v>11</v>
      </c>
      <c r="D4053" s="11"/>
      <c r="E4053" s="11"/>
      <c r="F4053" s="11"/>
      <c r="P4053" s="4" t="s">
        <v>2817</v>
      </c>
      <c r="Q4053" s="4" t="s">
        <v>5689</v>
      </c>
      <c r="R4053" s="25">
        <v>12</v>
      </c>
      <c r="S4053" s="11"/>
      <c r="T4053" s="11"/>
    </row>
    <row r="4054" spans="1:20" ht="17.25" customHeight="1" x14ac:dyDescent="0.35">
      <c r="A4054" s="4" t="s">
        <v>2817</v>
      </c>
      <c r="B4054" s="4" t="s">
        <v>5378</v>
      </c>
      <c r="C4054" s="25">
        <v>11</v>
      </c>
      <c r="D4054" s="11"/>
      <c r="E4054" s="11"/>
      <c r="F4054" s="11"/>
      <c r="P4054" s="4" t="s">
        <v>2817</v>
      </c>
      <c r="Q4054" s="4" t="s">
        <v>5690</v>
      </c>
      <c r="R4054" s="25">
        <v>12</v>
      </c>
      <c r="S4054" s="11"/>
      <c r="T4054" s="11"/>
    </row>
    <row r="4055" spans="1:20" ht="17.25" customHeight="1" x14ac:dyDescent="0.35">
      <c r="A4055" s="4" t="s">
        <v>2817</v>
      </c>
      <c r="B4055" s="4" t="s">
        <v>5691</v>
      </c>
      <c r="C4055" s="25">
        <v>11</v>
      </c>
      <c r="D4055" s="11"/>
      <c r="E4055" s="11"/>
      <c r="F4055" s="11"/>
      <c r="P4055" s="4" t="s">
        <v>2817</v>
      </c>
      <c r="Q4055" s="4" t="s">
        <v>5692</v>
      </c>
      <c r="R4055" s="25">
        <v>12</v>
      </c>
      <c r="S4055" s="11"/>
      <c r="T4055" s="11"/>
    </row>
    <row r="4056" spans="1:20" ht="17.25" customHeight="1" x14ac:dyDescent="0.35">
      <c r="A4056" s="4" t="s">
        <v>2817</v>
      </c>
      <c r="B4056" s="4" t="s">
        <v>5379</v>
      </c>
      <c r="C4056" s="25">
        <v>11</v>
      </c>
      <c r="D4056" s="11"/>
      <c r="E4056" s="11"/>
      <c r="F4056" s="11"/>
      <c r="P4056" s="4" t="s">
        <v>2817</v>
      </c>
      <c r="Q4056" s="4" t="s">
        <v>5693</v>
      </c>
      <c r="R4056" s="25">
        <v>12</v>
      </c>
      <c r="S4056" s="11"/>
      <c r="T4056" s="11"/>
    </row>
    <row r="4057" spans="1:20" ht="17.25" customHeight="1" x14ac:dyDescent="0.35">
      <c r="A4057" s="4" t="s">
        <v>2817</v>
      </c>
      <c r="B4057" s="4" t="s">
        <v>5380</v>
      </c>
      <c r="C4057" s="25">
        <v>11</v>
      </c>
      <c r="D4057" s="11"/>
      <c r="E4057" s="11"/>
      <c r="F4057" s="11"/>
      <c r="P4057" s="4" t="s">
        <v>2817</v>
      </c>
      <c r="Q4057" s="4" t="s">
        <v>5694</v>
      </c>
      <c r="R4057" s="25">
        <v>12</v>
      </c>
      <c r="S4057" s="11"/>
      <c r="T4057" s="11"/>
    </row>
    <row r="4058" spans="1:20" ht="17.25" customHeight="1" x14ac:dyDescent="0.35">
      <c r="A4058" s="4" t="s">
        <v>2817</v>
      </c>
      <c r="B4058" s="4" t="s">
        <v>5381</v>
      </c>
      <c r="C4058" s="25">
        <v>11</v>
      </c>
      <c r="D4058" s="11"/>
      <c r="E4058" s="11"/>
      <c r="F4058" s="11"/>
      <c r="P4058" s="4" t="s">
        <v>2817</v>
      </c>
      <c r="Q4058" s="4" t="s">
        <v>5695</v>
      </c>
      <c r="R4058" s="25">
        <v>12</v>
      </c>
      <c r="S4058" s="11"/>
      <c r="T4058" s="11"/>
    </row>
    <row r="4059" spans="1:20" ht="17.25" customHeight="1" x14ac:dyDescent="0.35">
      <c r="A4059" s="4" t="s">
        <v>2817</v>
      </c>
      <c r="B4059" s="4" t="s">
        <v>5382</v>
      </c>
      <c r="C4059" s="25">
        <v>11</v>
      </c>
      <c r="D4059" s="11"/>
      <c r="E4059" s="11"/>
      <c r="F4059" s="11"/>
      <c r="P4059" s="4" t="s">
        <v>2817</v>
      </c>
      <c r="Q4059" s="4" t="s">
        <v>5696</v>
      </c>
      <c r="R4059" s="25">
        <v>12</v>
      </c>
      <c r="S4059" s="11"/>
      <c r="T4059" s="11"/>
    </row>
    <row r="4060" spans="1:20" ht="17.25" customHeight="1" x14ac:dyDescent="0.35">
      <c r="A4060" s="4" t="s">
        <v>2817</v>
      </c>
      <c r="B4060" s="4" t="s">
        <v>5383</v>
      </c>
      <c r="C4060" s="25">
        <v>11</v>
      </c>
      <c r="D4060" s="11"/>
      <c r="E4060" s="11"/>
      <c r="F4060" s="11"/>
      <c r="P4060" s="4" t="s">
        <v>2817</v>
      </c>
      <c r="Q4060" s="4" t="s">
        <v>5697</v>
      </c>
      <c r="R4060" s="25">
        <v>12</v>
      </c>
      <c r="S4060" s="11"/>
      <c r="T4060" s="11"/>
    </row>
    <row r="4061" spans="1:20" ht="17.25" customHeight="1" x14ac:dyDescent="0.35">
      <c r="A4061" s="4" t="s">
        <v>2817</v>
      </c>
      <c r="B4061" s="4" t="s">
        <v>5385</v>
      </c>
      <c r="C4061" s="25">
        <v>11</v>
      </c>
      <c r="D4061" s="11"/>
      <c r="E4061" s="11"/>
      <c r="F4061" s="11"/>
      <c r="P4061" s="4" t="s">
        <v>2817</v>
      </c>
      <c r="Q4061" s="4" t="s">
        <v>5698</v>
      </c>
      <c r="R4061" s="25">
        <v>12</v>
      </c>
      <c r="S4061" s="11"/>
      <c r="T4061" s="11"/>
    </row>
    <row r="4062" spans="1:20" ht="17.25" customHeight="1" x14ac:dyDescent="0.35">
      <c r="A4062" s="4" t="s">
        <v>2817</v>
      </c>
      <c r="B4062" s="4" t="s">
        <v>5386</v>
      </c>
      <c r="C4062" s="25">
        <v>11</v>
      </c>
      <c r="D4062" s="11"/>
      <c r="E4062" s="11"/>
      <c r="F4062" s="11"/>
      <c r="P4062" s="4" t="s">
        <v>2817</v>
      </c>
      <c r="Q4062" s="4" t="s">
        <v>5699</v>
      </c>
      <c r="R4062" s="25">
        <v>12</v>
      </c>
      <c r="S4062" s="11"/>
      <c r="T4062" s="11"/>
    </row>
    <row r="4063" spans="1:20" ht="17.25" customHeight="1" x14ac:dyDescent="0.35">
      <c r="A4063" s="4" t="s">
        <v>2817</v>
      </c>
      <c r="B4063" s="4" t="s">
        <v>5388</v>
      </c>
      <c r="C4063" s="25">
        <v>11</v>
      </c>
      <c r="D4063" s="11"/>
      <c r="E4063" s="11"/>
      <c r="F4063" s="11"/>
      <c r="P4063" s="4" t="s">
        <v>2817</v>
      </c>
      <c r="Q4063" s="4" t="s">
        <v>5700</v>
      </c>
      <c r="R4063" s="25">
        <v>12</v>
      </c>
      <c r="S4063" s="11"/>
      <c r="T4063" s="11"/>
    </row>
    <row r="4064" spans="1:20" ht="17.25" customHeight="1" x14ac:dyDescent="0.35">
      <c r="A4064" s="4" t="s">
        <v>2817</v>
      </c>
      <c r="B4064" s="4" t="s">
        <v>5389</v>
      </c>
      <c r="C4064" s="25">
        <v>11</v>
      </c>
      <c r="D4064" s="11"/>
      <c r="E4064" s="11"/>
      <c r="F4064" s="11"/>
      <c r="P4064" s="4" t="s">
        <v>2817</v>
      </c>
      <c r="Q4064" s="4" t="s">
        <v>5701</v>
      </c>
      <c r="R4064" s="25">
        <v>12</v>
      </c>
      <c r="S4064" s="11"/>
      <c r="T4064" s="11"/>
    </row>
    <row r="4065" spans="1:20" ht="17.25" customHeight="1" x14ac:dyDescent="0.35">
      <c r="A4065" s="4" t="s">
        <v>2817</v>
      </c>
      <c r="B4065" s="4" t="s">
        <v>5390</v>
      </c>
      <c r="C4065" s="25">
        <v>11</v>
      </c>
      <c r="D4065" s="11"/>
      <c r="E4065" s="11"/>
      <c r="F4065" s="11"/>
      <c r="P4065" s="4" t="s">
        <v>2817</v>
      </c>
      <c r="Q4065" s="4" t="s">
        <v>5702</v>
      </c>
      <c r="R4065" s="25">
        <v>12</v>
      </c>
      <c r="S4065" s="11"/>
      <c r="T4065" s="11"/>
    </row>
    <row r="4066" spans="1:20" ht="17.25" customHeight="1" x14ac:dyDescent="0.35">
      <c r="A4066" s="4" t="s">
        <v>2817</v>
      </c>
      <c r="B4066" s="4" t="s">
        <v>5391</v>
      </c>
      <c r="C4066" s="25">
        <v>11</v>
      </c>
      <c r="D4066" s="11"/>
      <c r="E4066" s="11"/>
      <c r="F4066" s="11"/>
      <c r="P4066" s="4" t="s">
        <v>2817</v>
      </c>
      <c r="Q4066" s="4" t="s">
        <v>5703</v>
      </c>
      <c r="R4066" s="25">
        <v>12</v>
      </c>
      <c r="S4066" s="11"/>
      <c r="T4066" s="11"/>
    </row>
    <row r="4067" spans="1:20" ht="17.25" customHeight="1" x14ac:dyDescent="0.35">
      <c r="A4067" s="4" t="s">
        <v>2817</v>
      </c>
      <c r="B4067" s="4" t="s">
        <v>5392</v>
      </c>
      <c r="C4067" s="25">
        <v>11</v>
      </c>
      <c r="D4067" s="11"/>
      <c r="E4067" s="11"/>
      <c r="F4067" s="11"/>
      <c r="P4067" s="4" t="s">
        <v>2817</v>
      </c>
      <c r="Q4067" s="4" t="s">
        <v>5704</v>
      </c>
      <c r="R4067" s="25">
        <v>12</v>
      </c>
      <c r="S4067" s="11"/>
      <c r="T4067" s="11"/>
    </row>
    <row r="4068" spans="1:20" ht="17.25" customHeight="1" x14ac:dyDescent="0.35">
      <c r="A4068" s="4" t="s">
        <v>2817</v>
      </c>
      <c r="B4068" s="4" t="s">
        <v>5393</v>
      </c>
      <c r="C4068" s="25">
        <v>11</v>
      </c>
      <c r="D4068" s="11"/>
      <c r="E4068" s="11"/>
      <c r="F4068" s="11"/>
      <c r="P4068" s="4" t="s">
        <v>2817</v>
      </c>
      <c r="Q4068" s="4" t="s">
        <v>5705</v>
      </c>
      <c r="R4068" s="25">
        <v>12</v>
      </c>
      <c r="S4068" s="11"/>
      <c r="T4068" s="11"/>
    </row>
    <row r="4069" spans="1:20" ht="17.25" customHeight="1" x14ac:dyDescent="0.35">
      <c r="A4069" s="4" t="s">
        <v>2817</v>
      </c>
      <c r="B4069" s="4" t="s">
        <v>5395</v>
      </c>
      <c r="C4069" s="25">
        <v>11</v>
      </c>
      <c r="D4069" s="11"/>
      <c r="E4069" s="11"/>
      <c r="F4069" s="11"/>
      <c r="P4069" s="4" t="s">
        <v>2817</v>
      </c>
      <c r="Q4069" s="4" t="s">
        <v>5706</v>
      </c>
      <c r="R4069" s="25">
        <v>12</v>
      </c>
      <c r="S4069" s="11"/>
      <c r="T4069" s="11"/>
    </row>
    <row r="4070" spans="1:20" ht="17.25" customHeight="1" x14ac:dyDescent="0.35">
      <c r="A4070" s="4" t="s">
        <v>2817</v>
      </c>
      <c r="B4070" s="4" t="s">
        <v>5396</v>
      </c>
      <c r="C4070" s="25">
        <v>11</v>
      </c>
      <c r="D4070" s="11"/>
      <c r="E4070" s="11"/>
      <c r="F4070" s="11"/>
      <c r="P4070" s="4" t="s">
        <v>2817</v>
      </c>
      <c r="Q4070" s="161" t="s">
        <v>5707</v>
      </c>
      <c r="R4070" s="25">
        <v>12</v>
      </c>
      <c r="S4070" s="11"/>
      <c r="T4070" s="11"/>
    </row>
    <row r="4071" spans="1:20" ht="17.25" customHeight="1" x14ac:dyDescent="0.35">
      <c r="A4071" s="4" t="s">
        <v>2817</v>
      </c>
      <c r="B4071" s="4" t="s">
        <v>5397</v>
      </c>
      <c r="C4071" s="25">
        <v>11</v>
      </c>
      <c r="D4071" s="11"/>
      <c r="E4071" s="11"/>
      <c r="F4071" s="11"/>
      <c r="P4071" s="4" t="s">
        <v>2817</v>
      </c>
      <c r="Q4071" s="4" t="s">
        <v>5708</v>
      </c>
      <c r="R4071" s="25">
        <v>12</v>
      </c>
      <c r="S4071" s="11"/>
      <c r="T4071" s="11"/>
    </row>
    <row r="4072" spans="1:20" ht="17.25" customHeight="1" x14ac:dyDescent="0.35">
      <c r="A4072" s="4" t="s">
        <v>2817</v>
      </c>
      <c r="B4072" s="4" t="s">
        <v>5398</v>
      </c>
      <c r="C4072" s="25">
        <v>11</v>
      </c>
      <c r="D4072" s="11"/>
      <c r="E4072" s="11"/>
      <c r="F4072" s="11"/>
      <c r="P4072" s="4" t="s">
        <v>2817</v>
      </c>
      <c r="Q4072" s="4" t="s">
        <v>5709</v>
      </c>
      <c r="R4072" s="25">
        <v>12</v>
      </c>
      <c r="S4072" s="11"/>
      <c r="T4072" s="11"/>
    </row>
    <row r="4073" spans="1:20" ht="17.25" customHeight="1" x14ac:dyDescent="0.35">
      <c r="A4073" s="4" t="s">
        <v>2817</v>
      </c>
      <c r="B4073" s="4" t="s">
        <v>5399</v>
      </c>
      <c r="C4073" s="25">
        <v>11</v>
      </c>
      <c r="D4073" s="11"/>
      <c r="E4073" s="11"/>
      <c r="F4073" s="11"/>
      <c r="P4073" s="4" t="s">
        <v>2817</v>
      </c>
      <c r="Q4073" s="4" t="s">
        <v>5710</v>
      </c>
      <c r="R4073" s="25">
        <v>12</v>
      </c>
      <c r="S4073" s="11"/>
      <c r="T4073" s="11"/>
    </row>
    <row r="4074" spans="1:20" ht="17.25" customHeight="1" x14ac:dyDescent="0.35">
      <c r="A4074" s="4" t="s">
        <v>2817</v>
      </c>
      <c r="B4074" s="4" t="s">
        <v>5711</v>
      </c>
      <c r="C4074" s="25">
        <v>11</v>
      </c>
      <c r="D4074" s="11"/>
      <c r="E4074" s="11"/>
      <c r="F4074" s="11"/>
      <c r="P4074" s="4" t="s">
        <v>2817</v>
      </c>
      <c r="Q4074" s="4" t="s">
        <v>5712</v>
      </c>
      <c r="R4074" s="25">
        <v>12</v>
      </c>
      <c r="S4074" s="11"/>
      <c r="T4074" s="11"/>
    </row>
    <row r="4075" spans="1:20" ht="17.25" customHeight="1" x14ac:dyDescent="0.35">
      <c r="A4075" s="4" t="s">
        <v>2817</v>
      </c>
      <c r="B4075" s="4" t="s">
        <v>5400</v>
      </c>
      <c r="C4075" s="25">
        <v>11</v>
      </c>
      <c r="D4075" s="11"/>
      <c r="E4075" s="11"/>
      <c r="F4075" s="11"/>
      <c r="P4075" s="4" t="s">
        <v>2817</v>
      </c>
      <c r="Q4075" s="4" t="s">
        <v>5713</v>
      </c>
      <c r="R4075" s="25">
        <v>12</v>
      </c>
      <c r="S4075" s="11"/>
      <c r="T4075" s="11"/>
    </row>
    <row r="4076" spans="1:20" ht="17.25" customHeight="1" x14ac:dyDescent="0.35">
      <c r="A4076" s="4" t="s">
        <v>2817</v>
      </c>
      <c r="B4076" s="4" t="s">
        <v>5714</v>
      </c>
      <c r="C4076" s="25">
        <v>11</v>
      </c>
      <c r="D4076" s="11"/>
      <c r="E4076" s="11"/>
      <c r="F4076" s="11"/>
      <c r="P4076" s="4" t="s">
        <v>2817</v>
      </c>
      <c r="Q4076" s="4" t="s">
        <v>5715</v>
      </c>
      <c r="R4076" s="25">
        <v>12</v>
      </c>
      <c r="S4076" s="11"/>
      <c r="T4076" s="11"/>
    </row>
    <row r="4077" spans="1:20" ht="17.25" customHeight="1" x14ac:dyDescent="0.35">
      <c r="A4077" s="4" t="s">
        <v>2817</v>
      </c>
      <c r="B4077" s="4" t="s">
        <v>5401</v>
      </c>
      <c r="C4077" s="25">
        <v>11</v>
      </c>
      <c r="D4077" s="11"/>
      <c r="E4077" s="11"/>
      <c r="F4077" s="11"/>
      <c r="P4077" s="4" t="s">
        <v>2817</v>
      </c>
      <c r="Q4077" s="4" t="s">
        <v>5716</v>
      </c>
      <c r="R4077" s="25">
        <v>12</v>
      </c>
      <c r="S4077" s="11"/>
      <c r="T4077" s="11"/>
    </row>
    <row r="4078" spans="1:20" ht="17.25" customHeight="1" x14ac:dyDescent="0.35">
      <c r="A4078" s="4" t="s">
        <v>2817</v>
      </c>
      <c r="B4078" s="4" t="s">
        <v>5402</v>
      </c>
      <c r="C4078" s="25">
        <v>11</v>
      </c>
      <c r="D4078" s="11"/>
      <c r="E4078" s="11"/>
      <c r="F4078" s="11"/>
      <c r="P4078" s="4" t="s">
        <v>2817</v>
      </c>
      <c r="Q4078" s="4" t="s">
        <v>5717</v>
      </c>
      <c r="R4078" s="25">
        <v>12</v>
      </c>
      <c r="S4078" s="11"/>
      <c r="T4078" s="11"/>
    </row>
    <row r="4079" spans="1:20" ht="17.25" customHeight="1" x14ac:dyDescent="0.35">
      <c r="A4079" s="4" t="s">
        <v>2817</v>
      </c>
      <c r="B4079" s="4" t="s">
        <v>5718</v>
      </c>
      <c r="C4079" s="25">
        <v>11</v>
      </c>
      <c r="D4079" s="11"/>
      <c r="E4079" s="11"/>
      <c r="F4079" s="11"/>
      <c r="P4079" s="4" t="s">
        <v>2817</v>
      </c>
      <c r="Q4079" s="4" t="s">
        <v>5719</v>
      </c>
      <c r="R4079" s="25">
        <v>12</v>
      </c>
      <c r="S4079" s="11"/>
      <c r="T4079" s="11"/>
    </row>
    <row r="4080" spans="1:20" ht="17.25" customHeight="1" x14ac:dyDescent="0.35">
      <c r="A4080" s="4" t="s">
        <v>2817</v>
      </c>
      <c r="B4080" s="4" t="s">
        <v>5403</v>
      </c>
      <c r="C4080" s="25">
        <v>11</v>
      </c>
      <c r="D4080" s="11"/>
      <c r="E4080" s="11"/>
      <c r="F4080" s="11"/>
      <c r="P4080" s="4" t="s">
        <v>2817</v>
      </c>
      <c r="Q4080" s="4" t="s">
        <v>5720</v>
      </c>
      <c r="R4080" s="25">
        <v>12</v>
      </c>
      <c r="S4080" s="11"/>
      <c r="T4080" s="11"/>
    </row>
    <row r="4081" spans="1:20" ht="17.25" customHeight="1" x14ac:dyDescent="0.35">
      <c r="A4081" s="4" t="s">
        <v>2817</v>
      </c>
      <c r="B4081" s="4" t="s">
        <v>5405</v>
      </c>
      <c r="C4081" s="25">
        <v>11</v>
      </c>
      <c r="D4081" s="11"/>
      <c r="E4081" s="11"/>
      <c r="F4081" s="11"/>
      <c r="P4081" s="4" t="s">
        <v>2817</v>
      </c>
      <c r="Q4081" s="4" t="s">
        <v>5721</v>
      </c>
      <c r="R4081" s="25">
        <v>12</v>
      </c>
      <c r="S4081" s="11"/>
      <c r="T4081" s="11"/>
    </row>
    <row r="4082" spans="1:20" ht="17.25" customHeight="1" x14ac:dyDescent="0.35">
      <c r="A4082" s="4" t="s">
        <v>2817</v>
      </c>
      <c r="B4082" s="4" t="s">
        <v>5406</v>
      </c>
      <c r="C4082" s="25">
        <v>11</v>
      </c>
      <c r="D4082" s="11"/>
      <c r="E4082" s="11"/>
      <c r="F4082" s="11"/>
      <c r="P4082" s="4" t="s">
        <v>2817</v>
      </c>
      <c r="Q4082" s="4" t="s">
        <v>5722</v>
      </c>
      <c r="R4082" s="25">
        <v>12</v>
      </c>
      <c r="S4082" s="11"/>
      <c r="T4082" s="11"/>
    </row>
    <row r="4083" spans="1:20" ht="17.25" customHeight="1" x14ac:dyDescent="0.35">
      <c r="A4083" s="4" t="s">
        <v>2817</v>
      </c>
      <c r="B4083" s="4" t="s">
        <v>5407</v>
      </c>
      <c r="C4083" s="25">
        <v>11</v>
      </c>
      <c r="D4083" s="11"/>
      <c r="E4083" s="11"/>
      <c r="F4083" s="11"/>
      <c r="P4083" s="4" t="s">
        <v>2817</v>
      </c>
      <c r="Q4083" s="161" t="s">
        <v>5723</v>
      </c>
      <c r="R4083" s="25">
        <v>12</v>
      </c>
      <c r="S4083" s="11"/>
      <c r="T4083" s="11"/>
    </row>
    <row r="4084" spans="1:20" ht="17.25" customHeight="1" x14ac:dyDescent="0.35">
      <c r="A4084" s="4" t="s">
        <v>2817</v>
      </c>
      <c r="B4084" s="4" t="s">
        <v>5408</v>
      </c>
      <c r="C4084" s="25">
        <v>11</v>
      </c>
      <c r="D4084" s="11"/>
      <c r="E4084" s="11"/>
      <c r="F4084" s="11"/>
      <c r="P4084" s="4" t="s">
        <v>2817</v>
      </c>
      <c r="Q4084" s="4" t="s">
        <v>5724</v>
      </c>
      <c r="R4084" s="25">
        <v>12</v>
      </c>
      <c r="S4084" s="11"/>
      <c r="T4084" s="11"/>
    </row>
    <row r="4085" spans="1:20" ht="17.25" customHeight="1" x14ac:dyDescent="0.35">
      <c r="A4085" s="4" t="s">
        <v>2817</v>
      </c>
      <c r="B4085" s="4" t="s">
        <v>5409</v>
      </c>
      <c r="C4085" s="25">
        <v>11</v>
      </c>
      <c r="D4085" s="11"/>
      <c r="E4085" s="11"/>
      <c r="F4085" s="11"/>
      <c r="P4085" s="4" t="s">
        <v>2817</v>
      </c>
      <c r="Q4085" s="4" t="s">
        <v>5725</v>
      </c>
      <c r="R4085" s="25">
        <v>12</v>
      </c>
      <c r="S4085" s="11"/>
      <c r="T4085" s="11"/>
    </row>
    <row r="4086" spans="1:20" ht="17.25" customHeight="1" x14ac:dyDescent="0.35">
      <c r="A4086" s="4" t="s">
        <v>2817</v>
      </c>
      <c r="B4086" s="4" t="s">
        <v>5410</v>
      </c>
      <c r="C4086" s="25">
        <v>11</v>
      </c>
      <c r="D4086" s="11"/>
      <c r="E4086" s="11"/>
      <c r="F4086" s="11"/>
      <c r="P4086" s="4" t="s">
        <v>2817</v>
      </c>
      <c r="Q4086" s="4" t="s">
        <v>5726</v>
      </c>
      <c r="R4086" s="25">
        <v>12</v>
      </c>
      <c r="S4086" s="11"/>
      <c r="T4086" s="11"/>
    </row>
    <row r="4087" spans="1:20" ht="17.25" customHeight="1" x14ac:dyDescent="0.35">
      <c r="A4087" s="4" t="s">
        <v>2817</v>
      </c>
      <c r="B4087" s="4" t="s">
        <v>5412</v>
      </c>
      <c r="C4087" s="25">
        <v>11</v>
      </c>
      <c r="D4087" s="11"/>
      <c r="E4087" s="11"/>
      <c r="F4087" s="11"/>
      <c r="P4087" s="4" t="s">
        <v>2817</v>
      </c>
      <c r="Q4087" s="4" t="s">
        <v>5727</v>
      </c>
      <c r="R4087" s="25">
        <v>12</v>
      </c>
      <c r="S4087" s="11"/>
      <c r="T4087" s="11"/>
    </row>
    <row r="4088" spans="1:20" ht="17.25" customHeight="1" x14ac:dyDescent="0.35">
      <c r="A4088" s="4" t="s">
        <v>2817</v>
      </c>
      <c r="B4088" s="4" t="s">
        <v>5413</v>
      </c>
      <c r="C4088" s="25">
        <v>11</v>
      </c>
      <c r="D4088" s="11"/>
      <c r="E4088" s="11"/>
      <c r="F4088" s="11"/>
      <c r="P4088" s="4" t="s">
        <v>2817</v>
      </c>
      <c r="Q4088" s="4" t="s">
        <v>5728</v>
      </c>
      <c r="R4088" s="25">
        <v>12</v>
      </c>
      <c r="S4088" s="11"/>
      <c r="T4088" s="11"/>
    </row>
    <row r="4089" spans="1:20" ht="17.25" customHeight="1" x14ac:dyDescent="0.35">
      <c r="A4089" s="4" t="s">
        <v>2817</v>
      </c>
      <c r="B4089" s="4" t="s">
        <v>5414</v>
      </c>
      <c r="C4089" s="25">
        <v>11</v>
      </c>
      <c r="D4089" s="11"/>
      <c r="E4089" s="11"/>
      <c r="F4089" s="11"/>
      <c r="P4089" s="4" t="s">
        <v>2817</v>
      </c>
      <c r="Q4089" s="4" t="s">
        <v>5729</v>
      </c>
      <c r="R4089" s="25">
        <v>12</v>
      </c>
      <c r="S4089" s="11"/>
      <c r="T4089" s="11"/>
    </row>
    <row r="4090" spans="1:20" ht="17.25" customHeight="1" x14ac:dyDescent="0.35">
      <c r="A4090" s="4" t="s">
        <v>2817</v>
      </c>
      <c r="B4090" s="4" t="s">
        <v>5416</v>
      </c>
      <c r="C4090" s="25">
        <v>11</v>
      </c>
      <c r="D4090" s="11"/>
      <c r="E4090" s="11"/>
      <c r="F4090" s="11"/>
      <c r="P4090" s="4" t="s">
        <v>2817</v>
      </c>
      <c r="Q4090" s="4" t="s">
        <v>5730</v>
      </c>
      <c r="R4090" s="25">
        <v>12</v>
      </c>
      <c r="S4090" s="11"/>
      <c r="T4090" s="11"/>
    </row>
    <row r="4091" spans="1:20" ht="17.25" customHeight="1" x14ac:dyDescent="0.35">
      <c r="A4091" s="4" t="s">
        <v>2817</v>
      </c>
      <c r="B4091" s="4" t="s">
        <v>5731</v>
      </c>
      <c r="C4091" s="25">
        <v>11</v>
      </c>
      <c r="D4091" s="11"/>
      <c r="E4091" s="11"/>
      <c r="F4091" s="11"/>
      <c r="P4091" s="4" t="s">
        <v>2817</v>
      </c>
      <c r="Q4091" s="4" t="s">
        <v>5732</v>
      </c>
      <c r="R4091" s="25">
        <v>12</v>
      </c>
      <c r="S4091" s="11"/>
      <c r="T4091" s="11"/>
    </row>
    <row r="4092" spans="1:20" ht="17.25" customHeight="1" x14ac:dyDescent="0.35">
      <c r="A4092" s="4" t="s">
        <v>2817</v>
      </c>
      <c r="B4092" s="4" t="s">
        <v>5417</v>
      </c>
      <c r="C4092" s="25">
        <v>11</v>
      </c>
      <c r="D4092" s="11"/>
      <c r="E4092" s="11"/>
      <c r="F4092" s="11"/>
      <c r="P4092" s="4" t="s">
        <v>2817</v>
      </c>
      <c r="Q4092" s="4" t="s">
        <v>5733</v>
      </c>
      <c r="R4092" s="25">
        <v>12</v>
      </c>
      <c r="S4092" s="11"/>
      <c r="T4092" s="11"/>
    </row>
    <row r="4093" spans="1:20" ht="17.25" customHeight="1" x14ac:dyDescent="0.35">
      <c r="A4093" s="4" t="s">
        <v>2817</v>
      </c>
      <c r="B4093" s="4" t="s">
        <v>5418</v>
      </c>
      <c r="C4093" s="25">
        <v>11</v>
      </c>
      <c r="D4093" s="11"/>
      <c r="E4093" s="11"/>
      <c r="F4093" s="11"/>
      <c r="P4093" s="4" t="s">
        <v>2817</v>
      </c>
      <c r="Q4093" s="4" t="s">
        <v>5734</v>
      </c>
      <c r="R4093" s="25">
        <v>12</v>
      </c>
      <c r="S4093" s="11"/>
      <c r="T4093" s="11"/>
    </row>
    <row r="4094" spans="1:20" ht="17.25" customHeight="1" x14ac:dyDescent="0.35">
      <c r="A4094" s="4" t="s">
        <v>2817</v>
      </c>
      <c r="B4094" s="4" t="s">
        <v>5419</v>
      </c>
      <c r="C4094" s="25">
        <v>11</v>
      </c>
      <c r="D4094" s="11"/>
      <c r="E4094" s="11"/>
      <c r="F4094" s="11"/>
      <c r="P4094" s="4" t="s">
        <v>2817</v>
      </c>
      <c r="Q4094" s="4" t="s">
        <v>5735</v>
      </c>
      <c r="R4094" s="25">
        <v>12</v>
      </c>
      <c r="S4094" s="11"/>
      <c r="T4094" s="11"/>
    </row>
    <row r="4095" spans="1:20" ht="17.25" customHeight="1" x14ac:dyDescent="0.35">
      <c r="A4095" s="4" t="s">
        <v>2817</v>
      </c>
      <c r="B4095" s="4" t="s">
        <v>5420</v>
      </c>
      <c r="C4095" s="25">
        <v>11</v>
      </c>
      <c r="D4095" s="11"/>
      <c r="E4095" s="11"/>
      <c r="F4095" s="11"/>
      <c r="P4095" s="4" t="s">
        <v>2817</v>
      </c>
      <c r="Q4095" s="4" t="s">
        <v>5736</v>
      </c>
      <c r="R4095" s="25">
        <v>12</v>
      </c>
      <c r="S4095" s="11"/>
      <c r="T4095" s="11"/>
    </row>
    <row r="4096" spans="1:20" ht="17.25" customHeight="1" x14ac:dyDescent="0.35">
      <c r="A4096" s="4" t="s">
        <v>2817</v>
      </c>
      <c r="B4096" s="4" t="s">
        <v>5421</v>
      </c>
      <c r="C4096" s="25">
        <v>11</v>
      </c>
      <c r="D4096" s="11"/>
      <c r="E4096" s="11"/>
      <c r="F4096" s="11"/>
      <c r="P4096" s="4" t="s">
        <v>2817</v>
      </c>
      <c r="Q4096" s="4" t="s">
        <v>5737</v>
      </c>
      <c r="R4096" s="25">
        <v>12</v>
      </c>
      <c r="S4096" s="11"/>
      <c r="T4096" s="11"/>
    </row>
    <row r="4097" spans="1:20" ht="17.25" customHeight="1" x14ac:dyDescent="0.35">
      <c r="A4097" s="4" t="s">
        <v>2817</v>
      </c>
      <c r="B4097" s="4" t="s">
        <v>5422</v>
      </c>
      <c r="C4097" s="25">
        <v>11</v>
      </c>
      <c r="D4097" s="11"/>
      <c r="E4097" s="11"/>
      <c r="F4097" s="11"/>
      <c r="P4097" s="4" t="s">
        <v>2817</v>
      </c>
      <c r="Q4097" s="4" t="s">
        <v>5738</v>
      </c>
      <c r="R4097" s="25">
        <v>12</v>
      </c>
      <c r="S4097" s="11"/>
      <c r="T4097" s="11"/>
    </row>
    <row r="4098" spans="1:20" ht="17.25" customHeight="1" x14ac:dyDescent="0.35">
      <c r="A4098" s="4" t="s">
        <v>2817</v>
      </c>
      <c r="B4098" s="4" t="s">
        <v>5423</v>
      </c>
      <c r="C4098" s="25">
        <v>11</v>
      </c>
      <c r="D4098" s="11"/>
      <c r="E4098" s="11"/>
      <c r="F4098" s="11"/>
      <c r="P4098" s="4" t="s">
        <v>2817</v>
      </c>
      <c r="Q4098" s="4" t="s">
        <v>5739</v>
      </c>
      <c r="R4098" s="25">
        <v>12</v>
      </c>
      <c r="S4098" s="11"/>
      <c r="T4098" s="11"/>
    </row>
    <row r="4099" spans="1:20" ht="17.25" customHeight="1" x14ac:dyDescent="0.35">
      <c r="A4099" s="4" t="s">
        <v>2817</v>
      </c>
      <c r="B4099" s="4" t="s">
        <v>5424</v>
      </c>
      <c r="C4099" s="25">
        <v>11</v>
      </c>
      <c r="D4099" s="11"/>
      <c r="E4099" s="11"/>
      <c r="F4099" s="11"/>
      <c r="P4099" s="4" t="s">
        <v>2817</v>
      </c>
      <c r="Q4099" s="4" t="s">
        <v>5740</v>
      </c>
      <c r="R4099" s="25">
        <v>12</v>
      </c>
      <c r="S4099" s="11"/>
      <c r="T4099" s="11"/>
    </row>
    <row r="4100" spans="1:20" ht="17.25" customHeight="1" x14ac:dyDescent="0.35">
      <c r="A4100" s="4" t="s">
        <v>2817</v>
      </c>
      <c r="B4100" s="4" t="s">
        <v>5425</v>
      </c>
      <c r="C4100" s="25">
        <v>11</v>
      </c>
      <c r="D4100" s="11"/>
      <c r="E4100" s="11"/>
      <c r="F4100" s="11"/>
      <c r="P4100" s="157" t="s">
        <v>2817</v>
      </c>
      <c r="Q4100" s="157" t="s">
        <v>5741</v>
      </c>
      <c r="R4100" s="162">
        <v>12</v>
      </c>
      <c r="S4100" s="11"/>
      <c r="T4100" s="11"/>
    </row>
    <row r="4101" spans="1:20" ht="17.25" customHeight="1" x14ac:dyDescent="0.35">
      <c r="A4101" s="4" t="s">
        <v>2817</v>
      </c>
      <c r="B4101" s="4" t="s">
        <v>5426</v>
      </c>
      <c r="C4101" s="25">
        <v>11</v>
      </c>
      <c r="D4101" s="11"/>
      <c r="E4101" s="11"/>
      <c r="F4101" s="11"/>
      <c r="P4101" s="4" t="s">
        <v>2817</v>
      </c>
      <c r="Q4101" s="4" t="s">
        <v>5742</v>
      </c>
      <c r="R4101" s="25">
        <v>12</v>
      </c>
      <c r="S4101" s="11"/>
      <c r="T4101" s="11"/>
    </row>
    <row r="4102" spans="1:20" ht="17.25" customHeight="1" x14ac:dyDescent="0.35">
      <c r="A4102" s="4" t="s">
        <v>2817</v>
      </c>
      <c r="B4102" s="4" t="s">
        <v>5427</v>
      </c>
      <c r="C4102" s="25">
        <v>11</v>
      </c>
      <c r="D4102" s="11"/>
      <c r="E4102" s="11"/>
      <c r="F4102" s="11"/>
      <c r="P4102" s="157" t="s">
        <v>2817</v>
      </c>
      <c r="Q4102" s="157" t="s">
        <v>5743</v>
      </c>
      <c r="R4102" s="162">
        <v>12</v>
      </c>
      <c r="S4102" s="11"/>
      <c r="T4102" s="11"/>
    </row>
    <row r="4103" spans="1:20" ht="17.25" customHeight="1" x14ac:dyDescent="0.35">
      <c r="A4103" s="4" t="s">
        <v>2817</v>
      </c>
      <c r="B4103" s="4" t="s">
        <v>5428</v>
      </c>
      <c r="C4103" s="25">
        <v>11</v>
      </c>
      <c r="D4103" s="11"/>
      <c r="E4103" s="11"/>
      <c r="F4103" s="11"/>
      <c r="P4103" s="4" t="s">
        <v>2817</v>
      </c>
      <c r="Q4103" s="4" t="s">
        <v>5744</v>
      </c>
      <c r="R4103" s="25">
        <v>12</v>
      </c>
      <c r="S4103" s="11"/>
      <c r="T4103" s="11"/>
    </row>
    <row r="4104" spans="1:20" ht="17.25" customHeight="1" x14ac:dyDescent="0.35">
      <c r="A4104" s="4" t="s">
        <v>2817</v>
      </c>
      <c r="B4104" s="4" t="s">
        <v>5429</v>
      </c>
      <c r="C4104" s="25">
        <v>11</v>
      </c>
      <c r="D4104" s="11"/>
      <c r="E4104" s="11"/>
      <c r="F4104" s="11"/>
      <c r="P4104" s="4" t="s">
        <v>2817</v>
      </c>
      <c r="Q4104" s="4" t="s">
        <v>5745</v>
      </c>
      <c r="R4104" s="25">
        <v>12</v>
      </c>
      <c r="S4104" s="11"/>
      <c r="T4104" s="11"/>
    </row>
    <row r="4105" spans="1:20" ht="17.25" customHeight="1" x14ac:dyDescent="0.35">
      <c r="A4105" s="4" t="s">
        <v>2817</v>
      </c>
      <c r="B4105" s="4" t="s">
        <v>5430</v>
      </c>
      <c r="C4105" s="25">
        <v>11</v>
      </c>
      <c r="D4105" s="11"/>
      <c r="E4105" s="11"/>
      <c r="F4105" s="11"/>
      <c r="P4105" s="4" t="s">
        <v>2817</v>
      </c>
      <c r="Q4105" s="4" t="s">
        <v>5746</v>
      </c>
      <c r="R4105" s="25">
        <v>12</v>
      </c>
      <c r="S4105" s="11"/>
      <c r="T4105" s="11"/>
    </row>
    <row r="4106" spans="1:20" ht="17.25" customHeight="1" x14ac:dyDescent="0.35">
      <c r="A4106" s="4" t="s">
        <v>2817</v>
      </c>
      <c r="B4106" s="4" t="s">
        <v>5431</v>
      </c>
      <c r="C4106" s="25">
        <v>11</v>
      </c>
      <c r="D4106" s="11"/>
      <c r="E4106" s="11"/>
      <c r="F4106" s="11"/>
      <c r="P4106" s="4" t="s">
        <v>2817</v>
      </c>
      <c r="Q4106" s="4" t="s">
        <v>5747</v>
      </c>
      <c r="R4106" s="25">
        <v>12</v>
      </c>
      <c r="S4106" s="11"/>
      <c r="T4106" s="11"/>
    </row>
    <row r="4107" spans="1:20" ht="17.25" customHeight="1" x14ac:dyDescent="0.35">
      <c r="A4107" s="4" t="s">
        <v>2817</v>
      </c>
      <c r="B4107" s="4" t="s">
        <v>5432</v>
      </c>
      <c r="C4107" s="25">
        <v>11</v>
      </c>
      <c r="D4107" s="11"/>
      <c r="E4107" s="11"/>
      <c r="F4107" s="11"/>
      <c r="P4107" s="4" t="s">
        <v>2817</v>
      </c>
      <c r="Q4107" s="4" t="s">
        <v>5748</v>
      </c>
      <c r="R4107" s="25">
        <v>12</v>
      </c>
      <c r="S4107" s="11"/>
      <c r="T4107" s="11"/>
    </row>
    <row r="4108" spans="1:20" ht="17.25" customHeight="1" x14ac:dyDescent="0.35">
      <c r="A4108" s="4" t="s">
        <v>2817</v>
      </c>
      <c r="B4108" s="4" t="s">
        <v>5433</v>
      </c>
      <c r="C4108" s="25">
        <v>11</v>
      </c>
      <c r="D4108" s="11"/>
      <c r="E4108" s="11"/>
      <c r="F4108" s="11"/>
      <c r="P4108" s="4" t="s">
        <v>2817</v>
      </c>
      <c r="Q4108" s="4" t="s">
        <v>5749</v>
      </c>
      <c r="R4108" s="25">
        <v>12</v>
      </c>
      <c r="S4108" s="11"/>
      <c r="T4108" s="11"/>
    </row>
    <row r="4109" spans="1:20" ht="17.25" customHeight="1" x14ac:dyDescent="0.35">
      <c r="A4109" s="4" t="s">
        <v>2817</v>
      </c>
      <c r="B4109" s="4" t="s">
        <v>5435</v>
      </c>
      <c r="C4109" s="25">
        <v>11</v>
      </c>
      <c r="D4109" s="11"/>
      <c r="E4109" s="11"/>
      <c r="F4109" s="11"/>
      <c r="P4109" s="4" t="s">
        <v>2817</v>
      </c>
      <c r="Q4109" s="4" t="s">
        <v>5750</v>
      </c>
      <c r="R4109" s="25">
        <v>12</v>
      </c>
      <c r="S4109" s="11"/>
      <c r="T4109" s="11"/>
    </row>
    <row r="4110" spans="1:20" ht="17.25" customHeight="1" x14ac:dyDescent="0.35">
      <c r="A4110" s="4" t="s">
        <v>2817</v>
      </c>
      <c r="B4110" s="4" t="s">
        <v>5436</v>
      </c>
      <c r="C4110" s="25">
        <v>11</v>
      </c>
      <c r="D4110" s="11"/>
      <c r="E4110" s="11"/>
      <c r="F4110" s="11"/>
      <c r="P4110" s="4" t="s">
        <v>2817</v>
      </c>
      <c r="Q4110" s="4" t="s">
        <v>5751</v>
      </c>
      <c r="R4110" s="25">
        <v>12</v>
      </c>
      <c r="S4110" s="11"/>
      <c r="T4110" s="11"/>
    </row>
    <row r="4111" spans="1:20" ht="17.25" customHeight="1" x14ac:dyDescent="0.35">
      <c r="A4111" s="4" t="s">
        <v>2817</v>
      </c>
      <c r="B4111" s="4" t="s">
        <v>5438</v>
      </c>
      <c r="C4111" s="25">
        <v>11</v>
      </c>
      <c r="D4111" s="11"/>
      <c r="E4111" s="11"/>
      <c r="F4111" s="11"/>
      <c r="P4111" s="4" t="s">
        <v>2817</v>
      </c>
      <c r="Q4111" s="4" t="s">
        <v>5752</v>
      </c>
      <c r="R4111" s="25">
        <v>12</v>
      </c>
      <c r="S4111" s="11"/>
      <c r="T4111" s="11"/>
    </row>
    <row r="4112" spans="1:20" ht="17.25" customHeight="1" x14ac:dyDescent="0.35">
      <c r="A4112" s="4" t="s">
        <v>2817</v>
      </c>
      <c r="B4112" s="4" t="s">
        <v>5439</v>
      </c>
      <c r="C4112" s="25">
        <v>11</v>
      </c>
      <c r="D4112" s="11"/>
      <c r="E4112" s="11"/>
      <c r="F4112" s="11"/>
      <c r="P4112" s="4" t="s">
        <v>2817</v>
      </c>
      <c r="Q4112" s="4" t="s">
        <v>5753</v>
      </c>
      <c r="R4112" s="25">
        <v>12</v>
      </c>
      <c r="S4112" s="11"/>
      <c r="T4112" s="11"/>
    </row>
    <row r="4113" spans="1:20" ht="17.25" customHeight="1" x14ac:dyDescent="0.35">
      <c r="A4113" s="4" t="s">
        <v>2817</v>
      </c>
      <c r="B4113" s="4" t="s">
        <v>5754</v>
      </c>
      <c r="C4113" s="25">
        <v>11</v>
      </c>
      <c r="D4113" s="11"/>
      <c r="E4113" s="11"/>
      <c r="F4113" s="11"/>
      <c r="P4113" s="4" t="s">
        <v>2817</v>
      </c>
      <c r="Q4113" s="4" t="s">
        <v>5755</v>
      </c>
      <c r="R4113" s="25">
        <v>12</v>
      </c>
      <c r="S4113" s="11"/>
      <c r="T4113" s="11"/>
    </row>
    <row r="4114" spans="1:20" ht="17.25" customHeight="1" x14ac:dyDescent="0.35">
      <c r="A4114" s="4" t="s">
        <v>2817</v>
      </c>
      <c r="B4114" s="4" t="s">
        <v>5440</v>
      </c>
      <c r="C4114" s="25">
        <v>11</v>
      </c>
      <c r="D4114" s="11"/>
      <c r="E4114" s="11"/>
      <c r="F4114" s="11"/>
      <c r="P4114" s="4" t="s">
        <v>2817</v>
      </c>
      <c r="Q4114" s="4" t="s">
        <v>5756</v>
      </c>
      <c r="R4114" s="25">
        <v>12</v>
      </c>
      <c r="S4114" s="11"/>
      <c r="T4114" s="11"/>
    </row>
    <row r="4115" spans="1:20" ht="17.25" customHeight="1" x14ac:dyDescent="0.35">
      <c r="A4115" s="4" t="s">
        <v>2817</v>
      </c>
      <c r="B4115" s="4" t="s">
        <v>5442</v>
      </c>
      <c r="C4115" s="25">
        <v>11</v>
      </c>
      <c r="D4115" s="11"/>
      <c r="E4115" s="11"/>
      <c r="F4115" s="11"/>
      <c r="P4115" s="4" t="s">
        <v>2817</v>
      </c>
      <c r="Q4115" s="4" t="s">
        <v>5757</v>
      </c>
      <c r="R4115" s="25">
        <v>12</v>
      </c>
      <c r="S4115" s="11"/>
      <c r="T4115" s="11"/>
    </row>
    <row r="4116" spans="1:20" ht="17.25" customHeight="1" x14ac:dyDescent="0.35">
      <c r="A4116" s="4" t="s">
        <v>2817</v>
      </c>
      <c r="B4116" s="4" t="s">
        <v>5443</v>
      </c>
      <c r="C4116" s="25">
        <v>11</v>
      </c>
      <c r="D4116" s="11"/>
      <c r="E4116" s="11"/>
      <c r="F4116" s="11"/>
      <c r="P4116" s="4" t="s">
        <v>2817</v>
      </c>
      <c r="Q4116" s="4" t="s">
        <v>5758</v>
      </c>
      <c r="R4116" s="25">
        <v>12</v>
      </c>
      <c r="S4116" s="11"/>
      <c r="T4116" s="11"/>
    </row>
    <row r="4117" spans="1:20" ht="17.25" customHeight="1" x14ac:dyDescent="0.35">
      <c r="A4117" s="4" t="s">
        <v>2817</v>
      </c>
      <c r="B4117" s="4" t="s">
        <v>5444</v>
      </c>
      <c r="C4117" s="25">
        <v>11</v>
      </c>
      <c r="D4117" s="11"/>
      <c r="E4117" s="11"/>
      <c r="F4117" s="11"/>
      <c r="P4117" s="4" t="s">
        <v>2817</v>
      </c>
      <c r="Q4117" s="4" t="s">
        <v>5759</v>
      </c>
      <c r="R4117" s="25">
        <v>12</v>
      </c>
      <c r="S4117" s="11"/>
      <c r="T4117" s="11"/>
    </row>
    <row r="4118" spans="1:20" ht="17.25" customHeight="1" x14ac:dyDescent="0.35">
      <c r="A4118" s="4" t="s">
        <v>2817</v>
      </c>
      <c r="B4118" s="4" t="s">
        <v>5445</v>
      </c>
      <c r="C4118" s="25">
        <v>11</v>
      </c>
      <c r="D4118" s="11"/>
      <c r="E4118" s="11"/>
      <c r="F4118" s="11"/>
      <c r="P4118" s="4" t="s">
        <v>2817</v>
      </c>
      <c r="Q4118" s="4" t="s">
        <v>5760</v>
      </c>
      <c r="R4118" s="25">
        <v>12</v>
      </c>
      <c r="S4118" s="11"/>
      <c r="T4118" s="11"/>
    </row>
    <row r="4119" spans="1:20" ht="17.25" customHeight="1" x14ac:dyDescent="0.35">
      <c r="A4119" s="4" t="s">
        <v>2817</v>
      </c>
      <c r="B4119" s="4" t="s">
        <v>5446</v>
      </c>
      <c r="C4119" s="25">
        <v>11</v>
      </c>
      <c r="D4119" s="11"/>
      <c r="E4119" s="11"/>
      <c r="F4119" s="11"/>
      <c r="P4119" s="4" t="s">
        <v>2817</v>
      </c>
      <c r="Q4119" s="4" t="s">
        <v>5761</v>
      </c>
      <c r="R4119" s="25">
        <v>12</v>
      </c>
      <c r="S4119" s="11"/>
      <c r="T4119" s="11"/>
    </row>
    <row r="4120" spans="1:20" ht="17.25" customHeight="1" x14ac:dyDescent="0.35">
      <c r="A4120" s="4" t="s">
        <v>2817</v>
      </c>
      <c r="B4120" s="4" t="s">
        <v>5447</v>
      </c>
      <c r="C4120" s="25">
        <v>11</v>
      </c>
      <c r="D4120" s="11"/>
      <c r="E4120" s="11"/>
      <c r="F4120" s="11"/>
      <c r="P4120" s="4" t="s">
        <v>2817</v>
      </c>
      <c r="Q4120" s="4" t="s">
        <v>5762</v>
      </c>
      <c r="R4120" s="25">
        <v>12</v>
      </c>
      <c r="S4120" s="11"/>
      <c r="T4120" s="11"/>
    </row>
    <row r="4121" spans="1:20" ht="17.25" customHeight="1" x14ac:dyDescent="0.35">
      <c r="A4121" s="4" t="s">
        <v>2817</v>
      </c>
      <c r="B4121" s="4" t="s">
        <v>5448</v>
      </c>
      <c r="C4121" s="25">
        <v>11</v>
      </c>
      <c r="D4121" s="11"/>
      <c r="E4121" s="11"/>
      <c r="F4121" s="11"/>
      <c r="P4121" s="4" t="s">
        <v>2817</v>
      </c>
      <c r="Q4121" s="4" t="s">
        <v>5763</v>
      </c>
      <c r="R4121" s="25">
        <v>12</v>
      </c>
      <c r="S4121" s="11"/>
      <c r="T4121" s="11"/>
    </row>
    <row r="4122" spans="1:20" ht="17.25" customHeight="1" x14ac:dyDescent="0.35">
      <c r="A4122" s="4" t="s">
        <v>2817</v>
      </c>
      <c r="B4122" s="4" t="s">
        <v>5449</v>
      </c>
      <c r="C4122" s="25">
        <v>11</v>
      </c>
      <c r="D4122" s="11"/>
      <c r="E4122" s="11"/>
      <c r="F4122" s="11"/>
      <c r="P4122" s="4" t="s">
        <v>2817</v>
      </c>
      <c r="Q4122" s="4" t="s">
        <v>5764</v>
      </c>
      <c r="R4122" s="25">
        <v>12</v>
      </c>
      <c r="S4122" s="11"/>
      <c r="T4122" s="11"/>
    </row>
    <row r="4123" spans="1:20" ht="17.25" customHeight="1" x14ac:dyDescent="0.35">
      <c r="A4123" s="4" t="s">
        <v>2817</v>
      </c>
      <c r="B4123" s="4" t="s">
        <v>5450</v>
      </c>
      <c r="C4123" s="25">
        <v>11</v>
      </c>
      <c r="D4123" s="11"/>
      <c r="E4123" s="11"/>
      <c r="F4123" s="11"/>
      <c r="P4123" s="4" t="s">
        <v>2817</v>
      </c>
      <c r="Q4123" s="4" t="s">
        <v>5765</v>
      </c>
      <c r="R4123" s="25">
        <v>12</v>
      </c>
      <c r="S4123" s="11"/>
      <c r="T4123" s="11"/>
    </row>
    <row r="4124" spans="1:20" ht="17.25" customHeight="1" x14ac:dyDescent="0.35">
      <c r="A4124" s="4" t="s">
        <v>2817</v>
      </c>
      <c r="B4124" s="4" t="s">
        <v>5451</v>
      </c>
      <c r="C4124" s="25">
        <v>11</v>
      </c>
      <c r="D4124" s="11"/>
      <c r="E4124" s="11"/>
      <c r="F4124" s="11"/>
      <c r="P4124" s="4" t="s">
        <v>2817</v>
      </c>
      <c r="Q4124" s="4" t="s">
        <v>5766</v>
      </c>
      <c r="R4124" s="25">
        <v>12</v>
      </c>
      <c r="S4124" s="11"/>
      <c r="T4124" s="11"/>
    </row>
    <row r="4125" spans="1:20" ht="17.25" customHeight="1" x14ac:dyDescent="0.35">
      <c r="A4125" s="4" t="s">
        <v>2817</v>
      </c>
      <c r="B4125" s="4" t="s">
        <v>5452</v>
      </c>
      <c r="C4125" s="25">
        <v>11</v>
      </c>
      <c r="D4125" s="11"/>
      <c r="E4125" s="11"/>
      <c r="F4125" s="11"/>
      <c r="P4125" s="4" t="s">
        <v>2817</v>
      </c>
      <c r="Q4125" s="4" t="s">
        <v>5767</v>
      </c>
      <c r="R4125" s="25">
        <v>12</v>
      </c>
      <c r="S4125" s="11"/>
      <c r="T4125" s="11"/>
    </row>
    <row r="4126" spans="1:20" ht="17.25" customHeight="1" x14ac:dyDescent="0.35">
      <c r="A4126" s="4" t="s">
        <v>2817</v>
      </c>
      <c r="B4126" s="4" t="s">
        <v>5453</v>
      </c>
      <c r="C4126" s="25">
        <v>11</v>
      </c>
      <c r="D4126" s="11"/>
      <c r="E4126" s="11"/>
      <c r="F4126" s="11"/>
      <c r="P4126" s="4" t="s">
        <v>2817</v>
      </c>
      <c r="Q4126" s="4" t="s">
        <v>5768</v>
      </c>
      <c r="R4126" s="25">
        <v>12</v>
      </c>
      <c r="S4126" s="11"/>
      <c r="T4126" s="11"/>
    </row>
    <row r="4127" spans="1:20" ht="17.25" customHeight="1" x14ac:dyDescent="0.35">
      <c r="A4127" s="4" t="s">
        <v>2817</v>
      </c>
      <c r="B4127" s="4" t="s">
        <v>5455</v>
      </c>
      <c r="C4127" s="25">
        <v>11</v>
      </c>
      <c r="D4127" s="11"/>
      <c r="E4127" s="11"/>
      <c r="F4127" s="11"/>
      <c r="P4127" s="4" t="s">
        <v>2817</v>
      </c>
      <c r="Q4127" s="4" t="s">
        <v>5769</v>
      </c>
      <c r="R4127" s="25">
        <v>12</v>
      </c>
      <c r="S4127" s="11"/>
      <c r="T4127" s="11"/>
    </row>
    <row r="4128" spans="1:20" ht="17.25" customHeight="1" x14ac:dyDescent="0.35">
      <c r="A4128" s="4" t="s">
        <v>2817</v>
      </c>
      <c r="B4128" s="4" t="s">
        <v>5456</v>
      </c>
      <c r="C4128" s="25">
        <v>11</v>
      </c>
      <c r="D4128" s="11"/>
      <c r="E4128" s="11"/>
      <c r="F4128" s="11"/>
      <c r="P4128" s="4" t="s">
        <v>2817</v>
      </c>
      <c r="Q4128" s="4" t="s">
        <v>5770</v>
      </c>
      <c r="R4128" s="25">
        <v>12</v>
      </c>
      <c r="S4128" s="11"/>
      <c r="T4128" s="11"/>
    </row>
    <row r="4129" spans="1:20" ht="17.25" customHeight="1" x14ac:dyDescent="0.35">
      <c r="A4129" s="4" t="s">
        <v>2817</v>
      </c>
      <c r="B4129" s="4" t="s">
        <v>5458</v>
      </c>
      <c r="C4129" s="25">
        <v>11</v>
      </c>
      <c r="D4129" s="11"/>
      <c r="E4129" s="11"/>
      <c r="F4129" s="11"/>
      <c r="P4129" s="4" t="s">
        <v>2817</v>
      </c>
      <c r="Q4129" s="4" t="s">
        <v>5771</v>
      </c>
      <c r="R4129" s="25">
        <v>12</v>
      </c>
      <c r="S4129" s="11"/>
      <c r="T4129" s="11"/>
    </row>
    <row r="4130" spans="1:20" ht="17.25" customHeight="1" x14ac:dyDescent="0.35">
      <c r="A4130" s="4" t="s">
        <v>2817</v>
      </c>
      <c r="B4130" s="4" t="s">
        <v>5772</v>
      </c>
      <c r="C4130" s="25">
        <v>11</v>
      </c>
      <c r="D4130" s="11"/>
      <c r="E4130" s="11"/>
      <c r="F4130" s="11"/>
      <c r="P4130" s="4" t="s">
        <v>2817</v>
      </c>
      <c r="Q4130" s="4" t="s">
        <v>5773</v>
      </c>
      <c r="R4130" s="25">
        <v>12</v>
      </c>
      <c r="S4130" s="11"/>
      <c r="T4130" s="11"/>
    </row>
    <row r="4131" spans="1:20" ht="17.25" customHeight="1" x14ac:dyDescent="0.35">
      <c r="A4131" s="4" t="s">
        <v>2817</v>
      </c>
      <c r="B4131" s="4" t="s">
        <v>5459</v>
      </c>
      <c r="C4131" s="25">
        <v>11</v>
      </c>
      <c r="D4131" s="11"/>
      <c r="E4131" s="11"/>
      <c r="F4131" s="11"/>
      <c r="P4131" s="4" t="s">
        <v>2817</v>
      </c>
      <c r="Q4131" s="4" t="s">
        <v>5774</v>
      </c>
      <c r="R4131" s="25">
        <v>12</v>
      </c>
      <c r="S4131" s="11"/>
      <c r="T4131" s="11"/>
    </row>
    <row r="4132" spans="1:20" ht="17.25" customHeight="1" x14ac:dyDescent="0.35">
      <c r="A4132" s="4" t="s">
        <v>2817</v>
      </c>
      <c r="B4132" s="4" t="s">
        <v>5460</v>
      </c>
      <c r="C4132" s="25">
        <v>11</v>
      </c>
      <c r="D4132" s="11"/>
      <c r="E4132" s="11"/>
      <c r="F4132" s="11"/>
      <c r="P4132" s="4" t="s">
        <v>2817</v>
      </c>
      <c r="Q4132" s="4" t="s">
        <v>5775</v>
      </c>
      <c r="R4132" s="25">
        <v>12</v>
      </c>
      <c r="S4132" s="11"/>
      <c r="T4132" s="11"/>
    </row>
    <row r="4133" spans="1:20" ht="17.25" customHeight="1" x14ac:dyDescent="0.35">
      <c r="A4133" s="4" t="s">
        <v>2817</v>
      </c>
      <c r="B4133" s="4" t="s">
        <v>5461</v>
      </c>
      <c r="C4133" s="25">
        <v>11</v>
      </c>
      <c r="D4133" s="11"/>
      <c r="E4133" s="11"/>
      <c r="F4133" s="11"/>
      <c r="P4133" s="4" t="s">
        <v>2817</v>
      </c>
      <c r="Q4133" s="4" t="s">
        <v>5776</v>
      </c>
      <c r="R4133" s="25">
        <v>12</v>
      </c>
      <c r="S4133" s="11"/>
      <c r="T4133" s="11"/>
    </row>
    <row r="4134" spans="1:20" ht="17.25" customHeight="1" x14ac:dyDescent="0.35">
      <c r="A4134" s="4" t="s">
        <v>2817</v>
      </c>
      <c r="B4134" s="4" t="s">
        <v>5462</v>
      </c>
      <c r="C4134" s="25">
        <v>11</v>
      </c>
      <c r="D4134" s="11"/>
      <c r="E4134" s="11"/>
      <c r="F4134" s="11"/>
      <c r="P4134" s="4" t="s">
        <v>2817</v>
      </c>
      <c r="Q4134" s="4" t="s">
        <v>5777</v>
      </c>
      <c r="R4134" s="25">
        <v>12</v>
      </c>
      <c r="S4134" s="11"/>
      <c r="T4134" s="11"/>
    </row>
    <row r="4135" spans="1:20" ht="17.25" customHeight="1" x14ac:dyDescent="0.35">
      <c r="A4135" s="4" t="s">
        <v>2817</v>
      </c>
      <c r="B4135" s="4" t="s">
        <v>5778</v>
      </c>
      <c r="C4135" s="25">
        <v>11</v>
      </c>
      <c r="D4135" s="11"/>
      <c r="E4135" s="11"/>
      <c r="F4135" s="11"/>
      <c r="P4135" s="4" t="s">
        <v>2817</v>
      </c>
      <c r="Q4135" s="4" t="s">
        <v>5779</v>
      </c>
      <c r="R4135" s="25">
        <v>12</v>
      </c>
      <c r="S4135" s="11"/>
      <c r="T4135" s="11"/>
    </row>
    <row r="4136" spans="1:20" ht="17.25" customHeight="1" x14ac:dyDescent="0.35">
      <c r="A4136" s="4" t="s">
        <v>2817</v>
      </c>
      <c r="B4136" s="4" t="s">
        <v>5463</v>
      </c>
      <c r="C4136" s="25">
        <v>11</v>
      </c>
      <c r="D4136" s="11"/>
      <c r="E4136" s="11"/>
      <c r="F4136" s="11"/>
      <c r="P4136" s="4" t="s">
        <v>2817</v>
      </c>
      <c r="Q4136" s="4" t="s">
        <v>5780</v>
      </c>
      <c r="R4136" s="25">
        <v>12</v>
      </c>
      <c r="S4136" s="11"/>
      <c r="T4136" s="11"/>
    </row>
    <row r="4137" spans="1:20" ht="17.25" customHeight="1" x14ac:dyDescent="0.35">
      <c r="A4137" s="4" t="s">
        <v>2817</v>
      </c>
      <c r="B4137" s="4" t="s">
        <v>5464</v>
      </c>
      <c r="C4137" s="25">
        <v>11</v>
      </c>
      <c r="D4137" s="11"/>
      <c r="E4137" s="11"/>
      <c r="F4137" s="11"/>
      <c r="P4137" s="4" t="s">
        <v>2817</v>
      </c>
      <c r="Q4137" s="4" t="s">
        <v>5781</v>
      </c>
      <c r="R4137" s="25">
        <v>12</v>
      </c>
      <c r="S4137" s="11"/>
      <c r="T4137" s="11"/>
    </row>
    <row r="4138" spans="1:20" ht="17.25" customHeight="1" x14ac:dyDescent="0.35">
      <c r="A4138" s="4" t="s">
        <v>2817</v>
      </c>
      <c r="B4138" s="4" t="s">
        <v>5465</v>
      </c>
      <c r="C4138" s="25">
        <v>11</v>
      </c>
      <c r="D4138" s="11"/>
      <c r="E4138" s="11"/>
      <c r="F4138" s="11"/>
      <c r="P4138" s="4" t="s">
        <v>2817</v>
      </c>
      <c r="Q4138" s="4" t="s">
        <v>5782</v>
      </c>
      <c r="R4138" s="25">
        <v>12</v>
      </c>
      <c r="S4138" s="11"/>
      <c r="T4138" s="11"/>
    </row>
    <row r="4139" spans="1:20" ht="17.25" customHeight="1" x14ac:dyDescent="0.35">
      <c r="A4139" s="4" t="s">
        <v>2817</v>
      </c>
      <c r="B4139" s="4" t="s">
        <v>5466</v>
      </c>
      <c r="C4139" s="25">
        <v>11</v>
      </c>
      <c r="D4139" s="11"/>
      <c r="E4139" s="11"/>
      <c r="F4139" s="11"/>
      <c r="P4139" s="4" t="s">
        <v>2817</v>
      </c>
      <c r="Q4139" s="4" t="s">
        <v>5783</v>
      </c>
      <c r="R4139" s="25">
        <v>12</v>
      </c>
      <c r="S4139" s="11"/>
      <c r="T4139" s="11"/>
    </row>
    <row r="4140" spans="1:20" ht="17.25" customHeight="1" x14ac:dyDescent="0.35">
      <c r="A4140" s="4" t="s">
        <v>2817</v>
      </c>
      <c r="B4140" s="4" t="s">
        <v>5784</v>
      </c>
      <c r="C4140" s="25">
        <v>11</v>
      </c>
      <c r="D4140" s="11"/>
      <c r="E4140" s="11"/>
      <c r="F4140" s="11"/>
      <c r="P4140" s="4" t="s">
        <v>2817</v>
      </c>
      <c r="Q4140" s="4" t="s">
        <v>5785</v>
      </c>
      <c r="R4140" s="25">
        <v>12</v>
      </c>
      <c r="S4140" s="11"/>
      <c r="T4140" s="11"/>
    </row>
    <row r="4141" spans="1:20" ht="17.25" customHeight="1" x14ac:dyDescent="0.35">
      <c r="A4141" s="4" t="s">
        <v>2817</v>
      </c>
      <c r="B4141" s="4" t="s">
        <v>5468</v>
      </c>
      <c r="C4141" s="25">
        <v>11</v>
      </c>
      <c r="D4141" s="11"/>
      <c r="E4141" s="11"/>
      <c r="F4141" s="11"/>
      <c r="P4141" s="4" t="s">
        <v>2817</v>
      </c>
      <c r="Q4141" s="4" t="s">
        <v>5786</v>
      </c>
      <c r="R4141" s="25">
        <v>12</v>
      </c>
      <c r="S4141" s="11"/>
      <c r="T4141" s="11"/>
    </row>
    <row r="4142" spans="1:20" ht="17.25" customHeight="1" x14ac:dyDescent="0.35">
      <c r="A4142" s="4" t="s">
        <v>2817</v>
      </c>
      <c r="B4142" s="4" t="s">
        <v>5469</v>
      </c>
      <c r="C4142" s="25">
        <v>11</v>
      </c>
      <c r="D4142" s="11"/>
      <c r="E4142" s="11"/>
      <c r="F4142" s="11"/>
      <c r="P4142" s="4" t="s">
        <v>2817</v>
      </c>
      <c r="Q4142" s="4" t="s">
        <v>5787</v>
      </c>
      <c r="R4142" s="25">
        <v>12</v>
      </c>
      <c r="S4142" s="11"/>
      <c r="T4142" s="11"/>
    </row>
    <row r="4143" spans="1:20" ht="17.25" customHeight="1" x14ac:dyDescent="0.35">
      <c r="A4143" s="4" t="s">
        <v>2817</v>
      </c>
      <c r="B4143" s="4" t="s">
        <v>5470</v>
      </c>
      <c r="C4143" s="25">
        <v>11</v>
      </c>
      <c r="D4143" s="11"/>
      <c r="E4143" s="11"/>
      <c r="F4143" s="11"/>
      <c r="P4143" s="4" t="s">
        <v>2817</v>
      </c>
      <c r="Q4143" s="4" t="s">
        <v>5788</v>
      </c>
      <c r="R4143" s="25">
        <v>12</v>
      </c>
      <c r="S4143" s="11"/>
      <c r="T4143" s="11"/>
    </row>
    <row r="4144" spans="1:20" ht="17.25" customHeight="1" x14ac:dyDescent="0.35">
      <c r="A4144" s="4" t="s">
        <v>2817</v>
      </c>
      <c r="B4144" s="4" t="s">
        <v>5472</v>
      </c>
      <c r="C4144" s="25">
        <v>11</v>
      </c>
      <c r="D4144" s="11"/>
      <c r="E4144" s="11"/>
      <c r="F4144" s="11"/>
      <c r="P4144" s="4" t="s">
        <v>2817</v>
      </c>
      <c r="Q4144" s="4" t="s">
        <v>5789</v>
      </c>
      <c r="R4144" s="25">
        <v>12</v>
      </c>
      <c r="S4144" s="11"/>
      <c r="T4144" s="11"/>
    </row>
    <row r="4145" spans="1:20" ht="17.25" customHeight="1" x14ac:dyDescent="0.35">
      <c r="A4145" s="4" t="s">
        <v>2817</v>
      </c>
      <c r="B4145" s="4" t="s">
        <v>5473</v>
      </c>
      <c r="C4145" s="25">
        <v>11</v>
      </c>
      <c r="D4145" s="11"/>
      <c r="E4145" s="11"/>
      <c r="F4145" s="11"/>
      <c r="P4145" s="4" t="s">
        <v>2817</v>
      </c>
      <c r="Q4145" s="4" t="s">
        <v>5790</v>
      </c>
      <c r="R4145" s="25">
        <v>13</v>
      </c>
      <c r="S4145" s="11"/>
      <c r="T4145" s="11"/>
    </row>
    <row r="4146" spans="1:20" ht="17.25" customHeight="1" x14ac:dyDescent="0.35">
      <c r="A4146" s="4" t="s">
        <v>2817</v>
      </c>
      <c r="B4146" s="4" t="s">
        <v>5474</v>
      </c>
      <c r="C4146" s="25">
        <v>11</v>
      </c>
      <c r="D4146" s="11"/>
      <c r="E4146" s="11"/>
      <c r="F4146" s="11"/>
      <c r="P4146" s="4" t="s">
        <v>2817</v>
      </c>
      <c r="Q4146" s="4" t="s">
        <v>5791</v>
      </c>
      <c r="R4146" s="25">
        <v>13</v>
      </c>
      <c r="S4146" s="11"/>
      <c r="T4146" s="11"/>
    </row>
    <row r="4147" spans="1:20" ht="17.25" customHeight="1" x14ac:dyDescent="0.35">
      <c r="A4147" s="4" t="s">
        <v>2817</v>
      </c>
      <c r="B4147" s="4" t="s">
        <v>5475</v>
      </c>
      <c r="C4147" s="25">
        <v>11</v>
      </c>
      <c r="D4147" s="11"/>
      <c r="E4147" s="11"/>
      <c r="F4147" s="11"/>
      <c r="P4147" s="4" t="s">
        <v>2817</v>
      </c>
      <c r="Q4147" s="4" t="s">
        <v>5792</v>
      </c>
      <c r="R4147" s="25">
        <v>13</v>
      </c>
      <c r="S4147" s="11"/>
      <c r="T4147" s="11"/>
    </row>
    <row r="4148" spans="1:20" ht="17.25" customHeight="1" x14ac:dyDescent="0.35">
      <c r="A4148" s="4" t="s">
        <v>2817</v>
      </c>
      <c r="B4148" s="4" t="s">
        <v>5476</v>
      </c>
      <c r="C4148" s="25">
        <v>11</v>
      </c>
      <c r="D4148" s="11"/>
      <c r="E4148" s="11"/>
      <c r="F4148" s="11"/>
      <c r="P4148" s="4" t="s">
        <v>2817</v>
      </c>
      <c r="Q4148" s="4" t="s">
        <v>5793</v>
      </c>
      <c r="R4148" s="25">
        <v>13</v>
      </c>
      <c r="S4148" s="11"/>
      <c r="T4148" s="11"/>
    </row>
    <row r="4149" spans="1:20" ht="17.25" customHeight="1" x14ac:dyDescent="0.35">
      <c r="A4149" s="4" t="s">
        <v>2817</v>
      </c>
      <c r="B4149" s="4" t="s">
        <v>5477</v>
      </c>
      <c r="C4149" s="25">
        <v>11</v>
      </c>
      <c r="D4149" s="11"/>
      <c r="E4149" s="11"/>
      <c r="F4149" s="11"/>
      <c r="P4149" s="4" t="s">
        <v>2817</v>
      </c>
      <c r="Q4149" s="4" t="s">
        <v>5794</v>
      </c>
      <c r="R4149" s="25">
        <v>13</v>
      </c>
      <c r="S4149" s="11"/>
      <c r="T4149" s="11"/>
    </row>
    <row r="4150" spans="1:20" ht="17.25" customHeight="1" x14ac:dyDescent="0.35">
      <c r="A4150" s="4" t="s">
        <v>2817</v>
      </c>
      <c r="B4150" s="4" t="s">
        <v>5478</v>
      </c>
      <c r="C4150" s="25">
        <v>11</v>
      </c>
      <c r="D4150" s="11"/>
      <c r="E4150" s="11"/>
      <c r="F4150" s="11"/>
      <c r="P4150" s="4" t="s">
        <v>2817</v>
      </c>
      <c r="Q4150" s="4" t="s">
        <v>5795</v>
      </c>
      <c r="R4150" s="25">
        <v>13</v>
      </c>
      <c r="S4150" s="11"/>
      <c r="T4150" s="11"/>
    </row>
    <row r="4151" spans="1:20" ht="17.25" customHeight="1" x14ac:dyDescent="0.35">
      <c r="A4151" s="4" t="s">
        <v>2817</v>
      </c>
      <c r="B4151" s="4" t="s">
        <v>5480</v>
      </c>
      <c r="C4151" s="25">
        <v>11</v>
      </c>
      <c r="D4151" s="11"/>
      <c r="E4151" s="11"/>
      <c r="F4151" s="11"/>
      <c r="P4151" s="4" t="s">
        <v>2817</v>
      </c>
      <c r="Q4151" s="161" t="s">
        <v>5796</v>
      </c>
      <c r="R4151" s="25">
        <v>13</v>
      </c>
      <c r="S4151" s="11"/>
      <c r="T4151" s="11"/>
    </row>
    <row r="4152" spans="1:20" ht="17.25" customHeight="1" x14ac:dyDescent="0.35">
      <c r="A4152" s="4" t="s">
        <v>2817</v>
      </c>
      <c r="B4152" s="4" t="s">
        <v>5481</v>
      </c>
      <c r="C4152" s="25">
        <v>11</v>
      </c>
      <c r="D4152" s="11"/>
      <c r="E4152" s="11"/>
      <c r="F4152" s="11"/>
      <c r="P4152" s="4" t="s">
        <v>2817</v>
      </c>
      <c r="Q4152" s="4" t="s">
        <v>5797</v>
      </c>
      <c r="R4152" s="25">
        <v>13</v>
      </c>
      <c r="S4152" s="11"/>
      <c r="T4152" s="11"/>
    </row>
    <row r="4153" spans="1:20" ht="17.25" customHeight="1" x14ac:dyDescent="0.35">
      <c r="A4153" s="4" t="s">
        <v>2817</v>
      </c>
      <c r="B4153" s="4" t="s">
        <v>5482</v>
      </c>
      <c r="C4153" s="25">
        <v>11</v>
      </c>
      <c r="D4153" s="11"/>
      <c r="E4153" s="11"/>
      <c r="F4153" s="11"/>
      <c r="P4153" s="4" t="s">
        <v>2817</v>
      </c>
      <c r="Q4153" s="4" t="s">
        <v>5798</v>
      </c>
      <c r="R4153" s="25">
        <v>13</v>
      </c>
      <c r="S4153" s="11"/>
      <c r="T4153" s="11"/>
    </row>
    <row r="4154" spans="1:20" ht="17.25" customHeight="1" x14ac:dyDescent="0.35">
      <c r="A4154" s="4" t="s">
        <v>2817</v>
      </c>
      <c r="B4154" s="4" t="s">
        <v>5483</v>
      </c>
      <c r="C4154" s="25">
        <v>11</v>
      </c>
      <c r="D4154" s="11"/>
      <c r="E4154" s="11"/>
      <c r="F4154" s="11"/>
      <c r="P4154" s="4" t="s">
        <v>2817</v>
      </c>
      <c r="Q4154" s="4" t="s">
        <v>5799</v>
      </c>
      <c r="R4154" s="25">
        <v>13</v>
      </c>
      <c r="S4154" s="11"/>
      <c r="T4154" s="11"/>
    </row>
    <row r="4155" spans="1:20" ht="17.25" customHeight="1" x14ac:dyDescent="0.35">
      <c r="A4155" s="4" t="s">
        <v>2817</v>
      </c>
      <c r="B4155" s="4" t="s">
        <v>5484</v>
      </c>
      <c r="C4155" s="25">
        <v>11</v>
      </c>
      <c r="D4155" s="11"/>
      <c r="E4155" s="11"/>
      <c r="F4155" s="11"/>
      <c r="P4155" s="4" t="s">
        <v>2817</v>
      </c>
      <c r="Q4155" s="4" t="s">
        <v>5800</v>
      </c>
      <c r="R4155" s="25">
        <v>13</v>
      </c>
      <c r="S4155" s="11"/>
      <c r="T4155" s="11"/>
    </row>
    <row r="4156" spans="1:20" ht="17.25" customHeight="1" x14ac:dyDescent="0.35">
      <c r="A4156" s="4" t="s">
        <v>2817</v>
      </c>
      <c r="B4156" s="4" t="s">
        <v>5485</v>
      </c>
      <c r="C4156" s="25">
        <v>11</v>
      </c>
      <c r="D4156" s="11"/>
      <c r="E4156" s="11"/>
      <c r="F4156" s="11"/>
      <c r="P4156" s="4" t="s">
        <v>2817</v>
      </c>
      <c r="Q4156" s="4" t="s">
        <v>5801</v>
      </c>
      <c r="R4156" s="25">
        <v>13</v>
      </c>
      <c r="S4156" s="11"/>
      <c r="T4156" s="11"/>
    </row>
    <row r="4157" spans="1:20" ht="17.25" customHeight="1" x14ac:dyDescent="0.35">
      <c r="A4157" s="4" t="s">
        <v>2817</v>
      </c>
      <c r="B4157" s="4" t="s">
        <v>5486</v>
      </c>
      <c r="C4157" s="25">
        <v>11</v>
      </c>
      <c r="D4157" s="11"/>
      <c r="E4157" s="11"/>
      <c r="F4157" s="11"/>
      <c r="P4157" s="4" t="s">
        <v>2817</v>
      </c>
      <c r="Q4157" s="4" t="s">
        <v>5802</v>
      </c>
      <c r="R4157" s="25">
        <v>13</v>
      </c>
      <c r="S4157" s="11"/>
      <c r="T4157" s="11"/>
    </row>
    <row r="4158" spans="1:20" ht="17.25" customHeight="1" x14ac:dyDescent="0.35">
      <c r="A4158" s="4" t="s">
        <v>2817</v>
      </c>
      <c r="B4158" s="4" t="s">
        <v>5803</v>
      </c>
      <c r="C4158" s="25">
        <v>11</v>
      </c>
      <c r="D4158" s="11"/>
      <c r="E4158" s="11"/>
      <c r="F4158" s="11"/>
      <c r="P4158" s="4" t="s">
        <v>2817</v>
      </c>
      <c r="Q4158" s="4" t="s">
        <v>5804</v>
      </c>
      <c r="R4158" s="25">
        <v>13</v>
      </c>
      <c r="S4158" s="11"/>
      <c r="T4158" s="11"/>
    </row>
    <row r="4159" spans="1:20" ht="17.25" customHeight="1" x14ac:dyDescent="0.35">
      <c r="A4159" s="4" t="s">
        <v>2817</v>
      </c>
      <c r="B4159" s="4" t="s">
        <v>5487</v>
      </c>
      <c r="C4159" s="25">
        <v>11</v>
      </c>
      <c r="D4159" s="11"/>
      <c r="E4159" s="11"/>
      <c r="F4159" s="11"/>
      <c r="P4159" s="4" t="s">
        <v>2817</v>
      </c>
      <c r="Q4159" s="4" t="s">
        <v>5805</v>
      </c>
      <c r="R4159" s="25">
        <v>13</v>
      </c>
      <c r="S4159" s="11"/>
      <c r="T4159" s="11"/>
    </row>
    <row r="4160" spans="1:20" ht="17.25" customHeight="1" x14ac:dyDescent="0.35">
      <c r="A4160" s="4" t="s">
        <v>2817</v>
      </c>
      <c r="B4160" s="4" t="s">
        <v>5488</v>
      </c>
      <c r="C4160" s="25">
        <v>11</v>
      </c>
      <c r="D4160" s="11"/>
      <c r="E4160" s="11"/>
      <c r="F4160" s="11"/>
      <c r="P4160" s="4" t="s">
        <v>2817</v>
      </c>
      <c r="Q4160" s="4" t="s">
        <v>5806</v>
      </c>
      <c r="R4160" s="25">
        <v>13</v>
      </c>
      <c r="S4160" s="11"/>
      <c r="T4160" s="11"/>
    </row>
    <row r="4161" spans="1:20" ht="17.25" customHeight="1" x14ac:dyDescent="0.35">
      <c r="A4161" s="4" t="s">
        <v>2817</v>
      </c>
      <c r="B4161" s="4" t="s">
        <v>5489</v>
      </c>
      <c r="C4161" s="25">
        <v>11</v>
      </c>
      <c r="D4161" s="11"/>
      <c r="E4161" s="11"/>
      <c r="F4161" s="11"/>
      <c r="P4161" s="4" t="s">
        <v>2817</v>
      </c>
      <c r="Q4161" s="4" t="s">
        <v>5807</v>
      </c>
      <c r="R4161" s="25">
        <v>13</v>
      </c>
      <c r="S4161" s="11"/>
      <c r="T4161" s="11"/>
    </row>
    <row r="4162" spans="1:20" ht="17.25" customHeight="1" x14ac:dyDescent="0.35">
      <c r="A4162" s="4" t="s">
        <v>2817</v>
      </c>
      <c r="B4162" s="4" t="s">
        <v>5490</v>
      </c>
      <c r="C4162" s="25">
        <v>11</v>
      </c>
      <c r="D4162" s="11"/>
      <c r="E4162" s="11"/>
      <c r="F4162" s="11"/>
      <c r="P4162" s="4" t="s">
        <v>2817</v>
      </c>
      <c r="Q4162" s="4" t="s">
        <v>5808</v>
      </c>
      <c r="R4162" s="25">
        <v>13</v>
      </c>
      <c r="S4162" s="11"/>
      <c r="T4162" s="11"/>
    </row>
    <row r="4163" spans="1:20" ht="17.25" customHeight="1" x14ac:dyDescent="0.35">
      <c r="A4163" s="4" t="s">
        <v>2817</v>
      </c>
      <c r="B4163" s="4" t="s">
        <v>5491</v>
      </c>
      <c r="C4163" s="25">
        <v>11</v>
      </c>
      <c r="D4163" s="11"/>
      <c r="E4163" s="11"/>
      <c r="F4163" s="11"/>
      <c r="P4163" s="4" t="s">
        <v>2817</v>
      </c>
      <c r="Q4163" s="4" t="s">
        <v>5809</v>
      </c>
      <c r="R4163" s="25">
        <v>13</v>
      </c>
      <c r="S4163" s="11"/>
      <c r="T4163" s="11"/>
    </row>
    <row r="4164" spans="1:20" ht="17.25" customHeight="1" x14ac:dyDescent="0.35">
      <c r="A4164" s="4" t="s">
        <v>2817</v>
      </c>
      <c r="B4164" s="4" t="s">
        <v>5492</v>
      </c>
      <c r="C4164" s="25">
        <v>11</v>
      </c>
      <c r="D4164" s="11"/>
      <c r="E4164" s="11"/>
      <c r="F4164" s="11"/>
      <c r="P4164" s="4" t="s">
        <v>2817</v>
      </c>
      <c r="Q4164" s="4" t="s">
        <v>5810</v>
      </c>
      <c r="R4164" s="25">
        <v>13</v>
      </c>
      <c r="S4164" s="11"/>
      <c r="T4164" s="11"/>
    </row>
    <row r="4165" spans="1:20" ht="17.25" customHeight="1" x14ac:dyDescent="0.35">
      <c r="A4165" s="4" t="s">
        <v>2817</v>
      </c>
      <c r="B4165" s="4" t="s">
        <v>5811</v>
      </c>
      <c r="C4165" s="25">
        <v>11</v>
      </c>
      <c r="D4165" s="11"/>
      <c r="E4165" s="11"/>
      <c r="F4165" s="11"/>
      <c r="P4165" s="4" t="s">
        <v>2817</v>
      </c>
      <c r="Q4165" s="4" t="s">
        <v>5812</v>
      </c>
      <c r="R4165" s="25">
        <v>13</v>
      </c>
      <c r="S4165" s="11"/>
      <c r="T4165" s="11"/>
    </row>
    <row r="4166" spans="1:20" ht="17.25" customHeight="1" x14ac:dyDescent="0.35">
      <c r="A4166" s="4" t="s">
        <v>2817</v>
      </c>
      <c r="B4166" s="4" t="s">
        <v>5493</v>
      </c>
      <c r="C4166" s="25">
        <v>11</v>
      </c>
      <c r="D4166" s="11"/>
      <c r="E4166" s="11"/>
      <c r="F4166" s="11"/>
      <c r="P4166" s="4" t="s">
        <v>2817</v>
      </c>
      <c r="Q4166" s="4" t="s">
        <v>5813</v>
      </c>
      <c r="R4166" s="25">
        <v>13</v>
      </c>
      <c r="S4166" s="11"/>
      <c r="T4166" s="11"/>
    </row>
    <row r="4167" spans="1:20" ht="17.25" customHeight="1" x14ac:dyDescent="0.35">
      <c r="A4167" s="4" t="s">
        <v>2817</v>
      </c>
      <c r="B4167" s="4" t="s">
        <v>5494</v>
      </c>
      <c r="C4167" s="25">
        <v>11</v>
      </c>
      <c r="D4167" s="11"/>
      <c r="E4167" s="11"/>
      <c r="F4167" s="11"/>
      <c r="P4167" s="4" t="s">
        <v>2817</v>
      </c>
      <c r="Q4167" s="4" t="s">
        <v>5814</v>
      </c>
      <c r="R4167" s="25">
        <v>13</v>
      </c>
      <c r="S4167" s="11"/>
      <c r="T4167" s="11"/>
    </row>
    <row r="4168" spans="1:20" ht="17.25" customHeight="1" x14ac:dyDescent="0.35">
      <c r="A4168" s="4" t="s">
        <v>2817</v>
      </c>
      <c r="B4168" s="4" t="s">
        <v>5495</v>
      </c>
      <c r="C4168" s="25">
        <v>11</v>
      </c>
      <c r="D4168" s="11"/>
      <c r="E4168" s="11"/>
      <c r="F4168" s="11"/>
      <c r="P4168" s="4" t="s">
        <v>2817</v>
      </c>
      <c r="Q4168" s="161" t="s">
        <v>5815</v>
      </c>
      <c r="R4168" s="25">
        <v>13</v>
      </c>
      <c r="S4168" s="11"/>
      <c r="T4168" s="11"/>
    </row>
    <row r="4169" spans="1:20" ht="17.25" customHeight="1" x14ac:dyDescent="0.35">
      <c r="A4169" s="4" t="s">
        <v>2817</v>
      </c>
      <c r="B4169" s="4" t="s">
        <v>5816</v>
      </c>
      <c r="C4169" s="25">
        <v>11</v>
      </c>
      <c r="D4169" s="11"/>
      <c r="E4169" s="11"/>
      <c r="F4169" s="11"/>
      <c r="P4169" s="4" t="s">
        <v>2817</v>
      </c>
      <c r="Q4169" s="4" t="s">
        <v>5817</v>
      </c>
      <c r="R4169" s="25">
        <v>13</v>
      </c>
      <c r="S4169" s="11"/>
      <c r="T4169" s="11"/>
    </row>
    <row r="4170" spans="1:20" ht="17.25" customHeight="1" x14ac:dyDescent="0.35">
      <c r="A4170" s="4" t="s">
        <v>2817</v>
      </c>
      <c r="B4170" s="4" t="s">
        <v>5496</v>
      </c>
      <c r="C4170" s="25">
        <v>11</v>
      </c>
      <c r="D4170" s="11"/>
      <c r="E4170" s="11"/>
      <c r="F4170" s="11"/>
      <c r="P4170" s="4" t="s">
        <v>2817</v>
      </c>
      <c r="Q4170" s="4" t="s">
        <v>5818</v>
      </c>
      <c r="R4170" s="25">
        <v>13</v>
      </c>
      <c r="S4170" s="11"/>
      <c r="T4170" s="11"/>
    </row>
    <row r="4171" spans="1:20" ht="17.25" customHeight="1" x14ac:dyDescent="0.35">
      <c r="A4171" s="4" t="s">
        <v>2817</v>
      </c>
      <c r="B4171" s="4" t="s">
        <v>5498</v>
      </c>
      <c r="C4171" s="25">
        <v>11</v>
      </c>
      <c r="D4171" s="11"/>
      <c r="E4171" s="11"/>
      <c r="F4171" s="11"/>
      <c r="P4171" s="4" t="s">
        <v>2817</v>
      </c>
      <c r="Q4171" s="4" t="s">
        <v>5819</v>
      </c>
      <c r="R4171" s="25">
        <v>13</v>
      </c>
      <c r="S4171" s="11"/>
      <c r="T4171" s="11"/>
    </row>
    <row r="4172" spans="1:20" ht="17.25" customHeight="1" x14ac:dyDescent="0.35">
      <c r="A4172" s="4" t="s">
        <v>2817</v>
      </c>
      <c r="B4172" s="4" t="s">
        <v>5499</v>
      </c>
      <c r="C4172" s="25">
        <v>11</v>
      </c>
      <c r="D4172" s="11"/>
      <c r="E4172" s="11"/>
      <c r="F4172" s="11"/>
      <c r="P4172" s="4" t="s">
        <v>2817</v>
      </c>
      <c r="Q4172" s="161" t="s">
        <v>5820</v>
      </c>
      <c r="R4172" s="25">
        <v>13</v>
      </c>
      <c r="S4172" s="11"/>
      <c r="T4172" s="11"/>
    </row>
    <row r="4173" spans="1:20" ht="17.25" customHeight="1" x14ac:dyDescent="0.35">
      <c r="A4173" s="4" t="s">
        <v>2817</v>
      </c>
      <c r="B4173" s="4" t="s">
        <v>5500</v>
      </c>
      <c r="C4173" s="25">
        <v>11</v>
      </c>
      <c r="D4173" s="11"/>
      <c r="E4173" s="11"/>
      <c r="F4173" s="11"/>
      <c r="P4173" s="4" t="s">
        <v>2817</v>
      </c>
      <c r="Q4173" s="4" t="s">
        <v>5821</v>
      </c>
      <c r="R4173" s="25">
        <v>13</v>
      </c>
      <c r="S4173" s="11"/>
      <c r="T4173" s="11"/>
    </row>
    <row r="4174" spans="1:20" ht="17.25" customHeight="1" x14ac:dyDescent="0.35">
      <c r="A4174" s="4" t="s">
        <v>2817</v>
      </c>
      <c r="B4174" s="4" t="s">
        <v>5501</v>
      </c>
      <c r="C4174" s="25">
        <v>11</v>
      </c>
      <c r="D4174" s="11"/>
      <c r="E4174" s="11"/>
      <c r="F4174" s="11"/>
      <c r="P4174" s="4" t="s">
        <v>2817</v>
      </c>
      <c r="Q4174" s="4" t="s">
        <v>5822</v>
      </c>
      <c r="R4174" s="25">
        <v>13</v>
      </c>
      <c r="S4174" s="11"/>
      <c r="T4174" s="11"/>
    </row>
    <row r="4175" spans="1:20" ht="17.25" customHeight="1" x14ac:dyDescent="0.35">
      <c r="A4175" s="4" t="s">
        <v>2817</v>
      </c>
      <c r="B4175" s="4" t="s">
        <v>5502</v>
      </c>
      <c r="C4175" s="25">
        <v>11</v>
      </c>
      <c r="D4175" s="11"/>
      <c r="E4175" s="11"/>
      <c r="F4175" s="11"/>
      <c r="P4175" s="4" t="s">
        <v>2817</v>
      </c>
      <c r="Q4175" s="4" t="s">
        <v>5823</v>
      </c>
      <c r="R4175" s="25">
        <v>13</v>
      </c>
      <c r="S4175" s="11"/>
      <c r="T4175" s="11"/>
    </row>
    <row r="4176" spans="1:20" ht="17.25" customHeight="1" x14ac:dyDescent="0.35">
      <c r="A4176" s="4" t="s">
        <v>2817</v>
      </c>
      <c r="B4176" s="4" t="s">
        <v>5504</v>
      </c>
      <c r="C4176" s="25">
        <v>11</v>
      </c>
      <c r="D4176" s="11"/>
      <c r="E4176" s="11"/>
      <c r="F4176" s="11"/>
      <c r="P4176" s="4" t="s">
        <v>2817</v>
      </c>
      <c r="Q4176" s="4" t="s">
        <v>5824</v>
      </c>
      <c r="R4176" s="25">
        <v>13</v>
      </c>
      <c r="S4176" s="11"/>
      <c r="T4176" s="11"/>
    </row>
    <row r="4177" spans="1:20" ht="17.25" customHeight="1" x14ac:dyDescent="0.35">
      <c r="A4177" s="4" t="s">
        <v>2817</v>
      </c>
      <c r="B4177" s="4" t="s">
        <v>5505</v>
      </c>
      <c r="C4177" s="25">
        <v>11</v>
      </c>
      <c r="D4177" s="11"/>
      <c r="E4177" s="11"/>
      <c r="F4177" s="11"/>
      <c r="P4177" s="4" t="s">
        <v>2817</v>
      </c>
      <c r="Q4177" s="161" t="s">
        <v>5825</v>
      </c>
      <c r="R4177" s="25">
        <v>13</v>
      </c>
      <c r="S4177" s="11"/>
      <c r="T4177" s="11"/>
    </row>
    <row r="4178" spans="1:20" ht="17.25" customHeight="1" x14ac:dyDescent="0.35">
      <c r="A4178" s="4" t="s">
        <v>2817</v>
      </c>
      <c r="B4178" s="4" t="s">
        <v>5826</v>
      </c>
      <c r="C4178" s="25">
        <v>11</v>
      </c>
      <c r="D4178" s="11"/>
      <c r="E4178" s="11"/>
      <c r="F4178" s="11"/>
      <c r="P4178" s="4" t="s">
        <v>2817</v>
      </c>
      <c r="Q4178" s="4" t="s">
        <v>5827</v>
      </c>
      <c r="R4178" s="25">
        <v>13</v>
      </c>
      <c r="S4178" s="11"/>
      <c r="T4178" s="11"/>
    </row>
    <row r="4179" spans="1:20" ht="17.25" customHeight="1" x14ac:dyDescent="0.35">
      <c r="A4179" s="4" t="s">
        <v>2817</v>
      </c>
      <c r="B4179" s="4" t="s">
        <v>5506</v>
      </c>
      <c r="C4179" s="25">
        <v>11</v>
      </c>
      <c r="D4179" s="11"/>
      <c r="E4179" s="11"/>
      <c r="F4179" s="11"/>
      <c r="P4179" s="4" t="s">
        <v>2817</v>
      </c>
      <c r="Q4179" s="4" t="s">
        <v>5828</v>
      </c>
      <c r="R4179" s="25">
        <v>13</v>
      </c>
      <c r="S4179" s="11"/>
      <c r="T4179" s="11"/>
    </row>
    <row r="4180" spans="1:20" ht="17.25" customHeight="1" x14ac:dyDescent="0.35">
      <c r="A4180" s="4" t="s">
        <v>2817</v>
      </c>
      <c r="B4180" s="4" t="s">
        <v>5829</v>
      </c>
      <c r="C4180" s="25">
        <v>11</v>
      </c>
      <c r="D4180" s="11"/>
      <c r="E4180" s="11"/>
      <c r="F4180" s="11"/>
      <c r="P4180" s="4" t="s">
        <v>2817</v>
      </c>
      <c r="Q4180" s="4" t="s">
        <v>5830</v>
      </c>
      <c r="R4180" s="25">
        <v>13</v>
      </c>
      <c r="S4180" s="11"/>
      <c r="T4180" s="11"/>
    </row>
    <row r="4181" spans="1:20" ht="17.25" customHeight="1" x14ac:dyDescent="0.35">
      <c r="A4181" s="4" t="s">
        <v>2817</v>
      </c>
      <c r="B4181" s="4" t="s">
        <v>5507</v>
      </c>
      <c r="C4181" s="25">
        <v>11</v>
      </c>
      <c r="D4181" s="11"/>
      <c r="E4181" s="11"/>
      <c r="F4181" s="11"/>
      <c r="P4181" s="4" t="s">
        <v>2817</v>
      </c>
      <c r="Q4181" s="4" t="s">
        <v>5831</v>
      </c>
      <c r="R4181" s="25">
        <v>13</v>
      </c>
      <c r="S4181" s="11"/>
      <c r="T4181" s="11"/>
    </row>
    <row r="4182" spans="1:20" ht="17.25" customHeight="1" x14ac:dyDescent="0.35">
      <c r="A4182" s="4" t="s">
        <v>2817</v>
      </c>
      <c r="B4182" s="4" t="s">
        <v>5508</v>
      </c>
      <c r="C4182" s="25">
        <v>11</v>
      </c>
      <c r="D4182" s="11"/>
      <c r="E4182" s="11"/>
      <c r="F4182" s="11"/>
      <c r="P4182" s="4" t="s">
        <v>2817</v>
      </c>
      <c r="Q4182" s="4" t="s">
        <v>5832</v>
      </c>
      <c r="R4182" s="25">
        <v>13</v>
      </c>
      <c r="S4182" s="11"/>
      <c r="T4182" s="11"/>
    </row>
    <row r="4183" spans="1:20" ht="17.25" customHeight="1" x14ac:dyDescent="0.35">
      <c r="A4183" s="4" t="s">
        <v>2817</v>
      </c>
      <c r="B4183" s="4" t="s">
        <v>5510</v>
      </c>
      <c r="C4183" s="25">
        <v>11</v>
      </c>
      <c r="D4183" s="11"/>
      <c r="E4183" s="11"/>
      <c r="F4183" s="11"/>
      <c r="P4183" s="4" t="s">
        <v>2817</v>
      </c>
      <c r="Q4183" s="4" t="s">
        <v>5833</v>
      </c>
      <c r="R4183" s="25">
        <v>13</v>
      </c>
      <c r="S4183" s="11"/>
      <c r="T4183" s="11"/>
    </row>
    <row r="4184" spans="1:20" ht="17.25" customHeight="1" x14ac:dyDescent="0.35">
      <c r="A4184" s="4" t="s">
        <v>2817</v>
      </c>
      <c r="B4184" s="4" t="s">
        <v>5511</v>
      </c>
      <c r="C4184" s="25">
        <v>11</v>
      </c>
      <c r="D4184" s="11"/>
      <c r="E4184" s="11"/>
      <c r="F4184" s="11"/>
      <c r="P4184" s="4" t="s">
        <v>2817</v>
      </c>
      <c r="Q4184" s="4" t="s">
        <v>5834</v>
      </c>
      <c r="R4184" s="25">
        <v>13</v>
      </c>
      <c r="S4184" s="11"/>
      <c r="T4184" s="11"/>
    </row>
    <row r="4185" spans="1:20" ht="17.25" customHeight="1" x14ac:dyDescent="0.35">
      <c r="A4185" s="4" t="s">
        <v>2817</v>
      </c>
      <c r="B4185" s="4" t="s">
        <v>5512</v>
      </c>
      <c r="C4185" s="25">
        <v>11</v>
      </c>
      <c r="D4185" s="11"/>
      <c r="E4185" s="11"/>
      <c r="F4185" s="11"/>
      <c r="P4185" s="4" t="s">
        <v>2817</v>
      </c>
      <c r="Q4185" s="4" t="s">
        <v>5835</v>
      </c>
      <c r="R4185" s="25">
        <v>13</v>
      </c>
      <c r="S4185" s="11"/>
      <c r="T4185" s="11"/>
    </row>
    <row r="4186" spans="1:20" ht="17.25" customHeight="1" x14ac:dyDescent="0.35">
      <c r="A4186" s="4" t="s">
        <v>2817</v>
      </c>
      <c r="B4186" s="4" t="s">
        <v>5514</v>
      </c>
      <c r="C4186" s="25">
        <v>11</v>
      </c>
      <c r="D4186" s="11"/>
      <c r="E4186" s="11"/>
      <c r="F4186" s="11"/>
      <c r="P4186" s="4" t="s">
        <v>2817</v>
      </c>
      <c r="Q4186" s="4" t="s">
        <v>5836</v>
      </c>
      <c r="R4186" s="25">
        <v>13</v>
      </c>
      <c r="S4186" s="11"/>
      <c r="T4186" s="11"/>
    </row>
    <row r="4187" spans="1:20" ht="17.25" customHeight="1" x14ac:dyDescent="0.35">
      <c r="A4187" s="4" t="s">
        <v>2817</v>
      </c>
      <c r="B4187" s="4" t="s">
        <v>5515</v>
      </c>
      <c r="C4187" s="25">
        <v>11</v>
      </c>
      <c r="D4187" s="11"/>
      <c r="E4187" s="11"/>
      <c r="F4187" s="11"/>
      <c r="P4187" s="4" t="s">
        <v>2817</v>
      </c>
      <c r="Q4187" s="4" t="s">
        <v>5837</v>
      </c>
      <c r="R4187" s="25">
        <v>13</v>
      </c>
      <c r="S4187" s="11"/>
      <c r="T4187" s="11"/>
    </row>
    <row r="4188" spans="1:20" ht="17.25" customHeight="1" x14ac:dyDescent="0.35">
      <c r="A4188" s="4" t="s">
        <v>2817</v>
      </c>
      <c r="B4188" s="4" t="s">
        <v>5516</v>
      </c>
      <c r="C4188" s="25">
        <v>11</v>
      </c>
      <c r="D4188" s="11"/>
      <c r="E4188" s="11"/>
      <c r="F4188" s="11"/>
      <c r="P4188" s="4" t="s">
        <v>2817</v>
      </c>
      <c r="Q4188" s="4" t="s">
        <v>5838</v>
      </c>
      <c r="R4188" s="25">
        <v>13</v>
      </c>
      <c r="S4188" s="11"/>
      <c r="T4188" s="11"/>
    </row>
    <row r="4189" spans="1:20" ht="17.25" customHeight="1" x14ac:dyDescent="0.35">
      <c r="A4189" s="4" t="s">
        <v>2817</v>
      </c>
      <c r="B4189" s="4" t="s">
        <v>5517</v>
      </c>
      <c r="C4189" s="25">
        <v>11</v>
      </c>
      <c r="D4189" s="11"/>
      <c r="E4189" s="11"/>
      <c r="F4189" s="11"/>
      <c r="P4189" s="4" t="s">
        <v>2817</v>
      </c>
      <c r="Q4189" s="4" t="s">
        <v>5839</v>
      </c>
      <c r="R4189" s="25">
        <v>13</v>
      </c>
      <c r="S4189" s="11"/>
      <c r="T4189" s="11"/>
    </row>
    <row r="4190" spans="1:20" ht="17.25" customHeight="1" x14ac:dyDescent="0.35">
      <c r="A4190" s="4" t="s">
        <v>2817</v>
      </c>
      <c r="B4190" s="4" t="s">
        <v>5518</v>
      </c>
      <c r="C4190" s="25">
        <v>11</v>
      </c>
      <c r="D4190" s="11"/>
      <c r="E4190" s="11"/>
      <c r="F4190" s="11"/>
      <c r="P4190" s="4" t="s">
        <v>2817</v>
      </c>
      <c r="Q4190" s="4" t="s">
        <v>5840</v>
      </c>
      <c r="R4190" s="25">
        <v>13</v>
      </c>
      <c r="S4190" s="11"/>
      <c r="T4190" s="11"/>
    </row>
    <row r="4191" spans="1:20" ht="17.25" customHeight="1" x14ac:dyDescent="0.35">
      <c r="A4191" s="4" t="s">
        <v>2817</v>
      </c>
      <c r="B4191" s="4" t="s">
        <v>5841</v>
      </c>
      <c r="C4191" s="25">
        <v>11</v>
      </c>
      <c r="D4191" s="11"/>
      <c r="E4191" s="11"/>
      <c r="F4191" s="11"/>
      <c r="P4191" s="4" t="s">
        <v>2817</v>
      </c>
      <c r="Q4191" s="4" t="s">
        <v>5842</v>
      </c>
      <c r="R4191" s="25">
        <v>13</v>
      </c>
      <c r="S4191" s="11"/>
      <c r="T4191" s="11"/>
    </row>
    <row r="4192" spans="1:20" ht="17.25" customHeight="1" x14ac:dyDescent="0.35">
      <c r="A4192" s="4" t="s">
        <v>2817</v>
      </c>
      <c r="B4192" s="4" t="s">
        <v>5519</v>
      </c>
      <c r="C4192" s="25">
        <v>11</v>
      </c>
      <c r="D4192" s="11"/>
      <c r="E4192" s="11"/>
      <c r="F4192" s="11"/>
      <c r="P4192" s="4" t="s">
        <v>2817</v>
      </c>
      <c r="Q4192" s="4" t="s">
        <v>5843</v>
      </c>
      <c r="R4192" s="25">
        <v>13</v>
      </c>
      <c r="S4192" s="11"/>
      <c r="T4192" s="11"/>
    </row>
    <row r="4193" spans="1:20" ht="17.25" customHeight="1" x14ac:dyDescent="0.35">
      <c r="A4193" s="4" t="s">
        <v>2817</v>
      </c>
      <c r="B4193" s="4" t="s">
        <v>5520</v>
      </c>
      <c r="C4193" s="25">
        <v>11</v>
      </c>
      <c r="D4193" s="11"/>
      <c r="E4193" s="11"/>
      <c r="F4193" s="11"/>
      <c r="P4193" s="4" t="s">
        <v>2817</v>
      </c>
      <c r="Q4193" s="4" t="s">
        <v>5844</v>
      </c>
      <c r="R4193" s="25">
        <v>13</v>
      </c>
      <c r="S4193" s="11"/>
      <c r="T4193" s="11"/>
    </row>
    <row r="4194" spans="1:20" ht="17.25" customHeight="1" x14ac:dyDescent="0.35">
      <c r="A4194" s="4" t="s">
        <v>2817</v>
      </c>
      <c r="B4194" s="4" t="s">
        <v>5521</v>
      </c>
      <c r="C4194" s="25">
        <v>11</v>
      </c>
      <c r="D4194" s="11"/>
      <c r="E4194" s="11"/>
      <c r="F4194" s="11"/>
      <c r="P4194" s="4" t="s">
        <v>2817</v>
      </c>
      <c r="Q4194" s="4" t="s">
        <v>5845</v>
      </c>
      <c r="R4194" s="25">
        <v>13</v>
      </c>
      <c r="S4194" s="11"/>
      <c r="T4194" s="11"/>
    </row>
    <row r="4195" spans="1:20" ht="17.25" customHeight="1" x14ac:dyDescent="0.35">
      <c r="A4195" s="4" t="s">
        <v>2817</v>
      </c>
      <c r="B4195" s="4" t="s">
        <v>5846</v>
      </c>
      <c r="C4195" s="25">
        <v>11</v>
      </c>
      <c r="D4195" s="11"/>
      <c r="E4195" s="11"/>
      <c r="F4195" s="11"/>
      <c r="P4195" s="4" t="s">
        <v>2817</v>
      </c>
      <c r="Q4195" s="4" t="s">
        <v>5847</v>
      </c>
      <c r="R4195" s="25">
        <v>13</v>
      </c>
      <c r="S4195" s="11"/>
      <c r="T4195" s="11"/>
    </row>
    <row r="4196" spans="1:20" ht="17.25" customHeight="1" x14ac:dyDescent="0.35">
      <c r="A4196" s="4" t="s">
        <v>2817</v>
      </c>
      <c r="B4196" s="4" t="s">
        <v>5522</v>
      </c>
      <c r="C4196" s="25">
        <v>11</v>
      </c>
      <c r="D4196" s="11"/>
      <c r="E4196" s="11"/>
      <c r="F4196" s="11"/>
      <c r="P4196" s="4" t="s">
        <v>2817</v>
      </c>
      <c r="Q4196" s="4" t="s">
        <v>5848</v>
      </c>
      <c r="R4196" s="25">
        <v>13</v>
      </c>
      <c r="S4196" s="11"/>
      <c r="T4196" s="11"/>
    </row>
    <row r="4197" spans="1:20" ht="17.25" customHeight="1" x14ac:dyDescent="0.35">
      <c r="A4197" s="4" t="s">
        <v>2817</v>
      </c>
      <c r="B4197" s="4" t="s">
        <v>5523</v>
      </c>
      <c r="C4197" s="25">
        <v>11</v>
      </c>
      <c r="D4197" s="11"/>
      <c r="E4197" s="11"/>
      <c r="F4197" s="11"/>
      <c r="P4197" s="4" t="s">
        <v>2817</v>
      </c>
      <c r="Q4197" s="4" t="s">
        <v>5849</v>
      </c>
      <c r="R4197" s="25">
        <v>13</v>
      </c>
      <c r="S4197" s="11"/>
      <c r="T4197" s="11"/>
    </row>
    <row r="4198" spans="1:20" ht="17.25" customHeight="1" x14ac:dyDescent="0.35">
      <c r="A4198" s="4" t="s">
        <v>2817</v>
      </c>
      <c r="B4198" s="4" t="s">
        <v>5524</v>
      </c>
      <c r="C4198" s="25">
        <v>11</v>
      </c>
      <c r="D4198" s="11"/>
      <c r="E4198" s="11"/>
      <c r="F4198" s="11"/>
      <c r="P4198" s="4" t="s">
        <v>2817</v>
      </c>
      <c r="Q4198" s="4" t="s">
        <v>5850</v>
      </c>
      <c r="R4198" s="25">
        <v>13</v>
      </c>
      <c r="S4198" s="11"/>
      <c r="T4198" s="11"/>
    </row>
    <row r="4199" spans="1:20" ht="17.25" customHeight="1" x14ac:dyDescent="0.35">
      <c r="A4199" s="4" t="s">
        <v>2817</v>
      </c>
      <c r="B4199" s="4" t="s">
        <v>5525</v>
      </c>
      <c r="C4199" s="25">
        <v>11</v>
      </c>
      <c r="D4199" s="11"/>
      <c r="E4199" s="11"/>
      <c r="F4199" s="11"/>
      <c r="P4199" s="4" t="s">
        <v>2817</v>
      </c>
      <c r="Q4199" s="4" t="s">
        <v>5851</v>
      </c>
      <c r="R4199" s="25">
        <v>13</v>
      </c>
      <c r="S4199" s="11"/>
      <c r="T4199" s="11"/>
    </row>
    <row r="4200" spans="1:20" ht="17.25" customHeight="1" x14ac:dyDescent="0.35">
      <c r="A4200" s="4" t="s">
        <v>2817</v>
      </c>
      <c r="B4200" s="4" t="s">
        <v>5526</v>
      </c>
      <c r="C4200" s="25">
        <v>11</v>
      </c>
      <c r="D4200" s="11"/>
      <c r="E4200" s="11"/>
      <c r="F4200" s="11"/>
      <c r="P4200" s="4" t="s">
        <v>2817</v>
      </c>
      <c r="Q4200" s="4" t="s">
        <v>5852</v>
      </c>
      <c r="R4200" s="25">
        <v>13</v>
      </c>
      <c r="S4200" s="11"/>
      <c r="T4200" s="11"/>
    </row>
    <row r="4201" spans="1:20" ht="17.25" customHeight="1" x14ac:dyDescent="0.35">
      <c r="A4201" s="4" t="s">
        <v>2817</v>
      </c>
      <c r="B4201" s="4" t="s">
        <v>5528</v>
      </c>
      <c r="C4201" s="25">
        <v>11</v>
      </c>
      <c r="D4201" s="11"/>
      <c r="E4201" s="11"/>
      <c r="F4201" s="11"/>
      <c r="P4201" s="4" t="s">
        <v>2817</v>
      </c>
      <c r="Q4201" s="4" t="s">
        <v>5853</v>
      </c>
      <c r="R4201" s="25">
        <v>13</v>
      </c>
      <c r="S4201" s="11"/>
      <c r="T4201" s="11"/>
    </row>
    <row r="4202" spans="1:20" ht="17.25" customHeight="1" x14ac:dyDescent="0.35">
      <c r="A4202" s="4" t="s">
        <v>2817</v>
      </c>
      <c r="B4202" s="4" t="s">
        <v>5529</v>
      </c>
      <c r="C4202" s="25">
        <v>11</v>
      </c>
      <c r="D4202" s="11"/>
      <c r="E4202" s="11"/>
      <c r="F4202" s="11"/>
      <c r="P4202" s="4" t="s">
        <v>2817</v>
      </c>
      <c r="Q4202" s="4" t="s">
        <v>5854</v>
      </c>
      <c r="R4202" s="25">
        <v>13</v>
      </c>
      <c r="S4202" s="11"/>
      <c r="T4202" s="11"/>
    </row>
    <row r="4203" spans="1:20" ht="17.25" customHeight="1" x14ac:dyDescent="0.35">
      <c r="A4203" s="4" t="s">
        <v>2817</v>
      </c>
      <c r="B4203" s="4" t="s">
        <v>5530</v>
      </c>
      <c r="C4203" s="25">
        <v>11</v>
      </c>
      <c r="D4203" s="11"/>
      <c r="E4203" s="11"/>
      <c r="F4203" s="11"/>
      <c r="P4203" s="4" t="s">
        <v>2817</v>
      </c>
      <c r="Q4203" s="4" t="s">
        <v>5855</v>
      </c>
      <c r="R4203" s="25">
        <v>13</v>
      </c>
      <c r="S4203" s="11"/>
      <c r="T4203" s="11"/>
    </row>
    <row r="4204" spans="1:20" ht="17.25" customHeight="1" x14ac:dyDescent="0.35">
      <c r="A4204" s="4" t="s">
        <v>2817</v>
      </c>
      <c r="B4204" s="4" t="s">
        <v>5531</v>
      </c>
      <c r="C4204" s="25">
        <v>11</v>
      </c>
      <c r="D4204" s="11"/>
      <c r="E4204" s="11"/>
      <c r="F4204" s="11"/>
      <c r="P4204" s="4" t="s">
        <v>2817</v>
      </c>
      <c r="Q4204" s="4" t="s">
        <v>5856</v>
      </c>
      <c r="R4204" s="25">
        <v>13</v>
      </c>
      <c r="S4204" s="11"/>
      <c r="T4204" s="11"/>
    </row>
    <row r="4205" spans="1:20" ht="17.25" customHeight="1" x14ac:dyDescent="0.35">
      <c r="A4205" s="4" t="s">
        <v>2817</v>
      </c>
      <c r="B4205" s="4" t="s">
        <v>5532</v>
      </c>
      <c r="C4205" s="25">
        <v>11</v>
      </c>
      <c r="D4205" s="11"/>
      <c r="E4205" s="11"/>
      <c r="F4205" s="11"/>
      <c r="P4205" s="4" t="s">
        <v>2817</v>
      </c>
      <c r="Q4205" s="4" t="s">
        <v>5857</v>
      </c>
      <c r="R4205" s="25">
        <v>13</v>
      </c>
      <c r="S4205" s="11"/>
      <c r="T4205" s="11"/>
    </row>
    <row r="4206" spans="1:20" ht="17.25" customHeight="1" x14ac:dyDescent="0.35">
      <c r="A4206" s="4" t="s">
        <v>2817</v>
      </c>
      <c r="B4206" s="4" t="s">
        <v>5533</v>
      </c>
      <c r="C4206" s="25">
        <v>11</v>
      </c>
      <c r="D4206" s="11"/>
      <c r="E4206" s="11"/>
      <c r="F4206" s="11"/>
      <c r="P4206" s="4" t="s">
        <v>2817</v>
      </c>
      <c r="Q4206" s="4" t="s">
        <v>5858</v>
      </c>
      <c r="R4206" s="25">
        <v>13</v>
      </c>
      <c r="S4206" s="11"/>
      <c r="T4206" s="11"/>
    </row>
    <row r="4207" spans="1:20" ht="17.25" customHeight="1" x14ac:dyDescent="0.35">
      <c r="A4207" s="4" t="s">
        <v>2817</v>
      </c>
      <c r="B4207" s="4" t="s">
        <v>5535</v>
      </c>
      <c r="C4207" s="25">
        <v>11</v>
      </c>
      <c r="D4207" s="11"/>
      <c r="E4207" s="11"/>
      <c r="F4207" s="11"/>
      <c r="P4207" s="4" t="s">
        <v>2817</v>
      </c>
      <c r="Q4207" s="4" t="s">
        <v>5859</v>
      </c>
      <c r="R4207" s="25">
        <v>13</v>
      </c>
      <c r="S4207" s="11"/>
      <c r="T4207" s="11"/>
    </row>
    <row r="4208" spans="1:20" ht="17.25" customHeight="1" x14ac:dyDescent="0.35">
      <c r="A4208" s="4" t="s">
        <v>2817</v>
      </c>
      <c r="B4208" s="4" t="s">
        <v>5536</v>
      </c>
      <c r="C4208" s="25">
        <v>11</v>
      </c>
      <c r="D4208" s="11"/>
      <c r="E4208" s="11"/>
      <c r="F4208" s="11"/>
      <c r="P4208" s="4" t="s">
        <v>2817</v>
      </c>
      <c r="Q4208" s="4" t="s">
        <v>5860</v>
      </c>
      <c r="R4208" s="25">
        <v>13</v>
      </c>
      <c r="S4208" s="11"/>
      <c r="T4208" s="11"/>
    </row>
    <row r="4209" spans="1:20" ht="17.25" customHeight="1" x14ac:dyDescent="0.35">
      <c r="A4209" s="4" t="s">
        <v>2817</v>
      </c>
      <c r="B4209" s="4" t="s">
        <v>5861</v>
      </c>
      <c r="C4209" s="25">
        <v>11</v>
      </c>
      <c r="D4209" s="11"/>
      <c r="E4209" s="11"/>
      <c r="F4209" s="11"/>
      <c r="P4209" s="4" t="s">
        <v>2817</v>
      </c>
      <c r="Q4209" s="4" t="s">
        <v>5862</v>
      </c>
      <c r="R4209" s="25">
        <v>13</v>
      </c>
      <c r="S4209" s="11"/>
      <c r="T4209" s="11"/>
    </row>
    <row r="4210" spans="1:20" ht="17.25" customHeight="1" x14ac:dyDescent="0.35">
      <c r="A4210" s="4" t="s">
        <v>2817</v>
      </c>
      <c r="B4210" s="4" t="s">
        <v>5537</v>
      </c>
      <c r="C4210" s="25">
        <v>11</v>
      </c>
      <c r="D4210" s="11"/>
      <c r="E4210" s="11"/>
      <c r="F4210" s="11"/>
      <c r="P4210" s="4" t="s">
        <v>2817</v>
      </c>
      <c r="Q4210" s="4" t="s">
        <v>5863</v>
      </c>
      <c r="R4210" s="25">
        <v>13</v>
      </c>
      <c r="S4210" s="11"/>
      <c r="T4210" s="11"/>
    </row>
    <row r="4211" spans="1:20" ht="17.25" customHeight="1" x14ac:dyDescent="0.35">
      <c r="A4211" s="4" t="s">
        <v>2817</v>
      </c>
      <c r="B4211" s="4" t="s">
        <v>5864</v>
      </c>
      <c r="C4211" s="25">
        <v>11</v>
      </c>
      <c r="D4211" s="11"/>
      <c r="E4211" s="11"/>
      <c r="F4211" s="11"/>
      <c r="P4211" s="157" t="s">
        <v>2817</v>
      </c>
      <c r="Q4211" s="157" t="s">
        <v>5865</v>
      </c>
      <c r="R4211" s="162">
        <v>13</v>
      </c>
      <c r="S4211" s="11"/>
      <c r="T4211" s="11"/>
    </row>
    <row r="4212" spans="1:20" ht="17.25" customHeight="1" x14ac:dyDescent="0.35">
      <c r="A4212" s="4" t="s">
        <v>2817</v>
      </c>
      <c r="B4212" s="4" t="s">
        <v>5538</v>
      </c>
      <c r="C4212" s="25">
        <v>11</v>
      </c>
      <c r="D4212" s="11"/>
      <c r="E4212" s="11"/>
      <c r="F4212" s="11"/>
      <c r="P4212" s="4" t="s">
        <v>2817</v>
      </c>
      <c r="Q4212" s="4" t="s">
        <v>5866</v>
      </c>
      <c r="R4212" s="25">
        <v>13</v>
      </c>
      <c r="S4212" s="11"/>
      <c r="T4212" s="11"/>
    </row>
    <row r="4213" spans="1:20" ht="17.25" customHeight="1" x14ac:dyDescent="0.35">
      <c r="A4213" s="4" t="s">
        <v>2817</v>
      </c>
      <c r="B4213" s="4" t="s">
        <v>5867</v>
      </c>
      <c r="C4213" s="25">
        <v>11</v>
      </c>
      <c r="D4213" s="11"/>
      <c r="E4213" s="11"/>
      <c r="F4213" s="11"/>
      <c r="P4213" s="4" t="s">
        <v>2817</v>
      </c>
      <c r="Q4213" s="4" t="s">
        <v>5868</v>
      </c>
      <c r="R4213" s="25">
        <v>13</v>
      </c>
      <c r="S4213" s="11"/>
      <c r="T4213" s="11"/>
    </row>
    <row r="4214" spans="1:20" ht="17.25" customHeight="1" x14ac:dyDescent="0.35">
      <c r="A4214" s="4" t="s">
        <v>2817</v>
      </c>
      <c r="B4214" s="4" t="s">
        <v>5540</v>
      </c>
      <c r="C4214" s="25">
        <v>12</v>
      </c>
      <c r="D4214" s="11"/>
      <c r="E4214" s="11"/>
      <c r="F4214" s="11"/>
      <c r="P4214" s="4" t="s">
        <v>2817</v>
      </c>
      <c r="Q4214" s="4" t="s">
        <v>5869</v>
      </c>
      <c r="R4214" s="25">
        <v>13</v>
      </c>
      <c r="S4214" s="11"/>
      <c r="T4214" s="11"/>
    </row>
    <row r="4215" spans="1:20" ht="17.25" customHeight="1" x14ac:dyDescent="0.35">
      <c r="A4215" s="4" t="s">
        <v>2817</v>
      </c>
      <c r="B4215" s="4" t="s">
        <v>5541</v>
      </c>
      <c r="C4215" s="25">
        <v>12</v>
      </c>
      <c r="D4215" s="11"/>
      <c r="E4215" s="11"/>
      <c r="F4215" s="11"/>
      <c r="P4215" s="4" t="s">
        <v>2817</v>
      </c>
      <c r="Q4215" s="4" t="s">
        <v>5870</v>
      </c>
      <c r="R4215" s="25">
        <v>13</v>
      </c>
      <c r="S4215" s="11"/>
      <c r="T4215" s="11"/>
    </row>
    <row r="4216" spans="1:20" ht="17.25" customHeight="1" x14ac:dyDescent="0.35">
      <c r="A4216" s="4" t="s">
        <v>2817</v>
      </c>
      <c r="B4216" s="4" t="s">
        <v>5543</v>
      </c>
      <c r="C4216" s="25">
        <v>12</v>
      </c>
      <c r="D4216" s="11"/>
      <c r="E4216" s="11"/>
      <c r="F4216" s="11"/>
      <c r="P4216" s="4" t="s">
        <v>2817</v>
      </c>
      <c r="Q4216" s="4" t="s">
        <v>5871</v>
      </c>
      <c r="R4216" s="25">
        <v>13</v>
      </c>
      <c r="S4216" s="11"/>
      <c r="T4216" s="11"/>
    </row>
    <row r="4217" spans="1:20" ht="17.25" customHeight="1" x14ac:dyDescent="0.35">
      <c r="A4217" s="4" t="s">
        <v>2817</v>
      </c>
      <c r="B4217" s="4" t="s">
        <v>5544</v>
      </c>
      <c r="C4217" s="25">
        <v>12</v>
      </c>
      <c r="D4217" s="11"/>
      <c r="E4217" s="11"/>
      <c r="F4217" s="11"/>
      <c r="P4217" s="4" t="s">
        <v>2817</v>
      </c>
      <c r="Q4217" s="4" t="s">
        <v>5872</v>
      </c>
      <c r="R4217" s="25">
        <v>13</v>
      </c>
      <c r="S4217" s="11"/>
      <c r="T4217" s="11"/>
    </row>
    <row r="4218" spans="1:20" ht="17.25" customHeight="1" x14ac:dyDescent="0.35">
      <c r="A4218" s="4" t="s">
        <v>2817</v>
      </c>
      <c r="B4218" s="4" t="s">
        <v>5545</v>
      </c>
      <c r="C4218" s="25">
        <v>12</v>
      </c>
      <c r="D4218" s="11"/>
      <c r="E4218" s="11"/>
      <c r="F4218" s="11"/>
      <c r="P4218" s="4" t="s">
        <v>2817</v>
      </c>
      <c r="Q4218" s="161" t="s">
        <v>5873</v>
      </c>
      <c r="R4218" s="25">
        <v>13</v>
      </c>
      <c r="S4218" s="11"/>
      <c r="T4218" s="11"/>
    </row>
    <row r="4219" spans="1:20" ht="17.25" customHeight="1" x14ac:dyDescent="0.35">
      <c r="A4219" s="4" t="s">
        <v>2817</v>
      </c>
      <c r="B4219" s="4" t="s">
        <v>5874</v>
      </c>
      <c r="C4219" s="25">
        <v>12</v>
      </c>
      <c r="D4219" s="11"/>
      <c r="E4219" s="11"/>
      <c r="F4219" s="11"/>
      <c r="P4219" s="4" t="s">
        <v>2817</v>
      </c>
      <c r="Q4219" s="4" t="s">
        <v>5875</v>
      </c>
      <c r="R4219" s="25">
        <v>13</v>
      </c>
      <c r="S4219" s="11"/>
      <c r="T4219" s="11"/>
    </row>
    <row r="4220" spans="1:20" ht="17.25" customHeight="1" x14ac:dyDescent="0.35">
      <c r="A4220" s="4" t="s">
        <v>2817</v>
      </c>
      <c r="B4220" s="4" t="s">
        <v>5876</v>
      </c>
      <c r="C4220" s="25">
        <v>12</v>
      </c>
      <c r="D4220" s="11"/>
      <c r="E4220" s="11"/>
      <c r="F4220" s="11"/>
      <c r="P4220" s="4" t="s">
        <v>2817</v>
      </c>
      <c r="Q4220" s="4" t="s">
        <v>5877</v>
      </c>
      <c r="R4220" s="25">
        <v>13</v>
      </c>
      <c r="S4220" s="11"/>
      <c r="T4220" s="11"/>
    </row>
    <row r="4221" spans="1:20" ht="17.25" customHeight="1" x14ac:dyDescent="0.35">
      <c r="A4221" s="4" t="s">
        <v>2817</v>
      </c>
      <c r="B4221" s="4" t="s">
        <v>5546</v>
      </c>
      <c r="C4221" s="25">
        <v>12</v>
      </c>
      <c r="D4221" s="11"/>
      <c r="E4221" s="11"/>
      <c r="F4221" s="11"/>
      <c r="P4221" s="4" t="s">
        <v>2817</v>
      </c>
      <c r="Q4221" s="4" t="s">
        <v>5878</v>
      </c>
      <c r="R4221" s="25">
        <v>13</v>
      </c>
      <c r="S4221" s="11"/>
      <c r="T4221" s="11"/>
    </row>
    <row r="4222" spans="1:20" ht="17.25" customHeight="1" x14ac:dyDescent="0.35">
      <c r="A4222" s="4" t="s">
        <v>2817</v>
      </c>
      <c r="B4222" s="4" t="s">
        <v>5547</v>
      </c>
      <c r="C4222" s="25">
        <v>12</v>
      </c>
      <c r="D4222" s="11"/>
      <c r="E4222" s="11"/>
      <c r="F4222" s="11"/>
      <c r="P4222" s="4" t="s">
        <v>2817</v>
      </c>
      <c r="Q4222" s="4" t="s">
        <v>5879</v>
      </c>
      <c r="R4222" s="25">
        <v>13</v>
      </c>
      <c r="S4222" s="11"/>
      <c r="T4222" s="11"/>
    </row>
    <row r="4223" spans="1:20" ht="17.25" customHeight="1" x14ac:dyDescent="0.35">
      <c r="A4223" s="4" t="s">
        <v>2817</v>
      </c>
      <c r="B4223" s="4" t="s">
        <v>5548</v>
      </c>
      <c r="C4223" s="25">
        <v>12</v>
      </c>
      <c r="D4223" s="11"/>
      <c r="E4223" s="11"/>
      <c r="F4223" s="11"/>
      <c r="P4223" s="4" t="s">
        <v>2817</v>
      </c>
      <c r="Q4223" s="4" t="s">
        <v>5880</v>
      </c>
      <c r="R4223" s="25">
        <v>13</v>
      </c>
      <c r="S4223" s="11"/>
      <c r="T4223" s="11"/>
    </row>
    <row r="4224" spans="1:20" ht="17.25" customHeight="1" x14ac:dyDescent="0.35">
      <c r="A4224" s="4" t="s">
        <v>2817</v>
      </c>
      <c r="B4224" s="4" t="s">
        <v>5550</v>
      </c>
      <c r="C4224" s="25">
        <v>12</v>
      </c>
      <c r="D4224" s="11"/>
      <c r="E4224" s="11"/>
      <c r="F4224" s="11"/>
      <c r="P4224" s="4" t="s">
        <v>2817</v>
      </c>
      <c r="Q4224" s="4" t="s">
        <v>5881</v>
      </c>
      <c r="R4224" s="25">
        <v>13</v>
      </c>
      <c r="S4224" s="11"/>
      <c r="T4224" s="11"/>
    </row>
    <row r="4225" spans="1:20" ht="17.25" customHeight="1" x14ac:dyDescent="0.35">
      <c r="A4225" s="4" t="s">
        <v>2817</v>
      </c>
      <c r="B4225" s="4" t="s">
        <v>5551</v>
      </c>
      <c r="C4225" s="25">
        <v>12</v>
      </c>
      <c r="D4225" s="11"/>
      <c r="E4225" s="11"/>
      <c r="F4225" s="11"/>
      <c r="P4225" s="4" t="s">
        <v>2817</v>
      </c>
      <c r="Q4225" s="4" t="s">
        <v>5882</v>
      </c>
      <c r="R4225" s="25">
        <v>13</v>
      </c>
      <c r="S4225" s="11"/>
      <c r="T4225" s="11"/>
    </row>
    <row r="4226" spans="1:20" ht="17.25" customHeight="1" x14ac:dyDescent="0.35">
      <c r="A4226" s="4" t="s">
        <v>2817</v>
      </c>
      <c r="B4226" s="4" t="s">
        <v>5552</v>
      </c>
      <c r="C4226" s="25">
        <v>12</v>
      </c>
      <c r="D4226" s="11"/>
      <c r="E4226" s="11"/>
      <c r="F4226" s="11"/>
      <c r="P4226" s="4" t="s">
        <v>2817</v>
      </c>
      <c r="Q4226" s="4" t="s">
        <v>5883</v>
      </c>
      <c r="R4226" s="25">
        <v>13</v>
      </c>
      <c r="S4226" s="11"/>
      <c r="T4226" s="11"/>
    </row>
    <row r="4227" spans="1:20" ht="17.25" customHeight="1" x14ac:dyDescent="0.35">
      <c r="A4227" s="4" t="s">
        <v>2817</v>
      </c>
      <c r="B4227" s="4" t="s">
        <v>5553</v>
      </c>
      <c r="C4227" s="25">
        <v>12</v>
      </c>
      <c r="D4227" s="11"/>
      <c r="E4227" s="11"/>
      <c r="F4227" s="11"/>
      <c r="P4227" s="4" t="s">
        <v>2817</v>
      </c>
      <c r="Q4227" s="4" t="s">
        <v>5884</v>
      </c>
      <c r="R4227" s="25">
        <v>13</v>
      </c>
      <c r="S4227" s="11"/>
      <c r="T4227" s="11"/>
    </row>
    <row r="4228" spans="1:20" ht="17.25" customHeight="1" x14ac:dyDescent="0.35">
      <c r="A4228" s="4" t="s">
        <v>2817</v>
      </c>
      <c r="B4228" s="4" t="s">
        <v>5554</v>
      </c>
      <c r="C4228" s="25">
        <v>12</v>
      </c>
      <c r="D4228" s="11"/>
      <c r="E4228" s="11"/>
      <c r="F4228" s="11"/>
      <c r="P4228" s="4" t="s">
        <v>2817</v>
      </c>
      <c r="Q4228" s="4" t="s">
        <v>5885</v>
      </c>
      <c r="R4228" s="25">
        <v>13</v>
      </c>
      <c r="S4228" s="11"/>
      <c r="T4228" s="11"/>
    </row>
    <row r="4229" spans="1:20" ht="17.25" customHeight="1" x14ac:dyDescent="0.35">
      <c r="A4229" s="4" t="s">
        <v>2817</v>
      </c>
      <c r="B4229" s="4" t="s">
        <v>5555</v>
      </c>
      <c r="C4229" s="25">
        <v>12</v>
      </c>
      <c r="D4229" s="11"/>
      <c r="E4229" s="11"/>
      <c r="F4229" s="11"/>
      <c r="P4229" s="4" t="s">
        <v>2817</v>
      </c>
      <c r="Q4229" s="4" t="s">
        <v>5886</v>
      </c>
      <c r="R4229" s="25">
        <v>13</v>
      </c>
      <c r="S4229" s="11"/>
      <c r="T4229" s="11"/>
    </row>
    <row r="4230" spans="1:20" ht="17.25" customHeight="1" x14ac:dyDescent="0.35">
      <c r="A4230" s="4" t="s">
        <v>2817</v>
      </c>
      <c r="B4230" s="4" t="s">
        <v>5887</v>
      </c>
      <c r="C4230" s="25">
        <v>12</v>
      </c>
      <c r="D4230" s="11"/>
      <c r="E4230" s="11"/>
      <c r="F4230" s="11"/>
      <c r="P4230" s="4" t="s">
        <v>2817</v>
      </c>
      <c r="Q4230" s="4" t="s">
        <v>5888</v>
      </c>
      <c r="R4230" s="25">
        <v>13</v>
      </c>
      <c r="S4230" s="11"/>
      <c r="T4230" s="11"/>
    </row>
    <row r="4231" spans="1:20" ht="17.25" customHeight="1" x14ac:dyDescent="0.35">
      <c r="A4231" s="4" t="s">
        <v>2817</v>
      </c>
      <c r="B4231" s="4" t="s">
        <v>5556</v>
      </c>
      <c r="C4231" s="25">
        <v>12</v>
      </c>
      <c r="D4231" s="11"/>
      <c r="E4231" s="11"/>
      <c r="F4231" s="11"/>
      <c r="P4231" s="4" t="s">
        <v>2817</v>
      </c>
      <c r="Q4231" s="4" t="s">
        <v>5889</v>
      </c>
      <c r="R4231" s="25">
        <v>13</v>
      </c>
      <c r="S4231" s="11"/>
      <c r="T4231" s="11"/>
    </row>
    <row r="4232" spans="1:20" ht="17.25" customHeight="1" x14ac:dyDescent="0.35">
      <c r="A4232" s="4" t="s">
        <v>2817</v>
      </c>
      <c r="B4232" s="4" t="s">
        <v>5557</v>
      </c>
      <c r="C4232" s="25">
        <v>12</v>
      </c>
      <c r="D4232" s="11"/>
      <c r="E4232" s="11"/>
      <c r="F4232" s="11"/>
      <c r="P4232" s="4" t="s">
        <v>2817</v>
      </c>
      <c r="Q4232" s="4" t="s">
        <v>5890</v>
      </c>
      <c r="R4232" s="25">
        <v>13</v>
      </c>
      <c r="S4232" s="11"/>
      <c r="T4232" s="11"/>
    </row>
    <row r="4233" spans="1:20" ht="17.25" customHeight="1" x14ac:dyDescent="0.35">
      <c r="A4233" s="4" t="s">
        <v>2817</v>
      </c>
      <c r="B4233" s="4" t="s">
        <v>5558</v>
      </c>
      <c r="C4233" s="25">
        <v>12</v>
      </c>
      <c r="D4233" s="11"/>
      <c r="E4233" s="11"/>
      <c r="F4233" s="11"/>
      <c r="P4233" s="4" t="s">
        <v>2817</v>
      </c>
      <c r="Q4233" s="4" t="s">
        <v>5891</v>
      </c>
      <c r="R4233" s="25">
        <v>13</v>
      </c>
      <c r="S4233" s="11"/>
      <c r="T4233" s="11"/>
    </row>
    <row r="4234" spans="1:20" ht="17.25" customHeight="1" x14ac:dyDescent="0.35">
      <c r="A4234" s="4" t="s">
        <v>2817</v>
      </c>
      <c r="B4234" s="4" t="s">
        <v>5559</v>
      </c>
      <c r="C4234" s="25">
        <v>12</v>
      </c>
      <c r="D4234" s="11"/>
      <c r="E4234" s="11"/>
      <c r="F4234" s="11"/>
      <c r="P4234" s="4" t="s">
        <v>2817</v>
      </c>
      <c r="Q4234" s="4" t="s">
        <v>5892</v>
      </c>
      <c r="R4234" s="25">
        <v>13</v>
      </c>
      <c r="S4234" s="11"/>
      <c r="T4234" s="11"/>
    </row>
    <row r="4235" spans="1:20" ht="17.25" customHeight="1" x14ac:dyDescent="0.35">
      <c r="A4235" s="4" t="s">
        <v>2817</v>
      </c>
      <c r="B4235" s="4" t="s">
        <v>5560</v>
      </c>
      <c r="C4235" s="25">
        <v>12</v>
      </c>
      <c r="D4235" s="11"/>
      <c r="E4235" s="11"/>
      <c r="F4235" s="11"/>
      <c r="P4235" s="4" t="s">
        <v>2817</v>
      </c>
      <c r="Q4235" s="4" t="s">
        <v>5893</v>
      </c>
      <c r="R4235" s="25">
        <v>13</v>
      </c>
      <c r="S4235" s="11"/>
      <c r="T4235" s="11"/>
    </row>
    <row r="4236" spans="1:20" ht="17.25" customHeight="1" x14ac:dyDescent="0.35">
      <c r="A4236" s="4" t="s">
        <v>2817</v>
      </c>
      <c r="B4236" s="4" t="s">
        <v>5561</v>
      </c>
      <c r="C4236" s="25">
        <v>12</v>
      </c>
      <c r="D4236" s="11"/>
      <c r="E4236" s="11"/>
      <c r="F4236" s="11"/>
      <c r="P4236" s="4" t="s">
        <v>2817</v>
      </c>
      <c r="Q4236" s="4" t="s">
        <v>5894</v>
      </c>
      <c r="R4236" s="25">
        <v>13</v>
      </c>
      <c r="S4236" s="11"/>
      <c r="T4236" s="11"/>
    </row>
    <row r="4237" spans="1:20" ht="17.25" customHeight="1" x14ac:dyDescent="0.35">
      <c r="A4237" s="4" t="s">
        <v>2817</v>
      </c>
      <c r="B4237" s="4" t="s">
        <v>5895</v>
      </c>
      <c r="C4237" s="25">
        <v>12</v>
      </c>
      <c r="D4237" s="11"/>
      <c r="E4237" s="11"/>
      <c r="F4237" s="11"/>
      <c r="P4237" s="4" t="s">
        <v>2817</v>
      </c>
      <c r="Q4237" s="4" t="s">
        <v>5896</v>
      </c>
      <c r="R4237" s="25">
        <v>13</v>
      </c>
      <c r="S4237" s="11"/>
      <c r="T4237" s="11"/>
    </row>
    <row r="4238" spans="1:20" ht="17.25" customHeight="1" x14ac:dyDescent="0.35">
      <c r="A4238" s="4" t="s">
        <v>2817</v>
      </c>
      <c r="B4238" s="4" t="s">
        <v>5897</v>
      </c>
      <c r="C4238" s="25">
        <v>12</v>
      </c>
      <c r="D4238" s="11"/>
      <c r="E4238" s="11"/>
      <c r="F4238" s="11"/>
      <c r="P4238" s="4" t="s">
        <v>2817</v>
      </c>
      <c r="Q4238" s="4" t="s">
        <v>5898</v>
      </c>
      <c r="R4238" s="25">
        <v>13</v>
      </c>
      <c r="S4238" s="11"/>
      <c r="T4238" s="11"/>
    </row>
    <row r="4239" spans="1:20" ht="17.25" customHeight="1" x14ac:dyDescent="0.35">
      <c r="A4239" s="4" t="s">
        <v>2817</v>
      </c>
      <c r="B4239" s="4" t="s">
        <v>5899</v>
      </c>
      <c r="C4239" s="25">
        <v>12</v>
      </c>
      <c r="D4239" s="11"/>
      <c r="E4239" s="11"/>
      <c r="F4239" s="11"/>
      <c r="P4239" s="4" t="s">
        <v>2817</v>
      </c>
      <c r="Q4239" s="4" t="s">
        <v>5900</v>
      </c>
      <c r="R4239" s="25">
        <v>13</v>
      </c>
      <c r="S4239" s="11"/>
      <c r="T4239" s="11"/>
    </row>
    <row r="4240" spans="1:20" ht="17.25" customHeight="1" x14ac:dyDescent="0.35">
      <c r="A4240" s="4" t="s">
        <v>2817</v>
      </c>
      <c r="B4240" s="4" t="s">
        <v>5563</v>
      </c>
      <c r="C4240" s="25">
        <v>12</v>
      </c>
      <c r="D4240" s="11"/>
      <c r="E4240" s="11"/>
      <c r="F4240" s="11"/>
      <c r="P4240" s="4" t="s">
        <v>2817</v>
      </c>
      <c r="Q4240" s="4" t="s">
        <v>5901</v>
      </c>
      <c r="R4240" s="25">
        <v>13</v>
      </c>
      <c r="S4240" s="11"/>
      <c r="T4240" s="11"/>
    </row>
    <row r="4241" spans="1:20" ht="17.25" customHeight="1" x14ac:dyDescent="0.35">
      <c r="A4241" s="4" t="s">
        <v>2817</v>
      </c>
      <c r="B4241" s="4" t="s">
        <v>5564</v>
      </c>
      <c r="C4241" s="25">
        <v>12</v>
      </c>
      <c r="D4241" s="11"/>
      <c r="E4241" s="11"/>
      <c r="F4241" s="11"/>
      <c r="P4241" s="4" t="s">
        <v>2817</v>
      </c>
      <c r="Q4241" s="4" t="s">
        <v>5902</v>
      </c>
      <c r="R4241" s="25">
        <v>13</v>
      </c>
      <c r="S4241" s="11"/>
      <c r="T4241" s="11"/>
    </row>
    <row r="4242" spans="1:20" ht="17.25" customHeight="1" x14ac:dyDescent="0.35">
      <c r="A4242" s="4" t="s">
        <v>2817</v>
      </c>
      <c r="B4242" s="4" t="s">
        <v>5565</v>
      </c>
      <c r="C4242" s="25">
        <v>12</v>
      </c>
      <c r="D4242" s="11"/>
      <c r="E4242" s="11"/>
      <c r="F4242" s="11"/>
      <c r="P4242" s="4" t="s">
        <v>2817</v>
      </c>
      <c r="Q4242" s="4" t="s">
        <v>5903</v>
      </c>
      <c r="R4242" s="25">
        <v>13</v>
      </c>
      <c r="S4242" s="11"/>
      <c r="T4242" s="11"/>
    </row>
    <row r="4243" spans="1:20" ht="17.25" customHeight="1" x14ac:dyDescent="0.35">
      <c r="A4243" s="4" t="s">
        <v>2817</v>
      </c>
      <c r="B4243" s="4" t="s">
        <v>5566</v>
      </c>
      <c r="C4243" s="25">
        <v>12</v>
      </c>
      <c r="D4243" s="11"/>
      <c r="E4243" s="11"/>
      <c r="F4243" s="11"/>
      <c r="P4243" s="4" t="s">
        <v>2817</v>
      </c>
      <c r="Q4243" s="4" t="s">
        <v>5904</v>
      </c>
      <c r="R4243" s="25">
        <v>13</v>
      </c>
      <c r="S4243" s="11"/>
      <c r="T4243" s="11"/>
    </row>
    <row r="4244" spans="1:20" ht="17.25" customHeight="1" x14ac:dyDescent="0.35">
      <c r="A4244" s="4" t="s">
        <v>2817</v>
      </c>
      <c r="B4244" s="4" t="s">
        <v>5568</v>
      </c>
      <c r="C4244" s="25">
        <v>12</v>
      </c>
      <c r="D4244" s="11"/>
      <c r="E4244" s="11"/>
      <c r="F4244" s="11"/>
      <c r="P4244" s="4" t="s">
        <v>2817</v>
      </c>
      <c r="Q4244" s="4" t="s">
        <v>5905</v>
      </c>
      <c r="R4244" s="25">
        <v>13</v>
      </c>
      <c r="S4244" s="11"/>
      <c r="T4244" s="11"/>
    </row>
    <row r="4245" spans="1:20" ht="17.25" customHeight="1" x14ac:dyDescent="0.35">
      <c r="A4245" s="4" t="s">
        <v>2817</v>
      </c>
      <c r="B4245" s="4" t="s">
        <v>5569</v>
      </c>
      <c r="C4245" s="25">
        <v>12</v>
      </c>
      <c r="D4245" s="11"/>
      <c r="E4245" s="11"/>
      <c r="F4245" s="11"/>
      <c r="P4245" s="4" t="s">
        <v>2817</v>
      </c>
      <c r="Q4245" s="4" t="s">
        <v>5906</v>
      </c>
      <c r="R4245" s="25">
        <v>13</v>
      </c>
      <c r="S4245" s="11"/>
      <c r="T4245" s="11"/>
    </row>
    <row r="4246" spans="1:20" ht="17.25" customHeight="1" x14ac:dyDescent="0.35">
      <c r="A4246" s="4" t="s">
        <v>2817</v>
      </c>
      <c r="B4246" s="4" t="s">
        <v>5570</v>
      </c>
      <c r="C4246" s="25">
        <v>12</v>
      </c>
      <c r="D4246" s="11"/>
      <c r="E4246" s="11"/>
      <c r="F4246" s="11"/>
      <c r="P4246" s="4" t="s">
        <v>2817</v>
      </c>
      <c r="Q4246" s="4" t="s">
        <v>5907</v>
      </c>
      <c r="R4246" s="25">
        <v>13</v>
      </c>
      <c r="S4246" s="11"/>
      <c r="T4246" s="11"/>
    </row>
    <row r="4247" spans="1:20" ht="17.25" customHeight="1" x14ac:dyDescent="0.35">
      <c r="A4247" s="4" t="s">
        <v>2817</v>
      </c>
      <c r="B4247" s="4" t="s">
        <v>5571</v>
      </c>
      <c r="C4247" s="25">
        <v>12</v>
      </c>
      <c r="D4247" s="11"/>
      <c r="E4247" s="11"/>
      <c r="F4247" s="11"/>
      <c r="P4247" s="4" t="s">
        <v>2817</v>
      </c>
      <c r="Q4247" s="4" t="s">
        <v>5908</v>
      </c>
      <c r="R4247" s="25">
        <v>13</v>
      </c>
      <c r="S4247" s="11"/>
      <c r="T4247" s="11"/>
    </row>
    <row r="4248" spans="1:20" ht="17.25" customHeight="1" x14ac:dyDescent="0.35">
      <c r="A4248" s="4" t="s">
        <v>2817</v>
      </c>
      <c r="B4248" s="4" t="s">
        <v>5572</v>
      </c>
      <c r="C4248" s="25">
        <v>12</v>
      </c>
      <c r="D4248" s="11"/>
      <c r="E4248" s="11"/>
      <c r="F4248" s="11"/>
      <c r="P4248" s="4" t="s">
        <v>2817</v>
      </c>
      <c r="Q4248" s="4" t="s">
        <v>5909</v>
      </c>
      <c r="R4248" s="25">
        <v>13</v>
      </c>
      <c r="S4248" s="11"/>
      <c r="T4248" s="11"/>
    </row>
    <row r="4249" spans="1:20" ht="17.25" customHeight="1" x14ac:dyDescent="0.35">
      <c r="A4249" s="4" t="s">
        <v>2817</v>
      </c>
      <c r="B4249" s="4" t="s">
        <v>5573</v>
      </c>
      <c r="C4249" s="25">
        <v>12</v>
      </c>
      <c r="D4249" s="11"/>
      <c r="E4249" s="11"/>
      <c r="F4249" s="11"/>
      <c r="P4249" s="4" t="s">
        <v>2817</v>
      </c>
      <c r="Q4249" s="4" t="s">
        <v>5910</v>
      </c>
      <c r="R4249" s="25">
        <v>13</v>
      </c>
      <c r="S4249" s="11"/>
      <c r="T4249" s="11"/>
    </row>
    <row r="4250" spans="1:20" ht="17.25" customHeight="1" x14ac:dyDescent="0.35">
      <c r="A4250" s="4" t="s">
        <v>2817</v>
      </c>
      <c r="B4250" s="4" t="s">
        <v>5574</v>
      </c>
      <c r="C4250" s="25">
        <v>12</v>
      </c>
      <c r="D4250" s="11"/>
      <c r="E4250" s="11"/>
      <c r="F4250" s="11"/>
      <c r="P4250" s="4" t="s">
        <v>2817</v>
      </c>
      <c r="Q4250" s="4" t="s">
        <v>5911</v>
      </c>
      <c r="R4250" s="25">
        <v>13</v>
      </c>
      <c r="S4250" s="11"/>
      <c r="T4250" s="11"/>
    </row>
    <row r="4251" spans="1:20" ht="17.25" customHeight="1" x14ac:dyDescent="0.35">
      <c r="A4251" s="4" t="s">
        <v>2817</v>
      </c>
      <c r="B4251" s="4" t="s">
        <v>5575</v>
      </c>
      <c r="C4251" s="25">
        <v>12</v>
      </c>
      <c r="D4251" s="11"/>
      <c r="E4251" s="11"/>
      <c r="F4251" s="11"/>
      <c r="P4251" s="4" t="s">
        <v>2817</v>
      </c>
      <c r="Q4251" s="4" t="s">
        <v>5912</v>
      </c>
      <c r="R4251" s="25">
        <v>13</v>
      </c>
      <c r="S4251" s="11"/>
      <c r="T4251" s="11"/>
    </row>
    <row r="4252" spans="1:20" ht="17.25" customHeight="1" x14ac:dyDescent="0.35">
      <c r="A4252" s="4" t="s">
        <v>2817</v>
      </c>
      <c r="B4252" s="4" t="s">
        <v>5913</v>
      </c>
      <c r="C4252" s="25">
        <v>12</v>
      </c>
      <c r="D4252" s="11"/>
      <c r="E4252" s="11"/>
      <c r="F4252" s="11"/>
      <c r="P4252" s="4" t="s">
        <v>2817</v>
      </c>
      <c r="Q4252" s="4" t="s">
        <v>5914</v>
      </c>
      <c r="R4252" s="25">
        <v>13</v>
      </c>
      <c r="S4252" s="11"/>
      <c r="T4252" s="11"/>
    </row>
    <row r="4253" spans="1:20" ht="17.25" customHeight="1" x14ac:dyDescent="0.35">
      <c r="A4253" s="4" t="s">
        <v>2817</v>
      </c>
      <c r="B4253" s="4" t="s">
        <v>5915</v>
      </c>
      <c r="C4253" s="25">
        <v>12</v>
      </c>
      <c r="D4253" s="11"/>
      <c r="E4253" s="11"/>
      <c r="F4253" s="11"/>
      <c r="P4253" s="4" t="s">
        <v>2817</v>
      </c>
      <c r="Q4253" s="4" t="s">
        <v>5916</v>
      </c>
      <c r="R4253" s="25">
        <v>13</v>
      </c>
      <c r="S4253" s="11"/>
      <c r="T4253" s="11"/>
    </row>
    <row r="4254" spans="1:20" ht="17.25" customHeight="1" x14ac:dyDescent="0.35">
      <c r="A4254" s="4" t="s">
        <v>2817</v>
      </c>
      <c r="B4254" s="4" t="s">
        <v>5576</v>
      </c>
      <c r="C4254" s="25">
        <v>12</v>
      </c>
      <c r="D4254" s="11"/>
      <c r="E4254" s="11"/>
      <c r="F4254" s="11"/>
      <c r="P4254" s="4" t="s">
        <v>2817</v>
      </c>
      <c r="Q4254" s="4" t="s">
        <v>5917</v>
      </c>
      <c r="R4254" s="25">
        <v>13</v>
      </c>
      <c r="S4254" s="11"/>
      <c r="T4254" s="11"/>
    </row>
    <row r="4255" spans="1:20" ht="17.25" customHeight="1" x14ac:dyDescent="0.35">
      <c r="A4255" s="4" t="s">
        <v>2817</v>
      </c>
      <c r="B4255" s="4" t="s">
        <v>5577</v>
      </c>
      <c r="C4255" s="25">
        <v>12</v>
      </c>
      <c r="D4255" s="11"/>
      <c r="E4255" s="11"/>
      <c r="F4255" s="11"/>
      <c r="P4255" s="4" t="s">
        <v>2817</v>
      </c>
      <c r="Q4255" s="4" t="s">
        <v>5918</v>
      </c>
      <c r="R4255" s="25">
        <v>13</v>
      </c>
      <c r="S4255" s="11"/>
      <c r="T4255" s="11"/>
    </row>
    <row r="4256" spans="1:20" ht="17.25" customHeight="1" x14ac:dyDescent="0.35">
      <c r="A4256" s="4" t="s">
        <v>2817</v>
      </c>
      <c r="B4256" s="4" t="s">
        <v>5578</v>
      </c>
      <c r="C4256" s="25">
        <v>12</v>
      </c>
      <c r="D4256" s="11"/>
      <c r="E4256" s="11"/>
      <c r="F4256" s="11"/>
      <c r="P4256" s="4" t="s">
        <v>2817</v>
      </c>
      <c r="Q4256" s="4" t="s">
        <v>5919</v>
      </c>
      <c r="R4256" s="25">
        <v>13</v>
      </c>
      <c r="S4256" s="11"/>
      <c r="T4256" s="11"/>
    </row>
    <row r="4257" spans="1:20" ht="17.25" customHeight="1" x14ac:dyDescent="0.35">
      <c r="A4257" s="4" t="s">
        <v>2817</v>
      </c>
      <c r="B4257" s="4" t="s">
        <v>5579</v>
      </c>
      <c r="C4257" s="25">
        <v>12</v>
      </c>
      <c r="D4257" s="11"/>
      <c r="E4257" s="11"/>
      <c r="F4257" s="11"/>
      <c r="P4257" s="4" t="s">
        <v>2817</v>
      </c>
      <c r="Q4257" s="4" t="s">
        <v>5920</v>
      </c>
      <c r="R4257" s="25">
        <v>13</v>
      </c>
      <c r="S4257" s="11"/>
      <c r="T4257" s="11"/>
    </row>
    <row r="4258" spans="1:20" ht="17.25" customHeight="1" x14ac:dyDescent="0.35">
      <c r="A4258" s="4" t="s">
        <v>2817</v>
      </c>
      <c r="B4258" s="4" t="s">
        <v>5921</v>
      </c>
      <c r="C4258" s="25">
        <v>12</v>
      </c>
      <c r="D4258" s="11"/>
      <c r="E4258" s="11"/>
      <c r="F4258" s="11"/>
      <c r="P4258" s="4" t="s">
        <v>2817</v>
      </c>
      <c r="Q4258" s="4" t="s">
        <v>5922</v>
      </c>
      <c r="R4258" s="25">
        <v>13</v>
      </c>
      <c r="S4258" s="11"/>
      <c r="T4258" s="11"/>
    </row>
    <row r="4259" spans="1:20" ht="17.25" customHeight="1" x14ac:dyDescent="0.35">
      <c r="A4259" s="4" t="s">
        <v>2817</v>
      </c>
      <c r="B4259" s="4" t="s">
        <v>5580</v>
      </c>
      <c r="C4259" s="25">
        <v>12</v>
      </c>
      <c r="D4259" s="11"/>
      <c r="E4259" s="11"/>
      <c r="F4259" s="11"/>
      <c r="P4259" s="4" t="s">
        <v>2817</v>
      </c>
      <c r="Q4259" s="4" t="s">
        <v>5923</v>
      </c>
      <c r="R4259" s="25">
        <v>13</v>
      </c>
      <c r="S4259" s="11"/>
      <c r="T4259" s="11"/>
    </row>
    <row r="4260" spans="1:20" ht="17.25" customHeight="1" x14ac:dyDescent="0.35">
      <c r="A4260" s="4" t="s">
        <v>2817</v>
      </c>
      <c r="B4260" s="4" t="s">
        <v>5581</v>
      </c>
      <c r="C4260" s="25">
        <v>12</v>
      </c>
      <c r="D4260" s="11"/>
      <c r="E4260" s="11"/>
      <c r="F4260" s="11"/>
      <c r="P4260" s="4" t="s">
        <v>2817</v>
      </c>
      <c r="Q4260" s="4" t="s">
        <v>5924</v>
      </c>
      <c r="R4260" s="25">
        <v>13</v>
      </c>
      <c r="S4260" s="11"/>
      <c r="T4260" s="11"/>
    </row>
    <row r="4261" spans="1:20" ht="17.25" customHeight="1" x14ac:dyDescent="0.35">
      <c r="A4261" s="4" t="s">
        <v>2817</v>
      </c>
      <c r="B4261" s="4" t="s">
        <v>5583</v>
      </c>
      <c r="C4261" s="25">
        <v>12</v>
      </c>
      <c r="D4261" s="11"/>
      <c r="E4261" s="11"/>
      <c r="F4261" s="11"/>
      <c r="P4261" s="4" t="s">
        <v>2817</v>
      </c>
      <c r="Q4261" s="4" t="s">
        <v>5925</v>
      </c>
      <c r="R4261" s="25">
        <v>13</v>
      </c>
      <c r="S4261" s="11"/>
      <c r="T4261" s="11"/>
    </row>
    <row r="4262" spans="1:20" ht="17.25" customHeight="1" x14ac:dyDescent="0.35">
      <c r="A4262" s="4" t="s">
        <v>2817</v>
      </c>
      <c r="B4262" s="4" t="s">
        <v>5584</v>
      </c>
      <c r="C4262" s="25">
        <v>12</v>
      </c>
      <c r="D4262" s="11"/>
      <c r="E4262" s="11"/>
      <c r="F4262" s="11"/>
      <c r="P4262" s="4" t="s">
        <v>2817</v>
      </c>
      <c r="Q4262" s="4" t="s">
        <v>5926</v>
      </c>
      <c r="R4262" s="25">
        <v>13</v>
      </c>
      <c r="S4262" s="11"/>
      <c r="T4262" s="11"/>
    </row>
    <row r="4263" spans="1:20" ht="17.25" customHeight="1" x14ac:dyDescent="0.35">
      <c r="A4263" s="4" t="s">
        <v>2817</v>
      </c>
      <c r="B4263" s="4" t="s">
        <v>5586</v>
      </c>
      <c r="C4263" s="25">
        <v>12</v>
      </c>
      <c r="D4263" s="11"/>
      <c r="E4263" s="11"/>
      <c r="F4263" s="11"/>
      <c r="P4263" s="4" t="s">
        <v>2817</v>
      </c>
      <c r="Q4263" s="4" t="s">
        <v>5927</v>
      </c>
      <c r="R4263" s="25">
        <v>13</v>
      </c>
      <c r="S4263" s="11"/>
      <c r="T4263" s="11"/>
    </row>
    <row r="4264" spans="1:20" ht="17.25" customHeight="1" x14ac:dyDescent="0.35">
      <c r="A4264" s="4" t="s">
        <v>2817</v>
      </c>
      <c r="B4264" s="4" t="s">
        <v>5587</v>
      </c>
      <c r="C4264" s="25">
        <v>12</v>
      </c>
      <c r="D4264" s="11"/>
      <c r="E4264" s="11"/>
      <c r="F4264" s="11"/>
      <c r="P4264" s="4" t="s">
        <v>2817</v>
      </c>
      <c r="Q4264" s="4" t="s">
        <v>5928</v>
      </c>
      <c r="R4264" s="25">
        <v>13</v>
      </c>
      <c r="S4264" s="11"/>
      <c r="T4264" s="11"/>
    </row>
    <row r="4265" spans="1:20" ht="17.25" customHeight="1" x14ac:dyDescent="0.35">
      <c r="A4265" s="4" t="s">
        <v>2817</v>
      </c>
      <c r="B4265" s="4" t="s">
        <v>5589</v>
      </c>
      <c r="C4265" s="25">
        <v>12</v>
      </c>
      <c r="D4265" s="11"/>
      <c r="E4265" s="11"/>
      <c r="F4265" s="11"/>
      <c r="P4265" s="4" t="s">
        <v>2817</v>
      </c>
      <c r="Q4265" s="4" t="s">
        <v>5929</v>
      </c>
      <c r="R4265" s="25">
        <v>13</v>
      </c>
      <c r="S4265" s="11"/>
      <c r="T4265" s="11"/>
    </row>
    <row r="4266" spans="1:20" ht="17.25" customHeight="1" x14ac:dyDescent="0.35">
      <c r="A4266" s="4" t="s">
        <v>2817</v>
      </c>
      <c r="B4266" s="4" t="s">
        <v>5590</v>
      </c>
      <c r="C4266" s="25">
        <v>12</v>
      </c>
      <c r="D4266" s="11"/>
      <c r="E4266" s="11"/>
      <c r="F4266" s="11"/>
      <c r="P4266" s="4" t="s">
        <v>2817</v>
      </c>
      <c r="Q4266" s="4" t="s">
        <v>5930</v>
      </c>
      <c r="R4266" s="25">
        <v>13</v>
      </c>
      <c r="S4266" s="11"/>
      <c r="T4266" s="11"/>
    </row>
    <row r="4267" spans="1:20" ht="17.25" customHeight="1" x14ac:dyDescent="0.35">
      <c r="A4267" s="4" t="s">
        <v>2817</v>
      </c>
      <c r="B4267" s="4" t="s">
        <v>5591</v>
      </c>
      <c r="C4267" s="25">
        <v>12</v>
      </c>
      <c r="D4267" s="11"/>
      <c r="E4267" s="11"/>
      <c r="F4267" s="11"/>
      <c r="P4267" s="4" t="s">
        <v>2817</v>
      </c>
      <c r="Q4267" s="4" t="s">
        <v>5931</v>
      </c>
      <c r="R4267" s="25">
        <v>13</v>
      </c>
      <c r="S4267" s="11"/>
      <c r="T4267" s="11"/>
    </row>
    <row r="4268" spans="1:20" ht="17.25" customHeight="1" x14ac:dyDescent="0.35">
      <c r="A4268" s="4" t="s">
        <v>2817</v>
      </c>
      <c r="B4268" s="4" t="s">
        <v>5592</v>
      </c>
      <c r="C4268" s="25">
        <v>12</v>
      </c>
      <c r="D4268" s="11"/>
      <c r="E4268" s="11"/>
      <c r="F4268" s="11"/>
      <c r="P4268" s="4" t="s">
        <v>2817</v>
      </c>
      <c r="Q4268" s="4" t="s">
        <v>5932</v>
      </c>
      <c r="R4268" s="25">
        <v>13</v>
      </c>
      <c r="S4268" s="11"/>
      <c r="T4268" s="11"/>
    </row>
    <row r="4269" spans="1:20" ht="17.25" customHeight="1" x14ac:dyDescent="0.35">
      <c r="A4269" s="4" t="s">
        <v>2817</v>
      </c>
      <c r="B4269" s="4" t="s">
        <v>5593</v>
      </c>
      <c r="C4269" s="25">
        <v>12</v>
      </c>
      <c r="D4269" s="11"/>
      <c r="E4269" s="11"/>
      <c r="F4269" s="11"/>
      <c r="P4269" s="4" t="s">
        <v>2817</v>
      </c>
      <c r="Q4269" s="4" t="s">
        <v>5933</v>
      </c>
      <c r="R4269" s="25">
        <v>13</v>
      </c>
      <c r="S4269" s="11"/>
      <c r="T4269" s="11"/>
    </row>
    <row r="4270" spans="1:20" ht="17.25" customHeight="1" x14ac:dyDescent="0.35">
      <c r="A4270" s="4" t="s">
        <v>2817</v>
      </c>
      <c r="B4270" s="4" t="s">
        <v>5594</v>
      </c>
      <c r="C4270" s="25">
        <v>12</v>
      </c>
      <c r="D4270" s="11"/>
      <c r="E4270" s="11"/>
      <c r="F4270" s="11"/>
      <c r="P4270" s="4" t="s">
        <v>2817</v>
      </c>
      <c r="Q4270" s="4" t="s">
        <v>5934</v>
      </c>
      <c r="R4270" s="25">
        <v>13</v>
      </c>
      <c r="S4270" s="11"/>
      <c r="T4270" s="11"/>
    </row>
    <row r="4271" spans="1:20" ht="17.25" customHeight="1" x14ac:dyDescent="0.35">
      <c r="A4271" s="4" t="s">
        <v>2817</v>
      </c>
      <c r="B4271" s="4" t="s">
        <v>5596</v>
      </c>
      <c r="C4271" s="25">
        <v>12</v>
      </c>
      <c r="D4271" s="11"/>
      <c r="E4271" s="11"/>
      <c r="F4271" s="11"/>
      <c r="P4271" s="4" t="s">
        <v>2817</v>
      </c>
      <c r="Q4271" s="4" t="s">
        <v>5935</v>
      </c>
      <c r="R4271" s="25">
        <v>13</v>
      </c>
      <c r="S4271" s="11"/>
      <c r="T4271" s="11"/>
    </row>
    <row r="4272" spans="1:20" ht="17.25" customHeight="1" x14ac:dyDescent="0.35">
      <c r="A4272" s="4" t="s">
        <v>2817</v>
      </c>
      <c r="B4272" s="4" t="s">
        <v>5598</v>
      </c>
      <c r="C4272" s="25">
        <v>12</v>
      </c>
      <c r="D4272" s="11"/>
      <c r="E4272" s="11"/>
      <c r="F4272" s="11"/>
      <c r="P4272" s="4" t="s">
        <v>2817</v>
      </c>
      <c r="Q4272" s="4" t="s">
        <v>5936</v>
      </c>
      <c r="R4272" s="25">
        <v>13</v>
      </c>
      <c r="S4272" s="11"/>
      <c r="T4272" s="11"/>
    </row>
    <row r="4273" spans="1:20" ht="17.25" customHeight="1" x14ac:dyDescent="0.35">
      <c r="A4273" s="4" t="s">
        <v>2817</v>
      </c>
      <c r="B4273" s="4" t="s">
        <v>5600</v>
      </c>
      <c r="C4273" s="25">
        <v>12</v>
      </c>
      <c r="D4273" s="11"/>
      <c r="E4273" s="11"/>
      <c r="F4273" s="11"/>
      <c r="P4273" s="4" t="s">
        <v>2817</v>
      </c>
      <c r="Q4273" s="4" t="s">
        <v>5937</v>
      </c>
      <c r="R4273" s="25">
        <v>13</v>
      </c>
      <c r="S4273" s="11"/>
      <c r="T4273" s="11"/>
    </row>
    <row r="4274" spans="1:20" ht="17.25" customHeight="1" x14ac:dyDescent="0.35">
      <c r="A4274" s="4" t="s">
        <v>2817</v>
      </c>
      <c r="B4274" s="4" t="s">
        <v>5601</v>
      </c>
      <c r="C4274" s="25">
        <v>12</v>
      </c>
      <c r="D4274" s="11"/>
      <c r="E4274" s="11"/>
      <c r="F4274" s="11"/>
      <c r="P4274" s="4" t="s">
        <v>2817</v>
      </c>
      <c r="Q4274" s="4" t="s">
        <v>5938</v>
      </c>
      <c r="R4274" s="25">
        <v>13</v>
      </c>
      <c r="S4274" s="11"/>
      <c r="T4274" s="11"/>
    </row>
    <row r="4275" spans="1:20" ht="17.25" customHeight="1" x14ac:dyDescent="0.35">
      <c r="A4275" s="4" t="s">
        <v>2817</v>
      </c>
      <c r="B4275" s="4" t="s">
        <v>5602</v>
      </c>
      <c r="C4275" s="25">
        <v>12</v>
      </c>
      <c r="D4275" s="11"/>
      <c r="E4275" s="11"/>
      <c r="F4275" s="11"/>
      <c r="P4275" s="4" t="s">
        <v>2817</v>
      </c>
      <c r="Q4275" s="4" t="s">
        <v>5939</v>
      </c>
      <c r="R4275" s="25">
        <v>13</v>
      </c>
      <c r="S4275" s="11"/>
      <c r="T4275" s="11"/>
    </row>
    <row r="4276" spans="1:20" ht="17.25" customHeight="1" x14ac:dyDescent="0.35">
      <c r="A4276" s="4" t="s">
        <v>2817</v>
      </c>
      <c r="B4276" s="4" t="s">
        <v>5603</v>
      </c>
      <c r="C4276" s="25">
        <v>12</v>
      </c>
      <c r="D4276" s="11"/>
      <c r="E4276" s="11"/>
      <c r="F4276" s="11"/>
      <c r="P4276" s="4" t="s">
        <v>2817</v>
      </c>
      <c r="Q4276" s="4" t="s">
        <v>5940</v>
      </c>
      <c r="R4276" s="25">
        <v>13</v>
      </c>
      <c r="S4276" s="11"/>
      <c r="T4276" s="11"/>
    </row>
    <row r="4277" spans="1:20" ht="17.25" customHeight="1" x14ac:dyDescent="0.35">
      <c r="A4277" s="4" t="s">
        <v>2817</v>
      </c>
      <c r="B4277" s="4" t="s">
        <v>5941</v>
      </c>
      <c r="C4277" s="25">
        <v>12</v>
      </c>
      <c r="D4277" s="11"/>
      <c r="E4277" s="11"/>
      <c r="F4277" s="11"/>
      <c r="P4277" s="4" t="s">
        <v>2817</v>
      </c>
      <c r="Q4277" s="4" t="s">
        <v>5942</v>
      </c>
      <c r="R4277" s="25">
        <v>13</v>
      </c>
      <c r="S4277" s="11"/>
      <c r="T4277" s="11"/>
    </row>
    <row r="4278" spans="1:20" ht="17.25" customHeight="1" x14ac:dyDescent="0.35">
      <c r="A4278" s="4" t="s">
        <v>2817</v>
      </c>
      <c r="B4278" s="4" t="s">
        <v>5604</v>
      </c>
      <c r="C4278" s="25">
        <v>12</v>
      </c>
      <c r="D4278" s="11"/>
      <c r="E4278" s="11"/>
      <c r="F4278" s="11"/>
      <c r="P4278" s="4" t="s">
        <v>2817</v>
      </c>
      <c r="Q4278" s="4" t="s">
        <v>5943</v>
      </c>
      <c r="R4278" s="25">
        <v>13</v>
      </c>
      <c r="S4278" s="11"/>
      <c r="T4278" s="11"/>
    </row>
    <row r="4279" spans="1:20" ht="17.25" customHeight="1" x14ac:dyDescent="0.35">
      <c r="A4279" s="4" t="s">
        <v>2817</v>
      </c>
      <c r="B4279" s="4" t="s">
        <v>5605</v>
      </c>
      <c r="C4279" s="25">
        <v>12</v>
      </c>
      <c r="D4279" s="11"/>
      <c r="E4279" s="11"/>
      <c r="F4279" s="11"/>
      <c r="P4279" s="4" t="s">
        <v>2817</v>
      </c>
      <c r="Q4279" s="4" t="s">
        <v>5944</v>
      </c>
      <c r="R4279" s="25">
        <v>13</v>
      </c>
      <c r="S4279" s="11"/>
      <c r="T4279" s="11"/>
    </row>
    <row r="4280" spans="1:20" ht="17.25" customHeight="1" x14ac:dyDescent="0.35">
      <c r="A4280" s="4" t="s">
        <v>2817</v>
      </c>
      <c r="B4280" s="4" t="s">
        <v>5606</v>
      </c>
      <c r="C4280" s="25">
        <v>12</v>
      </c>
      <c r="D4280" s="11"/>
      <c r="E4280" s="11"/>
      <c r="F4280" s="11"/>
      <c r="P4280" s="4" t="s">
        <v>2817</v>
      </c>
      <c r="Q4280" s="4" t="s">
        <v>5945</v>
      </c>
      <c r="R4280" s="25">
        <v>13</v>
      </c>
      <c r="S4280" s="11"/>
      <c r="T4280" s="11"/>
    </row>
    <row r="4281" spans="1:20" ht="17.25" customHeight="1" x14ac:dyDescent="0.35">
      <c r="A4281" s="4" t="s">
        <v>2817</v>
      </c>
      <c r="B4281" s="4" t="s">
        <v>5607</v>
      </c>
      <c r="C4281" s="25">
        <v>12</v>
      </c>
      <c r="D4281" s="11"/>
      <c r="E4281" s="11"/>
      <c r="F4281" s="11"/>
      <c r="P4281" s="4" t="s">
        <v>2817</v>
      </c>
      <c r="Q4281" s="4" t="s">
        <v>5946</v>
      </c>
      <c r="R4281" s="25">
        <v>13</v>
      </c>
      <c r="S4281" s="11"/>
      <c r="T4281" s="11"/>
    </row>
    <row r="4282" spans="1:20" ht="17.25" customHeight="1" x14ac:dyDescent="0.35">
      <c r="A4282" s="4" t="s">
        <v>2817</v>
      </c>
      <c r="B4282" s="4" t="s">
        <v>5609</v>
      </c>
      <c r="C4282" s="25">
        <v>12</v>
      </c>
      <c r="D4282" s="11"/>
      <c r="E4282" s="11"/>
      <c r="F4282" s="11"/>
      <c r="P4282" s="4" t="s">
        <v>2817</v>
      </c>
      <c r="Q4282" s="4" t="s">
        <v>5947</v>
      </c>
      <c r="R4282" s="25">
        <v>13</v>
      </c>
      <c r="S4282" s="11"/>
      <c r="T4282" s="11"/>
    </row>
    <row r="4283" spans="1:20" ht="17.25" customHeight="1" x14ac:dyDescent="0.35">
      <c r="A4283" s="4" t="s">
        <v>2817</v>
      </c>
      <c r="B4283" s="4" t="s">
        <v>5611</v>
      </c>
      <c r="C4283" s="25">
        <v>12</v>
      </c>
      <c r="D4283" s="11"/>
      <c r="E4283" s="11"/>
      <c r="F4283" s="11"/>
      <c r="P4283" s="4" t="s">
        <v>2817</v>
      </c>
      <c r="Q4283" s="4" t="s">
        <v>5948</v>
      </c>
      <c r="R4283" s="25">
        <v>13</v>
      </c>
      <c r="S4283" s="11"/>
      <c r="T4283" s="11"/>
    </row>
    <row r="4284" spans="1:20" ht="17.25" customHeight="1" x14ac:dyDescent="0.35">
      <c r="A4284" s="4" t="s">
        <v>2817</v>
      </c>
      <c r="B4284" s="4" t="s">
        <v>5949</v>
      </c>
      <c r="C4284" s="25">
        <v>12</v>
      </c>
      <c r="D4284" s="11"/>
      <c r="E4284" s="11"/>
      <c r="F4284" s="11"/>
      <c r="P4284" s="4" t="s">
        <v>2817</v>
      </c>
      <c r="Q4284" s="4" t="s">
        <v>5950</v>
      </c>
      <c r="R4284" s="25">
        <v>13</v>
      </c>
      <c r="S4284" s="11"/>
      <c r="T4284" s="11"/>
    </row>
    <row r="4285" spans="1:20" ht="17.25" customHeight="1" x14ac:dyDescent="0.35">
      <c r="A4285" s="4" t="s">
        <v>2817</v>
      </c>
      <c r="B4285" s="4" t="s">
        <v>5612</v>
      </c>
      <c r="C4285" s="25">
        <v>12</v>
      </c>
      <c r="D4285" s="11"/>
      <c r="E4285" s="11"/>
      <c r="F4285" s="11"/>
      <c r="P4285" s="4" t="s">
        <v>2817</v>
      </c>
      <c r="Q4285" s="4" t="s">
        <v>5951</v>
      </c>
      <c r="R4285" s="25">
        <v>13</v>
      </c>
      <c r="S4285" s="11"/>
      <c r="T4285" s="11"/>
    </row>
    <row r="4286" spans="1:20" ht="17.25" customHeight="1" x14ac:dyDescent="0.35">
      <c r="A4286" s="4" t="s">
        <v>2817</v>
      </c>
      <c r="B4286" s="4" t="s">
        <v>5613</v>
      </c>
      <c r="C4286" s="25">
        <v>12</v>
      </c>
      <c r="D4286" s="11"/>
      <c r="E4286" s="11"/>
      <c r="F4286" s="11"/>
      <c r="P4286" s="4" t="s">
        <v>2817</v>
      </c>
      <c r="Q4286" s="4" t="s">
        <v>5952</v>
      </c>
      <c r="R4286" s="25">
        <v>13</v>
      </c>
      <c r="S4286" s="11"/>
      <c r="T4286" s="11"/>
    </row>
    <row r="4287" spans="1:20" ht="17.25" customHeight="1" x14ac:dyDescent="0.35">
      <c r="A4287" s="4" t="s">
        <v>2817</v>
      </c>
      <c r="B4287" s="4" t="s">
        <v>5614</v>
      </c>
      <c r="C4287" s="25">
        <v>12</v>
      </c>
      <c r="D4287" s="11"/>
      <c r="E4287" s="11"/>
      <c r="F4287" s="11"/>
      <c r="P4287" s="4" t="s">
        <v>2817</v>
      </c>
      <c r="Q4287" s="4" t="s">
        <v>5953</v>
      </c>
      <c r="R4287" s="25">
        <v>13</v>
      </c>
      <c r="S4287" s="11"/>
      <c r="T4287" s="11"/>
    </row>
    <row r="4288" spans="1:20" ht="17.25" customHeight="1" x14ac:dyDescent="0.35">
      <c r="A4288" s="4" t="s">
        <v>2817</v>
      </c>
      <c r="B4288" s="4" t="s">
        <v>5615</v>
      </c>
      <c r="C4288" s="25">
        <v>12</v>
      </c>
      <c r="D4288" s="11"/>
      <c r="E4288" s="11"/>
      <c r="F4288" s="11"/>
      <c r="P4288" s="4" t="s">
        <v>2817</v>
      </c>
      <c r="Q4288" s="4" t="s">
        <v>5954</v>
      </c>
      <c r="R4288" s="25">
        <v>13</v>
      </c>
      <c r="S4288" s="11"/>
      <c r="T4288" s="11"/>
    </row>
    <row r="4289" spans="1:20" ht="17.25" customHeight="1" x14ac:dyDescent="0.35">
      <c r="A4289" s="4" t="s">
        <v>2817</v>
      </c>
      <c r="B4289" s="4" t="s">
        <v>5616</v>
      </c>
      <c r="C4289" s="25">
        <v>12</v>
      </c>
      <c r="D4289" s="11"/>
      <c r="E4289" s="11"/>
      <c r="F4289" s="11"/>
      <c r="P4289" s="4" t="s">
        <v>2817</v>
      </c>
      <c r="Q4289" s="161" t="s">
        <v>5955</v>
      </c>
      <c r="R4289" s="25">
        <v>13</v>
      </c>
      <c r="S4289" s="11"/>
      <c r="T4289" s="11"/>
    </row>
    <row r="4290" spans="1:20" ht="17.25" customHeight="1" x14ac:dyDescent="0.35">
      <c r="A4290" s="4" t="s">
        <v>2817</v>
      </c>
      <c r="B4290" s="4" t="s">
        <v>5617</v>
      </c>
      <c r="C4290" s="25">
        <v>12</v>
      </c>
      <c r="D4290" s="11"/>
      <c r="E4290" s="11"/>
      <c r="F4290" s="11"/>
      <c r="P4290" s="4" t="s">
        <v>2817</v>
      </c>
      <c r="Q4290" s="4" t="s">
        <v>5956</v>
      </c>
      <c r="R4290" s="25">
        <v>13</v>
      </c>
      <c r="S4290" s="11"/>
      <c r="T4290" s="11"/>
    </row>
    <row r="4291" spans="1:20" ht="17.25" customHeight="1" x14ac:dyDescent="0.35">
      <c r="A4291" s="4" t="s">
        <v>2817</v>
      </c>
      <c r="B4291" s="4" t="s">
        <v>5619</v>
      </c>
      <c r="C4291" s="25">
        <v>12</v>
      </c>
      <c r="D4291" s="11"/>
      <c r="E4291" s="11"/>
      <c r="F4291" s="11"/>
      <c r="P4291" s="4" t="s">
        <v>2817</v>
      </c>
      <c r="Q4291" s="4" t="s">
        <v>5957</v>
      </c>
      <c r="R4291" s="25">
        <v>13</v>
      </c>
      <c r="S4291" s="11"/>
      <c r="T4291" s="11"/>
    </row>
    <row r="4292" spans="1:20" ht="17.25" customHeight="1" x14ac:dyDescent="0.35">
      <c r="A4292" s="4" t="s">
        <v>2817</v>
      </c>
      <c r="B4292" s="4" t="s">
        <v>5621</v>
      </c>
      <c r="C4292" s="25">
        <v>12</v>
      </c>
      <c r="D4292" s="11"/>
      <c r="E4292" s="11"/>
      <c r="F4292" s="11"/>
      <c r="P4292" s="4" t="s">
        <v>2817</v>
      </c>
      <c r="Q4292" s="4" t="s">
        <v>5958</v>
      </c>
      <c r="R4292" s="25">
        <v>13</v>
      </c>
      <c r="S4292" s="11"/>
      <c r="T4292" s="11"/>
    </row>
    <row r="4293" spans="1:20" ht="17.25" customHeight="1" x14ac:dyDescent="0.35">
      <c r="A4293" s="4" t="s">
        <v>2817</v>
      </c>
      <c r="B4293" s="4" t="s">
        <v>5959</v>
      </c>
      <c r="C4293" s="25">
        <v>12</v>
      </c>
      <c r="D4293" s="11"/>
      <c r="E4293" s="11"/>
      <c r="F4293" s="11"/>
      <c r="P4293" s="4" t="s">
        <v>2817</v>
      </c>
      <c r="Q4293" s="4" t="s">
        <v>5960</v>
      </c>
      <c r="R4293" s="25">
        <v>13</v>
      </c>
      <c r="S4293" s="11"/>
      <c r="T4293" s="11"/>
    </row>
    <row r="4294" spans="1:20" ht="17.25" customHeight="1" x14ac:dyDescent="0.35">
      <c r="A4294" s="4" t="s">
        <v>2817</v>
      </c>
      <c r="B4294" s="4" t="s">
        <v>5623</v>
      </c>
      <c r="C4294" s="25">
        <v>12</v>
      </c>
      <c r="D4294" s="11"/>
      <c r="E4294" s="11"/>
      <c r="F4294" s="11"/>
      <c r="P4294" s="4" t="s">
        <v>2817</v>
      </c>
      <c r="Q4294" s="4" t="s">
        <v>5961</v>
      </c>
      <c r="R4294" s="25">
        <v>13</v>
      </c>
      <c r="S4294" s="11"/>
      <c r="T4294" s="11"/>
    </row>
    <row r="4295" spans="1:20" ht="17.25" customHeight="1" x14ac:dyDescent="0.35">
      <c r="A4295" s="4" t="s">
        <v>2817</v>
      </c>
      <c r="B4295" s="4" t="s">
        <v>5624</v>
      </c>
      <c r="C4295" s="25">
        <v>12</v>
      </c>
      <c r="D4295" s="11"/>
      <c r="E4295" s="11"/>
      <c r="F4295" s="11"/>
      <c r="P4295" s="4" t="s">
        <v>2817</v>
      </c>
      <c r="Q4295" s="4" t="s">
        <v>5962</v>
      </c>
      <c r="R4295" s="25">
        <v>13</v>
      </c>
      <c r="S4295" s="11"/>
      <c r="T4295" s="11"/>
    </row>
    <row r="4296" spans="1:20" ht="17.25" customHeight="1" x14ac:dyDescent="0.35">
      <c r="A4296" s="4" t="s">
        <v>2817</v>
      </c>
      <c r="B4296" s="4" t="s">
        <v>5625</v>
      </c>
      <c r="C4296" s="25">
        <v>12</v>
      </c>
      <c r="D4296" s="11"/>
      <c r="E4296" s="11"/>
      <c r="F4296" s="11"/>
      <c r="P4296" s="4" t="s">
        <v>2817</v>
      </c>
      <c r="Q4296" s="4" t="s">
        <v>5963</v>
      </c>
      <c r="R4296" s="25">
        <v>13</v>
      </c>
      <c r="S4296" s="11"/>
      <c r="T4296" s="11"/>
    </row>
    <row r="4297" spans="1:20" ht="17.25" customHeight="1" x14ac:dyDescent="0.35">
      <c r="A4297" s="4" t="s">
        <v>2817</v>
      </c>
      <c r="B4297" s="4" t="s">
        <v>5626</v>
      </c>
      <c r="C4297" s="25">
        <v>12</v>
      </c>
      <c r="D4297" s="11"/>
      <c r="E4297" s="11"/>
      <c r="F4297" s="11"/>
      <c r="P4297" s="4" t="s">
        <v>2817</v>
      </c>
      <c r="Q4297" s="4" t="s">
        <v>5964</v>
      </c>
      <c r="R4297" s="25">
        <v>13</v>
      </c>
      <c r="S4297" s="11"/>
      <c r="T4297" s="11"/>
    </row>
    <row r="4298" spans="1:20" ht="17.25" customHeight="1" x14ac:dyDescent="0.35">
      <c r="A4298" s="4" t="s">
        <v>2817</v>
      </c>
      <c r="B4298" s="4" t="s">
        <v>5627</v>
      </c>
      <c r="C4298" s="25">
        <v>12</v>
      </c>
      <c r="D4298" s="11"/>
      <c r="E4298" s="11"/>
      <c r="F4298" s="11"/>
      <c r="P4298" s="4" t="s">
        <v>2817</v>
      </c>
      <c r="Q4298" s="4" t="s">
        <v>5965</v>
      </c>
      <c r="R4298" s="25">
        <v>13</v>
      </c>
      <c r="S4298" s="11"/>
      <c r="T4298" s="11"/>
    </row>
    <row r="4299" spans="1:20" ht="17.25" customHeight="1" x14ac:dyDescent="0.35">
      <c r="A4299" s="4" t="s">
        <v>2817</v>
      </c>
      <c r="B4299" s="4" t="s">
        <v>5966</v>
      </c>
      <c r="C4299" s="25">
        <v>12</v>
      </c>
      <c r="D4299" s="11"/>
      <c r="E4299" s="11"/>
      <c r="F4299" s="11"/>
      <c r="P4299" s="4" t="s">
        <v>2817</v>
      </c>
      <c r="Q4299" s="4" t="s">
        <v>5967</v>
      </c>
      <c r="R4299" s="25">
        <v>13</v>
      </c>
      <c r="S4299" s="11"/>
      <c r="T4299" s="11"/>
    </row>
    <row r="4300" spans="1:20" ht="17.25" customHeight="1" x14ac:dyDescent="0.35">
      <c r="A4300" s="4" t="s">
        <v>2817</v>
      </c>
      <c r="B4300" s="4" t="s">
        <v>5628</v>
      </c>
      <c r="C4300" s="25">
        <v>12</v>
      </c>
      <c r="D4300" s="11"/>
      <c r="E4300" s="11"/>
      <c r="F4300" s="11"/>
      <c r="P4300" s="4" t="s">
        <v>2817</v>
      </c>
      <c r="Q4300" s="161" t="s">
        <v>5968</v>
      </c>
      <c r="R4300" s="25">
        <v>13</v>
      </c>
      <c r="S4300" s="11"/>
      <c r="T4300" s="11"/>
    </row>
    <row r="4301" spans="1:20" ht="17.25" customHeight="1" x14ac:dyDescent="0.35">
      <c r="A4301" s="4" t="s">
        <v>2817</v>
      </c>
      <c r="B4301" s="4" t="s">
        <v>5629</v>
      </c>
      <c r="C4301" s="25">
        <v>12</v>
      </c>
      <c r="D4301" s="11"/>
      <c r="E4301" s="11"/>
      <c r="F4301" s="11"/>
      <c r="P4301" s="4" t="s">
        <v>2817</v>
      </c>
      <c r="Q4301" s="4" t="s">
        <v>5969</v>
      </c>
      <c r="R4301" s="25">
        <v>13</v>
      </c>
      <c r="S4301" s="11"/>
      <c r="T4301" s="11"/>
    </row>
    <row r="4302" spans="1:20" ht="17.25" customHeight="1" x14ac:dyDescent="0.35">
      <c r="A4302" s="4" t="s">
        <v>2817</v>
      </c>
      <c r="B4302" s="4" t="s">
        <v>5970</v>
      </c>
      <c r="C4302" s="25">
        <v>12</v>
      </c>
      <c r="D4302" s="11"/>
      <c r="E4302" s="11"/>
      <c r="F4302" s="11"/>
      <c r="P4302" s="4" t="s">
        <v>2817</v>
      </c>
      <c r="Q4302" s="4" t="s">
        <v>5971</v>
      </c>
      <c r="R4302" s="25">
        <v>13</v>
      </c>
      <c r="S4302" s="11"/>
      <c r="T4302" s="11"/>
    </row>
    <row r="4303" spans="1:20" ht="17.25" customHeight="1" x14ac:dyDescent="0.35">
      <c r="A4303" s="4" t="s">
        <v>2817</v>
      </c>
      <c r="B4303" s="4" t="s">
        <v>5630</v>
      </c>
      <c r="C4303" s="25">
        <v>12</v>
      </c>
      <c r="D4303" s="11"/>
      <c r="E4303" s="11"/>
      <c r="F4303" s="11"/>
      <c r="P4303" s="4" t="s">
        <v>2817</v>
      </c>
      <c r="Q4303" s="4" t="s">
        <v>5972</v>
      </c>
      <c r="R4303" s="25">
        <v>13</v>
      </c>
      <c r="S4303" s="11"/>
      <c r="T4303" s="11"/>
    </row>
    <row r="4304" spans="1:20" ht="17.25" customHeight="1" x14ac:dyDescent="0.35">
      <c r="A4304" s="4" t="s">
        <v>2817</v>
      </c>
      <c r="B4304" s="4" t="s">
        <v>5631</v>
      </c>
      <c r="C4304" s="25">
        <v>12</v>
      </c>
      <c r="D4304" s="11"/>
      <c r="E4304" s="11"/>
      <c r="F4304" s="11"/>
      <c r="P4304" s="4" t="s">
        <v>2817</v>
      </c>
      <c r="Q4304" s="4" t="s">
        <v>5973</v>
      </c>
      <c r="R4304" s="25">
        <v>13</v>
      </c>
      <c r="S4304" s="11"/>
      <c r="T4304" s="11"/>
    </row>
    <row r="4305" spans="1:20" ht="17.25" customHeight="1" x14ac:dyDescent="0.35">
      <c r="A4305" s="4" t="s">
        <v>2817</v>
      </c>
      <c r="B4305" s="4" t="s">
        <v>5632</v>
      </c>
      <c r="C4305" s="25">
        <v>12</v>
      </c>
      <c r="D4305" s="11"/>
      <c r="E4305" s="11"/>
      <c r="F4305" s="11"/>
      <c r="P4305" s="4" t="s">
        <v>2817</v>
      </c>
      <c r="Q4305" s="4" t="s">
        <v>5974</v>
      </c>
      <c r="R4305" s="25">
        <v>13</v>
      </c>
      <c r="S4305" s="11"/>
      <c r="T4305" s="11"/>
    </row>
    <row r="4306" spans="1:20" ht="17.25" customHeight="1" x14ac:dyDescent="0.35">
      <c r="A4306" s="4" t="s">
        <v>2817</v>
      </c>
      <c r="B4306" s="4" t="s">
        <v>5633</v>
      </c>
      <c r="C4306" s="25">
        <v>12</v>
      </c>
      <c r="D4306" s="11"/>
      <c r="E4306" s="11"/>
      <c r="F4306" s="11"/>
      <c r="P4306" s="4" t="s">
        <v>2817</v>
      </c>
      <c r="Q4306" s="4" t="s">
        <v>5975</v>
      </c>
      <c r="R4306" s="25">
        <v>13</v>
      </c>
      <c r="S4306" s="11"/>
      <c r="T4306" s="11"/>
    </row>
    <row r="4307" spans="1:20" ht="17.25" customHeight="1" x14ac:dyDescent="0.35">
      <c r="A4307" s="4" t="s">
        <v>2817</v>
      </c>
      <c r="B4307" s="4" t="s">
        <v>5634</v>
      </c>
      <c r="C4307" s="25">
        <v>12</v>
      </c>
      <c r="D4307" s="11"/>
      <c r="E4307" s="11"/>
      <c r="F4307" s="11"/>
      <c r="P4307" s="4" t="s">
        <v>2817</v>
      </c>
      <c r="Q4307" s="4" t="s">
        <v>5976</v>
      </c>
      <c r="R4307" s="25">
        <v>13</v>
      </c>
      <c r="S4307" s="11"/>
      <c r="T4307" s="11"/>
    </row>
    <row r="4308" spans="1:20" ht="17.25" customHeight="1" x14ac:dyDescent="0.35">
      <c r="A4308" s="4" t="s">
        <v>2817</v>
      </c>
      <c r="B4308" s="4" t="s">
        <v>5636</v>
      </c>
      <c r="C4308" s="25">
        <v>12</v>
      </c>
      <c r="D4308" s="11"/>
      <c r="E4308" s="11"/>
      <c r="F4308" s="11"/>
      <c r="P4308" s="4" t="s">
        <v>2817</v>
      </c>
      <c r="Q4308" s="4" t="s">
        <v>5977</v>
      </c>
      <c r="R4308" s="25">
        <v>13</v>
      </c>
      <c r="S4308" s="11"/>
      <c r="T4308" s="11"/>
    </row>
    <row r="4309" spans="1:20" ht="17.25" customHeight="1" x14ac:dyDescent="0.35">
      <c r="A4309" s="4" t="s">
        <v>2817</v>
      </c>
      <c r="B4309" s="4" t="s">
        <v>5637</v>
      </c>
      <c r="C4309" s="25">
        <v>12</v>
      </c>
      <c r="D4309" s="11"/>
      <c r="E4309" s="11"/>
      <c r="F4309" s="11"/>
      <c r="P4309" s="4" t="s">
        <v>2817</v>
      </c>
      <c r="Q4309" s="4" t="s">
        <v>5978</v>
      </c>
      <c r="R4309" s="25">
        <v>13</v>
      </c>
      <c r="S4309" s="11"/>
      <c r="T4309" s="11"/>
    </row>
    <row r="4310" spans="1:20" ht="17.25" customHeight="1" x14ac:dyDescent="0.35">
      <c r="A4310" s="4" t="s">
        <v>2817</v>
      </c>
      <c r="B4310" s="4" t="s">
        <v>5638</v>
      </c>
      <c r="C4310" s="25">
        <v>12</v>
      </c>
      <c r="D4310" s="11"/>
      <c r="E4310" s="11"/>
      <c r="F4310" s="11"/>
      <c r="P4310" s="4" t="s">
        <v>2817</v>
      </c>
      <c r="Q4310" s="4" t="s">
        <v>5979</v>
      </c>
      <c r="R4310" s="25">
        <v>13</v>
      </c>
      <c r="S4310" s="11"/>
      <c r="T4310" s="11"/>
    </row>
    <row r="4311" spans="1:20" ht="17.25" customHeight="1" x14ac:dyDescent="0.35">
      <c r="A4311" s="4" t="s">
        <v>2817</v>
      </c>
      <c r="B4311" s="4" t="s">
        <v>5980</v>
      </c>
      <c r="C4311" s="25">
        <v>12</v>
      </c>
      <c r="D4311" s="11"/>
      <c r="E4311" s="11"/>
      <c r="F4311" s="11"/>
      <c r="P4311" s="4" t="s">
        <v>2817</v>
      </c>
      <c r="Q4311" s="4" t="s">
        <v>5981</v>
      </c>
      <c r="R4311" s="25">
        <v>13</v>
      </c>
      <c r="S4311" s="11"/>
      <c r="T4311" s="11"/>
    </row>
    <row r="4312" spans="1:20" ht="17.25" customHeight="1" x14ac:dyDescent="0.35">
      <c r="A4312" s="4" t="s">
        <v>2817</v>
      </c>
      <c r="B4312" s="4" t="s">
        <v>5639</v>
      </c>
      <c r="C4312" s="25">
        <v>12</v>
      </c>
      <c r="D4312" s="11"/>
      <c r="E4312" s="11"/>
      <c r="F4312" s="11"/>
      <c r="P4312" s="4" t="s">
        <v>2817</v>
      </c>
      <c r="Q4312" s="4" t="s">
        <v>5982</v>
      </c>
      <c r="R4312" s="25">
        <v>13</v>
      </c>
      <c r="S4312" s="11"/>
      <c r="T4312" s="11"/>
    </row>
    <row r="4313" spans="1:20" ht="17.25" customHeight="1" x14ac:dyDescent="0.35">
      <c r="A4313" s="4" t="s">
        <v>2817</v>
      </c>
      <c r="B4313" s="4" t="s">
        <v>5640</v>
      </c>
      <c r="C4313" s="25">
        <v>12</v>
      </c>
      <c r="D4313" s="11"/>
      <c r="E4313" s="11"/>
      <c r="F4313" s="11"/>
      <c r="P4313" s="4" t="s">
        <v>2817</v>
      </c>
      <c r="Q4313" s="4" t="s">
        <v>5983</v>
      </c>
      <c r="R4313" s="25">
        <v>13</v>
      </c>
      <c r="S4313" s="11"/>
      <c r="T4313" s="11"/>
    </row>
    <row r="4314" spans="1:20" ht="17.25" customHeight="1" x14ac:dyDescent="0.35">
      <c r="A4314" s="4" t="s">
        <v>2817</v>
      </c>
      <c r="B4314" s="4" t="s">
        <v>5642</v>
      </c>
      <c r="C4314" s="25">
        <v>12</v>
      </c>
      <c r="D4314" s="11"/>
      <c r="E4314" s="11"/>
      <c r="F4314" s="11"/>
      <c r="P4314" s="4" t="s">
        <v>2817</v>
      </c>
      <c r="Q4314" s="4" t="s">
        <v>5984</v>
      </c>
      <c r="R4314" s="25">
        <v>13</v>
      </c>
      <c r="S4314" s="11"/>
      <c r="T4314" s="11"/>
    </row>
    <row r="4315" spans="1:20" ht="17.25" customHeight="1" x14ac:dyDescent="0.35">
      <c r="A4315" s="4" t="s">
        <v>2817</v>
      </c>
      <c r="B4315" s="4" t="s">
        <v>5643</v>
      </c>
      <c r="C4315" s="25">
        <v>12</v>
      </c>
      <c r="D4315" s="11"/>
      <c r="E4315" s="11"/>
      <c r="F4315" s="11"/>
      <c r="P4315" s="4" t="s">
        <v>2817</v>
      </c>
      <c r="Q4315" s="4" t="s">
        <v>5985</v>
      </c>
      <c r="R4315" s="25">
        <v>13</v>
      </c>
      <c r="S4315" s="11"/>
      <c r="T4315" s="11"/>
    </row>
    <row r="4316" spans="1:20" ht="17.25" customHeight="1" x14ac:dyDescent="0.35">
      <c r="A4316" s="4" t="s">
        <v>2817</v>
      </c>
      <c r="B4316" s="4" t="s">
        <v>5644</v>
      </c>
      <c r="C4316" s="25">
        <v>12</v>
      </c>
      <c r="D4316" s="11"/>
      <c r="E4316" s="11"/>
      <c r="F4316" s="11"/>
      <c r="P4316" s="4" t="s">
        <v>2817</v>
      </c>
      <c r="Q4316" s="4" t="s">
        <v>5986</v>
      </c>
      <c r="R4316" s="25">
        <v>13</v>
      </c>
      <c r="S4316" s="11"/>
      <c r="T4316" s="11"/>
    </row>
    <row r="4317" spans="1:20" ht="17.25" customHeight="1" x14ac:dyDescent="0.35">
      <c r="A4317" s="4" t="s">
        <v>2817</v>
      </c>
      <c r="B4317" s="4" t="s">
        <v>5645</v>
      </c>
      <c r="C4317" s="25">
        <v>12</v>
      </c>
      <c r="D4317" s="11"/>
      <c r="E4317" s="11"/>
      <c r="F4317" s="11"/>
      <c r="P4317" s="157" t="s">
        <v>2817</v>
      </c>
      <c r="Q4317" s="157" t="s">
        <v>5987</v>
      </c>
      <c r="R4317" s="162">
        <v>13</v>
      </c>
      <c r="S4317" s="11"/>
      <c r="T4317" s="11"/>
    </row>
    <row r="4318" spans="1:20" ht="17.25" customHeight="1" x14ac:dyDescent="0.35">
      <c r="A4318" s="4" t="s">
        <v>2817</v>
      </c>
      <c r="B4318" s="4" t="s">
        <v>5646</v>
      </c>
      <c r="C4318" s="25">
        <v>12</v>
      </c>
      <c r="D4318" s="11"/>
      <c r="E4318" s="11"/>
      <c r="F4318" s="11"/>
      <c r="P4318" s="4" t="s">
        <v>2817</v>
      </c>
      <c r="Q4318" s="4" t="s">
        <v>5988</v>
      </c>
      <c r="R4318" s="25">
        <v>13</v>
      </c>
      <c r="S4318" s="11"/>
      <c r="T4318" s="11"/>
    </row>
    <row r="4319" spans="1:20" ht="17.25" customHeight="1" x14ac:dyDescent="0.35">
      <c r="A4319" s="4" t="s">
        <v>2817</v>
      </c>
      <c r="B4319" s="4" t="s">
        <v>5647</v>
      </c>
      <c r="C4319" s="25">
        <v>12</v>
      </c>
      <c r="D4319" s="11"/>
      <c r="E4319" s="11"/>
      <c r="F4319" s="11"/>
      <c r="P4319" s="157" t="s">
        <v>2817</v>
      </c>
      <c r="Q4319" s="157" t="s">
        <v>5989</v>
      </c>
      <c r="R4319" s="162">
        <v>13</v>
      </c>
      <c r="S4319" s="11"/>
      <c r="T4319" s="11"/>
    </row>
    <row r="4320" spans="1:20" ht="17.25" customHeight="1" x14ac:dyDescent="0.35">
      <c r="A4320" s="4" t="s">
        <v>2817</v>
      </c>
      <c r="B4320" s="4" t="s">
        <v>5990</v>
      </c>
      <c r="C4320" s="25">
        <v>12</v>
      </c>
      <c r="D4320" s="11"/>
      <c r="E4320" s="11"/>
      <c r="F4320" s="11"/>
      <c r="P4320" s="4" t="s">
        <v>2817</v>
      </c>
      <c r="Q4320" s="4" t="s">
        <v>5991</v>
      </c>
      <c r="R4320" s="25">
        <v>13</v>
      </c>
      <c r="S4320" s="11"/>
      <c r="T4320" s="11"/>
    </row>
    <row r="4321" spans="1:20" ht="17.25" customHeight="1" x14ac:dyDescent="0.35">
      <c r="A4321" s="4" t="s">
        <v>2817</v>
      </c>
      <c r="B4321" s="4" t="s">
        <v>5648</v>
      </c>
      <c r="C4321" s="25">
        <v>12</v>
      </c>
      <c r="D4321" s="11"/>
      <c r="E4321" s="11"/>
      <c r="F4321" s="11"/>
      <c r="P4321" s="4" t="s">
        <v>2817</v>
      </c>
      <c r="Q4321" s="4" t="s">
        <v>5992</v>
      </c>
      <c r="R4321" s="25">
        <v>13</v>
      </c>
      <c r="S4321" s="11"/>
      <c r="T4321" s="11"/>
    </row>
    <row r="4322" spans="1:20" ht="17.25" customHeight="1" x14ac:dyDescent="0.35">
      <c r="A4322" s="4" t="s">
        <v>2817</v>
      </c>
      <c r="B4322" s="4" t="s">
        <v>5993</v>
      </c>
      <c r="C4322" s="25">
        <v>12</v>
      </c>
      <c r="D4322" s="11"/>
      <c r="E4322" s="11"/>
      <c r="F4322" s="11"/>
      <c r="P4322" s="4" t="s">
        <v>2817</v>
      </c>
      <c r="Q4322" s="4" t="s">
        <v>5994</v>
      </c>
      <c r="R4322" s="25">
        <v>13</v>
      </c>
      <c r="S4322" s="11"/>
      <c r="T4322" s="11"/>
    </row>
    <row r="4323" spans="1:20" ht="17.25" customHeight="1" x14ac:dyDescent="0.35">
      <c r="A4323" s="4" t="s">
        <v>2817</v>
      </c>
      <c r="B4323" s="4" t="s">
        <v>5649</v>
      </c>
      <c r="C4323" s="25">
        <v>12</v>
      </c>
      <c r="D4323" s="11"/>
      <c r="E4323" s="11"/>
      <c r="F4323" s="11"/>
      <c r="P4323" s="4" t="s">
        <v>2817</v>
      </c>
      <c r="Q4323" s="4" t="s">
        <v>5995</v>
      </c>
      <c r="R4323" s="25">
        <v>13</v>
      </c>
      <c r="S4323" s="11"/>
      <c r="T4323" s="11"/>
    </row>
    <row r="4324" spans="1:20" ht="17.25" customHeight="1" x14ac:dyDescent="0.35">
      <c r="A4324" s="4" t="s">
        <v>2817</v>
      </c>
      <c r="B4324" s="4" t="s">
        <v>5650</v>
      </c>
      <c r="C4324" s="25">
        <v>12</v>
      </c>
      <c r="D4324" s="11"/>
      <c r="E4324" s="11"/>
      <c r="F4324" s="11"/>
      <c r="P4324" s="4" t="s">
        <v>2817</v>
      </c>
      <c r="Q4324" s="4" t="s">
        <v>5996</v>
      </c>
      <c r="R4324" s="25">
        <v>13</v>
      </c>
      <c r="S4324" s="11"/>
      <c r="T4324" s="11"/>
    </row>
    <row r="4325" spans="1:20" ht="17.25" customHeight="1" x14ac:dyDescent="0.35">
      <c r="A4325" s="4" t="s">
        <v>2817</v>
      </c>
      <c r="B4325" s="4" t="s">
        <v>5997</v>
      </c>
      <c r="C4325" s="25">
        <v>12</v>
      </c>
      <c r="D4325" s="11"/>
      <c r="E4325" s="11"/>
      <c r="F4325" s="11"/>
      <c r="P4325" s="4" t="s">
        <v>2817</v>
      </c>
      <c r="Q4325" s="4" t="s">
        <v>5998</v>
      </c>
      <c r="R4325" s="25">
        <v>13</v>
      </c>
      <c r="S4325" s="11"/>
      <c r="T4325" s="11"/>
    </row>
    <row r="4326" spans="1:20" ht="17.25" customHeight="1" x14ac:dyDescent="0.35">
      <c r="A4326" s="4" t="s">
        <v>2817</v>
      </c>
      <c r="B4326" s="4" t="s">
        <v>5651</v>
      </c>
      <c r="C4326" s="25">
        <v>12</v>
      </c>
      <c r="D4326" s="11"/>
      <c r="E4326" s="11"/>
      <c r="F4326" s="11"/>
      <c r="P4326" s="4" t="s">
        <v>2817</v>
      </c>
      <c r="Q4326" s="4" t="s">
        <v>5999</v>
      </c>
      <c r="R4326" s="25">
        <v>13</v>
      </c>
      <c r="S4326" s="11"/>
      <c r="T4326" s="11"/>
    </row>
    <row r="4327" spans="1:20" ht="17.25" customHeight="1" x14ac:dyDescent="0.35">
      <c r="A4327" s="4" t="s">
        <v>2817</v>
      </c>
      <c r="B4327" s="4" t="s">
        <v>5652</v>
      </c>
      <c r="C4327" s="25">
        <v>12</v>
      </c>
      <c r="D4327" s="11"/>
      <c r="E4327" s="11"/>
      <c r="F4327" s="11"/>
      <c r="P4327" s="4" t="s">
        <v>2817</v>
      </c>
      <c r="Q4327" s="4" t="s">
        <v>6000</v>
      </c>
      <c r="R4327" s="25">
        <v>13</v>
      </c>
      <c r="S4327" s="11"/>
      <c r="T4327" s="11"/>
    </row>
    <row r="4328" spans="1:20" ht="17.25" customHeight="1" x14ac:dyDescent="0.35">
      <c r="A4328" s="4" t="s">
        <v>2817</v>
      </c>
      <c r="B4328" s="4" t="s">
        <v>5653</v>
      </c>
      <c r="C4328" s="25">
        <v>12</v>
      </c>
      <c r="D4328" s="11"/>
      <c r="E4328" s="11"/>
      <c r="F4328" s="11"/>
      <c r="P4328" s="4" t="s">
        <v>2817</v>
      </c>
      <c r="Q4328" s="4" t="s">
        <v>6001</v>
      </c>
      <c r="R4328" s="25">
        <v>13</v>
      </c>
      <c r="S4328" s="11"/>
      <c r="T4328" s="11"/>
    </row>
    <row r="4329" spans="1:20" ht="17.25" customHeight="1" x14ac:dyDescent="0.35">
      <c r="A4329" s="4" t="s">
        <v>2817</v>
      </c>
      <c r="B4329" s="4" t="s">
        <v>5654</v>
      </c>
      <c r="C4329" s="25">
        <v>12</v>
      </c>
      <c r="D4329" s="11"/>
      <c r="E4329" s="11"/>
      <c r="F4329" s="11"/>
      <c r="P4329" s="4" t="s">
        <v>2817</v>
      </c>
      <c r="Q4329" s="4" t="s">
        <v>6002</v>
      </c>
      <c r="R4329" s="25">
        <v>13</v>
      </c>
      <c r="S4329" s="11"/>
      <c r="T4329" s="11"/>
    </row>
    <row r="4330" spans="1:20" ht="17.25" customHeight="1" x14ac:dyDescent="0.35">
      <c r="A4330" s="4" t="s">
        <v>2817</v>
      </c>
      <c r="B4330" s="4" t="s">
        <v>5655</v>
      </c>
      <c r="C4330" s="25">
        <v>12</v>
      </c>
      <c r="D4330" s="11"/>
      <c r="E4330" s="11"/>
      <c r="F4330" s="11"/>
      <c r="P4330" s="4" t="s">
        <v>2817</v>
      </c>
      <c r="Q4330" s="4" t="s">
        <v>6003</v>
      </c>
      <c r="R4330" s="25">
        <v>13</v>
      </c>
      <c r="S4330" s="11"/>
      <c r="T4330" s="11"/>
    </row>
    <row r="4331" spans="1:20" ht="17.25" customHeight="1" x14ac:dyDescent="0.35">
      <c r="A4331" s="4" t="s">
        <v>2817</v>
      </c>
      <c r="B4331" s="4" t="s">
        <v>5656</v>
      </c>
      <c r="C4331" s="25">
        <v>12</v>
      </c>
      <c r="D4331" s="11"/>
      <c r="E4331" s="11"/>
      <c r="F4331" s="11"/>
      <c r="P4331" s="4" t="s">
        <v>2817</v>
      </c>
      <c r="Q4331" s="4" t="s">
        <v>6004</v>
      </c>
      <c r="R4331" s="25">
        <v>13</v>
      </c>
      <c r="S4331" s="11"/>
      <c r="T4331" s="11"/>
    </row>
    <row r="4332" spans="1:20" ht="17.25" customHeight="1" x14ac:dyDescent="0.35">
      <c r="A4332" s="4" t="s">
        <v>2817</v>
      </c>
      <c r="B4332" s="4" t="s">
        <v>5657</v>
      </c>
      <c r="C4332" s="25">
        <v>12</v>
      </c>
      <c r="D4332" s="11"/>
      <c r="E4332" s="11"/>
      <c r="F4332" s="11"/>
      <c r="P4332" s="4" t="s">
        <v>2817</v>
      </c>
      <c r="Q4332" s="4" t="s">
        <v>6005</v>
      </c>
      <c r="R4332" s="25">
        <v>13</v>
      </c>
      <c r="S4332" s="11"/>
      <c r="T4332" s="11"/>
    </row>
    <row r="4333" spans="1:20" ht="17.25" customHeight="1" x14ac:dyDescent="0.35">
      <c r="A4333" s="4" t="s">
        <v>2817</v>
      </c>
      <c r="B4333" s="4" t="s">
        <v>5658</v>
      </c>
      <c r="C4333" s="25">
        <v>12</v>
      </c>
      <c r="D4333" s="11"/>
      <c r="E4333" s="11"/>
      <c r="F4333" s="11"/>
      <c r="P4333" s="4" t="s">
        <v>2817</v>
      </c>
      <c r="Q4333" s="4" t="s">
        <v>6006</v>
      </c>
      <c r="R4333" s="25">
        <v>13</v>
      </c>
      <c r="S4333" s="11"/>
      <c r="T4333" s="11"/>
    </row>
    <row r="4334" spans="1:20" ht="17.25" customHeight="1" x14ac:dyDescent="0.35">
      <c r="A4334" s="4" t="s">
        <v>2817</v>
      </c>
      <c r="B4334" s="4" t="s">
        <v>5660</v>
      </c>
      <c r="C4334" s="25">
        <v>12</v>
      </c>
      <c r="D4334" s="11"/>
      <c r="E4334" s="11"/>
      <c r="F4334" s="11"/>
      <c r="P4334" s="4" t="s">
        <v>2817</v>
      </c>
      <c r="Q4334" s="4" t="s">
        <v>6007</v>
      </c>
      <c r="R4334" s="25">
        <v>13</v>
      </c>
      <c r="S4334" s="11"/>
      <c r="T4334" s="11"/>
    </row>
    <row r="4335" spans="1:20" ht="17.25" customHeight="1" x14ac:dyDescent="0.35">
      <c r="A4335" s="4" t="s">
        <v>2817</v>
      </c>
      <c r="B4335" s="4" t="s">
        <v>5661</v>
      </c>
      <c r="C4335" s="25">
        <v>12</v>
      </c>
      <c r="D4335" s="11"/>
      <c r="E4335" s="11"/>
      <c r="F4335" s="11"/>
      <c r="P4335" s="4" t="s">
        <v>2817</v>
      </c>
      <c r="Q4335" s="4" t="s">
        <v>6008</v>
      </c>
      <c r="R4335" s="25">
        <v>13</v>
      </c>
      <c r="S4335" s="11"/>
      <c r="T4335" s="11"/>
    </row>
    <row r="4336" spans="1:20" ht="17.25" customHeight="1" x14ac:dyDescent="0.35">
      <c r="A4336" s="4" t="s">
        <v>2817</v>
      </c>
      <c r="B4336" s="4" t="s">
        <v>5663</v>
      </c>
      <c r="C4336" s="25">
        <v>12</v>
      </c>
      <c r="D4336" s="11"/>
      <c r="E4336" s="11"/>
      <c r="F4336" s="11"/>
      <c r="P4336" s="4" t="s">
        <v>2817</v>
      </c>
      <c r="Q4336" s="4" t="s">
        <v>6009</v>
      </c>
      <c r="R4336" s="25">
        <v>13</v>
      </c>
      <c r="S4336" s="11"/>
      <c r="T4336" s="11"/>
    </row>
    <row r="4337" spans="1:20" ht="17.25" customHeight="1" x14ac:dyDescent="0.35">
      <c r="A4337" s="4" t="s">
        <v>2817</v>
      </c>
      <c r="B4337" s="4" t="s">
        <v>6010</v>
      </c>
      <c r="C4337" s="25">
        <v>12</v>
      </c>
      <c r="D4337" s="11"/>
      <c r="E4337" s="11"/>
      <c r="F4337" s="11"/>
      <c r="P4337" s="4" t="s">
        <v>2817</v>
      </c>
      <c r="Q4337" s="4" t="s">
        <v>6011</v>
      </c>
      <c r="R4337" s="25">
        <v>13</v>
      </c>
      <c r="S4337" s="11"/>
      <c r="T4337" s="11"/>
    </row>
    <row r="4338" spans="1:20" ht="17.25" customHeight="1" x14ac:dyDescent="0.35">
      <c r="A4338" s="4" t="s">
        <v>2817</v>
      </c>
      <c r="B4338" s="4" t="s">
        <v>5664</v>
      </c>
      <c r="C4338" s="25">
        <v>12</v>
      </c>
      <c r="D4338" s="11"/>
      <c r="E4338" s="11"/>
      <c r="F4338" s="11"/>
      <c r="P4338" s="4" t="s">
        <v>2817</v>
      </c>
      <c r="Q4338" s="4" t="s">
        <v>6012</v>
      </c>
      <c r="R4338" s="25">
        <v>13</v>
      </c>
      <c r="S4338" s="11"/>
      <c r="T4338" s="11"/>
    </row>
    <row r="4339" spans="1:20" ht="17.25" customHeight="1" x14ac:dyDescent="0.35">
      <c r="A4339" s="4" t="s">
        <v>2817</v>
      </c>
      <c r="B4339" s="4" t="s">
        <v>5665</v>
      </c>
      <c r="C4339" s="25">
        <v>12</v>
      </c>
      <c r="D4339" s="11"/>
      <c r="E4339" s="11"/>
      <c r="F4339" s="11"/>
      <c r="P4339" s="4" t="s">
        <v>2817</v>
      </c>
      <c r="Q4339" s="4" t="s">
        <v>6013</v>
      </c>
      <c r="R4339" s="25">
        <v>13</v>
      </c>
      <c r="S4339" s="11"/>
      <c r="T4339" s="11"/>
    </row>
    <row r="4340" spans="1:20" ht="17.25" customHeight="1" x14ac:dyDescent="0.35">
      <c r="A4340" s="4" t="s">
        <v>2817</v>
      </c>
      <c r="B4340" s="4" t="s">
        <v>5666</v>
      </c>
      <c r="C4340" s="25">
        <v>12</v>
      </c>
      <c r="D4340" s="11"/>
      <c r="E4340" s="11"/>
      <c r="F4340" s="11"/>
      <c r="P4340" s="4" t="s">
        <v>2817</v>
      </c>
      <c r="Q4340" s="4" t="s">
        <v>6014</v>
      </c>
      <c r="R4340" s="25">
        <v>13</v>
      </c>
      <c r="S4340" s="11"/>
      <c r="T4340" s="11"/>
    </row>
    <row r="4341" spans="1:20" ht="17.25" customHeight="1" x14ac:dyDescent="0.35">
      <c r="A4341" s="4" t="s">
        <v>2817</v>
      </c>
      <c r="B4341" s="4" t="s">
        <v>5667</v>
      </c>
      <c r="C4341" s="25">
        <v>12</v>
      </c>
      <c r="D4341" s="11"/>
      <c r="E4341" s="11"/>
      <c r="F4341" s="11"/>
      <c r="P4341" s="4" t="s">
        <v>2817</v>
      </c>
      <c r="Q4341" s="4" t="s">
        <v>6015</v>
      </c>
      <c r="R4341" s="25">
        <v>13</v>
      </c>
      <c r="S4341" s="11"/>
      <c r="T4341" s="11"/>
    </row>
    <row r="4342" spans="1:20" ht="17.25" customHeight="1" x14ac:dyDescent="0.35">
      <c r="A4342" s="4" t="s">
        <v>2817</v>
      </c>
      <c r="B4342" s="4" t="s">
        <v>5668</v>
      </c>
      <c r="C4342" s="25">
        <v>12</v>
      </c>
      <c r="D4342" s="11"/>
      <c r="E4342" s="11"/>
      <c r="F4342" s="11"/>
      <c r="P4342" s="4" t="s">
        <v>2817</v>
      </c>
      <c r="Q4342" s="4" t="s">
        <v>6016</v>
      </c>
      <c r="R4342" s="25">
        <v>13</v>
      </c>
      <c r="S4342" s="11"/>
      <c r="T4342" s="11"/>
    </row>
    <row r="4343" spans="1:20" ht="17.25" customHeight="1" x14ac:dyDescent="0.35">
      <c r="A4343" s="4" t="s">
        <v>2817</v>
      </c>
      <c r="B4343" s="4" t="s">
        <v>5669</v>
      </c>
      <c r="C4343" s="25">
        <v>12</v>
      </c>
      <c r="D4343" s="11"/>
      <c r="E4343" s="11"/>
      <c r="F4343" s="11"/>
      <c r="P4343" s="4" t="s">
        <v>2817</v>
      </c>
      <c r="Q4343" s="4" t="s">
        <v>6017</v>
      </c>
      <c r="R4343" s="25">
        <v>13</v>
      </c>
      <c r="S4343" s="11"/>
      <c r="T4343" s="11"/>
    </row>
    <row r="4344" spans="1:20" ht="17.25" customHeight="1" x14ac:dyDescent="0.35">
      <c r="A4344" s="4" t="s">
        <v>2817</v>
      </c>
      <c r="B4344" s="4" t="s">
        <v>5671</v>
      </c>
      <c r="C4344" s="25">
        <v>12</v>
      </c>
      <c r="D4344" s="11"/>
      <c r="E4344" s="11"/>
      <c r="F4344" s="11"/>
      <c r="P4344" s="4" t="s">
        <v>2817</v>
      </c>
      <c r="Q4344" s="4" t="s">
        <v>6018</v>
      </c>
      <c r="R4344" s="25">
        <v>13</v>
      </c>
      <c r="S4344" s="11"/>
      <c r="T4344" s="11"/>
    </row>
    <row r="4345" spans="1:20" ht="17.25" customHeight="1" x14ac:dyDescent="0.35">
      <c r="A4345" s="4" t="s">
        <v>2817</v>
      </c>
      <c r="B4345" s="4" t="s">
        <v>5672</v>
      </c>
      <c r="C4345" s="25">
        <v>12</v>
      </c>
      <c r="D4345" s="11"/>
      <c r="E4345" s="11"/>
      <c r="F4345" s="11"/>
      <c r="P4345" s="4" t="s">
        <v>2817</v>
      </c>
      <c r="Q4345" s="4" t="s">
        <v>6019</v>
      </c>
      <c r="R4345" s="25">
        <v>13</v>
      </c>
      <c r="S4345" s="11"/>
      <c r="T4345" s="11"/>
    </row>
    <row r="4346" spans="1:20" ht="17.25" customHeight="1" x14ac:dyDescent="0.35">
      <c r="A4346" s="4" t="s">
        <v>2817</v>
      </c>
      <c r="B4346" s="4" t="s">
        <v>5673</v>
      </c>
      <c r="C4346" s="25">
        <v>12</v>
      </c>
      <c r="D4346" s="11"/>
      <c r="E4346" s="11"/>
      <c r="F4346" s="11"/>
      <c r="P4346" s="4" t="s">
        <v>2817</v>
      </c>
      <c r="Q4346" s="4" t="s">
        <v>6020</v>
      </c>
      <c r="R4346" s="25">
        <v>13</v>
      </c>
      <c r="S4346" s="11"/>
      <c r="T4346" s="11"/>
    </row>
    <row r="4347" spans="1:20" ht="17.25" customHeight="1" x14ac:dyDescent="0.35">
      <c r="A4347" s="4" t="s">
        <v>2817</v>
      </c>
      <c r="B4347" s="4" t="s">
        <v>5674</v>
      </c>
      <c r="C4347" s="25">
        <v>12</v>
      </c>
      <c r="D4347" s="11"/>
      <c r="E4347" s="11"/>
      <c r="F4347" s="11"/>
      <c r="P4347" s="4" t="s">
        <v>2817</v>
      </c>
      <c r="Q4347" s="4" t="s">
        <v>6021</v>
      </c>
      <c r="R4347" s="25">
        <v>13</v>
      </c>
      <c r="S4347" s="11"/>
      <c r="T4347" s="11"/>
    </row>
    <row r="4348" spans="1:20" ht="17.25" customHeight="1" x14ac:dyDescent="0.35">
      <c r="A4348" s="4" t="s">
        <v>2817</v>
      </c>
      <c r="B4348" s="4" t="s">
        <v>5675</v>
      </c>
      <c r="C4348" s="25">
        <v>12</v>
      </c>
      <c r="D4348" s="11"/>
      <c r="E4348" s="11"/>
      <c r="F4348" s="11"/>
      <c r="P4348" s="4" t="s">
        <v>2817</v>
      </c>
      <c r="Q4348" s="4" t="s">
        <v>6022</v>
      </c>
      <c r="R4348" s="25">
        <v>13</v>
      </c>
      <c r="S4348" s="11"/>
      <c r="T4348" s="11"/>
    </row>
    <row r="4349" spans="1:20" ht="17.25" customHeight="1" x14ac:dyDescent="0.35">
      <c r="A4349" s="4" t="s">
        <v>2817</v>
      </c>
      <c r="B4349" s="4" t="s">
        <v>5676</v>
      </c>
      <c r="C4349" s="25">
        <v>12</v>
      </c>
      <c r="D4349" s="11"/>
      <c r="E4349" s="11"/>
      <c r="F4349" s="11"/>
      <c r="P4349" s="4" t="s">
        <v>2817</v>
      </c>
      <c r="Q4349" s="4" t="s">
        <v>6023</v>
      </c>
      <c r="R4349" s="25">
        <v>13</v>
      </c>
      <c r="S4349" s="11"/>
      <c r="T4349" s="11"/>
    </row>
    <row r="4350" spans="1:20" ht="17.25" customHeight="1" x14ac:dyDescent="0.35">
      <c r="A4350" s="4" t="s">
        <v>2817</v>
      </c>
      <c r="B4350" s="4" t="s">
        <v>5677</v>
      </c>
      <c r="C4350" s="25">
        <v>12</v>
      </c>
      <c r="D4350" s="11"/>
      <c r="E4350" s="11"/>
      <c r="F4350" s="11"/>
      <c r="P4350" s="4" t="s">
        <v>2817</v>
      </c>
      <c r="Q4350" s="4" t="s">
        <v>6024</v>
      </c>
      <c r="R4350" s="25">
        <v>13</v>
      </c>
      <c r="S4350" s="11"/>
      <c r="T4350" s="11"/>
    </row>
    <row r="4351" spans="1:20" ht="17.25" customHeight="1" x14ac:dyDescent="0.35">
      <c r="A4351" s="4" t="s">
        <v>2817</v>
      </c>
      <c r="B4351" s="4" t="s">
        <v>5678</v>
      </c>
      <c r="C4351" s="25">
        <v>12</v>
      </c>
      <c r="D4351" s="11"/>
      <c r="E4351" s="11"/>
      <c r="F4351" s="11"/>
      <c r="P4351" s="4" t="s">
        <v>2817</v>
      </c>
      <c r="Q4351" s="4" t="s">
        <v>6025</v>
      </c>
      <c r="R4351" s="25">
        <v>13</v>
      </c>
      <c r="S4351" s="11"/>
      <c r="T4351" s="11"/>
    </row>
    <row r="4352" spans="1:20" ht="17.25" customHeight="1" x14ac:dyDescent="0.35">
      <c r="A4352" s="4" t="s">
        <v>2817</v>
      </c>
      <c r="B4352" s="4" t="s">
        <v>5679</v>
      </c>
      <c r="C4352" s="25">
        <v>12</v>
      </c>
      <c r="D4352" s="11"/>
      <c r="E4352" s="11"/>
      <c r="F4352" s="11"/>
      <c r="P4352" s="4" t="s">
        <v>2817</v>
      </c>
      <c r="Q4352" s="4" t="s">
        <v>6026</v>
      </c>
      <c r="R4352" s="25">
        <v>13</v>
      </c>
      <c r="S4352" s="11"/>
      <c r="T4352" s="11"/>
    </row>
    <row r="4353" spans="1:20" ht="17.25" customHeight="1" x14ac:dyDescent="0.35">
      <c r="A4353" s="4" t="s">
        <v>2817</v>
      </c>
      <c r="B4353" s="4" t="s">
        <v>5681</v>
      </c>
      <c r="C4353" s="25">
        <v>12</v>
      </c>
      <c r="D4353" s="11"/>
      <c r="E4353" s="11"/>
      <c r="F4353" s="11"/>
      <c r="P4353" s="4" t="s">
        <v>2817</v>
      </c>
      <c r="Q4353" s="4" t="s">
        <v>6027</v>
      </c>
      <c r="R4353" s="25">
        <v>13</v>
      </c>
      <c r="S4353" s="11"/>
      <c r="T4353" s="11"/>
    </row>
    <row r="4354" spans="1:20" ht="17.25" customHeight="1" x14ac:dyDescent="0.35">
      <c r="A4354" s="4" t="s">
        <v>2817</v>
      </c>
      <c r="B4354" s="4" t="s">
        <v>5682</v>
      </c>
      <c r="C4354" s="25">
        <v>12</v>
      </c>
      <c r="D4354" s="11"/>
      <c r="E4354" s="11"/>
      <c r="F4354" s="11"/>
      <c r="P4354" s="4" t="s">
        <v>2817</v>
      </c>
      <c r="Q4354" s="4" t="s">
        <v>6028</v>
      </c>
      <c r="R4354" s="25">
        <v>13</v>
      </c>
      <c r="S4354" s="11"/>
      <c r="T4354" s="11"/>
    </row>
    <row r="4355" spans="1:20" ht="17.25" customHeight="1" x14ac:dyDescent="0.35">
      <c r="A4355" s="4" t="s">
        <v>2817</v>
      </c>
      <c r="B4355" s="4" t="s">
        <v>5683</v>
      </c>
      <c r="C4355" s="25">
        <v>12</v>
      </c>
      <c r="D4355" s="11"/>
      <c r="E4355" s="11"/>
      <c r="F4355" s="11"/>
      <c r="P4355" s="4" t="s">
        <v>2817</v>
      </c>
      <c r="Q4355" s="4" t="s">
        <v>6029</v>
      </c>
      <c r="R4355" s="25">
        <v>13</v>
      </c>
      <c r="S4355" s="11"/>
      <c r="T4355" s="11"/>
    </row>
    <row r="4356" spans="1:20" ht="17.25" customHeight="1" x14ac:dyDescent="0.35">
      <c r="A4356" s="4" t="s">
        <v>2817</v>
      </c>
      <c r="B4356" s="4" t="s">
        <v>5684</v>
      </c>
      <c r="C4356" s="25">
        <v>12</v>
      </c>
      <c r="D4356" s="11"/>
      <c r="E4356" s="11"/>
      <c r="F4356" s="11"/>
      <c r="P4356" s="4" t="s">
        <v>2817</v>
      </c>
      <c r="Q4356" s="4" t="s">
        <v>6030</v>
      </c>
      <c r="R4356" s="25">
        <v>13</v>
      </c>
      <c r="S4356" s="11"/>
      <c r="T4356" s="11"/>
    </row>
    <row r="4357" spans="1:20" ht="17.25" customHeight="1" x14ac:dyDescent="0.35">
      <c r="A4357" s="4" t="s">
        <v>2817</v>
      </c>
      <c r="B4357" s="4" t="s">
        <v>5685</v>
      </c>
      <c r="C4357" s="25">
        <v>12</v>
      </c>
      <c r="D4357" s="11"/>
      <c r="E4357" s="11"/>
      <c r="F4357" s="11"/>
      <c r="P4357" s="4" t="s">
        <v>2817</v>
      </c>
      <c r="Q4357" s="4" t="s">
        <v>6031</v>
      </c>
      <c r="R4357" s="25">
        <v>13</v>
      </c>
      <c r="S4357" s="11"/>
      <c r="T4357" s="11"/>
    </row>
    <row r="4358" spans="1:20" ht="17.25" customHeight="1" x14ac:dyDescent="0.35">
      <c r="A4358" s="4" t="s">
        <v>2817</v>
      </c>
      <c r="B4358" s="4" t="s">
        <v>5686</v>
      </c>
      <c r="C4358" s="25">
        <v>12</v>
      </c>
      <c r="D4358" s="11"/>
      <c r="E4358" s="11"/>
      <c r="F4358" s="11"/>
      <c r="P4358" s="4" t="s">
        <v>2817</v>
      </c>
      <c r="Q4358" s="4" t="s">
        <v>6032</v>
      </c>
      <c r="R4358" s="25">
        <v>13</v>
      </c>
      <c r="S4358" s="11"/>
      <c r="T4358" s="11"/>
    </row>
    <row r="4359" spans="1:20" ht="17.25" customHeight="1" x14ac:dyDescent="0.35">
      <c r="A4359" s="4" t="s">
        <v>2817</v>
      </c>
      <c r="B4359" s="4" t="s">
        <v>5688</v>
      </c>
      <c r="C4359" s="25">
        <v>12</v>
      </c>
      <c r="D4359" s="11"/>
      <c r="E4359" s="11"/>
      <c r="F4359" s="11"/>
      <c r="P4359" s="4" t="s">
        <v>2817</v>
      </c>
      <c r="Q4359" s="4" t="s">
        <v>6033</v>
      </c>
      <c r="R4359" s="25">
        <v>13</v>
      </c>
      <c r="S4359" s="11"/>
      <c r="T4359" s="11"/>
    </row>
    <row r="4360" spans="1:20" ht="17.25" customHeight="1" x14ac:dyDescent="0.35">
      <c r="A4360" s="4" t="s">
        <v>2817</v>
      </c>
      <c r="B4360" s="4" t="s">
        <v>5689</v>
      </c>
      <c r="C4360" s="25">
        <v>12</v>
      </c>
      <c r="D4360" s="11"/>
      <c r="E4360" s="11"/>
      <c r="F4360" s="11"/>
      <c r="P4360" s="4" t="s">
        <v>2817</v>
      </c>
      <c r="Q4360" s="4" t="s">
        <v>6034</v>
      </c>
      <c r="R4360" s="25">
        <v>13</v>
      </c>
      <c r="S4360" s="11"/>
      <c r="T4360" s="11"/>
    </row>
    <row r="4361" spans="1:20" ht="17.25" customHeight="1" x14ac:dyDescent="0.35">
      <c r="A4361" s="4" t="s">
        <v>2817</v>
      </c>
      <c r="B4361" s="4" t="s">
        <v>5690</v>
      </c>
      <c r="C4361" s="25">
        <v>12</v>
      </c>
      <c r="D4361" s="11"/>
      <c r="E4361" s="11"/>
      <c r="F4361" s="11"/>
      <c r="P4361" s="4" t="s">
        <v>2817</v>
      </c>
      <c r="Q4361" s="4" t="s">
        <v>6035</v>
      </c>
      <c r="R4361" s="25">
        <v>13</v>
      </c>
      <c r="S4361" s="11"/>
      <c r="T4361" s="11"/>
    </row>
    <row r="4362" spans="1:20" ht="17.25" customHeight="1" x14ac:dyDescent="0.35">
      <c r="A4362" s="4" t="s">
        <v>2817</v>
      </c>
      <c r="B4362" s="4" t="s">
        <v>5692</v>
      </c>
      <c r="C4362" s="25">
        <v>12</v>
      </c>
      <c r="D4362" s="11"/>
      <c r="E4362" s="11"/>
      <c r="F4362" s="11"/>
      <c r="P4362" s="4" t="s">
        <v>2817</v>
      </c>
      <c r="Q4362" s="4" t="s">
        <v>6036</v>
      </c>
      <c r="R4362" s="25">
        <v>13</v>
      </c>
      <c r="S4362" s="11"/>
      <c r="T4362" s="11"/>
    </row>
    <row r="4363" spans="1:20" ht="17.25" customHeight="1" x14ac:dyDescent="0.35">
      <c r="A4363" s="4" t="s">
        <v>2817</v>
      </c>
      <c r="B4363" s="4" t="s">
        <v>5693</v>
      </c>
      <c r="C4363" s="25">
        <v>12</v>
      </c>
      <c r="D4363" s="11"/>
      <c r="E4363" s="11"/>
      <c r="F4363" s="11"/>
      <c r="P4363" s="4" t="s">
        <v>2817</v>
      </c>
      <c r="Q4363" s="4" t="s">
        <v>6037</v>
      </c>
      <c r="R4363" s="25">
        <v>14</v>
      </c>
      <c r="S4363" s="11"/>
      <c r="T4363" s="11"/>
    </row>
    <row r="4364" spans="1:20" ht="17.25" customHeight="1" x14ac:dyDescent="0.35">
      <c r="A4364" s="4" t="s">
        <v>2817</v>
      </c>
      <c r="B4364" s="4" t="s">
        <v>5694</v>
      </c>
      <c r="C4364" s="25">
        <v>12</v>
      </c>
      <c r="D4364" s="11"/>
      <c r="E4364" s="11"/>
      <c r="F4364" s="11"/>
      <c r="P4364" s="4" t="s">
        <v>2817</v>
      </c>
      <c r="Q4364" s="4" t="s">
        <v>6038</v>
      </c>
      <c r="R4364" s="25">
        <v>14</v>
      </c>
      <c r="S4364" s="11"/>
      <c r="T4364" s="11"/>
    </row>
    <row r="4365" spans="1:20" ht="17.25" customHeight="1" x14ac:dyDescent="0.35">
      <c r="A4365" s="4" t="s">
        <v>2817</v>
      </c>
      <c r="B4365" s="4" t="s">
        <v>5695</v>
      </c>
      <c r="C4365" s="25">
        <v>12</v>
      </c>
      <c r="D4365" s="11"/>
      <c r="E4365" s="11"/>
      <c r="F4365" s="11"/>
      <c r="P4365" s="4" t="s">
        <v>2817</v>
      </c>
      <c r="Q4365" s="4" t="s">
        <v>6039</v>
      </c>
      <c r="R4365" s="25">
        <v>14</v>
      </c>
      <c r="S4365" s="11"/>
      <c r="T4365" s="11"/>
    </row>
    <row r="4366" spans="1:20" ht="17.25" customHeight="1" x14ac:dyDescent="0.35">
      <c r="A4366" s="4" t="s">
        <v>2817</v>
      </c>
      <c r="B4366" s="4" t="s">
        <v>5696</v>
      </c>
      <c r="C4366" s="25">
        <v>12</v>
      </c>
      <c r="D4366" s="11"/>
      <c r="E4366" s="11"/>
      <c r="F4366" s="11"/>
      <c r="P4366" s="4" t="s">
        <v>2817</v>
      </c>
      <c r="Q4366" s="4" t="s">
        <v>6040</v>
      </c>
      <c r="R4366" s="25">
        <v>14</v>
      </c>
      <c r="S4366" s="11"/>
      <c r="T4366" s="11"/>
    </row>
    <row r="4367" spans="1:20" ht="17.25" customHeight="1" x14ac:dyDescent="0.35">
      <c r="A4367" s="4" t="s">
        <v>2817</v>
      </c>
      <c r="B4367" s="4" t="s">
        <v>5697</v>
      </c>
      <c r="C4367" s="25">
        <v>12</v>
      </c>
      <c r="D4367" s="11"/>
      <c r="E4367" s="11"/>
      <c r="F4367" s="11"/>
      <c r="P4367" s="4" t="s">
        <v>2817</v>
      </c>
      <c r="Q4367" s="4" t="s">
        <v>6041</v>
      </c>
      <c r="R4367" s="25">
        <v>14</v>
      </c>
      <c r="S4367" s="11"/>
      <c r="T4367" s="11"/>
    </row>
    <row r="4368" spans="1:20" ht="17.25" customHeight="1" x14ac:dyDescent="0.35">
      <c r="A4368" s="4" t="s">
        <v>2817</v>
      </c>
      <c r="B4368" s="4" t="s">
        <v>5698</v>
      </c>
      <c r="C4368" s="25">
        <v>12</v>
      </c>
      <c r="D4368" s="11"/>
      <c r="E4368" s="11"/>
      <c r="F4368" s="11"/>
      <c r="P4368" s="4" t="s">
        <v>2817</v>
      </c>
      <c r="Q4368" s="4" t="s">
        <v>6042</v>
      </c>
      <c r="R4368" s="25">
        <v>14</v>
      </c>
      <c r="S4368" s="11"/>
      <c r="T4368" s="11"/>
    </row>
    <row r="4369" spans="1:20" ht="17.25" customHeight="1" x14ac:dyDescent="0.35">
      <c r="A4369" s="4" t="s">
        <v>2817</v>
      </c>
      <c r="B4369" s="4" t="s">
        <v>5699</v>
      </c>
      <c r="C4369" s="25">
        <v>12</v>
      </c>
      <c r="D4369" s="11"/>
      <c r="E4369" s="11"/>
      <c r="F4369" s="11"/>
      <c r="P4369" s="4" t="s">
        <v>2817</v>
      </c>
      <c r="Q4369" s="161" t="s">
        <v>6043</v>
      </c>
      <c r="R4369" s="25">
        <v>14</v>
      </c>
      <c r="S4369" s="11"/>
      <c r="T4369" s="11"/>
    </row>
    <row r="4370" spans="1:20" ht="17.25" customHeight="1" x14ac:dyDescent="0.35">
      <c r="A4370" s="4" t="s">
        <v>2817</v>
      </c>
      <c r="B4370" s="4" t="s">
        <v>5700</v>
      </c>
      <c r="C4370" s="25">
        <v>12</v>
      </c>
      <c r="D4370" s="11"/>
      <c r="E4370" s="11"/>
      <c r="F4370" s="11"/>
      <c r="P4370" s="4" t="s">
        <v>2817</v>
      </c>
      <c r="Q4370" s="4" t="s">
        <v>6044</v>
      </c>
      <c r="R4370" s="25">
        <v>14</v>
      </c>
      <c r="S4370" s="11"/>
      <c r="T4370" s="11"/>
    </row>
    <row r="4371" spans="1:20" ht="17.25" customHeight="1" x14ac:dyDescent="0.35">
      <c r="A4371" s="4" t="s">
        <v>2817</v>
      </c>
      <c r="B4371" s="4" t="s">
        <v>5701</v>
      </c>
      <c r="C4371" s="25">
        <v>12</v>
      </c>
      <c r="D4371" s="11"/>
      <c r="E4371" s="11"/>
      <c r="F4371" s="11"/>
      <c r="P4371" s="4" t="s">
        <v>2817</v>
      </c>
      <c r="Q4371" s="4" t="s">
        <v>6045</v>
      </c>
      <c r="R4371" s="25">
        <v>14</v>
      </c>
      <c r="S4371" s="11"/>
      <c r="T4371" s="11"/>
    </row>
    <row r="4372" spans="1:20" ht="17.25" customHeight="1" x14ac:dyDescent="0.35">
      <c r="A4372" s="4" t="s">
        <v>2817</v>
      </c>
      <c r="B4372" s="4" t="s">
        <v>5702</v>
      </c>
      <c r="C4372" s="25">
        <v>12</v>
      </c>
      <c r="D4372" s="11"/>
      <c r="E4372" s="11"/>
      <c r="F4372" s="11"/>
      <c r="P4372" s="4" t="s">
        <v>2817</v>
      </c>
      <c r="Q4372" s="4" t="s">
        <v>6046</v>
      </c>
      <c r="R4372" s="25">
        <v>14</v>
      </c>
      <c r="S4372" s="11"/>
      <c r="T4372" s="11"/>
    </row>
    <row r="4373" spans="1:20" ht="17.25" customHeight="1" x14ac:dyDescent="0.35">
      <c r="A4373" s="4" t="s">
        <v>2817</v>
      </c>
      <c r="B4373" s="4" t="s">
        <v>5703</v>
      </c>
      <c r="C4373" s="25">
        <v>12</v>
      </c>
      <c r="D4373" s="11"/>
      <c r="E4373" s="11"/>
      <c r="F4373" s="11"/>
      <c r="P4373" s="4" t="s">
        <v>2817</v>
      </c>
      <c r="Q4373" s="4" t="s">
        <v>6047</v>
      </c>
      <c r="R4373" s="25">
        <v>14</v>
      </c>
      <c r="S4373" s="11"/>
      <c r="T4373" s="11"/>
    </row>
    <row r="4374" spans="1:20" ht="17.25" customHeight="1" x14ac:dyDescent="0.35">
      <c r="A4374" s="4" t="s">
        <v>2817</v>
      </c>
      <c r="B4374" s="4" t="s">
        <v>5705</v>
      </c>
      <c r="C4374" s="25">
        <v>12</v>
      </c>
      <c r="D4374" s="11"/>
      <c r="E4374" s="11"/>
      <c r="F4374" s="11"/>
      <c r="P4374" s="4" t="s">
        <v>2817</v>
      </c>
      <c r="Q4374" s="4" t="s">
        <v>6048</v>
      </c>
      <c r="R4374" s="25">
        <v>14</v>
      </c>
      <c r="S4374" s="11"/>
      <c r="T4374" s="11"/>
    </row>
    <row r="4375" spans="1:20" ht="17.25" customHeight="1" x14ac:dyDescent="0.35">
      <c r="A4375" s="4" t="s">
        <v>2817</v>
      </c>
      <c r="B4375" s="4" t="s">
        <v>6049</v>
      </c>
      <c r="C4375" s="25">
        <v>12</v>
      </c>
      <c r="D4375" s="11"/>
      <c r="E4375" s="11"/>
      <c r="F4375" s="11"/>
      <c r="P4375" s="4" t="s">
        <v>2817</v>
      </c>
      <c r="Q4375" s="4" t="s">
        <v>6050</v>
      </c>
      <c r="R4375" s="25">
        <v>14</v>
      </c>
      <c r="S4375" s="11"/>
      <c r="T4375" s="11"/>
    </row>
    <row r="4376" spans="1:20" ht="17.25" customHeight="1" x14ac:dyDescent="0.35">
      <c r="A4376" s="4" t="s">
        <v>2817</v>
      </c>
      <c r="B4376" s="4" t="s">
        <v>5706</v>
      </c>
      <c r="C4376" s="25">
        <v>12</v>
      </c>
      <c r="D4376" s="11"/>
      <c r="E4376" s="11"/>
      <c r="F4376" s="11"/>
      <c r="P4376" s="4" t="s">
        <v>2817</v>
      </c>
      <c r="Q4376" s="4" t="s">
        <v>6051</v>
      </c>
      <c r="R4376" s="25">
        <v>14</v>
      </c>
      <c r="S4376" s="11"/>
      <c r="T4376" s="11"/>
    </row>
    <row r="4377" spans="1:20" ht="17.25" customHeight="1" x14ac:dyDescent="0.35">
      <c r="A4377" s="4" t="s">
        <v>2817</v>
      </c>
      <c r="B4377" s="4" t="s">
        <v>5707</v>
      </c>
      <c r="C4377" s="25">
        <v>12</v>
      </c>
      <c r="D4377" s="11"/>
      <c r="E4377" s="11"/>
      <c r="F4377" s="11"/>
      <c r="P4377" s="4" t="s">
        <v>2817</v>
      </c>
      <c r="Q4377" s="4" t="s">
        <v>6052</v>
      </c>
      <c r="R4377" s="25">
        <v>14</v>
      </c>
      <c r="S4377" s="11"/>
      <c r="T4377" s="11"/>
    </row>
    <row r="4378" spans="1:20" ht="17.25" customHeight="1" x14ac:dyDescent="0.35">
      <c r="A4378" s="4" t="s">
        <v>2817</v>
      </c>
      <c r="B4378" s="4" t="s">
        <v>5708</v>
      </c>
      <c r="C4378" s="25">
        <v>12</v>
      </c>
      <c r="D4378" s="11"/>
      <c r="E4378" s="11"/>
      <c r="F4378" s="11"/>
      <c r="P4378" s="4" t="s">
        <v>2817</v>
      </c>
      <c r="Q4378" s="4" t="s">
        <v>6053</v>
      </c>
      <c r="R4378" s="25">
        <v>14</v>
      </c>
      <c r="S4378" s="11"/>
      <c r="T4378" s="11"/>
    </row>
    <row r="4379" spans="1:20" ht="17.25" customHeight="1" x14ac:dyDescent="0.35">
      <c r="A4379" s="4" t="s">
        <v>2817</v>
      </c>
      <c r="B4379" s="4" t="s">
        <v>5709</v>
      </c>
      <c r="C4379" s="25">
        <v>12</v>
      </c>
      <c r="D4379" s="11"/>
      <c r="E4379" s="11"/>
      <c r="F4379" s="11"/>
      <c r="P4379" s="4" t="s">
        <v>2817</v>
      </c>
      <c r="Q4379" s="4" t="s">
        <v>6054</v>
      </c>
      <c r="R4379" s="25">
        <v>14</v>
      </c>
      <c r="S4379" s="11"/>
      <c r="T4379" s="11"/>
    </row>
    <row r="4380" spans="1:20" ht="17.25" customHeight="1" x14ac:dyDescent="0.35">
      <c r="A4380" s="4" t="s">
        <v>2817</v>
      </c>
      <c r="B4380" s="4" t="s">
        <v>6055</v>
      </c>
      <c r="C4380" s="25">
        <v>12</v>
      </c>
      <c r="D4380" s="11"/>
      <c r="E4380" s="11"/>
      <c r="F4380" s="11"/>
      <c r="P4380" s="4" t="s">
        <v>2817</v>
      </c>
      <c r="Q4380" s="4" t="s">
        <v>6056</v>
      </c>
      <c r="R4380" s="25">
        <v>14</v>
      </c>
      <c r="S4380" s="11"/>
      <c r="T4380" s="11"/>
    </row>
    <row r="4381" spans="1:20" ht="17.25" customHeight="1" x14ac:dyDescent="0.35">
      <c r="A4381" s="4" t="s">
        <v>2817</v>
      </c>
      <c r="B4381" s="4" t="s">
        <v>5710</v>
      </c>
      <c r="C4381" s="25">
        <v>12</v>
      </c>
      <c r="D4381" s="11"/>
      <c r="E4381" s="11"/>
      <c r="F4381" s="11"/>
      <c r="P4381" s="4" t="s">
        <v>2817</v>
      </c>
      <c r="Q4381" s="4" t="s">
        <v>6057</v>
      </c>
      <c r="R4381" s="25">
        <v>14</v>
      </c>
      <c r="S4381" s="11"/>
      <c r="T4381" s="11"/>
    </row>
    <row r="4382" spans="1:20" ht="17.25" customHeight="1" x14ac:dyDescent="0.35">
      <c r="A4382" s="4" t="s">
        <v>2817</v>
      </c>
      <c r="B4382" s="4" t="s">
        <v>5712</v>
      </c>
      <c r="C4382" s="25">
        <v>12</v>
      </c>
      <c r="D4382" s="11"/>
      <c r="E4382" s="11"/>
      <c r="F4382" s="11"/>
      <c r="P4382" s="4" t="s">
        <v>2817</v>
      </c>
      <c r="Q4382" s="4" t="s">
        <v>6058</v>
      </c>
      <c r="R4382" s="25">
        <v>14</v>
      </c>
      <c r="S4382" s="11"/>
      <c r="T4382" s="11"/>
    </row>
    <row r="4383" spans="1:20" ht="17.25" customHeight="1" x14ac:dyDescent="0.35">
      <c r="A4383" s="4" t="s">
        <v>2817</v>
      </c>
      <c r="B4383" s="4" t="s">
        <v>5713</v>
      </c>
      <c r="C4383" s="25">
        <v>12</v>
      </c>
      <c r="D4383" s="11"/>
      <c r="E4383" s="11"/>
      <c r="F4383" s="11"/>
      <c r="P4383" s="4" t="s">
        <v>2817</v>
      </c>
      <c r="Q4383" s="4" t="s">
        <v>6059</v>
      </c>
      <c r="R4383" s="25">
        <v>14</v>
      </c>
      <c r="S4383" s="11"/>
      <c r="T4383" s="11"/>
    </row>
    <row r="4384" spans="1:20" ht="17.25" customHeight="1" x14ac:dyDescent="0.35">
      <c r="A4384" s="4" t="s">
        <v>2817</v>
      </c>
      <c r="B4384" s="4" t="s">
        <v>5715</v>
      </c>
      <c r="C4384" s="25">
        <v>12</v>
      </c>
      <c r="D4384" s="11"/>
      <c r="E4384" s="11"/>
      <c r="F4384" s="11"/>
      <c r="P4384" s="4" t="s">
        <v>2817</v>
      </c>
      <c r="Q4384" s="4" t="s">
        <v>6060</v>
      </c>
      <c r="R4384" s="25">
        <v>14</v>
      </c>
      <c r="S4384" s="11"/>
      <c r="T4384" s="11"/>
    </row>
    <row r="4385" spans="1:20" ht="17.25" customHeight="1" x14ac:dyDescent="0.35">
      <c r="A4385" s="4" t="s">
        <v>2817</v>
      </c>
      <c r="B4385" s="4" t="s">
        <v>6061</v>
      </c>
      <c r="C4385" s="25">
        <v>12</v>
      </c>
      <c r="D4385" s="11"/>
      <c r="E4385" s="11"/>
      <c r="F4385" s="11"/>
      <c r="P4385" s="4" t="s">
        <v>2817</v>
      </c>
      <c r="Q4385" s="4" t="s">
        <v>6062</v>
      </c>
      <c r="R4385" s="25">
        <v>14</v>
      </c>
      <c r="S4385" s="11"/>
      <c r="T4385" s="11"/>
    </row>
    <row r="4386" spans="1:20" ht="17.25" customHeight="1" x14ac:dyDescent="0.35">
      <c r="A4386" s="4" t="s">
        <v>2817</v>
      </c>
      <c r="B4386" s="4" t="s">
        <v>5717</v>
      </c>
      <c r="C4386" s="25">
        <v>12</v>
      </c>
      <c r="D4386" s="11"/>
      <c r="E4386" s="11"/>
      <c r="F4386" s="11"/>
      <c r="P4386" s="4" t="s">
        <v>2817</v>
      </c>
      <c r="Q4386" s="161" t="s">
        <v>6063</v>
      </c>
      <c r="R4386" s="25">
        <v>14</v>
      </c>
      <c r="S4386" s="11"/>
      <c r="T4386" s="11"/>
    </row>
    <row r="4387" spans="1:20" ht="17.25" customHeight="1" x14ac:dyDescent="0.35">
      <c r="A4387" s="4" t="s">
        <v>2817</v>
      </c>
      <c r="B4387" s="4" t="s">
        <v>5719</v>
      </c>
      <c r="C4387" s="25">
        <v>12</v>
      </c>
      <c r="D4387" s="11"/>
      <c r="E4387" s="11"/>
      <c r="F4387" s="11"/>
      <c r="P4387" s="4" t="s">
        <v>2817</v>
      </c>
      <c r="Q4387" s="4" t="s">
        <v>6064</v>
      </c>
      <c r="R4387" s="25">
        <v>14</v>
      </c>
      <c r="S4387" s="11"/>
      <c r="T4387" s="11"/>
    </row>
    <row r="4388" spans="1:20" ht="17.25" customHeight="1" x14ac:dyDescent="0.35">
      <c r="A4388" s="4" t="s">
        <v>2817</v>
      </c>
      <c r="B4388" s="4" t="s">
        <v>5720</v>
      </c>
      <c r="C4388" s="25">
        <v>12</v>
      </c>
      <c r="D4388" s="11"/>
      <c r="E4388" s="11"/>
      <c r="F4388" s="11"/>
      <c r="P4388" s="4" t="s">
        <v>2817</v>
      </c>
      <c r="Q4388" s="4" t="s">
        <v>6065</v>
      </c>
      <c r="R4388" s="25">
        <v>14</v>
      </c>
      <c r="S4388" s="11"/>
      <c r="T4388" s="11"/>
    </row>
    <row r="4389" spans="1:20" ht="17.25" customHeight="1" x14ac:dyDescent="0.35">
      <c r="A4389" s="4" t="s">
        <v>2817</v>
      </c>
      <c r="B4389" s="4" t="s">
        <v>5721</v>
      </c>
      <c r="C4389" s="25">
        <v>12</v>
      </c>
      <c r="D4389" s="11"/>
      <c r="E4389" s="11"/>
      <c r="F4389" s="11"/>
      <c r="P4389" s="4" t="s">
        <v>2817</v>
      </c>
      <c r="Q4389" s="4" t="s">
        <v>6066</v>
      </c>
      <c r="R4389" s="25">
        <v>14</v>
      </c>
      <c r="S4389" s="11"/>
      <c r="T4389" s="11"/>
    </row>
    <row r="4390" spans="1:20" ht="17.25" customHeight="1" x14ac:dyDescent="0.35">
      <c r="A4390" s="4" t="s">
        <v>2817</v>
      </c>
      <c r="B4390" s="4" t="s">
        <v>5722</v>
      </c>
      <c r="C4390" s="25">
        <v>12</v>
      </c>
      <c r="D4390" s="11"/>
      <c r="E4390" s="11"/>
      <c r="F4390" s="11"/>
      <c r="P4390" s="4" t="s">
        <v>2817</v>
      </c>
      <c r="Q4390" s="161" t="s">
        <v>6067</v>
      </c>
      <c r="R4390" s="25">
        <v>14</v>
      </c>
      <c r="S4390" s="11"/>
      <c r="T4390" s="11"/>
    </row>
    <row r="4391" spans="1:20" ht="17.25" customHeight="1" x14ac:dyDescent="0.35">
      <c r="A4391" s="4" t="s">
        <v>2817</v>
      </c>
      <c r="B4391" s="4" t="s">
        <v>5723</v>
      </c>
      <c r="C4391" s="25">
        <v>12</v>
      </c>
      <c r="D4391" s="11"/>
      <c r="E4391" s="11"/>
      <c r="F4391" s="11"/>
      <c r="P4391" s="4" t="s">
        <v>2817</v>
      </c>
      <c r="Q4391" s="4" t="s">
        <v>6068</v>
      </c>
      <c r="R4391" s="25">
        <v>14</v>
      </c>
      <c r="S4391" s="11"/>
      <c r="T4391" s="11"/>
    </row>
    <row r="4392" spans="1:20" ht="17.25" customHeight="1" x14ac:dyDescent="0.35">
      <c r="A4392" s="4" t="s">
        <v>2817</v>
      </c>
      <c r="B4392" s="4" t="s">
        <v>5724</v>
      </c>
      <c r="C4392" s="25">
        <v>12</v>
      </c>
      <c r="D4392" s="11"/>
      <c r="E4392" s="11"/>
      <c r="F4392" s="11"/>
      <c r="P4392" s="4" t="s">
        <v>2817</v>
      </c>
      <c r="Q4392" s="4" t="s">
        <v>6069</v>
      </c>
      <c r="R4392" s="25">
        <v>14</v>
      </c>
      <c r="S4392" s="11"/>
      <c r="T4392" s="11"/>
    </row>
    <row r="4393" spans="1:20" ht="17.25" customHeight="1" x14ac:dyDescent="0.35">
      <c r="A4393" s="4" t="s">
        <v>2817</v>
      </c>
      <c r="B4393" s="4" t="s">
        <v>5725</v>
      </c>
      <c r="C4393" s="25">
        <v>12</v>
      </c>
      <c r="D4393" s="11"/>
      <c r="E4393" s="11"/>
      <c r="F4393" s="11"/>
      <c r="P4393" s="4" t="s">
        <v>2817</v>
      </c>
      <c r="Q4393" s="4" t="s">
        <v>6070</v>
      </c>
      <c r="R4393" s="25">
        <v>14</v>
      </c>
      <c r="S4393" s="11"/>
      <c r="T4393" s="11"/>
    </row>
    <row r="4394" spans="1:20" ht="17.25" customHeight="1" x14ac:dyDescent="0.35">
      <c r="A4394" s="4" t="s">
        <v>2817</v>
      </c>
      <c r="B4394" s="4" t="s">
        <v>5726</v>
      </c>
      <c r="C4394" s="25">
        <v>12</v>
      </c>
      <c r="D4394" s="11"/>
      <c r="E4394" s="11"/>
      <c r="F4394" s="11"/>
      <c r="P4394" s="4" t="s">
        <v>2817</v>
      </c>
      <c r="Q4394" s="4" t="s">
        <v>6071</v>
      </c>
      <c r="R4394" s="25">
        <v>14</v>
      </c>
      <c r="S4394" s="11"/>
      <c r="T4394" s="11"/>
    </row>
    <row r="4395" spans="1:20" ht="17.25" customHeight="1" x14ac:dyDescent="0.35">
      <c r="A4395" s="4" t="s">
        <v>2817</v>
      </c>
      <c r="B4395" s="4" t="s">
        <v>5727</v>
      </c>
      <c r="C4395" s="25">
        <v>12</v>
      </c>
      <c r="D4395" s="11"/>
      <c r="E4395" s="11"/>
      <c r="F4395" s="11"/>
      <c r="P4395" s="4" t="s">
        <v>2817</v>
      </c>
      <c r="Q4395" s="161" t="s">
        <v>6072</v>
      </c>
      <c r="R4395" s="25">
        <v>14</v>
      </c>
      <c r="S4395" s="11"/>
      <c r="T4395" s="11"/>
    </row>
    <row r="4396" spans="1:20" ht="17.25" customHeight="1" x14ac:dyDescent="0.35">
      <c r="A4396" s="4" t="s">
        <v>2817</v>
      </c>
      <c r="B4396" s="4" t="s">
        <v>5728</v>
      </c>
      <c r="C4396" s="25">
        <v>12</v>
      </c>
      <c r="D4396" s="11"/>
      <c r="E4396" s="11"/>
      <c r="F4396" s="11"/>
      <c r="P4396" s="4" t="s">
        <v>2817</v>
      </c>
      <c r="Q4396" s="4" t="s">
        <v>6073</v>
      </c>
      <c r="R4396" s="25">
        <v>14</v>
      </c>
      <c r="S4396" s="11"/>
      <c r="T4396" s="11"/>
    </row>
    <row r="4397" spans="1:20" ht="17.25" customHeight="1" x14ac:dyDescent="0.35">
      <c r="A4397" s="4" t="s">
        <v>2817</v>
      </c>
      <c r="B4397" s="4" t="s">
        <v>5729</v>
      </c>
      <c r="C4397" s="25">
        <v>12</v>
      </c>
      <c r="D4397" s="11"/>
      <c r="E4397" s="11"/>
      <c r="F4397" s="11"/>
      <c r="P4397" s="4" t="s">
        <v>2817</v>
      </c>
      <c r="Q4397" s="4" t="s">
        <v>6074</v>
      </c>
      <c r="R4397" s="25">
        <v>14</v>
      </c>
      <c r="S4397" s="11"/>
      <c r="T4397" s="11"/>
    </row>
    <row r="4398" spans="1:20" ht="17.25" customHeight="1" x14ac:dyDescent="0.35">
      <c r="A4398" s="4" t="s">
        <v>2817</v>
      </c>
      <c r="B4398" s="4" t="s">
        <v>5730</v>
      </c>
      <c r="C4398" s="25">
        <v>12</v>
      </c>
      <c r="D4398" s="11"/>
      <c r="E4398" s="11"/>
      <c r="F4398" s="11"/>
      <c r="P4398" s="4" t="s">
        <v>2817</v>
      </c>
      <c r="Q4398" s="4" t="s">
        <v>6075</v>
      </c>
      <c r="R4398" s="25">
        <v>14</v>
      </c>
      <c r="S4398" s="11"/>
      <c r="T4398" s="11"/>
    </row>
    <row r="4399" spans="1:20" ht="17.25" customHeight="1" x14ac:dyDescent="0.35">
      <c r="A4399" s="4" t="s">
        <v>2817</v>
      </c>
      <c r="B4399" s="4" t="s">
        <v>5732</v>
      </c>
      <c r="C4399" s="25">
        <v>12</v>
      </c>
      <c r="D4399" s="11"/>
      <c r="E4399" s="11"/>
      <c r="F4399" s="11"/>
      <c r="P4399" s="4" t="s">
        <v>2817</v>
      </c>
      <c r="Q4399" s="4" t="s">
        <v>6076</v>
      </c>
      <c r="R4399" s="25">
        <v>14</v>
      </c>
      <c r="S4399" s="11"/>
      <c r="T4399" s="11"/>
    </row>
    <row r="4400" spans="1:20" ht="17.25" customHeight="1" x14ac:dyDescent="0.35">
      <c r="A4400" s="4" t="s">
        <v>2817</v>
      </c>
      <c r="B4400" s="4" t="s">
        <v>5733</v>
      </c>
      <c r="C4400" s="25">
        <v>12</v>
      </c>
      <c r="D4400" s="11"/>
      <c r="E4400" s="11"/>
      <c r="F4400" s="11"/>
      <c r="P4400" s="4" t="s">
        <v>2817</v>
      </c>
      <c r="Q4400" s="4" t="s">
        <v>6077</v>
      </c>
      <c r="R4400" s="25">
        <v>14</v>
      </c>
      <c r="S4400" s="11"/>
      <c r="T4400" s="11"/>
    </row>
    <row r="4401" spans="1:20" ht="17.25" customHeight="1" x14ac:dyDescent="0.35">
      <c r="A4401" s="4" t="s">
        <v>2817</v>
      </c>
      <c r="B4401" s="4" t="s">
        <v>5734</v>
      </c>
      <c r="C4401" s="25">
        <v>12</v>
      </c>
      <c r="D4401" s="11"/>
      <c r="E4401" s="11"/>
      <c r="F4401" s="11"/>
      <c r="P4401" s="4" t="s">
        <v>2817</v>
      </c>
      <c r="Q4401" s="4" t="s">
        <v>6078</v>
      </c>
      <c r="R4401" s="25">
        <v>14</v>
      </c>
      <c r="S4401" s="11"/>
      <c r="T4401" s="11"/>
    </row>
    <row r="4402" spans="1:20" ht="17.25" customHeight="1" x14ac:dyDescent="0.35">
      <c r="A4402" s="4" t="s">
        <v>2817</v>
      </c>
      <c r="B4402" s="4" t="s">
        <v>5735</v>
      </c>
      <c r="C4402" s="25">
        <v>12</v>
      </c>
      <c r="D4402" s="11"/>
      <c r="E4402" s="11"/>
      <c r="F4402" s="11"/>
      <c r="P4402" s="4" t="s">
        <v>2817</v>
      </c>
      <c r="Q4402" s="4" t="s">
        <v>6079</v>
      </c>
      <c r="R4402" s="25">
        <v>14</v>
      </c>
      <c r="S4402" s="11"/>
      <c r="T4402" s="11"/>
    </row>
    <row r="4403" spans="1:20" ht="17.25" customHeight="1" x14ac:dyDescent="0.35">
      <c r="A4403" s="4" t="s">
        <v>2817</v>
      </c>
      <c r="B4403" s="4" t="s">
        <v>5736</v>
      </c>
      <c r="C4403" s="25">
        <v>12</v>
      </c>
      <c r="D4403" s="11"/>
      <c r="E4403" s="11"/>
      <c r="F4403" s="11"/>
      <c r="P4403" s="4" t="s">
        <v>2817</v>
      </c>
      <c r="Q4403" s="4" t="s">
        <v>6080</v>
      </c>
      <c r="R4403" s="25">
        <v>14</v>
      </c>
      <c r="S4403" s="11"/>
      <c r="T4403" s="11"/>
    </row>
    <row r="4404" spans="1:20" ht="17.25" customHeight="1" x14ac:dyDescent="0.35">
      <c r="A4404" s="4" t="s">
        <v>2817</v>
      </c>
      <c r="B4404" s="4" t="s">
        <v>5737</v>
      </c>
      <c r="C4404" s="25">
        <v>12</v>
      </c>
      <c r="D4404" s="11"/>
      <c r="E4404" s="11"/>
      <c r="F4404" s="11"/>
      <c r="P4404" s="4" t="s">
        <v>2817</v>
      </c>
      <c r="Q4404" s="4" t="s">
        <v>6081</v>
      </c>
      <c r="R4404" s="25">
        <v>14</v>
      </c>
      <c r="S4404" s="11"/>
      <c r="T4404" s="11"/>
    </row>
    <row r="4405" spans="1:20" ht="17.25" customHeight="1" x14ac:dyDescent="0.35">
      <c r="A4405" s="4" t="s">
        <v>2817</v>
      </c>
      <c r="B4405" s="4" t="s">
        <v>6082</v>
      </c>
      <c r="C4405" s="25">
        <v>12</v>
      </c>
      <c r="D4405" s="11"/>
      <c r="E4405" s="11"/>
      <c r="F4405" s="11"/>
      <c r="P4405" s="4" t="s">
        <v>2817</v>
      </c>
      <c r="Q4405" s="4" t="s">
        <v>6083</v>
      </c>
      <c r="R4405" s="25">
        <v>14</v>
      </c>
      <c r="S4405" s="11"/>
      <c r="T4405" s="11"/>
    </row>
    <row r="4406" spans="1:20" ht="17.25" customHeight="1" x14ac:dyDescent="0.35">
      <c r="A4406" s="4" t="s">
        <v>2817</v>
      </c>
      <c r="B4406" s="4" t="s">
        <v>5738</v>
      </c>
      <c r="C4406" s="25">
        <v>12</v>
      </c>
      <c r="D4406" s="11"/>
      <c r="E4406" s="11"/>
      <c r="F4406" s="11"/>
      <c r="P4406" s="4" t="s">
        <v>2817</v>
      </c>
      <c r="Q4406" s="4" t="s">
        <v>6084</v>
      </c>
      <c r="R4406" s="25">
        <v>14</v>
      </c>
      <c r="S4406" s="11"/>
      <c r="T4406" s="11"/>
    </row>
    <row r="4407" spans="1:20" ht="17.25" customHeight="1" x14ac:dyDescent="0.35">
      <c r="A4407" s="4" t="s">
        <v>2817</v>
      </c>
      <c r="B4407" s="4" t="s">
        <v>5739</v>
      </c>
      <c r="C4407" s="25">
        <v>12</v>
      </c>
      <c r="D4407" s="11"/>
      <c r="E4407" s="11"/>
      <c r="F4407" s="11"/>
      <c r="P4407" s="4" t="s">
        <v>2817</v>
      </c>
      <c r="Q4407" s="4" t="s">
        <v>6085</v>
      </c>
      <c r="R4407" s="25">
        <v>14</v>
      </c>
      <c r="S4407" s="11"/>
      <c r="T4407" s="11"/>
    </row>
    <row r="4408" spans="1:20" ht="17.25" customHeight="1" x14ac:dyDescent="0.35">
      <c r="A4408" s="4" t="s">
        <v>2817</v>
      </c>
      <c r="B4408" s="4" t="s">
        <v>5740</v>
      </c>
      <c r="C4408" s="25">
        <v>12</v>
      </c>
      <c r="D4408" s="11"/>
      <c r="E4408" s="11"/>
      <c r="F4408" s="11"/>
      <c r="P4408" s="4" t="s">
        <v>2817</v>
      </c>
      <c r="Q4408" s="4" t="s">
        <v>6086</v>
      </c>
      <c r="R4408" s="25">
        <v>14</v>
      </c>
      <c r="S4408" s="11"/>
      <c r="T4408" s="11"/>
    </row>
    <row r="4409" spans="1:20" ht="17.25" customHeight="1" x14ac:dyDescent="0.35">
      <c r="A4409" s="4" t="s">
        <v>2817</v>
      </c>
      <c r="B4409" s="4" t="s">
        <v>5741</v>
      </c>
      <c r="C4409" s="25">
        <v>12</v>
      </c>
      <c r="D4409" s="11"/>
      <c r="E4409" s="11"/>
      <c r="F4409" s="11"/>
      <c r="P4409" s="4" t="s">
        <v>2817</v>
      </c>
      <c r="Q4409" s="4" t="s">
        <v>6087</v>
      </c>
      <c r="R4409" s="25">
        <v>14</v>
      </c>
      <c r="S4409" s="11"/>
      <c r="T4409" s="11"/>
    </row>
    <row r="4410" spans="1:20" ht="17.25" customHeight="1" x14ac:dyDescent="0.35">
      <c r="A4410" s="4" t="s">
        <v>2817</v>
      </c>
      <c r="B4410" s="4" t="s">
        <v>5742</v>
      </c>
      <c r="C4410" s="25">
        <v>12</v>
      </c>
      <c r="D4410" s="11"/>
      <c r="E4410" s="11"/>
      <c r="F4410" s="11"/>
      <c r="P4410" s="4" t="s">
        <v>2817</v>
      </c>
      <c r="Q4410" s="4" t="s">
        <v>6088</v>
      </c>
      <c r="R4410" s="25">
        <v>14</v>
      </c>
      <c r="S4410" s="11"/>
      <c r="T4410" s="11"/>
    </row>
    <row r="4411" spans="1:20" ht="17.25" customHeight="1" x14ac:dyDescent="0.35">
      <c r="A4411" s="4" t="s">
        <v>2817</v>
      </c>
      <c r="B4411" s="4" t="s">
        <v>5743</v>
      </c>
      <c r="C4411" s="25">
        <v>12</v>
      </c>
      <c r="D4411" s="11"/>
      <c r="E4411" s="11"/>
      <c r="F4411" s="11"/>
      <c r="P4411" s="4" t="s">
        <v>2817</v>
      </c>
      <c r="Q4411" s="4" t="s">
        <v>6089</v>
      </c>
      <c r="R4411" s="25">
        <v>14</v>
      </c>
      <c r="S4411" s="11"/>
      <c r="T4411" s="11"/>
    </row>
    <row r="4412" spans="1:20" ht="17.25" customHeight="1" x14ac:dyDescent="0.35">
      <c r="A4412" s="4" t="s">
        <v>2817</v>
      </c>
      <c r="B4412" s="4" t="s">
        <v>6090</v>
      </c>
      <c r="C4412" s="25">
        <v>12</v>
      </c>
      <c r="D4412" s="11"/>
      <c r="E4412" s="11"/>
      <c r="F4412" s="11"/>
      <c r="P4412" s="4" t="s">
        <v>2817</v>
      </c>
      <c r="Q4412" s="4" t="s">
        <v>6091</v>
      </c>
      <c r="R4412" s="25">
        <v>14</v>
      </c>
      <c r="S4412" s="11"/>
      <c r="T4412" s="11"/>
    </row>
    <row r="4413" spans="1:20" ht="17.25" customHeight="1" x14ac:dyDescent="0.35">
      <c r="A4413" s="4" t="s">
        <v>2817</v>
      </c>
      <c r="B4413" s="4" t="s">
        <v>5744</v>
      </c>
      <c r="C4413" s="25">
        <v>12</v>
      </c>
      <c r="D4413" s="11"/>
      <c r="E4413" s="11"/>
      <c r="F4413" s="11"/>
      <c r="P4413" s="4" t="s">
        <v>2817</v>
      </c>
      <c r="Q4413" s="4" t="s">
        <v>6092</v>
      </c>
      <c r="R4413" s="25">
        <v>14</v>
      </c>
      <c r="S4413" s="11"/>
      <c r="T4413" s="11"/>
    </row>
    <row r="4414" spans="1:20" ht="17.25" customHeight="1" x14ac:dyDescent="0.35">
      <c r="A4414" s="4" t="s">
        <v>2817</v>
      </c>
      <c r="B4414" s="4" t="s">
        <v>5745</v>
      </c>
      <c r="C4414" s="25">
        <v>12</v>
      </c>
      <c r="D4414" s="11"/>
      <c r="E4414" s="11"/>
      <c r="F4414" s="11"/>
      <c r="P4414" s="4" t="s">
        <v>2817</v>
      </c>
      <c r="Q4414" s="4" t="s">
        <v>6093</v>
      </c>
      <c r="R4414" s="25">
        <v>14</v>
      </c>
      <c r="S4414" s="11"/>
      <c r="T4414" s="11"/>
    </row>
    <row r="4415" spans="1:20" ht="17.25" customHeight="1" x14ac:dyDescent="0.35">
      <c r="A4415" s="4" t="s">
        <v>2817</v>
      </c>
      <c r="B4415" s="4" t="s">
        <v>5746</v>
      </c>
      <c r="C4415" s="25">
        <v>12</v>
      </c>
      <c r="D4415" s="11"/>
      <c r="E4415" s="11"/>
      <c r="F4415" s="11"/>
      <c r="P4415" s="4" t="s">
        <v>2817</v>
      </c>
      <c r="Q4415" s="4" t="s">
        <v>6094</v>
      </c>
      <c r="R4415" s="25">
        <v>14</v>
      </c>
      <c r="S4415" s="11"/>
      <c r="T4415" s="11"/>
    </row>
    <row r="4416" spans="1:20" ht="17.25" customHeight="1" x14ac:dyDescent="0.35">
      <c r="A4416" s="4" t="s">
        <v>2817</v>
      </c>
      <c r="B4416" s="4" t="s">
        <v>6095</v>
      </c>
      <c r="C4416" s="25">
        <v>12</v>
      </c>
      <c r="D4416" s="11"/>
      <c r="E4416" s="11"/>
      <c r="F4416" s="11"/>
      <c r="P4416" s="4" t="s">
        <v>2817</v>
      </c>
      <c r="Q4416" s="4" t="s">
        <v>6096</v>
      </c>
      <c r="R4416" s="25">
        <v>14</v>
      </c>
      <c r="S4416" s="11"/>
      <c r="T4416" s="11"/>
    </row>
    <row r="4417" spans="1:20" ht="17.25" customHeight="1" x14ac:dyDescent="0.35">
      <c r="A4417" s="4" t="s">
        <v>2817</v>
      </c>
      <c r="B4417" s="4" t="s">
        <v>5747</v>
      </c>
      <c r="C4417" s="25">
        <v>12</v>
      </c>
      <c r="D4417" s="11"/>
      <c r="E4417" s="11"/>
      <c r="F4417" s="11"/>
      <c r="P4417" s="4" t="s">
        <v>2817</v>
      </c>
      <c r="Q4417" s="4" t="s">
        <v>6097</v>
      </c>
      <c r="R4417" s="25">
        <v>14</v>
      </c>
      <c r="S4417" s="11"/>
      <c r="T4417" s="11"/>
    </row>
    <row r="4418" spans="1:20" ht="17.25" customHeight="1" x14ac:dyDescent="0.35">
      <c r="A4418" s="4" t="s">
        <v>2817</v>
      </c>
      <c r="B4418" s="4" t="s">
        <v>5748</v>
      </c>
      <c r="C4418" s="25">
        <v>12</v>
      </c>
      <c r="D4418" s="11"/>
      <c r="E4418" s="11"/>
      <c r="F4418" s="11"/>
      <c r="P4418" s="4" t="s">
        <v>2817</v>
      </c>
      <c r="Q4418" s="4" t="s">
        <v>6098</v>
      </c>
      <c r="R4418" s="25">
        <v>14</v>
      </c>
      <c r="S4418" s="11"/>
      <c r="T4418" s="11"/>
    </row>
    <row r="4419" spans="1:20" ht="17.25" customHeight="1" x14ac:dyDescent="0.35">
      <c r="A4419" s="4" t="s">
        <v>2817</v>
      </c>
      <c r="B4419" s="4" t="s">
        <v>5749</v>
      </c>
      <c r="C4419" s="25">
        <v>12</v>
      </c>
      <c r="D4419" s="11"/>
      <c r="E4419" s="11"/>
      <c r="F4419" s="11"/>
      <c r="P4419" s="4" t="s">
        <v>2817</v>
      </c>
      <c r="Q4419" s="4" t="s">
        <v>6099</v>
      </c>
      <c r="R4419" s="25">
        <v>14</v>
      </c>
      <c r="S4419" s="11"/>
      <c r="T4419" s="11"/>
    </row>
    <row r="4420" spans="1:20" ht="17.25" customHeight="1" x14ac:dyDescent="0.35">
      <c r="A4420" s="4" t="s">
        <v>2817</v>
      </c>
      <c r="B4420" s="4" t="s">
        <v>6100</v>
      </c>
      <c r="C4420" s="25">
        <v>12</v>
      </c>
      <c r="D4420" s="11"/>
      <c r="E4420" s="11"/>
      <c r="F4420" s="11"/>
      <c r="P4420" s="4" t="s">
        <v>2817</v>
      </c>
      <c r="Q4420" s="4" t="s">
        <v>6101</v>
      </c>
      <c r="R4420" s="25">
        <v>14</v>
      </c>
      <c r="S4420" s="11"/>
      <c r="T4420" s="11"/>
    </row>
    <row r="4421" spans="1:20" ht="17.25" customHeight="1" x14ac:dyDescent="0.35">
      <c r="A4421" s="4" t="s">
        <v>2817</v>
      </c>
      <c r="B4421" s="4" t="s">
        <v>6102</v>
      </c>
      <c r="C4421" s="25">
        <v>12</v>
      </c>
      <c r="D4421" s="11"/>
      <c r="E4421" s="11"/>
      <c r="F4421" s="11"/>
      <c r="P4421" s="4" t="s">
        <v>2817</v>
      </c>
      <c r="Q4421" s="4" t="s">
        <v>6103</v>
      </c>
      <c r="R4421" s="25">
        <v>14</v>
      </c>
      <c r="S4421" s="11"/>
      <c r="T4421" s="11"/>
    </row>
    <row r="4422" spans="1:20" ht="17.25" customHeight="1" x14ac:dyDescent="0.35">
      <c r="A4422" s="4" t="s">
        <v>2817</v>
      </c>
      <c r="B4422" s="4" t="s">
        <v>5750</v>
      </c>
      <c r="C4422" s="25">
        <v>12</v>
      </c>
      <c r="D4422" s="11"/>
      <c r="E4422" s="11"/>
      <c r="F4422" s="11"/>
      <c r="P4422" s="4" t="s">
        <v>2817</v>
      </c>
      <c r="Q4422" s="4" t="s">
        <v>6104</v>
      </c>
      <c r="R4422" s="25">
        <v>14</v>
      </c>
      <c r="S4422" s="11"/>
      <c r="T4422" s="11"/>
    </row>
    <row r="4423" spans="1:20" ht="17.25" customHeight="1" x14ac:dyDescent="0.35">
      <c r="A4423" s="4" t="s">
        <v>2817</v>
      </c>
      <c r="B4423" s="4" t="s">
        <v>5751</v>
      </c>
      <c r="C4423" s="25">
        <v>12</v>
      </c>
      <c r="D4423" s="11"/>
      <c r="E4423" s="11"/>
      <c r="F4423" s="11"/>
      <c r="P4423" s="4" t="s">
        <v>2817</v>
      </c>
      <c r="Q4423" s="4" t="s">
        <v>6105</v>
      </c>
      <c r="R4423" s="25">
        <v>14</v>
      </c>
      <c r="S4423" s="11"/>
      <c r="T4423" s="11"/>
    </row>
    <row r="4424" spans="1:20" ht="17.25" customHeight="1" x14ac:dyDescent="0.35">
      <c r="A4424" s="4" t="s">
        <v>2817</v>
      </c>
      <c r="B4424" s="4" t="s">
        <v>5752</v>
      </c>
      <c r="C4424" s="25">
        <v>12</v>
      </c>
      <c r="D4424" s="11"/>
      <c r="E4424" s="11"/>
      <c r="F4424" s="11"/>
      <c r="P4424" s="4" t="s">
        <v>2817</v>
      </c>
      <c r="Q4424" s="4" t="s">
        <v>6106</v>
      </c>
      <c r="R4424" s="25">
        <v>14</v>
      </c>
      <c r="S4424" s="11"/>
      <c r="T4424" s="11"/>
    </row>
    <row r="4425" spans="1:20" ht="17.25" customHeight="1" x14ac:dyDescent="0.35">
      <c r="A4425" s="4" t="s">
        <v>2817</v>
      </c>
      <c r="B4425" s="4" t="s">
        <v>5753</v>
      </c>
      <c r="C4425" s="25">
        <v>12</v>
      </c>
      <c r="D4425" s="11"/>
      <c r="E4425" s="11"/>
      <c r="F4425" s="11"/>
      <c r="P4425" s="4" t="s">
        <v>2817</v>
      </c>
      <c r="Q4425" s="4" t="s">
        <v>6107</v>
      </c>
      <c r="R4425" s="25">
        <v>14</v>
      </c>
      <c r="S4425" s="11"/>
      <c r="T4425" s="11"/>
    </row>
    <row r="4426" spans="1:20" ht="17.25" customHeight="1" x14ac:dyDescent="0.35">
      <c r="A4426" s="4" t="s">
        <v>2817</v>
      </c>
      <c r="B4426" s="4" t="s">
        <v>5755</v>
      </c>
      <c r="C4426" s="25">
        <v>12</v>
      </c>
      <c r="D4426" s="11"/>
      <c r="E4426" s="11"/>
      <c r="F4426" s="11"/>
      <c r="P4426" s="4" t="s">
        <v>2817</v>
      </c>
      <c r="Q4426" s="4" t="s">
        <v>6108</v>
      </c>
      <c r="R4426" s="25">
        <v>14</v>
      </c>
      <c r="S4426" s="11"/>
      <c r="T4426" s="11"/>
    </row>
    <row r="4427" spans="1:20" ht="17.25" customHeight="1" x14ac:dyDescent="0.35">
      <c r="A4427" s="4" t="s">
        <v>2817</v>
      </c>
      <c r="B4427" s="4" t="s">
        <v>6109</v>
      </c>
      <c r="C4427" s="25">
        <v>12</v>
      </c>
      <c r="D4427" s="11"/>
      <c r="E4427" s="11"/>
      <c r="F4427" s="11"/>
      <c r="P4427" s="4" t="s">
        <v>2817</v>
      </c>
      <c r="Q4427" s="4" t="s">
        <v>6110</v>
      </c>
      <c r="R4427" s="25">
        <v>14</v>
      </c>
      <c r="S4427" s="11"/>
      <c r="T4427" s="11"/>
    </row>
    <row r="4428" spans="1:20" ht="17.25" customHeight="1" x14ac:dyDescent="0.35">
      <c r="A4428" s="4" t="s">
        <v>2817</v>
      </c>
      <c r="B4428" s="4" t="s">
        <v>5756</v>
      </c>
      <c r="C4428" s="25">
        <v>12</v>
      </c>
      <c r="D4428" s="11"/>
      <c r="E4428" s="11"/>
      <c r="F4428" s="11"/>
      <c r="P4428" s="157" t="s">
        <v>2817</v>
      </c>
      <c r="Q4428" s="157" t="s">
        <v>6111</v>
      </c>
      <c r="R4428" s="162">
        <v>14</v>
      </c>
      <c r="S4428" s="11"/>
      <c r="T4428" s="11"/>
    </row>
    <row r="4429" spans="1:20" ht="17.25" customHeight="1" x14ac:dyDescent="0.35">
      <c r="A4429" s="4" t="s">
        <v>2817</v>
      </c>
      <c r="B4429" s="4" t="s">
        <v>5757</v>
      </c>
      <c r="C4429" s="25">
        <v>12</v>
      </c>
      <c r="D4429" s="11"/>
      <c r="E4429" s="11"/>
      <c r="F4429" s="11"/>
      <c r="P4429" s="4" t="s">
        <v>2817</v>
      </c>
      <c r="Q4429" s="4" t="s">
        <v>6112</v>
      </c>
      <c r="R4429" s="25">
        <v>14</v>
      </c>
      <c r="S4429" s="11"/>
      <c r="T4429" s="11"/>
    </row>
    <row r="4430" spans="1:20" ht="17.25" customHeight="1" x14ac:dyDescent="0.35">
      <c r="A4430" s="4" t="s">
        <v>2817</v>
      </c>
      <c r="B4430" s="4" t="s">
        <v>5758</v>
      </c>
      <c r="C4430" s="25">
        <v>12</v>
      </c>
      <c r="D4430" s="11"/>
      <c r="E4430" s="11"/>
      <c r="F4430" s="11"/>
      <c r="P4430" s="4" t="s">
        <v>2817</v>
      </c>
      <c r="Q4430" s="4" t="s">
        <v>6113</v>
      </c>
      <c r="R4430" s="25">
        <v>14</v>
      </c>
      <c r="S4430" s="11"/>
      <c r="T4430" s="11"/>
    </row>
    <row r="4431" spans="1:20" ht="17.25" customHeight="1" x14ac:dyDescent="0.35">
      <c r="A4431" s="4" t="s">
        <v>2817</v>
      </c>
      <c r="B4431" s="4" t="s">
        <v>5759</v>
      </c>
      <c r="C4431" s="25">
        <v>12</v>
      </c>
      <c r="D4431" s="11"/>
      <c r="E4431" s="11"/>
      <c r="F4431" s="11"/>
      <c r="P4431" s="4" t="s">
        <v>2817</v>
      </c>
      <c r="Q4431" s="4" t="s">
        <v>6114</v>
      </c>
      <c r="R4431" s="25">
        <v>14</v>
      </c>
      <c r="S4431" s="11"/>
      <c r="T4431" s="11"/>
    </row>
    <row r="4432" spans="1:20" ht="17.25" customHeight="1" x14ac:dyDescent="0.35">
      <c r="A4432" s="4" t="s">
        <v>2817</v>
      </c>
      <c r="B4432" s="4" t="s">
        <v>5760</v>
      </c>
      <c r="C4432" s="25">
        <v>12</v>
      </c>
      <c r="D4432" s="11"/>
      <c r="E4432" s="11"/>
      <c r="F4432" s="11"/>
      <c r="P4432" s="4" t="s">
        <v>2817</v>
      </c>
      <c r="Q4432" s="4" t="s">
        <v>6115</v>
      </c>
      <c r="R4432" s="25">
        <v>14</v>
      </c>
      <c r="S4432" s="11"/>
      <c r="T4432" s="11"/>
    </row>
    <row r="4433" spans="1:20" ht="17.25" customHeight="1" x14ac:dyDescent="0.35">
      <c r="A4433" s="4" t="s">
        <v>2817</v>
      </c>
      <c r="B4433" s="4" t="s">
        <v>5761</v>
      </c>
      <c r="C4433" s="25">
        <v>12</v>
      </c>
      <c r="D4433" s="11"/>
      <c r="E4433" s="11"/>
      <c r="F4433" s="11"/>
      <c r="P4433" s="4" t="s">
        <v>2817</v>
      </c>
      <c r="Q4433" s="4" t="s">
        <v>6116</v>
      </c>
      <c r="R4433" s="25">
        <v>14</v>
      </c>
      <c r="S4433" s="11"/>
      <c r="T4433" s="11"/>
    </row>
    <row r="4434" spans="1:20" ht="17.25" customHeight="1" x14ac:dyDescent="0.35">
      <c r="A4434" s="4" t="s">
        <v>2817</v>
      </c>
      <c r="B4434" s="4" t="s">
        <v>5763</v>
      </c>
      <c r="C4434" s="25">
        <v>12</v>
      </c>
      <c r="D4434" s="11"/>
      <c r="E4434" s="11"/>
      <c r="F4434" s="11"/>
      <c r="P4434" s="4" t="s">
        <v>2817</v>
      </c>
      <c r="Q4434" s="4" t="s">
        <v>6117</v>
      </c>
      <c r="R4434" s="25">
        <v>14</v>
      </c>
      <c r="S4434" s="11"/>
      <c r="T4434" s="11"/>
    </row>
    <row r="4435" spans="1:20" ht="17.25" customHeight="1" x14ac:dyDescent="0.35">
      <c r="A4435" s="4" t="s">
        <v>2817</v>
      </c>
      <c r="B4435" s="4" t="s">
        <v>5764</v>
      </c>
      <c r="C4435" s="25">
        <v>12</v>
      </c>
      <c r="D4435" s="11"/>
      <c r="E4435" s="11"/>
      <c r="F4435" s="11"/>
      <c r="P4435" s="4" t="s">
        <v>2817</v>
      </c>
      <c r="Q4435" s="161" t="s">
        <v>6118</v>
      </c>
      <c r="R4435" s="25">
        <v>14</v>
      </c>
      <c r="S4435" s="11"/>
      <c r="T4435" s="11"/>
    </row>
    <row r="4436" spans="1:20" ht="17.25" customHeight="1" x14ac:dyDescent="0.35">
      <c r="A4436" s="4" t="s">
        <v>2817</v>
      </c>
      <c r="B4436" s="4" t="s">
        <v>5765</v>
      </c>
      <c r="C4436" s="25">
        <v>12</v>
      </c>
      <c r="D4436" s="11"/>
      <c r="E4436" s="11"/>
      <c r="F4436" s="11"/>
      <c r="P4436" s="4" t="s">
        <v>2817</v>
      </c>
      <c r="Q4436" s="4" t="s">
        <v>6119</v>
      </c>
      <c r="R4436" s="25">
        <v>14</v>
      </c>
      <c r="S4436" s="11"/>
      <c r="T4436" s="11"/>
    </row>
    <row r="4437" spans="1:20" ht="17.25" customHeight="1" x14ac:dyDescent="0.35">
      <c r="A4437" s="4" t="s">
        <v>2817</v>
      </c>
      <c r="B4437" s="4" t="s">
        <v>5766</v>
      </c>
      <c r="C4437" s="25">
        <v>12</v>
      </c>
      <c r="D4437" s="11"/>
      <c r="E4437" s="11"/>
      <c r="F4437" s="11"/>
      <c r="P4437" s="4" t="s">
        <v>2817</v>
      </c>
      <c r="Q4437" s="4" t="s">
        <v>6120</v>
      </c>
      <c r="R4437" s="25">
        <v>14</v>
      </c>
      <c r="S4437" s="11"/>
      <c r="T4437" s="11"/>
    </row>
    <row r="4438" spans="1:20" ht="17.25" customHeight="1" x14ac:dyDescent="0.35">
      <c r="A4438" s="4" t="s">
        <v>2817</v>
      </c>
      <c r="B4438" s="4" t="s">
        <v>5767</v>
      </c>
      <c r="C4438" s="25">
        <v>12</v>
      </c>
      <c r="D4438" s="11"/>
      <c r="E4438" s="11"/>
      <c r="F4438" s="11"/>
      <c r="P4438" s="4" t="s">
        <v>2817</v>
      </c>
      <c r="Q4438" s="4" t="s">
        <v>6121</v>
      </c>
      <c r="R4438" s="25">
        <v>14</v>
      </c>
      <c r="S4438" s="11"/>
      <c r="T4438" s="11"/>
    </row>
    <row r="4439" spans="1:20" ht="17.25" customHeight="1" x14ac:dyDescent="0.35">
      <c r="A4439" s="4" t="s">
        <v>2817</v>
      </c>
      <c r="B4439" s="4" t="s">
        <v>6122</v>
      </c>
      <c r="C4439" s="25">
        <v>12</v>
      </c>
      <c r="D4439" s="11"/>
      <c r="E4439" s="11"/>
      <c r="F4439" s="11"/>
      <c r="P4439" s="4" t="s">
        <v>2817</v>
      </c>
      <c r="Q4439" s="4" t="s">
        <v>6123</v>
      </c>
      <c r="R4439" s="25">
        <v>14</v>
      </c>
      <c r="S4439" s="11"/>
      <c r="T4439" s="11"/>
    </row>
    <row r="4440" spans="1:20" ht="17.25" customHeight="1" x14ac:dyDescent="0.35">
      <c r="A4440" s="4" t="s">
        <v>2817</v>
      </c>
      <c r="B4440" s="4" t="s">
        <v>5768</v>
      </c>
      <c r="C4440" s="25">
        <v>12</v>
      </c>
      <c r="D4440" s="11"/>
      <c r="E4440" s="11"/>
      <c r="F4440" s="11"/>
      <c r="P4440" s="4" t="s">
        <v>2817</v>
      </c>
      <c r="Q4440" s="4" t="s">
        <v>6124</v>
      </c>
      <c r="R4440" s="25">
        <v>14</v>
      </c>
      <c r="S4440" s="11"/>
      <c r="T4440" s="11"/>
    </row>
    <row r="4441" spans="1:20" ht="17.25" customHeight="1" x14ac:dyDescent="0.35">
      <c r="A4441" s="4" t="s">
        <v>2817</v>
      </c>
      <c r="B4441" s="4" t="s">
        <v>5769</v>
      </c>
      <c r="C4441" s="25">
        <v>12</v>
      </c>
      <c r="D4441" s="11"/>
      <c r="E4441" s="11"/>
      <c r="F4441" s="11"/>
      <c r="P4441" s="4" t="s">
        <v>2817</v>
      </c>
      <c r="Q4441" s="4" t="s">
        <v>6125</v>
      </c>
      <c r="R4441" s="25">
        <v>14</v>
      </c>
      <c r="S4441" s="11"/>
      <c r="T4441" s="11"/>
    </row>
    <row r="4442" spans="1:20" ht="17.25" customHeight="1" x14ac:dyDescent="0.35">
      <c r="A4442" s="4" t="s">
        <v>2817</v>
      </c>
      <c r="B4442" s="4" t="s">
        <v>5770</v>
      </c>
      <c r="C4442" s="25">
        <v>12</v>
      </c>
      <c r="D4442" s="11"/>
      <c r="E4442" s="11"/>
      <c r="F4442" s="11"/>
      <c r="P4442" s="4" t="s">
        <v>2817</v>
      </c>
      <c r="Q4442" s="4" t="s">
        <v>6126</v>
      </c>
      <c r="R4442" s="25">
        <v>14</v>
      </c>
      <c r="S4442" s="11"/>
      <c r="T4442" s="11"/>
    </row>
    <row r="4443" spans="1:20" ht="17.25" customHeight="1" x14ac:dyDescent="0.35">
      <c r="A4443" s="4" t="s">
        <v>2817</v>
      </c>
      <c r="B4443" s="4" t="s">
        <v>6127</v>
      </c>
      <c r="C4443" s="25">
        <v>12</v>
      </c>
      <c r="D4443" s="11"/>
      <c r="E4443" s="11"/>
      <c r="F4443" s="11"/>
      <c r="P4443" s="4" t="s">
        <v>2817</v>
      </c>
      <c r="Q4443" s="4" t="s">
        <v>6128</v>
      </c>
      <c r="R4443" s="25">
        <v>14</v>
      </c>
      <c r="S4443" s="11"/>
      <c r="T4443" s="11"/>
    </row>
    <row r="4444" spans="1:20" ht="17.25" customHeight="1" x14ac:dyDescent="0.35">
      <c r="A4444" s="4" t="s">
        <v>2817</v>
      </c>
      <c r="B4444" s="4" t="s">
        <v>5771</v>
      </c>
      <c r="C4444" s="25">
        <v>12</v>
      </c>
      <c r="D4444" s="11"/>
      <c r="E4444" s="11"/>
      <c r="F4444" s="11"/>
      <c r="P4444" s="4" t="s">
        <v>2817</v>
      </c>
      <c r="Q4444" s="4" t="s">
        <v>6129</v>
      </c>
      <c r="R4444" s="25">
        <v>14</v>
      </c>
      <c r="S4444" s="11"/>
      <c r="T4444" s="11"/>
    </row>
    <row r="4445" spans="1:20" ht="17.25" customHeight="1" x14ac:dyDescent="0.35">
      <c r="A4445" s="4" t="s">
        <v>2817</v>
      </c>
      <c r="B4445" s="4" t="s">
        <v>5773</v>
      </c>
      <c r="C4445" s="25">
        <v>12</v>
      </c>
      <c r="D4445" s="11"/>
      <c r="E4445" s="11"/>
      <c r="F4445" s="11"/>
      <c r="P4445" s="4" t="s">
        <v>2817</v>
      </c>
      <c r="Q4445" s="4" t="s">
        <v>6130</v>
      </c>
      <c r="R4445" s="25">
        <v>14</v>
      </c>
      <c r="S4445" s="11"/>
      <c r="T4445" s="11"/>
    </row>
    <row r="4446" spans="1:20" ht="17.25" customHeight="1" x14ac:dyDescent="0.35">
      <c r="A4446" s="4" t="s">
        <v>2817</v>
      </c>
      <c r="B4446" s="4" t="s">
        <v>5774</v>
      </c>
      <c r="C4446" s="25">
        <v>12</v>
      </c>
      <c r="D4446" s="11"/>
      <c r="E4446" s="11"/>
      <c r="F4446" s="11"/>
      <c r="P4446" s="4" t="s">
        <v>2817</v>
      </c>
      <c r="Q4446" s="4" t="s">
        <v>6131</v>
      </c>
      <c r="R4446" s="25">
        <v>14</v>
      </c>
      <c r="S4446" s="11"/>
      <c r="T4446" s="11"/>
    </row>
    <row r="4447" spans="1:20" ht="17.25" customHeight="1" x14ac:dyDescent="0.35">
      <c r="A4447" s="4" t="s">
        <v>2817</v>
      </c>
      <c r="B4447" s="4" t="s">
        <v>5775</v>
      </c>
      <c r="C4447" s="25">
        <v>12</v>
      </c>
      <c r="D4447" s="11"/>
      <c r="E4447" s="11"/>
      <c r="F4447" s="11"/>
      <c r="P4447" s="4" t="s">
        <v>2817</v>
      </c>
      <c r="Q4447" s="4" t="s">
        <v>6132</v>
      </c>
      <c r="R4447" s="25">
        <v>14</v>
      </c>
      <c r="S4447" s="11"/>
      <c r="T4447" s="11"/>
    </row>
    <row r="4448" spans="1:20" ht="17.25" customHeight="1" x14ac:dyDescent="0.35">
      <c r="A4448" s="4" t="s">
        <v>2817</v>
      </c>
      <c r="B4448" s="4" t="s">
        <v>5776</v>
      </c>
      <c r="C4448" s="25">
        <v>12</v>
      </c>
      <c r="D4448" s="11"/>
      <c r="E4448" s="11"/>
      <c r="F4448" s="11"/>
      <c r="P4448" s="4" t="s">
        <v>2817</v>
      </c>
      <c r="Q4448" s="4" t="s">
        <v>6133</v>
      </c>
      <c r="R4448" s="25">
        <v>14</v>
      </c>
      <c r="S4448" s="11"/>
      <c r="T4448" s="11"/>
    </row>
    <row r="4449" spans="1:20" ht="17.25" customHeight="1" x14ac:dyDescent="0.35">
      <c r="A4449" s="4" t="s">
        <v>2817</v>
      </c>
      <c r="B4449" s="4" t="s">
        <v>5779</v>
      </c>
      <c r="C4449" s="25">
        <v>12</v>
      </c>
      <c r="D4449" s="11"/>
      <c r="E4449" s="11"/>
      <c r="F4449" s="11"/>
      <c r="P4449" s="4" t="s">
        <v>2817</v>
      </c>
      <c r="Q4449" s="4" t="s">
        <v>6134</v>
      </c>
      <c r="R4449" s="25">
        <v>14</v>
      </c>
      <c r="S4449" s="11"/>
      <c r="T4449" s="11"/>
    </row>
    <row r="4450" spans="1:20" ht="17.25" customHeight="1" x14ac:dyDescent="0.35">
      <c r="A4450" s="4" t="s">
        <v>2817</v>
      </c>
      <c r="B4450" s="4" t="s">
        <v>5780</v>
      </c>
      <c r="C4450" s="25">
        <v>12</v>
      </c>
      <c r="D4450" s="11"/>
      <c r="E4450" s="11"/>
      <c r="F4450" s="11"/>
      <c r="P4450" s="4" t="s">
        <v>2817</v>
      </c>
      <c r="Q4450" s="4" t="s">
        <v>6135</v>
      </c>
      <c r="R4450" s="25">
        <v>14</v>
      </c>
      <c r="S4450" s="11"/>
      <c r="T4450" s="11"/>
    </row>
    <row r="4451" spans="1:20" ht="17.25" customHeight="1" x14ac:dyDescent="0.35">
      <c r="A4451" s="4" t="s">
        <v>2817</v>
      </c>
      <c r="B4451" s="4" t="s">
        <v>5781</v>
      </c>
      <c r="C4451" s="25">
        <v>12</v>
      </c>
      <c r="D4451" s="11"/>
      <c r="E4451" s="11"/>
      <c r="F4451" s="11"/>
      <c r="P4451" s="4" t="s">
        <v>2817</v>
      </c>
      <c r="Q4451" s="4" t="s">
        <v>6136</v>
      </c>
      <c r="R4451" s="25">
        <v>14</v>
      </c>
      <c r="S4451" s="11"/>
      <c r="T4451" s="11"/>
    </row>
    <row r="4452" spans="1:20" ht="17.25" customHeight="1" x14ac:dyDescent="0.35">
      <c r="A4452" s="4" t="s">
        <v>2817</v>
      </c>
      <c r="B4452" s="4" t="s">
        <v>5782</v>
      </c>
      <c r="C4452" s="25">
        <v>12</v>
      </c>
      <c r="D4452" s="11"/>
      <c r="E4452" s="11"/>
      <c r="F4452" s="11"/>
      <c r="P4452" s="4" t="s">
        <v>2817</v>
      </c>
      <c r="Q4452" s="4" t="s">
        <v>6137</v>
      </c>
      <c r="R4452" s="25">
        <v>14</v>
      </c>
      <c r="S4452" s="11"/>
      <c r="T4452" s="11"/>
    </row>
    <row r="4453" spans="1:20" ht="17.25" customHeight="1" x14ac:dyDescent="0.35">
      <c r="A4453" s="4" t="s">
        <v>2817</v>
      </c>
      <c r="B4453" s="4" t="s">
        <v>5783</v>
      </c>
      <c r="C4453" s="25">
        <v>12</v>
      </c>
      <c r="D4453" s="11"/>
      <c r="E4453" s="11"/>
      <c r="F4453" s="11"/>
      <c r="P4453" s="4" t="s">
        <v>2817</v>
      </c>
      <c r="Q4453" s="4" t="s">
        <v>6138</v>
      </c>
      <c r="R4453" s="25">
        <v>14</v>
      </c>
      <c r="S4453" s="11"/>
      <c r="T4453" s="11"/>
    </row>
    <row r="4454" spans="1:20" ht="17.25" customHeight="1" x14ac:dyDescent="0.35">
      <c r="A4454" s="4" t="s">
        <v>2817</v>
      </c>
      <c r="B4454" s="4" t="s">
        <v>5785</v>
      </c>
      <c r="C4454" s="25">
        <v>12</v>
      </c>
      <c r="D4454" s="11"/>
      <c r="E4454" s="11"/>
      <c r="F4454" s="11"/>
      <c r="P4454" s="4" t="s">
        <v>2817</v>
      </c>
      <c r="Q4454" s="4" t="s">
        <v>6139</v>
      </c>
      <c r="R4454" s="25">
        <v>14</v>
      </c>
      <c r="S4454" s="11"/>
      <c r="T4454" s="11"/>
    </row>
    <row r="4455" spans="1:20" ht="17.25" customHeight="1" x14ac:dyDescent="0.35">
      <c r="A4455" s="4" t="s">
        <v>2817</v>
      </c>
      <c r="B4455" s="4" t="s">
        <v>5786</v>
      </c>
      <c r="C4455" s="25">
        <v>12</v>
      </c>
      <c r="D4455" s="11"/>
      <c r="E4455" s="11"/>
      <c r="F4455" s="11"/>
      <c r="P4455" s="4" t="s">
        <v>2817</v>
      </c>
      <c r="Q4455" s="4" t="s">
        <v>6140</v>
      </c>
      <c r="R4455" s="25">
        <v>14</v>
      </c>
      <c r="S4455" s="11"/>
      <c r="T4455" s="11"/>
    </row>
    <row r="4456" spans="1:20" ht="17.25" customHeight="1" x14ac:dyDescent="0.35">
      <c r="A4456" s="4" t="s">
        <v>2817</v>
      </c>
      <c r="B4456" s="4" t="s">
        <v>5787</v>
      </c>
      <c r="C4456" s="25">
        <v>12</v>
      </c>
      <c r="D4456" s="11"/>
      <c r="E4456" s="11"/>
      <c r="F4456" s="11"/>
      <c r="P4456" s="4" t="s">
        <v>2817</v>
      </c>
      <c r="Q4456" s="4" t="s">
        <v>6141</v>
      </c>
      <c r="R4456" s="25">
        <v>14</v>
      </c>
      <c r="S4456" s="11"/>
      <c r="T4456" s="11"/>
    </row>
    <row r="4457" spans="1:20" ht="17.25" customHeight="1" x14ac:dyDescent="0.35">
      <c r="A4457" s="4" t="s">
        <v>2817</v>
      </c>
      <c r="B4457" s="4" t="s">
        <v>6142</v>
      </c>
      <c r="C4457" s="25">
        <v>12</v>
      </c>
      <c r="D4457" s="11"/>
      <c r="E4457" s="11"/>
      <c r="F4457" s="11"/>
      <c r="P4457" s="4" t="s">
        <v>2817</v>
      </c>
      <c r="Q4457" s="4" t="s">
        <v>6143</v>
      </c>
      <c r="R4457" s="25">
        <v>14</v>
      </c>
      <c r="S4457" s="11"/>
      <c r="T4457" s="11"/>
    </row>
    <row r="4458" spans="1:20" ht="17.25" customHeight="1" x14ac:dyDescent="0.35">
      <c r="A4458" s="4" t="s">
        <v>2817</v>
      </c>
      <c r="B4458" s="4" t="s">
        <v>5788</v>
      </c>
      <c r="C4458" s="25">
        <v>12</v>
      </c>
      <c r="D4458" s="11"/>
      <c r="E4458" s="11"/>
      <c r="F4458" s="11"/>
      <c r="P4458" s="4" t="s">
        <v>2817</v>
      </c>
      <c r="Q4458" s="4" t="s">
        <v>6144</v>
      </c>
      <c r="R4458" s="25">
        <v>14</v>
      </c>
      <c r="S4458" s="11"/>
      <c r="T4458" s="11"/>
    </row>
    <row r="4459" spans="1:20" ht="17.25" customHeight="1" x14ac:dyDescent="0.35">
      <c r="A4459" s="4" t="s">
        <v>2817</v>
      </c>
      <c r="B4459" s="4" t="s">
        <v>6145</v>
      </c>
      <c r="C4459" s="25">
        <v>12</v>
      </c>
      <c r="D4459" s="11"/>
      <c r="E4459" s="11"/>
      <c r="F4459" s="11"/>
      <c r="P4459" s="4" t="s">
        <v>2817</v>
      </c>
      <c r="Q4459" s="4" t="s">
        <v>6146</v>
      </c>
      <c r="R4459" s="25">
        <v>14</v>
      </c>
      <c r="S4459" s="11"/>
      <c r="T4459" s="11"/>
    </row>
    <row r="4460" spans="1:20" ht="17.25" customHeight="1" x14ac:dyDescent="0.35">
      <c r="A4460" s="4" t="s">
        <v>2817</v>
      </c>
      <c r="B4460" s="4" t="s">
        <v>5789</v>
      </c>
      <c r="C4460" s="25">
        <v>12</v>
      </c>
      <c r="D4460" s="11"/>
      <c r="E4460" s="11"/>
      <c r="F4460" s="11"/>
      <c r="P4460" s="4" t="s">
        <v>2817</v>
      </c>
      <c r="Q4460" s="4" t="s">
        <v>6147</v>
      </c>
      <c r="R4460" s="25">
        <v>14</v>
      </c>
      <c r="S4460" s="11"/>
      <c r="T4460" s="11"/>
    </row>
    <row r="4461" spans="1:20" ht="17.25" customHeight="1" x14ac:dyDescent="0.35">
      <c r="A4461" s="4" t="s">
        <v>2817</v>
      </c>
      <c r="B4461" s="4" t="s">
        <v>6148</v>
      </c>
      <c r="C4461" s="25">
        <v>12</v>
      </c>
      <c r="D4461" s="11"/>
      <c r="E4461" s="11"/>
      <c r="F4461" s="11"/>
      <c r="P4461" s="4" t="s">
        <v>2817</v>
      </c>
      <c r="Q4461" s="4" t="s">
        <v>6149</v>
      </c>
      <c r="R4461" s="25">
        <v>14</v>
      </c>
      <c r="S4461" s="11"/>
      <c r="T4461" s="11"/>
    </row>
    <row r="4462" spans="1:20" ht="17.25" customHeight="1" x14ac:dyDescent="0.35">
      <c r="A4462" s="4" t="s">
        <v>2817</v>
      </c>
      <c r="B4462" s="4" t="s">
        <v>5790</v>
      </c>
      <c r="C4462" s="25">
        <v>13</v>
      </c>
      <c r="D4462" s="11"/>
      <c r="E4462" s="11"/>
      <c r="F4462" s="11"/>
      <c r="P4462" s="4" t="s">
        <v>2817</v>
      </c>
      <c r="Q4462" s="4" t="s">
        <v>6150</v>
      </c>
      <c r="R4462" s="25">
        <v>14</v>
      </c>
      <c r="S4462" s="11"/>
      <c r="T4462" s="11"/>
    </row>
    <row r="4463" spans="1:20" ht="17.25" customHeight="1" x14ac:dyDescent="0.35">
      <c r="A4463" s="4" t="s">
        <v>2817</v>
      </c>
      <c r="B4463" s="4" t="s">
        <v>5791</v>
      </c>
      <c r="C4463" s="25">
        <v>13</v>
      </c>
      <c r="D4463" s="11"/>
      <c r="E4463" s="11"/>
      <c r="F4463" s="11"/>
      <c r="P4463" s="4" t="s">
        <v>2817</v>
      </c>
      <c r="Q4463" s="4" t="s">
        <v>6151</v>
      </c>
      <c r="R4463" s="25">
        <v>14</v>
      </c>
      <c r="S4463" s="11"/>
      <c r="T4463" s="11"/>
    </row>
    <row r="4464" spans="1:20" ht="17.25" customHeight="1" x14ac:dyDescent="0.35">
      <c r="A4464" s="4" t="s">
        <v>2817</v>
      </c>
      <c r="B4464" s="4" t="s">
        <v>5793</v>
      </c>
      <c r="C4464" s="25">
        <v>13</v>
      </c>
      <c r="D4464" s="11"/>
      <c r="E4464" s="11"/>
      <c r="F4464" s="11"/>
      <c r="P4464" s="4" t="s">
        <v>2817</v>
      </c>
      <c r="Q4464" s="4" t="s">
        <v>6152</v>
      </c>
      <c r="R4464" s="25">
        <v>14</v>
      </c>
      <c r="S4464" s="11"/>
      <c r="T4464" s="11"/>
    </row>
    <row r="4465" spans="1:20" ht="17.25" customHeight="1" x14ac:dyDescent="0.35">
      <c r="A4465" s="4" t="s">
        <v>2817</v>
      </c>
      <c r="B4465" s="4" t="s">
        <v>5794</v>
      </c>
      <c r="C4465" s="25">
        <v>13</v>
      </c>
      <c r="D4465" s="11"/>
      <c r="E4465" s="11"/>
      <c r="F4465" s="11"/>
      <c r="P4465" s="4" t="s">
        <v>2817</v>
      </c>
      <c r="Q4465" s="4" t="s">
        <v>6153</v>
      </c>
      <c r="R4465" s="25">
        <v>14</v>
      </c>
      <c r="S4465" s="11"/>
      <c r="T4465" s="11"/>
    </row>
    <row r="4466" spans="1:20" ht="17.25" customHeight="1" x14ac:dyDescent="0.35">
      <c r="A4466" s="4" t="s">
        <v>2817</v>
      </c>
      <c r="B4466" s="4" t="s">
        <v>6154</v>
      </c>
      <c r="C4466" s="25">
        <v>13</v>
      </c>
      <c r="D4466" s="11"/>
      <c r="E4466" s="11"/>
      <c r="F4466" s="11"/>
      <c r="P4466" s="4" t="s">
        <v>2817</v>
      </c>
      <c r="Q4466" s="4" t="s">
        <v>6155</v>
      </c>
      <c r="R4466" s="25">
        <v>14</v>
      </c>
      <c r="S4466" s="11"/>
      <c r="T4466" s="11"/>
    </row>
    <row r="4467" spans="1:20" ht="17.25" customHeight="1" x14ac:dyDescent="0.35">
      <c r="A4467" s="4" t="s">
        <v>2817</v>
      </c>
      <c r="B4467" s="4" t="s">
        <v>6156</v>
      </c>
      <c r="C4467" s="25">
        <v>13</v>
      </c>
      <c r="D4467" s="11"/>
      <c r="E4467" s="11"/>
      <c r="F4467" s="11"/>
      <c r="P4467" s="4" t="s">
        <v>2817</v>
      </c>
      <c r="Q4467" s="4" t="s">
        <v>6157</v>
      </c>
      <c r="R4467" s="25">
        <v>14</v>
      </c>
      <c r="S4467" s="11"/>
      <c r="T4467" s="11"/>
    </row>
    <row r="4468" spans="1:20" ht="17.25" customHeight="1" x14ac:dyDescent="0.35">
      <c r="A4468" s="4" t="s">
        <v>2817</v>
      </c>
      <c r="B4468" s="4" t="s">
        <v>6158</v>
      </c>
      <c r="C4468" s="25">
        <v>13</v>
      </c>
      <c r="D4468" s="11"/>
      <c r="E4468" s="11"/>
      <c r="F4468" s="11"/>
      <c r="P4468" s="4" t="s">
        <v>2817</v>
      </c>
      <c r="Q4468" s="4" t="s">
        <v>6159</v>
      </c>
      <c r="R4468" s="25">
        <v>14</v>
      </c>
      <c r="S4468" s="11"/>
      <c r="T4468" s="11"/>
    </row>
    <row r="4469" spans="1:20" ht="17.25" customHeight="1" x14ac:dyDescent="0.35">
      <c r="A4469" s="4" t="s">
        <v>2817</v>
      </c>
      <c r="B4469" s="4" t="s">
        <v>5795</v>
      </c>
      <c r="C4469" s="25">
        <v>13</v>
      </c>
      <c r="D4469" s="11"/>
      <c r="E4469" s="11"/>
      <c r="F4469" s="11"/>
      <c r="P4469" s="4" t="s">
        <v>2817</v>
      </c>
      <c r="Q4469" s="4" t="s">
        <v>6160</v>
      </c>
      <c r="R4469" s="25">
        <v>14</v>
      </c>
      <c r="S4469" s="11"/>
      <c r="T4469" s="11"/>
    </row>
    <row r="4470" spans="1:20" ht="17.25" customHeight="1" x14ac:dyDescent="0.35">
      <c r="A4470" s="4" t="s">
        <v>2817</v>
      </c>
      <c r="B4470" s="4" t="s">
        <v>5796</v>
      </c>
      <c r="C4470" s="25">
        <v>13</v>
      </c>
      <c r="D4470" s="11"/>
      <c r="E4470" s="11"/>
      <c r="F4470" s="11"/>
      <c r="P4470" s="4" t="s">
        <v>2817</v>
      </c>
      <c r="Q4470" s="4" t="s">
        <v>6161</v>
      </c>
      <c r="R4470" s="25">
        <v>14</v>
      </c>
      <c r="S4470" s="11"/>
      <c r="T4470" s="11"/>
    </row>
    <row r="4471" spans="1:20" ht="17.25" customHeight="1" x14ac:dyDescent="0.35">
      <c r="A4471" s="4" t="s">
        <v>2817</v>
      </c>
      <c r="B4471" s="4" t="s">
        <v>5797</v>
      </c>
      <c r="C4471" s="25">
        <v>13</v>
      </c>
      <c r="D4471" s="11"/>
      <c r="E4471" s="11"/>
      <c r="F4471" s="11"/>
      <c r="P4471" s="4" t="s">
        <v>2817</v>
      </c>
      <c r="Q4471" s="4" t="s">
        <v>6162</v>
      </c>
      <c r="R4471" s="25">
        <v>14</v>
      </c>
      <c r="S4471" s="11"/>
      <c r="T4471" s="11"/>
    </row>
    <row r="4472" spans="1:20" ht="17.25" customHeight="1" x14ac:dyDescent="0.35">
      <c r="A4472" s="4" t="s">
        <v>2817</v>
      </c>
      <c r="B4472" s="4" t="s">
        <v>5798</v>
      </c>
      <c r="C4472" s="25">
        <v>13</v>
      </c>
      <c r="D4472" s="11"/>
      <c r="E4472" s="11"/>
      <c r="F4472" s="11"/>
      <c r="P4472" s="4" t="s">
        <v>2817</v>
      </c>
      <c r="Q4472" s="4" t="s">
        <v>6163</v>
      </c>
      <c r="R4472" s="25">
        <v>14</v>
      </c>
      <c r="S4472" s="11"/>
      <c r="T4472" s="11"/>
    </row>
    <row r="4473" spans="1:20" ht="17.25" customHeight="1" x14ac:dyDescent="0.35">
      <c r="A4473" s="4" t="s">
        <v>2817</v>
      </c>
      <c r="B4473" s="4" t="s">
        <v>5799</v>
      </c>
      <c r="C4473" s="25">
        <v>13</v>
      </c>
      <c r="D4473" s="11"/>
      <c r="E4473" s="11"/>
      <c r="F4473" s="11"/>
      <c r="P4473" s="4" t="s">
        <v>2817</v>
      </c>
      <c r="Q4473" s="4" t="s">
        <v>6164</v>
      </c>
      <c r="R4473" s="25">
        <v>14</v>
      </c>
      <c r="S4473" s="11"/>
      <c r="T4473" s="11"/>
    </row>
    <row r="4474" spans="1:20" ht="17.25" customHeight="1" x14ac:dyDescent="0.35">
      <c r="A4474" s="4" t="s">
        <v>2817</v>
      </c>
      <c r="B4474" s="4" t="s">
        <v>5800</v>
      </c>
      <c r="C4474" s="25">
        <v>13</v>
      </c>
      <c r="D4474" s="11"/>
      <c r="E4474" s="11"/>
      <c r="F4474" s="11"/>
      <c r="P4474" s="4" t="s">
        <v>2817</v>
      </c>
      <c r="Q4474" s="4" t="s">
        <v>6165</v>
      </c>
      <c r="R4474" s="25">
        <v>14</v>
      </c>
      <c r="S4474" s="11"/>
      <c r="T4474" s="11"/>
    </row>
    <row r="4475" spans="1:20" ht="17.25" customHeight="1" x14ac:dyDescent="0.35">
      <c r="A4475" s="4" t="s">
        <v>2817</v>
      </c>
      <c r="B4475" s="4" t="s">
        <v>5801</v>
      </c>
      <c r="C4475" s="25">
        <v>13</v>
      </c>
      <c r="D4475" s="11"/>
      <c r="E4475" s="11"/>
      <c r="F4475" s="11"/>
      <c r="P4475" s="4" t="s">
        <v>2817</v>
      </c>
      <c r="Q4475" s="4" t="s">
        <v>6166</v>
      </c>
      <c r="R4475" s="25">
        <v>14</v>
      </c>
      <c r="S4475" s="11"/>
      <c r="T4475" s="11"/>
    </row>
    <row r="4476" spans="1:20" ht="17.25" customHeight="1" x14ac:dyDescent="0.35">
      <c r="A4476" s="4" t="s">
        <v>2817</v>
      </c>
      <c r="B4476" s="4" t="s">
        <v>5802</v>
      </c>
      <c r="C4476" s="25">
        <v>13</v>
      </c>
      <c r="D4476" s="11"/>
      <c r="E4476" s="11"/>
      <c r="F4476" s="11"/>
      <c r="P4476" s="4" t="s">
        <v>2817</v>
      </c>
      <c r="Q4476" s="4" t="s">
        <v>6167</v>
      </c>
      <c r="R4476" s="25">
        <v>14</v>
      </c>
      <c r="S4476" s="11"/>
      <c r="T4476" s="11"/>
    </row>
    <row r="4477" spans="1:20" ht="17.25" customHeight="1" x14ac:dyDescent="0.35">
      <c r="A4477" s="4" t="s">
        <v>2817</v>
      </c>
      <c r="B4477" s="4" t="s">
        <v>5804</v>
      </c>
      <c r="C4477" s="25">
        <v>13</v>
      </c>
      <c r="D4477" s="11"/>
      <c r="E4477" s="11"/>
      <c r="F4477" s="11"/>
      <c r="P4477" s="4" t="s">
        <v>2817</v>
      </c>
      <c r="Q4477" s="4" t="s">
        <v>6168</v>
      </c>
      <c r="R4477" s="25">
        <v>14</v>
      </c>
      <c r="S4477" s="11"/>
      <c r="T4477" s="11"/>
    </row>
    <row r="4478" spans="1:20" ht="17.25" customHeight="1" x14ac:dyDescent="0.35">
      <c r="A4478" s="4" t="s">
        <v>2817</v>
      </c>
      <c r="B4478" s="4" t="s">
        <v>6169</v>
      </c>
      <c r="C4478" s="25">
        <v>13</v>
      </c>
      <c r="D4478" s="11"/>
      <c r="E4478" s="11"/>
      <c r="F4478" s="11"/>
      <c r="P4478" s="4" t="s">
        <v>2817</v>
      </c>
      <c r="Q4478" s="4" t="s">
        <v>6170</v>
      </c>
      <c r="R4478" s="25">
        <v>14</v>
      </c>
      <c r="S4478" s="11"/>
      <c r="T4478" s="11"/>
    </row>
    <row r="4479" spans="1:20" ht="17.25" customHeight="1" x14ac:dyDescent="0.35">
      <c r="A4479" s="4" t="s">
        <v>2817</v>
      </c>
      <c r="B4479" s="4" t="s">
        <v>5805</v>
      </c>
      <c r="C4479" s="25">
        <v>13</v>
      </c>
      <c r="D4479" s="11"/>
      <c r="E4479" s="11"/>
      <c r="F4479" s="11"/>
      <c r="P4479" s="4" t="s">
        <v>2817</v>
      </c>
      <c r="Q4479" s="4" t="s">
        <v>6171</v>
      </c>
      <c r="R4479" s="25">
        <v>14</v>
      </c>
      <c r="S4479" s="11"/>
      <c r="T4479" s="11"/>
    </row>
    <row r="4480" spans="1:20" ht="17.25" customHeight="1" x14ac:dyDescent="0.35">
      <c r="A4480" s="4" t="s">
        <v>2817</v>
      </c>
      <c r="B4480" s="4" t="s">
        <v>5806</v>
      </c>
      <c r="C4480" s="25">
        <v>13</v>
      </c>
      <c r="D4480" s="11"/>
      <c r="E4480" s="11"/>
      <c r="F4480" s="11"/>
      <c r="P4480" s="4" t="s">
        <v>2817</v>
      </c>
      <c r="Q4480" s="4" t="s">
        <v>6172</v>
      </c>
      <c r="R4480" s="25">
        <v>14</v>
      </c>
      <c r="S4480" s="11"/>
      <c r="T4480" s="11"/>
    </row>
    <row r="4481" spans="1:20" ht="17.25" customHeight="1" x14ac:dyDescent="0.35">
      <c r="A4481" s="4" t="s">
        <v>2817</v>
      </c>
      <c r="B4481" s="4" t="s">
        <v>5807</v>
      </c>
      <c r="C4481" s="25">
        <v>13</v>
      </c>
      <c r="D4481" s="11"/>
      <c r="E4481" s="11"/>
      <c r="F4481" s="11"/>
      <c r="P4481" s="4" t="s">
        <v>2817</v>
      </c>
      <c r="Q4481" s="4" t="s">
        <v>6173</v>
      </c>
      <c r="R4481" s="25">
        <v>14</v>
      </c>
      <c r="S4481" s="11"/>
      <c r="T4481" s="11"/>
    </row>
    <row r="4482" spans="1:20" ht="17.25" customHeight="1" x14ac:dyDescent="0.35">
      <c r="A4482" s="4" t="s">
        <v>2817</v>
      </c>
      <c r="B4482" s="4" t="s">
        <v>5808</v>
      </c>
      <c r="C4482" s="25">
        <v>13</v>
      </c>
      <c r="D4482" s="11"/>
      <c r="E4482" s="11"/>
      <c r="F4482" s="11"/>
      <c r="P4482" s="4" t="s">
        <v>2817</v>
      </c>
      <c r="Q4482" s="4" t="s">
        <v>6174</v>
      </c>
      <c r="R4482" s="25">
        <v>14</v>
      </c>
      <c r="S4482" s="11"/>
      <c r="T4482" s="11"/>
    </row>
    <row r="4483" spans="1:20" ht="17.25" customHeight="1" x14ac:dyDescent="0.35">
      <c r="A4483" s="4" t="s">
        <v>2817</v>
      </c>
      <c r="B4483" s="4" t="s">
        <v>5809</v>
      </c>
      <c r="C4483" s="25">
        <v>13</v>
      </c>
      <c r="D4483" s="11"/>
      <c r="E4483" s="11"/>
      <c r="F4483" s="11"/>
      <c r="P4483" s="4" t="s">
        <v>2817</v>
      </c>
      <c r="Q4483" s="4" t="s">
        <v>6175</v>
      </c>
      <c r="R4483" s="25">
        <v>14</v>
      </c>
      <c r="S4483" s="11"/>
      <c r="T4483" s="11"/>
    </row>
    <row r="4484" spans="1:20" ht="17.25" customHeight="1" x14ac:dyDescent="0.35">
      <c r="A4484" s="4" t="s">
        <v>2817</v>
      </c>
      <c r="B4484" s="4" t="s">
        <v>5810</v>
      </c>
      <c r="C4484" s="25">
        <v>13</v>
      </c>
      <c r="D4484" s="11"/>
      <c r="E4484" s="11"/>
      <c r="F4484" s="11"/>
      <c r="P4484" s="4" t="s">
        <v>2817</v>
      </c>
      <c r="Q4484" s="4" t="s">
        <v>6176</v>
      </c>
      <c r="R4484" s="25">
        <v>14</v>
      </c>
      <c r="S4484" s="11"/>
      <c r="T4484" s="11"/>
    </row>
    <row r="4485" spans="1:20" ht="17.25" customHeight="1" x14ac:dyDescent="0.35">
      <c r="A4485" s="4" t="s">
        <v>2817</v>
      </c>
      <c r="B4485" s="4" t="s">
        <v>6177</v>
      </c>
      <c r="C4485" s="25">
        <v>13</v>
      </c>
      <c r="D4485" s="11"/>
      <c r="E4485" s="11"/>
      <c r="F4485" s="11"/>
      <c r="P4485" s="4" t="s">
        <v>2817</v>
      </c>
      <c r="Q4485" s="4" t="s">
        <v>6178</v>
      </c>
      <c r="R4485" s="25">
        <v>14</v>
      </c>
      <c r="S4485" s="11"/>
      <c r="T4485" s="11"/>
    </row>
    <row r="4486" spans="1:20" ht="17.25" customHeight="1" x14ac:dyDescent="0.35">
      <c r="A4486" s="4" t="s">
        <v>2817</v>
      </c>
      <c r="B4486" s="4" t="s">
        <v>6179</v>
      </c>
      <c r="C4486" s="25">
        <v>13</v>
      </c>
      <c r="D4486" s="11"/>
      <c r="E4486" s="11"/>
      <c r="F4486" s="11"/>
      <c r="P4486" s="4" t="s">
        <v>2817</v>
      </c>
      <c r="Q4486" s="4" t="s">
        <v>6180</v>
      </c>
      <c r="R4486" s="25">
        <v>14</v>
      </c>
      <c r="S4486" s="11"/>
      <c r="T4486" s="11"/>
    </row>
    <row r="4487" spans="1:20" ht="17.25" customHeight="1" x14ac:dyDescent="0.35">
      <c r="A4487" s="4" t="s">
        <v>2817</v>
      </c>
      <c r="B4487" s="4" t="s">
        <v>6181</v>
      </c>
      <c r="C4487" s="25">
        <v>13</v>
      </c>
      <c r="D4487" s="11"/>
      <c r="E4487" s="11"/>
      <c r="F4487" s="11"/>
      <c r="P4487" s="4" t="s">
        <v>2817</v>
      </c>
      <c r="Q4487" s="4" t="s">
        <v>6182</v>
      </c>
      <c r="R4487" s="25">
        <v>14</v>
      </c>
      <c r="S4487" s="11"/>
      <c r="T4487" s="11"/>
    </row>
    <row r="4488" spans="1:20" ht="17.25" customHeight="1" x14ac:dyDescent="0.35">
      <c r="A4488" s="4" t="s">
        <v>2817</v>
      </c>
      <c r="B4488" s="4" t="s">
        <v>5812</v>
      </c>
      <c r="C4488" s="25">
        <v>13</v>
      </c>
      <c r="D4488" s="11"/>
      <c r="E4488" s="11"/>
      <c r="F4488" s="11"/>
      <c r="P4488" s="4" t="s">
        <v>2817</v>
      </c>
      <c r="Q4488" s="4" t="s">
        <v>6183</v>
      </c>
      <c r="R4488" s="25">
        <v>14</v>
      </c>
      <c r="S4488" s="11"/>
      <c r="T4488" s="11"/>
    </row>
    <row r="4489" spans="1:20" ht="17.25" customHeight="1" x14ac:dyDescent="0.35">
      <c r="A4489" s="4" t="s">
        <v>2817</v>
      </c>
      <c r="B4489" s="4" t="s">
        <v>5813</v>
      </c>
      <c r="C4489" s="25">
        <v>13</v>
      </c>
      <c r="D4489" s="11"/>
      <c r="E4489" s="11"/>
      <c r="F4489" s="11"/>
      <c r="P4489" s="4" t="s">
        <v>2817</v>
      </c>
      <c r="Q4489" s="4" t="s">
        <v>6184</v>
      </c>
      <c r="R4489" s="25">
        <v>14</v>
      </c>
      <c r="S4489" s="11"/>
      <c r="T4489" s="11"/>
    </row>
    <row r="4490" spans="1:20" ht="17.25" customHeight="1" x14ac:dyDescent="0.35">
      <c r="A4490" s="4" t="s">
        <v>2817</v>
      </c>
      <c r="B4490" s="4" t="s">
        <v>5814</v>
      </c>
      <c r="C4490" s="25">
        <v>13</v>
      </c>
      <c r="D4490" s="11"/>
      <c r="E4490" s="11"/>
      <c r="F4490" s="11"/>
      <c r="P4490" s="4" t="s">
        <v>2817</v>
      </c>
      <c r="Q4490" s="4" t="s">
        <v>6185</v>
      </c>
      <c r="R4490" s="25">
        <v>14</v>
      </c>
      <c r="S4490" s="11"/>
      <c r="T4490" s="11"/>
    </row>
    <row r="4491" spans="1:20" ht="17.25" customHeight="1" x14ac:dyDescent="0.35">
      <c r="A4491" s="4" t="s">
        <v>2817</v>
      </c>
      <c r="B4491" s="4" t="s">
        <v>5815</v>
      </c>
      <c r="C4491" s="25">
        <v>13</v>
      </c>
      <c r="D4491" s="11"/>
      <c r="E4491" s="11"/>
      <c r="F4491" s="11"/>
      <c r="P4491" s="4" t="s">
        <v>2817</v>
      </c>
      <c r="Q4491" s="4" t="s">
        <v>6186</v>
      </c>
      <c r="R4491" s="25">
        <v>14</v>
      </c>
      <c r="S4491" s="11"/>
      <c r="T4491" s="11"/>
    </row>
    <row r="4492" spans="1:20" ht="17.25" customHeight="1" x14ac:dyDescent="0.35">
      <c r="A4492" s="4" t="s">
        <v>2817</v>
      </c>
      <c r="B4492" s="4" t="s">
        <v>5817</v>
      </c>
      <c r="C4492" s="25">
        <v>13</v>
      </c>
      <c r="D4492" s="11"/>
      <c r="E4492" s="11"/>
      <c r="F4492" s="11"/>
      <c r="P4492" s="4" t="s">
        <v>2817</v>
      </c>
      <c r="Q4492" s="4" t="s">
        <v>6187</v>
      </c>
      <c r="R4492" s="25">
        <v>14</v>
      </c>
      <c r="S4492" s="11"/>
      <c r="T4492" s="11"/>
    </row>
    <row r="4493" spans="1:20" ht="17.25" customHeight="1" x14ac:dyDescent="0.35">
      <c r="A4493" s="4" t="s">
        <v>2817</v>
      </c>
      <c r="B4493" s="4" t="s">
        <v>5818</v>
      </c>
      <c r="C4493" s="25">
        <v>13</v>
      </c>
      <c r="D4493" s="11"/>
      <c r="E4493" s="11"/>
      <c r="F4493" s="11"/>
      <c r="P4493" s="4" t="s">
        <v>2817</v>
      </c>
      <c r="Q4493" s="4" t="s">
        <v>6188</v>
      </c>
      <c r="R4493" s="25">
        <v>14</v>
      </c>
      <c r="S4493" s="11"/>
      <c r="T4493" s="11"/>
    </row>
    <row r="4494" spans="1:20" ht="17.25" customHeight="1" x14ac:dyDescent="0.35">
      <c r="A4494" s="4" t="s">
        <v>2817</v>
      </c>
      <c r="B4494" s="4" t="s">
        <v>5819</v>
      </c>
      <c r="C4494" s="25">
        <v>13</v>
      </c>
      <c r="D4494" s="11"/>
      <c r="E4494" s="11"/>
      <c r="F4494" s="11"/>
      <c r="P4494" s="4" t="s">
        <v>2817</v>
      </c>
      <c r="Q4494" s="4" t="s">
        <v>6189</v>
      </c>
      <c r="R4494" s="25">
        <v>14</v>
      </c>
      <c r="S4494" s="11"/>
      <c r="T4494" s="11"/>
    </row>
    <row r="4495" spans="1:20" ht="17.25" customHeight="1" x14ac:dyDescent="0.35">
      <c r="A4495" s="4" t="s">
        <v>2817</v>
      </c>
      <c r="B4495" s="4" t="s">
        <v>5820</v>
      </c>
      <c r="C4495" s="25">
        <v>13</v>
      </c>
      <c r="D4495" s="11"/>
      <c r="E4495" s="11"/>
      <c r="F4495" s="11"/>
      <c r="P4495" s="4" t="s">
        <v>2817</v>
      </c>
      <c r="Q4495" s="4" t="s">
        <v>6190</v>
      </c>
      <c r="R4495" s="25">
        <v>14</v>
      </c>
      <c r="S4495" s="11"/>
      <c r="T4495" s="11"/>
    </row>
    <row r="4496" spans="1:20" ht="17.25" customHeight="1" x14ac:dyDescent="0.35">
      <c r="A4496" s="4" t="s">
        <v>2817</v>
      </c>
      <c r="B4496" s="4" t="s">
        <v>5821</v>
      </c>
      <c r="C4496" s="25">
        <v>13</v>
      </c>
      <c r="D4496" s="11"/>
      <c r="E4496" s="11"/>
      <c r="F4496" s="11"/>
      <c r="P4496" s="4" t="s">
        <v>2817</v>
      </c>
      <c r="Q4496" s="4" t="s">
        <v>6191</v>
      </c>
      <c r="R4496" s="25">
        <v>14</v>
      </c>
      <c r="S4496" s="11"/>
      <c r="T4496" s="11"/>
    </row>
    <row r="4497" spans="1:20" ht="17.25" customHeight="1" x14ac:dyDescent="0.35">
      <c r="A4497" s="4" t="s">
        <v>2817</v>
      </c>
      <c r="B4497" s="4" t="s">
        <v>5822</v>
      </c>
      <c r="C4497" s="25">
        <v>13</v>
      </c>
      <c r="D4497" s="11"/>
      <c r="E4497" s="11"/>
      <c r="F4497" s="11"/>
      <c r="P4497" s="4" t="s">
        <v>2817</v>
      </c>
      <c r="Q4497" s="4" t="s">
        <v>6192</v>
      </c>
      <c r="R4497" s="25">
        <v>14</v>
      </c>
      <c r="S4497" s="11"/>
      <c r="T4497" s="11"/>
    </row>
    <row r="4498" spans="1:20" ht="17.25" customHeight="1" x14ac:dyDescent="0.35">
      <c r="A4498" s="4" t="s">
        <v>2817</v>
      </c>
      <c r="B4498" s="4" t="s">
        <v>5823</v>
      </c>
      <c r="C4498" s="25">
        <v>13</v>
      </c>
      <c r="D4498" s="11"/>
      <c r="E4498" s="11"/>
      <c r="F4498" s="11"/>
      <c r="P4498" s="4" t="s">
        <v>2817</v>
      </c>
      <c r="Q4498" s="4" t="s">
        <v>6193</v>
      </c>
      <c r="R4498" s="25">
        <v>14</v>
      </c>
      <c r="S4498" s="11"/>
      <c r="T4498" s="11"/>
    </row>
    <row r="4499" spans="1:20" ht="17.25" customHeight="1" x14ac:dyDescent="0.35">
      <c r="A4499" s="4" t="s">
        <v>2817</v>
      </c>
      <c r="B4499" s="4" t="s">
        <v>6194</v>
      </c>
      <c r="C4499" s="25">
        <v>13</v>
      </c>
      <c r="D4499" s="11"/>
      <c r="E4499" s="11"/>
      <c r="F4499" s="11"/>
      <c r="P4499" s="4" t="s">
        <v>2817</v>
      </c>
      <c r="Q4499" s="4" t="s">
        <v>6195</v>
      </c>
      <c r="R4499" s="25">
        <v>14</v>
      </c>
      <c r="S4499" s="11"/>
      <c r="T4499" s="11"/>
    </row>
    <row r="4500" spans="1:20" ht="17.25" customHeight="1" x14ac:dyDescent="0.35">
      <c r="A4500" s="4" t="s">
        <v>2817</v>
      </c>
      <c r="B4500" s="4" t="s">
        <v>5824</v>
      </c>
      <c r="C4500" s="25">
        <v>13</v>
      </c>
      <c r="D4500" s="11"/>
      <c r="E4500" s="11"/>
      <c r="F4500" s="11"/>
      <c r="P4500" s="4" t="s">
        <v>2817</v>
      </c>
      <c r="Q4500" s="4" t="s">
        <v>6196</v>
      </c>
      <c r="R4500" s="25">
        <v>14</v>
      </c>
      <c r="S4500" s="11"/>
      <c r="T4500" s="11"/>
    </row>
    <row r="4501" spans="1:20" ht="17.25" customHeight="1" x14ac:dyDescent="0.35">
      <c r="A4501" s="4" t="s">
        <v>2817</v>
      </c>
      <c r="B4501" s="4" t="s">
        <v>5825</v>
      </c>
      <c r="C4501" s="25">
        <v>13</v>
      </c>
      <c r="D4501" s="11"/>
      <c r="E4501" s="11"/>
      <c r="F4501" s="11"/>
      <c r="P4501" s="4" t="s">
        <v>2817</v>
      </c>
      <c r="Q4501" s="4" t="s">
        <v>6197</v>
      </c>
      <c r="R4501" s="25">
        <v>14</v>
      </c>
      <c r="S4501" s="11"/>
      <c r="T4501" s="11"/>
    </row>
    <row r="4502" spans="1:20" ht="17.25" customHeight="1" x14ac:dyDescent="0.35">
      <c r="A4502" s="4" t="s">
        <v>2817</v>
      </c>
      <c r="B4502" s="4" t="s">
        <v>5827</v>
      </c>
      <c r="C4502" s="25">
        <v>13</v>
      </c>
      <c r="D4502" s="11"/>
      <c r="E4502" s="11"/>
      <c r="F4502" s="11"/>
      <c r="P4502" s="4" t="s">
        <v>2817</v>
      </c>
      <c r="Q4502" s="4" t="s">
        <v>6198</v>
      </c>
      <c r="R4502" s="25">
        <v>14</v>
      </c>
      <c r="S4502" s="11"/>
      <c r="T4502" s="11"/>
    </row>
    <row r="4503" spans="1:20" ht="17.25" customHeight="1" x14ac:dyDescent="0.35">
      <c r="A4503" s="4" t="s">
        <v>2817</v>
      </c>
      <c r="B4503" s="4" t="s">
        <v>5828</v>
      </c>
      <c r="C4503" s="25">
        <v>13</v>
      </c>
      <c r="D4503" s="11"/>
      <c r="E4503" s="11"/>
      <c r="F4503" s="11"/>
      <c r="P4503" s="4" t="s">
        <v>2817</v>
      </c>
      <c r="Q4503" s="4" t="s">
        <v>6199</v>
      </c>
      <c r="R4503" s="25">
        <v>14</v>
      </c>
      <c r="S4503" s="11"/>
      <c r="T4503" s="11"/>
    </row>
    <row r="4504" spans="1:20" ht="17.25" customHeight="1" x14ac:dyDescent="0.35">
      <c r="A4504" s="4" t="s">
        <v>2817</v>
      </c>
      <c r="B4504" s="4" t="s">
        <v>6200</v>
      </c>
      <c r="C4504" s="25">
        <v>13</v>
      </c>
      <c r="D4504" s="11"/>
      <c r="E4504" s="11"/>
      <c r="F4504" s="11"/>
      <c r="P4504" s="4" t="s">
        <v>2817</v>
      </c>
      <c r="Q4504" s="4" t="s">
        <v>6201</v>
      </c>
      <c r="R4504" s="25">
        <v>14</v>
      </c>
      <c r="S4504" s="11"/>
      <c r="T4504" s="11"/>
    </row>
    <row r="4505" spans="1:20" ht="17.25" customHeight="1" x14ac:dyDescent="0.35">
      <c r="A4505" s="4" t="s">
        <v>2817</v>
      </c>
      <c r="B4505" s="4" t="s">
        <v>5830</v>
      </c>
      <c r="C4505" s="25">
        <v>13</v>
      </c>
      <c r="D4505" s="11"/>
      <c r="E4505" s="11"/>
      <c r="F4505" s="11"/>
      <c r="P4505" s="4" t="s">
        <v>2817</v>
      </c>
      <c r="Q4505" s="4" t="s">
        <v>6202</v>
      </c>
      <c r="R4505" s="25">
        <v>14</v>
      </c>
      <c r="S4505" s="11"/>
      <c r="T4505" s="11"/>
    </row>
    <row r="4506" spans="1:20" ht="17.25" customHeight="1" x14ac:dyDescent="0.35">
      <c r="A4506" s="4" t="s">
        <v>2817</v>
      </c>
      <c r="B4506" s="4" t="s">
        <v>5831</v>
      </c>
      <c r="C4506" s="25">
        <v>13</v>
      </c>
      <c r="D4506" s="11"/>
      <c r="E4506" s="11"/>
      <c r="F4506" s="11"/>
      <c r="P4506" s="4" t="s">
        <v>2817</v>
      </c>
      <c r="Q4506" s="4" t="s">
        <v>6203</v>
      </c>
      <c r="R4506" s="25">
        <v>14</v>
      </c>
      <c r="S4506" s="11"/>
      <c r="T4506" s="11"/>
    </row>
    <row r="4507" spans="1:20" ht="17.25" customHeight="1" x14ac:dyDescent="0.35">
      <c r="A4507" s="4" t="s">
        <v>2817</v>
      </c>
      <c r="B4507" s="4" t="s">
        <v>5832</v>
      </c>
      <c r="C4507" s="25">
        <v>13</v>
      </c>
      <c r="D4507" s="11"/>
      <c r="E4507" s="11"/>
      <c r="F4507" s="11"/>
      <c r="P4507" s="4" t="s">
        <v>2817</v>
      </c>
      <c r="Q4507" s="161" t="s">
        <v>6204</v>
      </c>
      <c r="R4507" s="25">
        <v>14</v>
      </c>
      <c r="S4507" s="11"/>
      <c r="T4507" s="11"/>
    </row>
    <row r="4508" spans="1:20" ht="17.25" customHeight="1" x14ac:dyDescent="0.35">
      <c r="A4508" s="4" t="s">
        <v>2817</v>
      </c>
      <c r="B4508" s="4" t="s">
        <v>5833</v>
      </c>
      <c r="C4508" s="25">
        <v>13</v>
      </c>
      <c r="D4508" s="11"/>
      <c r="E4508" s="11"/>
      <c r="F4508" s="11"/>
      <c r="P4508" s="4" t="s">
        <v>2817</v>
      </c>
      <c r="Q4508" s="4" t="s">
        <v>6205</v>
      </c>
      <c r="R4508" s="25">
        <v>14</v>
      </c>
      <c r="S4508" s="11"/>
      <c r="T4508" s="11"/>
    </row>
    <row r="4509" spans="1:20" ht="17.25" customHeight="1" x14ac:dyDescent="0.35">
      <c r="A4509" s="4" t="s">
        <v>2817</v>
      </c>
      <c r="B4509" s="4" t="s">
        <v>5834</v>
      </c>
      <c r="C4509" s="25">
        <v>13</v>
      </c>
      <c r="D4509" s="11"/>
      <c r="E4509" s="11"/>
      <c r="F4509" s="11"/>
      <c r="P4509" s="4" t="s">
        <v>2817</v>
      </c>
      <c r="Q4509" s="4" t="s">
        <v>6206</v>
      </c>
      <c r="R4509" s="25">
        <v>14</v>
      </c>
      <c r="S4509" s="11"/>
      <c r="T4509" s="11"/>
    </row>
    <row r="4510" spans="1:20" ht="17.25" customHeight="1" x14ac:dyDescent="0.35">
      <c r="A4510" s="4" t="s">
        <v>2817</v>
      </c>
      <c r="B4510" s="4" t="s">
        <v>5835</v>
      </c>
      <c r="C4510" s="25">
        <v>13</v>
      </c>
      <c r="D4510" s="11"/>
      <c r="E4510" s="11"/>
      <c r="F4510" s="11"/>
      <c r="P4510" s="4" t="s">
        <v>2817</v>
      </c>
      <c r="Q4510" s="4" t="s">
        <v>6207</v>
      </c>
      <c r="R4510" s="25">
        <v>14</v>
      </c>
      <c r="S4510" s="11"/>
      <c r="T4510" s="11"/>
    </row>
    <row r="4511" spans="1:20" ht="17.25" customHeight="1" x14ac:dyDescent="0.35">
      <c r="A4511" s="4" t="s">
        <v>2817</v>
      </c>
      <c r="B4511" s="4" t="s">
        <v>5836</v>
      </c>
      <c r="C4511" s="25">
        <v>13</v>
      </c>
      <c r="D4511" s="11"/>
      <c r="E4511" s="11"/>
      <c r="F4511" s="11"/>
      <c r="P4511" s="4" t="s">
        <v>2817</v>
      </c>
      <c r="Q4511" s="4" t="s">
        <v>6208</v>
      </c>
      <c r="R4511" s="25">
        <v>14</v>
      </c>
      <c r="S4511" s="11"/>
      <c r="T4511" s="11"/>
    </row>
    <row r="4512" spans="1:20" ht="17.25" customHeight="1" x14ac:dyDescent="0.35">
      <c r="A4512" s="4" t="s">
        <v>2817</v>
      </c>
      <c r="B4512" s="4" t="s">
        <v>5837</v>
      </c>
      <c r="C4512" s="25">
        <v>13</v>
      </c>
      <c r="D4512" s="11"/>
      <c r="E4512" s="11"/>
      <c r="F4512" s="11"/>
      <c r="P4512" s="4" t="s">
        <v>2817</v>
      </c>
      <c r="Q4512" s="4" t="s">
        <v>6209</v>
      </c>
      <c r="R4512" s="25">
        <v>14</v>
      </c>
      <c r="S4512" s="11"/>
      <c r="T4512" s="11"/>
    </row>
    <row r="4513" spans="1:20" ht="17.25" customHeight="1" x14ac:dyDescent="0.35">
      <c r="A4513" s="4" t="s">
        <v>2817</v>
      </c>
      <c r="B4513" s="4" t="s">
        <v>5838</v>
      </c>
      <c r="C4513" s="25">
        <v>13</v>
      </c>
      <c r="D4513" s="11"/>
      <c r="E4513" s="11"/>
      <c r="F4513" s="11"/>
      <c r="P4513" s="4" t="s">
        <v>2817</v>
      </c>
      <c r="Q4513" s="4" t="s">
        <v>6210</v>
      </c>
      <c r="R4513" s="25">
        <v>14</v>
      </c>
      <c r="S4513" s="11"/>
      <c r="T4513" s="11"/>
    </row>
    <row r="4514" spans="1:20" ht="17.25" customHeight="1" x14ac:dyDescent="0.35">
      <c r="A4514" s="4" t="s">
        <v>2817</v>
      </c>
      <c r="B4514" s="4" t="s">
        <v>5839</v>
      </c>
      <c r="C4514" s="25">
        <v>13</v>
      </c>
      <c r="D4514" s="11"/>
      <c r="E4514" s="11"/>
      <c r="F4514" s="11"/>
      <c r="P4514" s="4" t="s">
        <v>2817</v>
      </c>
      <c r="Q4514" s="4" t="s">
        <v>6211</v>
      </c>
      <c r="R4514" s="25">
        <v>14</v>
      </c>
      <c r="S4514" s="11"/>
      <c r="T4514" s="11"/>
    </row>
    <row r="4515" spans="1:20" ht="17.25" customHeight="1" x14ac:dyDescent="0.35">
      <c r="A4515" s="4" t="s">
        <v>2817</v>
      </c>
      <c r="B4515" s="4" t="s">
        <v>5840</v>
      </c>
      <c r="C4515" s="25">
        <v>13</v>
      </c>
      <c r="D4515" s="11"/>
      <c r="E4515" s="11"/>
      <c r="F4515" s="11"/>
      <c r="P4515" s="4" t="s">
        <v>2817</v>
      </c>
      <c r="Q4515" s="4" t="s">
        <v>6212</v>
      </c>
      <c r="R4515" s="25">
        <v>14</v>
      </c>
      <c r="S4515" s="11"/>
      <c r="T4515" s="11"/>
    </row>
    <row r="4516" spans="1:20" ht="17.25" customHeight="1" x14ac:dyDescent="0.35">
      <c r="A4516" s="4" t="s">
        <v>2817</v>
      </c>
      <c r="B4516" s="4" t="s">
        <v>5842</v>
      </c>
      <c r="C4516" s="25">
        <v>13</v>
      </c>
      <c r="D4516" s="11"/>
      <c r="E4516" s="11"/>
      <c r="F4516" s="11"/>
      <c r="P4516" s="4" t="s">
        <v>2817</v>
      </c>
      <c r="Q4516" s="4" t="s">
        <v>6213</v>
      </c>
      <c r="R4516" s="25">
        <v>14</v>
      </c>
      <c r="S4516" s="11"/>
      <c r="T4516" s="11"/>
    </row>
    <row r="4517" spans="1:20" ht="17.25" customHeight="1" x14ac:dyDescent="0.35">
      <c r="A4517" s="4" t="s">
        <v>2817</v>
      </c>
      <c r="B4517" s="4" t="s">
        <v>5843</v>
      </c>
      <c r="C4517" s="25">
        <v>13</v>
      </c>
      <c r="D4517" s="11"/>
      <c r="E4517" s="11"/>
      <c r="F4517" s="11"/>
      <c r="P4517" s="4" t="s">
        <v>2817</v>
      </c>
      <c r="Q4517" s="4" t="s">
        <v>6214</v>
      </c>
      <c r="R4517" s="25">
        <v>14</v>
      </c>
      <c r="S4517" s="11"/>
      <c r="T4517" s="11"/>
    </row>
    <row r="4518" spans="1:20" ht="17.25" customHeight="1" x14ac:dyDescent="0.35">
      <c r="A4518" s="4" t="s">
        <v>2817</v>
      </c>
      <c r="B4518" s="4" t="s">
        <v>5844</v>
      </c>
      <c r="C4518" s="25">
        <v>13</v>
      </c>
      <c r="D4518" s="11"/>
      <c r="E4518" s="11"/>
      <c r="F4518" s="11"/>
      <c r="P4518" s="4" t="s">
        <v>2817</v>
      </c>
      <c r="Q4518" s="4" t="s">
        <v>6215</v>
      </c>
      <c r="R4518" s="25">
        <v>14</v>
      </c>
      <c r="S4518" s="11"/>
      <c r="T4518" s="11"/>
    </row>
    <row r="4519" spans="1:20" ht="17.25" customHeight="1" x14ac:dyDescent="0.35">
      <c r="A4519" s="4" t="s">
        <v>2817</v>
      </c>
      <c r="B4519" s="4" t="s">
        <v>5845</v>
      </c>
      <c r="C4519" s="25">
        <v>13</v>
      </c>
      <c r="D4519" s="11"/>
      <c r="E4519" s="11"/>
      <c r="F4519" s="11"/>
      <c r="P4519" s="4" t="s">
        <v>2817</v>
      </c>
      <c r="Q4519" s="4" t="s">
        <v>6216</v>
      </c>
      <c r="R4519" s="25">
        <v>14</v>
      </c>
      <c r="S4519" s="11"/>
      <c r="T4519" s="11"/>
    </row>
    <row r="4520" spans="1:20" ht="17.25" customHeight="1" x14ac:dyDescent="0.35">
      <c r="A4520" s="4" t="s">
        <v>2817</v>
      </c>
      <c r="B4520" s="4" t="s">
        <v>5847</v>
      </c>
      <c r="C4520" s="25">
        <v>13</v>
      </c>
      <c r="D4520" s="11"/>
      <c r="E4520" s="11"/>
      <c r="F4520" s="11"/>
      <c r="P4520" s="4" t="s">
        <v>2817</v>
      </c>
      <c r="Q4520" s="4" t="s">
        <v>6217</v>
      </c>
      <c r="R4520" s="25">
        <v>14</v>
      </c>
      <c r="S4520" s="11"/>
      <c r="T4520" s="11"/>
    </row>
    <row r="4521" spans="1:20" ht="17.25" customHeight="1" x14ac:dyDescent="0.35">
      <c r="A4521" s="4" t="s">
        <v>2817</v>
      </c>
      <c r="B4521" s="4" t="s">
        <v>5848</v>
      </c>
      <c r="C4521" s="25">
        <v>13</v>
      </c>
      <c r="D4521" s="11"/>
      <c r="E4521" s="11"/>
      <c r="F4521" s="11"/>
      <c r="P4521" s="4" t="s">
        <v>2817</v>
      </c>
      <c r="Q4521" s="161" t="s">
        <v>6218</v>
      </c>
      <c r="R4521" s="25">
        <v>14</v>
      </c>
      <c r="S4521" s="11"/>
      <c r="T4521" s="11"/>
    </row>
    <row r="4522" spans="1:20" ht="17.25" customHeight="1" x14ac:dyDescent="0.35">
      <c r="A4522" s="4" t="s">
        <v>2817</v>
      </c>
      <c r="B4522" s="4" t="s">
        <v>5849</v>
      </c>
      <c r="C4522" s="25">
        <v>13</v>
      </c>
      <c r="D4522" s="11"/>
      <c r="E4522" s="11"/>
      <c r="F4522" s="11"/>
      <c r="P4522" s="4" t="s">
        <v>2817</v>
      </c>
      <c r="Q4522" s="4" t="s">
        <v>6219</v>
      </c>
      <c r="R4522" s="25">
        <v>14</v>
      </c>
      <c r="S4522" s="11"/>
      <c r="T4522" s="11"/>
    </row>
    <row r="4523" spans="1:20" ht="17.25" customHeight="1" x14ac:dyDescent="0.35">
      <c r="A4523" s="4" t="s">
        <v>2817</v>
      </c>
      <c r="B4523" s="4" t="s">
        <v>6220</v>
      </c>
      <c r="C4523" s="25">
        <v>13</v>
      </c>
      <c r="D4523" s="11"/>
      <c r="E4523" s="11"/>
      <c r="F4523" s="11"/>
      <c r="P4523" s="4" t="s">
        <v>2817</v>
      </c>
      <c r="Q4523" s="4" t="s">
        <v>6221</v>
      </c>
      <c r="R4523" s="25">
        <v>14</v>
      </c>
      <c r="S4523" s="11"/>
      <c r="T4523" s="11"/>
    </row>
    <row r="4524" spans="1:20" ht="17.25" customHeight="1" x14ac:dyDescent="0.35">
      <c r="A4524" s="4" t="s">
        <v>2817</v>
      </c>
      <c r="B4524" s="4" t="s">
        <v>5850</v>
      </c>
      <c r="C4524" s="25">
        <v>13</v>
      </c>
      <c r="D4524" s="11"/>
      <c r="E4524" s="11"/>
      <c r="F4524" s="11"/>
      <c r="P4524" s="4" t="s">
        <v>2817</v>
      </c>
      <c r="Q4524" s="4" t="s">
        <v>6222</v>
      </c>
      <c r="R4524" s="25">
        <v>14</v>
      </c>
      <c r="S4524" s="11"/>
      <c r="T4524" s="11"/>
    </row>
    <row r="4525" spans="1:20" ht="17.25" customHeight="1" x14ac:dyDescent="0.35">
      <c r="A4525" s="4" t="s">
        <v>2817</v>
      </c>
      <c r="B4525" s="4" t="s">
        <v>5851</v>
      </c>
      <c r="C4525" s="25">
        <v>13</v>
      </c>
      <c r="D4525" s="11"/>
      <c r="E4525" s="11"/>
      <c r="F4525" s="11"/>
      <c r="P4525" s="4" t="s">
        <v>2817</v>
      </c>
      <c r="Q4525" s="4" t="s">
        <v>6223</v>
      </c>
      <c r="R4525" s="25">
        <v>14</v>
      </c>
      <c r="S4525" s="11"/>
      <c r="T4525" s="11"/>
    </row>
    <row r="4526" spans="1:20" ht="17.25" customHeight="1" x14ac:dyDescent="0.35">
      <c r="A4526" s="4" t="s">
        <v>2817</v>
      </c>
      <c r="B4526" s="4" t="s">
        <v>5852</v>
      </c>
      <c r="C4526" s="25">
        <v>13</v>
      </c>
      <c r="D4526" s="11"/>
      <c r="E4526" s="11"/>
      <c r="F4526" s="11"/>
      <c r="P4526" s="4" t="s">
        <v>2817</v>
      </c>
      <c r="Q4526" s="4" t="s">
        <v>6224</v>
      </c>
      <c r="R4526" s="25">
        <v>14</v>
      </c>
      <c r="S4526" s="11"/>
      <c r="T4526" s="11"/>
    </row>
    <row r="4527" spans="1:20" ht="17.25" customHeight="1" x14ac:dyDescent="0.35">
      <c r="A4527" s="4" t="s">
        <v>2817</v>
      </c>
      <c r="B4527" s="4" t="s">
        <v>5853</v>
      </c>
      <c r="C4527" s="25">
        <v>13</v>
      </c>
      <c r="D4527" s="11"/>
      <c r="E4527" s="11"/>
      <c r="F4527" s="11"/>
      <c r="P4527" s="4" t="s">
        <v>2817</v>
      </c>
      <c r="Q4527" s="4" t="s">
        <v>6225</v>
      </c>
      <c r="R4527" s="25">
        <v>14</v>
      </c>
      <c r="S4527" s="11"/>
      <c r="T4527" s="11"/>
    </row>
    <row r="4528" spans="1:20" ht="17.25" customHeight="1" x14ac:dyDescent="0.35">
      <c r="A4528" s="4" t="s">
        <v>2817</v>
      </c>
      <c r="B4528" s="4" t="s">
        <v>5855</v>
      </c>
      <c r="C4528" s="25">
        <v>13</v>
      </c>
      <c r="D4528" s="11"/>
      <c r="E4528" s="11"/>
      <c r="F4528" s="11"/>
      <c r="P4528" s="4" t="s">
        <v>2817</v>
      </c>
      <c r="Q4528" s="4" t="s">
        <v>6226</v>
      </c>
      <c r="R4528" s="25">
        <v>14</v>
      </c>
      <c r="S4528" s="11"/>
      <c r="T4528" s="11"/>
    </row>
    <row r="4529" spans="1:20" ht="17.25" customHeight="1" x14ac:dyDescent="0.35">
      <c r="A4529" s="4" t="s">
        <v>2817</v>
      </c>
      <c r="B4529" s="4" t="s">
        <v>5856</v>
      </c>
      <c r="C4529" s="25">
        <v>13</v>
      </c>
      <c r="D4529" s="11"/>
      <c r="E4529" s="11"/>
      <c r="F4529" s="11"/>
      <c r="P4529" s="4" t="s">
        <v>2817</v>
      </c>
      <c r="Q4529" s="4" t="s">
        <v>6227</v>
      </c>
      <c r="R4529" s="25">
        <v>14</v>
      </c>
      <c r="S4529" s="11"/>
      <c r="T4529" s="11"/>
    </row>
    <row r="4530" spans="1:20" ht="17.25" customHeight="1" x14ac:dyDescent="0.35">
      <c r="A4530" s="4" t="s">
        <v>2817</v>
      </c>
      <c r="B4530" s="4" t="s">
        <v>6228</v>
      </c>
      <c r="C4530" s="25">
        <v>13</v>
      </c>
      <c r="D4530" s="11"/>
      <c r="E4530" s="11"/>
      <c r="F4530" s="11"/>
      <c r="P4530" s="4" t="s">
        <v>2817</v>
      </c>
      <c r="Q4530" s="4" t="s">
        <v>6229</v>
      </c>
      <c r="R4530" s="25">
        <v>14</v>
      </c>
      <c r="S4530" s="11"/>
      <c r="T4530" s="11"/>
    </row>
    <row r="4531" spans="1:20" ht="17.25" customHeight="1" x14ac:dyDescent="0.35">
      <c r="A4531" s="4" t="s">
        <v>2817</v>
      </c>
      <c r="B4531" s="4" t="s">
        <v>5857</v>
      </c>
      <c r="C4531" s="25">
        <v>13</v>
      </c>
      <c r="D4531" s="11"/>
      <c r="E4531" s="11"/>
      <c r="F4531" s="11"/>
      <c r="P4531" s="4" t="s">
        <v>2817</v>
      </c>
      <c r="Q4531" s="4" t="s">
        <v>6230</v>
      </c>
      <c r="R4531" s="25">
        <v>14</v>
      </c>
      <c r="S4531" s="11"/>
      <c r="T4531" s="11"/>
    </row>
    <row r="4532" spans="1:20" ht="17.25" customHeight="1" x14ac:dyDescent="0.35">
      <c r="A4532" s="4" t="s">
        <v>2817</v>
      </c>
      <c r="B4532" s="4" t="s">
        <v>5858</v>
      </c>
      <c r="C4532" s="25">
        <v>13</v>
      </c>
      <c r="D4532" s="11"/>
      <c r="E4532" s="11"/>
      <c r="F4532" s="11"/>
      <c r="P4532" s="4" t="s">
        <v>2817</v>
      </c>
      <c r="Q4532" s="4" t="s">
        <v>6231</v>
      </c>
      <c r="R4532" s="25">
        <v>14</v>
      </c>
      <c r="S4532" s="11"/>
      <c r="T4532" s="11"/>
    </row>
    <row r="4533" spans="1:20" ht="17.25" customHeight="1" x14ac:dyDescent="0.35">
      <c r="A4533" s="4" t="s">
        <v>2817</v>
      </c>
      <c r="B4533" s="4" t="s">
        <v>5859</v>
      </c>
      <c r="C4533" s="25">
        <v>13</v>
      </c>
      <c r="D4533" s="11"/>
      <c r="E4533" s="11"/>
      <c r="F4533" s="11"/>
      <c r="P4533" s="4" t="s">
        <v>2817</v>
      </c>
      <c r="Q4533" s="4" t="s">
        <v>6232</v>
      </c>
      <c r="R4533" s="25">
        <v>14</v>
      </c>
      <c r="S4533" s="11"/>
      <c r="T4533" s="11"/>
    </row>
    <row r="4534" spans="1:20" ht="17.25" customHeight="1" x14ac:dyDescent="0.35">
      <c r="A4534" s="4" t="s">
        <v>2817</v>
      </c>
      <c r="B4534" s="4" t="s">
        <v>5860</v>
      </c>
      <c r="C4534" s="25">
        <v>13</v>
      </c>
      <c r="D4534" s="11"/>
      <c r="E4534" s="11"/>
      <c r="F4534" s="11"/>
      <c r="P4534" s="4" t="s">
        <v>2817</v>
      </c>
      <c r="Q4534" s="4" t="s">
        <v>6233</v>
      </c>
      <c r="R4534" s="25">
        <v>14</v>
      </c>
      <c r="S4534" s="11"/>
      <c r="T4534" s="11"/>
    </row>
    <row r="4535" spans="1:20" ht="17.25" customHeight="1" x14ac:dyDescent="0.35">
      <c r="A4535" s="4" t="s">
        <v>2817</v>
      </c>
      <c r="B4535" s="4" t="s">
        <v>5862</v>
      </c>
      <c r="C4535" s="25">
        <v>13</v>
      </c>
      <c r="D4535" s="11"/>
      <c r="E4535" s="11"/>
      <c r="F4535" s="11"/>
      <c r="P4535" s="4" t="s">
        <v>2817</v>
      </c>
      <c r="Q4535" s="4" t="s">
        <v>6234</v>
      </c>
      <c r="R4535" s="25">
        <v>14</v>
      </c>
      <c r="S4535" s="11"/>
      <c r="T4535" s="11"/>
    </row>
    <row r="4536" spans="1:20" ht="17.25" customHeight="1" x14ac:dyDescent="0.35">
      <c r="A4536" s="4" t="s">
        <v>2817</v>
      </c>
      <c r="B4536" s="4" t="s">
        <v>5863</v>
      </c>
      <c r="C4536" s="25">
        <v>13</v>
      </c>
      <c r="D4536" s="11"/>
      <c r="E4536" s="11"/>
      <c r="F4536" s="11"/>
      <c r="P4536" s="4" t="s">
        <v>2817</v>
      </c>
      <c r="Q4536" s="4" t="s">
        <v>6235</v>
      </c>
      <c r="R4536" s="25">
        <v>14</v>
      </c>
      <c r="S4536" s="11"/>
      <c r="T4536" s="11"/>
    </row>
    <row r="4537" spans="1:20" ht="17.25" customHeight="1" x14ac:dyDescent="0.35">
      <c r="A4537" s="4" t="s">
        <v>2817</v>
      </c>
      <c r="B4537" s="4" t="s">
        <v>5865</v>
      </c>
      <c r="C4537" s="25">
        <v>13</v>
      </c>
      <c r="D4537" s="11"/>
      <c r="E4537" s="11"/>
      <c r="F4537" s="11"/>
      <c r="P4537" s="4" t="s">
        <v>2817</v>
      </c>
      <c r="Q4537" s="4" t="s">
        <v>6236</v>
      </c>
      <c r="R4537" s="25">
        <v>14</v>
      </c>
      <c r="S4537" s="11"/>
      <c r="T4537" s="11"/>
    </row>
    <row r="4538" spans="1:20" ht="17.25" customHeight="1" x14ac:dyDescent="0.35">
      <c r="A4538" s="4" t="s">
        <v>2817</v>
      </c>
      <c r="B4538" s="4" t="s">
        <v>5866</v>
      </c>
      <c r="C4538" s="25">
        <v>13</v>
      </c>
      <c r="D4538" s="11"/>
      <c r="E4538" s="11"/>
      <c r="F4538" s="11"/>
      <c r="P4538" s="157" t="s">
        <v>2817</v>
      </c>
      <c r="Q4538" s="157" t="s">
        <v>6237</v>
      </c>
      <c r="R4538" s="162">
        <v>14</v>
      </c>
      <c r="S4538" s="11"/>
      <c r="T4538" s="11"/>
    </row>
    <row r="4539" spans="1:20" ht="17.25" customHeight="1" x14ac:dyDescent="0.35">
      <c r="A4539" s="4" t="s">
        <v>2817</v>
      </c>
      <c r="B4539" s="4" t="s">
        <v>6238</v>
      </c>
      <c r="C4539" s="25">
        <v>13</v>
      </c>
      <c r="D4539" s="11"/>
      <c r="E4539" s="11"/>
      <c r="F4539" s="11"/>
      <c r="P4539" s="4" t="s">
        <v>2817</v>
      </c>
      <c r="Q4539" s="4" t="s">
        <v>6239</v>
      </c>
      <c r="R4539" s="25">
        <v>14</v>
      </c>
      <c r="S4539" s="11"/>
      <c r="T4539" s="11"/>
    </row>
    <row r="4540" spans="1:20" ht="17.25" customHeight="1" x14ac:dyDescent="0.35">
      <c r="A4540" s="4" t="s">
        <v>2817</v>
      </c>
      <c r="B4540" s="4" t="s">
        <v>5868</v>
      </c>
      <c r="C4540" s="25">
        <v>13</v>
      </c>
      <c r="D4540" s="11"/>
      <c r="E4540" s="11"/>
      <c r="F4540" s="11"/>
      <c r="P4540" s="157" t="s">
        <v>2817</v>
      </c>
      <c r="Q4540" s="157" t="s">
        <v>6240</v>
      </c>
      <c r="R4540" s="162">
        <v>14</v>
      </c>
      <c r="S4540" s="11"/>
      <c r="T4540" s="11"/>
    </row>
    <row r="4541" spans="1:20" ht="17.25" customHeight="1" x14ac:dyDescent="0.35">
      <c r="A4541" s="4" t="s">
        <v>2817</v>
      </c>
      <c r="B4541" s="4" t="s">
        <v>5869</v>
      </c>
      <c r="C4541" s="25">
        <v>13</v>
      </c>
      <c r="D4541" s="11"/>
      <c r="E4541" s="11"/>
      <c r="F4541" s="11"/>
      <c r="P4541" s="4" t="s">
        <v>2817</v>
      </c>
      <c r="Q4541" s="4" t="s">
        <v>6241</v>
      </c>
      <c r="R4541" s="25">
        <v>14</v>
      </c>
      <c r="S4541" s="11"/>
      <c r="T4541" s="11"/>
    </row>
    <row r="4542" spans="1:20" ht="17.25" customHeight="1" x14ac:dyDescent="0.35">
      <c r="A4542" s="4" t="s">
        <v>2817</v>
      </c>
      <c r="B4542" s="4" t="s">
        <v>5870</v>
      </c>
      <c r="C4542" s="25">
        <v>13</v>
      </c>
      <c r="D4542" s="11"/>
      <c r="E4542" s="11"/>
      <c r="F4542" s="11"/>
      <c r="P4542" s="4" t="s">
        <v>2817</v>
      </c>
      <c r="Q4542" s="4" t="s">
        <v>6242</v>
      </c>
      <c r="R4542" s="25">
        <v>14</v>
      </c>
      <c r="S4542" s="11"/>
      <c r="T4542" s="11"/>
    </row>
    <row r="4543" spans="1:20" ht="17.25" customHeight="1" x14ac:dyDescent="0.35">
      <c r="A4543" s="4" t="s">
        <v>2817</v>
      </c>
      <c r="B4543" s="4" t="s">
        <v>5871</v>
      </c>
      <c r="C4543" s="25">
        <v>13</v>
      </c>
      <c r="D4543" s="11"/>
      <c r="E4543" s="11"/>
      <c r="F4543" s="11"/>
      <c r="P4543" s="4" t="s">
        <v>2817</v>
      </c>
      <c r="Q4543" s="4" t="s">
        <v>6243</v>
      </c>
      <c r="R4543" s="25">
        <v>14</v>
      </c>
      <c r="S4543" s="11"/>
      <c r="T4543" s="11"/>
    </row>
    <row r="4544" spans="1:20" ht="17.25" customHeight="1" x14ac:dyDescent="0.35">
      <c r="A4544" s="4" t="s">
        <v>2817</v>
      </c>
      <c r="B4544" s="4" t="s">
        <v>5872</v>
      </c>
      <c r="C4544" s="25">
        <v>13</v>
      </c>
      <c r="D4544" s="11"/>
      <c r="E4544" s="11"/>
      <c r="F4544" s="11"/>
      <c r="P4544" s="4" t="s">
        <v>2817</v>
      </c>
      <c r="Q4544" s="4" t="s">
        <v>6244</v>
      </c>
      <c r="R4544" s="25">
        <v>14</v>
      </c>
      <c r="S4544" s="11"/>
      <c r="T4544" s="11"/>
    </row>
    <row r="4545" spans="1:20" ht="17.25" customHeight="1" x14ac:dyDescent="0.35">
      <c r="A4545" s="4" t="s">
        <v>2817</v>
      </c>
      <c r="B4545" s="4" t="s">
        <v>6245</v>
      </c>
      <c r="C4545" s="25">
        <v>13</v>
      </c>
      <c r="D4545" s="11"/>
      <c r="E4545" s="11"/>
      <c r="F4545" s="11"/>
      <c r="P4545" s="4" t="s">
        <v>2817</v>
      </c>
      <c r="Q4545" s="4" t="s">
        <v>6246</v>
      </c>
      <c r="R4545" s="25">
        <v>14</v>
      </c>
      <c r="S4545" s="11"/>
      <c r="T4545" s="11"/>
    </row>
    <row r="4546" spans="1:20" ht="17.25" customHeight="1" x14ac:dyDescent="0.35">
      <c r="A4546" s="4" t="s">
        <v>2817</v>
      </c>
      <c r="B4546" s="4" t="s">
        <v>5873</v>
      </c>
      <c r="C4546" s="25">
        <v>13</v>
      </c>
      <c r="D4546" s="11"/>
      <c r="E4546" s="11"/>
      <c r="F4546" s="11"/>
      <c r="P4546" s="4" t="s">
        <v>2817</v>
      </c>
      <c r="Q4546" s="4" t="s">
        <v>6247</v>
      </c>
      <c r="R4546" s="25">
        <v>14</v>
      </c>
      <c r="S4546" s="11"/>
      <c r="T4546" s="11"/>
    </row>
    <row r="4547" spans="1:20" ht="17.25" customHeight="1" x14ac:dyDescent="0.35">
      <c r="A4547" s="4" t="s">
        <v>2817</v>
      </c>
      <c r="B4547" s="4" t="s">
        <v>5875</v>
      </c>
      <c r="C4547" s="25">
        <v>13</v>
      </c>
      <c r="D4547" s="11"/>
      <c r="E4547" s="11"/>
      <c r="F4547" s="11"/>
      <c r="P4547" s="4" t="s">
        <v>2817</v>
      </c>
      <c r="Q4547" s="4" t="s">
        <v>6248</v>
      </c>
      <c r="R4547" s="25">
        <v>14</v>
      </c>
      <c r="S4547" s="11"/>
      <c r="T4547" s="11"/>
    </row>
    <row r="4548" spans="1:20" ht="17.25" customHeight="1" x14ac:dyDescent="0.35">
      <c r="A4548" s="4" t="s">
        <v>2817</v>
      </c>
      <c r="B4548" s="4" t="s">
        <v>6249</v>
      </c>
      <c r="C4548" s="25">
        <v>13</v>
      </c>
      <c r="D4548" s="11"/>
      <c r="E4548" s="11"/>
      <c r="F4548" s="11"/>
      <c r="P4548" s="4" t="s">
        <v>2817</v>
      </c>
      <c r="Q4548" s="4" t="s">
        <v>6250</v>
      </c>
      <c r="R4548" s="25">
        <v>14</v>
      </c>
      <c r="S4548" s="11"/>
      <c r="T4548" s="11"/>
    </row>
    <row r="4549" spans="1:20" ht="17.25" customHeight="1" x14ac:dyDescent="0.35">
      <c r="A4549" s="4" t="s">
        <v>2817</v>
      </c>
      <c r="B4549" s="4" t="s">
        <v>5877</v>
      </c>
      <c r="C4549" s="25">
        <v>13</v>
      </c>
      <c r="D4549" s="11"/>
      <c r="E4549" s="11"/>
      <c r="F4549" s="11"/>
      <c r="P4549" s="4" t="s">
        <v>2817</v>
      </c>
      <c r="Q4549" s="4" t="s">
        <v>6251</v>
      </c>
      <c r="R4549" s="25">
        <v>14</v>
      </c>
      <c r="S4549" s="11"/>
      <c r="T4549" s="11"/>
    </row>
    <row r="4550" spans="1:20" ht="17.25" customHeight="1" x14ac:dyDescent="0.35">
      <c r="A4550" s="4" t="s">
        <v>2817</v>
      </c>
      <c r="B4550" s="4" t="s">
        <v>5878</v>
      </c>
      <c r="C4550" s="25">
        <v>13</v>
      </c>
      <c r="D4550" s="11"/>
      <c r="E4550" s="11"/>
      <c r="F4550" s="11"/>
      <c r="P4550" s="4" t="s">
        <v>2817</v>
      </c>
      <c r="Q4550" s="4" t="s">
        <v>6252</v>
      </c>
      <c r="R4550" s="25">
        <v>14</v>
      </c>
      <c r="S4550" s="11"/>
      <c r="T4550" s="11"/>
    </row>
    <row r="4551" spans="1:20" ht="17.25" customHeight="1" x14ac:dyDescent="0.35">
      <c r="A4551" s="4" t="s">
        <v>2817</v>
      </c>
      <c r="B4551" s="4" t="s">
        <v>5879</v>
      </c>
      <c r="C4551" s="25">
        <v>13</v>
      </c>
      <c r="D4551" s="11"/>
      <c r="E4551" s="11"/>
      <c r="F4551" s="11"/>
      <c r="P4551" s="4" t="s">
        <v>2817</v>
      </c>
      <c r="Q4551" s="4" t="s">
        <v>6253</v>
      </c>
      <c r="R4551" s="25">
        <v>14</v>
      </c>
      <c r="S4551" s="11"/>
      <c r="T4551" s="11"/>
    </row>
    <row r="4552" spans="1:20" ht="17.25" customHeight="1" x14ac:dyDescent="0.35">
      <c r="A4552" s="4" t="s">
        <v>2817</v>
      </c>
      <c r="B4552" s="4" t="s">
        <v>5880</v>
      </c>
      <c r="C4552" s="25">
        <v>13</v>
      </c>
      <c r="D4552" s="11"/>
      <c r="E4552" s="11"/>
      <c r="F4552" s="11"/>
      <c r="P4552" s="4" t="s">
        <v>2817</v>
      </c>
      <c r="Q4552" s="4" t="s">
        <v>6254</v>
      </c>
      <c r="R4552" s="25">
        <v>14</v>
      </c>
      <c r="S4552" s="11"/>
      <c r="T4552" s="11"/>
    </row>
    <row r="4553" spans="1:20" ht="17.25" customHeight="1" x14ac:dyDescent="0.35">
      <c r="A4553" s="4" t="s">
        <v>2817</v>
      </c>
      <c r="B4553" s="4" t="s">
        <v>5881</v>
      </c>
      <c r="C4553" s="25">
        <v>13</v>
      </c>
      <c r="D4553" s="11"/>
      <c r="E4553" s="11"/>
      <c r="F4553" s="11"/>
      <c r="P4553" s="4" t="s">
        <v>2817</v>
      </c>
      <c r="Q4553" s="4" t="s">
        <v>6255</v>
      </c>
      <c r="R4553" s="25">
        <v>14</v>
      </c>
      <c r="S4553" s="11"/>
      <c r="T4553" s="11"/>
    </row>
    <row r="4554" spans="1:20" ht="17.25" customHeight="1" x14ac:dyDescent="0.35">
      <c r="A4554" s="4" t="s">
        <v>2817</v>
      </c>
      <c r="B4554" s="4" t="s">
        <v>5882</v>
      </c>
      <c r="C4554" s="25">
        <v>13</v>
      </c>
      <c r="D4554" s="11"/>
      <c r="E4554" s="11"/>
      <c r="F4554" s="11"/>
      <c r="P4554" s="4" t="s">
        <v>2817</v>
      </c>
      <c r="Q4554" s="4" t="s">
        <v>6256</v>
      </c>
      <c r="R4554" s="25">
        <v>14</v>
      </c>
      <c r="S4554" s="11"/>
      <c r="T4554" s="11"/>
    </row>
    <row r="4555" spans="1:20" ht="17.25" customHeight="1" x14ac:dyDescent="0.35">
      <c r="A4555" s="4" t="s">
        <v>2817</v>
      </c>
      <c r="B4555" s="4" t="s">
        <v>5883</v>
      </c>
      <c r="C4555" s="25">
        <v>13</v>
      </c>
      <c r="D4555" s="11"/>
      <c r="E4555" s="11"/>
      <c r="F4555" s="11"/>
      <c r="P4555" s="4" t="s">
        <v>2817</v>
      </c>
      <c r="Q4555" s="4" t="s">
        <v>6257</v>
      </c>
      <c r="R4555" s="25">
        <v>14</v>
      </c>
      <c r="S4555" s="11"/>
      <c r="T4555" s="11"/>
    </row>
    <row r="4556" spans="1:20" ht="17.25" customHeight="1" x14ac:dyDescent="0.35">
      <c r="A4556" s="4" t="s">
        <v>2817</v>
      </c>
      <c r="B4556" s="4" t="s">
        <v>5884</v>
      </c>
      <c r="C4556" s="25">
        <v>13</v>
      </c>
      <c r="D4556" s="11"/>
      <c r="E4556" s="11"/>
      <c r="F4556" s="11"/>
      <c r="P4556" s="4" t="s">
        <v>2817</v>
      </c>
      <c r="Q4556" s="4" t="s">
        <v>6258</v>
      </c>
      <c r="R4556" s="25">
        <v>14</v>
      </c>
      <c r="S4556" s="11"/>
      <c r="T4556" s="11"/>
    </row>
    <row r="4557" spans="1:20" ht="17.25" customHeight="1" x14ac:dyDescent="0.35">
      <c r="A4557" s="4" t="s">
        <v>2817</v>
      </c>
      <c r="B4557" s="4" t="s">
        <v>5885</v>
      </c>
      <c r="C4557" s="25">
        <v>13</v>
      </c>
      <c r="D4557" s="11"/>
      <c r="E4557" s="11"/>
      <c r="F4557" s="11"/>
      <c r="P4557" s="4" t="s">
        <v>2817</v>
      </c>
      <c r="Q4557" s="4" t="s">
        <v>6259</v>
      </c>
      <c r="R4557" s="25">
        <v>14</v>
      </c>
      <c r="S4557" s="11"/>
      <c r="T4557" s="11"/>
    </row>
    <row r="4558" spans="1:20" ht="17.25" customHeight="1" x14ac:dyDescent="0.35">
      <c r="A4558" s="4" t="s">
        <v>2817</v>
      </c>
      <c r="B4558" s="4" t="s">
        <v>5886</v>
      </c>
      <c r="C4558" s="25">
        <v>13</v>
      </c>
      <c r="D4558" s="11"/>
      <c r="E4558" s="11"/>
      <c r="F4558" s="11"/>
      <c r="P4558" s="4" t="s">
        <v>2817</v>
      </c>
      <c r="Q4558" s="4" t="s">
        <v>6260</v>
      </c>
      <c r="R4558" s="25">
        <v>14</v>
      </c>
      <c r="S4558" s="11"/>
      <c r="T4558" s="11"/>
    </row>
    <row r="4559" spans="1:20" ht="17.25" customHeight="1" x14ac:dyDescent="0.35">
      <c r="A4559" s="4" t="s">
        <v>2817</v>
      </c>
      <c r="B4559" s="4" t="s">
        <v>5888</v>
      </c>
      <c r="C4559" s="25">
        <v>13</v>
      </c>
      <c r="D4559" s="11"/>
      <c r="E4559" s="11"/>
      <c r="F4559" s="11"/>
      <c r="P4559" s="4" t="s">
        <v>2817</v>
      </c>
      <c r="Q4559" s="4" t="s">
        <v>6261</v>
      </c>
      <c r="R4559" s="25">
        <v>14</v>
      </c>
      <c r="S4559" s="11"/>
      <c r="T4559" s="11"/>
    </row>
    <row r="4560" spans="1:20" ht="17.25" customHeight="1" x14ac:dyDescent="0.35">
      <c r="A4560" s="4" t="s">
        <v>2817</v>
      </c>
      <c r="B4560" s="4" t="s">
        <v>5889</v>
      </c>
      <c r="C4560" s="25">
        <v>13</v>
      </c>
      <c r="D4560" s="11"/>
      <c r="E4560" s="11"/>
      <c r="F4560" s="11"/>
      <c r="P4560" s="4" t="s">
        <v>2817</v>
      </c>
      <c r="Q4560" s="4" t="s">
        <v>6262</v>
      </c>
      <c r="R4560" s="25">
        <v>14</v>
      </c>
      <c r="S4560" s="11"/>
      <c r="T4560" s="11"/>
    </row>
    <row r="4561" spans="1:20" ht="17.25" customHeight="1" x14ac:dyDescent="0.35">
      <c r="A4561" s="4" t="s">
        <v>2817</v>
      </c>
      <c r="B4561" s="4" t="s">
        <v>5890</v>
      </c>
      <c r="C4561" s="25">
        <v>13</v>
      </c>
      <c r="D4561" s="11"/>
      <c r="E4561" s="11"/>
      <c r="F4561" s="11"/>
      <c r="P4561" s="4" t="s">
        <v>2817</v>
      </c>
      <c r="Q4561" s="4" t="s">
        <v>6263</v>
      </c>
      <c r="R4561" s="25">
        <v>14</v>
      </c>
      <c r="S4561" s="11"/>
      <c r="T4561" s="11"/>
    </row>
    <row r="4562" spans="1:20" ht="17.25" customHeight="1" x14ac:dyDescent="0.35">
      <c r="A4562" s="4" t="s">
        <v>2817</v>
      </c>
      <c r="B4562" s="4" t="s">
        <v>5891</v>
      </c>
      <c r="C4562" s="25">
        <v>13</v>
      </c>
      <c r="D4562" s="11"/>
      <c r="E4562" s="11"/>
      <c r="F4562" s="11"/>
      <c r="P4562" s="4" t="s">
        <v>2817</v>
      </c>
      <c r="Q4562" s="4" t="s">
        <v>6264</v>
      </c>
      <c r="R4562" s="25">
        <v>14</v>
      </c>
      <c r="S4562" s="11"/>
      <c r="T4562" s="11"/>
    </row>
    <row r="4563" spans="1:20" ht="17.25" customHeight="1" x14ac:dyDescent="0.35">
      <c r="A4563" s="4" t="s">
        <v>2817</v>
      </c>
      <c r="B4563" s="4" t="s">
        <v>5892</v>
      </c>
      <c r="C4563" s="25">
        <v>13</v>
      </c>
      <c r="D4563" s="11"/>
      <c r="E4563" s="11"/>
      <c r="F4563" s="11"/>
      <c r="P4563" s="4" t="s">
        <v>2817</v>
      </c>
      <c r="Q4563" s="4" t="s">
        <v>6265</v>
      </c>
      <c r="R4563" s="25">
        <v>14</v>
      </c>
      <c r="S4563" s="11"/>
      <c r="T4563" s="11"/>
    </row>
    <row r="4564" spans="1:20" ht="17.25" customHeight="1" x14ac:dyDescent="0.35">
      <c r="A4564" s="4" t="s">
        <v>2817</v>
      </c>
      <c r="B4564" s="4" t="s">
        <v>5893</v>
      </c>
      <c r="C4564" s="25">
        <v>13</v>
      </c>
      <c r="D4564" s="11"/>
      <c r="E4564" s="11"/>
      <c r="F4564" s="11"/>
      <c r="P4564" s="4" t="s">
        <v>2817</v>
      </c>
      <c r="Q4564" s="4" t="s">
        <v>6266</v>
      </c>
      <c r="R4564" s="25">
        <v>14</v>
      </c>
      <c r="S4564" s="11"/>
      <c r="T4564" s="11"/>
    </row>
    <row r="4565" spans="1:20" ht="17.25" customHeight="1" x14ac:dyDescent="0.35">
      <c r="A4565" s="4" t="s">
        <v>2817</v>
      </c>
      <c r="B4565" s="4" t="s">
        <v>5894</v>
      </c>
      <c r="C4565" s="25">
        <v>13</v>
      </c>
      <c r="D4565" s="11"/>
      <c r="E4565" s="11"/>
      <c r="F4565" s="11"/>
      <c r="P4565" s="4" t="s">
        <v>2817</v>
      </c>
      <c r="Q4565" s="4" t="s">
        <v>6267</v>
      </c>
      <c r="R4565" s="25">
        <v>14</v>
      </c>
      <c r="S4565" s="11"/>
      <c r="T4565" s="11"/>
    </row>
    <row r="4566" spans="1:20" ht="17.25" customHeight="1" x14ac:dyDescent="0.35">
      <c r="A4566" s="4" t="s">
        <v>2817</v>
      </c>
      <c r="B4566" s="4" t="s">
        <v>6268</v>
      </c>
      <c r="C4566" s="25">
        <v>13</v>
      </c>
      <c r="D4566" s="11"/>
      <c r="E4566" s="11"/>
      <c r="F4566" s="11"/>
      <c r="P4566" s="4" t="s">
        <v>2817</v>
      </c>
      <c r="Q4566" s="4" t="s">
        <v>6269</v>
      </c>
      <c r="R4566" s="25">
        <v>14</v>
      </c>
      <c r="S4566" s="11"/>
      <c r="T4566" s="11"/>
    </row>
    <row r="4567" spans="1:20" ht="17.25" customHeight="1" x14ac:dyDescent="0.35">
      <c r="A4567" s="4" t="s">
        <v>2817</v>
      </c>
      <c r="B4567" s="4" t="s">
        <v>5896</v>
      </c>
      <c r="C4567" s="25">
        <v>13</v>
      </c>
      <c r="D4567" s="11"/>
      <c r="E4567" s="11"/>
      <c r="F4567" s="11"/>
      <c r="P4567" s="4" t="s">
        <v>2817</v>
      </c>
      <c r="Q4567" s="4" t="s">
        <v>6270</v>
      </c>
      <c r="R4567" s="25">
        <v>14</v>
      </c>
      <c r="S4567" s="11"/>
      <c r="T4567" s="11"/>
    </row>
    <row r="4568" spans="1:20" ht="17.25" customHeight="1" x14ac:dyDescent="0.35">
      <c r="A4568" s="4" t="s">
        <v>2817</v>
      </c>
      <c r="B4568" s="4" t="s">
        <v>6271</v>
      </c>
      <c r="C4568" s="25">
        <v>13</v>
      </c>
      <c r="D4568" s="11"/>
      <c r="E4568" s="11"/>
      <c r="F4568" s="11"/>
      <c r="P4568" s="4" t="s">
        <v>2817</v>
      </c>
      <c r="Q4568" s="4" t="s">
        <v>6272</v>
      </c>
      <c r="R4568" s="25">
        <v>14</v>
      </c>
      <c r="S4568" s="11"/>
      <c r="T4568" s="11"/>
    </row>
    <row r="4569" spans="1:20" ht="17.25" customHeight="1" x14ac:dyDescent="0.35">
      <c r="A4569" s="4" t="s">
        <v>2817</v>
      </c>
      <c r="B4569" s="4" t="s">
        <v>5898</v>
      </c>
      <c r="C4569" s="25">
        <v>13</v>
      </c>
      <c r="D4569" s="11"/>
      <c r="E4569" s="11"/>
      <c r="F4569" s="11"/>
      <c r="P4569" s="4" t="s">
        <v>2817</v>
      </c>
      <c r="Q4569" s="4" t="s">
        <v>6273</v>
      </c>
      <c r="R4569" s="25">
        <v>14</v>
      </c>
      <c r="S4569" s="11"/>
      <c r="T4569" s="11"/>
    </row>
    <row r="4570" spans="1:20" ht="17.25" customHeight="1" x14ac:dyDescent="0.35">
      <c r="A4570" s="4" t="s">
        <v>2817</v>
      </c>
      <c r="B4570" s="4" t="s">
        <v>5900</v>
      </c>
      <c r="C4570" s="25">
        <v>13</v>
      </c>
      <c r="D4570" s="11"/>
      <c r="E4570" s="11"/>
      <c r="F4570" s="11"/>
      <c r="P4570" s="4" t="s">
        <v>2817</v>
      </c>
      <c r="Q4570" s="4" t="s">
        <v>6274</v>
      </c>
      <c r="R4570" s="25">
        <v>14</v>
      </c>
      <c r="S4570" s="11"/>
      <c r="T4570" s="11"/>
    </row>
    <row r="4571" spans="1:20" ht="17.25" customHeight="1" x14ac:dyDescent="0.35">
      <c r="A4571" s="4" t="s">
        <v>2817</v>
      </c>
      <c r="B4571" s="4" t="s">
        <v>6275</v>
      </c>
      <c r="C4571" s="25">
        <v>13</v>
      </c>
      <c r="D4571" s="11"/>
      <c r="E4571" s="11"/>
      <c r="F4571" s="11"/>
      <c r="P4571" s="4" t="s">
        <v>2817</v>
      </c>
      <c r="Q4571" s="4" t="s">
        <v>6276</v>
      </c>
      <c r="R4571" s="25">
        <v>14</v>
      </c>
      <c r="S4571" s="11"/>
      <c r="T4571" s="11"/>
    </row>
    <row r="4572" spans="1:20" ht="17.25" customHeight="1" x14ac:dyDescent="0.35">
      <c r="A4572" s="4" t="s">
        <v>2817</v>
      </c>
      <c r="B4572" s="4" t="s">
        <v>5901</v>
      </c>
      <c r="C4572" s="25">
        <v>13</v>
      </c>
      <c r="D4572" s="11"/>
      <c r="E4572" s="11"/>
      <c r="F4572" s="11"/>
      <c r="P4572" s="4" t="s">
        <v>2817</v>
      </c>
      <c r="Q4572" s="4" t="s">
        <v>6277</v>
      </c>
      <c r="R4572" s="25">
        <v>14</v>
      </c>
      <c r="S4572" s="11"/>
      <c r="T4572" s="11"/>
    </row>
    <row r="4573" spans="1:20" ht="17.25" customHeight="1" x14ac:dyDescent="0.35">
      <c r="A4573" s="4" t="s">
        <v>2817</v>
      </c>
      <c r="B4573" s="4" t="s">
        <v>5902</v>
      </c>
      <c r="C4573" s="25">
        <v>13</v>
      </c>
      <c r="D4573" s="11"/>
      <c r="E4573" s="11"/>
      <c r="F4573" s="11"/>
      <c r="P4573" s="4" t="s">
        <v>2817</v>
      </c>
      <c r="Q4573" s="4" t="s">
        <v>6278</v>
      </c>
      <c r="R4573" s="25">
        <v>14</v>
      </c>
      <c r="S4573" s="11"/>
      <c r="T4573" s="11"/>
    </row>
    <row r="4574" spans="1:20" ht="17.25" customHeight="1" x14ac:dyDescent="0.35">
      <c r="A4574" s="4" t="s">
        <v>2817</v>
      </c>
      <c r="B4574" s="4" t="s">
        <v>5903</v>
      </c>
      <c r="C4574" s="25">
        <v>13</v>
      </c>
      <c r="D4574" s="11"/>
      <c r="E4574" s="11"/>
      <c r="F4574" s="11"/>
      <c r="P4574" s="4" t="s">
        <v>2817</v>
      </c>
      <c r="Q4574" s="4" t="s">
        <v>6279</v>
      </c>
      <c r="R4574" s="25">
        <v>14</v>
      </c>
      <c r="S4574" s="11"/>
      <c r="T4574" s="11"/>
    </row>
    <row r="4575" spans="1:20" ht="17.25" customHeight="1" x14ac:dyDescent="0.35">
      <c r="A4575" s="4" t="s">
        <v>2817</v>
      </c>
      <c r="B4575" s="4" t="s">
        <v>5904</v>
      </c>
      <c r="C4575" s="25">
        <v>13</v>
      </c>
      <c r="D4575" s="11"/>
      <c r="E4575" s="11"/>
      <c r="F4575" s="11"/>
      <c r="P4575" s="4" t="s">
        <v>2817</v>
      </c>
      <c r="Q4575" s="4" t="s">
        <v>6280</v>
      </c>
      <c r="R4575" s="25">
        <v>14</v>
      </c>
      <c r="S4575" s="11"/>
      <c r="T4575" s="11"/>
    </row>
    <row r="4576" spans="1:20" ht="17.25" customHeight="1" x14ac:dyDescent="0.35">
      <c r="A4576" s="4" t="s">
        <v>2817</v>
      </c>
      <c r="B4576" s="4" t="s">
        <v>5905</v>
      </c>
      <c r="C4576" s="25">
        <v>13</v>
      </c>
      <c r="D4576" s="11"/>
      <c r="E4576" s="11"/>
      <c r="F4576" s="11"/>
      <c r="P4576" s="4" t="s">
        <v>2817</v>
      </c>
      <c r="Q4576" s="4" t="s">
        <v>6281</v>
      </c>
      <c r="R4576" s="25">
        <v>14</v>
      </c>
      <c r="S4576" s="11"/>
      <c r="T4576" s="11"/>
    </row>
    <row r="4577" spans="1:20" ht="17.25" customHeight="1" x14ac:dyDescent="0.35">
      <c r="A4577" s="4" t="s">
        <v>2817</v>
      </c>
      <c r="B4577" s="4" t="s">
        <v>5906</v>
      </c>
      <c r="C4577" s="25">
        <v>13</v>
      </c>
      <c r="D4577" s="11"/>
      <c r="E4577" s="11"/>
      <c r="F4577" s="11"/>
      <c r="P4577" s="4" t="s">
        <v>2817</v>
      </c>
      <c r="Q4577" s="4" t="s">
        <v>6282</v>
      </c>
      <c r="R4577" s="25">
        <v>14</v>
      </c>
      <c r="S4577" s="11"/>
      <c r="T4577" s="11"/>
    </row>
    <row r="4578" spans="1:20" ht="17.25" customHeight="1" x14ac:dyDescent="0.35">
      <c r="A4578" s="4" t="s">
        <v>2817</v>
      </c>
      <c r="B4578" s="4" t="s">
        <v>5907</v>
      </c>
      <c r="C4578" s="25">
        <v>13</v>
      </c>
      <c r="D4578" s="11"/>
      <c r="E4578" s="11"/>
      <c r="F4578" s="11"/>
      <c r="P4578" s="4" t="s">
        <v>2817</v>
      </c>
      <c r="Q4578" s="4" t="s">
        <v>6283</v>
      </c>
      <c r="R4578" s="25">
        <v>14</v>
      </c>
      <c r="S4578" s="11"/>
      <c r="T4578" s="11"/>
    </row>
    <row r="4579" spans="1:20" ht="17.25" customHeight="1" x14ac:dyDescent="0.35">
      <c r="A4579" s="4" t="s">
        <v>2817</v>
      </c>
      <c r="B4579" s="4" t="s">
        <v>5908</v>
      </c>
      <c r="C4579" s="25">
        <v>13</v>
      </c>
      <c r="D4579" s="11"/>
      <c r="E4579" s="11"/>
      <c r="F4579" s="11"/>
      <c r="P4579" s="4" t="s">
        <v>2817</v>
      </c>
      <c r="Q4579" s="4" t="s">
        <v>6284</v>
      </c>
      <c r="R4579" s="25">
        <v>14</v>
      </c>
      <c r="S4579" s="11"/>
      <c r="T4579" s="11"/>
    </row>
    <row r="4580" spans="1:20" ht="17.25" customHeight="1" x14ac:dyDescent="0.35">
      <c r="A4580" s="4" t="s">
        <v>2817</v>
      </c>
      <c r="B4580" s="4" t="s">
        <v>5909</v>
      </c>
      <c r="C4580" s="25">
        <v>13</v>
      </c>
      <c r="D4580" s="11"/>
      <c r="E4580" s="11"/>
      <c r="F4580" s="11"/>
      <c r="P4580" s="4" t="s">
        <v>2817</v>
      </c>
      <c r="Q4580" s="4" t="s">
        <v>6285</v>
      </c>
      <c r="R4580" s="25">
        <v>14</v>
      </c>
      <c r="S4580" s="11"/>
      <c r="T4580" s="11"/>
    </row>
    <row r="4581" spans="1:20" ht="17.25" customHeight="1" x14ac:dyDescent="0.35">
      <c r="A4581" s="4" t="s">
        <v>2817</v>
      </c>
      <c r="B4581" s="4" t="s">
        <v>5910</v>
      </c>
      <c r="C4581" s="25">
        <v>13</v>
      </c>
      <c r="D4581" s="11"/>
      <c r="E4581" s="11"/>
      <c r="F4581" s="11"/>
      <c r="P4581" s="4" t="s">
        <v>2817</v>
      </c>
      <c r="Q4581" s="4" t="s">
        <v>6286</v>
      </c>
      <c r="R4581" s="25">
        <v>14</v>
      </c>
      <c r="S4581" s="11"/>
      <c r="T4581" s="11"/>
    </row>
    <row r="4582" spans="1:20" ht="17.25" customHeight="1" x14ac:dyDescent="0.35">
      <c r="A4582" s="4" t="s">
        <v>2817</v>
      </c>
      <c r="B4582" s="4" t="s">
        <v>6287</v>
      </c>
      <c r="C4582" s="25">
        <v>13</v>
      </c>
      <c r="D4582" s="11"/>
      <c r="E4582" s="11"/>
      <c r="F4582" s="11"/>
      <c r="P4582" s="4" t="s">
        <v>2817</v>
      </c>
      <c r="Q4582" s="4" t="s">
        <v>6288</v>
      </c>
      <c r="R4582" s="25">
        <v>14</v>
      </c>
      <c r="S4582" s="11"/>
      <c r="T4582" s="11"/>
    </row>
    <row r="4583" spans="1:20" ht="17.25" customHeight="1" x14ac:dyDescent="0.35">
      <c r="A4583" s="4" t="s">
        <v>2817</v>
      </c>
      <c r="B4583" s="4" t="s">
        <v>5911</v>
      </c>
      <c r="C4583" s="25">
        <v>13</v>
      </c>
      <c r="D4583" s="11"/>
      <c r="E4583" s="11"/>
      <c r="F4583" s="11"/>
      <c r="P4583" s="4" t="s">
        <v>2817</v>
      </c>
      <c r="Q4583" s="4" t="s">
        <v>6289</v>
      </c>
      <c r="R4583" s="25">
        <v>14</v>
      </c>
      <c r="S4583" s="11"/>
      <c r="T4583" s="11"/>
    </row>
    <row r="4584" spans="1:20" ht="17.25" customHeight="1" x14ac:dyDescent="0.35">
      <c r="A4584" s="4" t="s">
        <v>2817</v>
      </c>
      <c r="B4584" s="4" t="s">
        <v>5912</v>
      </c>
      <c r="C4584" s="25">
        <v>13</v>
      </c>
      <c r="D4584" s="11"/>
      <c r="E4584" s="11"/>
      <c r="F4584" s="11"/>
      <c r="P4584" s="4" t="s">
        <v>2817</v>
      </c>
      <c r="Q4584" s="4" t="s">
        <v>6290</v>
      </c>
      <c r="R4584" s="25">
        <v>14</v>
      </c>
      <c r="S4584" s="11"/>
      <c r="T4584" s="11"/>
    </row>
    <row r="4585" spans="1:20" ht="17.25" customHeight="1" x14ac:dyDescent="0.35">
      <c r="A4585" s="4" t="s">
        <v>2817</v>
      </c>
      <c r="B4585" s="4" t="s">
        <v>5914</v>
      </c>
      <c r="C4585" s="25">
        <v>13</v>
      </c>
      <c r="D4585" s="11"/>
      <c r="E4585" s="11"/>
      <c r="F4585" s="11"/>
      <c r="P4585" s="4"/>
      <c r="Q4585" s="4"/>
      <c r="R4585" s="25"/>
      <c r="S4585" s="11"/>
      <c r="T4585" s="11"/>
    </row>
    <row r="4586" spans="1:20" ht="17.25" customHeight="1" x14ac:dyDescent="0.35">
      <c r="A4586" s="4" t="s">
        <v>2817</v>
      </c>
      <c r="B4586" s="4" t="s">
        <v>5916</v>
      </c>
      <c r="C4586" s="25">
        <v>13</v>
      </c>
      <c r="D4586" s="11"/>
      <c r="E4586" s="11"/>
      <c r="F4586" s="11"/>
      <c r="P4586" s="4" t="s">
        <v>2817</v>
      </c>
      <c r="Q4586" s="4" t="s">
        <v>6291</v>
      </c>
      <c r="R4586" s="25">
        <v>1</v>
      </c>
      <c r="S4586" s="11"/>
      <c r="T4586" s="11"/>
    </row>
    <row r="4587" spans="1:20" ht="17.25" customHeight="1" x14ac:dyDescent="0.35">
      <c r="A4587" s="4" t="s">
        <v>2817</v>
      </c>
      <c r="B4587" s="4" t="s">
        <v>5917</v>
      </c>
      <c r="C4587" s="25">
        <v>13</v>
      </c>
      <c r="D4587" s="11"/>
      <c r="E4587" s="11"/>
      <c r="F4587" s="11"/>
      <c r="P4587" s="4" t="s">
        <v>2817</v>
      </c>
      <c r="Q4587" s="4" t="s">
        <v>6292</v>
      </c>
      <c r="R4587" s="25">
        <v>1</v>
      </c>
      <c r="S4587" s="11"/>
      <c r="T4587" s="11"/>
    </row>
    <row r="4588" spans="1:20" ht="17.25" customHeight="1" x14ac:dyDescent="0.35">
      <c r="A4588" s="4" t="s">
        <v>2817</v>
      </c>
      <c r="B4588" s="4" t="s">
        <v>5918</v>
      </c>
      <c r="C4588" s="25">
        <v>13</v>
      </c>
      <c r="D4588" s="11"/>
      <c r="E4588" s="11"/>
      <c r="F4588" s="11"/>
      <c r="P4588" s="4" t="s">
        <v>2817</v>
      </c>
      <c r="Q4588" s="4" t="s">
        <v>6293</v>
      </c>
      <c r="R4588" s="25">
        <v>1</v>
      </c>
      <c r="S4588" s="11"/>
      <c r="T4588" s="11"/>
    </row>
    <row r="4589" spans="1:20" ht="17.25" customHeight="1" x14ac:dyDescent="0.35">
      <c r="A4589" s="4" t="s">
        <v>2817</v>
      </c>
      <c r="B4589" s="4" t="s">
        <v>5919</v>
      </c>
      <c r="C4589" s="25">
        <v>13</v>
      </c>
      <c r="D4589" s="11"/>
      <c r="E4589" s="11"/>
      <c r="F4589" s="11"/>
      <c r="P4589" s="4" t="s">
        <v>2817</v>
      </c>
      <c r="Q4589" s="164" t="s">
        <v>6294</v>
      </c>
      <c r="R4589" s="25">
        <v>1</v>
      </c>
      <c r="S4589" s="11"/>
      <c r="T4589" s="11"/>
    </row>
    <row r="4590" spans="1:20" ht="17.25" customHeight="1" x14ac:dyDescent="0.35">
      <c r="A4590" s="4" t="s">
        <v>2817</v>
      </c>
      <c r="B4590" s="4" t="s">
        <v>5920</v>
      </c>
      <c r="C4590" s="25">
        <v>13</v>
      </c>
      <c r="D4590" s="11"/>
      <c r="E4590" s="11"/>
      <c r="F4590" s="11"/>
      <c r="P4590" s="4" t="s">
        <v>2817</v>
      </c>
      <c r="Q4590" s="4" t="s">
        <v>6295</v>
      </c>
      <c r="R4590" s="25">
        <v>1</v>
      </c>
      <c r="S4590" s="11"/>
      <c r="T4590" s="11"/>
    </row>
    <row r="4591" spans="1:20" ht="17.25" customHeight="1" x14ac:dyDescent="0.35">
      <c r="A4591" s="4" t="s">
        <v>2817</v>
      </c>
      <c r="B4591" s="4" t="s">
        <v>5922</v>
      </c>
      <c r="C4591" s="25">
        <v>13</v>
      </c>
      <c r="D4591" s="11"/>
      <c r="E4591" s="11"/>
      <c r="F4591" s="11"/>
      <c r="P4591" s="4" t="s">
        <v>2817</v>
      </c>
      <c r="Q4591" s="4" t="s">
        <v>6296</v>
      </c>
      <c r="R4591" s="25">
        <v>1</v>
      </c>
      <c r="S4591" s="11"/>
      <c r="T4591" s="11"/>
    </row>
    <row r="4592" spans="1:20" ht="17.25" customHeight="1" x14ac:dyDescent="0.35">
      <c r="A4592" s="4" t="s">
        <v>2817</v>
      </c>
      <c r="B4592" s="4" t="s">
        <v>5923</v>
      </c>
      <c r="C4592" s="25">
        <v>13</v>
      </c>
      <c r="D4592" s="11"/>
      <c r="E4592" s="11"/>
      <c r="F4592" s="11"/>
      <c r="P4592" s="4" t="s">
        <v>2817</v>
      </c>
      <c r="Q4592" s="165" t="s">
        <v>6297</v>
      </c>
      <c r="R4592" s="25">
        <v>1</v>
      </c>
      <c r="S4592" s="11"/>
      <c r="T4592" s="11"/>
    </row>
    <row r="4593" spans="1:20" ht="17.25" customHeight="1" x14ac:dyDescent="0.35">
      <c r="A4593" s="4" t="s">
        <v>2817</v>
      </c>
      <c r="B4593" s="4" t="s">
        <v>5924</v>
      </c>
      <c r="C4593" s="25">
        <v>13</v>
      </c>
      <c r="D4593" s="11"/>
      <c r="E4593" s="11"/>
      <c r="F4593" s="11"/>
      <c r="P4593" s="4" t="s">
        <v>2817</v>
      </c>
      <c r="Q4593" s="4" t="s">
        <v>6298</v>
      </c>
      <c r="R4593" s="25">
        <v>1</v>
      </c>
      <c r="S4593" s="11"/>
      <c r="T4593" s="11"/>
    </row>
    <row r="4594" spans="1:20" ht="17.25" customHeight="1" x14ac:dyDescent="0.35">
      <c r="A4594" s="4" t="s">
        <v>2817</v>
      </c>
      <c r="B4594" s="4" t="s">
        <v>6299</v>
      </c>
      <c r="C4594" s="25">
        <v>13</v>
      </c>
      <c r="D4594" s="11"/>
      <c r="E4594" s="11"/>
      <c r="F4594" s="11"/>
      <c r="P4594" s="4" t="s">
        <v>2817</v>
      </c>
      <c r="Q4594" s="4" t="s">
        <v>6300</v>
      </c>
      <c r="R4594" s="25">
        <v>1</v>
      </c>
      <c r="S4594" s="11"/>
      <c r="T4594" s="11"/>
    </row>
    <row r="4595" spans="1:20" ht="17.25" customHeight="1" x14ac:dyDescent="0.35">
      <c r="A4595" s="4" t="s">
        <v>2817</v>
      </c>
      <c r="B4595" s="4" t="s">
        <v>5925</v>
      </c>
      <c r="C4595" s="25">
        <v>13</v>
      </c>
      <c r="D4595" s="11"/>
      <c r="E4595" s="11"/>
      <c r="F4595" s="11"/>
      <c r="P4595" s="4" t="s">
        <v>2817</v>
      </c>
      <c r="Q4595" s="4" t="s">
        <v>6301</v>
      </c>
      <c r="R4595" s="25">
        <v>1</v>
      </c>
      <c r="S4595" s="11"/>
      <c r="T4595" s="11"/>
    </row>
    <row r="4596" spans="1:20" ht="17.25" customHeight="1" x14ac:dyDescent="0.35">
      <c r="A4596" s="4" t="s">
        <v>2817</v>
      </c>
      <c r="B4596" s="4" t="s">
        <v>5926</v>
      </c>
      <c r="C4596" s="25">
        <v>13</v>
      </c>
      <c r="D4596" s="11"/>
      <c r="E4596" s="11"/>
      <c r="F4596" s="11"/>
      <c r="P4596" s="4" t="s">
        <v>2817</v>
      </c>
      <c r="Q4596" s="4" t="s">
        <v>6302</v>
      </c>
      <c r="R4596" s="25">
        <v>1</v>
      </c>
      <c r="S4596" s="11"/>
      <c r="T4596" s="11"/>
    </row>
    <row r="4597" spans="1:20" ht="17.25" customHeight="1" x14ac:dyDescent="0.35">
      <c r="A4597" s="4" t="s">
        <v>2817</v>
      </c>
      <c r="B4597" s="4" t="s">
        <v>5927</v>
      </c>
      <c r="C4597" s="25">
        <v>13</v>
      </c>
      <c r="D4597" s="11"/>
      <c r="E4597" s="11"/>
      <c r="F4597" s="11"/>
      <c r="P4597" s="4" t="s">
        <v>2817</v>
      </c>
      <c r="Q4597" s="4" t="s">
        <v>6303</v>
      </c>
      <c r="R4597" s="25">
        <v>1</v>
      </c>
      <c r="S4597" s="11"/>
      <c r="T4597" s="11"/>
    </row>
    <row r="4598" spans="1:20" ht="17.25" customHeight="1" x14ac:dyDescent="0.35">
      <c r="A4598" s="4" t="s">
        <v>2817</v>
      </c>
      <c r="B4598" s="4" t="s">
        <v>5928</v>
      </c>
      <c r="C4598" s="25">
        <v>13</v>
      </c>
      <c r="D4598" s="11"/>
      <c r="E4598" s="11"/>
      <c r="F4598" s="11"/>
      <c r="P4598" s="4" t="s">
        <v>2817</v>
      </c>
      <c r="Q4598" s="4" t="s">
        <v>6304</v>
      </c>
      <c r="R4598" s="25">
        <v>1</v>
      </c>
      <c r="S4598" s="11"/>
      <c r="T4598" s="11"/>
    </row>
    <row r="4599" spans="1:20" ht="17.25" customHeight="1" x14ac:dyDescent="0.35">
      <c r="A4599" s="4" t="s">
        <v>2817</v>
      </c>
      <c r="B4599" s="4" t="s">
        <v>5929</v>
      </c>
      <c r="C4599" s="25">
        <v>13</v>
      </c>
      <c r="D4599" s="11"/>
      <c r="E4599" s="11"/>
      <c r="F4599" s="11"/>
      <c r="P4599" s="4" t="s">
        <v>2817</v>
      </c>
      <c r="Q4599" s="4" t="s">
        <v>6305</v>
      </c>
      <c r="R4599" s="25">
        <v>1</v>
      </c>
      <c r="S4599" s="11"/>
      <c r="T4599" s="11"/>
    </row>
    <row r="4600" spans="1:20" ht="17.25" customHeight="1" x14ac:dyDescent="0.35">
      <c r="A4600" s="4" t="s">
        <v>2817</v>
      </c>
      <c r="B4600" s="4" t="s">
        <v>5930</v>
      </c>
      <c r="C4600" s="25">
        <v>13</v>
      </c>
      <c r="D4600" s="11"/>
      <c r="E4600" s="11"/>
      <c r="F4600" s="11"/>
      <c r="P4600" s="4" t="s">
        <v>2817</v>
      </c>
      <c r="Q4600" s="4" t="s">
        <v>6306</v>
      </c>
      <c r="R4600" s="25">
        <v>1</v>
      </c>
      <c r="S4600" s="11"/>
      <c r="T4600" s="11"/>
    </row>
    <row r="4601" spans="1:20" ht="17.25" customHeight="1" x14ac:dyDescent="0.35">
      <c r="A4601" s="4" t="s">
        <v>2817</v>
      </c>
      <c r="B4601" s="4" t="s">
        <v>5931</v>
      </c>
      <c r="C4601" s="25">
        <v>13</v>
      </c>
      <c r="D4601" s="11"/>
      <c r="E4601" s="11"/>
      <c r="F4601" s="11"/>
      <c r="P4601" s="4" t="s">
        <v>2817</v>
      </c>
      <c r="Q4601" s="4" t="s">
        <v>6307</v>
      </c>
      <c r="R4601" s="25">
        <v>1</v>
      </c>
      <c r="S4601" s="11"/>
      <c r="T4601" s="11"/>
    </row>
    <row r="4602" spans="1:20" ht="17.25" customHeight="1" x14ac:dyDescent="0.35">
      <c r="A4602" s="4" t="s">
        <v>2817</v>
      </c>
      <c r="B4602" s="4" t="s">
        <v>5932</v>
      </c>
      <c r="C4602" s="25">
        <v>13</v>
      </c>
      <c r="D4602" s="11"/>
      <c r="E4602" s="11"/>
      <c r="F4602" s="11"/>
      <c r="P4602" s="4" t="s">
        <v>2817</v>
      </c>
      <c r="Q4602" s="4" t="s">
        <v>6308</v>
      </c>
      <c r="R4602" s="25">
        <v>1</v>
      </c>
      <c r="S4602" s="11"/>
      <c r="T4602" s="11"/>
    </row>
    <row r="4603" spans="1:20" ht="17.25" customHeight="1" x14ac:dyDescent="0.35">
      <c r="A4603" s="4" t="s">
        <v>2817</v>
      </c>
      <c r="B4603" s="4" t="s">
        <v>5933</v>
      </c>
      <c r="C4603" s="25">
        <v>13</v>
      </c>
      <c r="D4603" s="11"/>
      <c r="E4603" s="11"/>
      <c r="F4603" s="11"/>
      <c r="P4603" s="4" t="s">
        <v>2817</v>
      </c>
      <c r="Q4603" s="4" t="s">
        <v>6309</v>
      </c>
      <c r="R4603" s="25">
        <v>1</v>
      </c>
      <c r="S4603" s="11"/>
      <c r="T4603" s="11"/>
    </row>
    <row r="4604" spans="1:20" ht="17.25" customHeight="1" x14ac:dyDescent="0.35">
      <c r="A4604" s="4" t="s">
        <v>2817</v>
      </c>
      <c r="B4604" s="4" t="s">
        <v>5934</v>
      </c>
      <c r="C4604" s="25">
        <v>13</v>
      </c>
      <c r="D4604" s="11"/>
      <c r="E4604" s="11"/>
      <c r="F4604" s="11"/>
      <c r="P4604" s="4" t="s">
        <v>2817</v>
      </c>
      <c r="Q4604" s="164" t="s">
        <v>6310</v>
      </c>
      <c r="R4604" s="25">
        <v>1</v>
      </c>
      <c r="S4604" s="11"/>
      <c r="T4604" s="11"/>
    </row>
    <row r="4605" spans="1:20" ht="17.25" customHeight="1" x14ac:dyDescent="0.35">
      <c r="A4605" s="4" t="s">
        <v>2817</v>
      </c>
      <c r="B4605" s="4" t="s">
        <v>6311</v>
      </c>
      <c r="C4605" s="25">
        <v>13</v>
      </c>
      <c r="D4605" s="11"/>
      <c r="E4605" s="11"/>
      <c r="F4605" s="11"/>
      <c r="P4605" s="4" t="s">
        <v>2817</v>
      </c>
      <c r="Q4605" s="4" t="s">
        <v>6312</v>
      </c>
      <c r="R4605" s="25">
        <v>1</v>
      </c>
      <c r="S4605" s="11"/>
      <c r="T4605" s="11"/>
    </row>
    <row r="4606" spans="1:20" ht="17.25" customHeight="1" x14ac:dyDescent="0.35">
      <c r="A4606" s="4" t="s">
        <v>2817</v>
      </c>
      <c r="B4606" s="4" t="s">
        <v>5935</v>
      </c>
      <c r="C4606" s="25">
        <v>13</v>
      </c>
      <c r="D4606" s="11"/>
      <c r="E4606" s="11"/>
      <c r="F4606" s="11"/>
      <c r="P4606" s="4" t="s">
        <v>2817</v>
      </c>
      <c r="Q4606" s="164" t="s">
        <v>6313</v>
      </c>
      <c r="R4606" s="25">
        <v>1</v>
      </c>
      <c r="S4606" s="11"/>
      <c r="T4606" s="11"/>
    </row>
    <row r="4607" spans="1:20" ht="17.25" customHeight="1" x14ac:dyDescent="0.35">
      <c r="A4607" s="4" t="s">
        <v>2817</v>
      </c>
      <c r="B4607" s="4" t="s">
        <v>5936</v>
      </c>
      <c r="C4607" s="25">
        <v>13</v>
      </c>
      <c r="D4607" s="11"/>
      <c r="E4607" s="11"/>
      <c r="F4607" s="11"/>
      <c r="P4607" s="4" t="s">
        <v>2817</v>
      </c>
      <c r="Q4607" s="4" t="s">
        <v>6314</v>
      </c>
      <c r="R4607" s="25">
        <v>1</v>
      </c>
      <c r="S4607" s="11"/>
      <c r="T4607" s="11"/>
    </row>
    <row r="4608" spans="1:20" ht="17.25" customHeight="1" x14ac:dyDescent="0.35">
      <c r="A4608" s="4" t="s">
        <v>2817</v>
      </c>
      <c r="B4608" s="4" t="s">
        <v>5937</v>
      </c>
      <c r="C4608" s="25">
        <v>13</v>
      </c>
      <c r="D4608" s="11"/>
      <c r="E4608" s="11"/>
      <c r="F4608" s="11"/>
      <c r="P4608" s="4" t="s">
        <v>2817</v>
      </c>
      <c r="Q4608" s="164" t="s">
        <v>6315</v>
      </c>
      <c r="R4608" s="25">
        <v>1</v>
      </c>
      <c r="S4608" s="11"/>
      <c r="T4608" s="11"/>
    </row>
    <row r="4609" spans="1:20" ht="17.25" customHeight="1" x14ac:dyDescent="0.35">
      <c r="A4609" s="4" t="s">
        <v>2817</v>
      </c>
      <c r="B4609" s="4" t="s">
        <v>5938</v>
      </c>
      <c r="C4609" s="25">
        <v>13</v>
      </c>
      <c r="D4609" s="11"/>
      <c r="E4609" s="11"/>
      <c r="F4609" s="11"/>
      <c r="P4609" s="4" t="s">
        <v>2817</v>
      </c>
      <c r="Q4609" s="4" t="s">
        <v>6316</v>
      </c>
      <c r="R4609" s="25">
        <v>1</v>
      </c>
      <c r="S4609" s="11"/>
      <c r="T4609" s="11"/>
    </row>
    <row r="4610" spans="1:20" ht="17.25" customHeight="1" x14ac:dyDescent="0.35">
      <c r="A4610" s="4" t="s">
        <v>2817</v>
      </c>
      <c r="B4610" s="4" t="s">
        <v>5939</v>
      </c>
      <c r="C4610" s="25">
        <v>13</v>
      </c>
      <c r="D4610" s="11"/>
      <c r="E4610" s="11"/>
      <c r="F4610" s="11"/>
      <c r="P4610" s="4" t="s">
        <v>2817</v>
      </c>
      <c r="Q4610" s="165" t="s">
        <v>6317</v>
      </c>
      <c r="R4610" s="25">
        <v>1</v>
      </c>
      <c r="S4610" s="11"/>
      <c r="T4610" s="11"/>
    </row>
    <row r="4611" spans="1:20" ht="17.25" customHeight="1" x14ac:dyDescent="0.35">
      <c r="A4611" s="4" t="s">
        <v>2817</v>
      </c>
      <c r="B4611" s="4" t="s">
        <v>5940</v>
      </c>
      <c r="C4611" s="25">
        <v>13</v>
      </c>
      <c r="D4611" s="11"/>
      <c r="E4611" s="11"/>
      <c r="F4611" s="11"/>
      <c r="P4611" s="4" t="s">
        <v>2817</v>
      </c>
      <c r="Q4611" s="4" t="s">
        <v>6318</v>
      </c>
      <c r="R4611" s="25">
        <v>1</v>
      </c>
      <c r="S4611" s="11"/>
      <c r="T4611" s="11"/>
    </row>
    <row r="4612" spans="1:20" ht="17.25" customHeight="1" x14ac:dyDescent="0.35">
      <c r="A4612" s="4" t="s">
        <v>2817</v>
      </c>
      <c r="B4612" s="4" t="s">
        <v>5942</v>
      </c>
      <c r="C4612" s="25">
        <v>13</v>
      </c>
      <c r="D4612" s="11"/>
      <c r="E4612" s="11"/>
      <c r="F4612" s="11"/>
      <c r="P4612" s="4" t="s">
        <v>2817</v>
      </c>
      <c r="Q4612" s="164" t="s">
        <v>6319</v>
      </c>
      <c r="R4612" s="25">
        <v>1</v>
      </c>
      <c r="S4612" s="11"/>
      <c r="T4612" s="11"/>
    </row>
    <row r="4613" spans="1:20" ht="17.25" customHeight="1" x14ac:dyDescent="0.35">
      <c r="A4613" s="4" t="s">
        <v>2817</v>
      </c>
      <c r="B4613" s="4" t="s">
        <v>5943</v>
      </c>
      <c r="C4613" s="25">
        <v>13</v>
      </c>
      <c r="D4613" s="11"/>
      <c r="E4613" s="11"/>
      <c r="F4613" s="11"/>
      <c r="P4613" s="4" t="s">
        <v>2817</v>
      </c>
      <c r="Q4613" s="4" t="s">
        <v>6320</v>
      </c>
      <c r="R4613" s="25">
        <v>1</v>
      </c>
      <c r="S4613" s="11"/>
      <c r="T4613" s="11"/>
    </row>
    <row r="4614" spans="1:20" ht="17.25" customHeight="1" x14ac:dyDescent="0.35">
      <c r="A4614" s="4" t="s">
        <v>2817</v>
      </c>
      <c r="B4614" s="4" t="s">
        <v>5944</v>
      </c>
      <c r="C4614" s="25">
        <v>13</v>
      </c>
      <c r="D4614" s="11"/>
      <c r="E4614" s="11"/>
      <c r="F4614" s="11"/>
      <c r="P4614" s="4" t="s">
        <v>2817</v>
      </c>
      <c r="Q4614" s="4" t="s">
        <v>6321</v>
      </c>
      <c r="R4614" s="25">
        <v>1</v>
      </c>
      <c r="S4614" s="11"/>
      <c r="T4614" s="11"/>
    </row>
    <row r="4615" spans="1:20" ht="17.25" customHeight="1" x14ac:dyDescent="0.35">
      <c r="A4615" s="4" t="s">
        <v>2817</v>
      </c>
      <c r="B4615" s="4" t="s">
        <v>5945</v>
      </c>
      <c r="C4615" s="25">
        <v>13</v>
      </c>
      <c r="D4615" s="11"/>
      <c r="E4615" s="11"/>
      <c r="F4615" s="11"/>
      <c r="P4615" s="4" t="s">
        <v>2817</v>
      </c>
      <c r="Q4615" s="164" t="s">
        <v>6322</v>
      </c>
      <c r="R4615" s="25">
        <v>1</v>
      </c>
      <c r="S4615" s="11"/>
      <c r="T4615" s="11"/>
    </row>
    <row r="4616" spans="1:20" ht="17.25" customHeight="1" x14ac:dyDescent="0.35">
      <c r="A4616" s="4" t="s">
        <v>2817</v>
      </c>
      <c r="B4616" s="4" t="s">
        <v>5946</v>
      </c>
      <c r="C4616" s="25">
        <v>13</v>
      </c>
      <c r="D4616" s="11"/>
      <c r="E4616" s="11"/>
      <c r="F4616" s="11"/>
      <c r="P4616" s="4" t="s">
        <v>2817</v>
      </c>
      <c r="Q4616" s="164" t="s">
        <v>6323</v>
      </c>
      <c r="R4616" s="25">
        <v>1</v>
      </c>
      <c r="S4616" s="11"/>
      <c r="T4616" s="11"/>
    </row>
    <row r="4617" spans="1:20" ht="17.25" customHeight="1" x14ac:dyDescent="0.35">
      <c r="A4617" s="4" t="s">
        <v>2817</v>
      </c>
      <c r="B4617" s="4" t="s">
        <v>5947</v>
      </c>
      <c r="C4617" s="25">
        <v>13</v>
      </c>
      <c r="D4617" s="11"/>
      <c r="E4617" s="11"/>
      <c r="F4617" s="11"/>
      <c r="P4617" s="4" t="s">
        <v>2817</v>
      </c>
      <c r="Q4617" s="4" t="s">
        <v>6324</v>
      </c>
      <c r="R4617" s="25">
        <v>1</v>
      </c>
      <c r="S4617" s="11"/>
      <c r="T4617" s="11"/>
    </row>
    <row r="4618" spans="1:20" ht="17.25" customHeight="1" x14ac:dyDescent="0.35">
      <c r="A4618" s="4" t="s">
        <v>2817</v>
      </c>
      <c r="B4618" s="4" t="s">
        <v>5948</v>
      </c>
      <c r="C4618" s="25">
        <v>13</v>
      </c>
      <c r="D4618" s="11"/>
      <c r="E4618" s="11"/>
      <c r="F4618" s="11"/>
      <c r="P4618" s="4" t="s">
        <v>2817</v>
      </c>
      <c r="Q4618" s="4" t="s">
        <v>6325</v>
      </c>
      <c r="R4618" s="25">
        <v>1</v>
      </c>
      <c r="S4618" s="11"/>
      <c r="T4618" s="11"/>
    </row>
    <row r="4619" spans="1:20" ht="17.25" customHeight="1" x14ac:dyDescent="0.35">
      <c r="A4619" s="4" t="s">
        <v>2817</v>
      </c>
      <c r="B4619" s="4" t="s">
        <v>5950</v>
      </c>
      <c r="C4619" s="25">
        <v>13</v>
      </c>
      <c r="D4619" s="11"/>
      <c r="E4619" s="11"/>
      <c r="F4619" s="11"/>
      <c r="P4619" s="4" t="s">
        <v>2817</v>
      </c>
      <c r="Q4619" s="4" t="s">
        <v>6326</v>
      </c>
      <c r="R4619" s="25">
        <v>1</v>
      </c>
      <c r="S4619" s="11"/>
      <c r="T4619" s="11"/>
    </row>
    <row r="4620" spans="1:20" ht="17.25" customHeight="1" x14ac:dyDescent="0.35">
      <c r="A4620" s="4" t="s">
        <v>2817</v>
      </c>
      <c r="B4620" s="4" t="s">
        <v>5951</v>
      </c>
      <c r="C4620" s="25">
        <v>13</v>
      </c>
      <c r="D4620" s="11"/>
      <c r="E4620" s="11"/>
      <c r="F4620" s="11"/>
      <c r="P4620" s="4" t="s">
        <v>2817</v>
      </c>
      <c r="Q4620" s="4" t="s">
        <v>6327</v>
      </c>
      <c r="R4620" s="25">
        <v>1</v>
      </c>
      <c r="S4620" s="11"/>
      <c r="T4620" s="11"/>
    </row>
    <row r="4621" spans="1:20" ht="17.25" customHeight="1" x14ac:dyDescent="0.35">
      <c r="A4621" s="4" t="s">
        <v>2817</v>
      </c>
      <c r="B4621" s="4" t="s">
        <v>5953</v>
      </c>
      <c r="C4621" s="25">
        <v>13</v>
      </c>
      <c r="D4621" s="11"/>
      <c r="E4621" s="11"/>
      <c r="F4621" s="11"/>
      <c r="P4621" s="4" t="s">
        <v>2817</v>
      </c>
      <c r="Q4621" s="4" t="s">
        <v>6328</v>
      </c>
      <c r="R4621" s="25">
        <v>1</v>
      </c>
      <c r="S4621" s="11"/>
      <c r="T4621" s="11"/>
    </row>
    <row r="4622" spans="1:20" ht="17.25" customHeight="1" x14ac:dyDescent="0.35">
      <c r="A4622" s="4" t="s">
        <v>2817</v>
      </c>
      <c r="B4622" s="4" t="s">
        <v>6329</v>
      </c>
      <c r="C4622" s="25">
        <v>13</v>
      </c>
      <c r="D4622" s="11"/>
      <c r="E4622" s="11"/>
      <c r="F4622" s="11"/>
      <c r="P4622" s="4" t="s">
        <v>2817</v>
      </c>
      <c r="Q4622" s="4" t="s">
        <v>6330</v>
      </c>
      <c r="R4622" s="25">
        <v>1</v>
      </c>
      <c r="S4622" s="11"/>
      <c r="T4622" s="11"/>
    </row>
    <row r="4623" spans="1:20" ht="17.25" customHeight="1" x14ac:dyDescent="0.35">
      <c r="A4623" s="4" t="s">
        <v>2817</v>
      </c>
      <c r="B4623" s="4" t="s">
        <v>5954</v>
      </c>
      <c r="C4623" s="25">
        <v>13</v>
      </c>
      <c r="D4623" s="11"/>
      <c r="E4623" s="11"/>
      <c r="F4623" s="11"/>
      <c r="P4623" s="4" t="s">
        <v>2817</v>
      </c>
      <c r="Q4623" s="4" t="s">
        <v>6331</v>
      </c>
      <c r="R4623" s="25">
        <v>1</v>
      </c>
      <c r="S4623" s="11"/>
      <c r="T4623" s="11"/>
    </row>
    <row r="4624" spans="1:20" ht="17.25" customHeight="1" x14ac:dyDescent="0.35">
      <c r="A4624" s="4" t="s">
        <v>2817</v>
      </c>
      <c r="B4624" s="4" t="s">
        <v>5955</v>
      </c>
      <c r="C4624" s="25">
        <v>13</v>
      </c>
      <c r="D4624" s="11"/>
      <c r="E4624" s="11"/>
      <c r="F4624" s="11"/>
      <c r="P4624" s="4" t="s">
        <v>2817</v>
      </c>
      <c r="Q4624" s="4" t="s">
        <v>6332</v>
      </c>
      <c r="R4624" s="25">
        <v>1</v>
      </c>
      <c r="S4624" s="11"/>
      <c r="T4624" s="11"/>
    </row>
    <row r="4625" spans="1:20" ht="17.25" customHeight="1" x14ac:dyDescent="0.35">
      <c r="A4625" s="4" t="s">
        <v>2817</v>
      </c>
      <c r="B4625" s="4" t="s">
        <v>5956</v>
      </c>
      <c r="C4625" s="25">
        <v>13</v>
      </c>
      <c r="D4625" s="11"/>
      <c r="E4625" s="11"/>
      <c r="F4625" s="11"/>
      <c r="P4625" s="4" t="s">
        <v>2817</v>
      </c>
      <c r="Q4625" s="4" t="s">
        <v>6333</v>
      </c>
      <c r="R4625" s="25">
        <v>1</v>
      </c>
      <c r="S4625" s="11"/>
      <c r="T4625" s="11"/>
    </row>
    <row r="4626" spans="1:20" ht="17.25" customHeight="1" x14ac:dyDescent="0.35">
      <c r="A4626" s="4" t="s">
        <v>2817</v>
      </c>
      <c r="B4626" s="4" t="s">
        <v>5957</v>
      </c>
      <c r="C4626" s="25">
        <v>13</v>
      </c>
      <c r="D4626" s="11"/>
      <c r="E4626" s="11"/>
      <c r="F4626" s="11"/>
      <c r="P4626" s="4" t="s">
        <v>2817</v>
      </c>
      <c r="Q4626" s="4" t="s">
        <v>6334</v>
      </c>
      <c r="R4626" s="25">
        <v>1</v>
      </c>
      <c r="S4626" s="11"/>
      <c r="T4626" s="11"/>
    </row>
    <row r="4627" spans="1:20" ht="17.25" customHeight="1" x14ac:dyDescent="0.35">
      <c r="A4627" s="4" t="s">
        <v>2817</v>
      </c>
      <c r="B4627" s="4" t="s">
        <v>6335</v>
      </c>
      <c r="C4627" s="25">
        <v>13</v>
      </c>
      <c r="D4627" s="11"/>
      <c r="E4627" s="11"/>
      <c r="F4627" s="11"/>
      <c r="P4627" s="4" t="s">
        <v>2817</v>
      </c>
      <c r="Q4627" s="4" t="s">
        <v>6336</v>
      </c>
      <c r="R4627" s="25">
        <v>1</v>
      </c>
      <c r="S4627" s="11"/>
      <c r="T4627" s="11"/>
    </row>
    <row r="4628" spans="1:20" ht="17.25" customHeight="1" x14ac:dyDescent="0.35">
      <c r="A4628" s="4" t="s">
        <v>2817</v>
      </c>
      <c r="B4628" s="4" t="s">
        <v>5958</v>
      </c>
      <c r="C4628" s="25">
        <v>13</v>
      </c>
      <c r="D4628" s="11"/>
      <c r="E4628" s="11"/>
      <c r="F4628" s="11"/>
      <c r="P4628" s="4" t="s">
        <v>2817</v>
      </c>
      <c r="Q4628" s="4" t="s">
        <v>6337</v>
      </c>
      <c r="R4628" s="25">
        <v>4</v>
      </c>
      <c r="S4628" s="11"/>
      <c r="T4628" s="11"/>
    </row>
    <row r="4629" spans="1:20" ht="17.25" customHeight="1" x14ac:dyDescent="0.35">
      <c r="A4629" s="4" t="s">
        <v>2817</v>
      </c>
      <c r="B4629" s="4" t="s">
        <v>5960</v>
      </c>
      <c r="C4629" s="25">
        <v>13</v>
      </c>
      <c r="D4629" s="11"/>
      <c r="E4629" s="11"/>
      <c r="F4629" s="11"/>
      <c r="P4629" s="4" t="s">
        <v>2817</v>
      </c>
      <c r="Q4629" s="4" t="s">
        <v>6338</v>
      </c>
      <c r="R4629" s="25">
        <v>4</v>
      </c>
      <c r="S4629" s="11"/>
      <c r="T4629" s="11"/>
    </row>
    <row r="4630" spans="1:20" ht="17.25" customHeight="1" x14ac:dyDescent="0.35">
      <c r="A4630" s="4" t="s">
        <v>2817</v>
      </c>
      <c r="B4630" s="4" t="s">
        <v>5961</v>
      </c>
      <c r="C4630" s="25">
        <v>13</v>
      </c>
      <c r="D4630" s="11"/>
      <c r="E4630" s="11"/>
      <c r="F4630" s="11"/>
      <c r="P4630" s="4" t="s">
        <v>2817</v>
      </c>
      <c r="Q4630" s="4" t="s">
        <v>6339</v>
      </c>
      <c r="R4630" s="25">
        <v>4</v>
      </c>
      <c r="S4630" s="11"/>
      <c r="T4630" s="11"/>
    </row>
    <row r="4631" spans="1:20" ht="17.25" customHeight="1" x14ac:dyDescent="0.35">
      <c r="A4631" s="4" t="s">
        <v>2817</v>
      </c>
      <c r="B4631" s="4" t="s">
        <v>5962</v>
      </c>
      <c r="C4631" s="25">
        <v>13</v>
      </c>
      <c r="D4631" s="11"/>
      <c r="E4631" s="11"/>
      <c r="F4631" s="11"/>
      <c r="P4631" s="4" t="s">
        <v>2817</v>
      </c>
      <c r="Q4631" s="164" t="s">
        <v>6340</v>
      </c>
      <c r="R4631" s="25">
        <v>4</v>
      </c>
      <c r="S4631" s="11"/>
      <c r="T4631" s="11"/>
    </row>
    <row r="4632" spans="1:20" ht="17.25" customHeight="1" x14ac:dyDescent="0.35">
      <c r="A4632" s="4" t="s">
        <v>2817</v>
      </c>
      <c r="B4632" s="4" t="s">
        <v>6341</v>
      </c>
      <c r="C4632" s="25">
        <v>13</v>
      </c>
      <c r="D4632" s="11"/>
      <c r="E4632" s="11"/>
      <c r="F4632" s="11"/>
      <c r="P4632" s="4" t="s">
        <v>2817</v>
      </c>
      <c r="Q4632" s="4" t="s">
        <v>6342</v>
      </c>
      <c r="R4632" s="25">
        <v>4</v>
      </c>
      <c r="S4632" s="11"/>
      <c r="T4632" s="11"/>
    </row>
    <row r="4633" spans="1:20" ht="17.25" customHeight="1" x14ac:dyDescent="0.35">
      <c r="A4633" s="4" t="s">
        <v>2817</v>
      </c>
      <c r="B4633" s="4" t="s">
        <v>5964</v>
      </c>
      <c r="C4633" s="25">
        <v>13</v>
      </c>
      <c r="D4633" s="11"/>
      <c r="E4633" s="11"/>
      <c r="F4633" s="11"/>
      <c r="P4633" s="4" t="s">
        <v>2817</v>
      </c>
      <c r="Q4633" s="4" t="s">
        <v>6343</v>
      </c>
      <c r="R4633" s="25">
        <v>4</v>
      </c>
      <c r="S4633" s="11"/>
      <c r="T4633" s="11"/>
    </row>
    <row r="4634" spans="1:20" ht="17.25" customHeight="1" x14ac:dyDescent="0.35">
      <c r="A4634" s="4" t="s">
        <v>2817</v>
      </c>
      <c r="B4634" s="4" t="s">
        <v>5965</v>
      </c>
      <c r="C4634" s="25">
        <v>13</v>
      </c>
      <c r="D4634" s="11"/>
      <c r="E4634" s="11"/>
      <c r="F4634" s="11"/>
      <c r="P4634" s="4" t="s">
        <v>2817</v>
      </c>
      <c r="Q4634" s="164" t="s">
        <v>6344</v>
      </c>
      <c r="R4634" s="25">
        <v>4</v>
      </c>
      <c r="S4634" s="11"/>
      <c r="T4634" s="11"/>
    </row>
    <row r="4635" spans="1:20" ht="17.25" customHeight="1" x14ac:dyDescent="0.35">
      <c r="A4635" s="4" t="s">
        <v>2817</v>
      </c>
      <c r="B4635" s="4" t="s">
        <v>5967</v>
      </c>
      <c r="C4635" s="25">
        <v>13</v>
      </c>
      <c r="D4635" s="11"/>
      <c r="E4635" s="11"/>
      <c r="F4635" s="11"/>
      <c r="P4635" s="4" t="s">
        <v>2817</v>
      </c>
      <c r="Q4635" s="4" t="s">
        <v>6345</v>
      </c>
      <c r="R4635" s="25">
        <v>4</v>
      </c>
      <c r="S4635" s="11"/>
      <c r="T4635" s="11"/>
    </row>
    <row r="4636" spans="1:20" ht="17.25" customHeight="1" x14ac:dyDescent="0.35">
      <c r="A4636" s="4" t="s">
        <v>2817</v>
      </c>
      <c r="B4636" s="4" t="s">
        <v>5968</v>
      </c>
      <c r="C4636" s="25">
        <v>13</v>
      </c>
      <c r="D4636" s="11"/>
      <c r="E4636" s="11"/>
      <c r="F4636" s="11"/>
      <c r="P4636" s="4" t="s">
        <v>2817</v>
      </c>
      <c r="Q4636" s="4" t="s">
        <v>6346</v>
      </c>
      <c r="R4636" s="25">
        <v>4</v>
      </c>
      <c r="S4636" s="11"/>
      <c r="T4636" s="11"/>
    </row>
    <row r="4637" spans="1:20" ht="17.25" customHeight="1" x14ac:dyDescent="0.35">
      <c r="A4637" s="4" t="s">
        <v>2817</v>
      </c>
      <c r="B4637" s="4" t="s">
        <v>5969</v>
      </c>
      <c r="C4637" s="25">
        <v>13</v>
      </c>
      <c r="D4637" s="11"/>
      <c r="E4637" s="11"/>
      <c r="F4637" s="11"/>
      <c r="P4637" s="4" t="s">
        <v>2817</v>
      </c>
      <c r="Q4637" s="4" t="s">
        <v>6347</v>
      </c>
      <c r="R4637" s="25">
        <v>4</v>
      </c>
      <c r="S4637" s="11"/>
      <c r="T4637" s="11"/>
    </row>
    <row r="4638" spans="1:20" ht="17.25" customHeight="1" x14ac:dyDescent="0.35">
      <c r="A4638" s="4" t="s">
        <v>2817</v>
      </c>
      <c r="B4638" s="4" t="s">
        <v>5971</v>
      </c>
      <c r="C4638" s="25">
        <v>13</v>
      </c>
      <c r="D4638" s="11"/>
      <c r="E4638" s="11"/>
      <c r="F4638" s="11"/>
      <c r="P4638" s="4" t="s">
        <v>2817</v>
      </c>
      <c r="Q4638" s="4" t="s">
        <v>6348</v>
      </c>
      <c r="R4638" s="25">
        <v>4</v>
      </c>
      <c r="S4638" s="11"/>
      <c r="T4638" s="11"/>
    </row>
    <row r="4639" spans="1:20" ht="17.25" customHeight="1" x14ac:dyDescent="0.35">
      <c r="A4639" s="4" t="s">
        <v>2817</v>
      </c>
      <c r="B4639" s="4" t="s">
        <v>5972</v>
      </c>
      <c r="C4639" s="25">
        <v>13</v>
      </c>
      <c r="D4639" s="11"/>
      <c r="E4639" s="11"/>
      <c r="F4639" s="11"/>
      <c r="P4639" s="4" t="s">
        <v>2817</v>
      </c>
      <c r="Q4639" s="4" t="s">
        <v>6349</v>
      </c>
      <c r="R4639" s="25">
        <v>4</v>
      </c>
      <c r="S4639" s="11"/>
      <c r="T4639" s="11"/>
    </row>
    <row r="4640" spans="1:20" ht="17.25" customHeight="1" x14ac:dyDescent="0.35">
      <c r="A4640" s="4" t="s">
        <v>2817</v>
      </c>
      <c r="B4640" s="4" t="s">
        <v>5973</v>
      </c>
      <c r="C4640" s="25">
        <v>13</v>
      </c>
      <c r="D4640" s="11"/>
      <c r="E4640" s="11"/>
      <c r="F4640" s="11"/>
      <c r="P4640" s="4" t="s">
        <v>2817</v>
      </c>
      <c r="Q4640" s="4" t="s">
        <v>6350</v>
      </c>
      <c r="R4640" s="25">
        <v>4</v>
      </c>
      <c r="S4640" s="11"/>
      <c r="T4640" s="11"/>
    </row>
    <row r="4641" spans="1:20" ht="17.25" customHeight="1" x14ac:dyDescent="0.35">
      <c r="A4641" s="4" t="s">
        <v>2817</v>
      </c>
      <c r="B4641" s="4" t="s">
        <v>5974</v>
      </c>
      <c r="C4641" s="25">
        <v>13</v>
      </c>
      <c r="D4641" s="11"/>
      <c r="E4641" s="11"/>
      <c r="F4641" s="11"/>
      <c r="P4641" s="4" t="s">
        <v>2817</v>
      </c>
      <c r="Q4641" s="4" t="s">
        <v>6351</v>
      </c>
      <c r="R4641" s="25">
        <v>4</v>
      </c>
      <c r="S4641" s="11"/>
      <c r="T4641" s="11"/>
    </row>
    <row r="4642" spans="1:20" ht="17.25" customHeight="1" x14ac:dyDescent="0.35">
      <c r="A4642" s="4" t="s">
        <v>2817</v>
      </c>
      <c r="B4642" s="4" t="s">
        <v>5975</v>
      </c>
      <c r="C4642" s="25">
        <v>13</v>
      </c>
      <c r="D4642" s="11"/>
      <c r="E4642" s="11"/>
      <c r="F4642" s="11"/>
      <c r="P4642" s="4" t="s">
        <v>2817</v>
      </c>
      <c r="Q4642" s="4" t="s">
        <v>6352</v>
      </c>
      <c r="R4642" s="25">
        <v>4</v>
      </c>
      <c r="S4642" s="11"/>
      <c r="T4642" s="11"/>
    </row>
    <row r="4643" spans="1:20" ht="17.25" customHeight="1" x14ac:dyDescent="0.35">
      <c r="A4643" s="4" t="s">
        <v>2817</v>
      </c>
      <c r="B4643" s="4" t="s">
        <v>5976</v>
      </c>
      <c r="C4643" s="25">
        <v>13</v>
      </c>
      <c r="D4643" s="11"/>
      <c r="E4643" s="11"/>
      <c r="F4643" s="11"/>
      <c r="P4643" s="4" t="s">
        <v>2817</v>
      </c>
      <c r="Q4643" s="4" t="s">
        <v>6353</v>
      </c>
      <c r="R4643" s="25">
        <v>4</v>
      </c>
      <c r="S4643" s="11"/>
      <c r="T4643" s="11"/>
    </row>
    <row r="4644" spans="1:20" ht="17.25" customHeight="1" x14ac:dyDescent="0.35">
      <c r="A4644" s="4" t="s">
        <v>2817</v>
      </c>
      <c r="B4644" s="4" t="s">
        <v>5977</v>
      </c>
      <c r="C4644" s="25">
        <v>13</v>
      </c>
      <c r="D4644" s="11"/>
      <c r="E4644" s="11"/>
      <c r="F4644" s="11"/>
      <c r="P4644" s="4" t="s">
        <v>2817</v>
      </c>
      <c r="Q4644" s="164" t="s">
        <v>6354</v>
      </c>
      <c r="R4644" s="25">
        <v>4</v>
      </c>
      <c r="S4644" s="11"/>
      <c r="T4644" s="11"/>
    </row>
    <row r="4645" spans="1:20" ht="17.25" customHeight="1" x14ac:dyDescent="0.35">
      <c r="A4645" s="4" t="s">
        <v>2817</v>
      </c>
      <c r="B4645" s="4" t="s">
        <v>5978</v>
      </c>
      <c r="C4645" s="25">
        <v>13</v>
      </c>
      <c r="D4645" s="11"/>
      <c r="E4645" s="11"/>
      <c r="F4645" s="11"/>
      <c r="P4645" s="4" t="s">
        <v>2817</v>
      </c>
      <c r="Q4645" s="4" t="s">
        <v>6355</v>
      </c>
      <c r="R4645" s="25">
        <v>4</v>
      </c>
      <c r="S4645" s="11"/>
      <c r="T4645" s="11"/>
    </row>
    <row r="4646" spans="1:20" ht="17.25" customHeight="1" x14ac:dyDescent="0.35">
      <c r="A4646" s="4" t="s">
        <v>2817</v>
      </c>
      <c r="B4646" s="4" t="s">
        <v>5979</v>
      </c>
      <c r="C4646" s="25">
        <v>13</v>
      </c>
      <c r="D4646" s="11"/>
      <c r="E4646" s="11"/>
      <c r="F4646" s="11"/>
      <c r="P4646" s="4" t="s">
        <v>2817</v>
      </c>
      <c r="Q4646" s="4" t="s">
        <v>6356</v>
      </c>
      <c r="R4646" s="25">
        <v>4</v>
      </c>
      <c r="S4646" s="11"/>
      <c r="T4646" s="11"/>
    </row>
    <row r="4647" spans="1:20" ht="17.25" customHeight="1" x14ac:dyDescent="0.35">
      <c r="A4647" s="4" t="s">
        <v>2817</v>
      </c>
      <c r="B4647" s="4" t="s">
        <v>5981</v>
      </c>
      <c r="C4647" s="25">
        <v>13</v>
      </c>
      <c r="D4647" s="11"/>
      <c r="E4647" s="11"/>
      <c r="F4647" s="11"/>
      <c r="P4647" s="4" t="s">
        <v>2817</v>
      </c>
      <c r="Q4647" s="164" t="s">
        <v>6357</v>
      </c>
      <c r="R4647" s="25">
        <v>4</v>
      </c>
      <c r="S4647" s="11"/>
      <c r="T4647" s="11"/>
    </row>
    <row r="4648" spans="1:20" ht="17.25" customHeight="1" x14ac:dyDescent="0.35">
      <c r="A4648" s="4" t="s">
        <v>2817</v>
      </c>
      <c r="B4648" s="4" t="s">
        <v>5982</v>
      </c>
      <c r="C4648" s="25">
        <v>13</v>
      </c>
      <c r="D4648" s="11"/>
      <c r="E4648" s="11"/>
      <c r="F4648" s="11"/>
      <c r="P4648" s="4" t="s">
        <v>2817</v>
      </c>
      <c r="Q4648" s="4" t="s">
        <v>6358</v>
      </c>
      <c r="R4648" s="25">
        <v>4</v>
      </c>
      <c r="S4648" s="11"/>
      <c r="T4648" s="11"/>
    </row>
    <row r="4649" spans="1:20" ht="17.25" customHeight="1" x14ac:dyDescent="0.35">
      <c r="A4649" s="4" t="s">
        <v>2817</v>
      </c>
      <c r="B4649" s="4" t="s">
        <v>5983</v>
      </c>
      <c r="C4649" s="25">
        <v>13</v>
      </c>
      <c r="D4649" s="11"/>
      <c r="E4649" s="11"/>
      <c r="F4649" s="11"/>
      <c r="P4649" s="4" t="s">
        <v>2817</v>
      </c>
      <c r="Q4649" s="4" t="s">
        <v>6359</v>
      </c>
      <c r="R4649" s="25">
        <v>4</v>
      </c>
      <c r="S4649" s="11"/>
      <c r="T4649" s="11"/>
    </row>
    <row r="4650" spans="1:20" ht="17.25" customHeight="1" x14ac:dyDescent="0.35">
      <c r="A4650" s="4" t="s">
        <v>2817</v>
      </c>
      <c r="B4650" s="4" t="s">
        <v>5984</v>
      </c>
      <c r="C4650" s="25">
        <v>13</v>
      </c>
      <c r="D4650" s="11"/>
      <c r="E4650" s="11"/>
      <c r="F4650" s="11"/>
      <c r="P4650" s="4" t="s">
        <v>2817</v>
      </c>
      <c r="Q4650" s="4" t="s">
        <v>6360</v>
      </c>
      <c r="R4650" s="25">
        <v>4</v>
      </c>
      <c r="S4650" s="11"/>
      <c r="T4650" s="11"/>
    </row>
    <row r="4651" spans="1:20" ht="17.25" customHeight="1" x14ac:dyDescent="0.35">
      <c r="A4651" s="4" t="s">
        <v>2817</v>
      </c>
      <c r="B4651" s="4" t="s">
        <v>5985</v>
      </c>
      <c r="C4651" s="25">
        <v>13</v>
      </c>
      <c r="D4651" s="11"/>
      <c r="E4651" s="11"/>
      <c r="F4651" s="11"/>
      <c r="P4651" s="4" t="s">
        <v>2817</v>
      </c>
      <c r="Q4651" s="4" t="s">
        <v>6361</v>
      </c>
      <c r="R4651" s="25">
        <v>4</v>
      </c>
      <c r="S4651" s="11"/>
      <c r="T4651" s="11"/>
    </row>
    <row r="4652" spans="1:20" ht="17.25" customHeight="1" x14ac:dyDescent="0.35">
      <c r="A4652" s="4" t="s">
        <v>2817</v>
      </c>
      <c r="B4652" s="4" t="s">
        <v>5986</v>
      </c>
      <c r="C4652" s="25">
        <v>13</v>
      </c>
      <c r="D4652" s="11"/>
      <c r="E4652" s="11"/>
      <c r="F4652" s="11"/>
      <c r="P4652" s="4" t="s">
        <v>2817</v>
      </c>
      <c r="Q4652" s="4" t="s">
        <v>6362</v>
      </c>
      <c r="R4652" s="25">
        <v>4</v>
      </c>
      <c r="S4652" s="11"/>
      <c r="T4652" s="11"/>
    </row>
    <row r="4653" spans="1:20" ht="17.25" customHeight="1" x14ac:dyDescent="0.35">
      <c r="A4653" s="4" t="s">
        <v>2817</v>
      </c>
      <c r="B4653" s="4" t="s">
        <v>5987</v>
      </c>
      <c r="C4653" s="25">
        <v>13</v>
      </c>
      <c r="D4653" s="11"/>
      <c r="E4653" s="11"/>
      <c r="F4653" s="11"/>
      <c r="P4653" s="4" t="s">
        <v>2817</v>
      </c>
      <c r="Q4653" s="4" t="s">
        <v>6363</v>
      </c>
      <c r="R4653" s="25">
        <v>4</v>
      </c>
      <c r="S4653" s="11"/>
      <c r="T4653" s="11"/>
    </row>
    <row r="4654" spans="1:20" ht="17.25" customHeight="1" x14ac:dyDescent="0.35">
      <c r="A4654" s="4" t="s">
        <v>2817</v>
      </c>
      <c r="B4654" s="4" t="s">
        <v>5988</v>
      </c>
      <c r="C4654" s="25">
        <v>13</v>
      </c>
      <c r="D4654" s="11"/>
      <c r="E4654" s="11"/>
      <c r="F4654" s="11"/>
      <c r="P4654" s="4" t="s">
        <v>2817</v>
      </c>
      <c r="Q4654" s="4" t="s">
        <v>6364</v>
      </c>
      <c r="R4654" s="25">
        <v>4</v>
      </c>
      <c r="S4654" s="11"/>
      <c r="T4654" s="11"/>
    </row>
    <row r="4655" spans="1:20" ht="17.25" customHeight="1" x14ac:dyDescent="0.35">
      <c r="A4655" s="4" t="s">
        <v>2817</v>
      </c>
      <c r="B4655" s="4" t="s">
        <v>5989</v>
      </c>
      <c r="C4655" s="25">
        <v>13</v>
      </c>
      <c r="D4655" s="11"/>
      <c r="E4655" s="11"/>
      <c r="F4655" s="11"/>
      <c r="P4655" s="4" t="s">
        <v>2817</v>
      </c>
      <c r="Q4655" s="164" t="s">
        <v>6365</v>
      </c>
      <c r="R4655" s="25">
        <v>4</v>
      </c>
      <c r="S4655" s="11"/>
      <c r="T4655" s="11"/>
    </row>
    <row r="4656" spans="1:20" ht="17.25" customHeight="1" x14ac:dyDescent="0.35">
      <c r="A4656" s="4" t="s">
        <v>2817</v>
      </c>
      <c r="B4656" s="4" t="s">
        <v>6366</v>
      </c>
      <c r="C4656" s="25">
        <v>13</v>
      </c>
      <c r="D4656" s="11"/>
      <c r="E4656" s="11"/>
      <c r="F4656" s="11"/>
      <c r="P4656" s="4" t="s">
        <v>2817</v>
      </c>
      <c r="Q4656" s="4" t="s">
        <v>6367</v>
      </c>
      <c r="R4656" s="25">
        <v>4</v>
      </c>
      <c r="S4656" s="11"/>
      <c r="T4656" s="11"/>
    </row>
    <row r="4657" spans="1:20" ht="17.25" customHeight="1" x14ac:dyDescent="0.35">
      <c r="A4657" s="4" t="s">
        <v>2817</v>
      </c>
      <c r="B4657" s="4" t="s">
        <v>5991</v>
      </c>
      <c r="C4657" s="25">
        <v>13</v>
      </c>
      <c r="D4657" s="11"/>
      <c r="E4657" s="11"/>
      <c r="F4657" s="11"/>
      <c r="P4657" s="4" t="s">
        <v>2817</v>
      </c>
      <c r="Q4657" s="4" t="s">
        <v>6368</v>
      </c>
      <c r="R4657" s="25">
        <v>4</v>
      </c>
      <c r="S4657" s="11"/>
      <c r="T4657" s="11"/>
    </row>
    <row r="4658" spans="1:20" ht="17.25" customHeight="1" x14ac:dyDescent="0.35">
      <c r="A4658" s="4" t="s">
        <v>2817</v>
      </c>
      <c r="B4658" s="4" t="s">
        <v>5992</v>
      </c>
      <c r="C4658" s="25">
        <v>13</v>
      </c>
      <c r="D4658" s="11"/>
      <c r="E4658" s="11"/>
      <c r="F4658" s="11"/>
      <c r="P4658" s="4" t="s">
        <v>2817</v>
      </c>
      <c r="Q4658" s="4" t="s">
        <v>6369</v>
      </c>
      <c r="R4658" s="25">
        <v>4</v>
      </c>
      <c r="S4658" s="11"/>
      <c r="T4658" s="11"/>
    </row>
    <row r="4659" spans="1:20" ht="17.25" customHeight="1" x14ac:dyDescent="0.35">
      <c r="A4659" s="4" t="s">
        <v>2817</v>
      </c>
      <c r="B4659" s="4" t="s">
        <v>5994</v>
      </c>
      <c r="C4659" s="25">
        <v>13</v>
      </c>
      <c r="D4659" s="11"/>
      <c r="E4659" s="11"/>
      <c r="F4659" s="11"/>
      <c r="P4659" s="4" t="s">
        <v>2817</v>
      </c>
      <c r="Q4659" s="4" t="s">
        <v>6370</v>
      </c>
      <c r="R4659" s="25">
        <v>4</v>
      </c>
      <c r="S4659" s="11"/>
      <c r="T4659" s="11"/>
    </row>
    <row r="4660" spans="1:20" ht="17.25" customHeight="1" x14ac:dyDescent="0.35">
      <c r="A4660" s="4" t="s">
        <v>2817</v>
      </c>
      <c r="B4660" s="4" t="s">
        <v>6371</v>
      </c>
      <c r="C4660" s="25">
        <v>13</v>
      </c>
      <c r="D4660" s="11"/>
      <c r="E4660" s="11"/>
      <c r="F4660" s="11"/>
      <c r="P4660" s="4" t="s">
        <v>2817</v>
      </c>
      <c r="Q4660" s="4" t="s">
        <v>6372</v>
      </c>
      <c r="R4660" s="25">
        <v>4</v>
      </c>
      <c r="S4660" s="11"/>
      <c r="T4660" s="11"/>
    </row>
    <row r="4661" spans="1:20" ht="17.25" customHeight="1" x14ac:dyDescent="0.35">
      <c r="A4661" s="4" t="s">
        <v>2817</v>
      </c>
      <c r="B4661" s="4" t="s">
        <v>5995</v>
      </c>
      <c r="C4661" s="25">
        <v>13</v>
      </c>
      <c r="D4661" s="11"/>
      <c r="E4661" s="11"/>
      <c r="F4661" s="11"/>
      <c r="P4661" s="4" t="s">
        <v>2817</v>
      </c>
      <c r="Q4661" s="4" t="s">
        <v>6373</v>
      </c>
      <c r="R4661" s="25">
        <v>4</v>
      </c>
      <c r="S4661" s="11"/>
      <c r="T4661" s="11"/>
    </row>
    <row r="4662" spans="1:20" ht="17.25" customHeight="1" x14ac:dyDescent="0.35">
      <c r="A4662" s="4" t="s">
        <v>2817</v>
      </c>
      <c r="B4662" s="4" t="s">
        <v>5996</v>
      </c>
      <c r="C4662" s="25">
        <v>13</v>
      </c>
      <c r="D4662" s="11"/>
      <c r="E4662" s="11"/>
      <c r="F4662" s="11"/>
      <c r="P4662" s="4" t="s">
        <v>2817</v>
      </c>
      <c r="Q4662" s="4" t="s">
        <v>6374</v>
      </c>
      <c r="R4662" s="25">
        <v>4</v>
      </c>
      <c r="S4662" s="11"/>
      <c r="T4662" s="11"/>
    </row>
    <row r="4663" spans="1:20" ht="17.25" customHeight="1" x14ac:dyDescent="0.35">
      <c r="A4663" s="4" t="s">
        <v>2817</v>
      </c>
      <c r="B4663" s="4" t="s">
        <v>5998</v>
      </c>
      <c r="C4663" s="25">
        <v>13</v>
      </c>
      <c r="D4663" s="11"/>
      <c r="E4663" s="11"/>
      <c r="F4663" s="11"/>
      <c r="P4663" s="4" t="s">
        <v>2817</v>
      </c>
      <c r="Q4663" s="4" t="s">
        <v>6375</v>
      </c>
      <c r="R4663" s="25">
        <v>4</v>
      </c>
      <c r="S4663" s="11"/>
      <c r="T4663" s="11"/>
    </row>
    <row r="4664" spans="1:20" ht="17.25" customHeight="1" x14ac:dyDescent="0.35">
      <c r="A4664" s="4" t="s">
        <v>2817</v>
      </c>
      <c r="B4664" s="4" t="s">
        <v>5999</v>
      </c>
      <c r="C4664" s="25">
        <v>13</v>
      </c>
      <c r="D4664" s="11"/>
      <c r="E4664" s="11"/>
      <c r="F4664" s="11"/>
      <c r="P4664" s="4" t="s">
        <v>2817</v>
      </c>
      <c r="Q4664" s="4" t="s">
        <v>6376</v>
      </c>
      <c r="R4664" s="25">
        <v>4</v>
      </c>
      <c r="S4664" s="11"/>
      <c r="T4664" s="11"/>
    </row>
    <row r="4665" spans="1:20" ht="17.25" customHeight="1" x14ac:dyDescent="0.35">
      <c r="A4665" s="4" t="s">
        <v>2817</v>
      </c>
      <c r="B4665" s="4" t="s">
        <v>6377</v>
      </c>
      <c r="C4665" s="25">
        <v>13</v>
      </c>
      <c r="D4665" s="11"/>
      <c r="E4665" s="11"/>
      <c r="F4665" s="11"/>
      <c r="P4665" s="4" t="s">
        <v>2817</v>
      </c>
      <c r="Q4665" s="4" t="s">
        <v>6378</v>
      </c>
      <c r="R4665" s="25">
        <v>4</v>
      </c>
      <c r="S4665" s="11"/>
      <c r="T4665" s="11"/>
    </row>
    <row r="4666" spans="1:20" ht="17.25" customHeight="1" x14ac:dyDescent="0.35">
      <c r="A4666" s="4" t="s">
        <v>2817</v>
      </c>
      <c r="B4666" s="4" t="s">
        <v>6000</v>
      </c>
      <c r="C4666" s="25">
        <v>13</v>
      </c>
      <c r="D4666" s="11"/>
      <c r="E4666" s="11"/>
      <c r="F4666" s="11"/>
      <c r="P4666" s="4" t="s">
        <v>2817</v>
      </c>
      <c r="Q4666" s="4" t="s">
        <v>6379</v>
      </c>
      <c r="R4666" s="25">
        <v>4</v>
      </c>
      <c r="S4666" s="11"/>
      <c r="T4666" s="11"/>
    </row>
    <row r="4667" spans="1:20" ht="17.25" customHeight="1" x14ac:dyDescent="0.35">
      <c r="A4667" s="4" t="s">
        <v>2817</v>
      </c>
      <c r="B4667" s="4" t="s">
        <v>6001</v>
      </c>
      <c r="C4667" s="25">
        <v>13</v>
      </c>
      <c r="D4667" s="11"/>
      <c r="E4667" s="11"/>
      <c r="F4667" s="11"/>
      <c r="P4667" s="4" t="s">
        <v>2817</v>
      </c>
      <c r="Q4667" s="166" t="s">
        <v>6380</v>
      </c>
      <c r="R4667" s="25">
        <v>6</v>
      </c>
      <c r="S4667" s="11"/>
      <c r="T4667" s="11"/>
    </row>
    <row r="4668" spans="1:20" ht="17.25" customHeight="1" x14ac:dyDescent="0.35">
      <c r="A4668" s="4" t="s">
        <v>2817</v>
      </c>
      <c r="B4668" s="4" t="s">
        <v>6002</v>
      </c>
      <c r="C4668" s="25">
        <v>13</v>
      </c>
      <c r="D4668" s="11"/>
      <c r="E4668" s="11"/>
      <c r="F4668" s="11"/>
      <c r="P4668" s="4" t="s">
        <v>2817</v>
      </c>
      <c r="Q4668" s="166" t="s">
        <v>6381</v>
      </c>
      <c r="R4668" s="25">
        <v>6</v>
      </c>
      <c r="S4668" s="11"/>
      <c r="T4668" s="11"/>
    </row>
    <row r="4669" spans="1:20" ht="17.25" customHeight="1" x14ac:dyDescent="0.35">
      <c r="A4669" s="4" t="s">
        <v>2817</v>
      </c>
      <c r="B4669" s="4" t="s">
        <v>6003</v>
      </c>
      <c r="C4669" s="25">
        <v>13</v>
      </c>
      <c r="D4669" s="11"/>
      <c r="E4669" s="11"/>
      <c r="F4669" s="11"/>
      <c r="P4669" s="4" t="s">
        <v>2817</v>
      </c>
      <c r="Q4669" s="166" t="s">
        <v>6382</v>
      </c>
      <c r="R4669" s="25">
        <v>6</v>
      </c>
      <c r="S4669" s="11"/>
      <c r="T4669" s="11"/>
    </row>
    <row r="4670" spans="1:20" ht="17.25" customHeight="1" x14ac:dyDescent="0.35">
      <c r="A4670" s="4" t="s">
        <v>2817</v>
      </c>
      <c r="B4670" s="4" t="s">
        <v>6004</v>
      </c>
      <c r="C4670" s="25">
        <v>13</v>
      </c>
      <c r="D4670" s="11"/>
      <c r="E4670" s="11"/>
      <c r="F4670" s="11"/>
      <c r="P4670" s="4" t="s">
        <v>2817</v>
      </c>
      <c r="Q4670" s="164" t="s">
        <v>6383</v>
      </c>
      <c r="R4670" s="25">
        <v>6</v>
      </c>
      <c r="S4670" s="11"/>
      <c r="T4670" s="11"/>
    </row>
    <row r="4671" spans="1:20" ht="17.25" customHeight="1" x14ac:dyDescent="0.35">
      <c r="A4671" s="4" t="s">
        <v>2817</v>
      </c>
      <c r="B4671" s="4" t="s">
        <v>6384</v>
      </c>
      <c r="C4671" s="25">
        <v>13</v>
      </c>
      <c r="D4671" s="11"/>
      <c r="E4671" s="11"/>
      <c r="F4671" s="11"/>
      <c r="P4671" s="4" t="s">
        <v>2817</v>
      </c>
      <c r="Q4671" s="164" t="s">
        <v>6385</v>
      </c>
      <c r="R4671" s="25">
        <v>6</v>
      </c>
      <c r="S4671" s="11"/>
      <c r="T4671" s="11"/>
    </row>
    <row r="4672" spans="1:20" ht="17.25" customHeight="1" x14ac:dyDescent="0.35">
      <c r="A4672" s="4" t="s">
        <v>2817</v>
      </c>
      <c r="B4672" s="4" t="s">
        <v>6005</v>
      </c>
      <c r="C4672" s="25">
        <v>13</v>
      </c>
      <c r="D4672" s="11"/>
      <c r="E4672" s="11"/>
      <c r="F4672" s="11"/>
      <c r="P4672" s="4" t="s">
        <v>2817</v>
      </c>
      <c r="Q4672" s="166" t="s">
        <v>6386</v>
      </c>
      <c r="R4672" s="25">
        <v>6</v>
      </c>
      <c r="S4672" s="11"/>
      <c r="T4672" s="11"/>
    </row>
    <row r="4673" spans="1:20" ht="17.25" customHeight="1" x14ac:dyDescent="0.35">
      <c r="A4673" s="4" t="s">
        <v>2817</v>
      </c>
      <c r="B4673" s="4" t="s">
        <v>6006</v>
      </c>
      <c r="C4673" s="25">
        <v>13</v>
      </c>
      <c r="D4673" s="11"/>
      <c r="E4673" s="11"/>
      <c r="F4673" s="11"/>
      <c r="P4673" s="4" t="s">
        <v>2817</v>
      </c>
      <c r="Q4673" s="166" t="s">
        <v>6387</v>
      </c>
      <c r="R4673" s="25">
        <v>6</v>
      </c>
      <c r="S4673" s="11"/>
      <c r="T4673" s="11"/>
    </row>
    <row r="4674" spans="1:20" ht="17.25" customHeight="1" x14ac:dyDescent="0.35">
      <c r="A4674" s="4" t="s">
        <v>2817</v>
      </c>
      <c r="B4674" s="4" t="s">
        <v>6007</v>
      </c>
      <c r="C4674" s="25">
        <v>13</v>
      </c>
      <c r="D4674" s="11"/>
      <c r="E4674" s="11"/>
      <c r="F4674" s="11"/>
      <c r="P4674" s="4" t="s">
        <v>2817</v>
      </c>
      <c r="Q4674" s="166" t="s">
        <v>6388</v>
      </c>
      <c r="R4674" s="25">
        <v>6</v>
      </c>
      <c r="S4674" s="11"/>
      <c r="T4674" s="11"/>
    </row>
    <row r="4675" spans="1:20" ht="17.25" customHeight="1" x14ac:dyDescent="0.35">
      <c r="A4675" s="4" t="s">
        <v>2817</v>
      </c>
      <c r="B4675" s="4" t="s">
        <v>6008</v>
      </c>
      <c r="C4675" s="25">
        <v>13</v>
      </c>
      <c r="D4675" s="11"/>
      <c r="E4675" s="11"/>
      <c r="F4675" s="11"/>
      <c r="P4675" s="4" t="s">
        <v>2817</v>
      </c>
      <c r="Q4675" s="166" t="s">
        <v>6389</v>
      </c>
      <c r="R4675" s="25">
        <v>6</v>
      </c>
      <c r="S4675" s="11"/>
      <c r="T4675" s="11"/>
    </row>
    <row r="4676" spans="1:20" ht="17.25" customHeight="1" x14ac:dyDescent="0.35">
      <c r="A4676" s="4" t="s">
        <v>2817</v>
      </c>
      <c r="B4676" s="4" t="s">
        <v>6009</v>
      </c>
      <c r="C4676" s="25">
        <v>13</v>
      </c>
      <c r="D4676" s="11"/>
      <c r="E4676" s="11"/>
      <c r="F4676" s="11"/>
      <c r="P4676" s="4" t="s">
        <v>2817</v>
      </c>
      <c r="Q4676" s="166" t="s">
        <v>6390</v>
      </c>
      <c r="R4676" s="25">
        <v>6</v>
      </c>
      <c r="S4676" s="11"/>
      <c r="T4676" s="11"/>
    </row>
    <row r="4677" spans="1:20" ht="17.25" customHeight="1" x14ac:dyDescent="0.35">
      <c r="A4677" s="4" t="s">
        <v>2817</v>
      </c>
      <c r="B4677" s="4" t="s">
        <v>6011</v>
      </c>
      <c r="C4677" s="25">
        <v>13</v>
      </c>
      <c r="D4677" s="11"/>
      <c r="E4677" s="11"/>
      <c r="F4677" s="11"/>
      <c r="P4677" s="4" t="s">
        <v>2817</v>
      </c>
      <c r="Q4677" s="166" t="s">
        <v>6391</v>
      </c>
      <c r="R4677" s="25">
        <v>6</v>
      </c>
      <c r="S4677" s="11"/>
      <c r="T4677" s="11"/>
    </row>
    <row r="4678" spans="1:20" ht="17.25" customHeight="1" x14ac:dyDescent="0.35">
      <c r="A4678" s="4" t="s">
        <v>2817</v>
      </c>
      <c r="B4678" s="4" t="s">
        <v>6013</v>
      </c>
      <c r="C4678" s="25">
        <v>13</v>
      </c>
      <c r="D4678" s="11"/>
      <c r="E4678" s="11"/>
      <c r="F4678" s="11"/>
      <c r="P4678" s="4" t="s">
        <v>2817</v>
      </c>
      <c r="Q4678" s="166" t="s">
        <v>6392</v>
      </c>
      <c r="R4678" s="25">
        <v>6</v>
      </c>
      <c r="S4678" s="11"/>
      <c r="T4678" s="11"/>
    </row>
    <row r="4679" spans="1:20" ht="17.25" customHeight="1" x14ac:dyDescent="0.35">
      <c r="A4679" s="4" t="s">
        <v>2817</v>
      </c>
      <c r="B4679" s="4" t="s">
        <v>6014</v>
      </c>
      <c r="C4679" s="25">
        <v>13</v>
      </c>
      <c r="D4679" s="11"/>
      <c r="E4679" s="11"/>
      <c r="F4679" s="11"/>
      <c r="P4679" s="4" t="s">
        <v>2817</v>
      </c>
      <c r="Q4679" s="166" t="s">
        <v>6393</v>
      </c>
      <c r="R4679" s="25">
        <v>6</v>
      </c>
      <c r="S4679" s="11"/>
      <c r="T4679" s="11"/>
    </row>
    <row r="4680" spans="1:20" ht="17.25" customHeight="1" x14ac:dyDescent="0.35">
      <c r="A4680" s="4" t="s">
        <v>2817</v>
      </c>
      <c r="B4680" s="4" t="s">
        <v>6015</v>
      </c>
      <c r="C4680" s="25">
        <v>13</v>
      </c>
      <c r="D4680" s="11"/>
      <c r="E4680" s="11"/>
      <c r="F4680" s="11"/>
      <c r="P4680" s="4" t="s">
        <v>2817</v>
      </c>
      <c r="Q4680" s="166" t="s">
        <v>6394</v>
      </c>
      <c r="R4680" s="25">
        <v>6</v>
      </c>
      <c r="S4680" s="11"/>
      <c r="T4680" s="11"/>
    </row>
    <row r="4681" spans="1:20" ht="17.25" customHeight="1" x14ac:dyDescent="0.35">
      <c r="A4681" s="4" t="s">
        <v>2817</v>
      </c>
      <c r="B4681" s="4" t="s">
        <v>6016</v>
      </c>
      <c r="C4681" s="25">
        <v>13</v>
      </c>
      <c r="D4681" s="11"/>
      <c r="E4681" s="11"/>
      <c r="F4681" s="11"/>
      <c r="P4681" s="4" t="s">
        <v>2817</v>
      </c>
      <c r="Q4681" s="166" t="s">
        <v>6395</v>
      </c>
      <c r="R4681" s="25">
        <v>6</v>
      </c>
      <c r="S4681" s="11"/>
      <c r="T4681" s="11"/>
    </row>
    <row r="4682" spans="1:20" ht="17.25" customHeight="1" x14ac:dyDescent="0.35">
      <c r="A4682" s="4" t="s">
        <v>2817</v>
      </c>
      <c r="B4682" s="4" t="s">
        <v>6017</v>
      </c>
      <c r="C4682" s="25">
        <v>13</v>
      </c>
      <c r="D4682" s="11"/>
      <c r="E4682" s="11"/>
      <c r="F4682" s="11"/>
      <c r="P4682" s="4" t="s">
        <v>2817</v>
      </c>
      <c r="Q4682" s="164" t="s">
        <v>6396</v>
      </c>
      <c r="R4682" s="25">
        <v>6</v>
      </c>
      <c r="S4682" s="11"/>
      <c r="T4682" s="11"/>
    </row>
    <row r="4683" spans="1:20" ht="17.25" customHeight="1" x14ac:dyDescent="0.35">
      <c r="A4683" s="4" t="s">
        <v>2817</v>
      </c>
      <c r="B4683" s="4" t="s">
        <v>6397</v>
      </c>
      <c r="C4683" s="25">
        <v>13</v>
      </c>
      <c r="D4683" s="11"/>
      <c r="E4683" s="11"/>
      <c r="F4683" s="11"/>
      <c r="P4683" s="4" t="s">
        <v>2817</v>
      </c>
      <c r="Q4683" s="166" t="s">
        <v>6398</v>
      </c>
      <c r="R4683" s="25">
        <v>6</v>
      </c>
      <c r="S4683" s="11"/>
      <c r="T4683" s="11"/>
    </row>
    <row r="4684" spans="1:20" ht="17.25" customHeight="1" x14ac:dyDescent="0.35">
      <c r="A4684" s="4" t="s">
        <v>2817</v>
      </c>
      <c r="B4684" s="4" t="s">
        <v>6018</v>
      </c>
      <c r="C4684" s="25">
        <v>13</v>
      </c>
      <c r="D4684" s="11"/>
      <c r="E4684" s="11"/>
      <c r="F4684" s="11"/>
      <c r="P4684" s="4" t="s">
        <v>2817</v>
      </c>
      <c r="Q4684" s="164" t="s">
        <v>6399</v>
      </c>
      <c r="R4684" s="25">
        <v>6</v>
      </c>
      <c r="S4684" s="11"/>
      <c r="T4684" s="11"/>
    </row>
    <row r="4685" spans="1:20" ht="17.25" customHeight="1" x14ac:dyDescent="0.35">
      <c r="A4685" s="4" t="s">
        <v>2817</v>
      </c>
      <c r="B4685" s="4" t="s">
        <v>6019</v>
      </c>
      <c r="C4685" s="25">
        <v>13</v>
      </c>
      <c r="D4685" s="11"/>
      <c r="E4685" s="11"/>
      <c r="F4685" s="11"/>
      <c r="P4685" s="4" t="s">
        <v>2817</v>
      </c>
      <c r="Q4685" s="166" t="s">
        <v>6400</v>
      </c>
      <c r="R4685" s="25">
        <v>6</v>
      </c>
      <c r="S4685" s="11"/>
      <c r="T4685" s="11"/>
    </row>
    <row r="4686" spans="1:20" ht="17.25" customHeight="1" x14ac:dyDescent="0.35">
      <c r="A4686" s="4" t="s">
        <v>2817</v>
      </c>
      <c r="B4686" s="4" t="s">
        <v>6020</v>
      </c>
      <c r="C4686" s="25">
        <v>13</v>
      </c>
      <c r="D4686" s="11"/>
      <c r="E4686" s="11"/>
      <c r="F4686" s="11"/>
      <c r="P4686" s="4" t="s">
        <v>2817</v>
      </c>
      <c r="Q4686" s="167" t="s">
        <v>6401</v>
      </c>
      <c r="R4686" s="25">
        <v>6</v>
      </c>
      <c r="S4686" s="11"/>
      <c r="T4686" s="11"/>
    </row>
    <row r="4687" spans="1:20" ht="17.25" customHeight="1" x14ac:dyDescent="0.35">
      <c r="A4687" s="4" t="s">
        <v>2817</v>
      </c>
      <c r="B4687" s="4" t="s">
        <v>6402</v>
      </c>
      <c r="C4687" s="25">
        <v>13</v>
      </c>
      <c r="D4687" s="11"/>
      <c r="E4687" s="11"/>
      <c r="F4687" s="11"/>
      <c r="P4687" s="4" t="s">
        <v>2817</v>
      </c>
      <c r="Q4687" s="166" t="s">
        <v>6403</v>
      </c>
      <c r="R4687" s="25">
        <v>6</v>
      </c>
      <c r="S4687" s="11"/>
      <c r="T4687" s="11"/>
    </row>
    <row r="4688" spans="1:20" ht="17.25" customHeight="1" x14ac:dyDescent="0.35">
      <c r="A4688" s="4" t="s">
        <v>2817</v>
      </c>
      <c r="B4688" s="4" t="s">
        <v>6021</v>
      </c>
      <c r="C4688" s="25">
        <v>13</v>
      </c>
      <c r="D4688" s="11"/>
      <c r="E4688" s="11"/>
      <c r="F4688" s="11"/>
      <c r="P4688" s="4" t="s">
        <v>2817</v>
      </c>
      <c r="Q4688" s="166" t="s">
        <v>6404</v>
      </c>
      <c r="R4688" s="25">
        <v>6</v>
      </c>
      <c r="S4688" s="11"/>
      <c r="T4688" s="11"/>
    </row>
    <row r="4689" spans="1:20" ht="17.25" customHeight="1" x14ac:dyDescent="0.35">
      <c r="A4689" s="4" t="s">
        <v>2817</v>
      </c>
      <c r="B4689" s="4" t="s">
        <v>6022</v>
      </c>
      <c r="C4689" s="25">
        <v>13</v>
      </c>
      <c r="D4689" s="11"/>
      <c r="E4689" s="11"/>
      <c r="F4689" s="11"/>
      <c r="P4689" s="4" t="s">
        <v>2817</v>
      </c>
      <c r="Q4689" s="166" t="s">
        <v>6405</v>
      </c>
      <c r="R4689" s="25">
        <v>6</v>
      </c>
      <c r="S4689" s="11"/>
      <c r="T4689" s="11"/>
    </row>
    <row r="4690" spans="1:20" ht="17.25" customHeight="1" x14ac:dyDescent="0.35">
      <c r="A4690" s="4" t="s">
        <v>2817</v>
      </c>
      <c r="B4690" s="4" t="s">
        <v>6023</v>
      </c>
      <c r="C4690" s="25">
        <v>13</v>
      </c>
      <c r="D4690" s="11"/>
      <c r="E4690" s="11"/>
      <c r="F4690" s="11"/>
      <c r="P4690" s="4" t="s">
        <v>2817</v>
      </c>
      <c r="Q4690" s="166" t="s">
        <v>6406</v>
      </c>
      <c r="R4690" s="25">
        <v>6</v>
      </c>
      <c r="S4690" s="11"/>
      <c r="T4690" s="11"/>
    </row>
    <row r="4691" spans="1:20" ht="17.25" customHeight="1" x14ac:dyDescent="0.35">
      <c r="A4691" s="4" t="s">
        <v>2817</v>
      </c>
      <c r="B4691" s="4" t="s">
        <v>6024</v>
      </c>
      <c r="C4691" s="25">
        <v>13</v>
      </c>
      <c r="D4691" s="11"/>
      <c r="E4691" s="11"/>
      <c r="F4691" s="11"/>
      <c r="P4691" s="4" t="s">
        <v>2817</v>
      </c>
      <c r="Q4691" s="166" t="s">
        <v>6407</v>
      </c>
      <c r="R4691" s="25">
        <v>6</v>
      </c>
      <c r="S4691" s="11"/>
      <c r="T4691" s="11"/>
    </row>
    <row r="4692" spans="1:20" ht="17.25" customHeight="1" x14ac:dyDescent="0.35">
      <c r="A4692" s="4" t="s">
        <v>2817</v>
      </c>
      <c r="B4692" s="4" t="s">
        <v>6025</v>
      </c>
      <c r="C4692" s="25">
        <v>13</v>
      </c>
      <c r="D4692" s="11"/>
      <c r="E4692" s="11"/>
      <c r="F4692" s="11"/>
      <c r="P4692" s="4" t="s">
        <v>2817</v>
      </c>
      <c r="Q4692" s="164" t="s">
        <v>6408</v>
      </c>
      <c r="R4692" s="25">
        <v>6</v>
      </c>
      <c r="S4692" s="11"/>
      <c r="T4692" s="11"/>
    </row>
    <row r="4693" spans="1:20" ht="17.25" customHeight="1" x14ac:dyDescent="0.35">
      <c r="A4693" s="4" t="s">
        <v>2817</v>
      </c>
      <c r="B4693" s="4" t="s">
        <v>6027</v>
      </c>
      <c r="C4693" s="25">
        <v>13</v>
      </c>
      <c r="D4693" s="11"/>
      <c r="E4693" s="11"/>
      <c r="F4693" s="11"/>
      <c r="P4693" s="4" t="s">
        <v>2817</v>
      </c>
      <c r="Q4693" s="166" t="s">
        <v>6409</v>
      </c>
      <c r="R4693" s="25">
        <v>6</v>
      </c>
      <c r="S4693" s="11"/>
      <c r="T4693" s="11"/>
    </row>
    <row r="4694" spans="1:20" ht="17.25" customHeight="1" x14ac:dyDescent="0.35">
      <c r="A4694" s="4" t="s">
        <v>2817</v>
      </c>
      <c r="B4694" s="4" t="s">
        <v>6028</v>
      </c>
      <c r="C4694" s="25">
        <v>13</v>
      </c>
      <c r="D4694" s="11"/>
      <c r="E4694" s="11"/>
      <c r="F4694" s="11"/>
      <c r="P4694" s="4" t="s">
        <v>2817</v>
      </c>
      <c r="Q4694" s="166" t="s">
        <v>6410</v>
      </c>
      <c r="R4694" s="25">
        <v>6</v>
      </c>
      <c r="S4694" s="11"/>
      <c r="T4694" s="11"/>
    </row>
    <row r="4695" spans="1:20" ht="17.25" customHeight="1" x14ac:dyDescent="0.35">
      <c r="A4695" s="4" t="s">
        <v>2817</v>
      </c>
      <c r="B4695" s="4" t="s">
        <v>6029</v>
      </c>
      <c r="C4695" s="25">
        <v>13</v>
      </c>
      <c r="D4695" s="11"/>
      <c r="E4695" s="11"/>
      <c r="F4695" s="11"/>
      <c r="P4695" s="4" t="s">
        <v>2817</v>
      </c>
      <c r="Q4695" s="164" t="s">
        <v>6411</v>
      </c>
      <c r="R4695" s="25">
        <v>6</v>
      </c>
      <c r="S4695" s="11"/>
      <c r="T4695" s="11"/>
    </row>
    <row r="4696" spans="1:20" ht="17.25" customHeight="1" x14ac:dyDescent="0.35">
      <c r="A4696" s="4" t="s">
        <v>2817</v>
      </c>
      <c r="B4696" s="4" t="s">
        <v>6030</v>
      </c>
      <c r="C4696" s="25">
        <v>13</v>
      </c>
      <c r="D4696" s="11"/>
      <c r="E4696" s="11"/>
      <c r="F4696" s="11"/>
      <c r="P4696" s="4" t="s">
        <v>2817</v>
      </c>
      <c r="Q4696" s="166" t="s">
        <v>6412</v>
      </c>
      <c r="R4696" s="25">
        <v>6</v>
      </c>
      <c r="S4696" s="11"/>
      <c r="T4696" s="11"/>
    </row>
    <row r="4697" spans="1:20" ht="17.25" customHeight="1" x14ac:dyDescent="0.35">
      <c r="A4697" s="4" t="s">
        <v>2817</v>
      </c>
      <c r="B4697" s="4" t="s">
        <v>6031</v>
      </c>
      <c r="C4697" s="25">
        <v>13</v>
      </c>
      <c r="D4697" s="11"/>
      <c r="E4697" s="11"/>
      <c r="F4697" s="11"/>
      <c r="P4697" s="4" t="s">
        <v>2817</v>
      </c>
      <c r="Q4697" s="166" t="s">
        <v>6413</v>
      </c>
      <c r="R4697" s="25">
        <v>6</v>
      </c>
      <c r="S4697" s="11"/>
      <c r="T4697" s="11"/>
    </row>
    <row r="4698" spans="1:20" ht="17.25" customHeight="1" x14ac:dyDescent="0.35">
      <c r="A4698" s="4" t="s">
        <v>2817</v>
      </c>
      <c r="B4698" s="4" t="s">
        <v>6032</v>
      </c>
      <c r="C4698" s="25">
        <v>13</v>
      </c>
      <c r="D4698" s="11"/>
      <c r="E4698" s="11"/>
      <c r="F4698" s="11"/>
      <c r="P4698" s="4" t="s">
        <v>2817</v>
      </c>
      <c r="Q4698" s="166" t="s">
        <v>6414</v>
      </c>
      <c r="R4698" s="25">
        <v>6</v>
      </c>
      <c r="S4698" s="11"/>
      <c r="T4698" s="11"/>
    </row>
    <row r="4699" spans="1:20" ht="17.25" customHeight="1" x14ac:dyDescent="0.35">
      <c r="A4699" s="4" t="s">
        <v>2817</v>
      </c>
      <c r="B4699" s="4" t="s">
        <v>6033</v>
      </c>
      <c r="C4699" s="25">
        <v>13</v>
      </c>
      <c r="D4699" s="11"/>
      <c r="E4699" s="11"/>
      <c r="F4699" s="11"/>
      <c r="P4699" s="4" t="s">
        <v>2817</v>
      </c>
      <c r="Q4699" s="166" t="s">
        <v>6415</v>
      </c>
      <c r="R4699" s="25">
        <v>6</v>
      </c>
      <c r="S4699" s="11"/>
      <c r="T4699" s="11"/>
    </row>
    <row r="4700" spans="1:20" ht="17.25" customHeight="1" x14ac:dyDescent="0.35">
      <c r="A4700" s="4" t="s">
        <v>2817</v>
      </c>
      <c r="B4700" s="4" t="s">
        <v>6034</v>
      </c>
      <c r="C4700" s="25">
        <v>13</v>
      </c>
      <c r="D4700" s="11"/>
      <c r="E4700" s="11"/>
      <c r="F4700" s="11"/>
      <c r="P4700" s="4" t="s">
        <v>2817</v>
      </c>
      <c r="Q4700" s="166" t="s">
        <v>6416</v>
      </c>
      <c r="R4700" s="25">
        <v>6</v>
      </c>
      <c r="S4700" s="11"/>
      <c r="T4700" s="11"/>
    </row>
    <row r="4701" spans="1:20" ht="17.25" customHeight="1" x14ac:dyDescent="0.35">
      <c r="A4701" s="4" t="s">
        <v>2817</v>
      </c>
      <c r="B4701" s="4" t="s">
        <v>6417</v>
      </c>
      <c r="C4701" s="25">
        <v>13</v>
      </c>
      <c r="D4701" s="11"/>
      <c r="E4701" s="11"/>
      <c r="F4701" s="11"/>
      <c r="P4701" s="4" t="s">
        <v>2817</v>
      </c>
      <c r="Q4701" s="166" t="s">
        <v>6418</v>
      </c>
      <c r="R4701" s="25">
        <v>6</v>
      </c>
      <c r="S4701" s="11"/>
      <c r="T4701" s="11"/>
    </row>
    <row r="4702" spans="1:20" ht="17.25" customHeight="1" x14ac:dyDescent="0.35">
      <c r="A4702" s="4" t="s">
        <v>2817</v>
      </c>
      <c r="B4702" s="4" t="s">
        <v>6035</v>
      </c>
      <c r="C4702" s="25">
        <v>13</v>
      </c>
      <c r="D4702" s="11"/>
      <c r="E4702" s="11"/>
      <c r="F4702" s="11"/>
      <c r="P4702" s="4" t="s">
        <v>2817</v>
      </c>
      <c r="Q4702" s="166" t="s">
        <v>6419</v>
      </c>
      <c r="R4702" s="25">
        <v>6</v>
      </c>
      <c r="S4702" s="11"/>
      <c r="T4702" s="11"/>
    </row>
    <row r="4703" spans="1:20" ht="17.25" customHeight="1" x14ac:dyDescent="0.35">
      <c r="A4703" s="4" t="s">
        <v>2817</v>
      </c>
      <c r="B4703" s="4" t="s">
        <v>6420</v>
      </c>
      <c r="C4703" s="25">
        <v>13</v>
      </c>
      <c r="D4703" s="11"/>
      <c r="E4703" s="11"/>
      <c r="F4703" s="11"/>
      <c r="P4703" s="4" t="s">
        <v>2817</v>
      </c>
      <c r="Q4703" s="166" t="s">
        <v>6421</v>
      </c>
      <c r="R4703" s="25">
        <v>6</v>
      </c>
      <c r="S4703" s="11"/>
      <c r="T4703" s="11"/>
    </row>
    <row r="4704" spans="1:20" ht="17.25" customHeight="1" x14ac:dyDescent="0.35">
      <c r="A4704" s="4" t="s">
        <v>2817</v>
      </c>
      <c r="B4704" s="4" t="s">
        <v>6036</v>
      </c>
      <c r="C4704" s="25">
        <v>13</v>
      </c>
      <c r="D4704" s="11"/>
      <c r="E4704" s="11"/>
      <c r="F4704" s="11"/>
      <c r="P4704" s="4" t="s">
        <v>2817</v>
      </c>
      <c r="Q4704" s="166" t="s">
        <v>6422</v>
      </c>
      <c r="R4704" s="25">
        <v>6</v>
      </c>
      <c r="S4704" s="11"/>
      <c r="T4704" s="11"/>
    </row>
    <row r="4705" spans="1:20" ht="17.25" customHeight="1" x14ac:dyDescent="0.35">
      <c r="A4705" s="4" t="s">
        <v>2817</v>
      </c>
      <c r="B4705" s="4" t="s">
        <v>6423</v>
      </c>
      <c r="C4705" s="25">
        <v>13</v>
      </c>
      <c r="D4705" s="11"/>
      <c r="E4705" s="11"/>
      <c r="F4705" s="11"/>
      <c r="P4705" s="4" t="s">
        <v>2817</v>
      </c>
      <c r="Q4705" s="166" t="s">
        <v>6424</v>
      </c>
      <c r="R4705" s="25">
        <v>6</v>
      </c>
      <c r="S4705" s="11"/>
      <c r="T4705" s="11"/>
    </row>
    <row r="4706" spans="1:20" ht="17.25" customHeight="1" x14ac:dyDescent="0.35">
      <c r="A4706" s="4" t="s">
        <v>2817</v>
      </c>
      <c r="B4706" s="4" t="s">
        <v>6037</v>
      </c>
      <c r="C4706" s="25">
        <v>14</v>
      </c>
      <c r="D4706" s="11"/>
      <c r="E4706" s="11"/>
      <c r="F4706" s="11"/>
      <c r="P4706" s="4" t="s">
        <v>2817</v>
      </c>
      <c r="Q4706" s="157" t="s">
        <v>6425</v>
      </c>
      <c r="R4706" s="162">
        <v>9</v>
      </c>
      <c r="S4706" s="11"/>
      <c r="T4706" s="11"/>
    </row>
    <row r="4707" spans="1:20" ht="17.25" customHeight="1" x14ac:dyDescent="0.35">
      <c r="A4707" s="4" t="s">
        <v>2817</v>
      </c>
      <c r="B4707" s="4" t="s">
        <v>6038</v>
      </c>
      <c r="C4707" s="25">
        <v>14</v>
      </c>
      <c r="D4707" s="11"/>
      <c r="E4707" s="11"/>
      <c r="F4707" s="11"/>
      <c r="P4707" s="4" t="s">
        <v>2817</v>
      </c>
      <c r="Q4707" s="164" t="s">
        <v>6426</v>
      </c>
      <c r="R4707" s="162">
        <v>10</v>
      </c>
      <c r="S4707" s="11"/>
      <c r="T4707" s="11"/>
    </row>
    <row r="4708" spans="1:20" ht="17.25" customHeight="1" x14ac:dyDescent="0.35">
      <c r="A4708" s="4" t="s">
        <v>2817</v>
      </c>
      <c r="B4708" s="4" t="s">
        <v>6040</v>
      </c>
      <c r="C4708" s="25">
        <v>14</v>
      </c>
      <c r="D4708" s="11"/>
      <c r="E4708" s="11"/>
      <c r="F4708" s="11"/>
      <c r="P4708" s="4" t="s">
        <v>2817</v>
      </c>
      <c r="Q4708" s="164" t="s">
        <v>6427</v>
      </c>
      <c r="R4708" s="162">
        <v>10</v>
      </c>
      <c r="S4708" s="11"/>
      <c r="T4708" s="11"/>
    </row>
    <row r="4709" spans="1:20" ht="17.25" customHeight="1" x14ac:dyDescent="0.35">
      <c r="A4709" s="4" t="s">
        <v>2817</v>
      </c>
      <c r="B4709" s="4" t="s">
        <v>6041</v>
      </c>
      <c r="C4709" s="25">
        <v>14</v>
      </c>
      <c r="D4709" s="11"/>
      <c r="E4709" s="11"/>
      <c r="F4709" s="11"/>
      <c r="P4709" s="4" t="s">
        <v>2817</v>
      </c>
      <c r="Q4709" s="164" t="s">
        <v>6428</v>
      </c>
      <c r="R4709" s="162">
        <v>10</v>
      </c>
      <c r="S4709" s="11"/>
      <c r="T4709" s="11"/>
    </row>
    <row r="4710" spans="1:20" ht="17.25" customHeight="1" x14ac:dyDescent="0.35">
      <c r="A4710" s="4" t="s">
        <v>2817</v>
      </c>
      <c r="B4710" s="4" t="s">
        <v>6429</v>
      </c>
      <c r="C4710" s="25">
        <v>14</v>
      </c>
      <c r="D4710" s="11"/>
      <c r="E4710" s="11"/>
      <c r="F4710" s="11"/>
      <c r="P4710" s="4" t="s">
        <v>2817</v>
      </c>
      <c r="Q4710" s="164" t="s">
        <v>6430</v>
      </c>
      <c r="R4710" s="162">
        <v>10</v>
      </c>
      <c r="S4710" s="11"/>
      <c r="T4710" s="11"/>
    </row>
    <row r="4711" spans="1:20" ht="17.25" customHeight="1" x14ac:dyDescent="0.35">
      <c r="A4711" s="4" t="s">
        <v>2817</v>
      </c>
      <c r="B4711" s="4" t="s">
        <v>6431</v>
      </c>
      <c r="C4711" s="25">
        <v>14</v>
      </c>
      <c r="D4711" s="11"/>
      <c r="E4711" s="11"/>
      <c r="F4711" s="11"/>
      <c r="P4711" s="4" t="s">
        <v>2817</v>
      </c>
      <c r="Q4711" s="164" t="s">
        <v>6432</v>
      </c>
      <c r="R4711" s="162">
        <v>10</v>
      </c>
      <c r="S4711" s="11"/>
      <c r="T4711" s="11"/>
    </row>
    <row r="4712" spans="1:20" ht="17.25" customHeight="1" x14ac:dyDescent="0.35">
      <c r="A4712" s="4" t="s">
        <v>2817</v>
      </c>
      <c r="B4712" s="4" t="s">
        <v>6042</v>
      </c>
      <c r="C4712" s="25">
        <v>14</v>
      </c>
      <c r="D4712" s="11"/>
      <c r="E4712" s="11"/>
      <c r="F4712" s="11"/>
      <c r="P4712" s="4" t="s">
        <v>2817</v>
      </c>
      <c r="Q4712" s="164" t="s">
        <v>6433</v>
      </c>
      <c r="R4712" s="162">
        <v>10</v>
      </c>
      <c r="S4712" s="11"/>
      <c r="T4712" s="11"/>
    </row>
    <row r="4713" spans="1:20" ht="17.25" customHeight="1" x14ac:dyDescent="0.35">
      <c r="A4713" s="4" t="s">
        <v>2817</v>
      </c>
      <c r="B4713" s="4" t="s">
        <v>6043</v>
      </c>
      <c r="C4713" s="25">
        <v>14</v>
      </c>
      <c r="D4713" s="11"/>
      <c r="E4713" s="11"/>
      <c r="F4713" s="11"/>
      <c r="P4713" s="4" t="s">
        <v>2817</v>
      </c>
      <c r="Q4713" s="164" t="s">
        <v>6434</v>
      </c>
      <c r="R4713" s="162">
        <v>10</v>
      </c>
      <c r="S4713" s="11"/>
      <c r="T4713" s="11"/>
    </row>
    <row r="4714" spans="1:20" ht="17.25" customHeight="1" x14ac:dyDescent="0.35">
      <c r="A4714" s="4" t="s">
        <v>2817</v>
      </c>
      <c r="B4714" s="4" t="s">
        <v>6044</v>
      </c>
      <c r="C4714" s="25">
        <v>14</v>
      </c>
      <c r="D4714" s="11"/>
      <c r="E4714" s="11"/>
      <c r="F4714" s="11"/>
      <c r="P4714" s="4" t="s">
        <v>2817</v>
      </c>
      <c r="Q4714" s="164" t="s">
        <v>6435</v>
      </c>
      <c r="R4714" s="162">
        <v>10</v>
      </c>
      <c r="S4714" s="11"/>
      <c r="T4714" s="11"/>
    </row>
    <row r="4715" spans="1:20" ht="17.25" customHeight="1" x14ac:dyDescent="0.35">
      <c r="A4715" s="4" t="s">
        <v>2817</v>
      </c>
      <c r="B4715" s="4" t="s">
        <v>6045</v>
      </c>
      <c r="C4715" s="25">
        <v>14</v>
      </c>
      <c r="D4715" s="11"/>
      <c r="E4715" s="11"/>
      <c r="F4715" s="11"/>
      <c r="P4715" s="4" t="s">
        <v>2817</v>
      </c>
      <c r="Q4715" s="164" t="s">
        <v>6436</v>
      </c>
      <c r="R4715" s="162">
        <v>10</v>
      </c>
      <c r="S4715" s="11"/>
      <c r="T4715" s="11"/>
    </row>
    <row r="4716" spans="1:20" ht="17.25" customHeight="1" x14ac:dyDescent="0.35">
      <c r="A4716" s="4" t="s">
        <v>2817</v>
      </c>
      <c r="B4716" s="4" t="s">
        <v>6046</v>
      </c>
      <c r="C4716" s="25">
        <v>14</v>
      </c>
      <c r="D4716" s="11"/>
      <c r="E4716" s="11"/>
      <c r="F4716" s="11"/>
      <c r="P4716" s="4" t="s">
        <v>2817</v>
      </c>
      <c r="Q4716" s="164" t="s">
        <v>6437</v>
      </c>
      <c r="R4716" s="162">
        <v>10</v>
      </c>
      <c r="S4716" s="11"/>
      <c r="T4716" s="11"/>
    </row>
    <row r="4717" spans="1:20" ht="17.25" customHeight="1" x14ac:dyDescent="0.35">
      <c r="A4717" s="4" t="s">
        <v>2817</v>
      </c>
      <c r="B4717" s="4" t="s">
        <v>6047</v>
      </c>
      <c r="C4717" s="25">
        <v>14</v>
      </c>
      <c r="D4717" s="11"/>
      <c r="E4717" s="11"/>
      <c r="F4717" s="11"/>
      <c r="P4717" s="4" t="s">
        <v>2817</v>
      </c>
      <c r="Q4717" s="164" t="s">
        <v>6438</v>
      </c>
      <c r="R4717" s="162">
        <v>10</v>
      </c>
      <c r="S4717" s="11"/>
      <c r="T4717" s="11"/>
    </row>
    <row r="4718" spans="1:20" ht="17.25" customHeight="1" x14ac:dyDescent="0.35">
      <c r="A4718" s="4" t="s">
        <v>2817</v>
      </c>
      <c r="B4718" s="4" t="s">
        <v>6048</v>
      </c>
      <c r="C4718" s="25">
        <v>14</v>
      </c>
      <c r="D4718" s="11"/>
      <c r="E4718" s="11"/>
      <c r="F4718" s="11"/>
      <c r="P4718" s="4" t="s">
        <v>2817</v>
      </c>
      <c r="Q4718" s="164" t="s">
        <v>6439</v>
      </c>
      <c r="R4718" s="162">
        <v>10</v>
      </c>
      <c r="S4718" s="11"/>
      <c r="T4718" s="11"/>
    </row>
    <row r="4719" spans="1:20" ht="17.25" customHeight="1" x14ac:dyDescent="0.35">
      <c r="A4719" s="4" t="s">
        <v>2817</v>
      </c>
      <c r="B4719" s="4" t="s">
        <v>6050</v>
      </c>
      <c r="C4719" s="25">
        <v>14</v>
      </c>
      <c r="D4719" s="11"/>
      <c r="E4719" s="11"/>
      <c r="F4719" s="11"/>
      <c r="P4719" s="4" t="s">
        <v>2817</v>
      </c>
      <c r="Q4719" s="164" t="s">
        <v>6440</v>
      </c>
      <c r="R4719" s="162">
        <v>10</v>
      </c>
      <c r="S4719" s="11"/>
      <c r="T4719" s="11"/>
    </row>
    <row r="4720" spans="1:20" ht="17.25" customHeight="1" x14ac:dyDescent="0.35">
      <c r="A4720" s="4" t="s">
        <v>2817</v>
      </c>
      <c r="B4720" s="4" t="s">
        <v>6051</v>
      </c>
      <c r="C4720" s="25">
        <v>14</v>
      </c>
      <c r="D4720" s="11"/>
      <c r="E4720" s="11"/>
      <c r="F4720" s="11"/>
      <c r="P4720" s="4" t="s">
        <v>2817</v>
      </c>
      <c r="Q4720" s="164" t="s">
        <v>6441</v>
      </c>
      <c r="R4720" s="162">
        <v>10</v>
      </c>
      <c r="S4720" s="11"/>
      <c r="T4720" s="11"/>
    </row>
    <row r="4721" spans="1:20" ht="17.25" customHeight="1" x14ac:dyDescent="0.35">
      <c r="A4721" s="4" t="s">
        <v>2817</v>
      </c>
      <c r="B4721" s="4" t="s">
        <v>6442</v>
      </c>
      <c r="C4721" s="25">
        <v>14</v>
      </c>
      <c r="D4721" s="11"/>
      <c r="E4721" s="11"/>
      <c r="F4721" s="11"/>
      <c r="P4721" s="4" t="s">
        <v>2817</v>
      </c>
      <c r="Q4721" s="164" t="s">
        <v>6443</v>
      </c>
      <c r="R4721" s="162">
        <v>10</v>
      </c>
      <c r="S4721" s="11"/>
      <c r="T4721" s="11"/>
    </row>
    <row r="4722" spans="1:20" ht="17.25" customHeight="1" x14ac:dyDescent="0.35">
      <c r="A4722" s="4" t="s">
        <v>2817</v>
      </c>
      <c r="B4722" s="4" t="s">
        <v>6052</v>
      </c>
      <c r="C4722" s="25">
        <v>14</v>
      </c>
      <c r="D4722" s="11"/>
      <c r="E4722" s="11"/>
      <c r="F4722" s="11"/>
      <c r="P4722" s="4" t="s">
        <v>2817</v>
      </c>
      <c r="Q4722" s="164" t="s">
        <v>6444</v>
      </c>
      <c r="R4722" s="162">
        <v>10</v>
      </c>
      <c r="S4722" s="11"/>
      <c r="T4722" s="11"/>
    </row>
    <row r="4723" spans="1:20" ht="17.25" customHeight="1" x14ac:dyDescent="0.35">
      <c r="A4723" s="4" t="s">
        <v>2817</v>
      </c>
      <c r="B4723" s="4" t="s">
        <v>6053</v>
      </c>
      <c r="C4723" s="25">
        <v>14</v>
      </c>
      <c r="D4723" s="11"/>
      <c r="E4723" s="11"/>
      <c r="F4723" s="11"/>
      <c r="P4723" s="4" t="s">
        <v>2817</v>
      </c>
      <c r="Q4723" s="164" t="s">
        <v>6445</v>
      </c>
      <c r="R4723" s="162">
        <v>10</v>
      </c>
      <c r="S4723" s="11"/>
      <c r="T4723" s="11"/>
    </row>
    <row r="4724" spans="1:20" ht="17.25" customHeight="1" x14ac:dyDescent="0.35">
      <c r="A4724" s="4" t="s">
        <v>2817</v>
      </c>
      <c r="B4724" s="4" t="s">
        <v>6054</v>
      </c>
      <c r="C4724" s="25">
        <v>14</v>
      </c>
      <c r="D4724" s="11"/>
      <c r="E4724" s="11"/>
      <c r="F4724" s="11"/>
      <c r="P4724" s="4" t="s">
        <v>2817</v>
      </c>
      <c r="Q4724" s="164" t="s">
        <v>6446</v>
      </c>
      <c r="R4724" s="162">
        <v>10</v>
      </c>
      <c r="S4724" s="11"/>
      <c r="T4724" s="11"/>
    </row>
    <row r="4725" spans="1:20" ht="17.25" customHeight="1" x14ac:dyDescent="0.35">
      <c r="A4725" s="4" t="s">
        <v>2817</v>
      </c>
      <c r="B4725" s="4" t="s">
        <v>6056</v>
      </c>
      <c r="C4725" s="25">
        <v>14</v>
      </c>
      <c r="D4725" s="11"/>
      <c r="E4725" s="11"/>
      <c r="F4725" s="11"/>
      <c r="P4725" s="4" t="s">
        <v>2817</v>
      </c>
      <c r="Q4725" s="164" t="s">
        <v>6447</v>
      </c>
      <c r="R4725" s="162">
        <v>10</v>
      </c>
      <c r="S4725" s="11"/>
      <c r="T4725" s="11"/>
    </row>
    <row r="4726" spans="1:20" ht="17.25" customHeight="1" x14ac:dyDescent="0.35">
      <c r="A4726" s="4" t="s">
        <v>2817</v>
      </c>
      <c r="B4726" s="4" t="s">
        <v>6057</v>
      </c>
      <c r="C4726" s="25">
        <v>14</v>
      </c>
      <c r="D4726" s="11"/>
      <c r="E4726" s="11"/>
      <c r="F4726" s="11"/>
      <c r="P4726" s="4" t="s">
        <v>2817</v>
      </c>
      <c r="Q4726" s="164" t="s">
        <v>6448</v>
      </c>
      <c r="R4726" s="162">
        <v>10</v>
      </c>
      <c r="S4726" s="11"/>
      <c r="T4726" s="11"/>
    </row>
    <row r="4727" spans="1:20" ht="17.25" customHeight="1" x14ac:dyDescent="0.35">
      <c r="A4727" s="4" t="s">
        <v>2817</v>
      </c>
      <c r="B4727" s="4" t="s">
        <v>6058</v>
      </c>
      <c r="C4727" s="25">
        <v>14</v>
      </c>
      <c r="D4727" s="11"/>
      <c r="E4727" s="11"/>
      <c r="F4727" s="11"/>
      <c r="P4727" s="4" t="s">
        <v>2817</v>
      </c>
      <c r="Q4727" s="164" t="s">
        <v>6449</v>
      </c>
      <c r="R4727" s="162">
        <v>10</v>
      </c>
      <c r="S4727" s="11"/>
      <c r="T4727" s="11"/>
    </row>
    <row r="4728" spans="1:20" ht="17.25" customHeight="1" x14ac:dyDescent="0.35">
      <c r="A4728" s="4" t="s">
        <v>2817</v>
      </c>
      <c r="B4728" s="4" t="s">
        <v>6450</v>
      </c>
      <c r="C4728" s="25">
        <v>14</v>
      </c>
      <c r="D4728" s="11"/>
      <c r="E4728" s="11"/>
      <c r="F4728" s="11"/>
      <c r="P4728" s="4" t="s">
        <v>2817</v>
      </c>
      <c r="Q4728" s="164" t="s">
        <v>6451</v>
      </c>
      <c r="R4728" s="162">
        <v>10</v>
      </c>
      <c r="S4728" s="11"/>
      <c r="T4728" s="11"/>
    </row>
    <row r="4729" spans="1:20" ht="17.25" customHeight="1" x14ac:dyDescent="0.35">
      <c r="A4729" s="4" t="s">
        <v>2817</v>
      </c>
      <c r="B4729" s="4" t="s">
        <v>6452</v>
      </c>
      <c r="C4729" s="25">
        <v>14</v>
      </c>
      <c r="D4729" s="11"/>
      <c r="E4729" s="11"/>
      <c r="F4729" s="11"/>
      <c r="P4729" s="4" t="s">
        <v>2817</v>
      </c>
      <c r="Q4729" s="164" t="s">
        <v>6453</v>
      </c>
      <c r="R4729" s="162">
        <v>10</v>
      </c>
      <c r="S4729" s="11"/>
      <c r="T4729" s="11"/>
    </row>
    <row r="4730" spans="1:20" ht="17.25" customHeight="1" x14ac:dyDescent="0.35">
      <c r="A4730" s="4" t="s">
        <v>2817</v>
      </c>
      <c r="B4730" s="4" t="s">
        <v>6454</v>
      </c>
      <c r="C4730" s="25">
        <v>14</v>
      </c>
      <c r="D4730" s="11"/>
      <c r="E4730" s="11"/>
      <c r="F4730" s="11"/>
      <c r="P4730" s="4" t="s">
        <v>2817</v>
      </c>
      <c r="Q4730" s="164" t="s">
        <v>6455</v>
      </c>
      <c r="R4730" s="162">
        <v>10</v>
      </c>
      <c r="S4730" s="11"/>
      <c r="T4730" s="11"/>
    </row>
    <row r="4731" spans="1:20" ht="17.25" customHeight="1" x14ac:dyDescent="0.35">
      <c r="A4731" s="4" t="s">
        <v>2817</v>
      </c>
      <c r="B4731" s="4" t="s">
        <v>6059</v>
      </c>
      <c r="C4731" s="25">
        <v>14</v>
      </c>
      <c r="D4731" s="11"/>
      <c r="E4731" s="11"/>
      <c r="F4731" s="11"/>
      <c r="P4731" s="4" t="s">
        <v>2817</v>
      </c>
      <c r="Q4731" s="164" t="s">
        <v>6456</v>
      </c>
      <c r="R4731" s="162">
        <v>10</v>
      </c>
      <c r="S4731" s="11"/>
      <c r="T4731" s="11"/>
    </row>
    <row r="4732" spans="1:20" ht="17.25" customHeight="1" x14ac:dyDescent="0.35">
      <c r="A4732" s="4" t="s">
        <v>2817</v>
      </c>
      <c r="B4732" s="4" t="s">
        <v>6060</v>
      </c>
      <c r="C4732" s="25">
        <v>14</v>
      </c>
      <c r="D4732" s="11"/>
      <c r="E4732" s="11"/>
      <c r="F4732" s="11"/>
      <c r="P4732" s="4" t="s">
        <v>2817</v>
      </c>
      <c r="Q4732" s="164" t="s">
        <v>6457</v>
      </c>
      <c r="R4732" s="162">
        <v>10</v>
      </c>
      <c r="S4732" s="11"/>
      <c r="T4732" s="11"/>
    </row>
    <row r="4733" spans="1:20" ht="17.25" customHeight="1" x14ac:dyDescent="0.35">
      <c r="A4733" s="4" t="s">
        <v>2817</v>
      </c>
      <c r="B4733" s="4" t="s">
        <v>6062</v>
      </c>
      <c r="C4733" s="25">
        <v>14</v>
      </c>
      <c r="D4733" s="11"/>
      <c r="E4733" s="11"/>
      <c r="F4733" s="11"/>
      <c r="P4733" s="4" t="s">
        <v>2817</v>
      </c>
      <c r="Q4733" s="164" t="s">
        <v>6458</v>
      </c>
      <c r="R4733" s="162">
        <v>10</v>
      </c>
      <c r="S4733" s="11"/>
      <c r="T4733" s="11"/>
    </row>
    <row r="4734" spans="1:20" ht="17.25" customHeight="1" x14ac:dyDescent="0.35">
      <c r="A4734" s="4" t="s">
        <v>2817</v>
      </c>
      <c r="B4734" s="4" t="s">
        <v>6063</v>
      </c>
      <c r="C4734" s="25">
        <v>14</v>
      </c>
      <c r="D4734" s="11"/>
      <c r="E4734" s="11"/>
      <c r="F4734" s="11"/>
      <c r="P4734" s="4" t="s">
        <v>2817</v>
      </c>
      <c r="Q4734" s="164" t="s">
        <v>6459</v>
      </c>
      <c r="R4734" s="162">
        <v>10</v>
      </c>
      <c r="S4734" s="11"/>
      <c r="T4734" s="11"/>
    </row>
    <row r="4735" spans="1:20" ht="17.25" customHeight="1" x14ac:dyDescent="0.35">
      <c r="A4735" s="4" t="s">
        <v>2817</v>
      </c>
      <c r="B4735" s="4" t="s">
        <v>6064</v>
      </c>
      <c r="C4735" s="25">
        <v>14</v>
      </c>
      <c r="D4735" s="11"/>
      <c r="E4735" s="11"/>
      <c r="F4735" s="11"/>
      <c r="P4735" s="4" t="s">
        <v>2817</v>
      </c>
      <c r="Q4735" s="164" t="s">
        <v>6460</v>
      </c>
      <c r="R4735" s="162">
        <v>10</v>
      </c>
      <c r="S4735" s="11"/>
      <c r="T4735" s="11"/>
    </row>
    <row r="4736" spans="1:20" ht="17.25" customHeight="1" x14ac:dyDescent="0.35">
      <c r="A4736" s="4" t="s">
        <v>2817</v>
      </c>
      <c r="B4736" s="4" t="s">
        <v>6065</v>
      </c>
      <c r="C4736" s="25">
        <v>14</v>
      </c>
      <c r="D4736" s="11"/>
      <c r="E4736" s="11"/>
      <c r="F4736" s="11"/>
      <c r="P4736" s="4" t="s">
        <v>2817</v>
      </c>
      <c r="Q4736" s="164" t="s">
        <v>6461</v>
      </c>
      <c r="R4736" s="162">
        <v>10</v>
      </c>
      <c r="S4736" s="11"/>
      <c r="T4736" s="11"/>
    </row>
    <row r="4737" spans="1:20" ht="17.25" customHeight="1" x14ac:dyDescent="0.35">
      <c r="A4737" s="4" t="s">
        <v>2817</v>
      </c>
      <c r="B4737" s="4" t="s">
        <v>6066</v>
      </c>
      <c r="C4737" s="25">
        <v>14</v>
      </c>
      <c r="D4737" s="11"/>
      <c r="E4737" s="11"/>
      <c r="F4737" s="11"/>
      <c r="P4737" s="4" t="s">
        <v>2817</v>
      </c>
      <c r="Q4737" s="164" t="s">
        <v>6462</v>
      </c>
      <c r="R4737" s="162">
        <v>10</v>
      </c>
      <c r="S4737" s="11"/>
      <c r="T4737" s="11"/>
    </row>
    <row r="4738" spans="1:20" ht="17.25" customHeight="1" x14ac:dyDescent="0.35">
      <c r="A4738" s="4" t="s">
        <v>2817</v>
      </c>
      <c r="B4738" s="4" t="s">
        <v>6067</v>
      </c>
      <c r="C4738" s="25">
        <v>14</v>
      </c>
      <c r="D4738" s="11"/>
      <c r="E4738" s="11"/>
      <c r="F4738" s="11"/>
      <c r="P4738" s="4" t="s">
        <v>2817</v>
      </c>
      <c r="Q4738" s="164" t="s">
        <v>6463</v>
      </c>
      <c r="R4738" s="162">
        <v>10</v>
      </c>
      <c r="S4738" s="11"/>
      <c r="T4738" s="11"/>
    </row>
    <row r="4739" spans="1:20" ht="17.25" customHeight="1" x14ac:dyDescent="0.35">
      <c r="A4739" s="4" t="s">
        <v>2817</v>
      </c>
      <c r="B4739" s="4" t="s">
        <v>6068</v>
      </c>
      <c r="C4739" s="25">
        <v>14</v>
      </c>
      <c r="D4739" s="11"/>
      <c r="E4739" s="11"/>
      <c r="F4739" s="11"/>
      <c r="P4739" s="4" t="s">
        <v>2817</v>
      </c>
      <c r="Q4739" s="164" t="s">
        <v>6464</v>
      </c>
      <c r="R4739" s="162">
        <v>10</v>
      </c>
      <c r="S4739" s="11"/>
      <c r="T4739" s="11"/>
    </row>
    <row r="4740" spans="1:20" ht="17.25" customHeight="1" x14ac:dyDescent="0.35">
      <c r="A4740" s="4" t="s">
        <v>2817</v>
      </c>
      <c r="B4740" s="4" t="s">
        <v>6069</v>
      </c>
      <c r="C4740" s="25">
        <v>14</v>
      </c>
      <c r="D4740" s="11"/>
      <c r="E4740" s="11"/>
      <c r="F4740" s="11"/>
      <c r="P4740" s="4" t="s">
        <v>2817</v>
      </c>
      <c r="Q4740" s="164" t="s">
        <v>6465</v>
      </c>
      <c r="R4740" s="162">
        <v>10</v>
      </c>
      <c r="S4740" s="11"/>
      <c r="T4740" s="11"/>
    </row>
    <row r="4741" spans="1:20" ht="17.25" customHeight="1" x14ac:dyDescent="0.35">
      <c r="A4741" s="4" t="s">
        <v>2817</v>
      </c>
      <c r="B4741" s="4" t="s">
        <v>6070</v>
      </c>
      <c r="C4741" s="25">
        <v>14</v>
      </c>
      <c r="D4741" s="11"/>
      <c r="E4741" s="11"/>
      <c r="F4741" s="11"/>
      <c r="P4741" s="4" t="s">
        <v>2817</v>
      </c>
      <c r="Q4741" s="164" t="s">
        <v>6466</v>
      </c>
      <c r="R4741" s="162">
        <v>10</v>
      </c>
      <c r="S4741" s="11"/>
      <c r="T4741" s="11"/>
    </row>
    <row r="4742" spans="1:20" ht="17.25" customHeight="1" x14ac:dyDescent="0.35">
      <c r="A4742" s="4" t="s">
        <v>2817</v>
      </c>
      <c r="B4742" s="4" t="s">
        <v>6467</v>
      </c>
      <c r="C4742" s="25">
        <v>14</v>
      </c>
      <c r="D4742" s="11"/>
      <c r="E4742" s="11"/>
      <c r="F4742" s="11"/>
      <c r="P4742" s="4" t="s">
        <v>2817</v>
      </c>
      <c r="Q4742" s="164" t="s">
        <v>6468</v>
      </c>
      <c r="R4742" s="162">
        <v>10</v>
      </c>
      <c r="S4742" s="11"/>
      <c r="T4742" s="11"/>
    </row>
    <row r="4743" spans="1:20" ht="17.25" customHeight="1" x14ac:dyDescent="0.35">
      <c r="A4743" s="4" t="s">
        <v>2817</v>
      </c>
      <c r="B4743" s="4" t="s">
        <v>6071</v>
      </c>
      <c r="C4743" s="25">
        <v>14</v>
      </c>
      <c r="D4743" s="11"/>
      <c r="E4743" s="11"/>
      <c r="F4743" s="11"/>
      <c r="P4743" s="4" t="s">
        <v>2817</v>
      </c>
      <c r="Q4743" s="165" t="s">
        <v>6469</v>
      </c>
      <c r="R4743" s="162">
        <v>12</v>
      </c>
      <c r="S4743" s="11"/>
      <c r="T4743" s="11"/>
    </row>
    <row r="4744" spans="1:20" ht="17.25" customHeight="1" x14ac:dyDescent="0.35">
      <c r="A4744" s="4" t="s">
        <v>2817</v>
      </c>
      <c r="B4744" s="4" t="s">
        <v>6072</v>
      </c>
      <c r="C4744" s="25">
        <v>14</v>
      </c>
      <c r="D4744" s="11"/>
      <c r="E4744" s="11"/>
      <c r="F4744" s="11"/>
      <c r="P4744" s="4" t="s">
        <v>2817</v>
      </c>
      <c r="Q4744" s="165" t="s">
        <v>6470</v>
      </c>
      <c r="R4744" s="162">
        <v>12</v>
      </c>
      <c r="S4744" s="11"/>
      <c r="T4744" s="11"/>
    </row>
    <row r="4745" spans="1:20" ht="17.25" customHeight="1" x14ac:dyDescent="0.35">
      <c r="A4745" s="4" t="s">
        <v>2817</v>
      </c>
      <c r="B4745" s="4" t="s">
        <v>6073</v>
      </c>
      <c r="C4745" s="25">
        <v>14</v>
      </c>
      <c r="D4745" s="11"/>
      <c r="E4745" s="11"/>
      <c r="F4745" s="11"/>
      <c r="P4745" s="4" t="s">
        <v>2817</v>
      </c>
      <c r="Q4745" s="165" t="s">
        <v>6471</v>
      </c>
      <c r="R4745" s="162">
        <v>12</v>
      </c>
      <c r="S4745" s="11"/>
      <c r="T4745" s="11"/>
    </row>
    <row r="4746" spans="1:20" ht="17.25" customHeight="1" x14ac:dyDescent="0.35">
      <c r="A4746" s="4" t="s">
        <v>2817</v>
      </c>
      <c r="B4746" s="4" t="s">
        <v>6074</v>
      </c>
      <c r="C4746" s="25">
        <v>14</v>
      </c>
      <c r="D4746" s="11"/>
      <c r="E4746" s="11"/>
      <c r="F4746" s="11"/>
      <c r="P4746" s="4" t="s">
        <v>2817</v>
      </c>
      <c r="Q4746" s="165" t="s">
        <v>6472</v>
      </c>
      <c r="R4746" s="162">
        <v>12</v>
      </c>
      <c r="S4746" s="11"/>
      <c r="T4746" s="11"/>
    </row>
    <row r="4747" spans="1:20" ht="17.25" customHeight="1" x14ac:dyDescent="0.35">
      <c r="A4747" s="4" t="s">
        <v>2817</v>
      </c>
      <c r="B4747" s="4" t="s">
        <v>6473</v>
      </c>
      <c r="C4747" s="25">
        <v>14</v>
      </c>
      <c r="D4747" s="11"/>
      <c r="E4747" s="11"/>
      <c r="F4747" s="11"/>
      <c r="P4747" s="4" t="s">
        <v>2817</v>
      </c>
      <c r="Q4747" s="165" t="s">
        <v>6474</v>
      </c>
      <c r="R4747" s="162">
        <v>12</v>
      </c>
      <c r="S4747" s="11"/>
      <c r="T4747" s="11"/>
    </row>
    <row r="4748" spans="1:20" ht="17.25" customHeight="1" x14ac:dyDescent="0.35">
      <c r="A4748" s="4" t="s">
        <v>2817</v>
      </c>
      <c r="B4748" s="4" t="s">
        <v>6075</v>
      </c>
      <c r="C4748" s="25">
        <v>14</v>
      </c>
      <c r="D4748" s="11"/>
      <c r="E4748" s="11"/>
      <c r="F4748" s="11"/>
      <c r="P4748" s="4" t="s">
        <v>2817</v>
      </c>
      <c r="Q4748" s="165" t="s">
        <v>6475</v>
      </c>
      <c r="R4748" s="162">
        <v>12</v>
      </c>
      <c r="S4748" s="11"/>
      <c r="T4748" s="11"/>
    </row>
    <row r="4749" spans="1:20" ht="17.25" customHeight="1" x14ac:dyDescent="0.35">
      <c r="A4749" s="4" t="s">
        <v>2817</v>
      </c>
      <c r="B4749" s="4" t="s">
        <v>6076</v>
      </c>
      <c r="C4749" s="25">
        <v>14</v>
      </c>
      <c r="D4749" s="11"/>
      <c r="E4749" s="11"/>
      <c r="F4749" s="11"/>
      <c r="P4749" s="4" t="s">
        <v>2817</v>
      </c>
      <c r="Q4749" s="165" t="s">
        <v>6476</v>
      </c>
      <c r="R4749" s="162">
        <v>12</v>
      </c>
      <c r="S4749" s="11"/>
      <c r="T4749" s="11"/>
    </row>
    <row r="4750" spans="1:20" ht="17.25" customHeight="1" x14ac:dyDescent="0.35">
      <c r="A4750" s="4" t="s">
        <v>2817</v>
      </c>
      <c r="B4750" s="4" t="s">
        <v>6077</v>
      </c>
      <c r="C4750" s="25">
        <v>14</v>
      </c>
      <c r="D4750" s="11"/>
      <c r="E4750" s="11"/>
      <c r="F4750" s="11"/>
      <c r="P4750" s="4" t="s">
        <v>2817</v>
      </c>
      <c r="Q4750" s="165" t="s">
        <v>6477</v>
      </c>
      <c r="R4750" s="162">
        <v>12</v>
      </c>
      <c r="S4750" s="11"/>
      <c r="T4750" s="11"/>
    </row>
    <row r="4751" spans="1:20" ht="17.25" customHeight="1" x14ac:dyDescent="0.35">
      <c r="A4751" s="4" t="s">
        <v>2817</v>
      </c>
      <c r="B4751" s="4" t="s">
        <v>6078</v>
      </c>
      <c r="C4751" s="25">
        <v>14</v>
      </c>
      <c r="D4751" s="11"/>
      <c r="E4751" s="11"/>
      <c r="F4751" s="11"/>
      <c r="P4751" s="4" t="s">
        <v>2817</v>
      </c>
      <c r="Q4751" s="165" t="s">
        <v>6478</v>
      </c>
      <c r="R4751" s="162">
        <v>12</v>
      </c>
      <c r="S4751" s="11"/>
      <c r="T4751" s="11"/>
    </row>
    <row r="4752" spans="1:20" ht="17.25" customHeight="1" x14ac:dyDescent="0.35">
      <c r="A4752" s="4" t="s">
        <v>2817</v>
      </c>
      <c r="B4752" s="4" t="s">
        <v>6079</v>
      </c>
      <c r="C4752" s="25">
        <v>14</v>
      </c>
      <c r="D4752" s="11"/>
      <c r="E4752" s="11"/>
      <c r="F4752" s="11"/>
      <c r="P4752" s="4" t="s">
        <v>2817</v>
      </c>
      <c r="Q4752" s="165" t="s">
        <v>6479</v>
      </c>
      <c r="R4752" s="162">
        <v>12</v>
      </c>
      <c r="S4752" s="11"/>
      <c r="T4752" s="11"/>
    </row>
    <row r="4753" spans="1:20" ht="17.25" customHeight="1" x14ac:dyDescent="0.35">
      <c r="A4753" s="4" t="s">
        <v>2817</v>
      </c>
      <c r="B4753" s="4" t="s">
        <v>6080</v>
      </c>
      <c r="C4753" s="25">
        <v>14</v>
      </c>
      <c r="D4753" s="11"/>
      <c r="E4753" s="11"/>
      <c r="F4753" s="11"/>
      <c r="P4753" s="4" t="s">
        <v>2817</v>
      </c>
      <c r="Q4753" s="165" t="s">
        <v>6480</v>
      </c>
      <c r="R4753" s="162">
        <v>12</v>
      </c>
      <c r="S4753" s="11"/>
      <c r="T4753" s="11"/>
    </row>
    <row r="4754" spans="1:20" ht="17.25" customHeight="1" x14ac:dyDescent="0.35">
      <c r="A4754" s="4" t="s">
        <v>2817</v>
      </c>
      <c r="B4754" s="4" t="s">
        <v>6081</v>
      </c>
      <c r="C4754" s="25">
        <v>14</v>
      </c>
      <c r="D4754" s="11"/>
      <c r="E4754" s="11"/>
      <c r="F4754" s="11"/>
      <c r="P4754" s="4" t="s">
        <v>2817</v>
      </c>
      <c r="Q4754" s="165" t="s">
        <v>6481</v>
      </c>
      <c r="R4754" s="162">
        <v>12</v>
      </c>
      <c r="S4754" s="11"/>
      <c r="T4754" s="11"/>
    </row>
    <row r="4755" spans="1:20" ht="17.25" customHeight="1" x14ac:dyDescent="0.35">
      <c r="A4755" s="4" t="s">
        <v>2817</v>
      </c>
      <c r="B4755" s="4" t="s">
        <v>6083</v>
      </c>
      <c r="C4755" s="25">
        <v>14</v>
      </c>
      <c r="D4755" s="11"/>
      <c r="E4755" s="11"/>
      <c r="F4755" s="11"/>
      <c r="P4755" s="4" t="s">
        <v>2817</v>
      </c>
      <c r="Q4755" s="165" t="s">
        <v>6482</v>
      </c>
      <c r="R4755" s="162">
        <v>12</v>
      </c>
      <c r="S4755" s="11"/>
      <c r="T4755" s="11"/>
    </row>
    <row r="4756" spans="1:20" ht="17.25" customHeight="1" x14ac:dyDescent="0.35">
      <c r="A4756" s="4" t="s">
        <v>2817</v>
      </c>
      <c r="B4756" s="4" t="s">
        <v>6084</v>
      </c>
      <c r="C4756" s="25">
        <v>14</v>
      </c>
      <c r="D4756" s="11"/>
      <c r="E4756" s="11"/>
      <c r="F4756" s="11"/>
      <c r="P4756" s="4" t="s">
        <v>2817</v>
      </c>
      <c r="Q4756" s="165" t="s">
        <v>6483</v>
      </c>
      <c r="R4756" s="162">
        <v>12</v>
      </c>
      <c r="S4756" s="11"/>
      <c r="T4756" s="11"/>
    </row>
    <row r="4757" spans="1:20" ht="17.25" customHeight="1" x14ac:dyDescent="0.35">
      <c r="A4757" s="4" t="s">
        <v>2817</v>
      </c>
      <c r="B4757" s="4" t="s">
        <v>6085</v>
      </c>
      <c r="C4757" s="25">
        <v>14</v>
      </c>
      <c r="D4757" s="11"/>
      <c r="E4757" s="11"/>
      <c r="F4757" s="11"/>
      <c r="P4757" s="4" t="s">
        <v>2817</v>
      </c>
      <c r="Q4757" s="165" t="s">
        <v>6484</v>
      </c>
      <c r="R4757" s="162">
        <v>12</v>
      </c>
      <c r="S4757" s="11"/>
      <c r="T4757" s="11"/>
    </row>
    <row r="4758" spans="1:20" ht="17.25" customHeight="1" x14ac:dyDescent="0.35">
      <c r="A4758" s="4" t="s">
        <v>2817</v>
      </c>
      <c r="B4758" s="4" t="s">
        <v>6086</v>
      </c>
      <c r="C4758" s="25">
        <v>14</v>
      </c>
      <c r="D4758" s="11"/>
      <c r="E4758" s="11"/>
      <c r="F4758" s="11"/>
      <c r="P4758" s="4" t="s">
        <v>2817</v>
      </c>
      <c r="Q4758" s="165" t="s">
        <v>6485</v>
      </c>
      <c r="R4758" s="162">
        <v>12</v>
      </c>
      <c r="S4758" s="11"/>
      <c r="T4758" s="11"/>
    </row>
    <row r="4759" spans="1:20" ht="17.25" customHeight="1" x14ac:dyDescent="0.35">
      <c r="A4759" s="4" t="s">
        <v>2817</v>
      </c>
      <c r="B4759" s="4" t="s">
        <v>6087</v>
      </c>
      <c r="C4759" s="25">
        <v>14</v>
      </c>
      <c r="D4759" s="11"/>
      <c r="E4759" s="11"/>
      <c r="F4759" s="11"/>
      <c r="P4759" s="4" t="s">
        <v>2817</v>
      </c>
      <c r="Q4759" s="165" t="s">
        <v>6486</v>
      </c>
      <c r="R4759" s="162">
        <v>12</v>
      </c>
      <c r="S4759" s="11"/>
      <c r="T4759" s="11"/>
    </row>
    <row r="4760" spans="1:20" ht="17.25" customHeight="1" x14ac:dyDescent="0.35">
      <c r="A4760" s="4" t="s">
        <v>2817</v>
      </c>
      <c r="B4760" s="4" t="s">
        <v>6088</v>
      </c>
      <c r="C4760" s="25">
        <v>14</v>
      </c>
      <c r="D4760" s="11"/>
      <c r="E4760" s="11"/>
      <c r="F4760" s="11"/>
      <c r="P4760" s="4" t="s">
        <v>2817</v>
      </c>
      <c r="Q4760" s="165" t="s">
        <v>6487</v>
      </c>
      <c r="R4760" s="162">
        <v>12</v>
      </c>
      <c r="S4760" s="11"/>
      <c r="T4760" s="11"/>
    </row>
    <row r="4761" spans="1:20" ht="17.25" customHeight="1" x14ac:dyDescent="0.35">
      <c r="A4761" s="4" t="s">
        <v>2817</v>
      </c>
      <c r="B4761" s="4" t="s">
        <v>6089</v>
      </c>
      <c r="C4761" s="25">
        <v>14</v>
      </c>
      <c r="D4761" s="11"/>
      <c r="E4761" s="11"/>
      <c r="F4761" s="11"/>
      <c r="P4761" s="4" t="s">
        <v>2817</v>
      </c>
      <c r="Q4761" s="165" t="s">
        <v>6488</v>
      </c>
      <c r="R4761" s="162">
        <v>12</v>
      </c>
      <c r="S4761" s="11"/>
      <c r="T4761" s="11"/>
    </row>
    <row r="4762" spans="1:20" ht="17.25" customHeight="1" x14ac:dyDescent="0.35">
      <c r="A4762" s="4" t="s">
        <v>2817</v>
      </c>
      <c r="B4762" s="4" t="s">
        <v>6091</v>
      </c>
      <c r="C4762" s="25">
        <v>14</v>
      </c>
      <c r="D4762" s="11"/>
      <c r="E4762" s="11"/>
      <c r="F4762" s="11"/>
      <c r="P4762" s="4" t="s">
        <v>2817</v>
      </c>
      <c r="Q4762" s="165" t="s">
        <v>6489</v>
      </c>
      <c r="R4762" s="162">
        <v>12</v>
      </c>
      <c r="S4762" s="11"/>
      <c r="T4762" s="11"/>
    </row>
    <row r="4763" spans="1:20" ht="17.25" customHeight="1" x14ac:dyDescent="0.35">
      <c r="A4763" s="4" t="s">
        <v>2817</v>
      </c>
      <c r="B4763" s="4" t="s">
        <v>6092</v>
      </c>
      <c r="C4763" s="25">
        <v>14</v>
      </c>
      <c r="D4763" s="11"/>
      <c r="E4763" s="11"/>
      <c r="F4763" s="11"/>
      <c r="P4763" s="4" t="s">
        <v>2817</v>
      </c>
      <c r="Q4763" s="165" t="s">
        <v>6490</v>
      </c>
      <c r="R4763" s="162">
        <v>12</v>
      </c>
      <c r="S4763" s="11"/>
      <c r="T4763" s="11"/>
    </row>
    <row r="4764" spans="1:20" ht="17.25" customHeight="1" x14ac:dyDescent="0.35">
      <c r="A4764" s="4" t="s">
        <v>2817</v>
      </c>
      <c r="B4764" s="4" t="s">
        <v>6093</v>
      </c>
      <c r="C4764" s="25">
        <v>14</v>
      </c>
      <c r="D4764" s="11"/>
      <c r="E4764" s="11"/>
      <c r="F4764" s="11"/>
      <c r="P4764" s="4" t="s">
        <v>2817</v>
      </c>
      <c r="Q4764" s="165" t="s">
        <v>6491</v>
      </c>
      <c r="R4764" s="162">
        <v>12</v>
      </c>
      <c r="S4764" s="11"/>
      <c r="T4764" s="11"/>
    </row>
    <row r="4765" spans="1:20" ht="17.25" customHeight="1" x14ac:dyDescent="0.35">
      <c r="A4765" s="4" t="s">
        <v>2817</v>
      </c>
      <c r="B4765" s="4" t="s">
        <v>6492</v>
      </c>
      <c r="C4765" s="25">
        <v>14</v>
      </c>
      <c r="D4765" s="11"/>
      <c r="E4765" s="11"/>
      <c r="F4765" s="11"/>
      <c r="P4765" s="4" t="s">
        <v>2817</v>
      </c>
      <c r="Q4765" s="165" t="s">
        <v>6493</v>
      </c>
      <c r="R4765" s="162">
        <v>12</v>
      </c>
      <c r="S4765" s="11"/>
      <c r="T4765" s="11"/>
    </row>
    <row r="4766" spans="1:20" ht="17.25" customHeight="1" x14ac:dyDescent="0.35">
      <c r="A4766" s="4" t="s">
        <v>2817</v>
      </c>
      <c r="B4766" s="4" t="s">
        <v>6094</v>
      </c>
      <c r="C4766" s="25">
        <v>14</v>
      </c>
      <c r="D4766" s="11"/>
      <c r="E4766" s="11"/>
      <c r="F4766" s="11"/>
      <c r="P4766" s="4" t="s">
        <v>2817</v>
      </c>
      <c r="Q4766" s="165" t="s">
        <v>6494</v>
      </c>
      <c r="R4766" s="162">
        <v>12</v>
      </c>
      <c r="S4766" s="11"/>
      <c r="T4766" s="11"/>
    </row>
    <row r="4767" spans="1:20" ht="17.25" customHeight="1" x14ac:dyDescent="0.35">
      <c r="A4767" s="4" t="s">
        <v>2817</v>
      </c>
      <c r="B4767" s="4" t="s">
        <v>6495</v>
      </c>
      <c r="C4767" s="25">
        <v>14</v>
      </c>
      <c r="D4767" s="11"/>
      <c r="E4767" s="11"/>
      <c r="F4767" s="11"/>
      <c r="P4767" s="4" t="s">
        <v>2817</v>
      </c>
      <c r="Q4767" s="165" t="s">
        <v>6496</v>
      </c>
      <c r="R4767" s="162">
        <v>12</v>
      </c>
      <c r="S4767" s="11"/>
      <c r="T4767" s="11"/>
    </row>
    <row r="4768" spans="1:20" ht="17.25" customHeight="1" x14ac:dyDescent="0.35">
      <c r="A4768" s="4" t="s">
        <v>2817</v>
      </c>
      <c r="B4768" s="4" t="s">
        <v>6497</v>
      </c>
      <c r="C4768" s="25">
        <v>14</v>
      </c>
      <c r="D4768" s="11"/>
      <c r="E4768" s="11"/>
      <c r="F4768" s="11"/>
      <c r="P4768" s="4" t="s">
        <v>2817</v>
      </c>
      <c r="Q4768" s="165" t="s">
        <v>6498</v>
      </c>
      <c r="R4768" s="162">
        <v>12</v>
      </c>
      <c r="S4768" s="11"/>
      <c r="T4768" s="11"/>
    </row>
    <row r="4769" spans="1:20" ht="17.25" customHeight="1" x14ac:dyDescent="0.35">
      <c r="A4769" s="4" t="s">
        <v>2817</v>
      </c>
      <c r="B4769" s="4" t="s">
        <v>6096</v>
      </c>
      <c r="C4769" s="25">
        <v>14</v>
      </c>
      <c r="D4769" s="11"/>
      <c r="E4769" s="11"/>
      <c r="F4769" s="11"/>
      <c r="P4769" s="4" t="s">
        <v>2817</v>
      </c>
      <c r="Q4769" s="165" t="s">
        <v>6499</v>
      </c>
      <c r="R4769" s="162">
        <v>12</v>
      </c>
      <c r="S4769" s="11"/>
      <c r="T4769" s="11"/>
    </row>
    <row r="4770" spans="1:20" ht="17.25" customHeight="1" x14ac:dyDescent="0.35">
      <c r="A4770" s="4" t="s">
        <v>2817</v>
      </c>
      <c r="B4770" s="4" t="s">
        <v>6097</v>
      </c>
      <c r="C4770" s="25">
        <v>14</v>
      </c>
      <c r="D4770" s="11"/>
      <c r="E4770" s="11"/>
      <c r="F4770" s="11"/>
      <c r="P4770" s="4" t="s">
        <v>2817</v>
      </c>
      <c r="Q4770" s="165" t="s">
        <v>6500</v>
      </c>
      <c r="R4770" s="162">
        <v>12</v>
      </c>
      <c r="S4770" s="11"/>
      <c r="T4770" s="11"/>
    </row>
    <row r="4771" spans="1:20" ht="17.25" customHeight="1" x14ac:dyDescent="0.35">
      <c r="A4771" s="4" t="s">
        <v>2817</v>
      </c>
      <c r="B4771" s="4" t="s">
        <v>6098</v>
      </c>
      <c r="C4771" s="25">
        <v>14</v>
      </c>
      <c r="D4771" s="11"/>
      <c r="E4771" s="11"/>
      <c r="F4771" s="11"/>
      <c r="P4771" s="4" t="s">
        <v>2817</v>
      </c>
      <c r="Q4771" s="165" t="s">
        <v>6501</v>
      </c>
      <c r="R4771" s="162">
        <v>12</v>
      </c>
      <c r="S4771" s="11"/>
      <c r="T4771" s="11"/>
    </row>
    <row r="4772" spans="1:20" ht="17.25" customHeight="1" x14ac:dyDescent="0.35">
      <c r="A4772" s="4" t="s">
        <v>2817</v>
      </c>
      <c r="B4772" s="4" t="s">
        <v>6101</v>
      </c>
      <c r="C4772" s="25">
        <v>14</v>
      </c>
      <c r="D4772" s="11"/>
      <c r="E4772" s="11"/>
      <c r="F4772" s="11"/>
      <c r="P4772" s="4" t="s">
        <v>2817</v>
      </c>
      <c r="Q4772" s="165" t="s">
        <v>6502</v>
      </c>
      <c r="R4772" s="162">
        <v>12</v>
      </c>
      <c r="S4772" s="11"/>
      <c r="T4772" s="11"/>
    </row>
    <row r="4773" spans="1:20" ht="17.25" customHeight="1" x14ac:dyDescent="0.35">
      <c r="A4773" s="4" t="s">
        <v>2817</v>
      </c>
      <c r="B4773" s="4" t="s">
        <v>6103</v>
      </c>
      <c r="C4773" s="25">
        <v>14</v>
      </c>
      <c r="D4773" s="11"/>
      <c r="E4773" s="11"/>
      <c r="F4773" s="11"/>
      <c r="P4773" s="4" t="s">
        <v>2817</v>
      </c>
      <c r="Q4773" s="165" t="s">
        <v>6503</v>
      </c>
      <c r="R4773" s="162">
        <v>12</v>
      </c>
      <c r="S4773" s="11"/>
      <c r="T4773" s="11"/>
    </row>
    <row r="4774" spans="1:20" ht="17.25" customHeight="1" x14ac:dyDescent="0.35">
      <c r="A4774" s="4" t="s">
        <v>2817</v>
      </c>
      <c r="B4774" s="4" t="s">
        <v>6504</v>
      </c>
      <c r="C4774" s="25">
        <v>14</v>
      </c>
      <c r="D4774" s="11"/>
      <c r="E4774" s="11"/>
      <c r="F4774" s="11"/>
      <c r="P4774" s="4" t="s">
        <v>2817</v>
      </c>
      <c r="Q4774" s="165" t="s">
        <v>6505</v>
      </c>
      <c r="R4774" s="162">
        <v>12</v>
      </c>
      <c r="S4774" s="11"/>
      <c r="T4774" s="11"/>
    </row>
    <row r="4775" spans="1:20" ht="17.25" customHeight="1" x14ac:dyDescent="0.35">
      <c r="A4775" s="4" t="s">
        <v>2817</v>
      </c>
      <c r="B4775" s="4" t="s">
        <v>6104</v>
      </c>
      <c r="C4775" s="25">
        <v>14</v>
      </c>
      <c r="D4775" s="11"/>
      <c r="E4775" s="11"/>
      <c r="F4775" s="11"/>
      <c r="P4775" s="4" t="s">
        <v>2817</v>
      </c>
      <c r="Q4775" s="165" t="s">
        <v>6506</v>
      </c>
      <c r="R4775" s="162">
        <v>12</v>
      </c>
      <c r="S4775" s="11"/>
      <c r="T4775" s="11"/>
    </row>
    <row r="4776" spans="1:20" ht="17.25" customHeight="1" x14ac:dyDescent="0.35">
      <c r="A4776" s="4" t="s">
        <v>2817</v>
      </c>
      <c r="B4776" s="4" t="s">
        <v>6105</v>
      </c>
      <c r="C4776" s="25">
        <v>14</v>
      </c>
      <c r="D4776" s="11"/>
      <c r="E4776" s="11"/>
      <c r="F4776" s="11"/>
      <c r="P4776" s="4" t="s">
        <v>2817</v>
      </c>
      <c r="Q4776" s="165" t="s">
        <v>6507</v>
      </c>
      <c r="R4776" s="162">
        <v>12</v>
      </c>
      <c r="S4776" s="11"/>
      <c r="T4776" s="11"/>
    </row>
    <row r="4777" spans="1:20" ht="17.25" customHeight="1" x14ac:dyDescent="0.35">
      <c r="A4777" s="4" t="s">
        <v>2817</v>
      </c>
      <c r="B4777" s="4" t="s">
        <v>6106</v>
      </c>
      <c r="C4777" s="25">
        <v>14</v>
      </c>
      <c r="D4777" s="11"/>
      <c r="E4777" s="11"/>
      <c r="F4777" s="11"/>
      <c r="P4777" s="4" t="s">
        <v>2817</v>
      </c>
      <c r="Q4777" s="165" t="s">
        <v>6508</v>
      </c>
      <c r="R4777" s="162">
        <v>12</v>
      </c>
      <c r="S4777" s="11"/>
      <c r="T4777" s="11"/>
    </row>
    <row r="4778" spans="1:20" ht="17.25" customHeight="1" x14ac:dyDescent="0.35">
      <c r="A4778" s="4" t="s">
        <v>2817</v>
      </c>
      <c r="B4778" s="4" t="s">
        <v>6107</v>
      </c>
      <c r="C4778" s="25">
        <v>14</v>
      </c>
      <c r="D4778" s="11"/>
      <c r="E4778" s="11"/>
      <c r="F4778" s="11"/>
      <c r="P4778" s="4" t="s">
        <v>2817</v>
      </c>
      <c r="Q4778" s="165" t="s">
        <v>6509</v>
      </c>
      <c r="R4778" s="162">
        <v>12</v>
      </c>
      <c r="S4778" s="11"/>
      <c r="T4778" s="11"/>
    </row>
    <row r="4779" spans="1:20" ht="17.25" customHeight="1" x14ac:dyDescent="0.35">
      <c r="A4779" s="4" t="s">
        <v>2817</v>
      </c>
      <c r="B4779" s="4" t="s">
        <v>6108</v>
      </c>
      <c r="C4779" s="25">
        <v>14</v>
      </c>
      <c r="D4779" s="11"/>
      <c r="E4779" s="11"/>
      <c r="F4779" s="11"/>
      <c r="P4779" s="4" t="s">
        <v>2817</v>
      </c>
      <c r="Q4779" s="165" t="s">
        <v>6510</v>
      </c>
      <c r="R4779" s="162">
        <v>12</v>
      </c>
      <c r="S4779" s="11"/>
      <c r="T4779" s="11"/>
    </row>
    <row r="4780" spans="1:20" ht="17.25" customHeight="1" x14ac:dyDescent="0.35">
      <c r="A4780" s="4" t="s">
        <v>2817</v>
      </c>
      <c r="B4780" s="4" t="s">
        <v>6110</v>
      </c>
      <c r="C4780" s="25">
        <v>14</v>
      </c>
      <c r="D4780" s="11"/>
      <c r="E4780" s="11"/>
      <c r="F4780" s="11"/>
      <c r="P4780" s="4" t="s">
        <v>2817</v>
      </c>
      <c r="Q4780" s="165" t="s">
        <v>6511</v>
      </c>
      <c r="R4780" s="162">
        <v>13</v>
      </c>
      <c r="S4780" s="11"/>
      <c r="T4780" s="11"/>
    </row>
    <row r="4781" spans="1:20" ht="17.25" customHeight="1" x14ac:dyDescent="0.35">
      <c r="A4781" s="4" t="s">
        <v>2817</v>
      </c>
      <c r="B4781" s="4" t="s">
        <v>6111</v>
      </c>
      <c r="C4781" s="25">
        <v>14</v>
      </c>
      <c r="D4781" s="11"/>
      <c r="E4781" s="11"/>
      <c r="F4781" s="11"/>
      <c r="P4781" s="4" t="s">
        <v>2817</v>
      </c>
      <c r="Q4781" s="165" t="s">
        <v>6512</v>
      </c>
      <c r="R4781" s="162">
        <v>13</v>
      </c>
      <c r="S4781" s="11"/>
      <c r="T4781" s="11"/>
    </row>
    <row r="4782" spans="1:20" ht="17.25" customHeight="1" x14ac:dyDescent="0.35">
      <c r="A4782" s="4" t="s">
        <v>2817</v>
      </c>
      <c r="B4782" s="4" t="s">
        <v>6112</v>
      </c>
      <c r="C4782" s="25">
        <v>14</v>
      </c>
      <c r="D4782" s="11"/>
      <c r="E4782" s="11"/>
      <c r="F4782" s="11"/>
      <c r="P4782" s="4" t="s">
        <v>2817</v>
      </c>
      <c r="Q4782" s="4" t="s">
        <v>6513</v>
      </c>
      <c r="R4782" s="25">
        <v>14</v>
      </c>
      <c r="S4782" s="11"/>
      <c r="T4782" s="11"/>
    </row>
    <row r="4783" spans="1:20" ht="17.25" customHeight="1" x14ac:dyDescent="0.35">
      <c r="A4783" s="4" t="s">
        <v>2817</v>
      </c>
      <c r="B4783" s="4" t="s">
        <v>6514</v>
      </c>
      <c r="C4783" s="25">
        <v>14</v>
      </c>
      <c r="D4783" s="11"/>
      <c r="E4783" s="11"/>
      <c r="F4783" s="11"/>
      <c r="P4783" s="4"/>
      <c r="Q4783" s="4"/>
      <c r="R4783" s="25"/>
      <c r="S4783" s="11"/>
      <c r="T4783" s="11"/>
    </row>
    <row r="4784" spans="1:20" ht="17.25" customHeight="1" x14ac:dyDescent="0.35">
      <c r="A4784" s="4" t="s">
        <v>2817</v>
      </c>
      <c r="B4784" s="4" t="s">
        <v>6113</v>
      </c>
      <c r="C4784" s="25">
        <v>14</v>
      </c>
      <c r="D4784" s="11"/>
      <c r="E4784" s="11"/>
      <c r="F4784" s="11"/>
      <c r="P4784" s="4" t="s">
        <v>2817</v>
      </c>
      <c r="Q4784" s="4" t="s">
        <v>6515</v>
      </c>
      <c r="R4784" s="25">
        <v>12</v>
      </c>
      <c r="S4784" s="11"/>
      <c r="T4784" s="11"/>
    </row>
    <row r="4785" spans="1:20" ht="17.25" customHeight="1" x14ac:dyDescent="0.35">
      <c r="A4785" s="4" t="s">
        <v>2817</v>
      </c>
      <c r="B4785" s="4" t="s">
        <v>6114</v>
      </c>
      <c r="C4785" s="25">
        <v>14</v>
      </c>
      <c r="D4785" s="11"/>
      <c r="E4785" s="11"/>
      <c r="F4785" s="11"/>
      <c r="P4785" s="4" t="s">
        <v>2817</v>
      </c>
      <c r="Q4785" s="4" t="s">
        <v>6516</v>
      </c>
      <c r="R4785" s="25">
        <v>12</v>
      </c>
      <c r="S4785" s="11"/>
      <c r="T4785" s="11"/>
    </row>
    <row r="4786" spans="1:20" ht="17.25" customHeight="1" x14ac:dyDescent="0.35">
      <c r="A4786" s="4" t="s">
        <v>2817</v>
      </c>
      <c r="B4786" s="4" t="s">
        <v>6115</v>
      </c>
      <c r="C4786" s="25">
        <v>14</v>
      </c>
      <c r="D4786" s="11"/>
      <c r="E4786" s="11"/>
      <c r="F4786" s="11"/>
      <c r="P4786" s="4" t="s">
        <v>2817</v>
      </c>
      <c r="Q4786" s="4" t="s">
        <v>6517</v>
      </c>
      <c r="R4786" s="25">
        <v>10</v>
      </c>
      <c r="S4786" s="11"/>
      <c r="T4786" s="11"/>
    </row>
    <row r="4787" spans="1:20" ht="17.25" customHeight="1" x14ac:dyDescent="0.35">
      <c r="A4787" s="4" t="s">
        <v>2817</v>
      </c>
      <c r="B4787" s="4" t="s">
        <v>6116</v>
      </c>
      <c r="C4787" s="25">
        <v>14</v>
      </c>
      <c r="D4787" s="11"/>
      <c r="E4787" s="11"/>
      <c r="F4787" s="11"/>
      <c r="P4787" s="4" t="s">
        <v>2817</v>
      </c>
      <c r="Q4787" s="4" t="s">
        <v>6518</v>
      </c>
      <c r="R4787" s="25">
        <v>13</v>
      </c>
      <c r="S4787" s="11"/>
      <c r="T4787" s="11"/>
    </row>
    <row r="4788" spans="1:20" ht="17.25" customHeight="1" x14ac:dyDescent="0.35">
      <c r="A4788" s="4" t="s">
        <v>2817</v>
      </c>
      <c r="B4788" s="4" t="s">
        <v>6117</v>
      </c>
      <c r="C4788" s="25">
        <v>14</v>
      </c>
      <c r="D4788" s="11"/>
      <c r="E4788" s="11"/>
      <c r="F4788" s="11"/>
      <c r="P4788" s="4" t="s">
        <v>2817</v>
      </c>
      <c r="Q4788" s="4" t="s">
        <v>6519</v>
      </c>
      <c r="R4788" s="25">
        <v>13</v>
      </c>
      <c r="S4788" s="11"/>
      <c r="T4788" s="11"/>
    </row>
    <row r="4789" spans="1:20" ht="17.25" customHeight="1" x14ac:dyDescent="0.35">
      <c r="A4789" s="4" t="s">
        <v>2817</v>
      </c>
      <c r="B4789" s="4" t="s">
        <v>6520</v>
      </c>
      <c r="C4789" s="25">
        <v>14</v>
      </c>
      <c r="D4789" s="11"/>
      <c r="E4789" s="11"/>
      <c r="F4789" s="11"/>
      <c r="P4789" s="4" t="s">
        <v>2817</v>
      </c>
      <c r="Q4789" s="4" t="s">
        <v>6521</v>
      </c>
      <c r="R4789" s="25">
        <v>10</v>
      </c>
      <c r="S4789" s="11"/>
      <c r="T4789" s="11"/>
    </row>
    <row r="4790" spans="1:20" ht="17.25" customHeight="1" x14ac:dyDescent="0.35">
      <c r="A4790" s="4" t="s">
        <v>2817</v>
      </c>
      <c r="B4790" s="4" t="s">
        <v>6118</v>
      </c>
      <c r="C4790" s="25">
        <v>14</v>
      </c>
      <c r="D4790" s="11"/>
      <c r="E4790" s="11"/>
      <c r="F4790" s="11"/>
      <c r="P4790" s="157" t="s">
        <v>2817</v>
      </c>
      <c r="Q4790" s="157" t="s">
        <v>6522</v>
      </c>
      <c r="R4790" s="162">
        <v>5</v>
      </c>
      <c r="S4790" s="11"/>
      <c r="T4790" s="11"/>
    </row>
    <row r="4791" spans="1:20" ht="17.25" customHeight="1" x14ac:dyDescent="0.35">
      <c r="A4791" s="4" t="s">
        <v>2817</v>
      </c>
      <c r="B4791" s="4" t="s">
        <v>6119</v>
      </c>
      <c r="C4791" s="25">
        <v>14</v>
      </c>
      <c r="D4791" s="11"/>
      <c r="E4791" s="11"/>
      <c r="F4791" s="11"/>
      <c r="P4791" s="4" t="s">
        <v>2817</v>
      </c>
      <c r="Q4791" s="4" t="s">
        <v>6523</v>
      </c>
      <c r="R4791" s="25">
        <v>13</v>
      </c>
      <c r="S4791" s="11"/>
      <c r="T4791" s="11"/>
    </row>
    <row r="4792" spans="1:20" ht="17.25" customHeight="1" x14ac:dyDescent="0.35">
      <c r="A4792" s="4" t="s">
        <v>2817</v>
      </c>
      <c r="B4792" s="4" t="s">
        <v>6524</v>
      </c>
      <c r="C4792" s="25">
        <v>14</v>
      </c>
      <c r="D4792" s="11"/>
      <c r="E4792" s="11"/>
      <c r="F4792" s="11"/>
      <c r="P4792" s="4" t="s">
        <v>2817</v>
      </c>
      <c r="Q4792" s="4" t="s">
        <v>6525</v>
      </c>
      <c r="R4792" s="25">
        <v>13</v>
      </c>
      <c r="S4792" s="11"/>
      <c r="T4792" s="11"/>
    </row>
    <row r="4793" spans="1:20" ht="17.25" customHeight="1" x14ac:dyDescent="0.35">
      <c r="A4793" s="4" t="s">
        <v>2817</v>
      </c>
      <c r="B4793" s="4" t="s">
        <v>6120</v>
      </c>
      <c r="C4793" s="25">
        <v>14</v>
      </c>
      <c r="D4793" s="11"/>
      <c r="E4793" s="11"/>
      <c r="F4793" s="11"/>
      <c r="P4793" s="4" t="s">
        <v>2817</v>
      </c>
      <c r="Q4793" s="4" t="s">
        <v>6526</v>
      </c>
      <c r="R4793" s="25">
        <v>14</v>
      </c>
      <c r="S4793" s="11"/>
      <c r="T4793" s="11"/>
    </row>
    <row r="4794" spans="1:20" ht="17.25" customHeight="1" x14ac:dyDescent="0.35">
      <c r="A4794" s="4" t="s">
        <v>2817</v>
      </c>
      <c r="B4794" s="4" t="s">
        <v>6121</v>
      </c>
      <c r="C4794" s="25">
        <v>14</v>
      </c>
      <c r="D4794" s="11"/>
      <c r="E4794" s="11"/>
      <c r="F4794" s="11"/>
      <c r="P4794" s="4" t="s">
        <v>2817</v>
      </c>
      <c r="Q4794" s="4" t="s">
        <v>6527</v>
      </c>
      <c r="R4794" s="25">
        <v>14</v>
      </c>
      <c r="S4794" s="11"/>
      <c r="T4794" s="11"/>
    </row>
    <row r="4795" spans="1:20" ht="17.25" customHeight="1" x14ac:dyDescent="0.35">
      <c r="A4795" s="4" t="s">
        <v>2817</v>
      </c>
      <c r="B4795" s="4" t="s">
        <v>6123</v>
      </c>
      <c r="C4795" s="25">
        <v>14</v>
      </c>
      <c r="D4795" s="11"/>
      <c r="E4795" s="11"/>
      <c r="F4795" s="11"/>
      <c r="P4795" s="4" t="s">
        <v>2817</v>
      </c>
      <c r="Q4795" s="4" t="s">
        <v>6528</v>
      </c>
      <c r="R4795" s="25">
        <v>14</v>
      </c>
      <c r="S4795" s="11"/>
      <c r="T4795" s="11"/>
    </row>
    <row r="4796" spans="1:20" ht="17.25" customHeight="1" x14ac:dyDescent="0.35">
      <c r="A4796" s="4" t="s">
        <v>2817</v>
      </c>
      <c r="B4796" s="4" t="s">
        <v>6124</v>
      </c>
      <c r="C4796" s="25">
        <v>14</v>
      </c>
      <c r="D4796" s="11"/>
      <c r="E4796" s="11"/>
      <c r="F4796" s="11"/>
      <c r="P4796" s="4" t="s">
        <v>2817</v>
      </c>
      <c r="Q4796" s="4" t="s">
        <v>6529</v>
      </c>
      <c r="R4796" s="25">
        <v>6</v>
      </c>
      <c r="S4796" s="11"/>
      <c r="T4796" s="11"/>
    </row>
    <row r="4797" spans="1:20" ht="17.25" customHeight="1" x14ac:dyDescent="0.35">
      <c r="A4797" s="4" t="s">
        <v>2817</v>
      </c>
      <c r="B4797" s="4" t="s">
        <v>6125</v>
      </c>
      <c r="C4797" s="25">
        <v>14</v>
      </c>
      <c r="D4797" s="11"/>
      <c r="E4797" s="11"/>
      <c r="F4797" s="11"/>
      <c r="P4797" s="4" t="s">
        <v>2817</v>
      </c>
      <c r="Q4797" s="4" t="s">
        <v>6530</v>
      </c>
      <c r="R4797" s="25">
        <v>6</v>
      </c>
      <c r="S4797" s="11"/>
      <c r="T4797" s="11"/>
    </row>
    <row r="4798" spans="1:20" ht="17.25" customHeight="1" x14ac:dyDescent="0.35">
      <c r="A4798" s="4" t="s">
        <v>2817</v>
      </c>
      <c r="B4798" s="4" t="s">
        <v>6126</v>
      </c>
      <c r="C4798" s="25">
        <v>14</v>
      </c>
      <c r="D4798" s="11"/>
      <c r="E4798" s="11"/>
      <c r="F4798" s="11"/>
      <c r="P4798" s="4" t="s">
        <v>2817</v>
      </c>
      <c r="Q4798" s="4" t="s">
        <v>6531</v>
      </c>
      <c r="R4798" s="25">
        <v>14</v>
      </c>
      <c r="S4798" s="11"/>
      <c r="T4798" s="11"/>
    </row>
    <row r="4799" spans="1:20" ht="17.25" customHeight="1" x14ac:dyDescent="0.35">
      <c r="A4799" s="4" t="s">
        <v>2817</v>
      </c>
      <c r="B4799" s="4" t="s">
        <v>6128</v>
      </c>
      <c r="C4799" s="25">
        <v>14</v>
      </c>
      <c r="D4799" s="11"/>
      <c r="E4799" s="11"/>
      <c r="F4799" s="11"/>
      <c r="P4799" s="4" t="s">
        <v>2817</v>
      </c>
      <c r="Q4799" s="4" t="s">
        <v>6532</v>
      </c>
      <c r="R4799" s="25">
        <v>12</v>
      </c>
      <c r="S4799" s="11"/>
      <c r="T4799" s="11"/>
    </row>
    <row r="4800" spans="1:20" ht="17.25" customHeight="1" x14ac:dyDescent="0.35">
      <c r="A4800" s="4" t="s">
        <v>2817</v>
      </c>
      <c r="B4800" s="4" t="s">
        <v>6129</v>
      </c>
      <c r="C4800" s="25">
        <v>14</v>
      </c>
      <c r="D4800" s="11"/>
      <c r="E4800" s="11"/>
      <c r="F4800" s="11"/>
      <c r="P4800" s="4" t="s">
        <v>2817</v>
      </c>
      <c r="Q4800" s="4" t="s">
        <v>6533</v>
      </c>
      <c r="R4800" s="25">
        <v>11</v>
      </c>
      <c r="S4800" s="11"/>
      <c r="T4800" s="11"/>
    </row>
    <row r="4801" spans="1:20" ht="17.25" customHeight="1" x14ac:dyDescent="0.35">
      <c r="A4801" s="4" t="s">
        <v>2817</v>
      </c>
      <c r="B4801" s="4" t="s">
        <v>6130</v>
      </c>
      <c r="C4801" s="25">
        <v>14</v>
      </c>
      <c r="D4801" s="11"/>
      <c r="E4801" s="11"/>
      <c r="F4801" s="11"/>
      <c r="P4801" s="4" t="s">
        <v>2817</v>
      </c>
      <c r="Q4801" s="4" t="s">
        <v>6534</v>
      </c>
      <c r="R4801" s="25">
        <v>14</v>
      </c>
      <c r="S4801" s="11"/>
      <c r="T4801" s="11"/>
    </row>
    <row r="4802" spans="1:20" ht="17.25" customHeight="1" x14ac:dyDescent="0.35">
      <c r="A4802" s="4" t="s">
        <v>2817</v>
      </c>
      <c r="B4802" s="4" t="s">
        <v>6131</v>
      </c>
      <c r="C4802" s="25">
        <v>14</v>
      </c>
      <c r="D4802" s="11"/>
      <c r="E4802" s="11"/>
      <c r="F4802" s="11"/>
      <c r="P4802" s="4" t="s">
        <v>2817</v>
      </c>
      <c r="Q4802" s="4" t="s">
        <v>6535</v>
      </c>
      <c r="R4802" s="25">
        <v>12</v>
      </c>
      <c r="S4802" s="11"/>
      <c r="T4802" s="11"/>
    </row>
    <row r="4803" spans="1:20" ht="17.25" customHeight="1" x14ac:dyDescent="0.35">
      <c r="A4803" s="4" t="s">
        <v>2817</v>
      </c>
      <c r="B4803" s="4" t="s">
        <v>6132</v>
      </c>
      <c r="C4803" s="25">
        <v>14</v>
      </c>
      <c r="D4803" s="11"/>
      <c r="E4803" s="11"/>
      <c r="F4803" s="11"/>
      <c r="P4803" s="4" t="s">
        <v>2817</v>
      </c>
      <c r="Q4803" s="4" t="s">
        <v>6536</v>
      </c>
      <c r="R4803" s="25">
        <v>13</v>
      </c>
      <c r="S4803" s="11"/>
      <c r="T4803" s="11"/>
    </row>
    <row r="4804" spans="1:20" ht="17.25" customHeight="1" x14ac:dyDescent="0.35">
      <c r="A4804" s="4" t="s">
        <v>2817</v>
      </c>
      <c r="B4804" s="4" t="s">
        <v>6133</v>
      </c>
      <c r="C4804" s="25">
        <v>14</v>
      </c>
      <c r="D4804" s="11"/>
      <c r="E4804" s="11"/>
      <c r="F4804" s="11"/>
      <c r="P4804" s="4" t="s">
        <v>2817</v>
      </c>
      <c r="Q4804" s="4" t="s">
        <v>6537</v>
      </c>
      <c r="R4804" s="25">
        <v>14</v>
      </c>
      <c r="S4804" s="11"/>
      <c r="T4804" s="11"/>
    </row>
    <row r="4805" spans="1:20" ht="17.25" customHeight="1" x14ac:dyDescent="0.35">
      <c r="A4805" s="4" t="s">
        <v>2817</v>
      </c>
      <c r="B4805" s="4" t="s">
        <v>6134</v>
      </c>
      <c r="C4805" s="25">
        <v>14</v>
      </c>
      <c r="D4805" s="11"/>
      <c r="E4805" s="11"/>
      <c r="F4805" s="11"/>
      <c r="P4805" s="4" t="s">
        <v>2817</v>
      </c>
      <c r="Q4805" s="4" t="s">
        <v>6538</v>
      </c>
      <c r="R4805" s="25">
        <v>10</v>
      </c>
      <c r="S4805" s="11"/>
      <c r="T4805" s="11"/>
    </row>
    <row r="4806" spans="1:20" ht="17.25" customHeight="1" x14ac:dyDescent="0.35">
      <c r="A4806" s="4" t="s">
        <v>2817</v>
      </c>
      <c r="B4806" s="4" t="s">
        <v>6135</v>
      </c>
      <c r="C4806" s="25">
        <v>14</v>
      </c>
      <c r="D4806" s="11"/>
      <c r="E4806" s="11"/>
      <c r="F4806" s="11"/>
      <c r="P4806" s="4" t="s">
        <v>2817</v>
      </c>
      <c r="Q4806" s="4" t="s">
        <v>6539</v>
      </c>
      <c r="R4806" s="25">
        <v>11</v>
      </c>
      <c r="S4806" s="11"/>
      <c r="T4806" s="11"/>
    </row>
    <row r="4807" spans="1:20" ht="17.25" customHeight="1" x14ac:dyDescent="0.35">
      <c r="A4807" s="4" t="s">
        <v>2817</v>
      </c>
      <c r="B4807" s="4" t="s">
        <v>6136</v>
      </c>
      <c r="C4807" s="25">
        <v>14</v>
      </c>
      <c r="D4807" s="11"/>
      <c r="E4807" s="11"/>
      <c r="F4807" s="11"/>
      <c r="P4807" s="4" t="s">
        <v>2817</v>
      </c>
      <c r="Q4807" s="4" t="s">
        <v>6540</v>
      </c>
      <c r="R4807" s="25">
        <v>14</v>
      </c>
      <c r="S4807" s="11"/>
      <c r="T4807" s="11"/>
    </row>
    <row r="4808" spans="1:20" ht="17.25" customHeight="1" x14ac:dyDescent="0.35">
      <c r="A4808" s="4" t="s">
        <v>2817</v>
      </c>
      <c r="B4808" s="4" t="s">
        <v>6137</v>
      </c>
      <c r="C4808" s="25">
        <v>14</v>
      </c>
      <c r="D4808" s="11"/>
      <c r="E4808" s="11"/>
      <c r="F4808" s="11"/>
      <c r="P4808" s="4" t="s">
        <v>2817</v>
      </c>
      <c r="Q4808" s="4" t="s">
        <v>6541</v>
      </c>
      <c r="R4808" s="25">
        <v>4</v>
      </c>
      <c r="S4808" s="11"/>
      <c r="T4808" s="11"/>
    </row>
    <row r="4809" spans="1:20" ht="17.25" customHeight="1" x14ac:dyDescent="0.35">
      <c r="A4809" s="4" t="s">
        <v>2817</v>
      </c>
      <c r="B4809" s="4" t="s">
        <v>6138</v>
      </c>
      <c r="C4809" s="25">
        <v>14</v>
      </c>
      <c r="D4809" s="11"/>
      <c r="E4809" s="11"/>
      <c r="F4809" s="11"/>
      <c r="P4809" s="4" t="s">
        <v>2817</v>
      </c>
      <c r="Q4809" s="4" t="s">
        <v>6542</v>
      </c>
      <c r="R4809" s="25">
        <v>14</v>
      </c>
      <c r="S4809" s="11"/>
      <c r="T4809" s="11"/>
    </row>
    <row r="4810" spans="1:20" ht="17.25" customHeight="1" x14ac:dyDescent="0.35">
      <c r="A4810" s="4" t="s">
        <v>2817</v>
      </c>
      <c r="B4810" s="4" t="s">
        <v>6543</v>
      </c>
      <c r="C4810" s="25">
        <v>14</v>
      </c>
      <c r="D4810" s="11"/>
      <c r="E4810" s="11"/>
      <c r="F4810" s="11"/>
      <c r="P4810" s="4" t="s">
        <v>2817</v>
      </c>
      <c r="Q4810" s="4" t="s">
        <v>6544</v>
      </c>
      <c r="R4810" s="25">
        <v>14</v>
      </c>
      <c r="S4810" s="11"/>
      <c r="T4810" s="11"/>
    </row>
    <row r="4811" spans="1:20" ht="17.25" customHeight="1" x14ac:dyDescent="0.35">
      <c r="A4811" s="4" t="s">
        <v>2817</v>
      </c>
      <c r="B4811" s="4" t="s">
        <v>6139</v>
      </c>
      <c r="C4811" s="25">
        <v>14</v>
      </c>
      <c r="D4811" s="11"/>
      <c r="E4811" s="11"/>
      <c r="F4811" s="11"/>
      <c r="P4811" s="4" t="s">
        <v>2817</v>
      </c>
      <c r="Q4811" s="4" t="s">
        <v>6545</v>
      </c>
      <c r="R4811" s="25">
        <v>14</v>
      </c>
      <c r="S4811" s="11"/>
      <c r="T4811" s="11"/>
    </row>
    <row r="4812" spans="1:20" ht="17.25" customHeight="1" x14ac:dyDescent="0.35">
      <c r="A4812" s="4" t="s">
        <v>2817</v>
      </c>
      <c r="B4812" s="4" t="s">
        <v>6546</v>
      </c>
      <c r="C4812" s="25">
        <v>14</v>
      </c>
      <c r="D4812" s="11"/>
      <c r="E4812" s="11"/>
      <c r="F4812" s="11"/>
      <c r="P4812" s="4" t="s">
        <v>2817</v>
      </c>
      <c r="Q4812" s="4" t="s">
        <v>6547</v>
      </c>
      <c r="R4812" s="25">
        <v>2</v>
      </c>
      <c r="S4812" s="11"/>
      <c r="T4812" s="11"/>
    </row>
    <row r="4813" spans="1:20" ht="17.25" customHeight="1" x14ac:dyDescent="0.35">
      <c r="A4813" s="4" t="s">
        <v>2817</v>
      </c>
      <c r="B4813" s="4" t="s">
        <v>6140</v>
      </c>
      <c r="C4813" s="25">
        <v>14</v>
      </c>
      <c r="D4813" s="11"/>
      <c r="E4813" s="11"/>
      <c r="F4813" s="11"/>
      <c r="P4813" s="4" t="s">
        <v>2817</v>
      </c>
      <c r="Q4813" s="4" t="s">
        <v>6548</v>
      </c>
      <c r="R4813" s="25">
        <v>8</v>
      </c>
      <c r="S4813" s="11"/>
      <c r="T4813" s="11"/>
    </row>
    <row r="4814" spans="1:20" ht="17.25" customHeight="1" x14ac:dyDescent="0.35">
      <c r="A4814" s="4" t="s">
        <v>2817</v>
      </c>
      <c r="B4814" s="4" t="s">
        <v>6141</v>
      </c>
      <c r="C4814" s="25">
        <v>14</v>
      </c>
      <c r="D4814" s="11"/>
      <c r="E4814" s="11"/>
      <c r="F4814" s="11"/>
      <c r="P4814" s="4" t="s">
        <v>2817</v>
      </c>
      <c r="Q4814" s="4" t="s">
        <v>6549</v>
      </c>
      <c r="R4814" s="25">
        <v>8</v>
      </c>
      <c r="S4814" s="11"/>
      <c r="T4814" s="11"/>
    </row>
    <row r="4815" spans="1:20" ht="17.25" customHeight="1" x14ac:dyDescent="0.35">
      <c r="A4815" s="4" t="s">
        <v>2817</v>
      </c>
      <c r="B4815" s="4" t="s">
        <v>6550</v>
      </c>
      <c r="C4815" s="25">
        <v>14</v>
      </c>
      <c r="D4815" s="11"/>
      <c r="E4815" s="11"/>
      <c r="F4815" s="11"/>
      <c r="P4815" s="4" t="s">
        <v>2817</v>
      </c>
      <c r="Q4815" s="4" t="s">
        <v>6551</v>
      </c>
      <c r="R4815" s="25">
        <v>8</v>
      </c>
      <c r="S4815" s="11"/>
      <c r="T4815" s="11"/>
    </row>
    <row r="4816" spans="1:20" ht="17.25" customHeight="1" x14ac:dyDescent="0.35">
      <c r="A4816" s="4" t="s">
        <v>2817</v>
      </c>
      <c r="B4816" s="4" t="s">
        <v>6143</v>
      </c>
      <c r="C4816" s="25">
        <v>14</v>
      </c>
      <c r="D4816" s="11"/>
      <c r="E4816" s="11"/>
      <c r="F4816" s="11"/>
      <c r="P4816" s="4" t="s">
        <v>2817</v>
      </c>
      <c r="Q4816" s="4" t="s">
        <v>6552</v>
      </c>
      <c r="R4816" s="25">
        <v>13</v>
      </c>
      <c r="S4816" s="11"/>
      <c r="T4816" s="11"/>
    </row>
    <row r="4817" spans="1:20" ht="17.25" customHeight="1" x14ac:dyDescent="0.35">
      <c r="A4817" s="4" t="s">
        <v>2817</v>
      </c>
      <c r="B4817" s="4" t="s">
        <v>6144</v>
      </c>
      <c r="C4817" s="25">
        <v>14</v>
      </c>
      <c r="D4817" s="11"/>
      <c r="E4817" s="11"/>
      <c r="F4817" s="11"/>
      <c r="P4817" s="4" t="s">
        <v>2817</v>
      </c>
      <c r="Q4817" s="4" t="s">
        <v>6553</v>
      </c>
      <c r="R4817" s="25">
        <v>4</v>
      </c>
      <c r="S4817" s="11"/>
      <c r="T4817" s="11"/>
    </row>
    <row r="4818" spans="1:20" ht="17.25" customHeight="1" x14ac:dyDescent="0.35">
      <c r="A4818" s="4" t="s">
        <v>2817</v>
      </c>
      <c r="B4818" s="4" t="s">
        <v>6146</v>
      </c>
      <c r="C4818" s="25">
        <v>14</v>
      </c>
      <c r="D4818" s="11"/>
      <c r="E4818" s="11"/>
      <c r="F4818" s="11"/>
      <c r="P4818" s="4" t="s">
        <v>2817</v>
      </c>
      <c r="Q4818" s="4" t="s">
        <v>6554</v>
      </c>
      <c r="R4818" s="25">
        <v>13</v>
      </c>
      <c r="S4818" s="11"/>
      <c r="T4818" s="11"/>
    </row>
    <row r="4819" spans="1:20" ht="17.25" customHeight="1" x14ac:dyDescent="0.35">
      <c r="A4819" s="4" t="s">
        <v>2817</v>
      </c>
      <c r="B4819" s="4" t="s">
        <v>6147</v>
      </c>
      <c r="C4819" s="25">
        <v>14</v>
      </c>
      <c r="D4819" s="11"/>
      <c r="E4819" s="11"/>
      <c r="F4819" s="11"/>
      <c r="P4819" s="4" t="s">
        <v>2817</v>
      </c>
      <c r="Q4819" s="4" t="s">
        <v>6555</v>
      </c>
      <c r="R4819" s="25">
        <v>2</v>
      </c>
      <c r="S4819" s="11"/>
      <c r="T4819" s="11"/>
    </row>
    <row r="4820" spans="1:20" ht="17.25" customHeight="1" x14ac:dyDescent="0.35">
      <c r="A4820" s="4" t="s">
        <v>2817</v>
      </c>
      <c r="B4820" s="4" t="s">
        <v>6149</v>
      </c>
      <c r="C4820" s="25">
        <v>14</v>
      </c>
      <c r="D4820" s="11"/>
      <c r="E4820" s="11"/>
      <c r="F4820" s="11"/>
      <c r="P4820" s="4" t="s">
        <v>2817</v>
      </c>
      <c r="Q4820" s="4" t="s">
        <v>6556</v>
      </c>
      <c r="R4820" s="25">
        <v>8</v>
      </c>
      <c r="S4820" s="11"/>
      <c r="T4820" s="11"/>
    </row>
    <row r="4821" spans="1:20" ht="17.25" customHeight="1" x14ac:dyDescent="0.35">
      <c r="A4821" s="4" t="s">
        <v>2817</v>
      </c>
      <c r="B4821" s="4" t="s">
        <v>6150</v>
      </c>
      <c r="C4821" s="25">
        <v>14</v>
      </c>
      <c r="D4821" s="11"/>
      <c r="E4821" s="11"/>
      <c r="F4821" s="11"/>
      <c r="P4821" s="4" t="s">
        <v>2817</v>
      </c>
      <c r="Q4821" s="4" t="s">
        <v>6557</v>
      </c>
      <c r="R4821" s="25">
        <v>8</v>
      </c>
      <c r="S4821" s="11"/>
      <c r="T4821" s="11"/>
    </row>
    <row r="4822" spans="1:20" ht="17.25" customHeight="1" x14ac:dyDescent="0.35">
      <c r="A4822" s="4" t="s">
        <v>2817</v>
      </c>
      <c r="B4822" s="4" t="s">
        <v>6151</v>
      </c>
      <c r="C4822" s="25">
        <v>14</v>
      </c>
      <c r="D4822" s="11"/>
      <c r="E4822" s="11"/>
      <c r="F4822" s="11"/>
      <c r="P4822" s="4" t="s">
        <v>2817</v>
      </c>
      <c r="Q4822" s="4" t="s">
        <v>6558</v>
      </c>
      <c r="R4822" s="25">
        <v>8</v>
      </c>
      <c r="S4822" s="11"/>
      <c r="T4822" s="11"/>
    </row>
    <row r="4823" spans="1:20" ht="17.25" customHeight="1" x14ac:dyDescent="0.35">
      <c r="A4823" s="4" t="s">
        <v>2817</v>
      </c>
      <c r="B4823" s="4" t="s">
        <v>6152</v>
      </c>
      <c r="C4823" s="25">
        <v>14</v>
      </c>
      <c r="D4823" s="11"/>
      <c r="E4823" s="11"/>
      <c r="F4823" s="11"/>
      <c r="P4823" s="4" t="s">
        <v>2817</v>
      </c>
      <c r="Q4823" s="4" t="s">
        <v>6559</v>
      </c>
      <c r="R4823" s="25">
        <v>8</v>
      </c>
      <c r="S4823" s="11"/>
      <c r="T4823" s="11"/>
    </row>
    <row r="4824" spans="1:20" ht="17.25" customHeight="1" x14ac:dyDescent="0.35">
      <c r="A4824" s="4" t="s">
        <v>2817</v>
      </c>
      <c r="B4824" s="4" t="s">
        <v>6153</v>
      </c>
      <c r="C4824" s="25">
        <v>14</v>
      </c>
      <c r="D4824" s="11"/>
      <c r="E4824" s="11"/>
      <c r="F4824" s="11"/>
      <c r="P4824" s="4" t="s">
        <v>2817</v>
      </c>
      <c r="Q4824" s="4" t="s">
        <v>6560</v>
      </c>
      <c r="R4824" s="25">
        <v>8</v>
      </c>
      <c r="S4824" s="11"/>
      <c r="T4824" s="11"/>
    </row>
    <row r="4825" spans="1:20" ht="17.25" customHeight="1" x14ac:dyDescent="0.35">
      <c r="A4825" s="4" t="s">
        <v>2817</v>
      </c>
      <c r="B4825" s="4" t="s">
        <v>6155</v>
      </c>
      <c r="C4825" s="25">
        <v>14</v>
      </c>
      <c r="D4825" s="11"/>
      <c r="E4825" s="11"/>
      <c r="F4825" s="11"/>
      <c r="P4825" s="4" t="s">
        <v>2817</v>
      </c>
      <c r="Q4825" s="4" t="s">
        <v>6561</v>
      </c>
      <c r="R4825" s="25">
        <v>4</v>
      </c>
      <c r="S4825" s="11"/>
      <c r="T4825" s="11"/>
    </row>
    <row r="4826" spans="1:20" ht="17.25" customHeight="1" x14ac:dyDescent="0.35">
      <c r="A4826" s="4" t="s">
        <v>2817</v>
      </c>
      <c r="B4826" s="4" t="s">
        <v>6157</v>
      </c>
      <c r="C4826" s="25">
        <v>14</v>
      </c>
      <c r="D4826" s="11"/>
      <c r="E4826" s="11"/>
      <c r="F4826" s="11"/>
      <c r="P4826" s="4" t="s">
        <v>2817</v>
      </c>
      <c r="Q4826" s="4" t="s">
        <v>6562</v>
      </c>
      <c r="R4826" s="25">
        <v>4</v>
      </c>
      <c r="S4826" s="11"/>
      <c r="T4826" s="11"/>
    </row>
    <row r="4827" spans="1:20" ht="17.25" customHeight="1" x14ac:dyDescent="0.35">
      <c r="A4827" s="4" t="s">
        <v>2817</v>
      </c>
      <c r="B4827" s="4" t="s">
        <v>6563</v>
      </c>
      <c r="C4827" s="25">
        <v>14</v>
      </c>
      <c r="D4827" s="11"/>
      <c r="E4827" s="11"/>
      <c r="F4827" s="11"/>
      <c r="P4827" s="4" t="s">
        <v>2817</v>
      </c>
      <c r="Q4827" s="4" t="s">
        <v>6564</v>
      </c>
      <c r="R4827" s="25">
        <v>4</v>
      </c>
      <c r="S4827" s="11"/>
      <c r="T4827" s="11"/>
    </row>
    <row r="4828" spans="1:20" ht="17.25" customHeight="1" x14ac:dyDescent="0.35">
      <c r="A4828" s="4" t="s">
        <v>2817</v>
      </c>
      <c r="B4828" s="4" t="s">
        <v>6159</v>
      </c>
      <c r="C4828" s="25">
        <v>14</v>
      </c>
      <c r="D4828" s="11"/>
      <c r="E4828" s="11"/>
      <c r="F4828" s="11"/>
      <c r="P4828" s="4" t="s">
        <v>2817</v>
      </c>
      <c r="Q4828" s="4" t="s">
        <v>6565</v>
      </c>
      <c r="R4828" s="25">
        <v>4</v>
      </c>
      <c r="S4828" s="11"/>
      <c r="T4828" s="11"/>
    </row>
    <row r="4829" spans="1:20" ht="17.25" customHeight="1" x14ac:dyDescent="0.35">
      <c r="A4829" s="4" t="s">
        <v>2817</v>
      </c>
      <c r="B4829" s="4" t="s">
        <v>6160</v>
      </c>
      <c r="C4829" s="25">
        <v>14</v>
      </c>
      <c r="D4829" s="11"/>
      <c r="E4829" s="11"/>
      <c r="F4829" s="11"/>
      <c r="P4829" s="4" t="s">
        <v>2817</v>
      </c>
      <c r="Q4829" s="4" t="s">
        <v>6566</v>
      </c>
      <c r="R4829" s="25">
        <v>10</v>
      </c>
      <c r="S4829" s="11"/>
      <c r="T4829" s="11"/>
    </row>
    <row r="4830" spans="1:20" ht="17.25" customHeight="1" x14ac:dyDescent="0.35">
      <c r="A4830" s="4" t="s">
        <v>2817</v>
      </c>
      <c r="B4830" s="4" t="s">
        <v>6161</v>
      </c>
      <c r="C4830" s="25">
        <v>14</v>
      </c>
      <c r="D4830" s="11"/>
      <c r="E4830" s="11"/>
      <c r="F4830" s="11"/>
      <c r="P4830" s="4" t="s">
        <v>2817</v>
      </c>
      <c r="Q4830" s="4" t="s">
        <v>6567</v>
      </c>
      <c r="R4830" s="25">
        <v>14</v>
      </c>
      <c r="S4830" s="11"/>
      <c r="T4830" s="11"/>
    </row>
    <row r="4831" spans="1:20" ht="17.25" customHeight="1" x14ac:dyDescent="0.35">
      <c r="A4831" s="4" t="s">
        <v>2817</v>
      </c>
      <c r="B4831" s="4" t="s">
        <v>6162</v>
      </c>
      <c r="C4831" s="25">
        <v>14</v>
      </c>
      <c r="D4831" s="11"/>
      <c r="E4831" s="11"/>
      <c r="F4831" s="11"/>
      <c r="P4831" s="4" t="s">
        <v>2817</v>
      </c>
      <c r="Q4831" s="4" t="s">
        <v>6568</v>
      </c>
      <c r="R4831" s="25">
        <v>14</v>
      </c>
      <c r="S4831" s="11"/>
      <c r="T4831" s="11"/>
    </row>
    <row r="4832" spans="1:20" ht="17.25" customHeight="1" x14ac:dyDescent="0.35">
      <c r="A4832" s="4" t="s">
        <v>2817</v>
      </c>
      <c r="B4832" s="4" t="s">
        <v>6163</v>
      </c>
      <c r="C4832" s="25">
        <v>14</v>
      </c>
      <c r="D4832" s="11"/>
      <c r="E4832" s="11"/>
      <c r="F4832" s="11"/>
      <c r="P4832" s="4" t="s">
        <v>2817</v>
      </c>
      <c r="Q4832" s="4" t="s">
        <v>6569</v>
      </c>
      <c r="R4832" s="25">
        <v>8</v>
      </c>
      <c r="S4832" s="11"/>
      <c r="T4832" s="11"/>
    </row>
    <row r="4833" spans="1:20" ht="17.25" customHeight="1" x14ac:dyDescent="0.35">
      <c r="A4833" s="4" t="s">
        <v>2817</v>
      </c>
      <c r="B4833" s="4" t="s">
        <v>6164</v>
      </c>
      <c r="C4833" s="25">
        <v>14</v>
      </c>
      <c r="D4833" s="11"/>
      <c r="E4833" s="11"/>
      <c r="F4833" s="11"/>
      <c r="P4833" s="4" t="s">
        <v>2817</v>
      </c>
      <c r="Q4833" s="4" t="s">
        <v>6570</v>
      </c>
      <c r="R4833" s="25">
        <v>8</v>
      </c>
      <c r="S4833" s="11"/>
      <c r="T4833" s="11"/>
    </row>
    <row r="4834" spans="1:20" ht="17.25" customHeight="1" x14ac:dyDescent="0.35">
      <c r="A4834" s="4" t="s">
        <v>2817</v>
      </c>
      <c r="B4834" s="4" t="s">
        <v>6165</v>
      </c>
      <c r="C4834" s="25">
        <v>14</v>
      </c>
      <c r="D4834" s="11"/>
      <c r="E4834" s="11"/>
      <c r="F4834" s="11"/>
      <c r="P4834" s="4" t="s">
        <v>2817</v>
      </c>
      <c r="Q4834" s="4" t="s">
        <v>6571</v>
      </c>
      <c r="R4834" s="25">
        <v>5</v>
      </c>
      <c r="S4834" s="11"/>
      <c r="T4834" s="11"/>
    </row>
    <row r="4835" spans="1:20" ht="17.25" customHeight="1" x14ac:dyDescent="0.35">
      <c r="A4835" s="4" t="s">
        <v>2817</v>
      </c>
      <c r="B4835" s="4" t="s">
        <v>6166</v>
      </c>
      <c r="C4835" s="25">
        <v>14</v>
      </c>
      <c r="D4835" s="11"/>
      <c r="E4835" s="11"/>
      <c r="F4835" s="11"/>
      <c r="P4835" s="4" t="s">
        <v>2817</v>
      </c>
      <c r="Q4835" s="4" t="s">
        <v>6572</v>
      </c>
      <c r="R4835" s="25">
        <v>7</v>
      </c>
      <c r="S4835" s="11"/>
      <c r="T4835" s="11"/>
    </row>
    <row r="4836" spans="1:20" ht="17.25" customHeight="1" x14ac:dyDescent="0.35">
      <c r="A4836" s="4" t="s">
        <v>2817</v>
      </c>
      <c r="B4836" s="4" t="s">
        <v>6167</v>
      </c>
      <c r="C4836" s="25">
        <v>14</v>
      </c>
      <c r="D4836" s="11"/>
      <c r="E4836" s="11"/>
      <c r="F4836" s="11"/>
      <c r="P4836" s="4" t="s">
        <v>2817</v>
      </c>
      <c r="Q4836" s="4" t="s">
        <v>6573</v>
      </c>
      <c r="R4836" s="25">
        <v>14</v>
      </c>
      <c r="S4836" s="11"/>
      <c r="T4836" s="11"/>
    </row>
    <row r="4837" spans="1:20" ht="17.25" customHeight="1" x14ac:dyDescent="0.35">
      <c r="A4837" s="4" t="s">
        <v>2817</v>
      </c>
      <c r="B4837" s="4" t="s">
        <v>6168</v>
      </c>
      <c r="C4837" s="25">
        <v>14</v>
      </c>
      <c r="D4837" s="11"/>
      <c r="E4837" s="11"/>
      <c r="F4837" s="11"/>
      <c r="P4837" s="4" t="s">
        <v>2817</v>
      </c>
      <c r="Q4837" s="4" t="s">
        <v>6574</v>
      </c>
      <c r="R4837" s="25">
        <v>12</v>
      </c>
      <c r="S4837" s="11"/>
      <c r="T4837" s="11"/>
    </row>
    <row r="4838" spans="1:20" ht="17.25" customHeight="1" x14ac:dyDescent="0.35">
      <c r="A4838" s="4" t="s">
        <v>2817</v>
      </c>
      <c r="B4838" s="4" t="s">
        <v>6170</v>
      </c>
      <c r="C4838" s="25">
        <v>14</v>
      </c>
      <c r="D4838" s="11"/>
      <c r="E4838" s="11"/>
      <c r="F4838" s="11"/>
      <c r="P4838" s="4" t="s">
        <v>2817</v>
      </c>
      <c r="Q4838" s="4" t="s">
        <v>6575</v>
      </c>
      <c r="R4838" s="25">
        <v>13</v>
      </c>
      <c r="S4838" s="11"/>
      <c r="T4838" s="11"/>
    </row>
    <row r="4839" spans="1:20" ht="17.25" customHeight="1" x14ac:dyDescent="0.35">
      <c r="A4839" s="4" t="s">
        <v>2817</v>
      </c>
      <c r="B4839" s="4" t="s">
        <v>6171</v>
      </c>
      <c r="C4839" s="25">
        <v>14</v>
      </c>
      <c r="D4839" s="11"/>
      <c r="E4839" s="11"/>
      <c r="F4839" s="11"/>
      <c r="P4839" s="4" t="s">
        <v>2817</v>
      </c>
      <c r="Q4839" s="4" t="s">
        <v>6576</v>
      </c>
      <c r="R4839" s="25">
        <v>14</v>
      </c>
      <c r="S4839" s="11"/>
      <c r="T4839" s="11"/>
    </row>
    <row r="4840" spans="1:20" ht="17.25" customHeight="1" x14ac:dyDescent="0.35">
      <c r="A4840" s="4" t="s">
        <v>2817</v>
      </c>
      <c r="B4840" s="4" t="s">
        <v>6172</v>
      </c>
      <c r="C4840" s="25">
        <v>14</v>
      </c>
      <c r="D4840" s="11"/>
      <c r="E4840" s="11"/>
      <c r="F4840" s="11"/>
      <c r="P4840" s="4" t="s">
        <v>2817</v>
      </c>
      <c r="Q4840" s="4" t="s">
        <v>6577</v>
      </c>
      <c r="R4840" s="25">
        <v>14</v>
      </c>
      <c r="S4840" s="11"/>
      <c r="T4840" s="11"/>
    </row>
    <row r="4841" spans="1:20" ht="17.25" customHeight="1" x14ac:dyDescent="0.35">
      <c r="A4841" s="4" t="s">
        <v>2817</v>
      </c>
      <c r="B4841" s="4" t="s">
        <v>6173</v>
      </c>
      <c r="C4841" s="25">
        <v>14</v>
      </c>
      <c r="D4841" s="11"/>
      <c r="E4841" s="11"/>
      <c r="F4841" s="11"/>
      <c r="P4841" s="4" t="s">
        <v>2817</v>
      </c>
      <c r="Q4841" s="4" t="s">
        <v>6578</v>
      </c>
      <c r="R4841" s="25">
        <v>1</v>
      </c>
      <c r="S4841" s="11"/>
      <c r="T4841" s="11"/>
    </row>
    <row r="4842" spans="1:20" ht="17.25" customHeight="1" x14ac:dyDescent="0.35">
      <c r="A4842" s="4" t="s">
        <v>2817</v>
      </c>
      <c r="B4842" s="4" t="s">
        <v>6174</v>
      </c>
      <c r="C4842" s="25">
        <v>14</v>
      </c>
      <c r="D4842" s="11"/>
      <c r="E4842" s="11"/>
      <c r="F4842" s="11"/>
      <c r="P4842" s="157" t="s">
        <v>2817</v>
      </c>
      <c r="Q4842" s="160" t="s">
        <v>6579</v>
      </c>
      <c r="R4842" s="162">
        <v>7</v>
      </c>
      <c r="S4842" s="11"/>
      <c r="T4842" s="11"/>
    </row>
    <row r="4843" spans="1:20" ht="17.25" customHeight="1" x14ac:dyDescent="0.35">
      <c r="A4843" s="4" t="s">
        <v>2817</v>
      </c>
      <c r="B4843" s="4" t="s">
        <v>6175</v>
      </c>
      <c r="C4843" s="25">
        <v>14</v>
      </c>
      <c r="D4843" s="11"/>
      <c r="E4843" s="11"/>
      <c r="F4843" s="11"/>
      <c r="P4843" s="157" t="s">
        <v>2817</v>
      </c>
      <c r="Q4843" s="160" t="s">
        <v>6580</v>
      </c>
      <c r="R4843" s="162">
        <v>12</v>
      </c>
      <c r="S4843" s="11"/>
      <c r="T4843" s="11"/>
    </row>
    <row r="4844" spans="1:20" ht="17.25" customHeight="1" x14ac:dyDescent="0.35">
      <c r="A4844" s="4" t="s">
        <v>2817</v>
      </c>
      <c r="B4844" s="4" t="s">
        <v>6176</v>
      </c>
      <c r="C4844" s="25">
        <v>14</v>
      </c>
      <c r="D4844" s="11"/>
      <c r="E4844" s="11"/>
      <c r="F4844" s="11"/>
      <c r="P4844" s="4" t="s">
        <v>2817</v>
      </c>
      <c r="Q4844" s="4" t="s">
        <v>6581</v>
      </c>
      <c r="R4844" s="25">
        <v>1</v>
      </c>
      <c r="S4844" s="11"/>
      <c r="T4844" s="11"/>
    </row>
    <row r="4845" spans="1:20" ht="17.25" customHeight="1" x14ac:dyDescent="0.35">
      <c r="A4845" s="4" t="s">
        <v>2817</v>
      </c>
      <c r="B4845" s="4" t="s">
        <v>6178</v>
      </c>
      <c r="C4845" s="25">
        <v>14</v>
      </c>
      <c r="D4845" s="11"/>
      <c r="E4845" s="11"/>
      <c r="F4845" s="11"/>
      <c r="P4845" s="4" t="s">
        <v>2817</v>
      </c>
      <c r="Q4845" s="4" t="s">
        <v>6582</v>
      </c>
      <c r="R4845" s="25">
        <v>13</v>
      </c>
      <c r="S4845" s="11"/>
      <c r="T4845" s="11"/>
    </row>
    <row r="4846" spans="1:20" ht="17.25" customHeight="1" x14ac:dyDescent="0.35">
      <c r="A4846" s="4" t="s">
        <v>2817</v>
      </c>
      <c r="B4846" s="4" t="s">
        <v>6180</v>
      </c>
      <c r="C4846" s="25">
        <v>14</v>
      </c>
      <c r="D4846" s="11"/>
      <c r="E4846" s="11"/>
      <c r="F4846" s="11"/>
      <c r="P4846" s="4" t="s">
        <v>2817</v>
      </c>
      <c r="Q4846" s="4" t="s">
        <v>6583</v>
      </c>
      <c r="R4846" s="25">
        <v>14</v>
      </c>
      <c r="S4846" s="11"/>
      <c r="T4846" s="11"/>
    </row>
    <row r="4847" spans="1:20" ht="17.25" customHeight="1" x14ac:dyDescent="0.35">
      <c r="A4847" s="4" t="s">
        <v>2817</v>
      </c>
      <c r="B4847" s="4" t="s">
        <v>6182</v>
      </c>
      <c r="C4847" s="25">
        <v>14</v>
      </c>
      <c r="D4847" s="11"/>
      <c r="E4847" s="11"/>
      <c r="F4847" s="11"/>
      <c r="P4847" s="4" t="s">
        <v>2817</v>
      </c>
      <c r="Q4847" s="4" t="s">
        <v>6584</v>
      </c>
      <c r="R4847" s="25">
        <v>14</v>
      </c>
      <c r="S4847" s="11"/>
      <c r="T4847" s="11"/>
    </row>
    <row r="4848" spans="1:20" ht="17.25" customHeight="1" x14ac:dyDescent="0.35">
      <c r="A4848" s="4" t="s">
        <v>2817</v>
      </c>
      <c r="B4848" s="4" t="s">
        <v>6183</v>
      </c>
      <c r="C4848" s="25">
        <v>14</v>
      </c>
      <c r="D4848" s="11"/>
      <c r="E4848" s="11"/>
      <c r="F4848" s="11"/>
      <c r="P4848" s="4" t="s">
        <v>2817</v>
      </c>
      <c r="Q4848" s="4" t="s">
        <v>6585</v>
      </c>
      <c r="R4848" s="25">
        <v>13</v>
      </c>
      <c r="S4848" s="11"/>
      <c r="T4848" s="11"/>
    </row>
    <row r="4849" spans="1:20" ht="17.25" customHeight="1" x14ac:dyDescent="0.35">
      <c r="A4849" s="4" t="s">
        <v>2817</v>
      </c>
      <c r="B4849" s="4" t="s">
        <v>6586</v>
      </c>
      <c r="C4849" s="25">
        <v>14</v>
      </c>
      <c r="D4849" s="11"/>
      <c r="E4849" s="11"/>
      <c r="F4849" s="11"/>
      <c r="P4849" s="4" t="s">
        <v>2817</v>
      </c>
      <c r="Q4849" s="4" t="s">
        <v>6587</v>
      </c>
      <c r="R4849" s="25">
        <v>13</v>
      </c>
      <c r="S4849" s="11"/>
      <c r="T4849" s="11"/>
    </row>
    <row r="4850" spans="1:20" ht="17.25" customHeight="1" x14ac:dyDescent="0.35">
      <c r="A4850" s="4" t="s">
        <v>2817</v>
      </c>
      <c r="B4850" s="4" t="s">
        <v>6588</v>
      </c>
      <c r="C4850" s="25">
        <v>14</v>
      </c>
      <c r="D4850" s="11"/>
      <c r="E4850" s="11"/>
      <c r="F4850" s="11"/>
      <c r="P4850" s="4" t="s">
        <v>2817</v>
      </c>
      <c r="Q4850" s="4" t="s">
        <v>6589</v>
      </c>
      <c r="R4850" s="25">
        <v>8</v>
      </c>
      <c r="S4850" s="11"/>
      <c r="T4850" s="11"/>
    </row>
    <row r="4851" spans="1:20" ht="17.25" customHeight="1" x14ac:dyDescent="0.35">
      <c r="A4851" s="4" t="s">
        <v>2817</v>
      </c>
      <c r="B4851" s="4" t="s">
        <v>6184</v>
      </c>
      <c r="C4851" s="25">
        <v>14</v>
      </c>
      <c r="D4851" s="11"/>
      <c r="E4851" s="11"/>
      <c r="F4851" s="11"/>
      <c r="P4851" s="4" t="s">
        <v>2817</v>
      </c>
      <c r="Q4851" s="4" t="s">
        <v>6590</v>
      </c>
      <c r="R4851" s="25">
        <v>14</v>
      </c>
      <c r="S4851" s="11"/>
      <c r="T4851" s="11"/>
    </row>
    <row r="4852" spans="1:20" ht="17.25" customHeight="1" x14ac:dyDescent="0.35">
      <c r="A4852" s="4" t="s">
        <v>2817</v>
      </c>
      <c r="B4852" s="4" t="s">
        <v>6185</v>
      </c>
      <c r="C4852" s="25">
        <v>14</v>
      </c>
      <c r="D4852" s="11"/>
      <c r="E4852" s="11"/>
      <c r="F4852" s="11"/>
      <c r="P4852" s="4" t="s">
        <v>2817</v>
      </c>
      <c r="Q4852" s="4" t="s">
        <v>6591</v>
      </c>
      <c r="R4852" s="25">
        <v>11</v>
      </c>
      <c r="S4852" s="11"/>
      <c r="T4852" s="11"/>
    </row>
    <row r="4853" spans="1:20" ht="17.25" customHeight="1" x14ac:dyDescent="0.35">
      <c r="A4853" s="4" t="s">
        <v>2817</v>
      </c>
      <c r="B4853" s="4" t="s">
        <v>6186</v>
      </c>
      <c r="C4853" s="25">
        <v>14</v>
      </c>
      <c r="D4853" s="11"/>
      <c r="E4853" s="11"/>
      <c r="F4853" s="11"/>
      <c r="P4853" s="4" t="s">
        <v>2817</v>
      </c>
      <c r="Q4853" s="4" t="s">
        <v>6592</v>
      </c>
      <c r="R4853" s="25">
        <v>14</v>
      </c>
      <c r="S4853" s="11"/>
      <c r="T4853" s="11"/>
    </row>
    <row r="4854" spans="1:20" ht="17.25" customHeight="1" x14ac:dyDescent="0.35">
      <c r="A4854" s="4" t="s">
        <v>2817</v>
      </c>
      <c r="B4854" s="4" t="s">
        <v>6187</v>
      </c>
      <c r="C4854" s="25">
        <v>14</v>
      </c>
      <c r="D4854" s="11"/>
      <c r="E4854" s="11"/>
      <c r="F4854" s="11"/>
      <c r="P4854" s="4" t="s">
        <v>2817</v>
      </c>
      <c r="Q4854" s="4" t="s">
        <v>6593</v>
      </c>
      <c r="R4854" s="25">
        <v>1</v>
      </c>
      <c r="S4854" s="11"/>
      <c r="T4854" s="11"/>
    </row>
    <row r="4855" spans="1:20" ht="17.25" customHeight="1" x14ac:dyDescent="0.35">
      <c r="A4855" s="4" t="s">
        <v>2817</v>
      </c>
      <c r="B4855" s="4" t="s">
        <v>6188</v>
      </c>
      <c r="C4855" s="25">
        <v>14</v>
      </c>
      <c r="D4855" s="11"/>
      <c r="E4855" s="11"/>
      <c r="F4855" s="11"/>
      <c r="P4855" s="4" t="s">
        <v>2817</v>
      </c>
      <c r="Q4855" s="4" t="s">
        <v>6594</v>
      </c>
      <c r="R4855" s="25">
        <v>1</v>
      </c>
      <c r="S4855" s="11"/>
      <c r="T4855" s="11"/>
    </row>
    <row r="4856" spans="1:20" ht="17.25" customHeight="1" x14ac:dyDescent="0.35">
      <c r="A4856" s="4" t="s">
        <v>2817</v>
      </c>
      <c r="B4856" s="4" t="s">
        <v>6189</v>
      </c>
      <c r="C4856" s="25">
        <v>14</v>
      </c>
      <c r="D4856" s="11"/>
      <c r="E4856" s="11"/>
      <c r="F4856" s="11"/>
      <c r="P4856" s="4" t="s">
        <v>2817</v>
      </c>
      <c r="Q4856" s="4" t="s">
        <v>6595</v>
      </c>
      <c r="R4856" s="25">
        <v>8</v>
      </c>
      <c r="S4856" s="11"/>
      <c r="T4856" s="11"/>
    </row>
    <row r="4857" spans="1:20" ht="17.25" customHeight="1" x14ac:dyDescent="0.35">
      <c r="A4857" s="4" t="s">
        <v>2817</v>
      </c>
      <c r="B4857" s="4" t="s">
        <v>6190</v>
      </c>
      <c r="C4857" s="25">
        <v>14</v>
      </c>
      <c r="D4857" s="11"/>
      <c r="E4857" s="11"/>
      <c r="F4857" s="11"/>
      <c r="P4857" s="4" t="s">
        <v>2817</v>
      </c>
      <c r="Q4857" s="4" t="s">
        <v>6596</v>
      </c>
      <c r="R4857" s="25">
        <v>6</v>
      </c>
      <c r="S4857" s="11"/>
      <c r="T4857" s="11"/>
    </row>
    <row r="4858" spans="1:20" ht="17.25" customHeight="1" x14ac:dyDescent="0.35">
      <c r="A4858" s="4" t="s">
        <v>2817</v>
      </c>
      <c r="B4858" s="4" t="s">
        <v>6191</v>
      </c>
      <c r="C4858" s="25">
        <v>14</v>
      </c>
      <c r="D4858" s="11"/>
      <c r="E4858" s="11"/>
      <c r="F4858" s="11"/>
      <c r="P4858" s="4" t="s">
        <v>2817</v>
      </c>
      <c r="Q4858" s="4" t="s">
        <v>6597</v>
      </c>
      <c r="R4858" s="25">
        <v>6</v>
      </c>
      <c r="S4858" s="11"/>
      <c r="T4858" s="11"/>
    </row>
    <row r="4859" spans="1:20" ht="17.25" customHeight="1" x14ac:dyDescent="0.35">
      <c r="A4859" s="4" t="s">
        <v>2817</v>
      </c>
      <c r="B4859" s="4" t="s">
        <v>6192</v>
      </c>
      <c r="C4859" s="25">
        <v>14</v>
      </c>
      <c r="D4859" s="11"/>
      <c r="E4859" s="11"/>
      <c r="F4859" s="11"/>
      <c r="P4859" s="4" t="s">
        <v>2817</v>
      </c>
      <c r="Q4859" s="4" t="s">
        <v>6598</v>
      </c>
      <c r="R4859" s="25">
        <v>6</v>
      </c>
      <c r="S4859" s="11"/>
      <c r="T4859" s="11"/>
    </row>
    <row r="4860" spans="1:20" ht="17.25" customHeight="1" x14ac:dyDescent="0.35">
      <c r="A4860" s="4" t="s">
        <v>2817</v>
      </c>
      <c r="B4860" s="4" t="s">
        <v>6193</v>
      </c>
      <c r="C4860" s="25">
        <v>14</v>
      </c>
      <c r="D4860" s="11"/>
      <c r="E4860" s="11"/>
      <c r="F4860" s="11"/>
      <c r="P4860" s="4" t="s">
        <v>2817</v>
      </c>
      <c r="Q4860" s="4" t="s">
        <v>6599</v>
      </c>
      <c r="R4860" s="25">
        <v>4</v>
      </c>
      <c r="S4860" s="11"/>
      <c r="T4860" s="11"/>
    </row>
    <row r="4861" spans="1:20" ht="17.25" customHeight="1" x14ac:dyDescent="0.35">
      <c r="A4861" s="4" t="s">
        <v>2817</v>
      </c>
      <c r="B4861" s="4" t="s">
        <v>6195</v>
      </c>
      <c r="C4861" s="25">
        <v>14</v>
      </c>
      <c r="D4861" s="11"/>
      <c r="E4861" s="11"/>
      <c r="F4861" s="11"/>
      <c r="P4861" s="4" t="s">
        <v>2817</v>
      </c>
      <c r="Q4861" s="4" t="s">
        <v>6600</v>
      </c>
      <c r="R4861" s="25">
        <v>7</v>
      </c>
      <c r="S4861" s="11"/>
      <c r="T4861" s="11"/>
    </row>
    <row r="4862" spans="1:20" ht="17.25" customHeight="1" x14ac:dyDescent="0.35">
      <c r="A4862" s="4" t="s">
        <v>2817</v>
      </c>
      <c r="B4862" s="4" t="s">
        <v>6196</v>
      </c>
      <c r="C4862" s="25">
        <v>14</v>
      </c>
      <c r="D4862" s="11"/>
      <c r="E4862" s="11"/>
      <c r="F4862" s="11"/>
      <c r="P4862" s="4" t="s">
        <v>2817</v>
      </c>
      <c r="Q4862" s="4" t="s">
        <v>6601</v>
      </c>
      <c r="R4862" s="25">
        <v>13</v>
      </c>
      <c r="S4862" s="11"/>
      <c r="T4862" s="11"/>
    </row>
    <row r="4863" spans="1:20" ht="17.25" customHeight="1" x14ac:dyDescent="0.35">
      <c r="A4863" s="4" t="s">
        <v>2817</v>
      </c>
      <c r="B4863" s="4" t="s">
        <v>6197</v>
      </c>
      <c r="C4863" s="25">
        <v>14</v>
      </c>
      <c r="D4863" s="11"/>
      <c r="E4863" s="11"/>
      <c r="F4863" s="11"/>
      <c r="P4863" s="4" t="s">
        <v>2817</v>
      </c>
      <c r="Q4863" s="4" t="s">
        <v>6602</v>
      </c>
      <c r="R4863" s="25">
        <v>13</v>
      </c>
      <c r="S4863" s="11"/>
      <c r="T4863" s="11"/>
    </row>
    <row r="4864" spans="1:20" ht="17.25" customHeight="1" x14ac:dyDescent="0.35">
      <c r="A4864" s="4" t="s">
        <v>2817</v>
      </c>
      <c r="B4864" s="4" t="s">
        <v>6198</v>
      </c>
      <c r="C4864" s="25">
        <v>14</v>
      </c>
      <c r="D4864" s="11"/>
      <c r="E4864" s="11"/>
      <c r="F4864" s="11"/>
      <c r="P4864" s="157" t="s">
        <v>2817</v>
      </c>
      <c r="Q4864" s="158" t="s">
        <v>6603</v>
      </c>
      <c r="R4864" s="162">
        <v>7</v>
      </c>
      <c r="S4864" s="11"/>
      <c r="T4864" s="11"/>
    </row>
    <row r="4865" spans="1:20" ht="17.25" customHeight="1" x14ac:dyDescent="0.35">
      <c r="A4865" s="4" t="s">
        <v>2817</v>
      </c>
      <c r="B4865" s="4" t="s">
        <v>6199</v>
      </c>
      <c r="C4865" s="25">
        <v>14</v>
      </c>
      <c r="D4865" s="11"/>
      <c r="E4865" s="11"/>
      <c r="F4865" s="11"/>
      <c r="P4865" s="4" t="s">
        <v>2817</v>
      </c>
      <c r="Q4865" s="4" t="s">
        <v>6604</v>
      </c>
      <c r="R4865" s="25">
        <v>14</v>
      </c>
      <c r="S4865" s="11"/>
      <c r="T4865" s="11"/>
    </row>
    <row r="4866" spans="1:20" ht="17.25" customHeight="1" x14ac:dyDescent="0.35">
      <c r="A4866" s="4" t="s">
        <v>2817</v>
      </c>
      <c r="B4866" s="4" t="s">
        <v>6202</v>
      </c>
      <c r="C4866" s="25">
        <v>14</v>
      </c>
      <c r="D4866" s="11"/>
      <c r="E4866" s="11"/>
      <c r="F4866" s="11"/>
      <c r="P4866" s="4" t="s">
        <v>2817</v>
      </c>
      <c r="Q4866" s="4" t="s">
        <v>6605</v>
      </c>
      <c r="R4866" s="25">
        <v>1</v>
      </c>
      <c r="S4866" s="11"/>
      <c r="T4866" s="11"/>
    </row>
    <row r="4867" spans="1:20" ht="17.25" customHeight="1" x14ac:dyDescent="0.35">
      <c r="A4867" s="4" t="s">
        <v>2817</v>
      </c>
      <c r="B4867" s="4" t="s">
        <v>6606</v>
      </c>
      <c r="C4867" s="25">
        <v>14</v>
      </c>
      <c r="D4867" s="11"/>
      <c r="E4867" s="11"/>
      <c r="F4867" s="11"/>
      <c r="P4867" s="4" t="s">
        <v>2817</v>
      </c>
      <c r="Q4867" s="4" t="s">
        <v>6607</v>
      </c>
      <c r="R4867" s="25">
        <v>1</v>
      </c>
      <c r="S4867" s="11"/>
      <c r="T4867" s="11"/>
    </row>
    <row r="4868" spans="1:20" ht="17.25" customHeight="1" x14ac:dyDescent="0.35">
      <c r="A4868" s="4" t="s">
        <v>2817</v>
      </c>
      <c r="B4868" s="4" t="s">
        <v>6203</v>
      </c>
      <c r="C4868" s="25">
        <v>14</v>
      </c>
      <c r="D4868" s="11"/>
      <c r="E4868" s="11"/>
      <c r="F4868" s="11"/>
      <c r="P4868" s="4" t="s">
        <v>2817</v>
      </c>
      <c r="Q4868" s="4" t="s">
        <v>6608</v>
      </c>
      <c r="R4868" s="25">
        <v>11</v>
      </c>
      <c r="S4868" s="11"/>
      <c r="T4868" s="11"/>
    </row>
    <row r="4869" spans="1:20" ht="17.25" customHeight="1" x14ac:dyDescent="0.35">
      <c r="A4869" s="4" t="s">
        <v>2817</v>
      </c>
      <c r="B4869" s="4" t="s">
        <v>6204</v>
      </c>
      <c r="C4869" s="25">
        <v>14</v>
      </c>
      <c r="D4869" s="11"/>
      <c r="E4869" s="11"/>
      <c r="F4869" s="11"/>
      <c r="P4869" s="4" t="s">
        <v>2817</v>
      </c>
      <c r="Q4869" s="4" t="s">
        <v>6609</v>
      </c>
      <c r="R4869" s="25">
        <v>6</v>
      </c>
      <c r="S4869" s="11"/>
      <c r="T4869" s="11"/>
    </row>
    <row r="4870" spans="1:20" ht="17.25" customHeight="1" x14ac:dyDescent="0.35">
      <c r="A4870" s="4" t="s">
        <v>2817</v>
      </c>
      <c r="B4870" s="4" t="s">
        <v>6205</v>
      </c>
      <c r="C4870" s="25">
        <v>14</v>
      </c>
      <c r="D4870" s="11"/>
      <c r="E4870" s="11"/>
      <c r="F4870" s="11"/>
      <c r="P4870" s="157" t="s">
        <v>2817</v>
      </c>
      <c r="Q4870" s="158" t="s">
        <v>6610</v>
      </c>
      <c r="R4870" s="162">
        <v>7</v>
      </c>
      <c r="S4870" s="11"/>
      <c r="T4870" s="11"/>
    </row>
    <row r="4871" spans="1:20" ht="17.25" customHeight="1" x14ac:dyDescent="0.35">
      <c r="A4871" s="4" t="s">
        <v>2817</v>
      </c>
      <c r="B4871" s="4" t="s">
        <v>6206</v>
      </c>
      <c r="C4871" s="25">
        <v>14</v>
      </c>
      <c r="D4871" s="11"/>
      <c r="E4871" s="11"/>
      <c r="F4871" s="11"/>
      <c r="P4871" s="4" t="s">
        <v>2817</v>
      </c>
      <c r="Q4871" s="4" t="s">
        <v>6611</v>
      </c>
      <c r="R4871" s="25">
        <v>2</v>
      </c>
      <c r="S4871" s="11"/>
      <c r="T4871" s="11"/>
    </row>
    <row r="4872" spans="1:20" ht="17.25" customHeight="1" x14ac:dyDescent="0.35">
      <c r="A4872" s="4" t="s">
        <v>2817</v>
      </c>
      <c r="B4872" s="4" t="s">
        <v>6612</v>
      </c>
      <c r="C4872" s="25">
        <v>14</v>
      </c>
      <c r="D4872" s="11"/>
      <c r="E4872" s="11"/>
      <c r="F4872" s="11"/>
      <c r="P4872" s="4" t="s">
        <v>2817</v>
      </c>
      <c r="Q4872" s="4" t="s">
        <v>6613</v>
      </c>
      <c r="R4872" s="25">
        <v>2</v>
      </c>
      <c r="S4872" s="11"/>
      <c r="T4872" s="11"/>
    </row>
    <row r="4873" spans="1:20" ht="17.25" customHeight="1" x14ac:dyDescent="0.35">
      <c r="A4873" s="4" t="s">
        <v>2817</v>
      </c>
      <c r="B4873" s="4" t="s">
        <v>6207</v>
      </c>
      <c r="C4873" s="25">
        <v>14</v>
      </c>
      <c r="D4873" s="11"/>
      <c r="E4873" s="11"/>
      <c r="F4873" s="11"/>
      <c r="P4873" s="4" t="s">
        <v>2817</v>
      </c>
      <c r="Q4873" s="4" t="s">
        <v>6614</v>
      </c>
      <c r="R4873" s="25">
        <v>2</v>
      </c>
      <c r="S4873" s="11"/>
      <c r="T4873" s="11"/>
    </row>
    <row r="4874" spans="1:20" ht="17.25" customHeight="1" x14ac:dyDescent="0.35">
      <c r="A4874" s="4" t="s">
        <v>2817</v>
      </c>
      <c r="B4874" s="4" t="s">
        <v>6208</v>
      </c>
      <c r="C4874" s="25">
        <v>14</v>
      </c>
      <c r="D4874" s="11"/>
      <c r="E4874" s="11"/>
      <c r="F4874" s="11"/>
      <c r="P4874" s="4" t="s">
        <v>2817</v>
      </c>
      <c r="Q4874" s="4" t="s">
        <v>6615</v>
      </c>
      <c r="R4874" s="25">
        <v>4</v>
      </c>
      <c r="S4874" s="11"/>
      <c r="T4874" s="11"/>
    </row>
    <row r="4875" spans="1:20" ht="17.25" customHeight="1" x14ac:dyDescent="0.35">
      <c r="A4875" s="4" t="s">
        <v>2817</v>
      </c>
      <c r="B4875" s="4" t="s">
        <v>6209</v>
      </c>
      <c r="C4875" s="25">
        <v>14</v>
      </c>
      <c r="D4875" s="11"/>
      <c r="E4875" s="11"/>
      <c r="F4875" s="11"/>
      <c r="P4875" s="4" t="s">
        <v>2817</v>
      </c>
      <c r="Q4875" s="4" t="s">
        <v>6616</v>
      </c>
      <c r="R4875" s="25">
        <v>4</v>
      </c>
      <c r="S4875" s="11"/>
      <c r="T4875" s="11"/>
    </row>
    <row r="4876" spans="1:20" ht="17.25" customHeight="1" x14ac:dyDescent="0.35">
      <c r="A4876" s="4" t="s">
        <v>2817</v>
      </c>
      <c r="B4876" s="4" t="s">
        <v>6210</v>
      </c>
      <c r="C4876" s="25">
        <v>14</v>
      </c>
      <c r="D4876" s="11"/>
      <c r="E4876" s="11"/>
      <c r="F4876" s="11"/>
      <c r="P4876" s="157" t="s">
        <v>2817</v>
      </c>
      <c r="Q4876" s="158" t="s">
        <v>6617</v>
      </c>
      <c r="R4876" s="162">
        <v>7</v>
      </c>
      <c r="S4876" s="11"/>
      <c r="T4876" s="11"/>
    </row>
    <row r="4877" spans="1:20" ht="17.25" customHeight="1" x14ac:dyDescent="0.35">
      <c r="A4877" s="4" t="s">
        <v>2817</v>
      </c>
      <c r="B4877" s="4" t="s">
        <v>6618</v>
      </c>
      <c r="C4877" s="25">
        <v>14</v>
      </c>
      <c r="D4877" s="11"/>
      <c r="E4877" s="11"/>
      <c r="F4877" s="11"/>
      <c r="P4877" s="4" t="s">
        <v>2817</v>
      </c>
      <c r="Q4877" s="4" t="s">
        <v>6619</v>
      </c>
      <c r="R4877" s="25">
        <v>5</v>
      </c>
      <c r="S4877" s="11"/>
      <c r="T4877" s="11"/>
    </row>
    <row r="4878" spans="1:20" ht="17.25" customHeight="1" x14ac:dyDescent="0.35">
      <c r="A4878" s="4" t="s">
        <v>2817</v>
      </c>
      <c r="B4878" s="4" t="s">
        <v>6212</v>
      </c>
      <c r="C4878" s="25">
        <v>14</v>
      </c>
      <c r="D4878" s="11"/>
      <c r="E4878" s="11"/>
      <c r="F4878" s="11"/>
      <c r="P4878" s="4" t="s">
        <v>2817</v>
      </c>
      <c r="Q4878" s="4" t="s">
        <v>6620</v>
      </c>
      <c r="R4878" s="25">
        <v>11</v>
      </c>
      <c r="S4878" s="11"/>
      <c r="T4878" s="11"/>
    </row>
    <row r="4879" spans="1:20" ht="17.25" customHeight="1" x14ac:dyDescent="0.35">
      <c r="A4879" s="4" t="s">
        <v>2817</v>
      </c>
      <c r="B4879" s="4" t="s">
        <v>6213</v>
      </c>
      <c r="C4879" s="25">
        <v>14</v>
      </c>
      <c r="D4879" s="11"/>
      <c r="E4879" s="11"/>
      <c r="F4879" s="11"/>
      <c r="P4879" s="4" t="s">
        <v>2817</v>
      </c>
      <c r="Q4879" s="4" t="s">
        <v>6621</v>
      </c>
      <c r="R4879" s="25">
        <v>11</v>
      </c>
      <c r="S4879" s="11"/>
      <c r="T4879" s="11"/>
    </row>
    <row r="4880" spans="1:20" ht="17.25" customHeight="1" x14ac:dyDescent="0.35">
      <c r="A4880" s="4" t="s">
        <v>2817</v>
      </c>
      <c r="B4880" s="4" t="s">
        <v>6214</v>
      </c>
      <c r="C4880" s="25">
        <v>14</v>
      </c>
      <c r="D4880" s="11"/>
      <c r="E4880" s="11"/>
      <c r="F4880" s="11"/>
      <c r="P4880" s="4" t="s">
        <v>2817</v>
      </c>
      <c r="Q4880" s="4" t="s">
        <v>6622</v>
      </c>
      <c r="R4880" s="25">
        <v>9</v>
      </c>
      <c r="S4880" s="11"/>
      <c r="T4880" s="11"/>
    </row>
    <row r="4881" spans="1:20" ht="17.25" customHeight="1" x14ac:dyDescent="0.35">
      <c r="A4881" s="4" t="s">
        <v>2817</v>
      </c>
      <c r="B4881" s="4" t="s">
        <v>6215</v>
      </c>
      <c r="C4881" s="25">
        <v>14</v>
      </c>
      <c r="D4881" s="11"/>
      <c r="E4881" s="11"/>
      <c r="F4881" s="11"/>
      <c r="P4881" s="4" t="s">
        <v>2817</v>
      </c>
      <c r="Q4881" s="4" t="s">
        <v>6623</v>
      </c>
      <c r="R4881" s="25">
        <v>9</v>
      </c>
      <c r="S4881" s="11"/>
      <c r="T4881" s="11"/>
    </row>
    <row r="4882" spans="1:20" ht="17.25" customHeight="1" x14ac:dyDescent="0.35">
      <c r="A4882" s="4" t="s">
        <v>2817</v>
      </c>
      <c r="B4882" s="4" t="s">
        <v>6216</v>
      </c>
      <c r="C4882" s="25">
        <v>14</v>
      </c>
      <c r="D4882" s="11"/>
      <c r="E4882" s="11"/>
      <c r="F4882" s="11"/>
      <c r="P4882" s="4" t="s">
        <v>2817</v>
      </c>
      <c r="Q4882" s="4" t="s">
        <v>6624</v>
      </c>
      <c r="R4882" s="25">
        <v>10</v>
      </c>
      <c r="S4882" s="11"/>
      <c r="T4882" s="11"/>
    </row>
    <row r="4883" spans="1:20" ht="17.25" customHeight="1" x14ac:dyDescent="0.35">
      <c r="A4883" s="4" t="s">
        <v>2817</v>
      </c>
      <c r="B4883" s="4" t="s">
        <v>6217</v>
      </c>
      <c r="C4883" s="25">
        <v>14</v>
      </c>
      <c r="D4883" s="11"/>
      <c r="E4883" s="11"/>
      <c r="F4883" s="11"/>
      <c r="P4883" s="4" t="s">
        <v>2817</v>
      </c>
      <c r="Q4883" s="4" t="s">
        <v>6625</v>
      </c>
      <c r="R4883" s="25">
        <v>5</v>
      </c>
      <c r="S4883" s="11"/>
      <c r="T4883" s="11"/>
    </row>
    <row r="4884" spans="1:20" ht="17.25" customHeight="1" x14ac:dyDescent="0.35">
      <c r="A4884" s="4" t="s">
        <v>2817</v>
      </c>
      <c r="B4884" s="4" t="s">
        <v>6218</v>
      </c>
      <c r="C4884" s="25">
        <v>14</v>
      </c>
      <c r="D4884" s="11"/>
      <c r="E4884" s="11"/>
      <c r="F4884" s="11"/>
      <c r="P4884" s="4" t="s">
        <v>2817</v>
      </c>
      <c r="Q4884" s="4" t="s">
        <v>6626</v>
      </c>
      <c r="R4884" s="25">
        <v>3</v>
      </c>
      <c r="S4884" s="11"/>
      <c r="T4884" s="11"/>
    </row>
    <row r="4885" spans="1:20" ht="17.25" customHeight="1" x14ac:dyDescent="0.35">
      <c r="A4885" s="4" t="s">
        <v>2817</v>
      </c>
      <c r="B4885" s="4" t="s">
        <v>6219</v>
      </c>
      <c r="C4885" s="25">
        <v>14</v>
      </c>
      <c r="D4885" s="11"/>
      <c r="E4885" s="11"/>
      <c r="F4885" s="11"/>
      <c r="P4885" s="4" t="s">
        <v>2817</v>
      </c>
      <c r="Q4885" s="4" t="s">
        <v>6627</v>
      </c>
      <c r="R4885" s="25">
        <v>3</v>
      </c>
      <c r="S4885" s="11"/>
      <c r="T4885" s="11"/>
    </row>
    <row r="4886" spans="1:20" ht="17.25" customHeight="1" x14ac:dyDescent="0.35">
      <c r="A4886" s="4" t="s">
        <v>2817</v>
      </c>
      <c r="B4886" s="4" t="s">
        <v>6221</v>
      </c>
      <c r="C4886" s="25">
        <v>14</v>
      </c>
      <c r="D4886" s="11"/>
      <c r="E4886" s="11"/>
      <c r="F4886" s="11"/>
      <c r="P4886" s="4" t="s">
        <v>2817</v>
      </c>
      <c r="Q4886" s="4" t="s">
        <v>6628</v>
      </c>
      <c r="R4886" s="25">
        <v>3</v>
      </c>
      <c r="S4886" s="11"/>
      <c r="T4886" s="11"/>
    </row>
    <row r="4887" spans="1:20" ht="17.25" customHeight="1" x14ac:dyDescent="0.35">
      <c r="A4887" s="4" t="s">
        <v>2817</v>
      </c>
      <c r="B4887" s="4" t="s">
        <v>6222</v>
      </c>
      <c r="C4887" s="25">
        <v>14</v>
      </c>
      <c r="D4887" s="11"/>
      <c r="E4887" s="11"/>
      <c r="F4887" s="11"/>
      <c r="P4887" s="4" t="s">
        <v>2817</v>
      </c>
      <c r="Q4887" s="4" t="s">
        <v>6629</v>
      </c>
      <c r="R4887" s="25">
        <v>11</v>
      </c>
      <c r="S4887" s="11"/>
      <c r="T4887" s="11"/>
    </row>
    <row r="4888" spans="1:20" ht="17.25" customHeight="1" x14ac:dyDescent="0.35">
      <c r="A4888" s="4" t="s">
        <v>2817</v>
      </c>
      <c r="B4888" s="4" t="s">
        <v>6223</v>
      </c>
      <c r="C4888" s="25">
        <v>14</v>
      </c>
      <c r="D4888" s="11"/>
      <c r="E4888" s="11"/>
      <c r="F4888" s="11"/>
      <c r="P4888" s="4" t="s">
        <v>2817</v>
      </c>
      <c r="Q4888" s="4" t="s">
        <v>6630</v>
      </c>
      <c r="R4888" s="25">
        <v>1</v>
      </c>
      <c r="S4888" s="11"/>
      <c r="T4888" s="11"/>
    </row>
    <row r="4889" spans="1:20" ht="17.25" customHeight="1" x14ac:dyDescent="0.35">
      <c r="A4889" s="4" t="s">
        <v>2817</v>
      </c>
      <c r="B4889" s="4" t="s">
        <v>6224</v>
      </c>
      <c r="C4889" s="25">
        <v>14</v>
      </c>
      <c r="D4889" s="11"/>
      <c r="E4889" s="11"/>
      <c r="F4889" s="11"/>
      <c r="P4889" s="4" t="s">
        <v>2817</v>
      </c>
      <c r="Q4889" s="4" t="s">
        <v>6631</v>
      </c>
      <c r="R4889" s="25">
        <v>14</v>
      </c>
      <c r="S4889" s="11"/>
      <c r="T4889" s="11"/>
    </row>
    <row r="4890" spans="1:20" ht="17.25" customHeight="1" x14ac:dyDescent="0.35">
      <c r="A4890" s="4" t="s">
        <v>2817</v>
      </c>
      <c r="B4890" s="4" t="s">
        <v>6225</v>
      </c>
      <c r="C4890" s="25">
        <v>14</v>
      </c>
      <c r="D4890" s="11"/>
      <c r="E4890" s="11"/>
      <c r="F4890" s="11"/>
      <c r="P4890" s="4" t="s">
        <v>2817</v>
      </c>
      <c r="Q4890" s="4" t="s">
        <v>6632</v>
      </c>
      <c r="R4890" s="25">
        <v>2</v>
      </c>
      <c r="S4890" s="11"/>
      <c r="T4890" s="11"/>
    </row>
    <row r="4891" spans="1:20" ht="17.25" customHeight="1" x14ac:dyDescent="0.35">
      <c r="A4891" s="4" t="s">
        <v>2817</v>
      </c>
      <c r="B4891" s="4" t="s">
        <v>6226</v>
      </c>
      <c r="C4891" s="25">
        <v>14</v>
      </c>
      <c r="D4891" s="11"/>
      <c r="E4891" s="11"/>
      <c r="F4891" s="11"/>
      <c r="P4891" s="4" t="s">
        <v>2817</v>
      </c>
      <c r="Q4891" s="4" t="s">
        <v>6633</v>
      </c>
      <c r="R4891" s="25">
        <v>14</v>
      </c>
      <c r="S4891" s="11"/>
      <c r="T4891" s="11"/>
    </row>
    <row r="4892" spans="1:20" ht="17.25" customHeight="1" x14ac:dyDescent="0.35">
      <c r="A4892" s="4" t="s">
        <v>2817</v>
      </c>
      <c r="B4892" s="4" t="s">
        <v>6227</v>
      </c>
      <c r="C4892" s="25">
        <v>14</v>
      </c>
      <c r="D4892" s="11"/>
      <c r="E4892" s="11"/>
      <c r="F4892" s="11"/>
      <c r="P4892" s="4" t="s">
        <v>2817</v>
      </c>
      <c r="Q4892" s="4" t="s">
        <v>6634</v>
      </c>
      <c r="R4892" s="25">
        <v>14</v>
      </c>
      <c r="S4892" s="11"/>
      <c r="T4892" s="11"/>
    </row>
    <row r="4893" spans="1:20" ht="17.25" customHeight="1" x14ac:dyDescent="0.35">
      <c r="A4893" s="4" t="s">
        <v>2817</v>
      </c>
      <c r="B4893" s="4" t="s">
        <v>6229</v>
      </c>
      <c r="C4893" s="25">
        <v>14</v>
      </c>
      <c r="D4893" s="11"/>
      <c r="E4893" s="11"/>
      <c r="F4893" s="11"/>
      <c r="P4893" s="4" t="s">
        <v>2817</v>
      </c>
      <c r="Q4893" s="4" t="s">
        <v>6635</v>
      </c>
      <c r="R4893" s="25">
        <v>10</v>
      </c>
      <c r="S4893" s="11"/>
      <c r="T4893" s="11"/>
    </row>
    <row r="4894" spans="1:20" ht="17.25" customHeight="1" x14ac:dyDescent="0.35">
      <c r="A4894" s="4" t="s">
        <v>2817</v>
      </c>
      <c r="B4894" s="4" t="s">
        <v>6230</v>
      </c>
      <c r="C4894" s="25">
        <v>14</v>
      </c>
      <c r="D4894" s="11"/>
      <c r="E4894" s="11"/>
      <c r="F4894" s="11"/>
      <c r="P4894" s="4" t="s">
        <v>2817</v>
      </c>
      <c r="Q4894" s="4" t="s">
        <v>6636</v>
      </c>
      <c r="R4894" s="25">
        <v>2</v>
      </c>
      <c r="S4894" s="11"/>
      <c r="T4894" s="11"/>
    </row>
    <row r="4895" spans="1:20" ht="17.25" customHeight="1" x14ac:dyDescent="0.35">
      <c r="A4895" s="4" t="s">
        <v>2817</v>
      </c>
      <c r="B4895" s="4" t="s">
        <v>6231</v>
      </c>
      <c r="C4895" s="25">
        <v>14</v>
      </c>
      <c r="D4895" s="11"/>
      <c r="E4895" s="11"/>
      <c r="F4895" s="11"/>
      <c r="P4895" s="4" t="s">
        <v>2817</v>
      </c>
      <c r="Q4895" s="4" t="s">
        <v>6637</v>
      </c>
      <c r="R4895" s="25">
        <v>11</v>
      </c>
      <c r="S4895" s="11"/>
      <c r="T4895" s="11"/>
    </row>
    <row r="4896" spans="1:20" ht="17.25" customHeight="1" x14ac:dyDescent="0.35">
      <c r="A4896" s="4" t="s">
        <v>2817</v>
      </c>
      <c r="B4896" s="4" t="s">
        <v>6232</v>
      </c>
      <c r="C4896" s="25">
        <v>14</v>
      </c>
      <c r="D4896" s="11"/>
      <c r="E4896" s="11"/>
      <c r="F4896" s="11"/>
      <c r="P4896" s="4"/>
      <c r="Q4896" s="4"/>
      <c r="R4896" s="25"/>
      <c r="S4896" s="11"/>
      <c r="T4896" s="11"/>
    </row>
    <row r="4897" spans="1:20" ht="17.25" customHeight="1" x14ac:dyDescent="0.35">
      <c r="A4897" s="4" t="s">
        <v>2817</v>
      </c>
      <c r="B4897" s="4" t="s">
        <v>6233</v>
      </c>
      <c r="C4897" s="25">
        <v>14</v>
      </c>
      <c r="D4897" s="11"/>
      <c r="E4897" s="11"/>
      <c r="F4897" s="11"/>
      <c r="P4897" s="4" t="s">
        <v>2817</v>
      </c>
      <c r="Q4897" s="4" t="s">
        <v>6638</v>
      </c>
      <c r="R4897" s="25">
        <v>9</v>
      </c>
      <c r="S4897" s="11"/>
      <c r="T4897" s="11"/>
    </row>
    <row r="4898" spans="1:20" ht="17.25" customHeight="1" x14ac:dyDescent="0.35">
      <c r="A4898" s="4" t="s">
        <v>2817</v>
      </c>
      <c r="B4898" s="4" t="s">
        <v>6234</v>
      </c>
      <c r="C4898" s="25">
        <v>14</v>
      </c>
      <c r="D4898" s="11"/>
      <c r="E4898" s="11"/>
      <c r="F4898" s="11"/>
      <c r="P4898" s="4" t="s">
        <v>2817</v>
      </c>
      <c r="Q4898" s="4" t="s">
        <v>6639</v>
      </c>
      <c r="R4898" s="25">
        <v>4</v>
      </c>
      <c r="S4898" s="11"/>
      <c r="T4898" s="11"/>
    </row>
    <row r="4899" spans="1:20" ht="17.25" customHeight="1" x14ac:dyDescent="0.35">
      <c r="A4899" s="4" t="s">
        <v>2817</v>
      </c>
      <c r="B4899" s="4" t="s">
        <v>6235</v>
      </c>
      <c r="C4899" s="25">
        <v>14</v>
      </c>
      <c r="D4899" s="11"/>
      <c r="E4899" s="11"/>
      <c r="F4899" s="11"/>
      <c r="P4899" s="4" t="s">
        <v>2817</v>
      </c>
      <c r="Q4899" s="4" t="s">
        <v>6640</v>
      </c>
      <c r="R4899" s="25">
        <v>9</v>
      </c>
      <c r="S4899" s="11"/>
      <c r="T4899" s="11"/>
    </row>
    <row r="4900" spans="1:20" ht="17.25" customHeight="1" x14ac:dyDescent="0.35">
      <c r="A4900" s="4" t="s">
        <v>2817</v>
      </c>
      <c r="B4900" s="4" t="s">
        <v>6236</v>
      </c>
      <c r="C4900" s="25">
        <v>14</v>
      </c>
      <c r="D4900" s="11"/>
      <c r="E4900" s="11"/>
      <c r="F4900" s="11"/>
      <c r="P4900" s="4" t="s">
        <v>2817</v>
      </c>
      <c r="Q4900" s="4" t="s">
        <v>6641</v>
      </c>
      <c r="R4900" s="25">
        <v>13</v>
      </c>
      <c r="S4900" s="11"/>
      <c r="T4900" s="11"/>
    </row>
    <row r="4901" spans="1:20" ht="17.25" customHeight="1" x14ac:dyDescent="0.35">
      <c r="A4901" s="4" t="s">
        <v>2817</v>
      </c>
      <c r="B4901" s="4" t="s">
        <v>6237</v>
      </c>
      <c r="C4901" s="25">
        <v>14</v>
      </c>
      <c r="D4901" s="11"/>
      <c r="E4901" s="11"/>
      <c r="F4901" s="11"/>
      <c r="P4901" s="4" t="s">
        <v>2817</v>
      </c>
      <c r="Q4901" s="4" t="s">
        <v>6642</v>
      </c>
      <c r="R4901" s="25">
        <v>9</v>
      </c>
      <c r="S4901" s="11"/>
      <c r="T4901" s="11"/>
    </row>
    <row r="4902" spans="1:20" ht="17.25" customHeight="1" x14ac:dyDescent="0.35">
      <c r="A4902" s="4" t="s">
        <v>2817</v>
      </c>
      <c r="B4902" s="4" t="s">
        <v>6239</v>
      </c>
      <c r="C4902" s="25">
        <v>14</v>
      </c>
      <c r="D4902" s="11"/>
      <c r="E4902" s="11"/>
      <c r="F4902" s="11"/>
      <c r="P4902" s="4" t="s">
        <v>2817</v>
      </c>
      <c r="Q4902" s="4" t="s">
        <v>6643</v>
      </c>
      <c r="R4902" s="25">
        <v>4</v>
      </c>
      <c r="S4902" s="11"/>
      <c r="T4902" s="11"/>
    </row>
    <row r="4903" spans="1:20" ht="17.25" customHeight="1" x14ac:dyDescent="0.35">
      <c r="A4903" s="4" t="s">
        <v>2817</v>
      </c>
      <c r="B4903" s="4" t="s">
        <v>6240</v>
      </c>
      <c r="C4903" s="25">
        <v>14</v>
      </c>
      <c r="D4903" s="11"/>
      <c r="E4903" s="11"/>
      <c r="F4903" s="11"/>
      <c r="P4903" s="4" t="s">
        <v>2817</v>
      </c>
      <c r="Q4903" s="4" t="s">
        <v>6644</v>
      </c>
      <c r="R4903" s="25">
        <v>9</v>
      </c>
      <c r="S4903" s="11"/>
      <c r="T4903" s="11"/>
    </row>
    <row r="4904" spans="1:20" ht="17.25" customHeight="1" x14ac:dyDescent="0.35">
      <c r="A4904" s="4" t="s">
        <v>2817</v>
      </c>
      <c r="B4904" s="4" t="s">
        <v>6645</v>
      </c>
      <c r="C4904" s="25">
        <v>14</v>
      </c>
      <c r="D4904" s="11"/>
      <c r="E4904" s="11"/>
      <c r="F4904" s="11"/>
      <c r="P4904" s="4" t="s">
        <v>2817</v>
      </c>
      <c r="Q4904" s="4" t="s">
        <v>6646</v>
      </c>
      <c r="R4904" s="25">
        <v>13</v>
      </c>
      <c r="S4904" s="11"/>
      <c r="T4904" s="11"/>
    </row>
    <row r="4905" spans="1:20" ht="17.25" customHeight="1" x14ac:dyDescent="0.35">
      <c r="A4905" s="4" t="s">
        <v>2817</v>
      </c>
      <c r="B4905" s="4" t="s">
        <v>6241</v>
      </c>
      <c r="C4905" s="25">
        <v>14</v>
      </c>
      <c r="D4905" s="11"/>
      <c r="E4905" s="11"/>
      <c r="F4905" s="11"/>
      <c r="P4905" s="4" t="s">
        <v>2817</v>
      </c>
      <c r="Q4905" s="4" t="s">
        <v>6647</v>
      </c>
      <c r="R4905" s="25">
        <v>9</v>
      </c>
      <c r="S4905" s="11"/>
      <c r="T4905" s="11"/>
    </row>
    <row r="4906" spans="1:20" ht="17.25" customHeight="1" x14ac:dyDescent="0.35">
      <c r="A4906" s="4" t="s">
        <v>2817</v>
      </c>
      <c r="B4906" s="4" t="s">
        <v>6242</v>
      </c>
      <c r="C4906" s="25">
        <v>14</v>
      </c>
      <c r="D4906" s="11"/>
      <c r="E4906" s="11"/>
      <c r="F4906" s="11"/>
      <c r="P4906" s="4" t="s">
        <v>2817</v>
      </c>
      <c r="Q4906" s="4" t="s">
        <v>6648</v>
      </c>
      <c r="R4906" s="25">
        <v>9</v>
      </c>
      <c r="S4906" s="11"/>
      <c r="T4906" s="11"/>
    </row>
    <row r="4907" spans="1:20" ht="17.25" customHeight="1" x14ac:dyDescent="0.35">
      <c r="A4907" s="4" t="s">
        <v>2817</v>
      </c>
      <c r="B4907" s="4" t="s">
        <v>6243</v>
      </c>
      <c r="C4907" s="25">
        <v>14</v>
      </c>
      <c r="D4907" s="11"/>
      <c r="E4907" s="11"/>
      <c r="F4907" s="11"/>
      <c r="P4907" s="4" t="s">
        <v>2817</v>
      </c>
      <c r="Q4907" s="4" t="s">
        <v>6649</v>
      </c>
      <c r="R4907" s="25">
        <v>9</v>
      </c>
      <c r="S4907" s="11"/>
      <c r="T4907" s="11"/>
    </row>
    <row r="4908" spans="1:20" ht="17.25" customHeight="1" x14ac:dyDescent="0.35">
      <c r="A4908" s="4" t="s">
        <v>2817</v>
      </c>
      <c r="B4908" s="4" t="s">
        <v>6650</v>
      </c>
      <c r="C4908" s="25">
        <v>14</v>
      </c>
      <c r="D4908" s="11"/>
      <c r="E4908" s="11"/>
      <c r="F4908" s="11"/>
      <c r="P4908" s="4" t="s">
        <v>2817</v>
      </c>
      <c r="Q4908" s="4" t="s">
        <v>6651</v>
      </c>
      <c r="R4908" s="25">
        <v>9</v>
      </c>
      <c r="S4908" s="11"/>
      <c r="T4908" s="11"/>
    </row>
    <row r="4909" spans="1:20" ht="17.25" customHeight="1" x14ac:dyDescent="0.35">
      <c r="A4909" s="4" t="s">
        <v>2817</v>
      </c>
      <c r="B4909" s="4" t="s">
        <v>6244</v>
      </c>
      <c r="C4909" s="25">
        <v>14</v>
      </c>
      <c r="D4909" s="11"/>
      <c r="E4909" s="11"/>
      <c r="F4909" s="11"/>
      <c r="P4909" s="4" t="s">
        <v>2817</v>
      </c>
      <c r="Q4909" s="4" t="s">
        <v>6652</v>
      </c>
      <c r="R4909" s="25">
        <v>9</v>
      </c>
      <c r="S4909" s="11"/>
      <c r="T4909" s="11"/>
    </row>
    <row r="4910" spans="1:20" ht="17.25" customHeight="1" x14ac:dyDescent="0.35">
      <c r="A4910" s="4" t="s">
        <v>2817</v>
      </c>
      <c r="B4910" s="4" t="s">
        <v>6246</v>
      </c>
      <c r="C4910" s="25">
        <v>14</v>
      </c>
      <c r="D4910" s="11"/>
      <c r="E4910" s="11"/>
      <c r="F4910" s="11"/>
      <c r="P4910" s="4" t="s">
        <v>2817</v>
      </c>
      <c r="Q4910" s="4" t="s">
        <v>6653</v>
      </c>
      <c r="R4910" s="25">
        <v>9</v>
      </c>
      <c r="S4910" s="11"/>
      <c r="T4910" s="11"/>
    </row>
    <row r="4911" spans="1:20" ht="17.25" customHeight="1" x14ac:dyDescent="0.35">
      <c r="A4911" s="4" t="s">
        <v>2817</v>
      </c>
      <c r="B4911" s="4" t="s">
        <v>6247</v>
      </c>
      <c r="C4911" s="25">
        <v>14</v>
      </c>
      <c r="D4911" s="11"/>
      <c r="E4911" s="11"/>
      <c r="F4911" s="11"/>
      <c r="P4911" s="4" t="s">
        <v>2817</v>
      </c>
      <c r="Q4911" s="4" t="s">
        <v>6654</v>
      </c>
      <c r="R4911" s="25">
        <v>9</v>
      </c>
      <c r="S4911" s="11"/>
      <c r="T4911" s="11"/>
    </row>
    <row r="4912" spans="1:20" ht="17.25" customHeight="1" x14ac:dyDescent="0.35">
      <c r="A4912" s="4" t="s">
        <v>2817</v>
      </c>
      <c r="B4912" s="4" t="s">
        <v>6248</v>
      </c>
      <c r="C4912" s="25">
        <v>14</v>
      </c>
      <c r="D4912" s="11"/>
      <c r="E4912" s="11"/>
      <c r="F4912" s="11"/>
      <c r="P4912" s="4" t="s">
        <v>2817</v>
      </c>
      <c r="Q4912" s="4" t="s">
        <v>6655</v>
      </c>
      <c r="R4912" s="25">
        <v>9</v>
      </c>
      <c r="S4912" s="11"/>
      <c r="T4912" s="11"/>
    </row>
    <row r="4913" spans="1:20" ht="17.25" customHeight="1" x14ac:dyDescent="0.35">
      <c r="A4913" s="4" t="s">
        <v>2817</v>
      </c>
      <c r="B4913" s="4" t="s">
        <v>6250</v>
      </c>
      <c r="C4913" s="25">
        <v>14</v>
      </c>
      <c r="D4913" s="11"/>
      <c r="E4913" s="11"/>
      <c r="F4913" s="11"/>
      <c r="P4913" s="4" t="s">
        <v>2817</v>
      </c>
      <c r="Q4913" s="4" t="s">
        <v>6656</v>
      </c>
      <c r="R4913" s="25">
        <v>9</v>
      </c>
      <c r="S4913" s="11"/>
      <c r="T4913" s="11"/>
    </row>
    <row r="4914" spans="1:20" ht="17.25" customHeight="1" x14ac:dyDescent="0.35">
      <c r="A4914" s="4" t="s">
        <v>2817</v>
      </c>
      <c r="B4914" s="4" t="s">
        <v>6251</v>
      </c>
      <c r="C4914" s="25">
        <v>14</v>
      </c>
      <c r="D4914" s="11"/>
      <c r="E4914" s="11"/>
      <c r="F4914" s="11"/>
      <c r="P4914" s="4" t="s">
        <v>2817</v>
      </c>
      <c r="Q4914" s="4" t="s">
        <v>6657</v>
      </c>
      <c r="R4914" s="25">
        <v>9</v>
      </c>
      <c r="S4914" s="11"/>
      <c r="T4914" s="11"/>
    </row>
    <row r="4915" spans="1:20" ht="17.25" customHeight="1" x14ac:dyDescent="0.35">
      <c r="A4915" s="4" t="s">
        <v>2817</v>
      </c>
      <c r="B4915" s="4" t="s">
        <v>6252</v>
      </c>
      <c r="C4915" s="25">
        <v>14</v>
      </c>
      <c r="D4915" s="11"/>
      <c r="E4915" s="11"/>
      <c r="F4915" s="11"/>
      <c r="P4915" s="4" t="s">
        <v>2817</v>
      </c>
      <c r="Q4915" s="4" t="s">
        <v>6658</v>
      </c>
      <c r="R4915" s="25">
        <v>9</v>
      </c>
      <c r="S4915" s="11"/>
      <c r="T4915" s="11"/>
    </row>
    <row r="4916" spans="1:20" ht="17.25" customHeight="1" x14ac:dyDescent="0.35">
      <c r="A4916" s="4" t="s">
        <v>2817</v>
      </c>
      <c r="B4916" s="4" t="s">
        <v>6253</v>
      </c>
      <c r="C4916" s="25">
        <v>14</v>
      </c>
      <c r="D4916" s="11"/>
      <c r="E4916" s="11"/>
      <c r="F4916" s="11"/>
      <c r="P4916" s="4" t="s">
        <v>2817</v>
      </c>
      <c r="Q4916" s="4" t="s">
        <v>6659</v>
      </c>
      <c r="R4916" s="25">
        <v>9</v>
      </c>
      <c r="S4916" s="11"/>
      <c r="T4916" s="11"/>
    </row>
    <row r="4917" spans="1:20" ht="17.25" customHeight="1" x14ac:dyDescent="0.35">
      <c r="A4917" s="4" t="s">
        <v>2817</v>
      </c>
      <c r="B4917" s="4" t="s">
        <v>6660</v>
      </c>
      <c r="C4917" s="25">
        <v>14</v>
      </c>
      <c r="D4917" s="11"/>
      <c r="E4917" s="11"/>
      <c r="F4917" s="11"/>
      <c r="P4917" s="4" t="s">
        <v>2817</v>
      </c>
      <c r="Q4917" s="4" t="s">
        <v>6661</v>
      </c>
      <c r="R4917" s="25">
        <v>9</v>
      </c>
      <c r="S4917" s="11"/>
      <c r="T4917" s="11"/>
    </row>
    <row r="4918" spans="1:20" ht="17.25" customHeight="1" x14ac:dyDescent="0.35">
      <c r="A4918" s="4" t="s">
        <v>2817</v>
      </c>
      <c r="B4918" s="4" t="s">
        <v>6254</v>
      </c>
      <c r="C4918" s="25">
        <v>14</v>
      </c>
      <c r="D4918" s="11"/>
      <c r="E4918" s="11"/>
      <c r="F4918" s="11"/>
      <c r="P4918" s="4" t="s">
        <v>2817</v>
      </c>
      <c r="Q4918" s="4" t="s">
        <v>6662</v>
      </c>
      <c r="R4918" s="25">
        <v>9</v>
      </c>
      <c r="S4918" s="11"/>
      <c r="T4918" s="11"/>
    </row>
    <row r="4919" spans="1:20" ht="17.25" customHeight="1" x14ac:dyDescent="0.35">
      <c r="A4919" s="4" t="s">
        <v>2817</v>
      </c>
      <c r="B4919" s="4" t="s">
        <v>6255</v>
      </c>
      <c r="C4919" s="25">
        <v>14</v>
      </c>
      <c r="D4919" s="11"/>
      <c r="E4919" s="11"/>
      <c r="F4919" s="11"/>
      <c r="P4919" s="4" t="s">
        <v>2817</v>
      </c>
      <c r="Q4919" s="4" t="s">
        <v>6663</v>
      </c>
      <c r="R4919" s="25">
        <v>9</v>
      </c>
      <c r="S4919" s="11"/>
      <c r="T4919" s="11"/>
    </row>
    <row r="4920" spans="1:20" ht="17.25" customHeight="1" x14ac:dyDescent="0.35">
      <c r="A4920" s="4" t="s">
        <v>2817</v>
      </c>
      <c r="B4920" s="4" t="s">
        <v>6256</v>
      </c>
      <c r="C4920" s="25">
        <v>14</v>
      </c>
      <c r="D4920" s="11"/>
      <c r="E4920" s="11"/>
      <c r="F4920" s="11"/>
      <c r="P4920" s="4" t="s">
        <v>2817</v>
      </c>
      <c r="Q4920" s="4" t="s">
        <v>6664</v>
      </c>
      <c r="R4920" s="25">
        <v>9</v>
      </c>
      <c r="S4920" s="11"/>
      <c r="T4920" s="11"/>
    </row>
    <row r="4921" spans="1:20" ht="17.25" customHeight="1" x14ac:dyDescent="0.35">
      <c r="A4921" s="4" t="s">
        <v>2817</v>
      </c>
      <c r="B4921" s="4" t="s">
        <v>6257</v>
      </c>
      <c r="C4921" s="25">
        <v>14</v>
      </c>
      <c r="D4921" s="11"/>
      <c r="E4921" s="11"/>
      <c r="F4921" s="11"/>
      <c r="P4921" s="4" t="s">
        <v>2817</v>
      </c>
      <c r="Q4921" s="4" t="s">
        <v>6665</v>
      </c>
      <c r="R4921" s="25">
        <v>9</v>
      </c>
      <c r="S4921" s="11"/>
      <c r="T4921" s="11"/>
    </row>
    <row r="4922" spans="1:20" ht="17.25" customHeight="1" x14ac:dyDescent="0.35">
      <c r="A4922" s="4" t="s">
        <v>2817</v>
      </c>
      <c r="B4922" s="4" t="s">
        <v>6258</v>
      </c>
      <c r="C4922" s="25">
        <v>14</v>
      </c>
      <c r="D4922" s="11"/>
      <c r="E4922" s="11"/>
      <c r="F4922" s="11"/>
      <c r="P4922" s="4" t="s">
        <v>2817</v>
      </c>
      <c r="Q4922" s="4" t="s">
        <v>6666</v>
      </c>
      <c r="R4922" s="25">
        <v>9</v>
      </c>
      <c r="S4922" s="11"/>
      <c r="T4922" s="11"/>
    </row>
    <row r="4923" spans="1:20" ht="17.25" customHeight="1" x14ac:dyDescent="0.35">
      <c r="A4923" s="4" t="s">
        <v>2817</v>
      </c>
      <c r="B4923" s="4" t="s">
        <v>6259</v>
      </c>
      <c r="C4923" s="25">
        <v>14</v>
      </c>
      <c r="D4923" s="11"/>
      <c r="E4923" s="11"/>
      <c r="F4923" s="11"/>
      <c r="P4923" s="4" t="s">
        <v>2817</v>
      </c>
      <c r="Q4923" s="4" t="s">
        <v>6667</v>
      </c>
      <c r="R4923" s="25">
        <v>9</v>
      </c>
      <c r="S4923" s="11"/>
      <c r="T4923" s="11"/>
    </row>
    <row r="4924" spans="1:20" ht="17.25" customHeight="1" x14ac:dyDescent="0.35">
      <c r="A4924" s="4" t="s">
        <v>2817</v>
      </c>
      <c r="B4924" s="4" t="s">
        <v>6260</v>
      </c>
      <c r="C4924" s="25">
        <v>14</v>
      </c>
      <c r="D4924" s="11"/>
      <c r="E4924" s="11"/>
      <c r="F4924" s="11"/>
      <c r="P4924" s="4" t="s">
        <v>2817</v>
      </c>
      <c r="Q4924" s="4" t="s">
        <v>6668</v>
      </c>
      <c r="R4924" s="25">
        <v>9</v>
      </c>
      <c r="S4924" s="11"/>
      <c r="T4924" s="11"/>
    </row>
    <row r="4925" spans="1:20" ht="17.25" customHeight="1" x14ac:dyDescent="0.35">
      <c r="A4925" s="4" t="s">
        <v>2817</v>
      </c>
      <c r="B4925" s="4" t="s">
        <v>6261</v>
      </c>
      <c r="C4925" s="25">
        <v>14</v>
      </c>
      <c r="D4925" s="11"/>
      <c r="E4925" s="11"/>
      <c r="F4925" s="11"/>
      <c r="P4925" s="4" t="s">
        <v>2817</v>
      </c>
      <c r="Q4925" s="4" t="s">
        <v>6669</v>
      </c>
      <c r="R4925" s="25">
        <v>9</v>
      </c>
      <c r="S4925" s="11"/>
      <c r="T4925" s="11"/>
    </row>
    <row r="4926" spans="1:20" ht="17.25" customHeight="1" x14ac:dyDescent="0.35">
      <c r="A4926" s="4" t="s">
        <v>2817</v>
      </c>
      <c r="B4926" s="4" t="s">
        <v>6263</v>
      </c>
      <c r="C4926" s="25">
        <v>14</v>
      </c>
      <c r="D4926" s="11"/>
      <c r="E4926" s="11"/>
      <c r="F4926" s="11"/>
      <c r="P4926" s="4" t="s">
        <v>2817</v>
      </c>
      <c r="Q4926" s="4" t="s">
        <v>6670</v>
      </c>
      <c r="R4926" s="25">
        <v>9</v>
      </c>
      <c r="S4926" s="11"/>
      <c r="T4926" s="11"/>
    </row>
    <row r="4927" spans="1:20" ht="17.25" customHeight="1" x14ac:dyDescent="0.35">
      <c r="A4927" s="4" t="s">
        <v>2817</v>
      </c>
      <c r="B4927" s="4" t="s">
        <v>6264</v>
      </c>
      <c r="C4927" s="25">
        <v>14</v>
      </c>
      <c r="D4927" s="11"/>
      <c r="E4927" s="11"/>
      <c r="F4927" s="11"/>
      <c r="P4927" s="4" t="s">
        <v>2817</v>
      </c>
      <c r="Q4927" s="4" t="s">
        <v>6671</v>
      </c>
      <c r="R4927" s="25">
        <v>9</v>
      </c>
      <c r="S4927" s="11"/>
      <c r="T4927" s="11"/>
    </row>
    <row r="4928" spans="1:20" ht="17.25" customHeight="1" x14ac:dyDescent="0.35">
      <c r="A4928" s="4" t="s">
        <v>2817</v>
      </c>
      <c r="B4928" s="4" t="s">
        <v>6265</v>
      </c>
      <c r="C4928" s="25">
        <v>14</v>
      </c>
      <c r="D4928" s="11"/>
      <c r="E4928" s="11"/>
      <c r="F4928" s="11"/>
      <c r="P4928" s="4" t="s">
        <v>2817</v>
      </c>
      <c r="Q4928" s="4" t="s">
        <v>6672</v>
      </c>
      <c r="R4928" s="25">
        <v>9</v>
      </c>
      <c r="S4928" s="11"/>
      <c r="T4928" s="11"/>
    </row>
    <row r="4929" spans="1:20" ht="17.25" customHeight="1" x14ac:dyDescent="0.35">
      <c r="A4929" s="4" t="s">
        <v>2817</v>
      </c>
      <c r="B4929" s="4" t="s">
        <v>6266</v>
      </c>
      <c r="C4929" s="25">
        <v>14</v>
      </c>
      <c r="D4929" s="11"/>
      <c r="E4929" s="11"/>
      <c r="F4929" s="11"/>
      <c r="P4929" s="157" t="s">
        <v>2817</v>
      </c>
      <c r="Q4929" s="160" t="s">
        <v>6673</v>
      </c>
      <c r="R4929" s="162">
        <v>9</v>
      </c>
      <c r="S4929" s="11"/>
      <c r="T4929" s="11"/>
    </row>
    <row r="4930" spans="1:20" ht="17.25" customHeight="1" x14ac:dyDescent="0.35">
      <c r="A4930" s="4" t="s">
        <v>2817</v>
      </c>
      <c r="B4930" s="4" t="s">
        <v>6267</v>
      </c>
      <c r="C4930" s="25">
        <v>14</v>
      </c>
      <c r="D4930" s="11"/>
      <c r="E4930" s="11"/>
      <c r="F4930" s="11"/>
      <c r="P4930" s="157" t="s">
        <v>2817</v>
      </c>
      <c r="Q4930" s="160" t="s">
        <v>6674</v>
      </c>
      <c r="R4930" s="162">
        <v>9</v>
      </c>
      <c r="S4930" s="11"/>
      <c r="T4930" s="11"/>
    </row>
    <row r="4931" spans="1:20" ht="17.25" customHeight="1" x14ac:dyDescent="0.35">
      <c r="A4931" s="4" t="s">
        <v>2817</v>
      </c>
      <c r="B4931" s="4" t="s">
        <v>6675</v>
      </c>
      <c r="C4931" s="25">
        <v>14</v>
      </c>
      <c r="D4931" s="11"/>
      <c r="E4931" s="11"/>
      <c r="F4931" s="11"/>
      <c r="P4931" s="4" t="s">
        <v>2817</v>
      </c>
      <c r="Q4931" s="4" t="s">
        <v>6676</v>
      </c>
      <c r="R4931" s="25">
        <v>9</v>
      </c>
      <c r="S4931" s="11"/>
      <c r="T4931" s="11"/>
    </row>
    <row r="4932" spans="1:20" ht="17.25" customHeight="1" x14ac:dyDescent="0.35">
      <c r="A4932" s="4" t="s">
        <v>2817</v>
      </c>
      <c r="B4932" s="4" t="s">
        <v>6269</v>
      </c>
      <c r="C4932" s="25">
        <v>14</v>
      </c>
      <c r="D4932" s="11"/>
      <c r="E4932" s="11"/>
      <c r="F4932" s="11"/>
      <c r="P4932" s="4" t="s">
        <v>2817</v>
      </c>
      <c r="Q4932" s="4" t="s">
        <v>6677</v>
      </c>
      <c r="R4932" s="25">
        <v>9</v>
      </c>
      <c r="S4932" s="11"/>
      <c r="T4932" s="11"/>
    </row>
    <row r="4933" spans="1:20" ht="17.25" customHeight="1" x14ac:dyDescent="0.35">
      <c r="A4933" s="4" t="s">
        <v>2817</v>
      </c>
      <c r="B4933" s="4" t="s">
        <v>6270</v>
      </c>
      <c r="C4933" s="25">
        <v>14</v>
      </c>
      <c r="D4933" s="11"/>
      <c r="E4933" s="11"/>
      <c r="F4933" s="11"/>
      <c r="P4933" s="4" t="s">
        <v>2817</v>
      </c>
      <c r="Q4933" s="4" t="s">
        <v>6678</v>
      </c>
      <c r="R4933" s="25">
        <v>9</v>
      </c>
      <c r="S4933" s="11"/>
      <c r="T4933" s="11"/>
    </row>
    <row r="4934" spans="1:20" ht="17.25" customHeight="1" x14ac:dyDescent="0.35">
      <c r="A4934" s="4" t="s">
        <v>2817</v>
      </c>
      <c r="B4934" s="4" t="s">
        <v>6272</v>
      </c>
      <c r="C4934" s="25">
        <v>14</v>
      </c>
      <c r="D4934" s="11"/>
      <c r="E4934" s="11"/>
      <c r="F4934" s="11"/>
      <c r="P4934" s="4" t="s">
        <v>2817</v>
      </c>
      <c r="Q4934" s="4" t="s">
        <v>6679</v>
      </c>
      <c r="R4934" s="25">
        <v>9</v>
      </c>
      <c r="S4934" s="11"/>
      <c r="T4934" s="11"/>
    </row>
    <row r="4935" spans="1:20" ht="17.25" customHeight="1" x14ac:dyDescent="0.35">
      <c r="A4935" s="4" t="s">
        <v>2817</v>
      </c>
      <c r="B4935" s="4" t="s">
        <v>6680</v>
      </c>
      <c r="C4935" s="25">
        <v>14</v>
      </c>
      <c r="D4935" s="11"/>
      <c r="E4935" s="11"/>
      <c r="F4935" s="11"/>
      <c r="P4935" s="4" t="s">
        <v>2817</v>
      </c>
      <c r="Q4935" s="4" t="s">
        <v>6681</v>
      </c>
      <c r="R4935" s="25">
        <v>9</v>
      </c>
      <c r="S4935" s="11"/>
      <c r="T4935" s="11"/>
    </row>
    <row r="4936" spans="1:20" ht="17.25" customHeight="1" x14ac:dyDescent="0.35">
      <c r="A4936" s="4" t="s">
        <v>2817</v>
      </c>
      <c r="B4936" s="4" t="s">
        <v>6273</v>
      </c>
      <c r="C4936" s="25">
        <v>14</v>
      </c>
      <c r="D4936" s="11"/>
      <c r="E4936" s="11"/>
      <c r="F4936" s="11"/>
      <c r="P4936" s="4" t="s">
        <v>2817</v>
      </c>
      <c r="Q4936" s="4" t="s">
        <v>6682</v>
      </c>
      <c r="R4936" s="25">
        <v>9</v>
      </c>
      <c r="S4936" s="11"/>
      <c r="T4936" s="11"/>
    </row>
    <row r="4937" spans="1:20" ht="17.25" customHeight="1" x14ac:dyDescent="0.35">
      <c r="A4937" s="4" t="s">
        <v>2817</v>
      </c>
      <c r="B4937" s="4" t="s">
        <v>6274</v>
      </c>
      <c r="C4937" s="25">
        <v>14</v>
      </c>
      <c r="D4937" s="11"/>
      <c r="E4937" s="11"/>
      <c r="F4937" s="11"/>
      <c r="P4937" s="4" t="s">
        <v>2817</v>
      </c>
      <c r="Q4937" s="4" t="s">
        <v>6683</v>
      </c>
      <c r="R4937" s="25">
        <v>9</v>
      </c>
      <c r="S4937" s="11"/>
      <c r="T4937" s="11"/>
    </row>
    <row r="4938" spans="1:20" ht="17.25" customHeight="1" x14ac:dyDescent="0.35">
      <c r="A4938" s="4" t="s">
        <v>2817</v>
      </c>
      <c r="B4938" s="4" t="s">
        <v>6276</v>
      </c>
      <c r="C4938" s="25">
        <v>14</v>
      </c>
      <c r="D4938" s="11"/>
      <c r="E4938" s="11"/>
      <c r="F4938" s="11"/>
      <c r="P4938" s="4" t="s">
        <v>2817</v>
      </c>
      <c r="Q4938" s="4" t="s">
        <v>6684</v>
      </c>
      <c r="R4938" s="25">
        <v>9</v>
      </c>
      <c r="S4938" s="11"/>
      <c r="T4938" s="11"/>
    </row>
    <row r="4939" spans="1:20" ht="17.25" customHeight="1" x14ac:dyDescent="0.35">
      <c r="A4939" s="4" t="s">
        <v>2817</v>
      </c>
      <c r="B4939" s="4" t="s">
        <v>6277</v>
      </c>
      <c r="C4939" s="25">
        <v>14</v>
      </c>
      <c r="D4939" s="11"/>
      <c r="E4939" s="11"/>
      <c r="F4939" s="11"/>
      <c r="P4939" s="4" t="s">
        <v>2817</v>
      </c>
      <c r="Q4939" s="4" t="s">
        <v>6685</v>
      </c>
      <c r="R4939" s="25">
        <v>9</v>
      </c>
      <c r="S4939" s="11"/>
      <c r="T4939" s="11"/>
    </row>
    <row r="4940" spans="1:20" ht="17.25" customHeight="1" x14ac:dyDescent="0.35">
      <c r="A4940" s="4" t="s">
        <v>2817</v>
      </c>
      <c r="B4940" s="4" t="s">
        <v>6278</v>
      </c>
      <c r="C4940" s="25">
        <v>14</v>
      </c>
      <c r="D4940" s="11"/>
      <c r="E4940" s="11"/>
      <c r="F4940" s="11"/>
      <c r="P4940" s="4" t="s">
        <v>2817</v>
      </c>
      <c r="Q4940" s="4" t="s">
        <v>6686</v>
      </c>
      <c r="R4940" s="25">
        <v>9</v>
      </c>
      <c r="S4940" s="11"/>
      <c r="T4940" s="11"/>
    </row>
    <row r="4941" spans="1:20" ht="17.25" customHeight="1" x14ac:dyDescent="0.35">
      <c r="A4941" s="4" t="s">
        <v>2817</v>
      </c>
      <c r="B4941" s="4" t="s">
        <v>6280</v>
      </c>
      <c r="C4941" s="25">
        <v>14</v>
      </c>
      <c r="D4941" s="11"/>
      <c r="E4941" s="11"/>
      <c r="F4941" s="11"/>
      <c r="P4941" s="4" t="s">
        <v>2817</v>
      </c>
      <c r="Q4941" s="4" t="s">
        <v>6687</v>
      </c>
      <c r="R4941" s="25">
        <v>9</v>
      </c>
      <c r="S4941" s="11"/>
      <c r="T4941" s="11"/>
    </row>
    <row r="4942" spans="1:20" ht="17.25" customHeight="1" x14ac:dyDescent="0.35">
      <c r="A4942" s="4" t="s">
        <v>2817</v>
      </c>
      <c r="B4942" s="4" t="s">
        <v>6281</v>
      </c>
      <c r="C4942" s="25">
        <v>14</v>
      </c>
      <c r="D4942" s="11"/>
      <c r="E4942" s="11"/>
      <c r="F4942" s="11"/>
      <c r="P4942" s="4" t="s">
        <v>2817</v>
      </c>
      <c r="Q4942" s="4" t="s">
        <v>6688</v>
      </c>
      <c r="R4942" s="25">
        <v>9</v>
      </c>
      <c r="S4942" s="11"/>
      <c r="T4942" s="11"/>
    </row>
    <row r="4943" spans="1:20" ht="17.25" customHeight="1" x14ac:dyDescent="0.35">
      <c r="A4943" s="4" t="s">
        <v>2817</v>
      </c>
      <c r="B4943" s="4" t="s">
        <v>6282</v>
      </c>
      <c r="C4943" s="25">
        <v>14</v>
      </c>
      <c r="D4943" s="11"/>
      <c r="E4943" s="11"/>
      <c r="F4943" s="11"/>
      <c r="P4943" s="4" t="s">
        <v>2817</v>
      </c>
      <c r="Q4943" s="4" t="s">
        <v>6689</v>
      </c>
      <c r="R4943" s="25">
        <v>9</v>
      </c>
      <c r="S4943" s="11"/>
      <c r="T4943" s="11"/>
    </row>
    <row r="4944" spans="1:20" ht="17.25" customHeight="1" x14ac:dyDescent="0.35">
      <c r="A4944" s="4" t="s">
        <v>2817</v>
      </c>
      <c r="B4944" s="4" t="s">
        <v>6283</v>
      </c>
      <c r="C4944" s="25">
        <v>14</v>
      </c>
      <c r="D4944" s="11"/>
      <c r="E4944" s="11"/>
      <c r="F4944" s="11"/>
      <c r="P4944" s="4" t="s">
        <v>2817</v>
      </c>
      <c r="Q4944" s="4" t="s">
        <v>6690</v>
      </c>
      <c r="R4944" s="25">
        <v>9</v>
      </c>
      <c r="S4944" s="11"/>
      <c r="T4944" s="11"/>
    </row>
    <row r="4945" spans="1:20" ht="17.25" customHeight="1" x14ac:dyDescent="0.35">
      <c r="A4945" s="4" t="s">
        <v>2817</v>
      </c>
      <c r="B4945" s="4" t="s">
        <v>6284</v>
      </c>
      <c r="C4945" s="25">
        <v>14</v>
      </c>
      <c r="D4945" s="11"/>
      <c r="E4945" s="11"/>
      <c r="F4945" s="11"/>
      <c r="P4945" s="4" t="s">
        <v>2817</v>
      </c>
      <c r="Q4945" s="4" t="s">
        <v>6691</v>
      </c>
      <c r="R4945" s="25">
        <v>9</v>
      </c>
      <c r="S4945" s="11"/>
      <c r="T4945" s="11"/>
    </row>
    <row r="4946" spans="1:20" ht="17.25" customHeight="1" x14ac:dyDescent="0.35">
      <c r="A4946" s="4" t="s">
        <v>2817</v>
      </c>
      <c r="B4946" s="4" t="s">
        <v>6285</v>
      </c>
      <c r="C4946" s="25">
        <v>14</v>
      </c>
      <c r="D4946" s="11"/>
      <c r="E4946" s="11"/>
      <c r="F4946" s="11"/>
      <c r="P4946" s="4" t="s">
        <v>2817</v>
      </c>
      <c r="Q4946" s="4" t="s">
        <v>6692</v>
      </c>
      <c r="R4946" s="25">
        <v>9</v>
      </c>
      <c r="S4946" s="11"/>
      <c r="T4946" s="11"/>
    </row>
    <row r="4947" spans="1:20" ht="17.25" customHeight="1" x14ac:dyDescent="0.35">
      <c r="A4947" s="4" t="s">
        <v>2817</v>
      </c>
      <c r="B4947" s="4" t="s">
        <v>6286</v>
      </c>
      <c r="C4947" s="25">
        <v>14</v>
      </c>
      <c r="D4947" s="11"/>
      <c r="E4947" s="11"/>
      <c r="F4947" s="11"/>
      <c r="P4947" s="4" t="s">
        <v>2817</v>
      </c>
      <c r="Q4947" s="4" t="s">
        <v>6693</v>
      </c>
      <c r="R4947" s="25">
        <v>9</v>
      </c>
      <c r="S4947" s="11"/>
      <c r="T4947" s="11"/>
    </row>
    <row r="4948" spans="1:20" ht="17.25" customHeight="1" x14ac:dyDescent="0.35">
      <c r="A4948" s="4" t="s">
        <v>2817</v>
      </c>
      <c r="B4948" s="4" t="s">
        <v>6288</v>
      </c>
      <c r="C4948" s="25">
        <v>14</v>
      </c>
      <c r="D4948" s="11"/>
      <c r="E4948" s="11"/>
      <c r="F4948" s="11"/>
      <c r="P4948" s="4" t="s">
        <v>2817</v>
      </c>
      <c r="Q4948" s="4" t="s">
        <v>6694</v>
      </c>
      <c r="R4948" s="25">
        <v>9</v>
      </c>
      <c r="S4948" s="11"/>
      <c r="T4948" s="11"/>
    </row>
    <row r="4949" spans="1:20" ht="17.25" customHeight="1" x14ac:dyDescent="0.35">
      <c r="A4949" s="4" t="s">
        <v>2817</v>
      </c>
      <c r="B4949" s="4" t="s">
        <v>6695</v>
      </c>
      <c r="C4949" s="25">
        <v>14</v>
      </c>
      <c r="D4949" s="11"/>
      <c r="E4949" s="11"/>
      <c r="F4949" s="11"/>
      <c r="P4949" s="4" t="s">
        <v>2817</v>
      </c>
      <c r="Q4949" s="4" t="s">
        <v>6696</v>
      </c>
      <c r="R4949" s="25">
        <v>9</v>
      </c>
      <c r="S4949" s="11"/>
      <c r="T4949" s="11"/>
    </row>
    <row r="4950" spans="1:20" ht="17.25" customHeight="1" x14ac:dyDescent="0.35">
      <c r="A4950" s="4" t="s">
        <v>2817</v>
      </c>
      <c r="B4950" s="4" t="s">
        <v>6289</v>
      </c>
      <c r="C4950" s="25">
        <v>14</v>
      </c>
      <c r="D4950" s="11"/>
      <c r="E4950" s="11"/>
      <c r="F4950" s="11"/>
      <c r="P4950" s="4" t="s">
        <v>2817</v>
      </c>
      <c r="Q4950" s="4" t="s">
        <v>6697</v>
      </c>
      <c r="R4950" s="25">
        <v>9</v>
      </c>
      <c r="S4950" s="11"/>
      <c r="T4950" s="11"/>
    </row>
    <row r="4951" spans="1:20" ht="17.25" customHeight="1" x14ac:dyDescent="0.35">
      <c r="A4951" s="4" t="s">
        <v>2817</v>
      </c>
      <c r="B4951" s="4" t="s">
        <v>6698</v>
      </c>
      <c r="C4951" s="25">
        <v>14</v>
      </c>
      <c r="D4951" s="11"/>
      <c r="E4951" s="11"/>
      <c r="F4951" s="11"/>
      <c r="P4951" s="4" t="s">
        <v>2817</v>
      </c>
      <c r="Q4951" s="4" t="s">
        <v>6699</v>
      </c>
      <c r="R4951" s="25">
        <v>9</v>
      </c>
      <c r="S4951" s="11"/>
      <c r="T4951" s="11"/>
    </row>
    <row r="4952" spans="1:20" ht="17.25" customHeight="1" x14ac:dyDescent="0.35">
      <c r="A4952" s="4" t="s">
        <v>2817</v>
      </c>
      <c r="B4952" s="4" t="s">
        <v>6290</v>
      </c>
      <c r="C4952" s="25">
        <v>14</v>
      </c>
      <c r="D4952" s="11"/>
      <c r="E4952" s="11"/>
      <c r="F4952" s="11"/>
      <c r="P4952" s="4" t="s">
        <v>2817</v>
      </c>
      <c r="Q4952" s="4" t="s">
        <v>6700</v>
      </c>
      <c r="R4952" s="25">
        <v>9</v>
      </c>
      <c r="S4952" s="11"/>
      <c r="T4952" s="11"/>
    </row>
    <row r="4953" spans="1:20" ht="17.25" customHeight="1" x14ac:dyDescent="0.35">
      <c r="A4953" s="4" t="s">
        <v>2817</v>
      </c>
      <c r="B4953" s="4" t="s">
        <v>6701</v>
      </c>
      <c r="C4953" s="25">
        <v>14</v>
      </c>
      <c r="D4953" s="11"/>
      <c r="E4953" s="11"/>
      <c r="F4953" s="11"/>
      <c r="P4953" s="4" t="s">
        <v>2817</v>
      </c>
      <c r="Q4953" s="4" t="s">
        <v>6702</v>
      </c>
      <c r="R4953" s="25">
        <v>9</v>
      </c>
      <c r="S4953" s="11"/>
      <c r="T4953" s="11"/>
    </row>
    <row r="4954" spans="1:20" ht="17.25" customHeight="1" x14ac:dyDescent="0.35">
      <c r="A4954" s="4" t="s">
        <v>2817</v>
      </c>
      <c r="B4954" s="4" t="s">
        <v>6291</v>
      </c>
      <c r="C4954" s="25">
        <v>1</v>
      </c>
      <c r="D4954" s="11"/>
      <c r="E4954" s="11"/>
      <c r="F4954" s="11"/>
      <c r="P4954" s="4" t="s">
        <v>2817</v>
      </c>
      <c r="Q4954" s="4" t="s">
        <v>6703</v>
      </c>
      <c r="R4954" s="25">
        <v>9</v>
      </c>
      <c r="S4954" s="11"/>
      <c r="T4954" s="11"/>
    </row>
    <row r="4955" spans="1:20" ht="17.25" customHeight="1" x14ac:dyDescent="0.35">
      <c r="A4955" s="4" t="s">
        <v>2817</v>
      </c>
      <c r="B4955" s="4" t="s">
        <v>6704</v>
      </c>
      <c r="C4955" s="25">
        <v>1</v>
      </c>
      <c r="D4955" s="11"/>
      <c r="E4955" s="11"/>
      <c r="F4955" s="11"/>
      <c r="P4955" s="4" t="s">
        <v>2817</v>
      </c>
      <c r="Q4955" s="4" t="s">
        <v>6705</v>
      </c>
      <c r="R4955" s="25">
        <v>9</v>
      </c>
      <c r="S4955" s="11"/>
      <c r="T4955" s="11"/>
    </row>
    <row r="4956" spans="1:20" ht="17.25" customHeight="1" x14ac:dyDescent="0.35">
      <c r="A4956" s="4" t="s">
        <v>2817</v>
      </c>
      <c r="B4956" s="4" t="s">
        <v>6292</v>
      </c>
      <c r="C4956" s="25">
        <v>1</v>
      </c>
      <c r="D4956" s="11"/>
      <c r="E4956" s="11"/>
      <c r="F4956" s="11"/>
      <c r="P4956" s="4" t="s">
        <v>2817</v>
      </c>
      <c r="Q4956" s="4" t="s">
        <v>6706</v>
      </c>
      <c r="R4956" s="25">
        <v>9</v>
      </c>
      <c r="S4956" s="11"/>
      <c r="T4956" s="11"/>
    </row>
    <row r="4957" spans="1:20" ht="17.25" customHeight="1" x14ac:dyDescent="0.35">
      <c r="A4957" s="4" t="s">
        <v>2817</v>
      </c>
      <c r="B4957" s="4" t="s">
        <v>6707</v>
      </c>
      <c r="C4957" s="25">
        <v>1</v>
      </c>
      <c r="D4957" s="11"/>
      <c r="E4957" s="11"/>
      <c r="F4957" s="11"/>
      <c r="P4957" s="4" t="s">
        <v>2817</v>
      </c>
      <c r="Q4957" s="4" t="s">
        <v>6708</v>
      </c>
      <c r="R4957" s="25">
        <v>9</v>
      </c>
      <c r="S4957" s="11"/>
      <c r="T4957" s="11"/>
    </row>
    <row r="4958" spans="1:20" ht="17.25" customHeight="1" x14ac:dyDescent="0.35">
      <c r="A4958" s="4" t="s">
        <v>2817</v>
      </c>
      <c r="B4958" s="4" t="s">
        <v>6293</v>
      </c>
      <c r="C4958" s="25">
        <v>1</v>
      </c>
      <c r="D4958" s="11"/>
      <c r="E4958" s="11"/>
      <c r="F4958" s="11"/>
      <c r="P4958" s="4" t="s">
        <v>2817</v>
      </c>
      <c r="Q4958" s="4" t="s">
        <v>6709</v>
      </c>
      <c r="R4958" s="25">
        <v>9</v>
      </c>
      <c r="S4958" s="11"/>
      <c r="T4958" s="11"/>
    </row>
    <row r="4959" spans="1:20" ht="17.25" customHeight="1" x14ac:dyDescent="0.35">
      <c r="A4959" s="4" t="s">
        <v>2817</v>
      </c>
      <c r="B4959" s="4" t="s">
        <v>6710</v>
      </c>
      <c r="C4959" s="25">
        <v>1</v>
      </c>
      <c r="D4959" s="11"/>
      <c r="E4959" s="11"/>
      <c r="F4959" s="11"/>
      <c r="P4959" s="4" t="s">
        <v>2817</v>
      </c>
      <c r="Q4959" s="4" t="s">
        <v>6711</v>
      </c>
      <c r="R4959" s="25">
        <v>9</v>
      </c>
      <c r="S4959" s="11"/>
      <c r="T4959" s="11"/>
    </row>
    <row r="4960" spans="1:20" ht="17.25" customHeight="1" x14ac:dyDescent="0.35">
      <c r="A4960" s="4" t="s">
        <v>2817</v>
      </c>
      <c r="B4960" s="4" t="s">
        <v>6294</v>
      </c>
      <c r="C4960" s="25">
        <v>1</v>
      </c>
      <c r="D4960" s="11"/>
      <c r="E4960" s="11"/>
      <c r="F4960" s="11"/>
      <c r="P4960" s="4" t="s">
        <v>2817</v>
      </c>
      <c r="Q4960" s="4" t="s">
        <v>6712</v>
      </c>
      <c r="R4960" s="25">
        <v>9</v>
      </c>
      <c r="S4960" s="11"/>
      <c r="T4960" s="11"/>
    </row>
    <row r="4961" spans="1:20" ht="17.25" customHeight="1" x14ac:dyDescent="0.35">
      <c r="A4961" s="4" t="s">
        <v>2817</v>
      </c>
      <c r="B4961" s="4" t="s">
        <v>6713</v>
      </c>
      <c r="C4961" s="25">
        <v>1</v>
      </c>
      <c r="D4961" s="11"/>
      <c r="E4961" s="11"/>
      <c r="F4961" s="11"/>
      <c r="P4961" s="4" t="s">
        <v>2817</v>
      </c>
      <c r="Q4961" s="4" t="s">
        <v>6714</v>
      </c>
      <c r="R4961" s="25">
        <v>9</v>
      </c>
      <c r="S4961" s="11"/>
      <c r="T4961" s="11"/>
    </row>
    <row r="4962" spans="1:20" ht="17.25" customHeight="1" x14ac:dyDescent="0.35">
      <c r="A4962" s="4" t="s">
        <v>2817</v>
      </c>
      <c r="B4962" s="4" t="s">
        <v>6295</v>
      </c>
      <c r="C4962" s="25">
        <v>1</v>
      </c>
      <c r="D4962" s="11"/>
      <c r="E4962" s="11"/>
      <c r="F4962" s="11"/>
      <c r="P4962" s="4" t="s">
        <v>2817</v>
      </c>
      <c r="Q4962" s="4" t="s">
        <v>6715</v>
      </c>
      <c r="R4962" s="25">
        <v>9</v>
      </c>
      <c r="S4962" s="11"/>
      <c r="T4962" s="11"/>
    </row>
    <row r="4963" spans="1:20" ht="17.25" customHeight="1" x14ac:dyDescent="0.35">
      <c r="A4963" s="4" t="s">
        <v>2817</v>
      </c>
      <c r="B4963" s="4" t="s">
        <v>6716</v>
      </c>
      <c r="C4963" s="25">
        <v>1</v>
      </c>
      <c r="D4963" s="11"/>
      <c r="E4963" s="11"/>
      <c r="F4963" s="11"/>
      <c r="P4963" s="4" t="s">
        <v>2817</v>
      </c>
      <c r="Q4963" s="4" t="s">
        <v>6717</v>
      </c>
      <c r="R4963" s="25">
        <v>9</v>
      </c>
      <c r="S4963" s="11"/>
      <c r="T4963" s="11"/>
    </row>
    <row r="4964" spans="1:20" ht="17.25" customHeight="1" x14ac:dyDescent="0.35">
      <c r="A4964" s="4" t="s">
        <v>2817</v>
      </c>
      <c r="B4964" s="4" t="s">
        <v>6296</v>
      </c>
      <c r="C4964" s="25">
        <v>1</v>
      </c>
      <c r="D4964" s="11"/>
      <c r="E4964" s="11"/>
      <c r="F4964" s="11"/>
      <c r="P4964" s="157" t="s">
        <v>2817</v>
      </c>
      <c r="Q4964" s="160" t="s">
        <v>6718</v>
      </c>
      <c r="R4964" s="162">
        <v>9</v>
      </c>
      <c r="S4964" s="11"/>
      <c r="T4964" s="11"/>
    </row>
    <row r="4965" spans="1:20" ht="17.25" customHeight="1" x14ac:dyDescent="0.35">
      <c r="A4965" s="4" t="s">
        <v>2817</v>
      </c>
      <c r="B4965" s="4" t="s">
        <v>6719</v>
      </c>
      <c r="C4965" s="25">
        <v>1</v>
      </c>
      <c r="D4965" s="11"/>
      <c r="E4965" s="11"/>
      <c r="F4965" s="11"/>
      <c r="P4965" s="157" t="s">
        <v>2817</v>
      </c>
      <c r="Q4965" s="160" t="s">
        <v>6720</v>
      </c>
      <c r="R4965" s="162">
        <v>9</v>
      </c>
      <c r="S4965" s="11"/>
      <c r="T4965" s="11"/>
    </row>
    <row r="4966" spans="1:20" ht="17.25" customHeight="1" x14ac:dyDescent="0.35">
      <c r="A4966" s="4" t="s">
        <v>2817</v>
      </c>
      <c r="B4966" s="4" t="s">
        <v>6297</v>
      </c>
      <c r="C4966" s="25">
        <v>1</v>
      </c>
      <c r="D4966" s="11"/>
      <c r="E4966" s="11"/>
      <c r="F4966" s="11"/>
      <c r="P4966" s="4" t="s">
        <v>2817</v>
      </c>
      <c r="Q4966" s="4" t="s">
        <v>6721</v>
      </c>
      <c r="R4966" s="25">
        <v>9</v>
      </c>
      <c r="S4966" s="11"/>
      <c r="T4966" s="11"/>
    </row>
    <row r="4967" spans="1:20" ht="17.25" customHeight="1" x14ac:dyDescent="0.35">
      <c r="A4967" s="4" t="s">
        <v>2817</v>
      </c>
      <c r="B4967" s="4" t="s">
        <v>6722</v>
      </c>
      <c r="C4967" s="25">
        <v>1</v>
      </c>
      <c r="D4967" s="11"/>
      <c r="E4967" s="11"/>
      <c r="F4967" s="11"/>
      <c r="P4967" s="4" t="s">
        <v>2817</v>
      </c>
      <c r="Q4967" s="4" t="s">
        <v>6723</v>
      </c>
      <c r="R4967" s="25">
        <v>9</v>
      </c>
      <c r="S4967" s="11"/>
      <c r="T4967" s="11"/>
    </row>
    <row r="4968" spans="1:20" ht="17.25" customHeight="1" x14ac:dyDescent="0.35">
      <c r="A4968" s="4" t="s">
        <v>2817</v>
      </c>
      <c r="B4968" s="4" t="s">
        <v>6298</v>
      </c>
      <c r="C4968" s="25">
        <v>1</v>
      </c>
      <c r="D4968" s="11"/>
      <c r="E4968" s="11"/>
      <c r="F4968" s="11"/>
      <c r="P4968" s="4" t="s">
        <v>2817</v>
      </c>
      <c r="Q4968" s="4" t="s">
        <v>6724</v>
      </c>
      <c r="R4968" s="25">
        <v>9</v>
      </c>
      <c r="S4968" s="11"/>
      <c r="T4968" s="11"/>
    </row>
    <row r="4969" spans="1:20" ht="17.25" customHeight="1" x14ac:dyDescent="0.35">
      <c r="A4969" s="4" t="s">
        <v>2817</v>
      </c>
      <c r="B4969" s="4" t="s">
        <v>6725</v>
      </c>
      <c r="C4969" s="25">
        <v>1</v>
      </c>
      <c r="D4969" s="11"/>
      <c r="E4969" s="11"/>
      <c r="F4969" s="11"/>
      <c r="P4969" s="4" t="s">
        <v>2817</v>
      </c>
      <c r="Q4969" s="4" t="s">
        <v>6726</v>
      </c>
      <c r="R4969" s="25">
        <v>9</v>
      </c>
      <c r="S4969" s="11"/>
      <c r="T4969" s="11"/>
    </row>
    <row r="4970" spans="1:20" ht="17.25" customHeight="1" x14ac:dyDescent="0.35">
      <c r="A4970" s="4" t="s">
        <v>2817</v>
      </c>
      <c r="B4970" s="4" t="s">
        <v>6300</v>
      </c>
      <c r="C4970" s="25">
        <v>1</v>
      </c>
      <c r="D4970" s="11"/>
      <c r="E4970" s="11"/>
      <c r="F4970" s="11"/>
      <c r="P4970" s="4" t="s">
        <v>2817</v>
      </c>
      <c r="Q4970" s="4" t="s">
        <v>6727</v>
      </c>
      <c r="R4970" s="25">
        <v>9</v>
      </c>
      <c r="S4970" s="11"/>
      <c r="T4970" s="11"/>
    </row>
    <row r="4971" spans="1:20" ht="17.25" customHeight="1" x14ac:dyDescent="0.35">
      <c r="A4971" s="4" t="s">
        <v>2817</v>
      </c>
      <c r="B4971" s="4" t="s">
        <v>6728</v>
      </c>
      <c r="C4971" s="25">
        <v>1</v>
      </c>
      <c r="D4971" s="11"/>
      <c r="E4971" s="11"/>
      <c r="F4971" s="11"/>
      <c r="P4971" s="4" t="s">
        <v>2817</v>
      </c>
      <c r="Q4971" s="4" t="s">
        <v>6729</v>
      </c>
      <c r="R4971" s="25">
        <v>9</v>
      </c>
      <c r="S4971" s="11"/>
      <c r="T4971" s="11"/>
    </row>
    <row r="4972" spans="1:20" ht="17.25" customHeight="1" x14ac:dyDescent="0.35">
      <c r="A4972" s="4" t="s">
        <v>2817</v>
      </c>
      <c r="B4972" s="4" t="s">
        <v>6301</v>
      </c>
      <c r="C4972" s="25">
        <v>1</v>
      </c>
      <c r="D4972" s="11"/>
      <c r="E4972" s="11"/>
      <c r="F4972" s="11"/>
      <c r="P4972" s="4" t="s">
        <v>2817</v>
      </c>
      <c r="Q4972" s="4" t="s">
        <v>6730</v>
      </c>
      <c r="R4972" s="25">
        <v>9</v>
      </c>
      <c r="S4972" s="11"/>
      <c r="T4972" s="11"/>
    </row>
    <row r="4973" spans="1:20" ht="17.25" customHeight="1" x14ac:dyDescent="0.35">
      <c r="A4973" s="4" t="s">
        <v>2817</v>
      </c>
      <c r="B4973" s="4" t="s">
        <v>6731</v>
      </c>
      <c r="C4973" s="25">
        <v>1</v>
      </c>
      <c r="D4973" s="11"/>
      <c r="E4973" s="11"/>
      <c r="F4973" s="11"/>
      <c r="P4973" s="4" t="s">
        <v>2817</v>
      </c>
      <c r="Q4973" s="4" t="s">
        <v>6732</v>
      </c>
      <c r="R4973" s="25">
        <v>9</v>
      </c>
      <c r="S4973" s="11"/>
      <c r="T4973" s="11"/>
    </row>
    <row r="4974" spans="1:20" ht="17.25" customHeight="1" x14ac:dyDescent="0.35">
      <c r="A4974" s="4" t="s">
        <v>2817</v>
      </c>
      <c r="B4974" s="4" t="s">
        <v>6302</v>
      </c>
      <c r="C4974" s="25">
        <v>1</v>
      </c>
      <c r="D4974" s="11"/>
      <c r="E4974" s="11"/>
      <c r="F4974" s="11"/>
      <c r="P4974" s="4" t="s">
        <v>2817</v>
      </c>
      <c r="Q4974" s="4" t="s">
        <v>6733</v>
      </c>
      <c r="R4974" s="25">
        <v>9</v>
      </c>
      <c r="S4974" s="11"/>
      <c r="T4974" s="11"/>
    </row>
    <row r="4975" spans="1:20" ht="17.25" customHeight="1" x14ac:dyDescent="0.35">
      <c r="A4975" s="4" t="s">
        <v>2817</v>
      </c>
      <c r="B4975" s="4" t="s">
        <v>6734</v>
      </c>
      <c r="C4975" s="25">
        <v>1</v>
      </c>
      <c r="D4975" s="11"/>
      <c r="E4975" s="11"/>
      <c r="F4975" s="11"/>
      <c r="P4975" s="4" t="s">
        <v>2817</v>
      </c>
      <c r="Q4975" s="4" t="s">
        <v>6735</v>
      </c>
      <c r="R4975" s="25">
        <v>4</v>
      </c>
      <c r="S4975" s="11"/>
      <c r="T4975" s="11"/>
    </row>
    <row r="4976" spans="1:20" ht="17.25" customHeight="1" x14ac:dyDescent="0.35">
      <c r="A4976" s="4" t="s">
        <v>2817</v>
      </c>
      <c r="B4976" s="4" t="s">
        <v>6303</v>
      </c>
      <c r="C4976" s="25">
        <v>1</v>
      </c>
      <c r="D4976" s="11"/>
      <c r="E4976" s="11"/>
      <c r="F4976" s="11"/>
      <c r="P4976" s="4" t="s">
        <v>2817</v>
      </c>
      <c r="Q4976" s="4" t="s">
        <v>6736</v>
      </c>
      <c r="R4976" s="25">
        <v>9</v>
      </c>
      <c r="S4976" s="11"/>
      <c r="T4976" s="11"/>
    </row>
    <row r="4977" spans="1:20" ht="17.25" customHeight="1" x14ac:dyDescent="0.35">
      <c r="A4977" s="4" t="s">
        <v>2817</v>
      </c>
      <c r="B4977" s="4" t="s">
        <v>6737</v>
      </c>
      <c r="C4977" s="25">
        <v>1</v>
      </c>
      <c r="D4977" s="11"/>
      <c r="E4977" s="11"/>
      <c r="F4977" s="11"/>
      <c r="P4977" s="4" t="s">
        <v>2817</v>
      </c>
      <c r="Q4977" s="4" t="s">
        <v>6738</v>
      </c>
      <c r="R4977" s="25">
        <v>13</v>
      </c>
      <c r="S4977" s="11"/>
      <c r="T4977" s="11"/>
    </row>
    <row r="4978" spans="1:20" ht="17.25" customHeight="1" x14ac:dyDescent="0.35">
      <c r="A4978" s="4" t="s">
        <v>2817</v>
      </c>
      <c r="B4978" s="4" t="s">
        <v>6304</v>
      </c>
      <c r="C4978" s="25">
        <v>1</v>
      </c>
      <c r="D4978" s="11"/>
      <c r="E4978" s="11"/>
      <c r="F4978" s="11"/>
      <c r="P4978" s="4" t="s">
        <v>2817</v>
      </c>
      <c r="Q4978" s="4" t="s">
        <v>6739</v>
      </c>
      <c r="R4978" s="25">
        <v>4</v>
      </c>
      <c r="S4978" s="11"/>
      <c r="T4978" s="11"/>
    </row>
    <row r="4979" spans="1:20" ht="17.25" customHeight="1" x14ac:dyDescent="0.35">
      <c r="A4979" s="4" t="s">
        <v>2817</v>
      </c>
      <c r="B4979" s="4" t="s">
        <v>6740</v>
      </c>
      <c r="C4979" s="25">
        <v>1</v>
      </c>
      <c r="D4979" s="11"/>
      <c r="E4979" s="11"/>
      <c r="F4979" s="11"/>
      <c r="P4979" s="4" t="s">
        <v>2817</v>
      </c>
      <c r="Q4979" s="4" t="s">
        <v>6741</v>
      </c>
      <c r="R4979" s="25">
        <v>9</v>
      </c>
      <c r="S4979" s="11"/>
      <c r="T4979" s="11"/>
    </row>
    <row r="4980" spans="1:20" ht="17.25" customHeight="1" x14ac:dyDescent="0.35">
      <c r="A4980" s="4" t="s">
        <v>2817</v>
      </c>
      <c r="B4980" s="4" t="s">
        <v>6305</v>
      </c>
      <c r="C4980" s="25">
        <v>1</v>
      </c>
      <c r="D4980" s="11"/>
      <c r="E4980" s="11"/>
      <c r="F4980" s="11"/>
      <c r="P4980" s="4" t="s">
        <v>2817</v>
      </c>
      <c r="Q4980" s="4" t="s">
        <v>6742</v>
      </c>
      <c r="R4980" s="25">
        <v>13</v>
      </c>
      <c r="S4980" s="11"/>
      <c r="T4980" s="11"/>
    </row>
    <row r="4981" spans="1:20" ht="17.25" customHeight="1" x14ac:dyDescent="0.35">
      <c r="A4981" s="4" t="s">
        <v>2817</v>
      </c>
      <c r="B4981" s="4" t="s">
        <v>6743</v>
      </c>
      <c r="C4981" s="25">
        <v>1</v>
      </c>
      <c r="D4981" s="11"/>
      <c r="E4981" s="11"/>
      <c r="F4981" s="11"/>
      <c r="P4981" s="4" t="s">
        <v>2817</v>
      </c>
      <c r="Q4981" s="4" t="s">
        <v>6744</v>
      </c>
      <c r="R4981" s="25">
        <v>9</v>
      </c>
      <c r="S4981" s="11"/>
      <c r="T4981" s="11"/>
    </row>
    <row r="4982" spans="1:20" ht="17.25" customHeight="1" x14ac:dyDescent="0.35">
      <c r="A4982" s="4" t="s">
        <v>2817</v>
      </c>
      <c r="B4982" s="4" t="s">
        <v>6306</v>
      </c>
      <c r="C4982" s="25">
        <v>1</v>
      </c>
      <c r="D4982" s="11"/>
      <c r="E4982" s="11"/>
      <c r="F4982" s="11"/>
      <c r="P4982" s="4" t="s">
        <v>2817</v>
      </c>
      <c r="Q4982" s="4" t="s">
        <v>6745</v>
      </c>
      <c r="R4982" s="25">
        <v>9</v>
      </c>
      <c r="S4982" s="11"/>
      <c r="T4982" s="11"/>
    </row>
    <row r="4983" spans="1:20" ht="17.25" customHeight="1" x14ac:dyDescent="0.35">
      <c r="A4983" s="4" t="s">
        <v>2817</v>
      </c>
      <c r="B4983" s="4" t="s">
        <v>6746</v>
      </c>
      <c r="C4983" s="25">
        <v>1</v>
      </c>
      <c r="D4983" s="11"/>
      <c r="E4983" s="11"/>
      <c r="F4983" s="11"/>
      <c r="P4983" s="4" t="s">
        <v>2817</v>
      </c>
      <c r="Q4983" s="4" t="s">
        <v>6747</v>
      </c>
      <c r="R4983" s="25">
        <v>9</v>
      </c>
      <c r="S4983" s="11"/>
      <c r="T4983" s="11"/>
    </row>
    <row r="4984" spans="1:20" ht="17.25" customHeight="1" x14ac:dyDescent="0.35">
      <c r="A4984" s="4" t="s">
        <v>2817</v>
      </c>
      <c r="B4984" s="4" t="s">
        <v>6307</v>
      </c>
      <c r="C4984" s="25">
        <v>1</v>
      </c>
      <c r="D4984" s="11"/>
      <c r="E4984" s="11"/>
      <c r="F4984" s="11"/>
      <c r="P4984" s="4" t="s">
        <v>2817</v>
      </c>
      <c r="Q4984" s="4" t="s">
        <v>6748</v>
      </c>
      <c r="R4984" s="25">
        <v>9</v>
      </c>
      <c r="S4984" s="11"/>
      <c r="T4984" s="11"/>
    </row>
    <row r="4985" spans="1:20" ht="17.25" customHeight="1" x14ac:dyDescent="0.35">
      <c r="A4985" s="4" t="s">
        <v>2817</v>
      </c>
      <c r="B4985" s="4" t="s">
        <v>6749</v>
      </c>
      <c r="C4985" s="25">
        <v>1</v>
      </c>
      <c r="D4985" s="11"/>
      <c r="E4985" s="11"/>
      <c r="F4985" s="11"/>
      <c r="P4985" s="4" t="s">
        <v>2817</v>
      </c>
      <c r="Q4985" s="4" t="s">
        <v>6750</v>
      </c>
      <c r="R4985" s="25">
        <v>9</v>
      </c>
      <c r="S4985" s="11"/>
      <c r="T4985" s="11"/>
    </row>
    <row r="4986" spans="1:20" ht="17.25" customHeight="1" x14ac:dyDescent="0.35">
      <c r="A4986" s="4" t="s">
        <v>2817</v>
      </c>
      <c r="B4986" s="4" t="s">
        <v>6308</v>
      </c>
      <c r="C4986" s="25">
        <v>1</v>
      </c>
      <c r="D4986" s="11"/>
      <c r="E4986" s="11"/>
      <c r="F4986" s="11"/>
      <c r="P4986" s="4" t="s">
        <v>2817</v>
      </c>
      <c r="Q4986" s="4" t="s">
        <v>6751</v>
      </c>
      <c r="R4986" s="25">
        <v>9</v>
      </c>
      <c r="S4986" s="11"/>
      <c r="T4986" s="11"/>
    </row>
    <row r="4987" spans="1:20" ht="17.25" customHeight="1" x14ac:dyDescent="0.35">
      <c r="A4987" s="4" t="s">
        <v>2817</v>
      </c>
      <c r="B4987" s="4" t="s">
        <v>6752</v>
      </c>
      <c r="C4987" s="25">
        <v>1</v>
      </c>
      <c r="D4987" s="11"/>
      <c r="E4987" s="11"/>
      <c r="F4987" s="11"/>
      <c r="P4987" s="4" t="s">
        <v>2817</v>
      </c>
      <c r="Q4987" s="4" t="s">
        <v>6753</v>
      </c>
      <c r="R4987" s="25">
        <v>9</v>
      </c>
      <c r="S4987" s="11"/>
      <c r="T4987" s="11"/>
    </row>
    <row r="4988" spans="1:20" ht="17.25" customHeight="1" x14ac:dyDescent="0.35">
      <c r="A4988" s="4" t="s">
        <v>2817</v>
      </c>
      <c r="B4988" s="4" t="s">
        <v>6309</v>
      </c>
      <c r="C4988" s="25">
        <v>1</v>
      </c>
      <c r="D4988" s="11"/>
      <c r="E4988" s="11"/>
      <c r="F4988" s="11"/>
      <c r="P4988" s="4" t="s">
        <v>2817</v>
      </c>
      <c r="Q4988" s="4" t="s">
        <v>6754</v>
      </c>
      <c r="R4988" s="25">
        <v>9</v>
      </c>
      <c r="S4988" s="11"/>
      <c r="T4988" s="11"/>
    </row>
    <row r="4989" spans="1:20" ht="17.25" customHeight="1" x14ac:dyDescent="0.35">
      <c r="A4989" s="4" t="s">
        <v>2817</v>
      </c>
      <c r="B4989" s="4" t="s">
        <v>6755</v>
      </c>
      <c r="C4989" s="25">
        <v>1</v>
      </c>
      <c r="D4989" s="11"/>
      <c r="E4989" s="11"/>
      <c r="F4989" s="11"/>
      <c r="P4989" s="4" t="s">
        <v>2817</v>
      </c>
      <c r="Q4989" s="4" t="s">
        <v>6756</v>
      </c>
      <c r="R4989" s="25">
        <v>9</v>
      </c>
      <c r="S4989" s="11"/>
      <c r="T4989" s="11"/>
    </row>
    <row r="4990" spans="1:20" ht="17.25" customHeight="1" x14ac:dyDescent="0.35">
      <c r="A4990" s="4" t="s">
        <v>2817</v>
      </c>
      <c r="B4990" s="4" t="s">
        <v>6310</v>
      </c>
      <c r="C4990" s="25">
        <v>1</v>
      </c>
      <c r="D4990" s="11"/>
      <c r="E4990" s="11"/>
      <c r="F4990" s="11"/>
      <c r="P4990" s="4" t="s">
        <v>2817</v>
      </c>
      <c r="Q4990" s="4" t="s">
        <v>6757</v>
      </c>
      <c r="R4990" s="25">
        <v>9</v>
      </c>
      <c r="S4990" s="11"/>
      <c r="T4990" s="11"/>
    </row>
    <row r="4991" spans="1:20" ht="17.25" customHeight="1" x14ac:dyDescent="0.35">
      <c r="A4991" s="4" t="s">
        <v>2817</v>
      </c>
      <c r="B4991" s="4" t="s">
        <v>6758</v>
      </c>
      <c r="C4991" s="25">
        <v>1</v>
      </c>
      <c r="D4991" s="11"/>
      <c r="E4991" s="11"/>
      <c r="F4991" s="11"/>
      <c r="P4991" s="4" t="s">
        <v>2817</v>
      </c>
      <c r="Q4991" s="4" t="s">
        <v>6759</v>
      </c>
      <c r="R4991" s="25">
        <v>9</v>
      </c>
      <c r="S4991" s="11"/>
      <c r="T4991" s="11"/>
    </row>
    <row r="4992" spans="1:20" ht="17.25" customHeight="1" x14ac:dyDescent="0.35">
      <c r="A4992" s="4" t="s">
        <v>2817</v>
      </c>
      <c r="B4992" s="4" t="s">
        <v>6312</v>
      </c>
      <c r="C4992" s="25">
        <v>1</v>
      </c>
      <c r="D4992" s="11"/>
      <c r="E4992" s="11"/>
      <c r="F4992" s="11"/>
      <c r="P4992" s="4" t="s">
        <v>2817</v>
      </c>
      <c r="Q4992" s="4" t="s">
        <v>6760</v>
      </c>
      <c r="R4992" s="25">
        <v>9</v>
      </c>
      <c r="S4992" s="11"/>
      <c r="T4992" s="11"/>
    </row>
    <row r="4993" spans="1:20" ht="17.25" customHeight="1" x14ac:dyDescent="0.35">
      <c r="A4993" s="4" t="s">
        <v>2817</v>
      </c>
      <c r="B4993" s="4" t="s">
        <v>6761</v>
      </c>
      <c r="C4993" s="25">
        <v>1</v>
      </c>
      <c r="D4993" s="11"/>
      <c r="E4993" s="11"/>
      <c r="F4993" s="11"/>
      <c r="P4993" s="4" t="s">
        <v>2817</v>
      </c>
      <c r="Q4993" s="4" t="s">
        <v>6762</v>
      </c>
      <c r="R4993" s="25">
        <v>9</v>
      </c>
      <c r="S4993" s="11"/>
      <c r="T4993" s="11"/>
    </row>
    <row r="4994" spans="1:20" ht="17.25" customHeight="1" x14ac:dyDescent="0.35">
      <c r="A4994" s="4" t="s">
        <v>2817</v>
      </c>
      <c r="B4994" s="4" t="s">
        <v>6313</v>
      </c>
      <c r="C4994" s="25">
        <v>1</v>
      </c>
      <c r="D4994" s="11"/>
      <c r="E4994" s="11"/>
      <c r="F4994" s="11"/>
      <c r="P4994" s="4" t="s">
        <v>2817</v>
      </c>
      <c r="Q4994" s="4" t="s">
        <v>6763</v>
      </c>
      <c r="R4994" s="25">
        <v>9</v>
      </c>
      <c r="S4994" s="11"/>
      <c r="T4994" s="11"/>
    </row>
    <row r="4995" spans="1:20" ht="17.25" customHeight="1" x14ac:dyDescent="0.35">
      <c r="A4995" s="4" t="s">
        <v>2817</v>
      </c>
      <c r="B4995" s="4" t="s">
        <v>6764</v>
      </c>
      <c r="C4995" s="25">
        <v>1</v>
      </c>
      <c r="D4995" s="11"/>
      <c r="E4995" s="11"/>
      <c r="F4995" s="11"/>
      <c r="P4995" s="4" t="s">
        <v>2817</v>
      </c>
      <c r="Q4995" s="4" t="s">
        <v>6765</v>
      </c>
      <c r="R4995" s="25">
        <v>9</v>
      </c>
      <c r="S4995" s="11"/>
      <c r="T4995" s="11"/>
    </row>
    <row r="4996" spans="1:20" ht="17.25" customHeight="1" x14ac:dyDescent="0.35">
      <c r="A4996" s="4" t="s">
        <v>2817</v>
      </c>
      <c r="B4996" s="4" t="s">
        <v>6314</v>
      </c>
      <c r="C4996" s="25">
        <v>1</v>
      </c>
      <c r="D4996" s="11"/>
      <c r="E4996" s="11"/>
      <c r="F4996" s="11"/>
      <c r="P4996" s="4" t="s">
        <v>2817</v>
      </c>
      <c r="Q4996" s="4" t="s">
        <v>6766</v>
      </c>
      <c r="R4996" s="25">
        <v>9</v>
      </c>
      <c r="S4996" s="11"/>
      <c r="T4996" s="11"/>
    </row>
    <row r="4997" spans="1:20" ht="17.25" customHeight="1" x14ac:dyDescent="0.35">
      <c r="A4997" s="4" t="s">
        <v>2817</v>
      </c>
      <c r="B4997" s="4" t="s">
        <v>6767</v>
      </c>
      <c r="C4997" s="25">
        <v>1</v>
      </c>
      <c r="D4997" s="11"/>
      <c r="E4997" s="11"/>
      <c r="F4997" s="11"/>
      <c r="P4997" s="4" t="s">
        <v>2817</v>
      </c>
      <c r="Q4997" s="4" t="s">
        <v>6768</v>
      </c>
      <c r="R4997" s="25">
        <v>9</v>
      </c>
      <c r="S4997" s="11"/>
      <c r="T4997" s="11"/>
    </row>
    <row r="4998" spans="1:20" ht="17.25" customHeight="1" x14ac:dyDescent="0.35">
      <c r="A4998" s="4" t="s">
        <v>2817</v>
      </c>
      <c r="B4998" s="4" t="s">
        <v>6315</v>
      </c>
      <c r="C4998" s="25">
        <v>1</v>
      </c>
      <c r="D4998" s="11"/>
      <c r="E4998" s="11"/>
      <c r="F4998" s="11"/>
      <c r="P4998" s="4" t="s">
        <v>2817</v>
      </c>
      <c r="Q4998" s="4" t="s">
        <v>6769</v>
      </c>
      <c r="R4998" s="25">
        <v>9</v>
      </c>
      <c r="S4998" s="11"/>
      <c r="T4998" s="11"/>
    </row>
    <row r="4999" spans="1:20" ht="17.25" customHeight="1" x14ac:dyDescent="0.35">
      <c r="A4999" s="4" t="s">
        <v>2817</v>
      </c>
      <c r="B4999" s="4" t="s">
        <v>6770</v>
      </c>
      <c r="C4999" s="25">
        <v>1</v>
      </c>
      <c r="D4999" s="11"/>
      <c r="E4999" s="11"/>
      <c r="F4999" s="11"/>
      <c r="P4999" s="4" t="s">
        <v>2817</v>
      </c>
      <c r="Q4999" s="4" t="s">
        <v>6771</v>
      </c>
      <c r="R4999" s="25">
        <v>9</v>
      </c>
      <c r="S4999" s="11"/>
      <c r="T4999" s="11"/>
    </row>
    <row r="5000" spans="1:20" ht="17.25" customHeight="1" x14ac:dyDescent="0.35">
      <c r="A5000" s="4" t="s">
        <v>2817</v>
      </c>
      <c r="B5000" s="4" t="s">
        <v>6316</v>
      </c>
      <c r="C5000" s="25">
        <v>1</v>
      </c>
      <c r="D5000" s="11"/>
      <c r="E5000" s="11"/>
      <c r="F5000" s="11"/>
      <c r="P5000" s="4" t="s">
        <v>2817</v>
      </c>
      <c r="Q5000" s="4" t="s">
        <v>6772</v>
      </c>
      <c r="R5000" s="25">
        <v>9</v>
      </c>
      <c r="S5000" s="11"/>
      <c r="T5000" s="11"/>
    </row>
    <row r="5001" spans="1:20" ht="17.25" customHeight="1" x14ac:dyDescent="0.35">
      <c r="A5001" s="4" t="s">
        <v>2817</v>
      </c>
      <c r="B5001" s="4" t="s">
        <v>6773</v>
      </c>
      <c r="C5001" s="25">
        <v>1</v>
      </c>
      <c r="D5001" s="11"/>
      <c r="E5001" s="11"/>
      <c r="F5001" s="11"/>
      <c r="P5001" s="4" t="s">
        <v>2817</v>
      </c>
      <c r="Q5001" s="4" t="s">
        <v>6774</v>
      </c>
      <c r="R5001" s="25">
        <v>9</v>
      </c>
      <c r="S5001" s="11"/>
      <c r="T5001" s="11"/>
    </row>
    <row r="5002" spans="1:20" ht="17.25" customHeight="1" x14ac:dyDescent="0.35">
      <c r="A5002" s="4" t="s">
        <v>2817</v>
      </c>
      <c r="B5002" s="4" t="s">
        <v>6317</v>
      </c>
      <c r="C5002" s="25">
        <v>1</v>
      </c>
      <c r="D5002" s="11"/>
      <c r="E5002" s="11"/>
      <c r="F5002" s="11"/>
      <c r="P5002" s="4" t="s">
        <v>2817</v>
      </c>
      <c r="Q5002" s="4" t="s">
        <v>6775</v>
      </c>
      <c r="R5002" s="25">
        <v>9</v>
      </c>
      <c r="S5002" s="11"/>
      <c r="T5002" s="11"/>
    </row>
    <row r="5003" spans="1:20" ht="17.25" customHeight="1" x14ac:dyDescent="0.35">
      <c r="A5003" s="4" t="s">
        <v>2817</v>
      </c>
      <c r="B5003" s="4" t="s">
        <v>6776</v>
      </c>
      <c r="C5003" s="25">
        <v>1</v>
      </c>
      <c r="D5003" s="11"/>
      <c r="E5003" s="11"/>
      <c r="F5003" s="11"/>
      <c r="P5003" s="4" t="s">
        <v>2817</v>
      </c>
      <c r="Q5003" s="4" t="s">
        <v>6777</v>
      </c>
      <c r="R5003" s="25">
        <v>9</v>
      </c>
      <c r="S5003" s="11"/>
      <c r="T5003" s="11"/>
    </row>
    <row r="5004" spans="1:20" ht="17.25" customHeight="1" x14ac:dyDescent="0.35">
      <c r="A5004" s="4" t="s">
        <v>2817</v>
      </c>
      <c r="B5004" s="4" t="s">
        <v>6318</v>
      </c>
      <c r="C5004" s="25">
        <v>1</v>
      </c>
      <c r="D5004" s="11"/>
      <c r="E5004" s="11"/>
      <c r="F5004" s="11"/>
      <c r="P5004" s="4" t="s">
        <v>2817</v>
      </c>
      <c r="Q5004" s="4" t="s">
        <v>6778</v>
      </c>
      <c r="R5004" s="25">
        <v>9</v>
      </c>
      <c r="S5004" s="11"/>
      <c r="T5004" s="11"/>
    </row>
    <row r="5005" spans="1:20" ht="17.25" customHeight="1" x14ac:dyDescent="0.35">
      <c r="A5005" s="4" t="s">
        <v>2817</v>
      </c>
      <c r="B5005" s="4" t="s">
        <v>6779</v>
      </c>
      <c r="C5005" s="25">
        <v>1</v>
      </c>
      <c r="D5005" s="11"/>
      <c r="E5005" s="11"/>
      <c r="F5005" s="11"/>
      <c r="P5005" s="4" t="s">
        <v>2817</v>
      </c>
      <c r="Q5005" s="4" t="s">
        <v>6780</v>
      </c>
      <c r="R5005" s="25">
        <v>9</v>
      </c>
      <c r="S5005" s="11"/>
      <c r="T5005" s="11"/>
    </row>
    <row r="5006" spans="1:20" ht="17.25" customHeight="1" x14ac:dyDescent="0.35">
      <c r="A5006" s="4" t="s">
        <v>2817</v>
      </c>
      <c r="B5006" s="4" t="s">
        <v>6319</v>
      </c>
      <c r="C5006" s="25">
        <v>1</v>
      </c>
      <c r="D5006" s="11"/>
      <c r="E5006" s="11"/>
      <c r="F5006" s="11"/>
      <c r="P5006" s="4" t="s">
        <v>2817</v>
      </c>
      <c r="Q5006" s="4" t="s">
        <v>6781</v>
      </c>
      <c r="R5006" s="25">
        <v>9</v>
      </c>
      <c r="S5006" s="11"/>
      <c r="T5006" s="11"/>
    </row>
    <row r="5007" spans="1:20" ht="17.25" customHeight="1" x14ac:dyDescent="0.35">
      <c r="A5007" s="4" t="s">
        <v>2817</v>
      </c>
      <c r="B5007" s="4" t="s">
        <v>6782</v>
      </c>
      <c r="C5007" s="25">
        <v>1</v>
      </c>
      <c r="D5007" s="11"/>
      <c r="E5007" s="11"/>
      <c r="F5007" s="11"/>
      <c r="P5007" s="4" t="s">
        <v>2817</v>
      </c>
      <c r="Q5007" s="4" t="s">
        <v>6783</v>
      </c>
      <c r="R5007" s="25">
        <v>9</v>
      </c>
      <c r="S5007" s="11"/>
      <c r="T5007" s="11"/>
    </row>
    <row r="5008" spans="1:20" ht="17.25" customHeight="1" x14ac:dyDescent="0.35">
      <c r="A5008" s="4" t="s">
        <v>2817</v>
      </c>
      <c r="B5008" s="4" t="s">
        <v>6320</v>
      </c>
      <c r="C5008" s="25">
        <v>1</v>
      </c>
      <c r="D5008" s="11"/>
      <c r="E5008" s="11"/>
      <c r="F5008" s="11"/>
      <c r="P5008" s="4" t="s">
        <v>2817</v>
      </c>
      <c r="Q5008" s="4" t="s">
        <v>6784</v>
      </c>
      <c r="R5008" s="25">
        <v>9</v>
      </c>
      <c r="S5008" s="11"/>
      <c r="T5008" s="11"/>
    </row>
    <row r="5009" spans="1:20" ht="17.25" customHeight="1" x14ac:dyDescent="0.35">
      <c r="A5009" s="4" t="s">
        <v>2817</v>
      </c>
      <c r="B5009" s="4" t="s">
        <v>6785</v>
      </c>
      <c r="C5009" s="25">
        <v>1</v>
      </c>
      <c r="D5009" s="11"/>
      <c r="E5009" s="11"/>
      <c r="F5009" s="11"/>
      <c r="P5009" s="4" t="s">
        <v>2817</v>
      </c>
      <c r="Q5009" s="4" t="s">
        <v>6786</v>
      </c>
      <c r="R5009" s="25">
        <v>9</v>
      </c>
      <c r="S5009" s="11"/>
      <c r="T5009" s="11"/>
    </row>
    <row r="5010" spans="1:20" ht="17.25" customHeight="1" x14ac:dyDescent="0.35">
      <c r="A5010" s="4" t="s">
        <v>2817</v>
      </c>
      <c r="B5010" s="4" t="s">
        <v>6321</v>
      </c>
      <c r="C5010" s="25">
        <v>1</v>
      </c>
      <c r="D5010" s="11"/>
      <c r="E5010" s="11"/>
      <c r="F5010" s="11"/>
      <c r="P5010" s="4" t="s">
        <v>2817</v>
      </c>
      <c r="Q5010" s="4" t="s">
        <v>6787</v>
      </c>
      <c r="R5010" s="25">
        <v>9</v>
      </c>
      <c r="S5010" s="11"/>
      <c r="T5010" s="11"/>
    </row>
    <row r="5011" spans="1:20" ht="17.25" customHeight="1" x14ac:dyDescent="0.35">
      <c r="A5011" s="4" t="s">
        <v>2817</v>
      </c>
      <c r="B5011" s="4" t="s">
        <v>6788</v>
      </c>
      <c r="C5011" s="25">
        <v>1</v>
      </c>
      <c r="D5011" s="11"/>
      <c r="E5011" s="11"/>
      <c r="F5011" s="11"/>
      <c r="P5011" s="157" t="s">
        <v>2817</v>
      </c>
      <c r="Q5011" s="157" t="s">
        <v>6789</v>
      </c>
      <c r="R5011" s="162">
        <v>9</v>
      </c>
      <c r="S5011" s="11"/>
      <c r="T5011" s="11"/>
    </row>
    <row r="5012" spans="1:20" ht="17.25" customHeight="1" x14ac:dyDescent="0.35">
      <c r="A5012" s="4" t="s">
        <v>2817</v>
      </c>
      <c r="B5012" s="4" t="s">
        <v>6322</v>
      </c>
      <c r="C5012" s="25">
        <v>1</v>
      </c>
      <c r="D5012" s="11"/>
      <c r="E5012" s="11"/>
      <c r="F5012" s="11"/>
      <c r="P5012" s="4" t="s">
        <v>2817</v>
      </c>
      <c r="Q5012" s="4" t="s">
        <v>6790</v>
      </c>
      <c r="R5012" s="25">
        <v>9</v>
      </c>
      <c r="S5012" s="11"/>
      <c r="T5012" s="11"/>
    </row>
    <row r="5013" spans="1:20" ht="17.25" customHeight="1" x14ac:dyDescent="0.35">
      <c r="A5013" s="4" t="s">
        <v>2817</v>
      </c>
      <c r="B5013" s="4" t="s">
        <v>6791</v>
      </c>
      <c r="C5013" s="25">
        <v>1</v>
      </c>
      <c r="D5013" s="11"/>
      <c r="E5013" s="11"/>
      <c r="F5013" s="11"/>
      <c r="P5013" s="4" t="s">
        <v>2817</v>
      </c>
      <c r="Q5013" s="4" t="s">
        <v>6792</v>
      </c>
      <c r="R5013" s="25">
        <v>9</v>
      </c>
      <c r="S5013" s="11"/>
      <c r="T5013" s="11"/>
    </row>
    <row r="5014" spans="1:20" ht="17.25" customHeight="1" x14ac:dyDescent="0.35">
      <c r="A5014" s="4" t="s">
        <v>2817</v>
      </c>
      <c r="B5014" s="4" t="s">
        <v>6323</v>
      </c>
      <c r="C5014" s="25">
        <v>1</v>
      </c>
      <c r="D5014" s="11"/>
      <c r="E5014" s="11"/>
      <c r="F5014" s="11"/>
      <c r="P5014" s="4" t="s">
        <v>2817</v>
      </c>
      <c r="Q5014" s="4" t="s">
        <v>6793</v>
      </c>
      <c r="R5014" s="25">
        <v>9</v>
      </c>
      <c r="S5014" s="11"/>
      <c r="T5014" s="11"/>
    </row>
    <row r="5015" spans="1:20" ht="17.25" customHeight="1" x14ac:dyDescent="0.35">
      <c r="A5015" s="4" t="s">
        <v>2817</v>
      </c>
      <c r="B5015" s="4" t="s">
        <v>6794</v>
      </c>
      <c r="C5015" s="25">
        <v>1</v>
      </c>
      <c r="D5015" s="11"/>
      <c r="E5015" s="11"/>
      <c r="F5015" s="11"/>
      <c r="P5015" s="4" t="s">
        <v>2817</v>
      </c>
      <c r="Q5015" s="4" t="s">
        <v>6795</v>
      </c>
      <c r="R5015" s="25">
        <v>9</v>
      </c>
      <c r="S5015" s="11"/>
      <c r="T5015" s="11"/>
    </row>
    <row r="5016" spans="1:20" ht="17.25" customHeight="1" x14ac:dyDescent="0.35">
      <c r="A5016" s="4" t="s">
        <v>2817</v>
      </c>
      <c r="B5016" s="4" t="s">
        <v>6324</v>
      </c>
      <c r="C5016" s="25">
        <v>1</v>
      </c>
      <c r="D5016" s="11"/>
      <c r="E5016" s="11"/>
      <c r="F5016" s="11"/>
      <c r="P5016" s="157" t="s">
        <v>2817</v>
      </c>
      <c r="Q5016" s="160" t="s">
        <v>6796</v>
      </c>
      <c r="R5016" s="162">
        <v>9</v>
      </c>
      <c r="S5016" s="11"/>
      <c r="T5016" s="11"/>
    </row>
    <row r="5017" spans="1:20" ht="17.25" customHeight="1" x14ac:dyDescent="0.35">
      <c r="A5017" s="4" t="s">
        <v>2817</v>
      </c>
      <c r="B5017" s="4" t="s">
        <v>6797</v>
      </c>
      <c r="C5017" s="25">
        <v>1</v>
      </c>
      <c r="D5017" s="11"/>
      <c r="E5017" s="11"/>
      <c r="F5017" s="11"/>
      <c r="P5017" s="4" t="s">
        <v>2817</v>
      </c>
      <c r="Q5017" s="4" t="s">
        <v>6798</v>
      </c>
      <c r="R5017" s="25">
        <v>9</v>
      </c>
      <c r="S5017" s="11"/>
      <c r="T5017" s="11"/>
    </row>
    <row r="5018" spans="1:20" ht="17.25" customHeight="1" x14ac:dyDescent="0.35">
      <c r="A5018" s="4" t="s">
        <v>2817</v>
      </c>
      <c r="B5018" s="4" t="s">
        <v>6325</v>
      </c>
      <c r="C5018" s="25">
        <v>1</v>
      </c>
      <c r="D5018" s="11"/>
      <c r="E5018" s="11"/>
      <c r="F5018" s="11"/>
      <c r="P5018" s="4" t="s">
        <v>2817</v>
      </c>
      <c r="Q5018" s="4" t="s">
        <v>6799</v>
      </c>
      <c r="R5018" s="25">
        <v>9</v>
      </c>
      <c r="S5018" s="11"/>
      <c r="T5018" s="11"/>
    </row>
    <row r="5019" spans="1:20" ht="17.25" customHeight="1" x14ac:dyDescent="0.35">
      <c r="A5019" s="4" t="s">
        <v>2817</v>
      </c>
      <c r="B5019" s="4" t="s">
        <v>6800</v>
      </c>
      <c r="C5019" s="25">
        <v>1</v>
      </c>
      <c r="D5019" s="11"/>
      <c r="E5019" s="11"/>
      <c r="F5019" s="11"/>
      <c r="P5019" s="157" t="s">
        <v>2817</v>
      </c>
      <c r="Q5019" s="157" t="s">
        <v>6801</v>
      </c>
      <c r="R5019" s="162">
        <v>9</v>
      </c>
      <c r="S5019" s="11"/>
      <c r="T5019" s="11"/>
    </row>
    <row r="5020" spans="1:20" ht="17.25" customHeight="1" x14ac:dyDescent="0.35">
      <c r="A5020" s="4" t="s">
        <v>2817</v>
      </c>
      <c r="B5020" s="4" t="s">
        <v>6326</v>
      </c>
      <c r="C5020" s="25">
        <v>1</v>
      </c>
      <c r="D5020" s="11"/>
      <c r="E5020" s="11"/>
      <c r="F5020" s="11"/>
      <c r="P5020" s="4" t="s">
        <v>2817</v>
      </c>
      <c r="Q5020" s="4" t="s">
        <v>6802</v>
      </c>
      <c r="R5020" s="25">
        <v>9</v>
      </c>
      <c r="S5020" s="11"/>
      <c r="T5020" s="11"/>
    </row>
    <row r="5021" spans="1:20" ht="17.25" customHeight="1" x14ac:dyDescent="0.35">
      <c r="A5021" s="4" t="s">
        <v>2817</v>
      </c>
      <c r="B5021" s="4" t="s">
        <v>6803</v>
      </c>
      <c r="C5021" s="25">
        <v>1</v>
      </c>
      <c r="D5021" s="11"/>
      <c r="E5021" s="11"/>
      <c r="F5021" s="11"/>
      <c r="P5021" s="4" t="s">
        <v>2817</v>
      </c>
      <c r="Q5021" s="4" t="s">
        <v>6804</v>
      </c>
      <c r="R5021" s="25">
        <v>9</v>
      </c>
      <c r="S5021" s="11"/>
      <c r="T5021" s="11"/>
    </row>
    <row r="5022" spans="1:20" ht="17.25" customHeight="1" x14ac:dyDescent="0.35">
      <c r="A5022" s="4" t="s">
        <v>2817</v>
      </c>
      <c r="B5022" s="4" t="s">
        <v>6327</v>
      </c>
      <c r="C5022" s="25">
        <v>1</v>
      </c>
      <c r="D5022" s="11"/>
      <c r="E5022" s="11"/>
      <c r="F5022" s="11"/>
      <c r="P5022" s="4" t="s">
        <v>2817</v>
      </c>
      <c r="Q5022" s="4" t="s">
        <v>6805</v>
      </c>
      <c r="R5022" s="25">
        <v>9</v>
      </c>
      <c r="S5022" s="11"/>
      <c r="T5022" s="11"/>
    </row>
    <row r="5023" spans="1:20" ht="17.25" customHeight="1" x14ac:dyDescent="0.35">
      <c r="A5023" s="4" t="s">
        <v>2817</v>
      </c>
      <c r="B5023" s="4" t="s">
        <v>6806</v>
      </c>
      <c r="C5023" s="25">
        <v>1</v>
      </c>
      <c r="D5023" s="11"/>
      <c r="E5023" s="11"/>
      <c r="F5023" s="11"/>
      <c r="P5023" s="4" t="s">
        <v>2817</v>
      </c>
      <c r="Q5023" s="4" t="s">
        <v>6807</v>
      </c>
      <c r="R5023" s="25">
        <v>9</v>
      </c>
      <c r="S5023" s="11"/>
      <c r="T5023" s="11"/>
    </row>
    <row r="5024" spans="1:20" ht="17.25" customHeight="1" x14ac:dyDescent="0.35">
      <c r="A5024" s="4" t="s">
        <v>2817</v>
      </c>
      <c r="B5024" s="4" t="s">
        <v>6328</v>
      </c>
      <c r="C5024" s="25">
        <v>1</v>
      </c>
      <c r="D5024" s="11"/>
      <c r="E5024" s="11"/>
      <c r="F5024" s="11"/>
      <c r="P5024" s="4" t="s">
        <v>2817</v>
      </c>
      <c r="Q5024" s="4" t="s">
        <v>6808</v>
      </c>
      <c r="R5024" s="25">
        <v>9</v>
      </c>
      <c r="S5024" s="11"/>
      <c r="T5024" s="11"/>
    </row>
    <row r="5025" spans="1:20" ht="17.25" customHeight="1" x14ac:dyDescent="0.35">
      <c r="A5025" s="4" t="s">
        <v>2817</v>
      </c>
      <c r="B5025" s="4" t="s">
        <v>6809</v>
      </c>
      <c r="C5025" s="25">
        <v>1</v>
      </c>
      <c r="D5025" s="11"/>
      <c r="E5025" s="11"/>
      <c r="F5025" s="11"/>
      <c r="P5025" s="4" t="s">
        <v>2817</v>
      </c>
      <c r="Q5025" s="4" t="s">
        <v>6810</v>
      </c>
      <c r="R5025" s="25">
        <v>9</v>
      </c>
      <c r="S5025" s="11"/>
      <c r="T5025" s="11"/>
    </row>
    <row r="5026" spans="1:20" ht="17.25" customHeight="1" x14ac:dyDescent="0.35">
      <c r="A5026" s="4" t="s">
        <v>2817</v>
      </c>
      <c r="B5026" s="4" t="s">
        <v>6330</v>
      </c>
      <c r="C5026" s="25">
        <v>1</v>
      </c>
      <c r="D5026" s="11"/>
      <c r="E5026" s="11"/>
      <c r="F5026" s="11"/>
      <c r="P5026" s="4" t="s">
        <v>2817</v>
      </c>
      <c r="Q5026" s="4" t="s">
        <v>6811</v>
      </c>
      <c r="R5026" s="25">
        <v>9</v>
      </c>
      <c r="S5026" s="11"/>
      <c r="T5026" s="11"/>
    </row>
    <row r="5027" spans="1:20" ht="17.25" customHeight="1" x14ac:dyDescent="0.35">
      <c r="A5027" s="4" t="s">
        <v>2817</v>
      </c>
      <c r="B5027" s="4" t="s">
        <v>6812</v>
      </c>
      <c r="C5027" s="25">
        <v>1</v>
      </c>
      <c r="D5027" s="11"/>
      <c r="E5027" s="11"/>
      <c r="F5027" s="11"/>
      <c r="P5027" s="4" t="s">
        <v>2817</v>
      </c>
      <c r="Q5027" s="4" t="s">
        <v>6813</v>
      </c>
      <c r="R5027" s="25">
        <v>9</v>
      </c>
      <c r="S5027" s="11"/>
      <c r="T5027" s="11"/>
    </row>
    <row r="5028" spans="1:20" ht="17.25" customHeight="1" x14ac:dyDescent="0.35">
      <c r="A5028" s="4" t="s">
        <v>2817</v>
      </c>
      <c r="B5028" s="4" t="s">
        <v>6331</v>
      </c>
      <c r="C5028" s="25">
        <v>1</v>
      </c>
      <c r="D5028" s="11"/>
      <c r="E5028" s="11"/>
      <c r="F5028" s="11"/>
      <c r="P5028" s="4" t="s">
        <v>2817</v>
      </c>
      <c r="Q5028" s="4" t="s">
        <v>6814</v>
      </c>
      <c r="R5028" s="25">
        <v>9</v>
      </c>
      <c r="S5028" s="11"/>
      <c r="T5028" s="11"/>
    </row>
    <row r="5029" spans="1:20" ht="17.25" customHeight="1" x14ac:dyDescent="0.35">
      <c r="A5029" s="4" t="s">
        <v>2817</v>
      </c>
      <c r="B5029" s="4" t="s">
        <v>6815</v>
      </c>
      <c r="C5029" s="25">
        <v>1</v>
      </c>
      <c r="D5029" s="11"/>
      <c r="E5029" s="11"/>
      <c r="F5029" s="11"/>
      <c r="P5029" s="4" t="s">
        <v>2817</v>
      </c>
      <c r="Q5029" s="4" t="s">
        <v>6816</v>
      </c>
      <c r="R5029" s="25">
        <v>9</v>
      </c>
      <c r="S5029" s="11"/>
      <c r="T5029" s="11"/>
    </row>
    <row r="5030" spans="1:20" ht="17.25" customHeight="1" x14ac:dyDescent="0.35">
      <c r="A5030" s="4" t="s">
        <v>2817</v>
      </c>
      <c r="B5030" s="4" t="s">
        <v>6332</v>
      </c>
      <c r="C5030" s="25">
        <v>1</v>
      </c>
      <c r="D5030" s="11"/>
      <c r="E5030" s="11"/>
      <c r="F5030" s="11"/>
      <c r="P5030" s="4" t="s">
        <v>2817</v>
      </c>
      <c r="Q5030" s="4" t="s">
        <v>6817</v>
      </c>
      <c r="R5030" s="25">
        <v>9</v>
      </c>
      <c r="S5030" s="11"/>
      <c r="T5030" s="11"/>
    </row>
    <row r="5031" spans="1:20" ht="17.25" customHeight="1" x14ac:dyDescent="0.35">
      <c r="A5031" s="4" t="s">
        <v>2817</v>
      </c>
      <c r="B5031" s="4" t="s">
        <v>6818</v>
      </c>
      <c r="C5031" s="25">
        <v>1</v>
      </c>
      <c r="D5031" s="11"/>
      <c r="E5031" s="11"/>
      <c r="F5031" s="11"/>
      <c r="P5031" s="4" t="s">
        <v>2817</v>
      </c>
      <c r="Q5031" s="4" t="s">
        <v>6819</v>
      </c>
      <c r="R5031" s="25">
        <v>9</v>
      </c>
      <c r="S5031" s="11"/>
      <c r="T5031" s="11"/>
    </row>
    <row r="5032" spans="1:20" ht="17.25" customHeight="1" x14ac:dyDescent="0.35">
      <c r="A5032" s="4" t="s">
        <v>2817</v>
      </c>
      <c r="B5032" s="4" t="s">
        <v>6333</v>
      </c>
      <c r="C5032" s="25">
        <v>1</v>
      </c>
      <c r="D5032" s="11"/>
      <c r="E5032" s="11"/>
      <c r="F5032" s="11"/>
      <c r="P5032" s="4" t="s">
        <v>2817</v>
      </c>
      <c r="Q5032" s="4" t="s">
        <v>6820</v>
      </c>
      <c r="R5032" s="25">
        <v>9</v>
      </c>
      <c r="S5032" s="11"/>
      <c r="T5032" s="11"/>
    </row>
    <row r="5033" spans="1:20" ht="17.25" customHeight="1" x14ac:dyDescent="0.35">
      <c r="A5033" s="4" t="s">
        <v>2817</v>
      </c>
      <c r="B5033" s="4" t="s">
        <v>6821</v>
      </c>
      <c r="C5033" s="25">
        <v>1</v>
      </c>
      <c r="D5033" s="11"/>
      <c r="E5033" s="11"/>
      <c r="F5033" s="11"/>
      <c r="P5033" s="4" t="s">
        <v>2817</v>
      </c>
      <c r="Q5033" s="4" t="s">
        <v>6822</v>
      </c>
      <c r="R5033" s="25">
        <v>9</v>
      </c>
      <c r="S5033" s="11"/>
      <c r="T5033" s="11"/>
    </row>
    <row r="5034" spans="1:20" ht="17.25" customHeight="1" x14ac:dyDescent="0.35">
      <c r="A5034" s="4" t="s">
        <v>2817</v>
      </c>
      <c r="B5034" s="4" t="s">
        <v>6334</v>
      </c>
      <c r="C5034" s="25">
        <v>1</v>
      </c>
      <c r="D5034" s="11"/>
      <c r="E5034" s="11"/>
      <c r="F5034" s="11"/>
      <c r="P5034" s="4" t="s">
        <v>2817</v>
      </c>
      <c r="Q5034" s="4" t="s">
        <v>6823</v>
      </c>
      <c r="R5034" s="25">
        <v>9</v>
      </c>
      <c r="S5034" s="11"/>
      <c r="T5034" s="11"/>
    </row>
    <row r="5035" spans="1:20" ht="17.25" customHeight="1" x14ac:dyDescent="0.35">
      <c r="A5035" s="4" t="s">
        <v>2817</v>
      </c>
      <c r="B5035" s="4" t="s">
        <v>6824</v>
      </c>
      <c r="C5035" s="25">
        <v>1</v>
      </c>
      <c r="D5035" s="11"/>
      <c r="E5035" s="11"/>
      <c r="F5035" s="11"/>
      <c r="P5035" s="4" t="s">
        <v>2817</v>
      </c>
      <c r="Q5035" s="4" t="s">
        <v>6825</v>
      </c>
      <c r="R5035" s="25">
        <v>9</v>
      </c>
      <c r="S5035" s="11"/>
      <c r="T5035" s="11"/>
    </row>
    <row r="5036" spans="1:20" ht="17.25" customHeight="1" x14ac:dyDescent="0.35">
      <c r="A5036" s="4" t="s">
        <v>2817</v>
      </c>
      <c r="B5036" s="4" t="s">
        <v>6336</v>
      </c>
      <c r="C5036" s="25">
        <v>1</v>
      </c>
      <c r="D5036" s="11"/>
      <c r="E5036" s="11"/>
      <c r="F5036" s="11"/>
      <c r="P5036" s="4" t="s">
        <v>2817</v>
      </c>
      <c r="Q5036" s="4" t="s">
        <v>6826</v>
      </c>
      <c r="R5036" s="25">
        <v>9</v>
      </c>
      <c r="S5036" s="11"/>
      <c r="T5036" s="11"/>
    </row>
    <row r="5037" spans="1:20" ht="17.25" customHeight="1" x14ac:dyDescent="0.35">
      <c r="A5037" s="4" t="s">
        <v>2817</v>
      </c>
      <c r="B5037" s="4" t="s">
        <v>6827</v>
      </c>
      <c r="C5037" s="25">
        <v>1</v>
      </c>
      <c r="D5037" s="11"/>
      <c r="E5037" s="11"/>
      <c r="F5037" s="11"/>
      <c r="P5037" s="4" t="s">
        <v>2817</v>
      </c>
      <c r="Q5037" s="4" t="s">
        <v>6828</v>
      </c>
      <c r="R5037" s="25">
        <v>9</v>
      </c>
      <c r="S5037" s="11"/>
      <c r="T5037" s="11"/>
    </row>
    <row r="5038" spans="1:20" ht="17.25" customHeight="1" x14ac:dyDescent="0.35">
      <c r="A5038" s="4" t="s">
        <v>2817</v>
      </c>
      <c r="B5038" s="4" t="s">
        <v>6337</v>
      </c>
      <c r="C5038" s="25">
        <v>4</v>
      </c>
      <c r="D5038" s="11"/>
      <c r="E5038" s="11"/>
      <c r="F5038" s="11"/>
      <c r="P5038" s="4" t="s">
        <v>2817</v>
      </c>
      <c r="Q5038" s="4" t="s">
        <v>6829</v>
      </c>
      <c r="R5038" s="25">
        <v>9</v>
      </c>
      <c r="S5038" s="11"/>
      <c r="T5038" s="11"/>
    </row>
    <row r="5039" spans="1:20" ht="17.25" customHeight="1" x14ac:dyDescent="0.35">
      <c r="A5039" s="4" t="s">
        <v>2817</v>
      </c>
      <c r="B5039" s="4" t="s">
        <v>6830</v>
      </c>
      <c r="C5039" s="25">
        <v>4</v>
      </c>
      <c r="D5039" s="11"/>
      <c r="E5039" s="11"/>
      <c r="F5039" s="11"/>
      <c r="P5039" s="4" t="s">
        <v>2817</v>
      </c>
      <c r="Q5039" s="4" t="s">
        <v>6831</v>
      </c>
      <c r="R5039" s="25">
        <v>9</v>
      </c>
      <c r="S5039" s="11"/>
      <c r="T5039" s="11"/>
    </row>
    <row r="5040" spans="1:20" ht="17.25" customHeight="1" x14ac:dyDescent="0.35">
      <c r="A5040" s="4" t="s">
        <v>2817</v>
      </c>
      <c r="B5040" s="4" t="s">
        <v>6832</v>
      </c>
      <c r="C5040" s="25">
        <v>4</v>
      </c>
      <c r="D5040" s="11"/>
      <c r="E5040" s="11"/>
      <c r="F5040" s="11"/>
      <c r="P5040" s="4" t="s">
        <v>2817</v>
      </c>
      <c r="Q5040" s="4" t="s">
        <v>6833</v>
      </c>
      <c r="R5040" s="25">
        <v>9</v>
      </c>
      <c r="S5040" s="11"/>
      <c r="T5040" s="11"/>
    </row>
    <row r="5041" spans="1:20" ht="17.25" customHeight="1" x14ac:dyDescent="0.35">
      <c r="A5041" s="4" t="s">
        <v>2817</v>
      </c>
      <c r="B5041" s="4" t="s">
        <v>6338</v>
      </c>
      <c r="C5041" s="25">
        <v>4</v>
      </c>
      <c r="D5041" s="11"/>
      <c r="E5041" s="11"/>
      <c r="F5041" s="11"/>
      <c r="P5041" s="4" t="s">
        <v>2817</v>
      </c>
      <c r="Q5041" s="4" t="s">
        <v>6834</v>
      </c>
      <c r="R5041" s="25">
        <v>9</v>
      </c>
      <c r="S5041" s="11"/>
      <c r="T5041" s="11"/>
    </row>
    <row r="5042" spans="1:20" ht="17.25" customHeight="1" x14ac:dyDescent="0.35">
      <c r="A5042" s="4" t="s">
        <v>2817</v>
      </c>
      <c r="B5042" s="4" t="s">
        <v>6835</v>
      </c>
      <c r="C5042" s="25">
        <v>4</v>
      </c>
      <c r="D5042" s="11"/>
      <c r="E5042" s="11"/>
      <c r="F5042" s="11"/>
      <c r="P5042" s="4" t="s">
        <v>2817</v>
      </c>
      <c r="Q5042" s="4" t="s">
        <v>6836</v>
      </c>
      <c r="R5042" s="25">
        <v>9</v>
      </c>
      <c r="S5042" s="11"/>
      <c r="T5042" s="11"/>
    </row>
    <row r="5043" spans="1:20" ht="17.25" customHeight="1" x14ac:dyDescent="0.35">
      <c r="A5043" s="4" t="s">
        <v>2817</v>
      </c>
      <c r="B5043" s="4" t="s">
        <v>6837</v>
      </c>
      <c r="C5043" s="25">
        <v>4</v>
      </c>
      <c r="D5043" s="11"/>
      <c r="E5043" s="11"/>
      <c r="F5043" s="11"/>
      <c r="P5043" s="4" t="s">
        <v>2817</v>
      </c>
      <c r="Q5043" s="4" t="s">
        <v>6838</v>
      </c>
      <c r="R5043" s="25">
        <v>9</v>
      </c>
      <c r="S5043" s="11"/>
      <c r="T5043" s="11"/>
    </row>
    <row r="5044" spans="1:20" ht="17.25" customHeight="1" x14ac:dyDescent="0.35">
      <c r="A5044" s="4" t="s">
        <v>2817</v>
      </c>
      <c r="B5044" s="4" t="s">
        <v>6339</v>
      </c>
      <c r="C5044" s="25">
        <v>4</v>
      </c>
      <c r="D5044" s="11"/>
      <c r="E5044" s="11"/>
      <c r="F5044" s="11"/>
      <c r="P5044" s="4" t="s">
        <v>2817</v>
      </c>
      <c r="Q5044" s="4" t="s">
        <v>6839</v>
      </c>
      <c r="R5044" s="25">
        <v>9</v>
      </c>
      <c r="S5044" s="11"/>
      <c r="T5044" s="11"/>
    </row>
    <row r="5045" spans="1:20" ht="17.25" customHeight="1" x14ac:dyDescent="0.35">
      <c r="A5045" s="4" t="s">
        <v>2817</v>
      </c>
      <c r="B5045" s="4" t="s">
        <v>6840</v>
      </c>
      <c r="C5045" s="25">
        <v>4</v>
      </c>
      <c r="D5045" s="11"/>
      <c r="E5045" s="11"/>
      <c r="F5045" s="11"/>
      <c r="P5045" s="4" t="s">
        <v>2817</v>
      </c>
      <c r="Q5045" s="4" t="s">
        <v>6841</v>
      </c>
      <c r="R5045" s="25">
        <v>9</v>
      </c>
      <c r="S5045" s="11"/>
      <c r="T5045" s="11"/>
    </row>
    <row r="5046" spans="1:20" ht="17.25" customHeight="1" x14ac:dyDescent="0.35">
      <c r="A5046" s="4" t="s">
        <v>2817</v>
      </c>
      <c r="B5046" s="4" t="s">
        <v>6842</v>
      </c>
      <c r="C5046" s="25">
        <v>4</v>
      </c>
      <c r="D5046" s="11"/>
      <c r="E5046" s="11"/>
      <c r="F5046" s="11"/>
      <c r="P5046" s="4" t="s">
        <v>2817</v>
      </c>
      <c r="Q5046" s="4" t="s">
        <v>6843</v>
      </c>
      <c r="R5046" s="25">
        <v>9</v>
      </c>
      <c r="S5046" s="11"/>
      <c r="T5046" s="11"/>
    </row>
    <row r="5047" spans="1:20" ht="17.25" customHeight="1" x14ac:dyDescent="0.35">
      <c r="A5047" s="4" t="s">
        <v>2817</v>
      </c>
      <c r="B5047" s="4" t="s">
        <v>6340</v>
      </c>
      <c r="C5047" s="25">
        <v>4</v>
      </c>
      <c r="D5047" s="11"/>
      <c r="E5047" s="11"/>
      <c r="F5047" s="11"/>
      <c r="P5047" s="4" t="s">
        <v>2817</v>
      </c>
      <c r="Q5047" s="4" t="s">
        <v>6844</v>
      </c>
      <c r="R5047" s="25">
        <v>9</v>
      </c>
      <c r="S5047" s="11"/>
      <c r="T5047" s="11"/>
    </row>
    <row r="5048" spans="1:20" ht="17.25" customHeight="1" x14ac:dyDescent="0.35">
      <c r="A5048" s="4" t="s">
        <v>2817</v>
      </c>
      <c r="B5048" s="4" t="s">
        <v>6845</v>
      </c>
      <c r="C5048" s="25">
        <v>4</v>
      </c>
      <c r="D5048" s="11"/>
      <c r="E5048" s="11"/>
      <c r="F5048" s="11"/>
      <c r="P5048" s="4" t="s">
        <v>2817</v>
      </c>
      <c r="Q5048" s="4" t="s">
        <v>6846</v>
      </c>
      <c r="R5048" s="25">
        <v>9</v>
      </c>
      <c r="S5048" s="11"/>
      <c r="T5048" s="11"/>
    </row>
    <row r="5049" spans="1:20" ht="17.25" customHeight="1" x14ac:dyDescent="0.35">
      <c r="A5049" s="4" t="s">
        <v>2817</v>
      </c>
      <c r="B5049" s="4" t="s">
        <v>6847</v>
      </c>
      <c r="C5049" s="25">
        <v>4</v>
      </c>
      <c r="D5049" s="11"/>
      <c r="E5049" s="11"/>
      <c r="F5049" s="11"/>
      <c r="P5049" s="4" t="s">
        <v>2817</v>
      </c>
      <c r="Q5049" s="4" t="s">
        <v>6848</v>
      </c>
      <c r="R5049" s="25">
        <v>9</v>
      </c>
      <c r="S5049" s="11"/>
      <c r="T5049" s="11"/>
    </row>
    <row r="5050" spans="1:20" ht="17.25" customHeight="1" x14ac:dyDescent="0.35">
      <c r="A5050" s="4" t="s">
        <v>2817</v>
      </c>
      <c r="B5050" s="4" t="s">
        <v>6342</v>
      </c>
      <c r="C5050" s="25">
        <v>4</v>
      </c>
      <c r="D5050" s="11"/>
      <c r="E5050" s="11"/>
      <c r="F5050" s="11"/>
      <c r="P5050" s="4" t="s">
        <v>2817</v>
      </c>
      <c r="Q5050" s="4" t="s">
        <v>6849</v>
      </c>
      <c r="R5050" s="25">
        <v>9</v>
      </c>
      <c r="S5050" s="11"/>
      <c r="T5050" s="11"/>
    </row>
    <row r="5051" spans="1:20" ht="17.25" customHeight="1" x14ac:dyDescent="0.35">
      <c r="A5051" s="4" t="s">
        <v>2817</v>
      </c>
      <c r="B5051" s="4" t="s">
        <v>6850</v>
      </c>
      <c r="C5051" s="25">
        <v>4</v>
      </c>
      <c r="D5051" s="11"/>
      <c r="E5051" s="11"/>
      <c r="F5051" s="11"/>
      <c r="P5051" s="4" t="s">
        <v>2817</v>
      </c>
      <c r="Q5051" s="4" t="s">
        <v>6851</v>
      </c>
      <c r="R5051" s="25">
        <v>9</v>
      </c>
      <c r="S5051" s="11"/>
      <c r="T5051" s="11"/>
    </row>
    <row r="5052" spans="1:20" ht="17.25" customHeight="1" x14ac:dyDescent="0.35">
      <c r="A5052" s="4" t="s">
        <v>2817</v>
      </c>
      <c r="B5052" s="4" t="s">
        <v>6852</v>
      </c>
      <c r="C5052" s="25">
        <v>4</v>
      </c>
      <c r="D5052" s="11"/>
      <c r="E5052" s="11"/>
      <c r="F5052" s="11"/>
      <c r="P5052" s="4" t="s">
        <v>2817</v>
      </c>
      <c r="Q5052" s="4" t="s">
        <v>6853</v>
      </c>
      <c r="R5052" s="25">
        <v>9</v>
      </c>
      <c r="S5052" s="11"/>
      <c r="T5052" s="11"/>
    </row>
    <row r="5053" spans="1:20" ht="17.25" customHeight="1" x14ac:dyDescent="0.35">
      <c r="A5053" s="4" t="s">
        <v>2817</v>
      </c>
      <c r="B5053" s="4" t="s">
        <v>6343</v>
      </c>
      <c r="C5053" s="25">
        <v>4</v>
      </c>
      <c r="D5053" s="11"/>
      <c r="E5053" s="11"/>
      <c r="F5053" s="11"/>
      <c r="P5053" s="4" t="s">
        <v>2817</v>
      </c>
      <c r="Q5053" s="4" t="s">
        <v>6854</v>
      </c>
      <c r="R5053" s="25">
        <v>9</v>
      </c>
      <c r="S5053" s="11"/>
      <c r="T5053" s="11"/>
    </row>
    <row r="5054" spans="1:20" ht="17.25" customHeight="1" x14ac:dyDescent="0.35">
      <c r="A5054" s="4" t="s">
        <v>2817</v>
      </c>
      <c r="B5054" s="4" t="s">
        <v>6855</v>
      </c>
      <c r="C5054" s="25">
        <v>4</v>
      </c>
      <c r="D5054" s="11"/>
      <c r="E5054" s="11"/>
      <c r="F5054" s="11"/>
      <c r="P5054" s="4" t="s">
        <v>2817</v>
      </c>
      <c r="Q5054" s="4" t="s">
        <v>6856</v>
      </c>
      <c r="R5054" s="25">
        <v>9</v>
      </c>
      <c r="S5054" s="11"/>
      <c r="T5054" s="11"/>
    </row>
    <row r="5055" spans="1:20" ht="17.25" customHeight="1" x14ac:dyDescent="0.35">
      <c r="A5055" s="4" t="s">
        <v>2817</v>
      </c>
      <c r="B5055" s="4" t="s">
        <v>6857</v>
      </c>
      <c r="C5055" s="25">
        <v>4</v>
      </c>
      <c r="D5055" s="11"/>
      <c r="E5055" s="11"/>
      <c r="F5055" s="11"/>
      <c r="P5055" s="4" t="s">
        <v>2817</v>
      </c>
      <c r="Q5055" s="4" t="s">
        <v>6858</v>
      </c>
      <c r="R5055" s="25">
        <v>9</v>
      </c>
      <c r="S5055" s="11"/>
      <c r="T5055" s="11"/>
    </row>
    <row r="5056" spans="1:20" ht="17.25" customHeight="1" x14ac:dyDescent="0.35">
      <c r="A5056" s="4" t="s">
        <v>2817</v>
      </c>
      <c r="B5056" s="4" t="s">
        <v>6344</v>
      </c>
      <c r="C5056" s="25">
        <v>4</v>
      </c>
      <c r="D5056" s="11"/>
      <c r="E5056" s="11"/>
      <c r="F5056" s="11"/>
      <c r="P5056" s="4" t="s">
        <v>2817</v>
      </c>
      <c r="Q5056" s="4" t="s">
        <v>6859</v>
      </c>
      <c r="R5056" s="25">
        <v>9</v>
      </c>
      <c r="S5056" s="11"/>
      <c r="T5056" s="11"/>
    </row>
    <row r="5057" spans="1:20" ht="17.25" customHeight="1" x14ac:dyDescent="0.35">
      <c r="A5057" s="4" t="s">
        <v>2817</v>
      </c>
      <c r="B5057" s="4" t="s">
        <v>6860</v>
      </c>
      <c r="C5057" s="25">
        <v>4</v>
      </c>
      <c r="D5057" s="11"/>
      <c r="E5057" s="11"/>
      <c r="F5057" s="11"/>
      <c r="P5057" s="157" t="s">
        <v>2817</v>
      </c>
      <c r="Q5057" s="157" t="s">
        <v>6861</v>
      </c>
      <c r="R5057" s="162">
        <v>9</v>
      </c>
      <c r="S5057" s="11"/>
      <c r="T5057" s="11"/>
    </row>
    <row r="5058" spans="1:20" ht="17.25" customHeight="1" x14ac:dyDescent="0.35">
      <c r="A5058" s="4" t="s">
        <v>2817</v>
      </c>
      <c r="B5058" s="4" t="s">
        <v>6862</v>
      </c>
      <c r="C5058" s="25">
        <v>4</v>
      </c>
      <c r="D5058" s="11"/>
      <c r="E5058" s="11"/>
      <c r="F5058" s="11"/>
      <c r="P5058" s="4" t="s">
        <v>2817</v>
      </c>
      <c r="Q5058" s="4" t="s">
        <v>6863</v>
      </c>
      <c r="R5058" s="25">
        <v>9</v>
      </c>
      <c r="S5058" s="11"/>
      <c r="T5058" s="11"/>
    </row>
    <row r="5059" spans="1:20" ht="17.25" customHeight="1" x14ac:dyDescent="0.35">
      <c r="A5059" s="4" t="s">
        <v>2817</v>
      </c>
      <c r="B5059" s="4" t="s">
        <v>6345</v>
      </c>
      <c r="C5059" s="25">
        <v>4</v>
      </c>
      <c r="D5059" s="11"/>
      <c r="E5059" s="11"/>
      <c r="F5059" s="11"/>
      <c r="P5059" s="4" t="s">
        <v>2817</v>
      </c>
      <c r="Q5059" s="4" t="s">
        <v>6864</v>
      </c>
      <c r="R5059" s="25">
        <v>9</v>
      </c>
      <c r="S5059" s="11"/>
      <c r="T5059" s="11"/>
    </row>
    <row r="5060" spans="1:20" ht="17.25" customHeight="1" x14ac:dyDescent="0.35">
      <c r="A5060" s="4" t="s">
        <v>2817</v>
      </c>
      <c r="B5060" s="4" t="s">
        <v>6865</v>
      </c>
      <c r="C5060" s="25">
        <v>4</v>
      </c>
      <c r="D5060" s="11"/>
      <c r="E5060" s="11"/>
      <c r="F5060" s="11"/>
      <c r="P5060" s="4" t="s">
        <v>2817</v>
      </c>
      <c r="Q5060" s="4" t="s">
        <v>6866</v>
      </c>
      <c r="R5060" s="25">
        <v>9</v>
      </c>
      <c r="S5060" s="11"/>
      <c r="T5060" s="11"/>
    </row>
    <row r="5061" spans="1:20" ht="17.25" customHeight="1" x14ac:dyDescent="0.35">
      <c r="A5061" s="4" t="s">
        <v>2817</v>
      </c>
      <c r="B5061" s="4" t="s">
        <v>6867</v>
      </c>
      <c r="C5061" s="25">
        <v>4</v>
      </c>
      <c r="D5061" s="11"/>
      <c r="E5061" s="11"/>
      <c r="F5061" s="11"/>
      <c r="P5061" s="4" t="s">
        <v>2817</v>
      </c>
      <c r="Q5061" s="4" t="s">
        <v>6868</v>
      </c>
      <c r="R5061" s="25">
        <v>9</v>
      </c>
      <c r="S5061" s="11"/>
      <c r="T5061" s="11"/>
    </row>
    <row r="5062" spans="1:20" ht="17.25" customHeight="1" x14ac:dyDescent="0.35">
      <c r="A5062" s="4" t="s">
        <v>2817</v>
      </c>
      <c r="B5062" s="4" t="s">
        <v>6869</v>
      </c>
      <c r="C5062" s="25">
        <v>4</v>
      </c>
      <c r="D5062" s="11"/>
      <c r="E5062" s="11"/>
      <c r="F5062" s="11"/>
      <c r="P5062" s="157" t="s">
        <v>2817</v>
      </c>
      <c r="Q5062" s="160" t="s">
        <v>6870</v>
      </c>
      <c r="R5062" s="162">
        <v>9</v>
      </c>
      <c r="S5062" s="11"/>
      <c r="T5062" s="11"/>
    </row>
    <row r="5063" spans="1:20" ht="17.25" customHeight="1" x14ac:dyDescent="0.35">
      <c r="A5063" s="4" t="s">
        <v>2817</v>
      </c>
      <c r="B5063" s="4" t="s">
        <v>6346</v>
      </c>
      <c r="C5063" s="25">
        <v>4</v>
      </c>
      <c r="D5063" s="11"/>
      <c r="E5063" s="11"/>
      <c r="F5063" s="11"/>
      <c r="P5063" s="4" t="s">
        <v>2817</v>
      </c>
      <c r="Q5063" s="4" t="s">
        <v>6871</v>
      </c>
      <c r="R5063" s="25">
        <v>9</v>
      </c>
      <c r="S5063" s="11"/>
      <c r="T5063" s="11"/>
    </row>
    <row r="5064" spans="1:20" ht="17.25" customHeight="1" x14ac:dyDescent="0.35">
      <c r="A5064" s="4" t="s">
        <v>2817</v>
      </c>
      <c r="B5064" s="4" t="s">
        <v>6872</v>
      </c>
      <c r="C5064" s="25">
        <v>4</v>
      </c>
      <c r="D5064" s="11"/>
      <c r="E5064" s="11"/>
      <c r="F5064" s="11"/>
      <c r="P5064" s="4" t="s">
        <v>2817</v>
      </c>
      <c r="Q5064" s="4" t="s">
        <v>6873</v>
      </c>
      <c r="R5064" s="25">
        <v>9</v>
      </c>
      <c r="S5064" s="11"/>
      <c r="T5064" s="11"/>
    </row>
    <row r="5065" spans="1:20" ht="17.25" customHeight="1" x14ac:dyDescent="0.35">
      <c r="A5065" s="4" t="s">
        <v>2817</v>
      </c>
      <c r="B5065" s="4" t="s">
        <v>6874</v>
      </c>
      <c r="C5065" s="25">
        <v>4</v>
      </c>
      <c r="D5065" s="11"/>
      <c r="E5065" s="11"/>
      <c r="F5065" s="11"/>
      <c r="P5065" s="157" t="s">
        <v>2817</v>
      </c>
      <c r="Q5065" s="157" t="s">
        <v>6875</v>
      </c>
      <c r="R5065" s="162">
        <v>9</v>
      </c>
      <c r="S5065" s="11"/>
      <c r="T5065" s="11"/>
    </row>
    <row r="5066" spans="1:20" ht="17.25" customHeight="1" x14ac:dyDescent="0.35">
      <c r="A5066" s="4" t="s">
        <v>2817</v>
      </c>
      <c r="B5066" s="4" t="s">
        <v>6347</v>
      </c>
      <c r="C5066" s="25">
        <v>4</v>
      </c>
      <c r="D5066" s="11"/>
      <c r="E5066" s="11"/>
      <c r="F5066" s="11"/>
      <c r="P5066" s="4" t="s">
        <v>2817</v>
      </c>
      <c r="Q5066" s="4" t="s">
        <v>6876</v>
      </c>
      <c r="R5066" s="25">
        <v>9</v>
      </c>
      <c r="S5066" s="11"/>
      <c r="T5066" s="11"/>
    </row>
    <row r="5067" spans="1:20" ht="17.25" customHeight="1" x14ac:dyDescent="0.35">
      <c r="A5067" s="4" t="s">
        <v>2817</v>
      </c>
      <c r="B5067" s="4" t="s">
        <v>6877</v>
      </c>
      <c r="C5067" s="25">
        <v>4</v>
      </c>
      <c r="D5067" s="11"/>
      <c r="E5067" s="11"/>
      <c r="F5067" s="11"/>
      <c r="P5067" s="4" t="s">
        <v>2817</v>
      </c>
      <c r="Q5067" s="4" t="s">
        <v>6878</v>
      </c>
      <c r="R5067" s="25">
        <v>9</v>
      </c>
      <c r="S5067" s="11"/>
      <c r="T5067" s="11"/>
    </row>
    <row r="5068" spans="1:20" ht="17.25" customHeight="1" x14ac:dyDescent="0.35">
      <c r="A5068" s="4" t="s">
        <v>2817</v>
      </c>
      <c r="B5068" s="4" t="s">
        <v>6879</v>
      </c>
      <c r="C5068" s="25">
        <v>4</v>
      </c>
      <c r="D5068" s="11"/>
      <c r="E5068" s="11"/>
      <c r="F5068" s="11"/>
      <c r="P5068" s="4" t="s">
        <v>2817</v>
      </c>
      <c r="Q5068" s="4" t="s">
        <v>6880</v>
      </c>
      <c r="R5068" s="25">
        <v>9</v>
      </c>
      <c r="S5068" s="11"/>
      <c r="T5068" s="11"/>
    </row>
    <row r="5069" spans="1:20" ht="17.25" customHeight="1" x14ac:dyDescent="0.35">
      <c r="A5069" s="4" t="s">
        <v>2817</v>
      </c>
      <c r="B5069" s="4" t="s">
        <v>6348</v>
      </c>
      <c r="C5069" s="25">
        <v>4</v>
      </c>
      <c r="D5069" s="11"/>
      <c r="E5069" s="11"/>
      <c r="F5069" s="11"/>
      <c r="P5069" s="4" t="s">
        <v>2817</v>
      </c>
      <c r="Q5069" s="4" t="s">
        <v>6881</v>
      </c>
      <c r="R5069" s="25">
        <v>9</v>
      </c>
      <c r="S5069" s="11"/>
      <c r="T5069" s="11"/>
    </row>
    <row r="5070" spans="1:20" ht="17.25" customHeight="1" x14ac:dyDescent="0.35">
      <c r="A5070" s="4" t="s">
        <v>2817</v>
      </c>
      <c r="B5070" s="4" t="s">
        <v>6882</v>
      </c>
      <c r="C5070" s="25">
        <v>4</v>
      </c>
      <c r="D5070" s="11"/>
      <c r="E5070" s="11"/>
      <c r="F5070" s="11"/>
      <c r="P5070" s="4" t="s">
        <v>2817</v>
      </c>
      <c r="Q5070" s="4" t="s">
        <v>6883</v>
      </c>
      <c r="R5070" s="25">
        <v>9</v>
      </c>
      <c r="S5070" s="11"/>
      <c r="T5070" s="11"/>
    </row>
    <row r="5071" spans="1:20" ht="17.25" customHeight="1" x14ac:dyDescent="0.35">
      <c r="A5071" s="4" t="s">
        <v>2817</v>
      </c>
      <c r="B5071" s="4" t="s">
        <v>6884</v>
      </c>
      <c r="C5071" s="25">
        <v>4</v>
      </c>
      <c r="D5071" s="11"/>
      <c r="E5071" s="11"/>
      <c r="F5071" s="11"/>
      <c r="P5071" s="4" t="s">
        <v>2817</v>
      </c>
      <c r="Q5071" s="4" t="s">
        <v>6885</v>
      </c>
      <c r="R5071" s="25">
        <v>9</v>
      </c>
      <c r="S5071" s="11"/>
      <c r="T5071" s="11"/>
    </row>
    <row r="5072" spans="1:20" ht="17.25" customHeight="1" x14ac:dyDescent="0.35">
      <c r="A5072" s="4" t="s">
        <v>2817</v>
      </c>
      <c r="B5072" s="4" t="s">
        <v>6349</v>
      </c>
      <c r="C5072" s="25">
        <v>4</v>
      </c>
      <c r="D5072" s="11"/>
      <c r="E5072" s="11"/>
      <c r="F5072" s="11"/>
      <c r="P5072" s="4" t="s">
        <v>2817</v>
      </c>
      <c r="Q5072" s="4" t="s">
        <v>6886</v>
      </c>
      <c r="R5072" s="25">
        <v>9</v>
      </c>
      <c r="S5072" s="11"/>
      <c r="T5072" s="11"/>
    </row>
    <row r="5073" spans="1:20" ht="17.25" customHeight="1" x14ac:dyDescent="0.35">
      <c r="A5073" s="4" t="s">
        <v>2817</v>
      </c>
      <c r="B5073" s="4" t="s">
        <v>6887</v>
      </c>
      <c r="C5073" s="25">
        <v>4</v>
      </c>
      <c r="D5073" s="11"/>
      <c r="E5073" s="11"/>
      <c r="F5073" s="11"/>
      <c r="P5073" s="4" t="s">
        <v>2817</v>
      </c>
      <c r="Q5073" s="4" t="s">
        <v>6888</v>
      </c>
      <c r="R5073" s="25">
        <v>4</v>
      </c>
      <c r="S5073" s="11"/>
      <c r="T5073" s="11"/>
    </row>
    <row r="5074" spans="1:20" ht="17.25" customHeight="1" x14ac:dyDescent="0.35">
      <c r="A5074" s="4" t="s">
        <v>2817</v>
      </c>
      <c r="B5074" s="4" t="s">
        <v>6889</v>
      </c>
      <c r="C5074" s="25">
        <v>4</v>
      </c>
      <c r="D5074" s="11"/>
      <c r="E5074" s="11"/>
      <c r="F5074" s="11"/>
      <c r="P5074" s="4" t="s">
        <v>2817</v>
      </c>
      <c r="Q5074" s="4" t="s">
        <v>6890</v>
      </c>
      <c r="R5074" s="25">
        <v>4</v>
      </c>
      <c r="S5074" s="11"/>
      <c r="T5074" s="11"/>
    </row>
    <row r="5075" spans="1:20" ht="17.25" customHeight="1" x14ac:dyDescent="0.35">
      <c r="A5075" s="4" t="s">
        <v>2817</v>
      </c>
      <c r="B5075" s="4" t="s">
        <v>6891</v>
      </c>
      <c r="C5075" s="25">
        <v>4</v>
      </c>
      <c r="D5075" s="11"/>
      <c r="E5075" s="11"/>
      <c r="F5075" s="11"/>
      <c r="P5075" s="4" t="s">
        <v>2817</v>
      </c>
      <c r="Q5075" s="4" t="s">
        <v>6892</v>
      </c>
      <c r="R5075" s="25">
        <v>4</v>
      </c>
      <c r="S5075" s="11"/>
      <c r="T5075" s="11"/>
    </row>
    <row r="5076" spans="1:20" ht="17.25" customHeight="1" x14ac:dyDescent="0.35">
      <c r="A5076" s="4" t="s">
        <v>2817</v>
      </c>
      <c r="B5076" s="4" t="s">
        <v>6893</v>
      </c>
      <c r="C5076" s="25">
        <v>4</v>
      </c>
      <c r="D5076" s="11"/>
      <c r="E5076" s="11"/>
      <c r="F5076" s="11"/>
      <c r="P5076" s="4" t="s">
        <v>2817</v>
      </c>
      <c r="Q5076" s="4" t="s">
        <v>6894</v>
      </c>
      <c r="R5076" s="25">
        <v>4</v>
      </c>
      <c r="S5076" s="11"/>
      <c r="T5076" s="11"/>
    </row>
    <row r="5077" spans="1:20" ht="17.25" customHeight="1" x14ac:dyDescent="0.35">
      <c r="A5077" s="4" t="s">
        <v>2817</v>
      </c>
      <c r="B5077" s="4" t="s">
        <v>6895</v>
      </c>
      <c r="C5077" s="25">
        <v>4</v>
      </c>
      <c r="D5077" s="11"/>
      <c r="E5077" s="11"/>
      <c r="F5077" s="11"/>
      <c r="P5077" s="4" t="s">
        <v>2817</v>
      </c>
      <c r="Q5077" s="4" t="s">
        <v>6896</v>
      </c>
      <c r="R5077" s="25">
        <v>4</v>
      </c>
      <c r="S5077" s="11"/>
      <c r="T5077" s="11"/>
    </row>
    <row r="5078" spans="1:20" ht="17.25" customHeight="1" x14ac:dyDescent="0.35">
      <c r="A5078" s="4" t="s">
        <v>2817</v>
      </c>
      <c r="B5078" s="4" t="s">
        <v>6350</v>
      </c>
      <c r="C5078" s="25">
        <v>4</v>
      </c>
      <c r="D5078" s="11"/>
      <c r="E5078" s="11"/>
      <c r="F5078" s="11"/>
      <c r="P5078" s="4" t="s">
        <v>2817</v>
      </c>
      <c r="Q5078" s="4" t="s">
        <v>6897</v>
      </c>
      <c r="R5078" s="25">
        <v>4</v>
      </c>
      <c r="S5078" s="11"/>
      <c r="T5078" s="11"/>
    </row>
    <row r="5079" spans="1:20" ht="17.25" customHeight="1" x14ac:dyDescent="0.35">
      <c r="A5079" s="4" t="s">
        <v>2817</v>
      </c>
      <c r="B5079" s="4" t="s">
        <v>6898</v>
      </c>
      <c r="C5079" s="25">
        <v>4</v>
      </c>
      <c r="D5079" s="11"/>
      <c r="E5079" s="11"/>
      <c r="F5079" s="11"/>
      <c r="P5079" s="4" t="s">
        <v>2817</v>
      </c>
      <c r="Q5079" s="4" t="s">
        <v>6899</v>
      </c>
      <c r="R5079" s="25">
        <v>4</v>
      </c>
      <c r="S5079" s="11"/>
      <c r="T5079" s="11"/>
    </row>
    <row r="5080" spans="1:20" ht="17.25" customHeight="1" x14ac:dyDescent="0.35">
      <c r="A5080" s="4" t="s">
        <v>2817</v>
      </c>
      <c r="B5080" s="4" t="s">
        <v>6900</v>
      </c>
      <c r="C5080" s="25">
        <v>4</v>
      </c>
      <c r="D5080" s="11"/>
      <c r="E5080" s="11"/>
      <c r="F5080" s="11"/>
      <c r="P5080" s="4" t="s">
        <v>2817</v>
      </c>
      <c r="Q5080" s="4" t="s">
        <v>6901</v>
      </c>
      <c r="R5080" s="25">
        <v>4</v>
      </c>
      <c r="S5080" s="11"/>
      <c r="T5080" s="11"/>
    </row>
    <row r="5081" spans="1:20" ht="17.25" customHeight="1" x14ac:dyDescent="0.35">
      <c r="A5081" s="4" t="s">
        <v>2817</v>
      </c>
      <c r="B5081" s="4" t="s">
        <v>6351</v>
      </c>
      <c r="C5081" s="25">
        <v>4</v>
      </c>
      <c r="D5081" s="11"/>
      <c r="E5081" s="11"/>
      <c r="F5081" s="11"/>
      <c r="P5081" s="4" t="s">
        <v>2817</v>
      </c>
      <c r="Q5081" s="4" t="s">
        <v>6902</v>
      </c>
      <c r="R5081" s="25">
        <v>4</v>
      </c>
      <c r="S5081" s="11"/>
      <c r="T5081" s="11"/>
    </row>
    <row r="5082" spans="1:20" ht="17.25" customHeight="1" x14ac:dyDescent="0.35">
      <c r="A5082" s="4" t="s">
        <v>2817</v>
      </c>
      <c r="B5082" s="4" t="s">
        <v>6903</v>
      </c>
      <c r="C5082" s="25">
        <v>4</v>
      </c>
      <c r="D5082" s="11"/>
      <c r="E5082" s="11"/>
      <c r="F5082" s="11"/>
      <c r="P5082" s="4" t="s">
        <v>2817</v>
      </c>
      <c r="Q5082" s="4" t="s">
        <v>6904</v>
      </c>
      <c r="R5082" s="25">
        <v>4</v>
      </c>
      <c r="S5082" s="11"/>
      <c r="T5082" s="11"/>
    </row>
    <row r="5083" spans="1:20" ht="17.25" customHeight="1" x14ac:dyDescent="0.35">
      <c r="A5083" s="4" t="s">
        <v>2817</v>
      </c>
      <c r="B5083" s="4" t="s">
        <v>6905</v>
      </c>
      <c r="C5083" s="25">
        <v>4</v>
      </c>
      <c r="D5083" s="11"/>
      <c r="E5083" s="11"/>
      <c r="F5083" s="11"/>
      <c r="P5083" s="4" t="s">
        <v>2817</v>
      </c>
      <c r="Q5083" s="4" t="s">
        <v>6906</v>
      </c>
      <c r="R5083" s="25">
        <v>4</v>
      </c>
      <c r="S5083" s="11"/>
      <c r="T5083" s="11"/>
    </row>
    <row r="5084" spans="1:20" ht="17.25" customHeight="1" x14ac:dyDescent="0.35">
      <c r="A5084" s="4" t="s">
        <v>2817</v>
      </c>
      <c r="B5084" s="4" t="s">
        <v>6352</v>
      </c>
      <c r="C5084" s="25">
        <v>4</v>
      </c>
      <c r="D5084" s="11"/>
      <c r="E5084" s="11"/>
      <c r="F5084" s="11"/>
      <c r="P5084" s="4" t="s">
        <v>2817</v>
      </c>
      <c r="Q5084" s="4" t="s">
        <v>6907</v>
      </c>
      <c r="R5084" s="25">
        <v>4</v>
      </c>
      <c r="S5084" s="11"/>
      <c r="T5084" s="11"/>
    </row>
    <row r="5085" spans="1:20" ht="17.25" customHeight="1" x14ac:dyDescent="0.35">
      <c r="A5085" s="4" t="s">
        <v>2817</v>
      </c>
      <c r="B5085" s="4" t="s">
        <v>6908</v>
      </c>
      <c r="C5085" s="25">
        <v>4</v>
      </c>
      <c r="D5085" s="11"/>
      <c r="E5085" s="11"/>
      <c r="F5085" s="11"/>
      <c r="P5085" s="4" t="s">
        <v>2817</v>
      </c>
      <c r="Q5085" s="4" t="s">
        <v>6909</v>
      </c>
      <c r="R5085" s="25">
        <v>4</v>
      </c>
      <c r="S5085" s="11"/>
      <c r="T5085" s="11"/>
    </row>
    <row r="5086" spans="1:20" ht="17.25" customHeight="1" x14ac:dyDescent="0.35">
      <c r="A5086" s="4" t="s">
        <v>2817</v>
      </c>
      <c r="B5086" s="4" t="s">
        <v>6910</v>
      </c>
      <c r="C5086" s="25">
        <v>4</v>
      </c>
      <c r="D5086" s="11"/>
      <c r="E5086" s="11"/>
      <c r="F5086" s="11"/>
      <c r="P5086" s="4" t="s">
        <v>2817</v>
      </c>
      <c r="Q5086" s="4" t="s">
        <v>6911</v>
      </c>
      <c r="R5086" s="25">
        <v>4</v>
      </c>
      <c r="S5086" s="11"/>
      <c r="T5086" s="11"/>
    </row>
    <row r="5087" spans="1:20" ht="17.25" customHeight="1" x14ac:dyDescent="0.35">
      <c r="A5087" s="4" t="s">
        <v>2817</v>
      </c>
      <c r="B5087" s="4" t="s">
        <v>6353</v>
      </c>
      <c r="C5087" s="25">
        <v>4</v>
      </c>
      <c r="D5087" s="11"/>
      <c r="E5087" s="11"/>
      <c r="F5087" s="11"/>
      <c r="P5087" s="4" t="s">
        <v>2817</v>
      </c>
      <c r="Q5087" s="4" t="s">
        <v>6912</v>
      </c>
      <c r="R5087" s="25">
        <v>4</v>
      </c>
      <c r="S5087" s="11"/>
      <c r="T5087" s="11"/>
    </row>
    <row r="5088" spans="1:20" ht="17.25" customHeight="1" x14ac:dyDescent="0.35">
      <c r="A5088" s="4" t="s">
        <v>2817</v>
      </c>
      <c r="B5088" s="4" t="s">
        <v>6913</v>
      </c>
      <c r="C5088" s="25">
        <v>4</v>
      </c>
      <c r="D5088" s="11"/>
      <c r="E5088" s="11"/>
      <c r="F5088" s="11"/>
      <c r="P5088" s="4" t="s">
        <v>2817</v>
      </c>
      <c r="Q5088" s="4" t="s">
        <v>6914</v>
      </c>
      <c r="R5088" s="25">
        <v>4</v>
      </c>
      <c r="S5088" s="11"/>
      <c r="T5088" s="11"/>
    </row>
    <row r="5089" spans="1:20" ht="17.25" customHeight="1" x14ac:dyDescent="0.35">
      <c r="A5089" s="4" t="s">
        <v>2817</v>
      </c>
      <c r="B5089" s="4" t="s">
        <v>6915</v>
      </c>
      <c r="C5089" s="25">
        <v>4</v>
      </c>
      <c r="D5089" s="11"/>
      <c r="E5089" s="11"/>
      <c r="F5089" s="11"/>
      <c r="P5089" s="4" t="s">
        <v>2817</v>
      </c>
      <c r="Q5089" s="4" t="s">
        <v>6916</v>
      </c>
      <c r="R5089" s="25">
        <v>4</v>
      </c>
      <c r="S5089" s="11"/>
      <c r="T5089" s="11"/>
    </row>
    <row r="5090" spans="1:20" ht="17.25" customHeight="1" x14ac:dyDescent="0.35">
      <c r="A5090" s="4" t="s">
        <v>2817</v>
      </c>
      <c r="B5090" s="4" t="s">
        <v>6354</v>
      </c>
      <c r="C5090" s="25">
        <v>4</v>
      </c>
      <c r="D5090" s="11"/>
      <c r="E5090" s="11"/>
      <c r="F5090" s="11"/>
      <c r="P5090" s="4" t="s">
        <v>2817</v>
      </c>
      <c r="Q5090" s="4" t="s">
        <v>6917</v>
      </c>
      <c r="R5090" s="25">
        <v>4</v>
      </c>
      <c r="S5090" s="11"/>
      <c r="T5090" s="11"/>
    </row>
    <row r="5091" spans="1:20" ht="17.25" customHeight="1" x14ac:dyDescent="0.35">
      <c r="A5091" s="4" t="s">
        <v>2817</v>
      </c>
      <c r="B5091" s="4" t="s">
        <v>6918</v>
      </c>
      <c r="C5091" s="25">
        <v>4</v>
      </c>
      <c r="D5091" s="11"/>
      <c r="E5091" s="11"/>
      <c r="F5091" s="11"/>
      <c r="P5091" s="4" t="s">
        <v>2817</v>
      </c>
      <c r="Q5091" s="4" t="s">
        <v>6919</v>
      </c>
      <c r="R5091" s="25">
        <v>4</v>
      </c>
      <c r="S5091" s="11"/>
      <c r="T5091" s="11"/>
    </row>
    <row r="5092" spans="1:20" ht="17.25" customHeight="1" x14ac:dyDescent="0.35">
      <c r="A5092" s="4" t="s">
        <v>2817</v>
      </c>
      <c r="B5092" s="4" t="s">
        <v>6920</v>
      </c>
      <c r="C5092" s="25">
        <v>4</v>
      </c>
      <c r="D5092" s="11"/>
      <c r="E5092" s="11"/>
      <c r="F5092" s="11"/>
      <c r="P5092" s="4" t="s">
        <v>2817</v>
      </c>
      <c r="Q5092" s="4" t="s">
        <v>6921</v>
      </c>
      <c r="R5092" s="25">
        <v>4</v>
      </c>
      <c r="S5092" s="11"/>
      <c r="T5092" s="11"/>
    </row>
    <row r="5093" spans="1:20" ht="17.25" customHeight="1" x14ac:dyDescent="0.35">
      <c r="A5093" s="4" t="s">
        <v>2817</v>
      </c>
      <c r="B5093" s="4" t="s">
        <v>6355</v>
      </c>
      <c r="C5093" s="25">
        <v>4</v>
      </c>
      <c r="D5093" s="11"/>
      <c r="E5093" s="11"/>
      <c r="F5093" s="11"/>
      <c r="P5093" s="4" t="s">
        <v>2817</v>
      </c>
      <c r="Q5093" s="4" t="s">
        <v>6922</v>
      </c>
      <c r="R5093" s="25">
        <v>4</v>
      </c>
      <c r="S5093" s="11"/>
      <c r="T5093" s="11"/>
    </row>
    <row r="5094" spans="1:20" ht="17.25" customHeight="1" x14ac:dyDescent="0.35">
      <c r="A5094" s="4" t="s">
        <v>2817</v>
      </c>
      <c r="B5094" s="4" t="s">
        <v>6923</v>
      </c>
      <c r="C5094" s="25">
        <v>4</v>
      </c>
      <c r="D5094" s="11"/>
      <c r="E5094" s="11"/>
      <c r="F5094" s="11"/>
      <c r="P5094" s="4" t="s">
        <v>2817</v>
      </c>
      <c r="Q5094" s="4" t="s">
        <v>6924</v>
      </c>
      <c r="R5094" s="25">
        <v>4</v>
      </c>
      <c r="S5094" s="11"/>
      <c r="T5094" s="11"/>
    </row>
    <row r="5095" spans="1:20" ht="17.25" customHeight="1" x14ac:dyDescent="0.35">
      <c r="A5095" s="4" t="s">
        <v>2817</v>
      </c>
      <c r="B5095" s="4" t="s">
        <v>6925</v>
      </c>
      <c r="C5095" s="25">
        <v>4</v>
      </c>
      <c r="D5095" s="11"/>
      <c r="E5095" s="11"/>
      <c r="F5095" s="11"/>
      <c r="P5095" s="4" t="s">
        <v>2817</v>
      </c>
      <c r="Q5095" s="4" t="s">
        <v>6926</v>
      </c>
      <c r="R5095" s="25">
        <v>4</v>
      </c>
      <c r="S5095" s="11"/>
      <c r="T5095" s="11"/>
    </row>
    <row r="5096" spans="1:20" ht="17.25" customHeight="1" x14ac:dyDescent="0.35">
      <c r="A5096" s="4" t="s">
        <v>2817</v>
      </c>
      <c r="B5096" s="4" t="s">
        <v>6356</v>
      </c>
      <c r="C5096" s="25">
        <v>4</v>
      </c>
      <c r="D5096" s="11"/>
      <c r="E5096" s="11"/>
      <c r="F5096" s="11"/>
      <c r="P5096" s="4" t="s">
        <v>2817</v>
      </c>
      <c r="Q5096" s="4" t="s">
        <v>6927</v>
      </c>
      <c r="R5096" s="25">
        <v>4</v>
      </c>
      <c r="S5096" s="11"/>
      <c r="T5096" s="11"/>
    </row>
    <row r="5097" spans="1:20" ht="17.25" customHeight="1" x14ac:dyDescent="0.35">
      <c r="A5097" s="4" t="s">
        <v>2817</v>
      </c>
      <c r="B5097" s="4" t="s">
        <v>6928</v>
      </c>
      <c r="C5097" s="25">
        <v>4</v>
      </c>
      <c r="D5097" s="11"/>
      <c r="E5097" s="11"/>
      <c r="F5097" s="11"/>
      <c r="P5097" s="4" t="s">
        <v>2817</v>
      </c>
      <c r="Q5097" s="4" t="s">
        <v>6929</v>
      </c>
      <c r="R5097" s="25">
        <v>4</v>
      </c>
      <c r="S5097" s="11"/>
      <c r="T5097" s="11"/>
    </row>
    <row r="5098" spans="1:20" ht="17.25" customHeight="1" x14ac:dyDescent="0.35">
      <c r="A5098" s="4" t="s">
        <v>2817</v>
      </c>
      <c r="B5098" s="4" t="s">
        <v>6930</v>
      </c>
      <c r="C5098" s="25">
        <v>4</v>
      </c>
      <c r="D5098" s="11"/>
      <c r="E5098" s="11"/>
      <c r="F5098" s="11"/>
      <c r="P5098" s="4" t="s">
        <v>2817</v>
      </c>
      <c r="Q5098" s="4" t="s">
        <v>6931</v>
      </c>
      <c r="R5098" s="25">
        <v>4</v>
      </c>
      <c r="S5098" s="11"/>
      <c r="T5098" s="11"/>
    </row>
    <row r="5099" spans="1:20" ht="17.25" customHeight="1" x14ac:dyDescent="0.35">
      <c r="A5099" s="4" t="s">
        <v>2817</v>
      </c>
      <c r="B5099" s="4" t="s">
        <v>6357</v>
      </c>
      <c r="C5099" s="25">
        <v>4</v>
      </c>
      <c r="D5099" s="11"/>
      <c r="E5099" s="11"/>
      <c r="F5099" s="11"/>
      <c r="P5099" s="4" t="s">
        <v>2817</v>
      </c>
      <c r="Q5099" s="4" t="s">
        <v>6932</v>
      </c>
      <c r="R5099" s="25">
        <v>4</v>
      </c>
      <c r="S5099" s="11"/>
      <c r="T5099" s="11"/>
    </row>
    <row r="5100" spans="1:20" ht="17.25" customHeight="1" x14ac:dyDescent="0.35">
      <c r="A5100" s="4" t="s">
        <v>2817</v>
      </c>
      <c r="B5100" s="4" t="s">
        <v>6933</v>
      </c>
      <c r="C5100" s="25">
        <v>4</v>
      </c>
      <c r="D5100" s="11"/>
      <c r="E5100" s="11"/>
      <c r="F5100" s="11"/>
      <c r="P5100" s="4" t="s">
        <v>2817</v>
      </c>
      <c r="Q5100" s="4" t="s">
        <v>6934</v>
      </c>
      <c r="R5100" s="25">
        <v>4</v>
      </c>
      <c r="S5100" s="11"/>
      <c r="T5100" s="11"/>
    </row>
    <row r="5101" spans="1:20" ht="17.25" customHeight="1" x14ac:dyDescent="0.35">
      <c r="A5101" s="4" t="s">
        <v>2817</v>
      </c>
      <c r="B5101" s="4" t="s">
        <v>6935</v>
      </c>
      <c r="C5101" s="25">
        <v>4</v>
      </c>
      <c r="D5101" s="11"/>
      <c r="E5101" s="11"/>
      <c r="F5101" s="11"/>
      <c r="P5101" s="4" t="s">
        <v>2817</v>
      </c>
      <c r="Q5101" s="4" t="s">
        <v>6936</v>
      </c>
      <c r="R5101" s="25">
        <v>4</v>
      </c>
      <c r="S5101" s="11"/>
      <c r="T5101" s="11"/>
    </row>
    <row r="5102" spans="1:20" ht="17.25" customHeight="1" x14ac:dyDescent="0.35">
      <c r="A5102" s="4" t="s">
        <v>2817</v>
      </c>
      <c r="B5102" s="4" t="s">
        <v>6358</v>
      </c>
      <c r="C5102" s="25">
        <v>4</v>
      </c>
      <c r="D5102" s="11"/>
      <c r="E5102" s="11"/>
      <c r="F5102" s="11"/>
      <c r="P5102" s="4" t="s">
        <v>2817</v>
      </c>
      <c r="Q5102" s="4" t="s">
        <v>6937</v>
      </c>
      <c r="R5102" s="25">
        <v>4</v>
      </c>
      <c r="S5102" s="11"/>
      <c r="T5102" s="11"/>
    </row>
    <row r="5103" spans="1:20" ht="17.25" customHeight="1" x14ac:dyDescent="0.35">
      <c r="A5103" s="4" t="s">
        <v>2817</v>
      </c>
      <c r="B5103" s="4" t="s">
        <v>6938</v>
      </c>
      <c r="C5103" s="25">
        <v>4</v>
      </c>
      <c r="D5103" s="11"/>
      <c r="E5103" s="11"/>
      <c r="F5103" s="11"/>
      <c r="P5103" s="4" t="s">
        <v>2817</v>
      </c>
      <c r="Q5103" s="4" t="s">
        <v>6939</v>
      </c>
      <c r="R5103" s="25">
        <v>4</v>
      </c>
      <c r="S5103" s="11"/>
      <c r="T5103" s="11"/>
    </row>
    <row r="5104" spans="1:20" ht="17.25" customHeight="1" x14ac:dyDescent="0.35">
      <c r="A5104" s="4" t="s">
        <v>2817</v>
      </c>
      <c r="B5104" s="4" t="s">
        <v>6940</v>
      </c>
      <c r="C5104" s="25">
        <v>4</v>
      </c>
      <c r="D5104" s="11"/>
      <c r="E5104" s="11"/>
      <c r="F5104" s="11"/>
      <c r="P5104" s="4" t="s">
        <v>2817</v>
      </c>
      <c r="Q5104" s="4" t="s">
        <v>6941</v>
      </c>
      <c r="R5104" s="25">
        <v>4</v>
      </c>
      <c r="S5104" s="11"/>
      <c r="T5104" s="11"/>
    </row>
    <row r="5105" spans="1:20" ht="17.25" customHeight="1" x14ac:dyDescent="0.35">
      <c r="A5105" s="4" t="s">
        <v>2817</v>
      </c>
      <c r="B5105" s="4" t="s">
        <v>6359</v>
      </c>
      <c r="C5105" s="25">
        <v>4</v>
      </c>
      <c r="D5105" s="11"/>
      <c r="E5105" s="11"/>
      <c r="F5105" s="11"/>
      <c r="P5105" s="4" t="s">
        <v>2817</v>
      </c>
      <c r="Q5105" s="4" t="s">
        <v>6942</v>
      </c>
      <c r="R5105" s="25">
        <v>4</v>
      </c>
      <c r="S5105" s="11"/>
      <c r="T5105" s="11"/>
    </row>
    <row r="5106" spans="1:20" ht="17.25" customHeight="1" x14ac:dyDescent="0.35">
      <c r="A5106" s="4" t="s">
        <v>2817</v>
      </c>
      <c r="B5106" s="4" t="s">
        <v>6943</v>
      </c>
      <c r="C5106" s="25">
        <v>4</v>
      </c>
      <c r="D5106" s="11"/>
      <c r="E5106" s="11"/>
      <c r="F5106" s="11"/>
      <c r="P5106" s="4" t="s">
        <v>2817</v>
      </c>
      <c r="Q5106" s="4" t="s">
        <v>6944</v>
      </c>
      <c r="R5106" s="25">
        <v>4</v>
      </c>
      <c r="S5106" s="11"/>
      <c r="T5106" s="11"/>
    </row>
    <row r="5107" spans="1:20" ht="17.25" customHeight="1" x14ac:dyDescent="0.35">
      <c r="A5107" s="4" t="s">
        <v>2817</v>
      </c>
      <c r="B5107" s="4" t="s">
        <v>6945</v>
      </c>
      <c r="C5107" s="25">
        <v>4</v>
      </c>
      <c r="D5107" s="11"/>
      <c r="E5107" s="11"/>
      <c r="F5107" s="11"/>
      <c r="P5107" s="4" t="s">
        <v>2817</v>
      </c>
      <c r="Q5107" s="4" t="s">
        <v>6946</v>
      </c>
      <c r="R5107" s="25">
        <v>4</v>
      </c>
      <c r="S5107" s="11"/>
      <c r="T5107" s="11"/>
    </row>
    <row r="5108" spans="1:20" ht="17.25" customHeight="1" x14ac:dyDescent="0.35">
      <c r="A5108" s="4" t="s">
        <v>2817</v>
      </c>
      <c r="B5108" s="4" t="s">
        <v>6360</v>
      </c>
      <c r="C5108" s="25">
        <v>4</v>
      </c>
      <c r="D5108" s="11"/>
      <c r="E5108" s="11"/>
      <c r="F5108" s="11"/>
      <c r="P5108" s="4" t="s">
        <v>2817</v>
      </c>
      <c r="Q5108" s="4" t="s">
        <v>6947</v>
      </c>
      <c r="R5108" s="25">
        <v>4</v>
      </c>
      <c r="S5108" s="11"/>
      <c r="T5108" s="11"/>
    </row>
    <row r="5109" spans="1:20" ht="17.25" customHeight="1" x14ac:dyDescent="0.35">
      <c r="A5109" s="4" t="s">
        <v>2817</v>
      </c>
      <c r="B5109" s="4" t="s">
        <v>6948</v>
      </c>
      <c r="C5109" s="25">
        <v>4</v>
      </c>
      <c r="D5109" s="11"/>
      <c r="E5109" s="11"/>
      <c r="F5109" s="11"/>
      <c r="P5109" s="4" t="s">
        <v>2817</v>
      </c>
      <c r="Q5109" s="4" t="s">
        <v>6949</v>
      </c>
      <c r="R5109" s="25">
        <v>4</v>
      </c>
      <c r="S5109" s="11"/>
      <c r="T5109" s="11"/>
    </row>
    <row r="5110" spans="1:20" ht="17.25" customHeight="1" x14ac:dyDescent="0.35">
      <c r="A5110" s="4" t="s">
        <v>2817</v>
      </c>
      <c r="B5110" s="4" t="s">
        <v>6950</v>
      </c>
      <c r="C5110" s="25">
        <v>4</v>
      </c>
      <c r="D5110" s="11"/>
      <c r="E5110" s="11"/>
      <c r="F5110" s="11"/>
      <c r="P5110" s="4" t="s">
        <v>2817</v>
      </c>
      <c r="Q5110" s="4" t="s">
        <v>6951</v>
      </c>
      <c r="R5110" s="25">
        <v>4</v>
      </c>
      <c r="S5110" s="11"/>
      <c r="T5110" s="11"/>
    </row>
    <row r="5111" spans="1:20" ht="17.25" customHeight="1" x14ac:dyDescent="0.35">
      <c r="A5111" s="4" t="s">
        <v>2817</v>
      </c>
      <c r="B5111" s="4" t="s">
        <v>6361</v>
      </c>
      <c r="C5111" s="25">
        <v>4</v>
      </c>
      <c r="D5111" s="11"/>
      <c r="E5111" s="11"/>
      <c r="F5111" s="11"/>
      <c r="P5111" s="4" t="s">
        <v>2817</v>
      </c>
      <c r="Q5111" s="4" t="s">
        <v>6952</v>
      </c>
      <c r="R5111" s="25">
        <v>4</v>
      </c>
      <c r="S5111" s="11"/>
      <c r="T5111" s="11"/>
    </row>
    <row r="5112" spans="1:20" ht="17.25" customHeight="1" x14ac:dyDescent="0.35">
      <c r="A5112" s="4" t="s">
        <v>2817</v>
      </c>
      <c r="B5112" s="4" t="s">
        <v>6953</v>
      </c>
      <c r="C5112" s="25">
        <v>4</v>
      </c>
      <c r="D5112" s="11"/>
      <c r="E5112" s="11"/>
      <c r="F5112" s="11"/>
      <c r="P5112" s="4" t="s">
        <v>2817</v>
      </c>
      <c r="Q5112" s="4" t="s">
        <v>6954</v>
      </c>
      <c r="R5112" s="25">
        <v>4</v>
      </c>
      <c r="S5112" s="11"/>
      <c r="T5112" s="11"/>
    </row>
    <row r="5113" spans="1:20" ht="17.25" customHeight="1" x14ac:dyDescent="0.35">
      <c r="A5113" s="4" t="s">
        <v>2817</v>
      </c>
      <c r="B5113" s="4" t="s">
        <v>6955</v>
      </c>
      <c r="C5113" s="25">
        <v>4</v>
      </c>
      <c r="D5113" s="11"/>
      <c r="E5113" s="11"/>
      <c r="F5113" s="11"/>
      <c r="P5113" s="4" t="s">
        <v>2817</v>
      </c>
      <c r="Q5113" s="4" t="s">
        <v>6956</v>
      </c>
      <c r="R5113" s="25">
        <v>4</v>
      </c>
      <c r="S5113" s="11"/>
      <c r="T5113" s="11"/>
    </row>
    <row r="5114" spans="1:20" ht="17.25" customHeight="1" x14ac:dyDescent="0.35">
      <c r="A5114" s="4" t="s">
        <v>2817</v>
      </c>
      <c r="B5114" s="4" t="s">
        <v>6362</v>
      </c>
      <c r="C5114" s="25">
        <v>4</v>
      </c>
      <c r="D5114" s="11"/>
      <c r="E5114" s="11"/>
      <c r="F5114" s="11"/>
      <c r="P5114" s="4" t="s">
        <v>2817</v>
      </c>
      <c r="Q5114" s="4" t="s">
        <v>6957</v>
      </c>
      <c r="R5114" s="25">
        <v>4</v>
      </c>
      <c r="S5114" s="11"/>
      <c r="T5114" s="11"/>
    </row>
    <row r="5115" spans="1:20" ht="17.25" customHeight="1" x14ac:dyDescent="0.35">
      <c r="A5115" s="4" t="s">
        <v>2817</v>
      </c>
      <c r="B5115" s="4" t="s">
        <v>6958</v>
      </c>
      <c r="C5115" s="25">
        <v>4</v>
      </c>
      <c r="D5115" s="11"/>
      <c r="E5115" s="11"/>
      <c r="F5115" s="11"/>
      <c r="P5115" s="4" t="s">
        <v>2817</v>
      </c>
      <c r="Q5115" s="4" t="s">
        <v>6959</v>
      </c>
      <c r="R5115" s="25">
        <v>4</v>
      </c>
      <c r="S5115" s="11"/>
      <c r="T5115" s="11"/>
    </row>
    <row r="5116" spans="1:20" ht="17.25" customHeight="1" x14ac:dyDescent="0.35">
      <c r="A5116" s="4" t="s">
        <v>2817</v>
      </c>
      <c r="B5116" s="4" t="s">
        <v>6960</v>
      </c>
      <c r="C5116" s="25">
        <v>4</v>
      </c>
      <c r="D5116" s="11"/>
      <c r="E5116" s="11"/>
      <c r="F5116" s="11"/>
      <c r="P5116" s="4" t="s">
        <v>2817</v>
      </c>
      <c r="Q5116" s="4" t="s">
        <v>6961</v>
      </c>
      <c r="R5116" s="25">
        <v>4</v>
      </c>
      <c r="S5116" s="11"/>
      <c r="T5116" s="11"/>
    </row>
    <row r="5117" spans="1:20" ht="17.25" customHeight="1" x14ac:dyDescent="0.35">
      <c r="A5117" s="4" t="s">
        <v>2817</v>
      </c>
      <c r="B5117" s="4" t="s">
        <v>6363</v>
      </c>
      <c r="C5117" s="25">
        <v>4</v>
      </c>
      <c r="D5117" s="11"/>
      <c r="E5117" s="11"/>
      <c r="F5117" s="11"/>
      <c r="P5117" s="4" t="s">
        <v>2817</v>
      </c>
      <c r="Q5117" s="4" t="s">
        <v>6962</v>
      </c>
      <c r="R5117" s="25">
        <v>4</v>
      </c>
      <c r="S5117" s="11"/>
      <c r="T5117" s="11"/>
    </row>
    <row r="5118" spans="1:20" ht="17.25" customHeight="1" x14ac:dyDescent="0.35">
      <c r="A5118" s="4" t="s">
        <v>2817</v>
      </c>
      <c r="B5118" s="4" t="s">
        <v>6963</v>
      </c>
      <c r="C5118" s="25">
        <v>4</v>
      </c>
      <c r="D5118" s="11"/>
      <c r="E5118" s="11"/>
      <c r="F5118" s="11"/>
      <c r="P5118" s="4" t="s">
        <v>2817</v>
      </c>
      <c r="Q5118" s="4" t="s">
        <v>6964</v>
      </c>
      <c r="R5118" s="25">
        <v>4</v>
      </c>
      <c r="S5118" s="11"/>
      <c r="T5118" s="11"/>
    </row>
    <row r="5119" spans="1:20" ht="17.25" customHeight="1" x14ac:dyDescent="0.35">
      <c r="A5119" s="4" t="s">
        <v>2817</v>
      </c>
      <c r="B5119" s="4" t="s">
        <v>6965</v>
      </c>
      <c r="C5119" s="25">
        <v>4</v>
      </c>
      <c r="D5119" s="11"/>
      <c r="E5119" s="11"/>
      <c r="F5119" s="11"/>
      <c r="P5119" s="4" t="s">
        <v>2817</v>
      </c>
      <c r="Q5119" s="4" t="s">
        <v>6966</v>
      </c>
      <c r="R5119" s="25">
        <v>13</v>
      </c>
      <c r="S5119" s="11"/>
      <c r="T5119" s="11"/>
    </row>
    <row r="5120" spans="1:20" ht="17.25" customHeight="1" x14ac:dyDescent="0.35">
      <c r="A5120" s="4" t="s">
        <v>2817</v>
      </c>
      <c r="B5120" s="4" t="s">
        <v>6364</v>
      </c>
      <c r="C5120" s="25">
        <v>4</v>
      </c>
      <c r="D5120" s="11"/>
      <c r="E5120" s="11"/>
      <c r="F5120" s="11"/>
      <c r="P5120" s="4" t="s">
        <v>2817</v>
      </c>
      <c r="Q5120" s="4" t="s">
        <v>6967</v>
      </c>
      <c r="R5120" s="25">
        <v>13</v>
      </c>
      <c r="S5120" s="11"/>
      <c r="T5120" s="11"/>
    </row>
    <row r="5121" spans="1:20" ht="17.25" customHeight="1" x14ac:dyDescent="0.35">
      <c r="A5121" s="4" t="s">
        <v>2817</v>
      </c>
      <c r="B5121" s="4" t="s">
        <v>6968</v>
      </c>
      <c r="C5121" s="25">
        <v>4</v>
      </c>
      <c r="D5121" s="11"/>
      <c r="E5121" s="11"/>
      <c r="F5121" s="11"/>
      <c r="P5121" s="4" t="s">
        <v>2817</v>
      </c>
      <c r="Q5121" s="4" t="s">
        <v>6969</v>
      </c>
      <c r="R5121" s="25">
        <v>13</v>
      </c>
      <c r="S5121" s="11"/>
      <c r="T5121" s="11"/>
    </row>
    <row r="5122" spans="1:20" ht="17.25" customHeight="1" x14ac:dyDescent="0.35">
      <c r="A5122" s="4" t="s">
        <v>2817</v>
      </c>
      <c r="B5122" s="4" t="s">
        <v>6970</v>
      </c>
      <c r="C5122" s="25">
        <v>4</v>
      </c>
      <c r="D5122" s="11"/>
      <c r="E5122" s="11"/>
      <c r="F5122" s="11"/>
      <c r="P5122" s="4" t="s">
        <v>2817</v>
      </c>
      <c r="Q5122" s="4" t="s">
        <v>6971</v>
      </c>
      <c r="R5122" s="25">
        <v>13</v>
      </c>
      <c r="S5122" s="11"/>
      <c r="T5122" s="11"/>
    </row>
    <row r="5123" spans="1:20" ht="17.25" customHeight="1" x14ac:dyDescent="0.35">
      <c r="A5123" s="4" t="s">
        <v>2817</v>
      </c>
      <c r="B5123" s="4" t="s">
        <v>6365</v>
      </c>
      <c r="C5123" s="25">
        <v>4</v>
      </c>
      <c r="D5123" s="11"/>
      <c r="E5123" s="11"/>
      <c r="F5123" s="11"/>
      <c r="P5123" s="4" t="s">
        <v>2817</v>
      </c>
      <c r="Q5123" s="4" t="s">
        <v>6972</v>
      </c>
      <c r="R5123" s="25">
        <v>13</v>
      </c>
      <c r="S5123" s="11"/>
      <c r="T5123" s="11"/>
    </row>
    <row r="5124" spans="1:20" ht="17.25" customHeight="1" x14ac:dyDescent="0.35">
      <c r="A5124" s="4" t="s">
        <v>2817</v>
      </c>
      <c r="B5124" s="4" t="s">
        <v>6973</v>
      </c>
      <c r="C5124" s="25">
        <v>4</v>
      </c>
      <c r="D5124" s="11"/>
      <c r="E5124" s="11"/>
      <c r="F5124" s="11"/>
      <c r="P5124" s="4" t="s">
        <v>2817</v>
      </c>
      <c r="Q5124" s="4" t="s">
        <v>6974</v>
      </c>
      <c r="R5124" s="25">
        <v>13</v>
      </c>
      <c r="S5124" s="11"/>
      <c r="T5124" s="11"/>
    </row>
    <row r="5125" spans="1:20" ht="17.25" customHeight="1" x14ac:dyDescent="0.35">
      <c r="A5125" s="4" t="s">
        <v>2817</v>
      </c>
      <c r="B5125" s="4" t="s">
        <v>6975</v>
      </c>
      <c r="C5125" s="25">
        <v>4</v>
      </c>
      <c r="D5125" s="11"/>
      <c r="E5125" s="11"/>
      <c r="F5125" s="11"/>
      <c r="P5125" s="4" t="s">
        <v>2817</v>
      </c>
      <c r="Q5125" s="4" t="s">
        <v>6976</v>
      </c>
      <c r="R5125" s="25">
        <v>13</v>
      </c>
      <c r="S5125" s="11"/>
      <c r="T5125" s="11"/>
    </row>
    <row r="5126" spans="1:20" ht="17.25" customHeight="1" x14ac:dyDescent="0.35">
      <c r="A5126" s="4" t="s">
        <v>2817</v>
      </c>
      <c r="B5126" s="4" t="s">
        <v>6367</v>
      </c>
      <c r="C5126" s="25">
        <v>4</v>
      </c>
      <c r="D5126" s="11"/>
      <c r="E5126" s="11"/>
      <c r="F5126" s="11"/>
      <c r="P5126" s="4" t="s">
        <v>2817</v>
      </c>
      <c r="Q5126" s="4" t="s">
        <v>6977</v>
      </c>
      <c r="R5126" s="25">
        <v>13</v>
      </c>
      <c r="S5126" s="11"/>
      <c r="T5126" s="11"/>
    </row>
    <row r="5127" spans="1:20" ht="17.25" customHeight="1" x14ac:dyDescent="0.35">
      <c r="A5127" s="4" t="s">
        <v>2817</v>
      </c>
      <c r="B5127" s="4" t="s">
        <v>6978</v>
      </c>
      <c r="C5127" s="25">
        <v>4</v>
      </c>
      <c r="D5127" s="11"/>
      <c r="E5127" s="11"/>
      <c r="F5127" s="11"/>
      <c r="P5127" s="4" t="s">
        <v>2817</v>
      </c>
      <c r="Q5127" s="4" t="s">
        <v>6979</v>
      </c>
      <c r="R5127" s="25">
        <v>13</v>
      </c>
      <c r="S5127" s="11"/>
      <c r="T5127" s="11"/>
    </row>
    <row r="5128" spans="1:20" ht="17.25" customHeight="1" x14ac:dyDescent="0.35">
      <c r="A5128" s="4" t="s">
        <v>2817</v>
      </c>
      <c r="B5128" s="4" t="s">
        <v>6980</v>
      </c>
      <c r="C5128" s="25">
        <v>4</v>
      </c>
      <c r="D5128" s="11"/>
      <c r="E5128" s="11"/>
      <c r="F5128" s="11"/>
      <c r="P5128" s="4" t="s">
        <v>2817</v>
      </c>
      <c r="Q5128" s="4" t="s">
        <v>6981</v>
      </c>
      <c r="R5128" s="25">
        <v>13</v>
      </c>
      <c r="S5128" s="11"/>
      <c r="T5128" s="11"/>
    </row>
    <row r="5129" spans="1:20" ht="17.25" customHeight="1" x14ac:dyDescent="0.35">
      <c r="A5129" s="4" t="s">
        <v>2817</v>
      </c>
      <c r="B5129" s="4" t="s">
        <v>6368</v>
      </c>
      <c r="C5129" s="25">
        <v>4</v>
      </c>
      <c r="D5129" s="11"/>
      <c r="E5129" s="11"/>
      <c r="F5129" s="11"/>
      <c r="P5129" s="4" t="s">
        <v>2817</v>
      </c>
      <c r="Q5129" s="4" t="s">
        <v>6982</v>
      </c>
      <c r="R5129" s="25">
        <v>13</v>
      </c>
      <c r="S5129" s="11"/>
      <c r="T5129" s="11"/>
    </row>
    <row r="5130" spans="1:20" ht="17.25" customHeight="1" x14ac:dyDescent="0.35">
      <c r="A5130" s="4" t="s">
        <v>2817</v>
      </c>
      <c r="B5130" s="4" t="s">
        <v>6983</v>
      </c>
      <c r="C5130" s="25">
        <v>4</v>
      </c>
      <c r="D5130" s="11"/>
      <c r="E5130" s="11"/>
      <c r="F5130" s="11"/>
      <c r="P5130" s="4" t="s">
        <v>2817</v>
      </c>
      <c r="Q5130" s="4" t="s">
        <v>6984</v>
      </c>
      <c r="R5130" s="25">
        <v>13</v>
      </c>
      <c r="S5130" s="11"/>
      <c r="T5130" s="11"/>
    </row>
    <row r="5131" spans="1:20" ht="17.25" customHeight="1" x14ac:dyDescent="0.35">
      <c r="A5131" s="4" t="s">
        <v>2817</v>
      </c>
      <c r="B5131" s="4" t="s">
        <v>6985</v>
      </c>
      <c r="C5131" s="25">
        <v>4</v>
      </c>
      <c r="D5131" s="11"/>
      <c r="E5131" s="11"/>
      <c r="F5131" s="11"/>
      <c r="P5131" s="4" t="s">
        <v>2817</v>
      </c>
      <c r="Q5131" s="4" t="s">
        <v>6986</v>
      </c>
      <c r="R5131" s="25">
        <v>13</v>
      </c>
      <c r="S5131" s="11"/>
      <c r="T5131" s="11"/>
    </row>
    <row r="5132" spans="1:20" ht="17.25" customHeight="1" x14ac:dyDescent="0.35">
      <c r="A5132" s="4" t="s">
        <v>2817</v>
      </c>
      <c r="B5132" s="4" t="s">
        <v>6369</v>
      </c>
      <c r="C5132" s="25">
        <v>4</v>
      </c>
      <c r="D5132" s="11"/>
      <c r="E5132" s="11"/>
      <c r="F5132" s="11"/>
      <c r="P5132" s="4" t="s">
        <v>2817</v>
      </c>
      <c r="Q5132" s="4" t="s">
        <v>6987</v>
      </c>
      <c r="R5132" s="25">
        <v>13</v>
      </c>
      <c r="S5132" s="11"/>
      <c r="T5132" s="11"/>
    </row>
    <row r="5133" spans="1:20" ht="17.25" customHeight="1" x14ac:dyDescent="0.35">
      <c r="A5133" s="4" t="s">
        <v>2817</v>
      </c>
      <c r="B5133" s="4" t="s">
        <v>6988</v>
      </c>
      <c r="C5133" s="25">
        <v>4</v>
      </c>
      <c r="D5133" s="11"/>
      <c r="E5133" s="11"/>
      <c r="F5133" s="11"/>
      <c r="P5133" s="4" t="s">
        <v>2817</v>
      </c>
      <c r="Q5133" s="4" t="s">
        <v>6989</v>
      </c>
      <c r="R5133" s="25">
        <v>13</v>
      </c>
      <c r="S5133" s="11"/>
      <c r="T5133" s="11"/>
    </row>
    <row r="5134" spans="1:20" ht="17.25" customHeight="1" x14ac:dyDescent="0.35">
      <c r="A5134" s="4" t="s">
        <v>2817</v>
      </c>
      <c r="B5134" s="4" t="s">
        <v>6990</v>
      </c>
      <c r="C5134" s="25">
        <v>4</v>
      </c>
      <c r="D5134" s="11"/>
      <c r="E5134" s="11"/>
      <c r="F5134" s="11"/>
      <c r="P5134" s="4" t="s">
        <v>2817</v>
      </c>
      <c r="Q5134" s="4" t="s">
        <v>6991</v>
      </c>
      <c r="R5134" s="25">
        <v>13</v>
      </c>
      <c r="S5134" s="11"/>
      <c r="T5134" s="11"/>
    </row>
    <row r="5135" spans="1:20" ht="17.25" customHeight="1" x14ac:dyDescent="0.35">
      <c r="A5135" s="4" t="s">
        <v>2817</v>
      </c>
      <c r="B5135" s="4" t="s">
        <v>6370</v>
      </c>
      <c r="C5135" s="25">
        <v>4</v>
      </c>
      <c r="D5135" s="11"/>
      <c r="E5135" s="11"/>
      <c r="F5135" s="11"/>
      <c r="P5135" s="4" t="s">
        <v>2817</v>
      </c>
      <c r="Q5135" s="4" t="s">
        <v>6992</v>
      </c>
      <c r="R5135" s="25">
        <v>13</v>
      </c>
      <c r="S5135" s="11"/>
      <c r="T5135" s="11"/>
    </row>
    <row r="5136" spans="1:20" ht="17.25" customHeight="1" x14ac:dyDescent="0.35">
      <c r="A5136" s="4" t="s">
        <v>2817</v>
      </c>
      <c r="B5136" s="4" t="s">
        <v>6993</v>
      </c>
      <c r="C5136" s="25">
        <v>4</v>
      </c>
      <c r="D5136" s="11"/>
      <c r="E5136" s="11"/>
      <c r="F5136" s="11"/>
      <c r="P5136" s="4" t="s">
        <v>2817</v>
      </c>
      <c r="Q5136" s="4" t="s">
        <v>6994</v>
      </c>
      <c r="R5136" s="25">
        <v>13</v>
      </c>
      <c r="S5136" s="11"/>
      <c r="T5136" s="11"/>
    </row>
    <row r="5137" spans="1:20" ht="17.25" customHeight="1" x14ac:dyDescent="0.35">
      <c r="A5137" s="4" t="s">
        <v>2817</v>
      </c>
      <c r="B5137" s="4" t="s">
        <v>6995</v>
      </c>
      <c r="C5137" s="25">
        <v>4</v>
      </c>
      <c r="D5137" s="11"/>
      <c r="E5137" s="11"/>
      <c r="F5137" s="11"/>
      <c r="P5137" s="4" t="s">
        <v>2817</v>
      </c>
      <c r="Q5137" s="4" t="s">
        <v>6996</v>
      </c>
      <c r="R5137" s="25">
        <v>13</v>
      </c>
      <c r="S5137" s="11"/>
      <c r="T5137" s="11"/>
    </row>
    <row r="5138" spans="1:20" ht="17.25" customHeight="1" x14ac:dyDescent="0.35">
      <c r="A5138" s="4" t="s">
        <v>2817</v>
      </c>
      <c r="B5138" s="4" t="s">
        <v>6997</v>
      </c>
      <c r="C5138" s="25">
        <v>4</v>
      </c>
      <c r="D5138" s="11"/>
      <c r="E5138" s="11"/>
      <c r="F5138" s="11"/>
      <c r="P5138" s="4" t="s">
        <v>2817</v>
      </c>
      <c r="Q5138" s="4" t="s">
        <v>6998</v>
      </c>
      <c r="R5138" s="25">
        <v>13</v>
      </c>
      <c r="S5138" s="11"/>
      <c r="T5138" s="11"/>
    </row>
    <row r="5139" spans="1:20" ht="17.25" customHeight="1" x14ac:dyDescent="0.35">
      <c r="A5139" s="4" t="s">
        <v>2817</v>
      </c>
      <c r="B5139" s="4" t="s">
        <v>6999</v>
      </c>
      <c r="C5139" s="25">
        <v>4</v>
      </c>
      <c r="D5139" s="11"/>
      <c r="E5139" s="11"/>
      <c r="F5139" s="11"/>
      <c r="P5139" s="4" t="s">
        <v>2817</v>
      </c>
      <c r="Q5139" s="4" t="s">
        <v>7000</v>
      </c>
      <c r="R5139" s="25">
        <v>13</v>
      </c>
      <c r="S5139" s="11"/>
      <c r="T5139" s="11"/>
    </row>
    <row r="5140" spans="1:20" ht="17.25" customHeight="1" x14ac:dyDescent="0.35">
      <c r="A5140" s="4" t="s">
        <v>2817</v>
      </c>
      <c r="B5140" s="4" t="s">
        <v>7001</v>
      </c>
      <c r="C5140" s="25">
        <v>4</v>
      </c>
      <c r="D5140" s="11"/>
      <c r="E5140" s="11"/>
      <c r="F5140" s="11"/>
      <c r="P5140" s="4" t="s">
        <v>2817</v>
      </c>
      <c r="Q5140" s="4" t="s">
        <v>7002</v>
      </c>
      <c r="R5140" s="25">
        <v>13</v>
      </c>
      <c r="S5140" s="11"/>
      <c r="T5140" s="11"/>
    </row>
    <row r="5141" spans="1:20" ht="17.25" customHeight="1" x14ac:dyDescent="0.35">
      <c r="A5141" s="4" t="s">
        <v>2817</v>
      </c>
      <c r="B5141" s="4" t="s">
        <v>6372</v>
      </c>
      <c r="C5141" s="25">
        <v>4</v>
      </c>
      <c r="D5141" s="11"/>
      <c r="E5141" s="11"/>
      <c r="F5141" s="11"/>
      <c r="P5141" s="4" t="s">
        <v>2817</v>
      </c>
      <c r="Q5141" s="4" t="s">
        <v>7003</v>
      </c>
      <c r="R5141" s="25">
        <v>13</v>
      </c>
      <c r="S5141" s="11"/>
      <c r="T5141" s="11"/>
    </row>
    <row r="5142" spans="1:20" ht="17.25" customHeight="1" x14ac:dyDescent="0.35">
      <c r="A5142" s="4" t="s">
        <v>2817</v>
      </c>
      <c r="B5142" s="4" t="s">
        <v>7004</v>
      </c>
      <c r="C5142" s="25">
        <v>4</v>
      </c>
      <c r="D5142" s="11"/>
      <c r="E5142" s="11"/>
      <c r="F5142" s="11"/>
      <c r="P5142" s="4" t="s">
        <v>2817</v>
      </c>
      <c r="Q5142" s="4" t="s">
        <v>7005</v>
      </c>
      <c r="R5142" s="25">
        <v>13</v>
      </c>
      <c r="S5142" s="11"/>
      <c r="T5142" s="11"/>
    </row>
    <row r="5143" spans="1:20" ht="17.25" customHeight="1" x14ac:dyDescent="0.35">
      <c r="A5143" s="4" t="s">
        <v>2817</v>
      </c>
      <c r="B5143" s="4" t="s">
        <v>7006</v>
      </c>
      <c r="C5143" s="25">
        <v>4</v>
      </c>
      <c r="D5143" s="11"/>
      <c r="E5143" s="11"/>
      <c r="F5143" s="11"/>
      <c r="P5143" s="4" t="s">
        <v>2817</v>
      </c>
      <c r="Q5143" s="4" t="s">
        <v>7007</v>
      </c>
      <c r="R5143" s="25">
        <v>13</v>
      </c>
      <c r="S5143" s="11"/>
      <c r="T5143" s="11"/>
    </row>
    <row r="5144" spans="1:20" ht="17.25" customHeight="1" x14ac:dyDescent="0.35">
      <c r="A5144" s="4" t="s">
        <v>2817</v>
      </c>
      <c r="B5144" s="4" t="s">
        <v>6373</v>
      </c>
      <c r="C5144" s="25">
        <v>4</v>
      </c>
      <c r="D5144" s="11"/>
      <c r="E5144" s="11"/>
      <c r="F5144" s="11"/>
      <c r="P5144" s="4" t="s">
        <v>2817</v>
      </c>
      <c r="Q5144" s="4" t="s">
        <v>7008</v>
      </c>
      <c r="R5144" s="25">
        <v>13</v>
      </c>
      <c r="S5144" s="11"/>
      <c r="T5144" s="11"/>
    </row>
    <row r="5145" spans="1:20" ht="17.25" customHeight="1" x14ac:dyDescent="0.35">
      <c r="A5145" s="4" t="s">
        <v>2817</v>
      </c>
      <c r="B5145" s="4" t="s">
        <v>7009</v>
      </c>
      <c r="C5145" s="25">
        <v>4</v>
      </c>
      <c r="D5145" s="11"/>
      <c r="E5145" s="11"/>
      <c r="F5145" s="11"/>
      <c r="P5145" s="4" t="s">
        <v>2817</v>
      </c>
      <c r="Q5145" s="4" t="s">
        <v>7010</v>
      </c>
      <c r="R5145" s="25">
        <v>13</v>
      </c>
      <c r="S5145" s="11"/>
      <c r="T5145" s="11"/>
    </row>
    <row r="5146" spans="1:20" ht="17.25" customHeight="1" x14ac:dyDescent="0.35">
      <c r="A5146" s="4" t="s">
        <v>2817</v>
      </c>
      <c r="B5146" s="4" t="s">
        <v>7011</v>
      </c>
      <c r="C5146" s="25">
        <v>4</v>
      </c>
      <c r="D5146" s="11"/>
      <c r="E5146" s="11"/>
      <c r="F5146" s="11"/>
      <c r="P5146" s="4" t="s">
        <v>2817</v>
      </c>
      <c r="Q5146" s="4" t="s">
        <v>7012</v>
      </c>
      <c r="R5146" s="25">
        <v>13</v>
      </c>
      <c r="S5146" s="11"/>
      <c r="T5146" s="11"/>
    </row>
    <row r="5147" spans="1:20" ht="17.25" customHeight="1" x14ac:dyDescent="0.35">
      <c r="A5147" s="4" t="s">
        <v>2817</v>
      </c>
      <c r="B5147" s="4" t="s">
        <v>6374</v>
      </c>
      <c r="C5147" s="25">
        <v>4</v>
      </c>
      <c r="D5147" s="11"/>
      <c r="E5147" s="11"/>
      <c r="F5147" s="11"/>
      <c r="P5147" s="4" t="s">
        <v>2817</v>
      </c>
      <c r="Q5147" s="4" t="s">
        <v>7013</v>
      </c>
      <c r="R5147" s="25">
        <v>13</v>
      </c>
      <c r="S5147" s="11"/>
      <c r="T5147" s="11"/>
    </row>
    <row r="5148" spans="1:20" ht="17.25" customHeight="1" x14ac:dyDescent="0.35">
      <c r="A5148" s="4" t="s">
        <v>2817</v>
      </c>
      <c r="B5148" s="4" t="s">
        <v>7014</v>
      </c>
      <c r="C5148" s="25">
        <v>4</v>
      </c>
      <c r="D5148" s="11"/>
      <c r="E5148" s="11"/>
      <c r="F5148" s="11"/>
      <c r="P5148" s="4" t="s">
        <v>2817</v>
      </c>
      <c r="Q5148" s="4" t="s">
        <v>7015</v>
      </c>
      <c r="R5148" s="25">
        <v>13</v>
      </c>
      <c r="S5148" s="11"/>
      <c r="T5148" s="11"/>
    </row>
    <row r="5149" spans="1:20" ht="17.25" customHeight="1" x14ac:dyDescent="0.35">
      <c r="A5149" s="4" t="s">
        <v>2817</v>
      </c>
      <c r="B5149" s="4" t="s">
        <v>7016</v>
      </c>
      <c r="C5149" s="25">
        <v>4</v>
      </c>
      <c r="D5149" s="11"/>
      <c r="E5149" s="11"/>
      <c r="F5149" s="11"/>
      <c r="P5149" s="4" t="s">
        <v>2817</v>
      </c>
      <c r="Q5149" s="4" t="s">
        <v>7017</v>
      </c>
      <c r="R5149" s="25">
        <v>13</v>
      </c>
      <c r="S5149" s="11"/>
      <c r="T5149" s="11"/>
    </row>
    <row r="5150" spans="1:20" ht="17.25" customHeight="1" x14ac:dyDescent="0.35">
      <c r="A5150" s="4" t="s">
        <v>2817</v>
      </c>
      <c r="B5150" s="4" t="s">
        <v>6375</v>
      </c>
      <c r="C5150" s="25">
        <v>4</v>
      </c>
      <c r="D5150" s="11"/>
      <c r="E5150" s="11"/>
      <c r="F5150" s="11"/>
      <c r="P5150" s="4" t="s">
        <v>2817</v>
      </c>
      <c r="Q5150" s="4" t="s">
        <v>7018</v>
      </c>
      <c r="R5150" s="25">
        <v>13</v>
      </c>
      <c r="S5150" s="11"/>
      <c r="T5150" s="11"/>
    </row>
    <row r="5151" spans="1:20" ht="17.25" customHeight="1" x14ac:dyDescent="0.35">
      <c r="A5151" s="4" t="s">
        <v>2817</v>
      </c>
      <c r="B5151" s="4" t="s">
        <v>7019</v>
      </c>
      <c r="C5151" s="25">
        <v>4</v>
      </c>
      <c r="D5151" s="11"/>
      <c r="E5151" s="11"/>
      <c r="F5151" s="11"/>
      <c r="P5151" s="4" t="s">
        <v>2817</v>
      </c>
      <c r="Q5151" s="4" t="s">
        <v>7020</v>
      </c>
      <c r="R5151" s="25">
        <v>13</v>
      </c>
      <c r="S5151" s="11"/>
      <c r="T5151" s="11"/>
    </row>
    <row r="5152" spans="1:20" ht="17.25" customHeight="1" x14ac:dyDescent="0.35">
      <c r="A5152" s="4" t="s">
        <v>2817</v>
      </c>
      <c r="B5152" s="4" t="s">
        <v>7021</v>
      </c>
      <c r="C5152" s="25">
        <v>4</v>
      </c>
      <c r="D5152" s="11"/>
      <c r="E5152" s="11"/>
      <c r="F5152" s="11"/>
      <c r="P5152" s="4" t="s">
        <v>2817</v>
      </c>
      <c r="Q5152" s="4" t="s">
        <v>7022</v>
      </c>
      <c r="R5152" s="25">
        <v>13</v>
      </c>
      <c r="S5152" s="11"/>
      <c r="T5152" s="11"/>
    </row>
    <row r="5153" spans="1:20" ht="17.25" customHeight="1" x14ac:dyDescent="0.35">
      <c r="A5153" s="4" t="s">
        <v>2817</v>
      </c>
      <c r="B5153" s="4" t="s">
        <v>6376</v>
      </c>
      <c r="C5153" s="25">
        <v>4</v>
      </c>
      <c r="D5153" s="11"/>
      <c r="E5153" s="11"/>
      <c r="F5153" s="11"/>
      <c r="P5153" s="4" t="s">
        <v>2817</v>
      </c>
      <c r="Q5153" s="4" t="s">
        <v>7023</v>
      </c>
      <c r="R5153" s="25">
        <v>13</v>
      </c>
      <c r="S5153" s="11"/>
      <c r="T5153" s="11"/>
    </row>
    <row r="5154" spans="1:20" ht="17.25" customHeight="1" x14ac:dyDescent="0.35">
      <c r="A5154" s="4" t="s">
        <v>2817</v>
      </c>
      <c r="B5154" s="4" t="s">
        <v>7024</v>
      </c>
      <c r="C5154" s="25">
        <v>4</v>
      </c>
      <c r="D5154" s="11"/>
      <c r="E5154" s="11"/>
      <c r="F5154" s="11"/>
      <c r="P5154" s="4" t="s">
        <v>2817</v>
      </c>
      <c r="Q5154" s="4" t="s">
        <v>7025</v>
      </c>
      <c r="R5154" s="25">
        <v>13</v>
      </c>
      <c r="S5154" s="11"/>
      <c r="T5154" s="11"/>
    </row>
    <row r="5155" spans="1:20" ht="17.25" customHeight="1" x14ac:dyDescent="0.35">
      <c r="A5155" s="4" t="s">
        <v>2817</v>
      </c>
      <c r="B5155" s="4" t="s">
        <v>7026</v>
      </c>
      <c r="C5155" s="25">
        <v>4</v>
      </c>
      <c r="D5155" s="11"/>
      <c r="E5155" s="11"/>
      <c r="F5155" s="11"/>
      <c r="P5155" s="4" t="s">
        <v>2817</v>
      </c>
      <c r="Q5155" s="4" t="s">
        <v>7027</v>
      </c>
      <c r="R5155" s="25">
        <v>13</v>
      </c>
      <c r="S5155" s="11"/>
      <c r="T5155" s="11"/>
    </row>
    <row r="5156" spans="1:20" ht="17.25" customHeight="1" x14ac:dyDescent="0.35">
      <c r="A5156" s="4" t="s">
        <v>2817</v>
      </c>
      <c r="B5156" s="4" t="s">
        <v>6378</v>
      </c>
      <c r="C5156" s="25">
        <v>4</v>
      </c>
      <c r="D5156" s="11"/>
      <c r="E5156" s="11"/>
      <c r="F5156" s="11"/>
      <c r="P5156" s="4" t="s">
        <v>2817</v>
      </c>
      <c r="Q5156" s="4" t="s">
        <v>7028</v>
      </c>
      <c r="R5156" s="25">
        <v>13</v>
      </c>
      <c r="S5156" s="11"/>
      <c r="T5156" s="11"/>
    </row>
    <row r="5157" spans="1:20" ht="17.25" customHeight="1" x14ac:dyDescent="0.35">
      <c r="A5157" s="4" t="s">
        <v>2817</v>
      </c>
      <c r="B5157" s="4" t="s">
        <v>7029</v>
      </c>
      <c r="C5157" s="25">
        <v>4</v>
      </c>
      <c r="D5157" s="11"/>
      <c r="E5157" s="11"/>
      <c r="F5157" s="11"/>
      <c r="P5157" s="4" t="s">
        <v>2817</v>
      </c>
      <c r="Q5157" s="4" t="s">
        <v>7030</v>
      </c>
      <c r="R5157" s="25">
        <v>13</v>
      </c>
      <c r="S5157" s="11"/>
      <c r="T5157" s="11"/>
    </row>
    <row r="5158" spans="1:20" ht="17.25" customHeight="1" x14ac:dyDescent="0.35">
      <c r="A5158" s="4" t="s">
        <v>2817</v>
      </c>
      <c r="B5158" s="4" t="s">
        <v>7031</v>
      </c>
      <c r="C5158" s="25">
        <v>4</v>
      </c>
      <c r="D5158" s="11"/>
      <c r="E5158" s="11"/>
      <c r="F5158" s="11"/>
      <c r="P5158" s="4" t="s">
        <v>2817</v>
      </c>
      <c r="Q5158" s="4" t="s">
        <v>7032</v>
      </c>
      <c r="R5158" s="25">
        <v>13</v>
      </c>
      <c r="S5158" s="11"/>
      <c r="T5158" s="11"/>
    </row>
    <row r="5159" spans="1:20" ht="17.25" customHeight="1" x14ac:dyDescent="0.35">
      <c r="A5159" s="4" t="s">
        <v>2817</v>
      </c>
      <c r="B5159" s="4" t="s">
        <v>6379</v>
      </c>
      <c r="C5159" s="25">
        <v>4</v>
      </c>
      <c r="D5159" s="11"/>
      <c r="E5159" s="11"/>
      <c r="F5159" s="11"/>
      <c r="P5159" s="4" t="s">
        <v>2817</v>
      </c>
      <c r="Q5159" s="4" t="s">
        <v>7033</v>
      </c>
      <c r="R5159" s="25">
        <v>13</v>
      </c>
      <c r="S5159" s="11"/>
      <c r="T5159" s="11"/>
    </row>
    <row r="5160" spans="1:20" ht="17.25" customHeight="1" x14ac:dyDescent="0.35">
      <c r="A5160" s="4" t="s">
        <v>2817</v>
      </c>
      <c r="B5160" s="4" t="s">
        <v>7034</v>
      </c>
      <c r="C5160" s="25">
        <v>4</v>
      </c>
      <c r="D5160" s="11"/>
      <c r="E5160" s="11"/>
      <c r="F5160" s="11"/>
      <c r="P5160" s="4" t="s">
        <v>2817</v>
      </c>
      <c r="Q5160" s="4" t="s">
        <v>7035</v>
      </c>
      <c r="R5160" s="25">
        <v>13</v>
      </c>
      <c r="S5160" s="11"/>
      <c r="T5160" s="11"/>
    </row>
    <row r="5161" spans="1:20" ht="17.25" customHeight="1" x14ac:dyDescent="0.35">
      <c r="A5161" s="4" t="s">
        <v>2817</v>
      </c>
      <c r="B5161" s="4" t="s">
        <v>7036</v>
      </c>
      <c r="C5161" s="25">
        <v>4</v>
      </c>
      <c r="D5161" s="11"/>
      <c r="E5161" s="11"/>
      <c r="F5161" s="11"/>
      <c r="P5161" s="4" t="s">
        <v>2817</v>
      </c>
      <c r="Q5161" s="4" t="s">
        <v>7037</v>
      </c>
      <c r="R5161" s="25">
        <v>13</v>
      </c>
      <c r="S5161" s="11"/>
      <c r="T5161" s="11"/>
    </row>
    <row r="5162" spans="1:20" ht="17.25" customHeight="1" x14ac:dyDescent="0.35">
      <c r="A5162" s="4" t="s">
        <v>2817</v>
      </c>
      <c r="B5162" s="4" t="s">
        <v>6380</v>
      </c>
      <c r="C5162" s="25">
        <v>6</v>
      </c>
      <c r="D5162" s="11"/>
      <c r="E5162" s="11"/>
      <c r="F5162" s="11"/>
      <c r="P5162" s="4" t="s">
        <v>2817</v>
      </c>
      <c r="Q5162" s="4" t="s">
        <v>7038</v>
      </c>
      <c r="R5162" s="25">
        <v>13</v>
      </c>
      <c r="S5162" s="11"/>
      <c r="T5162" s="11"/>
    </row>
    <row r="5163" spans="1:20" ht="17.25" customHeight="1" x14ac:dyDescent="0.35">
      <c r="A5163" s="4" t="s">
        <v>2817</v>
      </c>
      <c r="B5163" s="4" t="s">
        <v>7039</v>
      </c>
      <c r="C5163" s="25">
        <v>6</v>
      </c>
      <c r="D5163" s="11"/>
      <c r="E5163" s="11"/>
      <c r="F5163" s="11"/>
      <c r="P5163" s="4" t="s">
        <v>2817</v>
      </c>
      <c r="Q5163" s="4" t="s">
        <v>7040</v>
      </c>
      <c r="R5163" s="25">
        <v>13</v>
      </c>
      <c r="S5163" s="11"/>
      <c r="T5163" s="11"/>
    </row>
    <row r="5164" spans="1:20" ht="17.25" customHeight="1" x14ac:dyDescent="0.35">
      <c r="A5164" s="4" t="s">
        <v>2817</v>
      </c>
      <c r="B5164" s="4" t="s">
        <v>6381</v>
      </c>
      <c r="C5164" s="25">
        <v>6</v>
      </c>
      <c r="D5164" s="11"/>
      <c r="E5164" s="11"/>
      <c r="F5164" s="11"/>
      <c r="P5164" s="4" t="s">
        <v>2817</v>
      </c>
      <c r="Q5164" s="4" t="s">
        <v>7041</v>
      </c>
      <c r="R5164" s="25">
        <v>13</v>
      </c>
      <c r="S5164" s="11"/>
      <c r="T5164" s="11"/>
    </row>
    <row r="5165" spans="1:20" ht="17.25" customHeight="1" x14ac:dyDescent="0.35">
      <c r="A5165" s="4" t="s">
        <v>2817</v>
      </c>
      <c r="B5165" s="4" t="s">
        <v>7042</v>
      </c>
      <c r="C5165" s="25">
        <v>6</v>
      </c>
      <c r="D5165" s="11"/>
      <c r="E5165" s="11"/>
      <c r="F5165" s="11"/>
      <c r="P5165" s="157" t="s">
        <v>2817</v>
      </c>
      <c r="Q5165" s="168" t="s">
        <v>7043</v>
      </c>
      <c r="R5165" s="162">
        <v>9</v>
      </c>
      <c r="S5165" s="11"/>
      <c r="T5165" s="11"/>
    </row>
    <row r="5166" spans="1:20" ht="17.25" customHeight="1" x14ac:dyDescent="0.35">
      <c r="A5166" s="4" t="s">
        <v>2817</v>
      </c>
      <c r="B5166" s="4" t="s">
        <v>6382</v>
      </c>
      <c r="C5166" s="25">
        <v>6</v>
      </c>
      <c r="D5166" s="11"/>
      <c r="E5166" s="11"/>
      <c r="F5166" s="11"/>
      <c r="P5166" s="157" t="s">
        <v>2817</v>
      </c>
      <c r="Q5166" s="168" t="s">
        <v>7044</v>
      </c>
      <c r="R5166" s="162">
        <v>9</v>
      </c>
      <c r="S5166" s="11"/>
      <c r="T5166" s="11"/>
    </row>
    <row r="5167" spans="1:20" ht="17.25" customHeight="1" x14ac:dyDescent="0.35">
      <c r="A5167" s="4" t="s">
        <v>2817</v>
      </c>
      <c r="B5167" s="4" t="s">
        <v>7045</v>
      </c>
      <c r="C5167" s="25">
        <v>6</v>
      </c>
      <c r="D5167" s="11"/>
      <c r="E5167" s="11"/>
      <c r="F5167" s="11"/>
      <c r="P5167" s="157" t="s">
        <v>2817</v>
      </c>
      <c r="Q5167" s="168" t="s">
        <v>7046</v>
      </c>
      <c r="R5167" s="162">
        <v>9</v>
      </c>
      <c r="S5167" s="11"/>
      <c r="T5167" s="11"/>
    </row>
    <row r="5168" spans="1:20" ht="17.25" customHeight="1" x14ac:dyDescent="0.35">
      <c r="A5168" s="4" t="s">
        <v>2817</v>
      </c>
      <c r="B5168" s="4" t="s">
        <v>6383</v>
      </c>
      <c r="C5168" s="25">
        <v>6</v>
      </c>
      <c r="D5168" s="11"/>
      <c r="E5168" s="11"/>
      <c r="F5168" s="11"/>
      <c r="P5168" s="157" t="s">
        <v>2817</v>
      </c>
      <c r="Q5168" s="168" t="s">
        <v>7047</v>
      </c>
      <c r="R5168" s="162">
        <v>9</v>
      </c>
      <c r="S5168" s="11"/>
      <c r="T5168" s="11"/>
    </row>
    <row r="5169" spans="1:20" ht="17.25" customHeight="1" x14ac:dyDescent="0.35">
      <c r="A5169" s="4" t="s">
        <v>2817</v>
      </c>
      <c r="B5169" s="4" t="s">
        <v>7048</v>
      </c>
      <c r="C5169" s="25">
        <v>6</v>
      </c>
      <c r="D5169" s="11"/>
      <c r="E5169" s="11"/>
      <c r="F5169" s="11"/>
      <c r="P5169" s="4"/>
      <c r="Q5169" s="4"/>
      <c r="R5169" s="25"/>
      <c r="S5169" s="11"/>
      <c r="T5169" s="11"/>
    </row>
    <row r="5170" spans="1:20" ht="17.25" customHeight="1" x14ac:dyDescent="0.35">
      <c r="A5170" s="4" t="s">
        <v>2817</v>
      </c>
      <c r="B5170" s="4" t="s">
        <v>6385</v>
      </c>
      <c r="C5170" s="25">
        <v>6</v>
      </c>
      <c r="D5170" s="11"/>
      <c r="E5170" s="11"/>
      <c r="F5170" s="11"/>
      <c r="P5170" s="4" t="s">
        <v>2817</v>
      </c>
      <c r="Q5170" s="4" t="s">
        <v>623</v>
      </c>
      <c r="R5170" s="25">
        <v>3</v>
      </c>
      <c r="S5170" s="11"/>
      <c r="T5170" s="11"/>
    </row>
    <row r="5171" spans="1:20" ht="17.25" customHeight="1" x14ac:dyDescent="0.35">
      <c r="A5171" s="4" t="s">
        <v>2817</v>
      </c>
      <c r="B5171" s="4" t="s">
        <v>7049</v>
      </c>
      <c r="C5171" s="25">
        <v>6</v>
      </c>
      <c r="D5171" s="11"/>
      <c r="E5171" s="11"/>
      <c r="F5171" s="11"/>
      <c r="P5171" s="4" t="s">
        <v>2817</v>
      </c>
      <c r="Q5171" s="4" t="s">
        <v>1673</v>
      </c>
      <c r="R5171" s="25">
        <v>14</v>
      </c>
      <c r="S5171" s="11"/>
      <c r="T5171" s="11"/>
    </row>
    <row r="5172" spans="1:20" ht="17.25" customHeight="1" x14ac:dyDescent="0.35">
      <c r="A5172" s="4" t="s">
        <v>2817</v>
      </c>
      <c r="B5172" s="4" t="s">
        <v>6386</v>
      </c>
      <c r="C5172" s="25">
        <v>6</v>
      </c>
      <c r="D5172" s="11"/>
      <c r="E5172" s="11"/>
      <c r="F5172" s="11"/>
      <c r="P5172" s="4" t="s">
        <v>2817</v>
      </c>
      <c r="Q5172" s="4" t="s">
        <v>1679</v>
      </c>
      <c r="R5172" s="25">
        <v>14</v>
      </c>
      <c r="S5172" s="11"/>
      <c r="T5172" s="11"/>
    </row>
    <row r="5173" spans="1:20" ht="17.25" customHeight="1" x14ac:dyDescent="0.35">
      <c r="A5173" s="4" t="s">
        <v>2817</v>
      </c>
      <c r="B5173" s="4" t="s">
        <v>7050</v>
      </c>
      <c r="C5173" s="25">
        <v>6</v>
      </c>
      <c r="D5173" s="11"/>
      <c r="E5173" s="11"/>
      <c r="F5173" s="11"/>
      <c r="P5173" s="4" t="s">
        <v>2817</v>
      </c>
      <c r="Q5173" s="4" t="s">
        <v>1683</v>
      </c>
      <c r="R5173" s="25">
        <v>14</v>
      </c>
      <c r="S5173" s="11"/>
      <c r="T5173" s="11"/>
    </row>
    <row r="5174" spans="1:20" ht="17.25" customHeight="1" x14ac:dyDescent="0.35">
      <c r="A5174" s="4" t="s">
        <v>2817</v>
      </c>
      <c r="B5174" s="4" t="s">
        <v>6387</v>
      </c>
      <c r="C5174" s="25">
        <v>6</v>
      </c>
      <c r="D5174" s="11"/>
      <c r="E5174" s="11"/>
      <c r="F5174" s="11"/>
      <c r="P5174" s="4" t="s">
        <v>2817</v>
      </c>
      <c r="Q5174" s="4" t="s">
        <v>1690</v>
      </c>
      <c r="R5174" s="25">
        <v>14</v>
      </c>
      <c r="S5174" s="11"/>
      <c r="T5174" s="11"/>
    </row>
    <row r="5175" spans="1:20" ht="17.25" customHeight="1" x14ac:dyDescent="0.35">
      <c r="A5175" s="4" t="s">
        <v>2817</v>
      </c>
      <c r="B5175" s="4" t="s">
        <v>7051</v>
      </c>
      <c r="C5175" s="25">
        <v>6</v>
      </c>
      <c r="D5175" s="11"/>
      <c r="E5175" s="11"/>
      <c r="F5175" s="11"/>
      <c r="P5175" s="4" t="s">
        <v>2817</v>
      </c>
      <c r="Q5175" s="4" t="s">
        <v>1694</v>
      </c>
      <c r="R5175" s="25">
        <v>14</v>
      </c>
      <c r="S5175" s="11"/>
      <c r="T5175" s="11"/>
    </row>
    <row r="5176" spans="1:20" ht="17.25" customHeight="1" x14ac:dyDescent="0.35">
      <c r="A5176" s="4" t="s">
        <v>2817</v>
      </c>
      <c r="B5176" s="4" t="s">
        <v>6388</v>
      </c>
      <c r="C5176" s="25">
        <v>6</v>
      </c>
      <c r="D5176" s="11"/>
      <c r="E5176" s="11"/>
      <c r="F5176" s="11"/>
      <c r="P5176" s="4" t="s">
        <v>2817</v>
      </c>
      <c r="Q5176" s="4" t="s">
        <v>1697</v>
      </c>
      <c r="R5176" s="25">
        <v>14</v>
      </c>
      <c r="S5176" s="11"/>
      <c r="T5176" s="11"/>
    </row>
    <row r="5177" spans="1:20" ht="17.25" customHeight="1" x14ac:dyDescent="0.35">
      <c r="A5177" s="4" t="s">
        <v>2817</v>
      </c>
      <c r="B5177" s="4" t="s">
        <v>7052</v>
      </c>
      <c r="C5177" s="25">
        <v>6</v>
      </c>
      <c r="D5177" s="11"/>
      <c r="E5177" s="11"/>
      <c r="F5177" s="11"/>
      <c r="P5177" s="4" t="s">
        <v>2817</v>
      </c>
      <c r="Q5177" s="4" t="s">
        <v>659</v>
      </c>
      <c r="R5177" s="25">
        <v>6</v>
      </c>
      <c r="S5177" s="11"/>
      <c r="T5177" s="11"/>
    </row>
    <row r="5178" spans="1:20" ht="17.25" customHeight="1" x14ac:dyDescent="0.35">
      <c r="A5178" s="4" t="s">
        <v>2817</v>
      </c>
      <c r="B5178" s="4" t="s">
        <v>6389</v>
      </c>
      <c r="C5178" s="25">
        <v>6</v>
      </c>
      <c r="D5178" s="11"/>
      <c r="E5178" s="11"/>
      <c r="F5178" s="11"/>
      <c r="P5178" s="4" t="s">
        <v>2817</v>
      </c>
      <c r="Q5178" s="4" t="s">
        <v>1702</v>
      </c>
      <c r="R5178" s="25">
        <v>14</v>
      </c>
      <c r="S5178" s="11"/>
      <c r="T5178" s="11"/>
    </row>
    <row r="5179" spans="1:20" ht="17.25" customHeight="1" x14ac:dyDescent="0.35">
      <c r="A5179" s="4" t="s">
        <v>2817</v>
      </c>
      <c r="B5179" s="4" t="s">
        <v>7053</v>
      </c>
      <c r="C5179" s="25">
        <v>6</v>
      </c>
      <c r="D5179" s="11"/>
      <c r="E5179" s="11"/>
      <c r="F5179" s="11"/>
      <c r="P5179" s="4" t="s">
        <v>2817</v>
      </c>
      <c r="Q5179" s="4" t="s">
        <v>1704</v>
      </c>
      <c r="R5179" s="25">
        <v>14</v>
      </c>
      <c r="S5179" s="11"/>
      <c r="T5179" s="11"/>
    </row>
    <row r="5180" spans="1:20" ht="17.25" customHeight="1" x14ac:dyDescent="0.35">
      <c r="A5180" s="4" t="s">
        <v>2817</v>
      </c>
      <c r="B5180" s="4" t="s">
        <v>6390</v>
      </c>
      <c r="C5180" s="25">
        <v>6</v>
      </c>
      <c r="D5180" s="11"/>
      <c r="E5180" s="11"/>
      <c r="F5180" s="11"/>
      <c r="P5180" s="4" t="s">
        <v>2817</v>
      </c>
      <c r="Q5180" s="4" t="s">
        <v>662</v>
      </c>
      <c r="R5180" s="25">
        <v>12</v>
      </c>
      <c r="S5180" s="11"/>
      <c r="T5180" s="11"/>
    </row>
    <row r="5181" spans="1:20" ht="17.25" customHeight="1" x14ac:dyDescent="0.35">
      <c r="A5181" s="4" t="s">
        <v>2817</v>
      </c>
      <c r="B5181" s="4" t="s">
        <v>7054</v>
      </c>
      <c r="C5181" s="25">
        <v>6</v>
      </c>
      <c r="D5181" s="11"/>
      <c r="E5181" s="11"/>
      <c r="F5181" s="11"/>
      <c r="P5181" s="4" t="s">
        <v>2817</v>
      </c>
      <c r="Q5181" s="4" t="s">
        <v>682</v>
      </c>
      <c r="R5181" s="25">
        <v>8</v>
      </c>
      <c r="S5181" s="11"/>
      <c r="T5181" s="11"/>
    </row>
    <row r="5182" spans="1:20" ht="17.25" customHeight="1" x14ac:dyDescent="0.35">
      <c r="A5182" s="4" t="s">
        <v>2817</v>
      </c>
      <c r="B5182" s="4" t="s">
        <v>6391</v>
      </c>
      <c r="C5182" s="25">
        <v>6</v>
      </c>
      <c r="D5182" s="11"/>
      <c r="E5182" s="11"/>
      <c r="F5182" s="11"/>
      <c r="P5182" s="4" t="s">
        <v>2817</v>
      </c>
      <c r="Q5182" s="4" t="s">
        <v>665</v>
      </c>
      <c r="R5182" s="25">
        <v>10</v>
      </c>
      <c r="S5182" s="11"/>
      <c r="T5182" s="11"/>
    </row>
    <row r="5183" spans="1:20" ht="17.25" customHeight="1" x14ac:dyDescent="0.35">
      <c r="A5183" s="4" t="s">
        <v>2817</v>
      </c>
      <c r="B5183" s="4" t="s">
        <v>7055</v>
      </c>
      <c r="C5183" s="25">
        <v>6</v>
      </c>
      <c r="D5183" s="11"/>
      <c r="E5183" s="11"/>
      <c r="F5183" s="11"/>
      <c r="P5183" s="4" t="s">
        <v>2817</v>
      </c>
      <c r="Q5183" s="4" t="s">
        <v>655</v>
      </c>
      <c r="R5183" s="25">
        <v>12</v>
      </c>
      <c r="S5183" s="11"/>
      <c r="T5183" s="11"/>
    </row>
    <row r="5184" spans="1:20" ht="17.25" customHeight="1" x14ac:dyDescent="0.35">
      <c r="A5184" s="4" t="s">
        <v>2817</v>
      </c>
      <c r="B5184" s="4" t="s">
        <v>7056</v>
      </c>
      <c r="C5184" s="25">
        <v>6</v>
      </c>
      <c r="D5184" s="11"/>
      <c r="E5184" s="11"/>
      <c r="F5184" s="11"/>
      <c r="P5184" s="4" t="s">
        <v>2817</v>
      </c>
      <c r="Q5184" s="4" t="s">
        <v>1714</v>
      </c>
      <c r="R5184" s="25">
        <v>14</v>
      </c>
      <c r="S5184" s="11"/>
      <c r="T5184" s="11"/>
    </row>
    <row r="5185" spans="1:20" ht="17.25" customHeight="1" x14ac:dyDescent="0.35">
      <c r="A5185" s="4" t="s">
        <v>2817</v>
      </c>
      <c r="B5185" s="4" t="s">
        <v>7057</v>
      </c>
      <c r="C5185" s="25">
        <v>6</v>
      </c>
      <c r="D5185" s="11"/>
      <c r="E5185" s="11"/>
      <c r="F5185" s="11"/>
      <c r="P5185" s="4" t="s">
        <v>2817</v>
      </c>
      <c r="Q5185" s="4" t="s">
        <v>1717</v>
      </c>
      <c r="R5185" s="25">
        <v>10</v>
      </c>
      <c r="S5185" s="11"/>
      <c r="T5185" s="11"/>
    </row>
    <row r="5186" spans="1:20" ht="17.25" customHeight="1" x14ac:dyDescent="0.35">
      <c r="A5186" s="4" t="s">
        <v>2817</v>
      </c>
      <c r="B5186" s="4" t="s">
        <v>7058</v>
      </c>
      <c r="C5186" s="25">
        <v>6</v>
      </c>
      <c r="D5186" s="11"/>
      <c r="E5186" s="11"/>
      <c r="F5186" s="11"/>
      <c r="P5186" s="4" t="s">
        <v>2817</v>
      </c>
      <c r="Q5186" s="4" t="s">
        <v>1720</v>
      </c>
      <c r="R5186" s="25">
        <v>10</v>
      </c>
      <c r="S5186" s="11"/>
      <c r="T5186" s="11"/>
    </row>
    <row r="5187" spans="1:20" ht="17.25" customHeight="1" x14ac:dyDescent="0.35">
      <c r="A5187" s="4" t="s">
        <v>2817</v>
      </c>
      <c r="B5187" s="4" t="s">
        <v>6392</v>
      </c>
      <c r="C5187" s="25">
        <v>6</v>
      </c>
      <c r="D5187" s="11"/>
      <c r="E5187" s="11"/>
      <c r="F5187" s="11"/>
      <c r="P5187" s="4" t="s">
        <v>2817</v>
      </c>
      <c r="Q5187" s="4" t="s">
        <v>1722</v>
      </c>
      <c r="R5187" s="25">
        <v>10</v>
      </c>
      <c r="S5187" s="11"/>
      <c r="T5187" s="11"/>
    </row>
    <row r="5188" spans="1:20" ht="17.25" customHeight="1" x14ac:dyDescent="0.35">
      <c r="A5188" s="4" t="s">
        <v>2817</v>
      </c>
      <c r="B5188" s="4" t="s">
        <v>7059</v>
      </c>
      <c r="C5188" s="25">
        <v>6</v>
      </c>
      <c r="D5188" s="11"/>
      <c r="E5188" s="11"/>
      <c r="F5188" s="11"/>
      <c r="P5188" s="4" t="s">
        <v>2817</v>
      </c>
      <c r="Q5188" s="4" t="s">
        <v>1724</v>
      </c>
      <c r="R5188" s="25">
        <v>10</v>
      </c>
      <c r="S5188" s="11"/>
      <c r="T5188" s="11"/>
    </row>
    <row r="5189" spans="1:20" ht="17.25" customHeight="1" x14ac:dyDescent="0.35">
      <c r="A5189" s="4" t="s">
        <v>2817</v>
      </c>
      <c r="B5189" s="4" t="s">
        <v>6393</v>
      </c>
      <c r="C5189" s="25">
        <v>6</v>
      </c>
      <c r="D5189" s="11"/>
      <c r="E5189" s="11"/>
      <c r="F5189" s="11"/>
      <c r="P5189" s="4" t="s">
        <v>2817</v>
      </c>
      <c r="Q5189" s="4" t="s">
        <v>1726</v>
      </c>
      <c r="R5189" s="25">
        <v>10</v>
      </c>
      <c r="S5189" s="11"/>
      <c r="T5189" s="11"/>
    </row>
    <row r="5190" spans="1:20" ht="17.25" customHeight="1" x14ac:dyDescent="0.35">
      <c r="A5190" s="4" t="s">
        <v>2817</v>
      </c>
      <c r="B5190" s="4" t="s">
        <v>7060</v>
      </c>
      <c r="C5190" s="25">
        <v>6</v>
      </c>
      <c r="D5190" s="11"/>
      <c r="E5190" s="11"/>
      <c r="F5190" s="11"/>
      <c r="P5190" s="4" t="s">
        <v>2817</v>
      </c>
      <c r="Q5190" s="4" t="s">
        <v>1729</v>
      </c>
      <c r="R5190" s="25">
        <v>10</v>
      </c>
      <c r="S5190" s="11"/>
      <c r="T5190" s="11"/>
    </row>
    <row r="5191" spans="1:20" ht="17.25" customHeight="1" x14ac:dyDescent="0.35">
      <c r="A5191" s="4" t="s">
        <v>2817</v>
      </c>
      <c r="B5191" s="4" t="s">
        <v>6394</v>
      </c>
      <c r="C5191" s="25">
        <v>6</v>
      </c>
      <c r="D5191" s="11"/>
      <c r="E5191" s="11"/>
      <c r="F5191" s="11"/>
      <c r="P5191" s="4" t="s">
        <v>2817</v>
      </c>
      <c r="Q5191" s="4" t="s">
        <v>1731</v>
      </c>
      <c r="R5191" s="25">
        <v>10</v>
      </c>
      <c r="S5191" s="11"/>
      <c r="T5191" s="11"/>
    </row>
    <row r="5192" spans="1:20" ht="17.25" customHeight="1" x14ac:dyDescent="0.35">
      <c r="A5192" s="4" t="s">
        <v>2817</v>
      </c>
      <c r="B5192" s="4" t="s">
        <v>7061</v>
      </c>
      <c r="C5192" s="25">
        <v>6</v>
      </c>
      <c r="D5192" s="11"/>
      <c r="E5192" s="11"/>
      <c r="F5192" s="11"/>
      <c r="P5192" s="4" t="s">
        <v>2817</v>
      </c>
      <c r="Q5192" s="4" t="s">
        <v>1733</v>
      </c>
      <c r="R5192" s="25">
        <v>14</v>
      </c>
      <c r="S5192" s="11"/>
      <c r="T5192" s="11"/>
    </row>
    <row r="5193" spans="1:20" ht="17.25" customHeight="1" x14ac:dyDescent="0.35">
      <c r="A5193" s="4" t="s">
        <v>2817</v>
      </c>
      <c r="B5193" s="4" t="s">
        <v>6395</v>
      </c>
      <c r="C5193" s="25">
        <v>6</v>
      </c>
      <c r="D5193" s="11"/>
      <c r="E5193" s="11"/>
      <c r="F5193" s="11"/>
      <c r="P5193" s="4" t="s">
        <v>2817</v>
      </c>
      <c r="Q5193" s="4" t="s">
        <v>1736</v>
      </c>
      <c r="R5193" s="25">
        <v>13</v>
      </c>
      <c r="S5193" s="11"/>
      <c r="T5193" s="11"/>
    </row>
    <row r="5194" spans="1:20" ht="17.25" customHeight="1" x14ac:dyDescent="0.35">
      <c r="A5194" s="4" t="s">
        <v>2817</v>
      </c>
      <c r="B5194" s="4" t="s">
        <v>7062</v>
      </c>
      <c r="C5194" s="25">
        <v>6</v>
      </c>
      <c r="D5194" s="11"/>
      <c r="E5194" s="11"/>
      <c r="F5194" s="11"/>
      <c r="P5194" s="4" t="s">
        <v>2817</v>
      </c>
      <c r="Q5194" s="4" t="s">
        <v>1742</v>
      </c>
      <c r="R5194" s="25">
        <v>13</v>
      </c>
      <c r="S5194" s="11"/>
      <c r="T5194" s="11"/>
    </row>
    <row r="5195" spans="1:20" ht="17.25" customHeight="1" x14ac:dyDescent="0.35">
      <c r="A5195" s="4" t="s">
        <v>2817</v>
      </c>
      <c r="B5195" s="4" t="s">
        <v>6396</v>
      </c>
      <c r="C5195" s="25">
        <v>6</v>
      </c>
      <c r="D5195" s="11"/>
      <c r="E5195" s="11"/>
      <c r="F5195" s="11"/>
      <c r="P5195" s="4" t="s">
        <v>2817</v>
      </c>
      <c r="Q5195" s="4" t="s">
        <v>1739</v>
      </c>
      <c r="R5195" s="25">
        <v>13</v>
      </c>
      <c r="S5195" s="11"/>
      <c r="T5195" s="11"/>
    </row>
    <row r="5196" spans="1:20" ht="17.25" customHeight="1" x14ac:dyDescent="0.35">
      <c r="A5196" s="4" t="s">
        <v>2817</v>
      </c>
      <c r="B5196" s="4" t="s">
        <v>7063</v>
      </c>
      <c r="C5196" s="25">
        <v>6</v>
      </c>
      <c r="D5196" s="11"/>
      <c r="E5196" s="11"/>
      <c r="F5196" s="11"/>
      <c r="P5196" s="4" t="s">
        <v>2817</v>
      </c>
      <c r="Q5196" s="4" t="s">
        <v>731</v>
      </c>
      <c r="R5196" s="25">
        <v>12</v>
      </c>
      <c r="S5196" s="11"/>
      <c r="T5196" s="11"/>
    </row>
    <row r="5197" spans="1:20" ht="17.25" customHeight="1" x14ac:dyDescent="0.35">
      <c r="A5197" s="4" t="s">
        <v>2817</v>
      </c>
      <c r="B5197" s="4" t="s">
        <v>6398</v>
      </c>
      <c r="C5197" s="25">
        <v>6</v>
      </c>
      <c r="D5197" s="11"/>
      <c r="E5197" s="11"/>
      <c r="F5197" s="11"/>
      <c r="P5197" s="4" t="s">
        <v>2817</v>
      </c>
      <c r="Q5197" s="4" t="s">
        <v>574</v>
      </c>
      <c r="R5197" s="25">
        <v>4</v>
      </c>
      <c r="S5197" s="11"/>
      <c r="T5197" s="11"/>
    </row>
    <row r="5198" spans="1:20" ht="17.25" customHeight="1" x14ac:dyDescent="0.35">
      <c r="A5198" s="4" t="s">
        <v>2817</v>
      </c>
      <c r="B5198" s="4" t="s">
        <v>7064</v>
      </c>
      <c r="C5198" s="25">
        <v>6</v>
      </c>
      <c r="D5198" s="11"/>
      <c r="E5198" s="11"/>
      <c r="F5198" s="11"/>
      <c r="P5198" s="4" t="s">
        <v>2817</v>
      </c>
      <c r="Q5198" s="4" t="s">
        <v>1748</v>
      </c>
      <c r="R5198" s="25">
        <v>14</v>
      </c>
      <c r="S5198" s="11"/>
      <c r="T5198" s="11"/>
    </row>
    <row r="5199" spans="1:20" ht="17.25" customHeight="1" x14ac:dyDescent="0.35">
      <c r="A5199" s="4" t="s">
        <v>2817</v>
      </c>
      <c r="B5199" s="4" t="s">
        <v>6399</v>
      </c>
      <c r="C5199" s="25">
        <v>6</v>
      </c>
      <c r="D5199" s="11"/>
      <c r="E5199" s="11"/>
      <c r="F5199" s="11"/>
      <c r="P5199" s="4" t="s">
        <v>2817</v>
      </c>
      <c r="Q5199" s="4" t="s">
        <v>1752</v>
      </c>
      <c r="R5199" s="25">
        <v>13</v>
      </c>
      <c r="S5199" s="11"/>
      <c r="T5199" s="11"/>
    </row>
    <row r="5200" spans="1:20" ht="17.25" customHeight="1" x14ac:dyDescent="0.35">
      <c r="A5200" s="4" t="s">
        <v>2817</v>
      </c>
      <c r="B5200" s="4" t="s">
        <v>7065</v>
      </c>
      <c r="C5200" s="25">
        <v>6</v>
      </c>
      <c r="D5200" s="11"/>
      <c r="E5200" s="11"/>
      <c r="F5200" s="11"/>
      <c r="P5200" s="4" t="s">
        <v>2817</v>
      </c>
      <c r="Q5200" s="4" t="s">
        <v>1756</v>
      </c>
      <c r="R5200" s="25">
        <v>10</v>
      </c>
      <c r="S5200" s="11"/>
      <c r="T5200" s="11"/>
    </row>
    <row r="5201" spans="1:20" ht="17.25" customHeight="1" x14ac:dyDescent="0.35">
      <c r="A5201" s="4" t="s">
        <v>2817</v>
      </c>
      <c r="B5201" s="4" t="s">
        <v>6400</v>
      </c>
      <c r="C5201" s="25">
        <v>6</v>
      </c>
      <c r="D5201" s="11"/>
      <c r="E5201" s="11"/>
      <c r="F5201" s="11"/>
      <c r="P5201" s="4" t="s">
        <v>2817</v>
      </c>
      <c r="Q5201" s="4" t="s">
        <v>1759</v>
      </c>
      <c r="R5201" s="25">
        <v>10</v>
      </c>
      <c r="S5201" s="11"/>
      <c r="T5201" s="11"/>
    </row>
    <row r="5202" spans="1:20" ht="17.25" customHeight="1" x14ac:dyDescent="0.35">
      <c r="A5202" s="4" t="s">
        <v>2817</v>
      </c>
      <c r="B5202" s="4" t="s">
        <v>7066</v>
      </c>
      <c r="C5202" s="25">
        <v>6</v>
      </c>
      <c r="D5202" s="11"/>
      <c r="E5202" s="11"/>
      <c r="F5202" s="11"/>
      <c r="P5202" s="4" t="s">
        <v>2817</v>
      </c>
      <c r="Q5202" s="4" t="s">
        <v>576</v>
      </c>
      <c r="R5202" s="25">
        <v>10</v>
      </c>
      <c r="S5202" s="11"/>
      <c r="T5202" s="11"/>
    </row>
    <row r="5203" spans="1:20" ht="17.25" customHeight="1" x14ac:dyDescent="0.35">
      <c r="A5203" s="4" t="s">
        <v>2817</v>
      </c>
      <c r="B5203" s="4" t="s">
        <v>6401</v>
      </c>
      <c r="C5203" s="25">
        <v>6</v>
      </c>
      <c r="D5203" s="11"/>
      <c r="E5203" s="11"/>
      <c r="F5203" s="11"/>
      <c r="P5203" s="4" t="s">
        <v>2817</v>
      </c>
      <c r="Q5203" s="4" t="s">
        <v>595</v>
      </c>
      <c r="R5203" s="25">
        <v>13</v>
      </c>
      <c r="S5203" s="11"/>
      <c r="T5203" s="11"/>
    </row>
    <row r="5204" spans="1:20" ht="17.25" customHeight="1" x14ac:dyDescent="0.35">
      <c r="A5204" s="4" t="s">
        <v>2817</v>
      </c>
      <c r="B5204" s="4" t="s">
        <v>7067</v>
      </c>
      <c r="C5204" s="25">
        <v>6</v>
      </c>
      <c r="D5204" s="11"/>
      <c r="E5204" s="11"/>
      <c r="F5204" s="11"/>
      <c r="P5204" s="4" t="s">
        <v>2817</v>
      </c>
      <c r="Q5204" s="4" t="s">
        <v>626</v>
      </c>
      <c r="R5204" s="25">
        <v>3</v>
      </c>
      <c r="S5204" s="11"/>
      <c r="T5204" s="11"/>
    </row>
    <row r="5205" spans="1:20" ht="17.25" customHeight="1" x14ac:dyDescent="0.35">
      <c r="A5205" s="4" t="s">
        <v>2817</v>
      </c>
      <c r="B5205" s="4" t="s">
        <v>6403</v>
      </c>
      <c r="C5205" s="25">
        <v>6</v>
      </c>
      <c r="D5205" s="11"/>
      <c r="E5205" s="11"/>
      <c r="F5205" s="11"/>
      <c r="P5205" s="4" t="s">
        <v>2817</v>
      </c>
      <c r="Q5205" s="4" t="s">
        <v>1770</v>
      </c>
      <c r="R5205" s="25">
        <v>3</v>
      </c>
      <c r="S5205" s="11"/>
      <c r="T5205" s="11"/>
    </row>
    <row r="5206" spans="1:20" ht="17.25" customHeight="1" x14ac:dyDescent="0.35">
      <c r="A5206" s="4" t="s">
        <v>2817</v>
      </c>
      <c r="B5206" s="4" t="s">
        <v>7068</v>
      </c>
      <c r="C5206" s="25">
        <v>6</v>
      </c>
      <c r="D5206" s="11"/>
      <c r="E5206" s="11"/>
      <c r="F5206" s="11"/>
      <c r="P5206" s="4" t="s">
        <v>2817</v>
      </c>
      <c r="Q5206" s="4" t="s">
        <v>1775</v>
      </c>
      <c r="R5206" s="25">
        <v>3</v>
      </c>
      <c r="S5206" s="11"/>
      <c r="T5206" s="11"/>
    </row>
    <row r="5207" spans="1:20" ht="17.25" customHeight="1" x14ac:dyDescent="0.35">
      <c r="A5207" s="4" t="s">
        <v>2817</v>
      </c>
      <c r="B5207" s="4" t="s">
        <v>6404</v>
      </c>
      <c r="C5207" s="25">
        <v>6</v>
      </c>
      <c r="D5207" s="11"/>
      <c r="E5207" s="11"/>
      <c r="F5207" s="11"/>
      <c r="P5207" s="4" t="s">
        <v>2817</v>
      </c>
      <c r="Q5207" s="4" t="s">
        <v>624</v>
      </c>
      <c r="R5207" s="25">
        <v>3</v>
      </c>
      <c r="S5207" s="11"/>
      <c r="T5207" s="11"/>
    </row>
    <row r="5208" spans="1:20" ht="17.25" customHeight="1" x14ac:dyDescent="0.35">
      <c r="A5208" s="4" t="s">
        <v>2817</v>
      </c>
      <c r="B5208" s="4" t="s">
        <v>7069</v>
      </c>
      <c r="C5208" s="25">
        <v>6</v>
      </c>
      <c r="D5208" s="11"/>
      <c r="E5208" s="11"/>
      <c r="F5208" s="11"/>
      <c r="P5208" s="4" t="s">
        <v>2817</v>
      </c>
      <c r="Q5208" s="4" t="s">
        <v>1765</v>
      </c>
      <c r="R5208" s="25">
        <v>14</v>
      </c>
      <c r="S5208" s="11"/>
      <c r="T5208" s="11"/>
    </row>
    <row r="5209" spans="1:20" ht="17.25" customHeight="1" x14ac:dyDescent="0.35">
      <c r="A5209" s="4" t="s">
        <v>2817</v>
      </c>
      <c r="B5209" s="4" t="s">
        <v>6405</v>
      </c>
      <c r="C5209" s="25">
        <v>6</v>
      </c>
      <c r="D5209" s="11"/>
      <c r="E5209" s="11"/>
      <c r="F5209" s="11"/>
      <c r="P5209" s="4" t="s">
        <v>2817</v>
      </c>
      <c r="Q5209" s="4" t="s">
        <v>1767</v>
      </c>
      <c r="R5209" s="25">
        <v>14</v>
      </c>
      <c r="S5209" s="11"/>
      <c r="T5209" s="11"/>
    </row>
    <row r="5210" spans="1:20" ht="17.25" customHeight="1" x14ac:dyDescent="0.35">
      <c r="A5210" s="4" t="s">
        <v>2817</v>
      </c>
      <c r="B5210" s="4" t="s">
        <v>7070</v>
      </c>
      <c r="C5210" s="25">
        <v>6</v>
      </c>
      <c r="D5210" s="11"/>
      <c r="E5210" s="11"/>
      <c r="F5210" s="11"/>
      <c r="P5210" s="4" t="s">
        <v>2817</v>
      </c>
      <c r="Q5210" s="4" t="s">
        <v>1773</v>
      </c>
      <c r="R5210" s="25">
        <v>14</v>
      </c>
      <c r="S5210" s="11"/>
      <c r="T5210" s="11"/>
    </row>
    <row r="5211" spans="1:20" ht="17.25" customHeight="1" x14ac:dyDescent="0.35">
      <c r="A5211" s="4" t="s">
        <v>2817</v>
      </c>
      <c r="B5211" s="4" t="s">
        <v>6406</v>
      </c>
      <c r="C5211" s="25">
        <v>6</v>
      </c>
      <c r="D5211" s="11"/>
      <c r="E5211" s="11"/>
      <c r="F5211" s="11"/>
      <c r="P5211" s="4" t="s">
        <v>2817</v>
      </c>
      <c r="Q5211" s="4" t="s">
        <v>1776</v>
      </c>
      <c r="R5211" s="25">
        <v>14</v>
      </c>
      <c r="S5211" s="11"/>
      <c r="T5211" s="11"/>
    </row>
    <row r="5212" spans="1:20" ht="17.25" customHeight="1" x14ac:dyDescent="0.35">
      <c r="A5212" s="4" t="s">
        <v>2817</v>
      </c>
      <c r="B5212" s="4" t="s">
        <v>7071</v>
      </c>
      <c r="C5212" s="25">
        <v>6</v>
      </c>
      <c r="D5212" s="11"/>
      <c r="E5212" s="11"/>
      <c r="F5212" s="11"/>
      <c r="P5212" s="4" t="s">
        <v>2817</v>
      </c>
      <c r="Q5212" s="4" t="s">
        <v>1779</v>
      </c>
      <c r="R5212" s="25">
        <v>14</v>
      </c>
      <c r="S5212" s="11"/>
      <c r="T5212" s="11"/>
    </row>
    <row r="5213" spans="1:20" ht="17.25" customHeight="1" x14ac:dyDescent="0.35">
      <c r="A5213" s="4" t="s">
        <v>2817</v>
      </c>
      <c r="B5213" s="4" t="s">
        <v>6407</v>
      </c>
      <c r="C5213" s="25">
        <v>6</v>
      </c>
      <c r="D5213" s="11"/>
      <c r="E5213" s="11"/>
      <c r="F5213" s="11"/>
      <c r="P5213" s="4" t="s">
        <v>2817</v>
      </c>
      <c r="Q5213" s="4" t="s">
        <v>1781</v>
      </c>
      <c r="R5213" s="25">
        <v>14</v>
      </c>
      <c r="S5213" s="11"/>
      <c r="T5213" s="11"/>
    </row>
    <row r="5214" spans="1:20" ht="17.25" customHeight="1" x14ac:dyDescent="0.35">
      <c r="A5214" s="4" t="s">
        <v>2817</v>
      </c>
      <c r="B5214" s="4" t="s">
        <v>7072</v>
      </c>
      <c r="C5214" s="25">
        <v>6</v>
      </c>
      <c r="D5214" s="11"/>
      <c r="E5214" s="11"/>
      <c r="F5214" s="11"/>
      <c r="P5214" s="4" t="s">
        <v>2817</v>
      </c>
      <c r="Q5214" s="4" t="s">
        <v>1784</v>
      </c>
      <c r="R5214" s="25">
        <v>14</v>
      </c>
      <c r="S5214" s="11"/>
      <c r="T5214" s="11"/>
    </row>
    <row r="5215" spans="1:20" ht="17.25" customHeight="1" x14ac:dyDescent="0.35">
      <c r="A5215" s="4" t="s">
        <v>2817</v>
      </c>
      <c r="B5215" s="4" t="s">
        <v>6408</v>
      </c>
      <c r="C5215" s="25">
        <v>6</v>
      </c>
      <c r="D5215" s="11"/>
      <c r="E5215" s="11"/>
      <c r="F5215" s="11"/>
      <c r="P5215" s="4" t="s">
        <v>2817</v>
      </c>
      <c r="Q5215" s="4" t="s">
        <v>1787</v>
      </c>
      <c r="R5215" s="25">
        <v>14</v>
      </c>
      <c r="S5215" s="11"/>
      <c r="T5215" s="11"/>
    </row>
    <row r="5216" spans="1:20" ht="17.25" customHeight="1" x14ac:dyDescent="0.35">
      <c r="A5216" s="4" t="s">
        <v>2817</v>
      </c>
      <c r="B5216" s="4" t="s">
        <v>7073</v>
      </c>
      <c r="C5216" s="25">
        <v>6</v>
      </c>
      <c r="D5216" s="11"/>
      <c r="E5216" s="11"/>
      <c r="F5216" s="11"/>
      <c r="P5216" s="4" t="s">
        <v>2817</v>
      </c>
      <c r="Q5216" s="4" t="s">
        <v>1790</v>
      </c>
      <c r="R5216" s="25">
        <v>13</v>
      </c>
      <c r="S5216" s="11"/>
      <c r="T5216" s="11"/>
    </row>
    <row r="5217" spans="1:20" ht="17.25" customHeight="1" x14ac:dyDescent="0.35">
      <c r="A5217" s="4" t="s">
        <v>2817</v>
      </c>
      <c r="B5217" s="4" t="s">
        <v>6409</v>
      </c>
      <c r="C5217" s="25">
        <v>6</v>
      </c>
      <c r="D5217" s="11"/>
      <c r="E5217" s="11"/>
      <c r="F5217" s="11"/>
      <c r="P5217" s="4" t="s">
        <v>2817</v>
      </c>
      <c r="Q5217" s="4" t="s">
        <v>1793</v>
      </c>
      <c r="R5217" s="25">
        <v>13</v>
      </c>
      <c r="S5217" s="11"/>
      <c r="T5217" s="11"/>
    </row>
    <row r="5218" spans="1:20" ht="17.25" customHeight="1" x14ac:dyDescent="0.35">
      <c r="A5218" s="4" t="s">
        <v>2817</v>
      </c>
      <c r="B5218" s="4" t="s">
        <v>7074</v>
      </c>
      <c r="C5218" s="25">
        <v>6</v>
      </c>
      <c r="D5218" s="11"/>
      <c r="E5218" s="11"/>
      <c r="F5218" s="11"/>
      <c r="P5218" s="4" t="s">
        <v>2817</v>
      </c>
      <c r="Q5218" s="4" t="s">
        <v>1796</v>
      </c>
      <c r="R5218" s="25">
        <v>13</v>
      </c>
      <c r="S5218" s="11"/>
      <c r="T5218" s="11"/>
    </row>
    <row r="5219" spans="1:20" ht="17.25" customHeight="1" x14ac:dyDescent="0.35">
      <c r="A5219" s="4" t="s">
        <v>2817</v>
      </c>
      <c r="B5219" s="4" t="s">
        <v>6410</v>
      </c>
      <c r="C5219" s="25">
        <v>6</v>
      </c>
      <c r="D5219" s="11"/>
      <c r="E5219" s="11"/>
      <c r="F5219" s="11"/>
      <c r="P5219" s="4" t="s">
        <v>2817</v>
      </c>
      <c r="Q5219" s="4" t="s">
        <v>1799</v>
      </c>
      <c r="R5219" s="25">
        <v>7</v>
      </c>
      <c r="S5219" s="11"/>
      <c r="T5219" s="11"/>
    </row>
    <row r="5220" spans="1:20" ht="17.25" customHeight="1" x14ac:dyDescent="0.35">
      <c r="A5220" s="4" t="s">
        <v>2817</v>
      </c>
      <c r="B5220" s="4" t="s">
        <v>7075</v>
      </c>
      <c r="C5220" s="25">
        <v>6</v>
      </c>
      <c r="D5220" s="11"/>
      <c r="E5220" s="11"/>
      <c r="F5220" s="11"/>
      <c r="P5220" s="4" t="s">
        <v>2817</v>
      </c>
      <c r="Q5220" s="4" t="s">
        <v>578</v>
      </c>
      <c r="R5220" s="25">
        <v>13</v>
      </c>
      <c r="S5220" s="11"/>
      <c r="T5220" s="11"/>
    </row>
    <row r="5221" spans="1:20" ht="17.25" customHeight="1" x14ac:dyDescent="0.35">
      <c r="A5221" s="4" t="s">
        <v>2817</v>
      </c>
      <c r="B5221" s="4" t="s">
        <v>6411</v>
      </c>
      <c r="C5221" s="25">
        <v>6</v>
      </c>
      <c r="D5221" s="11"/>
      <c r="E5221" s="11"/>
      <c r="F5221" s="11"/>
      <c r="P5221" s="4" t="s">
        <v>2817</v>
      </c>
      <c r="Q5221" s="4" t="s">
        <v>581</v>
      </c>
      <c r="R5221" s="25">
        <v>13</v>
      </c>
      <c r="S5221" s="11"/>
      <c r="T5221" s="11"/>
    </row>
    <row r="5222" spans="1:20" ht="17.25" customHeight="1" x14ac:dyDescent="0.35">
      <c r="A5222" s="4" t="s">
        <v>2817</v>
      </c>
      <c r="B5222" s="4" t="s">
        <v>7076</v>
      </c>
      <c r="C5222" s="25">
        <v>6</v>
      </c>
      <c r="D5222" s="11"/>
      <c r="E5222" s="11"/>
      <c r="F5222" s="11"/>
      <c r="P5222" s="4" t="s">
        <v>2817</v>
      </c>
      <c r="Q5222" s="4" t="s">
        <v>1805</v>
      </c>
      <c r="R5222" s="25">
        <v>4</v>
      </c>
      <c r="S5222" s="11"/>
      <c r="T5222" s="11"/>
    </row>
    <row r="5223" spans="1:20" ht="17.25" customHeight="1" x14ac:dyDescent="0.35">
      <c r="A5223" s="4" t="s">
        <v>2817</v>
      </c>
      <c r="B5223" s="4" t="s">
        <v>6412</v>
      </c>
      <c r="C5223" s="25">
        <v>6</v>
      </c>
      <c r="D5223" s="11"/>
      <c r="E5223" s="11"/>
      <c r="F5223" s="11"/>
      <c r="P5223" s="4" t="s">
        <v>2817</v>
      </c>
      <c r="Q5223" s="4" t="s">
        <v>627</v>
      </c>
      <c r="R5223" s="25">
        <v>5</v>
      </c>
      <c r="S5223" s="11"/>
      <c r="T5223" s="11"/>
    </row>
    <row r="5224" spans="1:20" ht="17.25" customHeight="1" x14ac:dyDescent="0.35">
      <c r="A5224" s="4" t="s">
        <v>2817</v>
      </c>
      <c r="B5224" s="4" t="s">
        <v>7077</v>
      </c>
      <c r="C5224" s="25">
        <v>6</v>
      </c>
      <c r="D5224" s="11"/>
      <c r="E5224" s="11"/>
      <c r="F5224" s="11"/>
      <c r="P5224" s="4" t="s">
        <v>2817</v>
      </c>
      <c r="Q5224" s="4" t="s">
        <v>634</v>
      </c>
      <c r="R5224" s="25">
        <v>1</v>
      </c>
      <c r="S5224" s="11"/>
      <c r="T5224" s="11"/>
    </row>
    <row r="5225" spans="1:20" ht="17.25" customHeight="1" x14ac:dyDescent="0.35">
      <c r="A5225" s="4" t="s">
        <v>2817</v>
      </c>
      <c r="B5225" s="4" t="s">
        <v>7078</v>
      </c>
      <c r="C5225" s="25">
        <v>6</v>
      </c>
      <c r="D5225" s="11"/>
      <c r="E5225" s="11"/>
      <c r="F5225" s="11"/>
      <c r="P5225" s="4" t="s">
        <v>2817</v>
      </c>
      <c r="Q5225" s="4" t="s">
        <v>1813</v>
      </c>
      <c r="R5225" s="28">
        <v>4</v>
      </c>
      <c r="S5225" s="11"/>
      <c r="T5225" s="11"/>
    </row>
    <row r="5226" spans="1:20" ht="17.25" customHeight="1" x14ac:dyDescent="0.35">
      <c r="A5226" s="4" t="s">
        <v>2817</v>
      </c>
      <c r="B5226" s="4" t="s">
        <v>7079</v>
      </c>
      <c r="C5226" s="25">
        <v>6</v>
      </c>
      <c r="D5226" s="11"/>
      <c r="E5226" s="11"/>
      <c r="F5226" s="11"/>
      <c r="P5226" s="4" t="s">
        <v>2817</v>
      </c>
      <c r="Q5226" s="4" t="s">
        <v>1816</v>
      </c>
      <c r="R5226" s="28">
        <v>4</v>
      </c>
      <c r="S5226" s="11"/>
      <c r="T5226" s="11"/>
    </row>
    <row r="5227" spans="1:20" ht="17.25" customHeight="1" x14ac:dyDescent="0.35">
      <c r="A5227" s="4" t="s">
        <v>2817</v>
      </c>
      <c r="B5227" s="4" t="s">
        <v>6413</v>
      </c>
      <c r="C5227" s="25">
        <v>6</v>
      </c>
      <c r="D5227" s="11"/>
      <c r="E5227" s="11"/>
      <c r="F5227" s="11"/>
      <c r="P5227" s="4" t="s">
        <v>2817</v>
      </c>
      <c r="Q5227" s="4" t="s">
        <v>652</v>
      </c>
      <c r="R5227" s="25">
        <v>4</v>
      </c>
      <c r="S5227" s="11"/>
      <c r="T5227" s="11"/>
    </row>
    <row r="5228" spans="1:20" ht="17.25" customHeight="1" x14ac:dyDescent="0.35">
      <c r="A5228" s="4" t="s">
        <v>2817</v>
      </c>
      <c r="B5228" s="4" t="s">
        <v>7080</v>
      </c>
      <c r="C5228" s="25">
        <v>6</v>
      </c>
      <c r="D5228" s="11"/>
      <c r="E5228" s="11"/>
      <c r="F5228" s="11"/>
      <c r="P5228" s="4" t="s">
        <v>2817</v>
      </c>
      <c r="Q5228" s="4" t="s">
        <v>1820</v>
      </c>
      <c r="R5228" s="25">
        <v>2</v>
      </c>
      <c r="S5228" s="11"/>
      <c r="T5228" s="11"/>
    </row>
    <row r="5229" spans="1:20" ht="17.25" customHeight="1" x14ac:dyDescent="0.35">
      <c r="A5229" s="4" t="s">
        <v>2817</v>
      </c>
      <c r="B5229" s="4" t="s">
        <v>7081</v>
      </c>
      <c r="C5229" s="25">
        <v>6</v>
      </c>
      <c r="D5229" s="11"/>
      <c r="E5229" s="11"/>
      <c r="F5229" s="11"/>
      <c r="P5229" s="4" t="s">
        <v>2817</v>
      </c>
      <c r="Q5229" s="4" t="s">
        <v>1823</v>
      </c>
      <c r="R5229" s="25">
        <v>14</v>
      </c>
      <c r="S5229" s="11"/>
      <c r="T5229" s="11"/>
    </row>
    <row r="5230" spans="1:20" ht="17.25" customHeight="1" x14ac:dyDescent="0.35">
      <c r="A5230" s="4" t="s">
        <v>2817</v>
      </c>
      <c r="B5230" s="4" t="s">
        <v>6414</v>
      </c>
      <c r="C5230" s="25">
        <v>6</v>
      </c>
      <c r="D5230" s="11"/>
      <c r="E5230" s="11"/>
      <c r="F5230" s="11"/>
      <c r="P5230" s="4" t="s">
        <v>2817</v>
      </c>
      <c r="Q5230" s="4" t="s">
        <v>1827</v>
      </c>
      <c r="R5230" s="25">
        <v>14</v>
      </c>
      <c r="S5230" s="11"/>
      <c r="T5230" s="11"/>
    </row>
    <row r="5231" spans="1:20" ht="17.25" customHeight="1" x14ac:dyDescent="0.35">
      <c r="A5231" s="4" t="s">
        <v>2817</v>
      </c>
      <c r="B5231" s="4" t="s">
        <v>7082</v>
      </c>
      <c r="C5231" s="25">
        <v>6</v>
      </c>
      <c r="D5231" s="11"/>
      <c r="E5231" s="11"/>
      <c r="F5231" s="11"/>
      <c r="P5231" s="4" t="s">
        <v>2817</v>
      </c>
      <c r="Q5231" s="4" t="s">
        <v>1829</v>
      </c>
      <c r="R5231" s="25">
        <v>13</v>
      </c>
      <c r="S5231" s="11"/>
      <c r="T5231" s="11"/>
    </row>
    <row r="5232" spans="1:20" ht="17.25" customHeight="1" x14ac:dyDescent="0.35">
      <c r="A5232" s="4" t="s">
        <v>2817</v>
      </c>
      <c r="B5232" s="4" t="s">
        <v>6415</v>
      </c>
      <c r="C5232" s="25">
        <v>6</v>
      </c>
      <c r="D5232" s="11"/>
      <c r="E5232" s="11"/>
      <c r="F5232" s="11"/>
      <c r="P5232" s="4" t="s">
        <v>2817</v>
      </c>
      <c r="Q5232" s="4" t="s">
        <v>1835</v>
      </c>
      <c r="R5232" s="25">
        <v>13</v>
      </c>
      <c r="S5232" s="11"/>
      <c r="T5232" s="11"/>
    </row>
    <row r="5233" spans="1:20" ht="17.25" customHeight="1" x14ac:dyDescent="0.35">
      <c r="A5233" s="4" t="s">
        <v>2817</v>
      </c>
      <c r="B5233" s="4" t="s">
        <v>7083</v>
      </c>
      <c r="C5233" s="25">
        <v>6</v>
      </c>
      <c r="D5233" s="11"/>
      <c r="E5233" s="11"/>
      <c r="F5233" s="11"/>
      <c r="P5233" s="4" t="s">
        <v>2817</v>
      </c>
      <c r="Q5233" s="4" t="s">
        <v>1837</v>
      </c>
      <c r="R5233" s="25">
        <v>13</v>
      </c>
      <c r="S5233" s="11"/>
      <c r="T5233" s="11"/>
    </row>
    <row r="5234" spans="1:20" ht="17.25" customHeight="1" x14ac:dyDescent="0.35">
      <c r="A5234" s="4" t="s">
        <v>2817</v>
      </c>
      <c r="B5234" s="4" t="s">
        <v>6416</v>
      </c>
      <c r="C5234" s="25">
        <v>6</v>
      </c>
      <c r="D5234" s="11"/>
      <c r="E5234" s="11"/>
      <c r="F5234" s="11"/>
      <c r="P5234" s="4" t="s">
        <v>2817</v>
      </c>
      <c r="Q5234" s="4" t="s">
        <v>1841</v>
      </c>
      <c r="R5234" s="25">
        <v>4</v>
      </c>
      <c r="S5234" s="11"/>
      <c r="T5234" s="11"/>
    </row>
    <row r="5235" spans="1:20" ht="17.25" customHeight="1" x14ac:dyDescent="0.35">
      <c r="A5235" s="4" t="s">
        <v>2817</v>
      </c>
      <c r="B5235" s="4" t="s">
        <v>7084</v>
      </c>
      <c r="C5235" s="25">
        <v>6</v>
      </c>
      <c r="D5235" s="11"/>
      <c r="E5235" s="11"/>
      <c r="F5235" s="11"/>
      <c r="P5235" s="4" t="s">
        <v>2817</v>
      </c>
      <c r="Q5235" s="4" t="s">
        <v>1844</v>
      </c>
      <c r="R5235" s="25">
        <v>4</v>
      </c>
      <c r="S5235" s="11"/>
      <c r="T5235" s="11"/>
    </row>
    <row r="5236" spans="1:20" ht="17.25" customHeight="1" x14ac:dyDescent="0.35">
      <c r="A5236" s="4" t="s">
        <v>2817</v>
      </c>
      <c r="B5236" s="4" t="s">
        <v>6418</v>
      </c>
      <c r="C5236" s="25">
        <v>6</v>
      </c>
      <c r="D5236" s="11"/>
      <c r="E5236" s="11"/>
      <c r="F5236" s="11"/>
      <c r="P5236" s="4" t="s">
        <v>2817</v>
      </c>
      <c r="Q5236" s="4" t="s">
        <v>1846</v>
      </c>
      <c r="R5236" s="25">
        <v>4</v>
      </c>
      <c r="S5236" s="11"/>
      <c r="T5236" s="11"/>
    </row>
    <row r="5237" spans="1:20" ht="17.25" customHeight="1" x14ac:dyDescent="0.35">
      <c r="A5237" s="4" t="s">
        <v>2817</v>
      </c>
      <c r="B5237" s="4" t="s">
        <v>7085</v>
      </c>
      <c r="C5237" s="25">
        <v>6</v>
      </c>
      <c r="D5237" s="11"/>
      <c r="E5237" s="11"/>
      <c r="F5237" s="11"/>
      <c r="P5237" s="4" t="s">
        <v>2817</v>
      </c>
      <c r="Q5237" s="4" t="s">
        <v>1848</v>
      </c>
      <c r="R5237" s="25">
        <v>4</v>
      </c>
      <c r="S5237" s="11"/>
      <c r="T5237" s="11"/>
    </row>
    <row r="5238" spans="1:20" ht="17.25" customHeight="1" x14ac:dyDescent="0.35">
      <c r="A5238" s="4" t="s">
        <v>2817</v>
      </c>
      <c r="B5238" s="4" t="s">
        <v>6419</v>
      </c>
      <c r="C5238" s="25">
        <v>6</v>
      </c>
      <c r="D5238" s="11"/>
      <c r="E5238" s="11"/>
      <c r="F5238" s="11"/>
      <c r="P5238" s="4" t="s">
        <v>2817</v>
      </c>
      <c r="Q5238" s="4" t="s">
        <v>635</v>
      </c>
      <c r="R5238" s="25">
        <v>1</v>
      </c>
      <c r="S5238" s="11"/>
      <c r="T5238" s="11"/>
    </row>
    <row r="5239" spans="1:20" ht="17.25" customHeight="1" x14ac:dyDescent="0.35">
      <c r="A5239" s="4" t="s">
        <v>2817</v>
      </c>
      <c r="B5239" s="4" t="s">
        <v>7086</v>
      </c>
      <c r="C5239" s="25">
        <v>6</v>
      </c>
      <c r="D5239" s="11"/>
      <c r="E5239" s="11"/>
      <c r="F5239" s="11"/>
      <c r="P5239" s="4" t="s">
        <v>2817</v>
      </c>
      <c r="Q5239" s="4" t="s">
        <v>1852</v>
      </c>
      <c r="R5239" s="25">
        <v>1</v>
      </c>
      <c r="S5239" s="11"/>
      <c r="T5239" s="11"/>
    </row>
    <row r="5240" spans="1:20" ht="17.25" customHeight="1" x14ac:dyDescent="0.35">
      <c r="A5240" s="4" t="s">
        <v>2817</v>
      </c>
      <c r="B5240" s="4" t="s">
        <v>6421</v>
      </c>
      <c r="C5240" s="25">
        <v>6</v>
      </c>
      <c r="D5240" s="11"/>
      <c r="E5240" s="11"/>
      <c r="F5240" s="11"/>
      <c r="P5240" s="4" t="s">
        <v>2817</v>
      </c>
      <c r="Q5240" s="4" t="s">
        <v>1855</v>
      </c>
      <c r="R5240" s="25">
        <v>2</v>
      </c>
      <c r="S5240" s="11"/>
      <c r="T5240" s="11"/>
    </row>
    <row r="5241" spans="1:20" ht="17.25" customHeight="1" x14ac:dyDescent="0.35">
      <c r="A5241" s="4" t="s">
        <v>2817</v>
      </c>
      <c r="B5241" s="4" t="s">
        <v>7087</v>
      </c>
      <c r="C5241" s="25">
        <v>6</v>
      </c>
      <c r="D5241" s="11"/>
      <c r="E5241" s="11"/>
      <c r="F5241" s="11"/>
      <c r="P5241" s="4" t="s">
        <v>2817</v>
      </c>
      <c r="Q5241" s="4" t="s">
        <v>1857</v>
      </c>
      <c r="R5241" s="25">
        <v>2</v>
      </c>
      <c r="S5241" s="11"/>
      <c r="T5241" s="11"/>
    </row>
    <row r="5242" spans="1:20" ht="17.25" customHeight="1" x14ac:dyDescent="0.35">
      <c r="A5242" s="4" t="s">
        <v>2817</v>
      </c>
      <c r="B5242" s="4" t="s">
        <v>6422</v>
      </c>
      <c r="C5242" s="25">
        <v>6</v>
      </c>
      <c r="D5242" s="11"/>
      <c r="E5242" s="11"/>
      <c r="F5242" s="11"/>
      <c r="P5242" s="4" t="s">
        <v>2817</v>
      </c>
      <c r="Q5242" s="4" t="s">
        <v>1859</v>
      </c>
      <c r="R5242" s="25">
        <v>2</v>
      </c>
      <c r="S5242" s="11"/>
      <c r="T5242" s="11"/>
    </row>
    <row r="5243" spans="1:20" ht="17.25" customHeight="1" x14ac:dyDescent="0.35">
      <c r="A5243" s="4" t="s">
        <v>2817</v>
      </c>
      <c r="B5243" s="4" t="s">
        <v>7088</v>
      </c>
      <c r="C5243" s="25">
        <v>6</v>
      </c>
      <c r="D5243" s="11"/>
      <c r="E5243" s="11"/>
      <c r="F5243" s="11"/>
      <c r="P5243" s="4" t="s">
        <v>2817</v>
      </c>
      <c r="Q5243" s="4" t="s">
        <v>1861</v>
      </c>
      <c r="R5243" s="25">
        <v>2</v>
      </c>
      <c r="S5243" s="11"/>
      <c r="T5243" s="11"/>
    </row>
    <row r="5244" spans="1:20" ht="17.25" customHeight="1" x14ac:dyDescent="0.35">
      <c r="A5244" s="4" t="s">
        <v>2817</v>
      </c>
      <c r="B5244" s="4" t="s">
        <v>6424</v>
      </c>
      <c r="C5244" s="25">
        <v>6</v>
      </c>
      <c r="D5244" s="11"/>
      <c r="E5244" s="11"/>
      <c r="F5244" s="11"/>
      <c r="P5244" s="4" t="s">
        <v>2817</v>
      </c>
      <c r="Q5244" s="4" t="s">
        <v>1863</v>
      </c>
      <c r="R5244" s="25">
        <v>2</v>
      </c>
      <c r="S5244" s="11"/>
      <c r="T5244" s="11"/>
    </row>
    <row r="5245" spans="1:20" ht="17.25" customHeight="1" x14ac:dyDescent="0.35">
      <c r="A5245" s="4" t="s">
        <v>2817</v>
      </c>
      <c r="B5245" s="4" t="s">
        <v>7089</v>
      </c>
      <c r="C5245" s="25">
        <v>6</v>
      </c>
      <c r="D5245" s="11"/>
      <c r="E5245" s="11"/>
      <c r="F5245" s="11"/>
      <c r="P5245" s="4" t="s">
        <v>2817</v>
      </c>
      <c r="Q5245" s="4" t="s">
        <v>1865</v>
      </c>
      <c r="R5245" s="25">
        <v>14</v>
      </c>
      <c r="S5245" s="11"/>
      <c r="T5245" s="11"/>
    </row>
    <row r="5246" spans="1:20" ht="17.25" customHeight="1" x14ac:dyDescent="0.35">
      <c r="A5246" s="4" t="s">
        <v>2817</v>
      </c>
      <c r="B5246" s="4" t="s">
        <v>7090</v>
      </c>
      <c r="C5246" s="25">
        <v>9</v>
      </c>
      <c r="D5246" s="11"/>
      <c r="E5246" s="11"/>
      <c r="F5246" s="11"/>
      <c r="P5246" s="4" t="s">
        <v>2817</v>
      </c>
      <c r="Q5246" s="4" t="s">
        <v>1868</v>
      </c>
      <c r="R5246" s="25">
        <v>14</v>
      </c>
      <c r="S5246" s="11"/>
      <c r="T5246" s="11"/>
    </row>
    <row r="5247" spans="1:20" ht="17.25" customHeight="1" x14ac:dyDescent="0.35">
      <c r="A5247" s="4" t="s">
        <v>2817</v>
      </c>
      <c r="B5247" s="4" t="s">
        <v>7091</v>
      </c>
      <c r="C5247" s="25">
        <v>9</v>
      </c>
      <c r="D5247" s="11"/>
      <c r="E5247" s="11"/>
      <c r="F5247" s="11"/>
      <c r="P5247" s="4" t="s">
        <v>2817</v>
      </c>
      <c r="Q5247" s="4" t="s">
        <v>1871</v>
      </c>
      <c r="R5247" s="25">
        <v>14</v>
      </c>
      <c r="S5247" s="11"/>
      <c r="T5247" s="11"/>
    </row>
    <row r="5248" spans="1:20" ht="17.25" customHeight="1" x14ac:dyDescent="0.35">
      <c r="A5248" s="4" t="s">
        <v>2817</v>
      </c>
      <c r="B5248" s="4" t="s">
        <v>7092</v>
      </c>
      <c r="C5248" s="25">
        <v>9</v>
      </c>
      <c r="D5248" s="11"/>
      <c r="E5248" s="11"/>
      <c r="F5248" s="11"/>
      <c r="P5248" s="4" t="s">
        <v>2817</v>
      </c>
      <c r="Q5248" s="4" t="s">
        <v>1872</v>
      </c>
      <c r="R5248" s="25">
        <v>14</v>
      </c>
      <c r="S5248" s="11"/>
      <c r="T5248" s="11"/>
    </row>
    <row r="5249" spans="1:20" ht="17.25" customHeight="1" x14ac:dyDescent="0.35">
      <c r="A5249" s="4" t="s">
        <v>2817</v>
      </c>
      <c r="B5249" s="4" t="s">
        <v>7093</v>
      </c>
      <c r="C5249" s="25">
        <v>9</v>
      </c>
      <c r="D5249" s="11"/>
      <c r="E5249" s="11"/>
      <c r="F5249" s="11"/>
      <c r="P5249" s="4" t="s">
        <v>2817</v>
      </c>
      <c r="Q5249" s="4" t="s">
        <v>1875</v>
      </c>
      <c r="R5249" s="25">
        <v>14</v>
      </c>
      <c r="S5249" s="11"/>
      <c r="T5249" s="11"/>
    </row>
    <row r="5250" spans="1:20" ht="17.25" customHeight="1" x14ac:dyDescent="0.35">
      <c r="A5250" s="4" t="s">
        <v>2817</v>
      </c>
      <c r="B5250" s="4" t="s">
        <v>7094</v>
      </c>
      <c r="C5250" s="25">
        <v>9</v>
      </c>
      <c r="D5250" s="11"/>
      <c r="E5250" s="11"/>
      <c r="F5250" s="11"/>
      <c r="P5250" s="4" t="s">
        <v>2817</v>
      </c>
      <c r="Q5250" s="4" t="s">
        <v>1877</v>
      </c>
      <c r="R5250" s="25">
        <v>13</v>
      </c>
      <c r="S5250" s="11"/>
      <c r="T5250" s="11"/>
    </row>
    <row r="5251" spans="1:20" ht="17.25" customHeight="1" x14ac:dyDescent="0.35">
      <c r="A5251" s="4" t="s">
        <v>2817</v>
      </c>
      <c r="B5251" s="4" t="s">
        <v>7095</v>
      </c>
      <c r="C5251" s="25">
        <v>9</v>
      </c>
      <c r="D5251" s="11"/>
      <c r="E5251" s="11"/>
      <c r="F5251" s="11"/>
      <c r="P5251" s="4" t="s">
        <v>2817</v>
      </c>
      <c r="Q5251" s="4" t="s">
        <v>1881</v>
      </c>
      <c r="R5251" s="25">
        <v>13</v>
      </c>
      <c r="S5251" s="11"/>
      <c r="T5251" s="11"/>
    </row>
    <row r="5252" spans="1:20" ht="17.25" customHeight="1" x14ac:dyDescent="0.35">
      <c r="A5252" s="4" t="s">
        <v>2817</v>
      </c>
      <c r="B5252" s="4" t="s">
        <v>7096</v>
      </c>
      <c r="C5252" s="25">
        <v>9</v>
      </c>
      <c r="D5252" s="11"/>
      <c r="E5252" s="11"/>
      <c r="F5252" s="11"/>
      <c r="P5252" s="4" t="s">
        <v>2817</v>
      </c>
      <c r="Q5252" s="4" t="s">
        <v>1883</v>
      </c>
      <c r="R5252" s="25">
        <v>13</v>
      </c>
      <c r="S5252" s="11"/>
      <c r="T5252" s="11"/>
    </row>
    <row r="5253" spans="1:20" ht="17.25" customHeight="1" x14ac:dyDescent="0.35">
      <c r="A5253" s="4" t="s">
        <v>2817</v>
      </c>
      <c r="B5253" s="4" t="s">
        <v>7097</v>
      </c>
      <c r="C5253" s="25">
        <v>9</v>
      </c>
      <c r="D5253" s="11"/>
      <c r="E5253" s="11"/>
      <c r="F5253" s="11"/>
      <c r="P5253" s="4" t="s">
        <v>2817</v>
      </c>
      <c r="Q5253" s="4" t="s">
        <v>1885</v>
      </c>
      <c r="R5253" s="25">
        <v>13</v>
      </c>
      <c r="S5253" s="11"/>
      <c r="T5253" s="11"/>
    </row>
    <row r="5254" spans="1:20" ht="17.25" customHeight="1" x14ac:dyDescent="0.35">
      <c r="A5254" s="4" t="s">
        <v>2817</v>
      </c>
      <c r="B5254" s="4" t="s">
        <v>7098</v>
      </c>
      <c r="C5254" s="25">
        <v>9</v>
      </c>
      <c r="D5254" s="11"/>
      <c r="E5254" s="11"/>
      <c r="F5254" s="11"/>
      <c r="P5254" s="4" t="s">
        <v>2817</v>
      </c>
      <c r="Q5254" s="4" t="s">
        <v>1887</v>
      </c>
      <c r="R5254" s="25">
        <v>13</v>
      </c>
      <c r="S5254" s="11"/>
      <c r="T5254" s="11"/>
    </row>
    <row r="5255" spans="1:20" ht="17.25" customHeight="1" x14ac:dyDescent="0.35">
      <c r="A5255" s="4" t="s">
        <v>2817</v>
      </c>
      <c r="B5255" s="4" t="s">
        <v>7099</v>
      </c>
      <c r="C5255" s="25">
        <v>9</v>
      </c>
      <c r="D5255" s="11"/>
      <c r="E5255" s="11"/>
      <c r="F5255" s="11"/>
      <c r="P5255" s="4" t="s">
        <v>2817</v>
      </c>
      <c r="Q5255" s="4" t="s">
        <v>1889</v>
      </c>
      <c r="R5255" s="25">
        <v>13</v>
      </c>
      <c r="S5255" s="11"/>
      <c r="T5255" s="11"/>
    </row>
    <row r="5256" spans="1:20" ht="17.25" customHeight="1" x14ac:dyDescent="0.35">
      <c r="A5256" s="4" t="s">
        <v>2817</v>
      </c>
      <c r="B5256" s="4" t="s">
        <v>7100</v>
      </c>
      <c r="C5256" s="25">
        <v>9</v>
      </c>
      <c r="D5256" s="11"/>
      <c r="E5256" s="11"/>
      <c r="F5256" s="11"/>
      <c r="P5256" s="4" t="s">
        <v>2817</v>
      </c>
      <c r="Q5256" s="4" t="s">
        <v>1892</v>
      </c>
      <c r="R5256" s="25">
        <v>13</v>
      </c>
      <c r="S5256" s="11"/>
      <c r="T5256" s="11"/>
    </row>
    <row r="5257" spans="1:20" ht="17.25" customHeight="1" x14ac:dyDescent="0.35">
      <c r="A5257" s="4" t="s">
        <v>2817</v>
      </c>
      <c r="B5257" s="4" t="s">
        <v>7101</v>
      </c>
      <c r="C5257" s="25">
        <v>9</v>
      </c>
      <c r="D5257" s="11"/>
      <c r="E5257" s="11"/>
      <c r="F5257" s="11"/>
      <c r="P5257" s="4" t="s">
        <v>2817</v>
      </c>
      <c r="Q5257" s="4" t="s">
        <v>1894</v>
      </c>
      <c r="R5257" s="25">
        <v>13</v>
      </c>
      <c r="S5257" s="11"/>
      <c r="T5257" s="11"/>
    </row>
    <row r="5258" spans="1:20" ht="17.25" customHeight="1" x14ac:dyDescent="0.35">
      <c r="A5258" s="4" t="s">
        <v>2817</v>
      </c>
      <c r="B5258" s="4" t="s">
        <v>7102</v>
      </c>
      <c r="C5258" s="25">
        <v>9</v>
      </c>
      <c r="D5258" s="11"/>
      <c r="E5258" s="11"/>
      <c r="F5258" s="11"/>
      <c r="P5258" s="4" t="s">
        <v>2817</v>
      </c>
      <c r="Q5258" s="4" t="s">
        <v>597</v>
      </c>
      <c r="R5258" s="25">
        <v>13</v>
      </c>
      <c r="S5258" s="11"/>
      <c r="T5258" s="11"/>
    </row>
    <row r="5259" spans="1:20" ht="17.25" customHeight="1" x14ac:dyDescent="0.35">
      <c r="A5259" s="4" t="s">
        <v>2817</v>
      </c>
      <c r="B5259" s="4" t="s">
        <v>7103</v>
      </c>
      <c r="C5259" s="25">
        <v>9</v>
      </c>
      <c r="D5259" s="11"/>
      <c r="E5259" s="11"/>
      <c r="F5259" s="11"/>
      <c r="P5259" s="4" t="s">
        <v>2817</v>
      </c>
      <c r="Q5259" s="4" t="s">
        <v>1898</v>
      </c>
      <c r="R5259" s="25">
        <v>9</v>
      </c>
      <c r="S5259" s="11"/>
      <c r="T5259" s="11"/>
    </row>
    <row r="5260" spans="1:20" ht="17.25" customHeight="1" x14ac:dyDescent="0.35">
      <c r="A5260" s="4" t="s">
        <v>2817</v>
      </c>
      <c r="B5260" s="4" t="s">
        <v>7104</v>
      </c>
      <c r="C5260" s="25">
        <v>9</v>
      </c>
      <c r="D5260" s="11"/>
      <c r="E5260" s="11"/>
      <c r="F5260" s="11"/>
      <c r="P5260" s="4" t="s">
        <v>2817</v>
      </c>
      <c r="Q5260" s="4" t="s">
        <v>1901</v>
      </c>
      <c r="R5260" s="25">
        <v>1</v>
      </c>
      <c r="S5260" s="11"/>
      <c r="T5260" s="11"/>
    </row>
    <row r="5261" spans="1:20" ht="17.25" customHeight="1" x14ac:dyDescent="0.35">
      <c r="A5261" s="4" t="s">
        <v>2817</v>
      </c>
      <c r="B5261" s="4" t="s">
        <v>7105</v>
      </c>
      <c r="C5261" s="25">
        <v>9</v>
      </c>
      <c r="D5261" s="11"/>
      <c r="E5261" s="11"/>
      <c r="F5261" s="11"/>
      <c r="P5261" s="4" t="s">
        <v>2817</v>
      </c>
      <c r="Q5261" s="4" t="s">
        <v>1904</v>
      </c>
      <c r="R5261" s="25">
        <v>1</v>
      </c>
      <c r="S5261" s="11"/>
      <c r="T5261" s="11"/>
    </row>
    <row r="5262" spans="1:20" ht="17.25" customHeight="1" x14ac:dyDescent="0.35">
      <c r="A5262" s="4" t="s">
        <v>2817</v>
      </c>
      <c r="B5262" s="4" t="s">
        <v>7106</v>
      </c>
      <c r="C5262" s="25">
        <v>9</v>
      </c>
      <c r="D5262" s="11"/>
      <c r="E5262" s="11"/>
      <c r="F5262" s="11"/>
      <c r="P5262" s="4" t="s">
        <v>2817</v>
      </c>
      <c r="Q5262" s="4" t="s">
        <v>1906</v>
      </c>
      <c r="R5262" s="25">
        <v>1</v>
      </c>
      <c r="S5262" s="11"/>
      <c r="T5262" s="11"/>
    </row>
    <row r="5263" spans="1:20" ht="17.25" customHeight="1" x14ac:dyDescent="0.35">
      <c r="A5263" s="4" t="s">
        <v>2817</v>
      </c>
      <c r="B5263" s="4" t="s">
        <v>7107</v>
      </c>
      <c r="C5263" s="25">
        <v>9</v>
      </c>
      <c r="D5263" s="11"/>
      <c r="E5263" s="11"/>
      <c r="F5263" s="11"/>
      <c r="P5263" s="4" t="s">
        <v>2817</v>
      </c>
      <c r="Q5263" s="4" t="s">
        <v>1908</v>
      </c>
      <c r="R5263" s="25">
        <v>1</v>
      </c>
      <c r="S5263" s="11"/>
      <c r="T5263" s="11"/>
    </row>
    <row r="5264" spans="1:20" ht="17.25" customHeight="1" x14ac:dyDescent="0.35">
      <c r="A5264" s="4" t="s">
        <v>2817</v>
      </c>
      <c r="B5264" s="4" t="s">
        <v>7108</v>
      </c>
      <c r="C5264" s="25">
        <v>9</v>
      </c>
      <c r="D5264" s="11"/>
      <c r="E5264" s="11"/>
      <c r="F5264" s="11"/>
      <c r="P5264" s="4" t="s">
        <v>2817</v>
      </c>
      <c r="Q5264" s="4" t="s">
        <v>1910</v>
      </c>
      <c r="R5264" s="25">
        <v>1</v>
      </c>
      <c r="S5264" s="11"/>
      <c r="T5264" s="11"/>
    </row>
    <row r="5265" spans="1:20" ht="17.25" customHeight="1" x14ac:dyDescent="0.35">
      <c r="A5265" s="4" t="s">
        <v>2817</v>
      </c>
      <c r="B5265" s="4" t="s">
        <v>7109</v>
      </c>
      <c r="C5265" s="25">
        <v>9</v>
      </c>
      <c r="D5265" s="11"/>
      <c r="E5265" s="11"/>
      <c r="F5265" s="11"/>
      <c r="P5265" s="4" t="s">
        <v>2817</v>
      </c>
      <c r="Q5265" s="4" t="s">
        <v>1912</v>
      </c>
      <c r="R5265" s="25">
        <v>14</v>
      </c>
      <c r="S5265" s="11"/>
      <c r="T5265" s="11"/>
    </row>
    <row r="5266" spans="1:20" ht="17.25" customHeight="1" x14ac:dyDescent="0.35">
      <c r="A5266" s="4" t="s">
        <v>2817</v>
      </c>
      <c r="B5266" s="4" t="s">
        <v>7110</v>
      </c>
      <c r="C5266" s="25">
        <v>9</v>
      </c>
      <c r="D5266" s="11"/>
      <c r="E5266" s="11"/>
      <c r="F5266" s="11"/>
      <c r="P5266" s="4" t="s">
        <v>2817</v>
      </c>
      <c r="Q5266" s="4" t="s">
        <v>1928</v>
      </c>
      <c r="R5266" s="25">
        <v>4</v>
      </c>
      <c r="S5266" s="11"/>
      <c r="T5266" s="11"/>
    </row>
    <row r="5267" spans="1:20" ht="17.25" customHeight="1" x14ac:dyDescent="0.35">
      <c r="A5267" s="4" t="s">
        <v>2817</v>
      </c>
      <c r="B5267" s="4" t="s">
        <v>7111</v>
      </c>
      <c r="C5267" s="25">
        <v>9</v>
      </c>
      <c r="D5267" s="11"/>
      <c r="E5267" s="11"/>
      <c r="F5267" s="11"/>
      <c r="P5267" s="4" t="s">
        <v>2817</v>
      </c>
      <c r="Q5267" s="4" t="s">
        <v>1914</v>
      </c>
      <c r="R5267" s="25">
        <v>8</v>
      </c>
      <c r="S5267" s="11"/>
      <c r="T5267" s="11"/>
    </row>
    <row r="5268" spans="1:20" ht="17.25" customHeight="1" x14ac:dyDescent="0.35">
      <c r="A5268" s="4" t="s">
        <v>2817</v>
      </c>
      <c r="B5268" s="4" t="s">
        <v>7112</v>
      </c>
      <c r="C5268" s="25">
        <v>9</v>
      </c>
      <c r="D5268" s="11"/>
      <c r="E5268" s="11"/>
      <c r="F5268" s="11"/>
      <c r="P5268" s="4" t="s">
        <v>2817</v>
      </c>
      <c r="Q5268" s="4" t="s">
        <v>1917</v>
      </c>
      <c r="R5268" s="25">
        <v>8</v>
      </c>
      <c r="S5268" s="11"/>
      <c r="T5268" s="11"/>
    </row>
    <row r="5269" spans="1:20" ht="17.25" customHeight="1" x14ac:dyDescent="0.35">
      <c r="A5269" s="4" t="s">
        <v>2817</v>
      </c>
      <c r="B5269" s="4" t="s">
        <v>7113</v>
      </c>
      <c r="C5269" s="25">
        <v>9</v>
      </c>
      <c r="D5269" s="11"/>
      <c r="E5269" s="11"/>
      <c r="F5269" s="11"/>
      <c r="P5269" s="4" t="s">
        <v>2817</v>
      </c>
      <c r="Q5269" s="4" t="s">
        <v>1919</v>
      </c>
      <c r="R5269" s="25">
        <v>4</v>
      </c>
      <c r="S5269" s="11"/>
      <c r="T5269" s="11"/>
    </row>
    <row r="5270" spans="1:20" ht="17.25" customHeight="1" x14ac:dyDescent="0.35">
      <c r="A5270" s="4" t="s">
        <v>2817</v>
      </c>
      <c r="B5270" s="4" t="s">
        <v>7114</v>
      </c>
      <c r="C5270" s="25">
        <v>9</v>
      </c>
      <c r="D5270" s="11"/>
      <c r="E5270" s="11"/>
      <c r="F5270" s="11"/>
      <c r="P5270" s="4" t="s">
        <v>2817</v>
      </c>
      <c r="Q5270" s="4" t="s">
        <v>1922</v>
      </c>
      <c r="R5270" s="25">
        <v>4</v>
      </c>
      <c r="S5270" s="11"/>
      <c r="T5270" s="11"/>
    </row>
    <row r="5271" spans="1:20" ht="17.25" customHeight="1" x14ac:dyDescent="0.35">
      <c r="A5271" s="4" t="s">
        <v>2817</v>
      </c>
      <c r="B5271" s="4" t="s">
        <v>7115</v>
      </c>
      <c r="C5271" s="25">
        <v>9</v>
      </c>
      <c r="D5271" s="11"/>
      <c r="E5271" s="11"/>
      <c r="F5271" s="11"/>
      <c r="P5271" s="4" t="s">
        <v>2817</v>
      </c>
      <c r="Q5271" s="4" t="s">
        <v>1924</v>
      </c>
      <c r="R5271" s="25">
        <v>4</v>
      </c>
      <c r="S5271" s="11"/>
      <c r="T5271" s="11"/>
    </row>
    <row r="5272" spans="1:20" ht="17.25" customHeight="1" x14ac:dyDescent="0.35">
      <c r="A5272" s="4" t="s">
        <v>2817</v>
      </c>
      <c r="B5272" s="4" t="s">
        <v>7116</v>
      </c>
      <c r="C5272" s="25">
        <v>9</v>
      </c>
      <c r="D5272" s="11"/>
      <c r="E5272" s="11"/>
      <c r="F5272" s="11"/>
      <c r="P5272" s="4" t="s">
        <v>2817</v>
      </c>
      <c r="Q5272" s="4" t="s">
        <v>1926</v>
      </c>
      <c r="R5272" s="25">
        <v>4</v>
      </c>
      <c r="S5272" s="11"/>
      <c r="T5272" s="11"/>
    </row>
    <row r="5273" spans="1:20" ht="17.25" customHeight="1" x14ac:dyDescent="0.35">
      <c r="A5273" s="4" t="s">
        <v>2817</v>
      </c>
      <c r="B5273" s="4" t="s">
        <v>7117</v>
      </c>
      <c r="C5273" s="25">
        <v>9</v>
      </c>
      <c r="D5273" s="11"/>
      <c r="E5273" s="11"/>
      <c r="F5273" s="11"/>
      <c r="P5273" s="4" t="s">
        <v>2817</v>
      </c>
      <c r="Q5273" s="4" t="s">
        <v>1930</v>
      </c>
      <c r="R5273" s="25">
        <v>4</v>
      </c>
      <c r="S5273" s="11"/>
      <c r="T5273" s="11"/>
    </row>
    <row r="5274" spans="1:20" ht="17.25" customHeight="1" x14ac:dyDescent="0.35">
      <c r="A5274" s="4" t="s">
        <v>2817</v>
      </c>
      <c r="B5274" s="4" t="s">
        <v>7118</v>
      </c>
      <c r="C5274" s="25">
        <v>9</v>
      </c>
      <c r="D5274" s="11"/>
      <c r="E5274" s="11"/>
      <c r="F5274" s="11"/>
      <c r="P5274" s="4" t="s">
        <v>2817</v>
      </c>
      <c r="Q5274" s="4" t="s">
        <v>1932</v>
      </c>
      <c r="R5274" s="25">
        <v>4</v>
      </c>
      <c r="S5274" s="11"/>
      <c r="T5274" s="11"/>
    </row>
    <row r="5275" spans="1:20" ht="17.25" customHeight="1" x14ac:dyDescent="0.35">
      <c r="A5275" s="4" t="s">
        <v>2817</v>
      </c>
      <c r="B5275" s="4" t="s">
        <v>7119</v>
      </c>
      <c r="C5275" s="25">
        <v>9</v>
      </c>
      <c r="D5275" s="11"/>
      <c r="E5275" s="11"/>
      <c r="F5275" s="11"/>
      <c r="P5275" s="4" t="s">
        <v>2817</v>
      </c>
      <c r="Q5275" s="4" t="s">
        <v>1934</v>
      </c>
      <c r="R5275" s="25">
        <v>9</v>
      </c>
      <c r="S5275" s="11"/>
      <c r="T5275" s="11"/>
    </row>
    <row r="5276" spans="1:20" ht="17.25" customHeight="1" x14ac:dyDescent="0.35">
      <c r="A5276" s="4" t="s">
        <v>2817</v>
      </c>
      <c r="B5276" s="4" t="s">
        <v>7120</v>
      </c>
      <c r="C5276" s="25">
        <v>9</v>
      </c>
      <c r="D5276" s="11"/>
      <c r="E5276" s="11"/>
      <c r="F5276" s="11"/>
      <c r="P5276" s="4" t="s">
        <v>2817</v>
      </c>
      <c r="Q5276" s="4" t="s">
        <v>1937</v>
      </c>
      <c r="R5276" s="25">
        <v>9</v>
      </c>
      <c r="S5276" s="11"/>
      <c r="T5276" s="11"/>
    </row>
    <row r="5277" spans="1:20" ht="17.25" customHeight="1" x14ac:dyDescent="0.35">
      <c r="A5277" s="4" t="s">
        <v>2817</v>
      </c>
      <c r="B5277" s="4" t="s">
        <v>7121</v>
      </c>
      <c r="C5277" s="25">
        <v>9</v>
      </c>
      <c r="D5277" s="11"/>
      <c r="E5277" s="11"/>
      <c r="F5277" s="11"/>
      <c r="P5277" s="4" t="s">
        <v>2817</v>
      </c>
      <c r="Q5277" s="4" t="s">
        <v>1939</v>
      </c>
      <c r="R5277" s="25">
        <v>9</v>
      </c>
      <c r="S5277" s="11"/>
      <c r="T5277" s="11"/>
    </row>
    <row r="5278" spans="1:20" ht="17.25" customHeight="1" x14ac:dyDescent="0.35">
      <c r="A5278" s="4" t="s">
        <v>2817</v>
      </c>
      <c r="B5278" s="4" t="s">
        <v>6425</v>
      </c>
      <c r="C5278" s="25">
        <v>9</v>
      </c>
      <c r="D5278" s="11"/>
      <c r="E5278" s="11"/>
      <c r="F5278" s="11"/>
      <c r="P5278" s="4" t="s">
        <v>2817</v>
      </c>
      <c r="Q5278" s="4" t="s">
        <v>1941</v>
      </c>
      <c r="R5278" s="25">
        <v>13</v>
      </c>
      <c r="S5278" s="11"/>
      <c r="T5278" s="11"/>
    </row>
    <row r="5279" spans="1:20" ht="17.25" customHeight="1" x14ac:dyDescent="0.35">
      <c r="A5279" s="4" t="s">
        <v>2817</v>
      </c>
      <c r="B5279" s="4" t="s">
        <v>7122</v>
      </c>
      <c r="C5279" s="25">
        <v>9</v>
      </c>
      <c r="D5279" s="11"/>
      <c r="E5279" s="11"/>
      <c r="F5279" s="11"/>
      <c r="P5279" s="4" t="s">
        <v>2817</v>
      </c>
      <c r="Q5279" s="155" t="s">
        <v>1944</v>
      </c>
      <c r="R5279" s="25">
        <v>14</v>
      </c>
      <c r="S5279" s="11"/>
      <c r="T5279" s="11"/>
    </row>
    <row r="5280" spans="1:20" ht="17.25" customHeight="1" x14ac:dyDescent="0.35">
      <c r="A5280" s="4" t="s">
        <v>2817</v>
      </c>
      <c r="B5280" s="4" t="s">
        <v>6426</v>
      </c>
      <c r="C5280" s="25">
        <v>10</v>
      </c>
      <c r="D5280" s="11"/>
      <c r="E5280" s="11"/>
      <c r="F5280" s="11"/>
      <c r="P5280" s="4" t="s">
        <v>2817</v>
      </c>
      <c r="Q5280" s="155" t="s">
        <v>1947</v>
      </c>
      <c r="R5280" s="25">
        <v>14</v>
      </c>
      <c r="S5280" s="11"/>
      <c r="T5280" s="11"/>
    </row>
    <row r="5281" spans="1:20" ht="17.25" customHeight="1" x14ac:dyDescent="0.35">
      <c r="A5281" s="4" t="s">
        <v>2817</v>
      </c>
      <c r="B5281" s="4" t="s">
        <v>6427</v>
      </c>
      <c r="C5281" s="25">
        <v>10</v>
      </c>
      <c r="D5281" s="11"/>
      <c r="E5281" s="11"/>
      <c r="F5281" s="11"/>
      <c r="P5281" s="4" t="s">
        <v>2817</v>
      </c>
      <c r="Q5281" s="4" t="s">
        <v>1948</v>
      </c>
      <c r="R5281" s="25">
        <v>12</v>
      </c>
      <c r="S5281" s="11"/>
      <c r="T5281" s="11"/>
    </row>
    <row r="5282" spans="1:20" ht="17.25" customHeight="1" x14ac:dyDescent="0.35">
      <c r="A5282" s="4" t="s">
        <v>2817</v>
      </c>
      <c r="B5282" s="4" t="s">
        <v>6428</v>
      </c>
      <c r="C5282" s="25">
        <v>10</v>
      </c>
      <c r="D5282" s="11"/>
      <c r="E5282" s="11"/>
      <c r="F5282" s="11"/>
      <c r="P5282" s="4" t="s">
        <v>2817</v>
      </c>
      <c r="Q5282" s="4" t="s">
        <v>1951</v>
      </c>
      <c r="R5282" s="25">
        <v>12</v>
      </c>
      <c r="S5282" s="11"/>
      <c r="T5282" s="11"/>
    </row>
    <row r="5283" spans="1:20" ht="17.25" customHeight="1" x14ac:dyDescent="0.35">
      <c r="A5283" s="4" t="s">
        <v>2817</v>
      </c>
      <c r="B5283" s="4" t="s">
        <v>6430</v>
      </c>
      <c r="C5283" s="25">
        <v>10</v>
      </c>
      <c r="D5283" s="11"/>
      <c r="E5283" s="11"/>
      <c r="F5283" s="11"/>
      <c r="P5283" s="4" t="s">
        <v>2817</v>
      </c>
      <c r="Q5283" s="4" t="s">
        <v>1954</v>
      </c>
      <c r="R5283" s="25">
        <v>12</v>
      </c>
      <c r="S5283" s="11"/>
      <c r="T5283" s="11"/>
    </row>
    <row r="5284" spans="1:20" ht="17.25" customHeight="1" x14ac:dyDescent="0.35">
      <c r="A5284" s="4" t="s">
        <v>2817</v>
      </c>
      <c r="B5284" s="4" t="s">
        <v>6432</v>
      </c>
      <c r="C5284" s="25">
        <v>10</v>
      </c>
      <c r="D5284" s="11"/>
      <c r="E5284" s="11"/>
      <c r="F5284" s="11"/>
      <c r="P5284" s="4" t="s">
        <v>2817</v>
      </c>
      <c r="Q5284" s="4" t="s">
        <v>1956</v>
      </c>
      <c r="R5284" s="25">
        <v>12</v>
      </c>
      <c r="S5284" s="11"/>
      <c r="T5284" s="11"/>
    </row>
    <row r="5285" spans="1:20" ht="17.25" customHeight="1" x14ac:dyDescent="0.35">
      <c r="A5285" s="4" t="s">
        <v>2817</v>
      </c>
      <c r="B5285" s="4" t="s">
        <v>6433</v>
      </c>
      <c r="C5285" s="25">
        <v>10</v>
      </c>
      <c r="D5285" s="11"/>
      <c r="E5285" s="11"/>
      <c r="F5285" s="11"/>
      <c r="P5285" s="4" t="s">
        <v>2817</v>
      </c>
      <c r="Q5285" s="4" t="s">
        <v>1958</v>
      </c>
      <c r="R5285" s="25">
        <v>12</v>
      </c>
      <c r="S5285" s="11"/>
      <c r="T5285" s="11"/>
    </row>
    <row r="5286" spans="1:20" ht="17.25" customHeight="1" x14ac:dyDescent="0.35">
      <c r="A5286" s="4" t="s">
        <v>2817</v>
      </c>
      <c r="B5286" s="4" t="s">
        <v>6434</v>
      </c>
      <c r="C5286" s="25">
        <v>10</v>
      </c>
      <c r="D5286" s="11"/>
      <c r="E5286" s="11"/>
      <c r="F5286" s="11"/>
      <c r="P5286" s="4" t="s">
        <v>2817</v>
      </c>
      <c r="Q5286" s="4" t="s">
        <v>1960</v>
      </c>
      <c r="R5286" s="25">
        <v>12</v>
      </c>
      <c r="S5286" s="11"/>
      <c r="T5286" s="11"/>
    </row>
    <row r="5287" spans="1:20" ht="17.25" customHeight="1" x14ac:dyDescent="0.35">
      <c r="A5287" s="4" t="s">
        <v>2817</v>
      </c>
      <c r="B5287" s="4" t="s">
        <v>7123</v>
      </c>
      <c r="C5287" s="25">
        <v>10</v>
      </c>
      <c r="D5287" s="11"/>
      <c r="E5287" s="11"/>
      <c r="F5287" s="11"/>
      <c r="P5287" s="4" t="s">
        <v>2817</v>
      </c>
      <c r="Q5287" s="4" t="s">
        <v>1962</v>
      </c>
      <c r="R5287" s="25">
        <v>12</v>
      </c>
      <c r="S5287" s="11"/>
      <c r="T5287" s="11"/>
    </row>
    <row r="5288" spans="1:20" ht="17.25" customHeight="1" x14ac:dyDescent="0.35">
      <c r="A5288" s="4" t="s">
        <v>2817</v>
      </c>
      <c r="B5288" s="4" t="s">
        <v>6435</v>
      </c>
      <c r="C5288" s="25">
        <v>10</v>
      </c>
      <c r="D5288" s="11"/>
      <c r="E5288" s="11"/>
      <c r="F5288" s="11"/>
      <c r="P5288" s="4" t="s">
        <v>2817</v>
      </c>
      <c r="Q5288" s="4" t="s">
        <v>1964</v>
      </c>
      <c r="R5288" s="25">
        <v>12</v>
      </c>
      <c r="S5288" s="11"/>
      <c r="T5288" s="11"/>
    </row>
    <row r="5289" spans="1:20" ht="17.25" customHeight="1" x14ac:dyDescent="0.35">
      <c r="A5289" s="4" t="s">
        <v>2817</v>
      </c>
      <c r="B5289" s="4" t="s">
        <v>6436</v>
      </c>
      <c r="C5289" s="25">
        <v>10</v>
      </c>
      <c r="D5289" s="11"/>
      <c r="E5289" s="11"/>
      <c r="F5289" s="11"/>
      <c r="P5289" s="4" t="s">
        <v>2817</v>
      </c>
      <c r="Q5289" s="4" t="s">
        <v>1966</v>
      </c>
      <c r="R5289" s="25">
        <v>12</v>
      </c>
      <c r="S5289" s="11"/>
      <c r="T5289" s="11"/>
    </row>
    <row r="5290" spans="1:20" ht="17.25" customHeight="1" x14ac:dyDescent="0.35">
      <c r="A5290" s="4" t="s">
        <v>2817</v>
      </c>
      <c r="B5290" s="4" t="s">
        <v>6437</v>
      </c>
      <c r="C5290" s="25">
        <v>10</v>
      </c>
      <c r="D5290" s="11"/>
      <c r="E5290" s="11"/>
      <c r="F5290" s="11"/>
      <c r="P5290" s="4" t="s">
        <v>2817</v>
      </c>
      <c r="Q5290" s="4" t="s">
        <v>1968</v>
      </c>
      <c r="R5290" s="25">
        <v>13</v>
      </c>
      <c r="S5290" s="11"/>
      <c r="T5290" s="11"/>
    </row>
    <row r="5291" spans="1:20" ht="17.25" customHeight="1" x14ac:dyDescent="0.35">
      <c r="A5291" s="4" t="s">
        <v>2817</v>
      </c>
      <c r="B5291" s="4" t="s">
        <v>6438</v>
      </c>
      <c r="C5291" s="25">
        <v>10</v>
      </c>
      <c r="D5291" s="11"/>
      <c r="E5291" s="11"/>
      <c r="F5291" s="11"/>
      <c r="P5291" s="4" t="s">
        <v>2817</v>
      </c>
      <c r="Q5291" s="4" t="s">
        <v>1970</v>
      </c>
      <c r="R5291" s="25">
        <v>9</v>
      </c>
      <c r="S5291" s="11"/>
      <c r="T5291" s="11"/>
    </row>
    <row r="5292" spans="1:20" ht="17.25" customHeight="1" x14ac:dyDescent="0.35">
      <c r="A5292" s="4" t="s">
        <v>2817</v>
      </c>
      <c r="B5292" s="4" t="s">
        <v>6439</v>
      </c>
      <c r="C5292" s="25">
        <v>10</v>
      </c>
      <c r="D5292" s="11"/>
      <c r="E5292" s="11"/>
      <c r="F5292" s="11"/>
      <c r="P5292" s="4" t="s">
        <v>2817</v>
      </c>
      <c r="Q5292" s="4" t="s">
        <v>1973</v>
      </c>
      <c r="R5292" s="25">
        <v>14</v>
      </c>
      <c r="S5292" s="11"/>
      <c r="T5292" s="11"/>
    </row>
    <row r="5293" spans="1:20" ht="17.25" customHeight="1" x14ac:dyDescent="0.35">
      <c r="A5293" s="4" t="s">
        <v>2817</v>
      </c>
      <c r="B5293" s="4" t="s">
        <v>6440</v>
      </c>
      <c r="C5293" s="25">
        <v>10</v>
      </c>
      <c r="D5293" s="11"/>
      <c r="E5293" s="11"/>
      <c r="F5293" s="11"/>
      <c r="P5293" s="4" t="s">
        <v>2817</v>
      </c>
      <c r="Q5293" s="4" t="s">
        <v>599</v>
      </c>
      <c r="R5293" s="25">
        <v>13</v>
      </c>
      <c r="S5293" s="11"/>
      <c r="T5293" s="11"/>
    </row>
    <row r="5294" spans="1:20" ht="17.25" customHeight="1" x14ac:dyDescent="0.35">
      <c r="A5294" s="4" t="s">
        <v>2817</v>
      </c>
      <c r="B5294" s="4" t="s">
        <v>6441</v>
      </c>
      <c r="C5294" s="25">
        <v>10</v>
      </c>
      <c r="D5294" s="11"/>
      <c r="E5294" s="11"/>
      <c r="F5294" s="11"/>
      <c r="P5294" s="4" t="s">
        <v>2817</v>
      </c>
      <c r="Q5294" s="4" t="s">
        <v>1982</v>
      </c>
      <c r="R5294" s="25">
        <v>14</v>
      </c>
      <c r="S5294" s="11"/>
      <c r="T5294" s="11"/>
    </row>
    <row r="5295" spans="1:20" ht="17.25" customHeight="1" x14ac:dyDescent="0.35">
      <c r="A5295" s="4" t="s">
        <v>2817</v>
      </c>
      <c r="B5295" s="4" t="s">
        <v>6443</v>
      </c>
      <c r="C5295" s="25">
        <v>10</v>
      </c>
      <c r="D5295" s="11"/>
      <c r="E5295" s="11"/>
      <c r="F5295" s="11"/>
      <c r="P5295" s="4" t="s">
        <v>2817</v>
      </c>
      <c r="Q5295" s="4" t="s">
        <v>1985</v>
      </c>
      <c r="R5295" s="25">
        <v>3</v>
      </c>
      <c r="S5295" s="11"/>
      <c r="T5295" s="11"/>
    </row>
    <row r="5296" spans="1:20" ht="17.25" customHeight="1" x14ac:dyDescent="0.35">
      <c r="A5296" s="4" t="s">
        <v>2817</v>
      </c>
      <c r="B5296" s="4" t="s">
        <v>6444</v>
      </c>
      <c r="C5296" s="25">
        <v>10</v>
      </c>
      <c r="D5296" s="11"/>
      <c r="E5296" s="11"/>
      <c r="F5296" s="11"/>
      <c r="P5296" s="4" t="s">
        <v>2817</v>
      </c>
      <c r="Q5296" s="4" t="s">
        <v>1997</v>
      </c>
      <c r="R5296" s="25">
        <v>12</v>
      </c>
      <c r="S5296" s="11"/>
      <c r="T5296" s="11"/>
    </row>
    <row r="5297" spans="1:20" ht="17.25" customHeight="1" x14ac:dyDescent="0.35">
      <c r="A5297" s="4" t="s">
        <v>2817</v>
      </c>
      <c r="B5297" s="4" t="s">
        <v>6445</v>
      </c>
      <c r="C5297" s="25">
        <v>10</v>
      </c>
      <c r="D5297" s="11"/>
      <c r="E5297" s="11"/>
      <c r="F5297" s="11"/>
      <c r="P5297" s="4" t="s">
        <v>2817</v>
      </c>
      <c r="Q5297" s="4" t="s">
        <v>2001</v>
      </c>
      <c r="R5297" s="25">
        <v>12</v>
      </c>
      <c r="S5297" s="11"/>
      <c r="T5297" s="11"/>
    </row>
    <row r="5298" spans="1:20" ht="17.25" customHeight="1" x14ac:dyDescent="0.35">
      <c r="A5298" s="4" t="s">
        <v>2817</v>
      </c>
      <c r="B5298" s="4" t="s">
        <v>6446</v>
      </c>
      <c r="C5298" s="25">
        <v>10</v>
      </c>
      <c r="D5298" s="11"/>
      <c r="E5298" s="11"/>
      <c r="F5298" s="11"/>
      <c r="P5298" s="4" t="s">
        <v>2817</v>
      </c>
      <c r="Q5298" s="4" t="s">
        <v>2005</v>
      </c>
      <c r="R5298" s="25">
        <v>12</v>
      </c>
      <c r="S5298" s="11"/>
      <c r="T5298" s="11"/>
    </row>
    <row r="5299" spans="1:20" ht="17.25" customHeight="1" x14ac:dyDescent="0.35">
      <c r="A5299" s="4" t="s">
        <v>2817</v>
      </c>
      <c r="B5299" s="4" t="s">
        <v>6447</v>
      </c>
      <c r="C5299" s="25">
        <v>10</v>
      </c>
      <c r="D5299" s="11"/>
      <c r="E5299" s="11"/>
      <c r="F5299" s="11"/>
      <c r="P5299" s="4" t="s">
        <v>2817</v>
      </c>
      <c r="Q5299" s="4" t="s">
        <v>2010</v>
      </c>
      <c r="R5299" s="25">
        <v>12</v>
      </c>
      <c r="S5299" s="11"/>
      <c r="T5299" s="11"/>
    </row>
    <row r="5300" spans="1:20" ht="17.25" customHeight="1" x14ac:dyDescent="0.35">
      <c r="A5300" s="4" t="s">
        <v>2817</v>
      </c>
      <c r="B5300" s="4" t="s">
        <v>6448</v>
      </c>
      <c r="C5300" s="25">
        <v>10</v>
      </c>
      <c r="D5300" s="11"/>
      <c r="E5300" s="11"/>
      <c r="F5300" s="11"/>
      <c r="P5300" s="4" t="s">
        <v>2817</v>
      </c>
      <c r="Q5300" s="4" t="s">
        <v>2014</v>
      </c>
      <c r="R5300" s="25">
        <v>12</v>
      </c>
      <c r="S5300" s="11"/>
      <c r="T5300" s="11"/>
    </row>
    <row r="5301" spans="1:20" ht="17.25" customHeight="1" x14ac:dyDescent="0.35">
      <c r="A5301" s="4" t="s">
        <v>2817</v>
      </c>
      <c r="B5301" s="4" t="s">
        <v>6449</v>
      </c>
      <c r="C5301" s="25">
        <v>10</v>
      </c>
      <c r="D5301" s="11"/>
      <c r="E5301" s="11"/>
      <c r="F5301" s="11"/>
      <c r="P5301" s="4" t="s">
        <v>2817</v>
      </c>
      <c r="Q5301" s="4" t="s">
        <v>601</v>
      </c>
      <c r="R5301" s="25">
        <v>13</v>
      </c>
      <c r="S5301" s="11"/>
      <c r="T5301" s="11"/>
    </row>
    <row r="5302" spans="1:20" ht="17.25" customHeight="1" x14ac:dyDescent="0.35">
      <c r="A5302" s="4" t="s">
        <v>2817</v>
      </c>
      <c r="B5302" s="4" t="s">
        <v>6451</v>
      </c>
      <c r="C5302" s="25">
        <v>10</v>
      </c>
      <c r="D5302" s="11"/>
      <c r="E5302" s="11"/>
      <c r="F5302" s="11"/>
      <c r="P5302" s="4" t="s">
        <v>2817</v>
      </c>
      <c r="Q5302" s="4" t="s">
        <v>603</v>
      </c>
      <c r="R5302" s="25">
        <v>1</v>
      </c>
      <c r="S5302" s="11"/>
      <c r="T5302" s="11"/>
    </row>
    <row r="5303" spans="1:20" ht="17.25" customHeight="1" x14ac:dyDescent="0.35">
      <c r="A5303" s="4" t="s">
        <v>2817</v>
      </c>
      <c r="B5303" s="4" t="s">
        <v>6453</v>
      </c>
      <c r="C5303" s="25">
        <v>10</v>
      </c>
      <c r="D5303" s="11"/>
      <c r="E5303" s="11"/>
      <c r="F5303" s="11"/>
      <c r="P5303" s="4" t="s">
        <v>2817</v>
      </c>
      <c r="Q5303" s="4" t="s">
        <v>605</v>
      </c>
      <c r="R5303" s="25">
        <v>13</v>
      </c>
      <c r="S5303" s="11"/>
      <c r="T5303" s="11"/>
    </row>
    <row r="5304" spans="1:20" ht="17.25" customHeight="1" x14ac:dyDescent="0.35">
      <c r="A5304" s="4" t="s">
        <v>2817</v>
      </c>
      <c r="B5304" s="4" t="s">
        <v>6455</v>
      </c>
      <c r="C5304" s="25">
        <v>10</v>
      </c>
      <c r="D5304" s="11"/>
      <c r="E5304" s="11"/>
      <c r="F5304" s="11"/>
      <c r="P5304" s="4" t="s">
        <v>2817</v>
      </c>
      <c r="Q5304" s="4" t="s">
        <v>1994</v>
      </c>
      <c r="R5304" s="25">
        <v>14</v>
      </c>
      <c r="S5304" s="11"/>
      <c r="T5304" s="11"/>
    </row>
    <row r="5305" spans="1:20" ht="17.25" customHeight="1" x14ac:dyDescent="0.35">
      <c r="A5305" s="4" t="s">
        <v>2817</v>
      </c>
      <c r="B5305" s="4" t="s">
        <v>6456</v>
      </c>
      <c r="C5305" s="25">
        <v>10</v>
      </c>
      <c r="D5305" s="11"/>
      <c r="E5305" s="11"/>
      <c r="F5305" s="11"/>
      <c r="P5305" s="4" t="s">
        <v>2817</v>
      </c>
      <c r="Q5305" s="4" t="s">
        <v>1999</v>
      </c>
      <c r="R5305" s="25">
        <v>14</v>
      </c>
      <c r="S5305" s="11"/>
      <c r="T5305" s="11"/>
    </row>
    <row r="5306" spans="1:20" ht="17.25" customHeight="1" x14ac:dyDescent="0.35">
      <c r="A5306" s="4" t="s">
        <v>2817</v>
      </c>
      <c r="B5306" s="4" t="s">
        <v>6457</v>
      </c>
      <c r="C5306" s="25">
        <v>10</v>
      </c>
      <c r="D5306" s="11"/>
      <c r="E5306" s="11"/>
      <c r="F5306" s="11"/>
      <c r="P5306" s="4" t="s">
        <v>2817</v>
      </c>
      <c r="Q5306" s="4" t="s">
        <v>2003</v>
      </c>
      <c r="R5306" s="25">
        <v>14</v>
      </c>
      <c r="S5306" s="11"/>
      <c r="T5306" s="11"/>
    </row>
    <row r="5307" spans="1:20" ht="17.25" customHeight="1" x14ac:dyDescent="0.35">
      <c r="A5307" s="4" t="s">
        <v>2817</v>
      </c>
      <c r="B5307" s="4" t="s">
        <v>6458</v>
      </c>
      <c r="C5307" s="25">
        <v>10</v>
      </c>
      <c r="D5307" s="11"/>
      <c r="E5307" s="11"/>
      <c r="F5307" s="11"/>
      <c r="P5307" s="4" t="s">
        <v>2817</v>
      </c>
      <c r="Q5307" s="4" t="s">
        <v>2007</v>
      </c>
      <c r="R5307" s="25">
        <v>13</v>
      </c>
      <c r="S5307" s="11"/>
      <c r="T5307" s="11"/>
    </row>
    <row r="5308" spans="1:20" ht="17.25" customHeight="1" x14ac:dyDescent="0.35">
      <c r="A5308" s="4" t="s">
        <v>2817</v>
      </c>
      <c r="B5308" s="4" t="s">
        <v>6459</v>
      </c>
      <c r="C5308" s="25">
        <v>10</v>
      </c>
      <c r="D5308" s="11"/>
      <c r="E5308" s="11"/>
      <c r="F5308" s="11"/>
      <c r="P5308" s="4" t="s">
        <v>2817</v>
      </c>
      <c r="Q5308" s="4" t="s">
        <v>585</v>
      </c>
      <c r="R5308" s="25">
        <v>13</v>
      </c>
      <c r="S5308" s="11"/>
      <c r="T5308" s="11"/>
    </row>
    <row r="5309" spans="1:20" ht="17.25" customHeight="1" x14ac:dyDescent="0.35">
      <c r="A5309" s="4" t="s">
        <v>2817</v>
      </c>
      <c r="B5309" s="4" t="s">
        <v>6460</v>
      </c>
      <c r="C5309" s="25">
        <v>10</v>
      </c>
      <c r="D5309" s="11"/>
      <c r="E5309" s="11"/>
      <c r="F5309" s="11"/>
      <c r="P5309" s="4" t="s">
        <v>2817</v>
      </c>
      <c r="Q5309" s="4" t="s">
        <v>2017</v>
      </c>
      <c r="R5309" s="25">
        <v>13</v>
      </c>
      <c r="S5309" s="11"/>
      <c r="T5309" s="11"/>
    </row>
    <row r="5310" spans="1:20" ht="17.25" customHeight="1" x14ac:dyDescent="0.35">
      <c r="A5310" s="4" t="s">
        <v>2817</v>
      </c>
      <c r="B5310" s="4" t="s">
        <v>6461</v>
      </c>
      <c r="C5310" s="25">
        <v>10</v>
      </c>
      <c r="D5310" s="11"/>
      <c r="E5310" s="11"/>
      <c r="F5310" s="11"/>
      <c r="P5310" s="4" t="s">
        <v>2817</v>
      </c>
      <c r="Q5310" s="4" t="s">
        <v>2020</v>
      </c>
      <c r="R5310" s="25">
        <v>13</v>
      </c>
      <c r="S5310" s="11"/>
      <c r="T5310" s="11"/>
    </row>
    <row r="5311" spans="1:20" ht="17.25" customHeight="1" x14ac:dyDescent="0.35">
      <c r="A5311" s="4" t="s">
        <v>2817</v>
      </c>
      <c r="B5311" s="4" t="s">
        <v>6462</v>
      </c>
      <c r="C5311" s="25">
        <v>10</v>
      </c>
      <c r="D5311" s="11"/>
      <c r="E5311" s="11"/>
      <c r="F5311" s="11"/>
      <c r="P5311" s="4" t="s">
        <v>2817</v>
      </c>
      <c r="Q5311" s="4" t="s">
        <v>2022</v>
      </c>
      <c r="R5311" s="25">
        <v>14</v>
      </c>
      <c r="S5311" s="11"/>
      <c r="T5311" s="11"/>
    </row>
    <row r="5312" spans="1:20" ht="17.25" customHeight="1" x14ac:dyDescent="0.35">
      <c r="A5312" s="4" t="s">
        <v>2817</v>
      </c>
      <c r="B5312" s="4" t="s">
        <v>6463</v>
      </c>
      <c r="C5312" s="25">
        <v>10</v>
      </c>
      <c r="D5312" s="11"/>
      <c r="E5312" s="11"/>
      <c r="F5312" s="11"/>
      <c r="P5312" s="4" t="s">
        <v>2817</v>
      </c>
      <c r="Q5312" s="4" t="s">
        <v>2025</v>
      </c>
      <c r="R5312" s="25">
        <v>14</v>
      </c>
      <c r="S5312" s="11"/>
      <c r="T5312" s="11"/>
    </row>
    <row r="5313" spans="1:20" ht="17.25" customHeight="1" x14ac:dyDescent="0.35">
      <c r="A5313" s="4" t="s">
        <v>2817</v>
      </c>
      <c r="B5313" s="4" t="s">
        <v>6464</v>
      </c>
      <c r="C5313" s="25">
        <v>10</v>
      </c>
      <c r="D5313" s="11"/>
      <c r="E5313" s="11"/>
      <c r="F5313" s="11"/>
      <c r="P5313" s="4" t="s">
        <v>2817</v>
      </c>
      <c r="Q5313" s="4" t="s">
        <v>2028</v>
      </c>
      <c r="R5313" s="25">
        <v>14</v>
      </c>
      <c r="S5313" s="11"/>
      <c r="T5313" s="11"/>
    </row>
    <row r="5314" spans="1:20" ht="17.25" customHeight="1" x14ac:dyDescent="0.35">
      <c r="A5314" s="4" t="s">
        <v>2817</v>
      </c>
      <c r="B5314" s="4" t="s">
        <v>6465</v>
      </c>
      <c r="C5314" s="25">
        <v>10</v>
      </c>
      <c r="D5314" s="11"/>
      <c r="E5314" s="11"/>
      <c r="F5314" s="11"/>
      <c r="P5314" s="4" t="s">
        <v>2817</v>
      </c>
      <c r="Q5314" s="4" t="s">
        <v>2031</v>
      </c>
      <c r="R5314" s="25">
        <v>14</v>
      </c>
      <c r="S5314" s="11"/>
      <c r="T5314" s="11"/>
    </row>
    <row r="5315" spans="1:20" ht="17.25" customHeight="1" x14ac:dyDescent="0.35">
      <c r="A5315" s="4" t="s">
        <v>2817</v>
      </c>
      <c r="B5315" s="4" t="s">
        <v>6466</v>
      </c>
      <c r="C5315" s="25">
        <v>10</v>
      </c>
      <c r="D5315" s="11"/>
      <c r="E5315" s="11"/>
      <c r="F5315" s="11"/>
      <c r="P5315" s="4" t="s">
        <v>2817</v>
      </c>
      <c r="Q5315" s="4" t="s">
        <v>2033</v>
      </c>
      <c r="R5315" s="25">
        <v>4</v>
      </c>
      <c r="S5315" s="11"/>
      <c r="T5315" s="11"/>
    </row>
    <row r="5316" spans="1:20" ht="17.25" customHeight="1" x14ac:dyDescent="0.35">
      <c r="A5316" s="4" t="s">
        <v>2817</v>
      </c>
      <c r="B5316" s="4" t="s">
        <v>6468</v>
      </c>
      <c r="C5316" s="25">
        <v>10</v>
      </c>
      <c r="D5316" s="11"/>
      <c r="E5316" s="11"/>
      <c r="F5316" s="11"/>
      <c r="P5316" s="4" t="s">
        <v>2817</v>
      </c>
      <c r="Q5316" s="4" t="s">
        <v>2036</v>
      </c>
      <c r="R5316" s="25">
        <v>4</v>
      </c>
      <c r="S5316" s="11"/>
      <c r="T5316" s="11"/>
    </row>
    <row r="5317" spans="1:20" ht="17.25" customHeight="1" x14ac:dyDescent="0.35">
      <c r="A5317" s="4" t="s">
        <v>2817</v>
      </c>
      <c r="B5317" s="4" t="s">
        <v>6469</v>
      </c>
      <c r="C5317" s="25">
        <v>12</v>
      </c>
      <c r="D5317" s="11"/>
      <c r="E5317" s="11"/>
      <c r="F5317" s="11"/>
      <c r="P5317" s="4" t="s">
        <v>2817</v>
      </c>
      <c r="Q5317" s="4" t="s">
        <v>2038</v>
      </c>
      <c r="R5317" s="25">
        <v>4</v>
      </c>
      <c r="S5317" s="11"/>
      <c r="T5317" s="11"/>
    </row>
    <row r="5318" spans="1:20" ht="17.25" customHeight="1" x14ac:dyDescent="0.35">
      <c r="A5318" s="4" t="s">
        <v>2817</v>
      </c>
      <c r="B5318" s="4" t="s">
        <v>6470</v>
      </c>
      <c r="C5318" s="25">
        <v>12</v>
      </c>
      <c r="D5318" s="11"/>
      <c r="E5318" s="11"/>
      <c r="F5318" s="11"/>
      <c r="P5318" s="4" t="s">
        <v>2817</v>
      </c>
      <c r="Q5318" s="4" t="s">
        <v>2040</v>
      </c>
      <c r="R5318" s="25">
        <v>4</v>
      </c>
      <c r="S5318" s="11"/>
      <c r="T5318" s="11"/>
    </row>
    <row r="5319" spans="1:20" ht="17.25" customHeight="1" x14ac:dyDescent="0.35">
      <c r="A5319" s="4" t="s">
        <v>2817</v>
      </c>
      <c r="B5319" s="4" t="s">
        <v>6471</v>
      </c>
      <c r="C5319" s="25">
        <v>12</v>
      </c>
      <c r="D5319" s="11"/>
      <c r="E5319" s="11"/>
      <c r="F5319" s="11"/>
      <c r="P5319" s="4" t="s">
        <v>2817</v>
      </c>
      <c r="Q5319" s="4" t="s">
        <v>2042</v>
      </c>
      <c r="R5319" s="25">
        <v>4</v>
      </c>
      <c r="S5319" s="11"/>
      <c r="T5319" s="11"/>
    </row>
    <row r="5320" spans="1:20" ht="17.25" customHeight="1" x14ac:dyDescent="0.35">
      <c r="A5320" s="4" t="s">
        <v>2817</v>
      </c>
      <c r="B5320" s="4" t="s">
        <v>6472</v>
      </c>
      <c r="C5320" s="25">
        <v>12</v>
      </c>
      <c r="D5320" s="11"/>
      <c r="E5320" s="11"/>
      <c r="F5320" s="11"/>
      <c r="P5320" s="4" t="s">
        <v>2817</v>
      </c>
      <c r="Q5320" s="4" t="s">
        <v>2044</v>
      </c>
      <c r="R5320" s="25">
        <v>4</v>
      </c>
      <c r="S5320" s="11"/>
      <c r="T5320" s="11"/>
    </row>
    <row r="5321" spans="1:20" ht="17.25" customHeight="1" x14ac:dyDescent="0.35">
      <c r="A5321" s="4" t="s">
        <v>2817</v>
      </c>
      <c r="B5321" s="4" t="s">
        <v>6474</v>
      </c>
      <c r="C5321" s="25">
        <v>12</v>
      </c>
      <c r="D5321" s="11"/>
      <c r="E5321" s="11"/>
      <c r="F5321" s="11"/>
      <c r="P5321" s="4" t="s">
        <v>2817</v>
      </c>
      <c r="Q5321" s="4" t="s">
        <v>2047</v>
      </c>
      <c r="R5321" s="25">
        <v>4</v>
      </c>
      <c r="S5321" s="11"/>
      <c r="T5321" s="11"/>
    </row>
    <row r="5322" spans="1:20" ht="17.25" customHeight="1" x14ac:dyDescent="0.35">
      <c r="A5322" s="4" t="s">
        <v>2817</v>
      </c>
      <c r="B5322" s="4" t="s">
        <v>6475</v>
      </c>
      <c r="C5322" s="25">
        <v>12</v>
      </c>
      <c r="D5322" s="11"/>
      <c r="E5322" s="11"/>
      <c r="F5322" s="11"/>
      <c r="P5322" s="4" t="s">
        <v>2817</v>
      </c>
      <c r="Q5322" s="4" t="s">
        <v>2050</v>
      </c>
      <c r="R5322" s="25">
        <v>4</v>
      </c>
      <c r="S5322" s="11"/>
      <c r="T5322" s="11"/>
    </row>
    <row r="5323" spans="1:20" ht="17.25" customHeight="1" x14ac:dyDescent="0.35">
      <c r="A5323" s="4" t="s">
        <v>2817</v>
      </c>
      <c r="B5323" s="4" t="s">
        <v>6476</v>
      </c>
      <c r="C5323" s="25">
        <v>12</v>
      </c>
      <c r="D5323" s="11"/>
      <c r="E5323" s="11"/>
      <c r="F5323" s="11"/>
      <c r="P5323" s="4" t="s">
        <v>2817</v>
      </c>
      <c r="Q5323" s="4" t="s">
        <v>2052</v>
      </c>
      <c r="R5323" s="25">
        <v>4</v>
      </c>
      <c r="S5323" s="11"/>
      <c r="T5323" s="11"/>
    </row>
    <row r="5324" spans="1:20" ht="17.25" customHeight="1" x14ac:dyDescent="0.35">
      <c r="A5324" s="4" t="s">
        <v>2817</v>
      </c>
      <c r="B5324" s="4" t="s">
        <v>6477</v>
      </c>
      <c r="C5324" s="25">
        <v>12</v>
      </c>
      <c r="D5324" s="11"/>
      <c r="E5324" s="11"/>
      <c r="F5324" s="11"/>
      <c r="P5324" s="4" t="s">
        <v>2817</v>
      </c>
      <c r="Q5324" s="4" t="s">
        <v>2055</v>
      </c>
      <c r="R5324" s="25">
        <v>4</v>
      </c>
      <c r="S5324" s="11"/>
      <c r="T5324" s="11"/>
    </row>
    <row r="5325" spans="1:20" ht="17.25" customHeight="1" x14ac:dyDescent="0.35">
      <c r="A5325" s="4" t="s">
        <v>2817</v>
      </c>
      <c r="B5325" s="4" t="s">
        <v>6478</v>
      </c>
      <c r="C5325" s="25">
        <v>12</v>
      </c>
      <c r="D5325" s="11"/>
      <c r="E5325" s="11"/>
      <c r="F5325" s="11"/>
      <c r="P5325" s="4" t="s">
        <v>2817</v>
      </c>
      <c r="Q5325" s="4" t="s">
        <v>2057</v>
      </c>
      <c r="R5325" s="25">
        <v>4</v>
      </c>
      <c r="S5325" s="11"/>
      <c r="T5325" s="11"/>
    </row>
    <row r="5326" spans="1:20" ht="17.25" customHeight="1" x14ac:dyDescent="0.35">
      <c r="A5326" s="4" t="s">
        <v>2817</v>
      </c>
      <c r="B5326" s="4" t="s">
        <v>6479</v>
      </c>
      <c r="C5326" s="25">
        <v>12</v>
      </c>
      <c r="D5326" s="11"/>
      <c r="E5326" s="11"/>
      <c r="F5326" s="11"/>
      <c r="P5326" s="4" t="s">
        <v>2817</v>
      </c>
      <c r="Q5326" s="4" t="s">
        <v>2060</v>
      </c>
      <c r="R5326" s="25">
        <v>4</v>
      </c>
      <c r="S5326" s="11"/>
      <c r="T5326" s="11"/>
    </row>
    <row r="5327" spans="1:20" ht="17.25" customHeight="1" x14ac:dyDescent="0.35">
      <c r="A5327" s="4" t="s">
        <v>2817</v>
      </c>
      <c r="B5327" s="4" t="s">
        <v>6480</v>
      </c>
      <c r="C5327" s="25">
        <v>12</v>
      </c>
      <c r="D5327" s="11"/>
      <c r="E5327" s="11"/>
      <c r="F5327" s="11"/>
      <c r="P5327" s="4" t="s">
        <v>2817</v>
      </c>
      <c r="Q5327" s="4" t="s">
        <v>2062</v>
      </c>
      <c r="R5327" s="25">
        <v>14</v>
      </c>
      <c r="S5327" s="11"/>
      <c r="T5327" s="11"/>
    </row>
    <row r="5328" spans="1:20" ht="17.25" customHeight="1" x14ac:dyDescent="0.35">
      <c r="A5328" s="4" t="s">
        <v>2817</v>
      </c>
      <c r="B5328" s="4" t="s">
        <v>6481</v>
      </c>
      <c r="C5328" s="25">
        <v>12</v>
      </c>
      <c r="D5328" s="11"/>
      <c r="E5328" s="11"/>
      <c r="F5328" s="11"/>
      <c r="P5328" s="4" t="s">
        <v>2817</v>
      </c>
      <c r="Q5328" s="4" t="s">
        <v>629</v>
      </c>
      <c r="R5328" s="25">
        <v>8</v>
      </c>
      <c r="S5328" s="11"/>
      <c r="T5328" s="11"/>
    </row>
    <row r="5329" spans="1:20" ht="17.25" customHeight="1" x14ac:dyDescent="0.35">
      <c r="A5329" s="4" t="s">
        <v>2817</v>
      </c>
      <c r="B5329" s="4" t="s">
        <v>6482</v>
      </c>
      <c r="C5329" s="25">
        <v>12</v>
      </c>
      <c r="D5329" s="11"/>
      <c r="E5329" s="11"/>
      <c r="F5329" s="11"/>
      <c r="P5329" s="4" t="s">
        <v>2817</v>
      </c>
      <c r="Q5329" s="4" t="s">
        <v>631</v>
      </c>
      <c r="R5329" s="25">
        <v>8</v>
      </c>
      <c r="S5329" s="11"/>
      <c r="T5329" s="11"/>
    </row>
    <row r="5330" spans="1:20" ht="17.25" customHeight="1" x14ac:dyDescent="0.35">
      <c r="A5330" s="4" t="s">
        <v>2817</v>
      </c>
      <c r="B5330" s="4" t="s">
        <v>6483</v>
      </c>
      <c r="C5330" s="25">
        <v>12</v>
      </c>
      <c r="D5330" s="11"/>
      <c r="E5330" s="11"/>
      <c r="F5330" s="11"/>
      <c r="P5330" s="4" t="s">
        <v>2817</v>
      </c>
      <c r="Q5330" s="4" t="s">
        <v>2067</v>
      </c>
      <c r="R5330" s="25">
        <v>14</v>
      </c>
      <c r="S5330" s="11"/>
      <c r="T5330" s="11"/>
    </row>
    <row r="5331" spans="1:20" ht="17.25" customHeight="1" x14ac:dyDescent="0.35">
      <c r="A5331" s="4" t="s">
        <v>2817</v>
      </c>
      <c r="B5331" s="4" t="s">
        <v>6484</v>
      </c>
      <c r="C5331" s="25">
        <v>12</v>
      </c>
      <c r="D5331" s="11"/>
      <c r="E5331" s="11"/>
      <c r="F5331" s="11"/>
      <c r="P5331" s="4" t="s">
        <v>2817</v>
      </c>
      <c r="Q5331" s="4" t="s">
        <v>2070</v>
      </c>
      <c r="R5331" s="25">
        <v>14</v>
      </c>
      <c r="S5331" s="11"/>
      <c r="T5331" s="11"/>
    </row>
    <row r="5332" spans="1:20" ht="17.25" customHeight="1" x14ac:dyDescent="0.35">
      <c r="A5332" s="4" t="s">
        <v>2817</v>
      </c>
      <c r="B5332" s="4" t="s">
        <v>6485</v>
      </c>
      <c r="C5332" s="25">
        <v>12</v>
      </c>
      <c r="D5332" s="11"/>
      <c r="E5332" s="11"/>
      <c r="F5332" s="11"/>
      <c r="P5332" s="4" t="s">
        <v>2817</v>
      </c>
      <c r="Q5332" s="4" t="s">
        <v>2072</v>
      </c>
      <c r="R5332" s="25">
        <v>14</v>
      </c>
      <c r="S5332" s="11"/>
      <c r="T5332" s="11"/>
    </row>
    <row r="5333" spans="1:20" ht="17.25" customHeight="1" x14ac:dyDescent="0.35">
      <c r="A5333" s="4" t="s">
        <v>2817</v>
      </c>
      <c r="B5333" s="4" t="s">
        <v>6486</v>
      </c>
      <c r="C5333" s="25">
        <v>12</v>
      </c>
      <c r="D5333" s="11"/>
      <c r="E5333" s="11"/>
      <c r="F5333" s="11"/>
      <c r="P5333" s="4" t="s">
        <v>2817</v>
      </c>
      <c r="Q5333" s="4" t="s">
        <v>637</v>
      </c>
      <c r="R5333" s="25">
        <v>4</v>
      </c>
      <c r="S5333" s="11"/>
      <c r="T5333" s="11"/>
    </row>
    <row r="5334" spans="1:20" ht="17.25" customHeight="1" x14ac:dyDescent="0.35">
      <c r="A5334" s="4" t="s">
        <v>2817</v>
      </c>
      <c r="B5334" s="4" t="s">
        <v>6487</v>
      </c>
      <c r="C5334" s="25">
        <v>12</v>
      </c>
      <c r="D5334" s="11"/>
      <c r="E5334" s="11"/>
      <c r="F5334" s="11"/>
      <c r="P5334" s="4" t="s">
        <v>2817</v>
      </c>
      <c r="Q5334" s="4" t="s">
        <v>2076</v>
      </c>
      <c r="R5334" s="25">
        <v>14</v>
      </c>
      <c r="S5334" s="11"/>
      <c r="T5334" s="11"/>
    </row>
    <row r="5335" spans="1:20" ht="17.25" customHeight="1" x14ac:dyDescent="0.35">
      <c r="A5335" s="4" t="s">
        <v>2817</v>
      </c>
      <c r="B5335" s="4" t="s">
        <v>6488</v>
      </c>
      <c r="C5335" s="25">
        <v>12</v>
      </c>
      <c r="D5335" s="11"/>
      <c r="E5335" s="11"/>
      <c r="F5335" s="11"/>
      <c r="P5335" s="4" t="s">
        <v>2817</v>
      </c>
      <c r="Q5335" s="4" t="s">
        <v>2078</v>
      </c>
      <c r="R5335" s="25">
        <v>1</v>
      </c>
      <c r="S5335" s="11"/>
      <c r="T5335" s="11"/>
    </row>
    <row r="5336" spans="1:20" ht="17.25" customHeight="1" x14ac:dyDescent="0.35">
      <c r="A5336" s="4" t="s">
        <v>2817</v>
      </c>
      <c r="B5336" s="4" t="s">
        <v>6489</v>
      </c>
      <c r="C5336" s="25">
        <v>12</v>
      </c>
      <c r="D5336" s="11"/>
      <c r="E5336" s="11"/>
      <c r="F5336" s="11"/>
      <c r="P5336" s="4" t="s">
        <v>2817</v>
      </c>
      <c r="Q5336" s="4" t="s">
        <v>2081</v>
      </c>
      <c r="R5336" s="25">
        <v>1</v>
      </c>
      <c r="S5336" s="11"/>
      <c r="T5336" s="11"/>
    </row>
    <row r="5337" spans="1:20" ht="17.25" customHeight="1" x14ac:dyDescent="0.35">
      <c r="A5337" s="4" t="s">
        <v>2817</v>
      </c>
      <c r="B5337" s="4" t="s">
        <v>6490</v>
      </c>
      <c r="C5337" s="25">
        <v>12</v>
      </c>
      <c r="D5337" s="11"/>
      <c r="E5337" s="11"/>
      <c r="F5337" s="11"/>
      <c r="P5337" s="4" t="s">
        <v>2817</v>
      </c>
      <c r="Q5337" s="4" t="s">
        <v>2082</v>
      </c>
      <c r="R5337" s="25">
        <v>1</v>
      </c>
      <c r="S5337" s="11"/>
      <c r="T5337" s="11"/>
    </row>
    <row r="5338" spans="1:20" ht="17.25" customHeight="1" x14ac:dyDescent="0.35">
      <c r="A5338" s="4" t="s">
        <v>2817</v>
      </c>
      <c r="B5338" s="4" t="s">
        <v>6491</v>
      </c>
      <c r="C5338" s="25">
        <v>12</v>
      </c>
      <c r="D5338" s="11"/>
      <c r="E5338" s="11"/>
      <c r="F5338" s="11"/>
      <c r="P5338" s="4" t="s">
        <v>2817</v>
      </c>
      <c r="Q5338" s="4" t="s">
        <v>2084</v>
      </c>
      <c r="R5338" s="25">
        <v>1</v>
      </c>
      <c r="S5338" s="11"/>
      <c r="T5338" s="11"/>
    </row>
    <row r="5339" spans="1:20" ht="17.25" customHeight="1" x14ac:dyDescent="0.35">
      <c r="A5339" s="4" t="s">
        <v>2817</v>
      </c>
      <c r="B5339" s="4" t="s">
        <v>6493</v>
      </c>
      <c r="C5339" s="25">
        <v>12</v>
      </c>
      <c r="D5339" s="11"/>
      <c r="E5339" s="11"/>
      <c r="F5339" s="11"/>
      <c r="P5339" s="4" t="s">
        <v>2817</v>
      </c>
      <c r="Q5339" s="4" t="s">
        <v>2085</v>
      </c>
      <c r="R5339" s="25">
        <v>14</v>
      </c>
      <c r="S5339" s="11"/>
      <c r="T5339" s="11"/>
    </row>
    <row r="5340" spans="1:20" ht="17.25" customHeight="1" x14ac:dyDescent="0.35">
      <c r="A5340" s="4" t="s">
        <v>2817</v>
      </c>
      <c r="B5340" s="4" t="s">
        <v>6494</v>
      </c>
      <c r="C5340" s="25">
        <v>12</v>
      </c>
      <c r="D5340" s="11"/>
      <c r="E5340" s="11"/>
      <c r="F5340" s="11"/>
      <c r="P5340" s="4" t="s">
        <v>2817</v>
      </c>
      <c r="Q5340" s="4" t="s">
        <v>2087</v>
      </c>
      <c r="R5340" s="25">
        <v>14</v>
      </c>
      <c r="S5340" s="11"/>
      <c r="T5340" s="11"/>
    </row>
    <row r="5341" spans="1:20" ht="17.25" customHeight="1" x14ac:dyDescent="0.35">
      <c r="A5341" s="4" t="s">
        <v>2817</v>
      </c>
      <c r="B5341" s="4" t="s">
        <v>6496</v>
      </c>
      <c r="C5341" s="25">
        <v>12</v>
      </c>
      <c r="D5341" s="11"/>
      <c r="E5341" s="11"/>
      <c r="F5341" s="11"/>
      <c r="P5341" s="4" t="s">
        <v>2817</v>
      </c>
      <c r="Q5341" s="4" t="s">
        <v>2090</v>
      </c>
      <c r="R5341" s="25">
        <v>14</v>
      </c>
      <c r="S5341" s="11"/>
      <c r="T5341" s="11"/>
    </row>
    <row r="5342" spans="1:20" ht="17.25" customHeight="1" x14ac:dyDescent="0.35">
      <c r="A5342" s="4" t="s">
        <v>2817</v>
      </c>
      <c r="B5342" s="4" t="s">
        <v>6498</v>
      </c>
      <c r="C5342" s="25">
        <v>12</v>
      </c>
      <c r="D5342" s="11"/>
      <c r="E5342" s="11"/>
      <c r="F5342" s="11"/>
      <c r="P5342" s="4" t="s">
        <v>2817</v>
      </c>
      <c r="Q5342" s="4" t="s">
        <v>588</v>
      </c>
      <c r="R5342" s="25">
        <v>9</v>
      </c>
      <c r="S5342" s="11"/>
      <c r="T5342" s="11"/>
    </row>
    <row r="5343" spans="1:20" ht="17.25" customHeight="1" x14ac:dyDescent="0.35">
      <c r="A5343" s="4" t="s">
        <v>2817</v>
      </c>
      <c r="B5343" s="4" t="s">
        <v>6499</v>
      </c>
      <c r="C5343" s="25">
        <v>12</v>
      </c>
      <c r="D5343" s="11"/>
      <c r="E5343" s="11"/>
      <c r="F5343" s="11"/>
      <c r="P5343" s="4" t="s">
        <v>2817</v>
      </c>
      <c r="Q5343" s="4" t="s">
        <v>2094</v>
      </c>
      <c r="R5343" s="25">
        <v>13</v>
      </c>
      <c r="S5343" s="11"/>
      <c r="T5343" s="11"/>
    </row>
    <row r="5344" spans="1:20" ht="17.25" customHeight="1" x14ac:dyDescent="0.35">
      <c r="A5344" s="4" t="s">
        <v>2817</v>
      </c>
      <c r="B5344" s="4" t="s">
        <v>6500</v>
      </c>
      <c r="C5344" s="25">
        <v>12</v>
      </c>
      <c r="D5344" s="11"/>
      <c r="E5344" s="11"/>
      <c r="F5344" s="11"/>
      <c r="P5344" s="4" t="s">
        <v>2817</v>
      </c>
      <c r="Q5344" s="4" t="s">
        <v>2097</v>
      </c>
      <c r="R5344" s="25">
        <v>13</v>
      </c>
      <c r="S5344" s="11"/>
      <c r="T5344" s="11"/>
    </row>
    <row r="5345" spans="1:20" ht="17.25" customHeight="1" x14ac:dyDescent="0.35">
      <c r="A5345" s="4" t="s">
        <v>2817</v>
      </c>
      <c r="B5345" s="4" t="s">
        <v>6501</v>
      </c>
      <c r="C5345" s="25">
        <v>12</v>
      </c>
      <c r="D5345" s="11"/>
      <c r="E5345" s="11"/>
      <c r="F5345" s="11"/>
      <c r="P5345" s="4" t="s">
        <v>2817</v>
      </c>
      <c r="Q5345" s="4" t="s">
        <v>2101</v>
      </c>
      <c r="R5345" s="25">
        <v>1</v>
      </c>
      <c r="S5345" s="11"/>
      <c r="T5345" s="11"/>
    </row>
    <row r="5346" spans="1:20" ht="17.25" customHeight="1" x14ac:dyDescent="0.35">
      <c r="A5346" s="4" t="s">
        <v>2817</v>
      </c>
      <c r="B5346" s="4" t="s">
        <v>6502</v>
      </c>
      <c r="C5346" s="25">
        <v>12</v>
      </c>
      <c r="D5346" s="11"/>
      <c r="E5346" s="11"/>
      <c r="F5346" s="11"/>
      <c r="P5346" s="4" t="s">
        <v>2817</v>
      </c>
      <c r="Q5346" s="4" t="s">
        <v>2104</v>
      </c>
      <c r="R5346" s="25">
        <v>1</v>
      </c>
      <c r="S5346" s="11"/>
      <c r="T5346" s="11"/>
    </row>
    <row r="5347" spans="1:20" ht="17.25" customHeight="1" x14ac:dyDescent="0.35">
      <c r="A5347" s="4" t="s">
        <v>2817</v>
      </c>
      <c r="B5347" s="4" t="s">
        <v>6503</v>
      </c>
      <c r="C5347" s="25">
        <v>12</v>
      </c>
      <c r="D5347" s="11"/>
      <c r="E5347" s="11"/>
      <c r="F5347" s="11"/>
      <c r="P5347" s="4" t="s">
        <v>2817</v>
      </c>
      <c r="Q5347" s="4" t="s">
        <v>669</v>
      </c>
      <c r="R5347" s="25">
        <v>13</v>
      </c>
      <c r="S5347" s="11"/>
      <c r="T5347" s="11"/>
    </row>
    <row r="5348" spans="1:20" ht="17.25" customHeight="1" x14ac:dyDescent="0.35">
      <c r="A5348" s="4" t="s">
        <v>2817</v>
      </c>
      <c r="B5348" s="4" t="s">
        <v>6505</v>
      </c>
      <c r="C5348" s="25">
        <v>12</v>
      </c>
      <c r="D5348" s="11"/>
      <c r="E5348" s="11"/>
      <c r="F5348" s="11"/>
      <c r="P5348" s="4" t="s">
        <v>2817</v>
      </c>
      <c r="Q5348" s="4" t="s">
        <v>674</v>
      </c>
      <c r="R5348" s="25">
        <v>13</v>
      </c>
      <c r="S5348" s="11"/>
      <c r="T5348" s="11"/>
    </row>
    <row r="5349" spans="1:20" ht="17.25" customHeight="1" x14ac:dyDescent="0.35">
      <c r="A5349" s="4" t="s">
        <v>2817</v>
      </c>
      <c r="B5349" s="4" t="s">
        <v>6506</v>
      </c>
      <c r="C5349" s="25">
        <v>12</v>
      </c>
      <c r="D5349" s="11"/>
      <c r="E5349" s="11"/>
      <c r="F5349" s="11"/>
      <c r="P5349" s="4" t="s">
        <v>2817</v>
      </c>
      <c r="Q5349" s="4" t="s">
        <v>675</v>
      </c>
      <c r="R5349" s="25">
        <v>13</v>
      </c>
      <c r="S5349" s="11"/>
      <c r="T5349" s="11"/>
    </row>
    <row r="5350" spans="1:20" ht="17.25" customHeight="1" x14ac:dyDescent="0.35">
      <c r="A5350" s="4" t="s">
        <v>2817</v>
      </c>
      <c r="B5350" s="4" t="s">
        <v>6507</v>
      </c>
      <c r="C5350" s="25">
        <v>12</v>
      </c>
      <c r="D5350" s="11"/>
      <c r="E5350" s="11"/>
      <c r="F5350" s="11"/>
      <c r="P5350" s="4" t="s">
        <v>2817</v>
      </c>
      <c r="Q5350" s="4" t="s">
        <v>2108</v>
      </c>
      <c r="R5350" s="25">
        <v>14</v>
      </c>
      <c r="S5350" s="11"/>
      <c r="T5350" s="11"/>
    </row>
    <row r="5351" spans="1:20" ht="17.25" customHeight="1" x14ac:dyDescent="0.35">
      <c r="A5351" s="4" t="s">
        <v>2817</v>
      </c>
      <c r="B5351" s="4" t="s">
        <v>6508</v>
      </c>
      <c r="C5351" s="25">
        <v>12</v>
      </c>
      <c r="D5351" s="11"/>
      <c r="E5351" s="11"/>
      <c r="F5351" s="11"/>
      <c r="P5351" s="4" t="s">
        <v>2817</v>
      </c>
      <c r="Q5351" s="4" t="s">
        <v>2111</v>
      </c>
      <c r="R5351" s="25">
        <v>14</v>
      </c>
      <c r="S5351" s="11"/>
      <c r="T5351" s="11"/>
    </row>
    <row r="5352" spans="1:20" ht="17.25" customHeight="1" x14ac:dyDescent="0.35">
      <c r="A5352" s="4" t="s">
        <v>2817</v>
      </c>
      <c r="B5352" s="4" t="s">
        <v>6509</v>
      </c>
      <c r="C5352" s="25">
        <v>12</v>
      </c>
      <c r="D5352" s="11"/>
      <c r="E5352" s="11"/>
      <c r="F5352" s="11"/>
      <c r="P5352" s="4" t="s">
        <v>2817</v>
      </c>
      <c r="Q5352" s="4" t="s">
        <v>607</v>
      </c>
      <c r="R5352" s="25">
        <v>13</v>
      </c>
      <c r="S5352" s="11"/>
      <c r="T5352" s="11"/>
    </row>
    <row r="5353" spans="1:20" ht="17.25" customHeight="1" x14ac:dyDescent="0.35">
      <c r="A5353" s="4" t="s">
        <v>2817</v>
      </c>
      <c r="B5353" s="4" t="s">
        <v>6510</v>
      </c>
      <c r="C5353" s="25">
        <v>12</v>
      </c>
      <c r="D5353" s="11"/>
      <c r="E5353" s="11"/>
      <c r="F5353" s="11"/>
      <c r="P5353" s="4" t="s">
        <v>2817</v>
      </c>
      <c r="Q5353" s="4" t="s">
        <v>2115</v>
      </c>
      <c r="R5353" s="25">
        <v>9</v>
      </c>
      <c r="S5353" s="11"/>
      <c r="T5353" s="11"/>
    </row>
    <row r="5354" spans="1:20" ht="17.25" customHeight="1" x14ac:dyDescent="0.35">
      <c r="A5354" s="4" t="s">
        <v>2817</v>
      </c>
      <c r="B5354" s="4" t="s">
        <v>7124</v>
      </c>
      <c r="C5354" s="25">
        <v>13</v>
      </c>
      <c r="D5354" s="11"/>
      <c r="E5354" s="11"/>
      <c r="F5354" s="11"/>
      <c r="P5354" s="4" t="s">
        <v>2817</v>
      </c>
      <c r="Q5354" s="4" t="s">
        <v>2118</v>
      </c>
      <c r="R5354" s="25">
        <v>9</v>
      </c>
      <c r="S5354" s="11"/>
      <c r="T5354" s="11"/>
    </row>
    <row r="5355" spans="1:20" ht="17.25" customHeight="1" x14ac:dyDescent="0.35">
      <c r="A5355" s="4" t="s">
        <v>2817</v>
      </c>
      <c r="B5355" s="4" t="s">
        <v>7125</v>
      </c>
      <c r="C5355" s="25">
        <v>13</v>
      </c>
      <c r="D5355" s="11"/>
      <c r="E5355" s="11"/>
      <c r="F5355" s="11"/>
      <c r="P5355" s="4" t="s">
        <v>2817</v>
      </c>
      <c r="Q5355" s="4" t="s">
        <v>2120</v>
      </c>
      <c r="R5355" s="25">
        <v>9</v>
      </c>
      <c r="S5355" s="11"/>
      <c r="T5355" s="11"/>
    </row>
    <row r="5356" spans="1:20" ht="17.25" customHeight="1" x14ac:dyDescent="0.35">
      <c r="A5356" s="4" t="s">
        <v>2817</v>
      </c>
      <c r="B5356" s="4" t="s">
        <v>7126</v>
      </c>
      <c r="C5356" s="25">
        <v>13</v>
      </c>
      <c r="D5356" s="11"/>
      <c r="E5356" s="11"/>
      <c r="F5356" s="11"/>
      <c r="P5356" s="4" t="s">
        <v>2817</v>
      </c>
      <c r="Q5356" s="4" t="s">
        <v>2122</v>
      </c>
      <c r="R5356" s="25">
        <v>9</v>
      </c>
      <c r="S5356" s="11"/>
      <c r="T5356" s="11"/>
    </row>
    <row r="5357" spans="1:20" ht="17.25" customHeight="1" x14ac:dyDescent="0.35">
      <c r="A5357" s="4" t="s">
        <v>2817</v>
      </c>
      <c r="B5357" s="4" t="s">
        <v>7127</v>
      </c>
      <c r="C5357" s="25">
        <v>13</v>
      </c>
      <c r="D5357" s="11"/>
      <c r="E5357" s="11"/>
      <c r="F5357" s="11"/>
      <c r="P5357" s="4" t="s">
        <v>2817</v>
      </c>
      <c r="Q5357" s="4" t="s">
        <v>2124</v>
      </c>
      <c r="R5357" s="25">
        <v>9</v>
      </c>
      <c r="S5357" s="11"/>
      <c r="T5357" s="11"/>
    </row>
    <row r="5358" spans="1:20" ht="17.25" customHeight="1" x14ac:dyDescent="0.35">
      <c r="A5358" s="4" t="s">
        <v>2817</v>
      </c>
      <c r="B5358" s="4" t="s">
        <v>7128</v>
      </c>
      <c r="C5358" s="25">
        <v>13</v>
      </c>
      <c r="D5358" s="11"/>
      <c r="E5358" s="11"/>
      <c r="F5358" s="11"/>
      <c r="P5358" s="4" t="s">
        <v>2817</v>
      </c>
      <c r="Q5358" s="4" t="s">
        <v>2126</v>
      </c>
      <c r="R5358" s="25">
        <v>9</v>
      </c>
      <c r="S5358" s="11"/>
      <c r="T5358" s="11"/>
    </row>
    <row r="5359" spans="1:20" ht="17.25" customHeight="1" x14ac:dyDescent="0.35">
      <c r="A5359" s="4" t="s">
        <v>2817</v>
      </c>
      <c r="B5359" s="4" t="s">
        <v>7129</v>
      </c>
      <c r="C5359" s="25">
        <v>13</v>
      </c>
      <c r="D5359" s="11"/>
      <c r="E5359" s="11"/>
      <c r="F5359" s="11"/>
      <c r="P5359" s="4" t="s">
        <v>2817</v>
      </c>
      <c r="Q5359" s="4" t="s">
        <v>2128</v>
      </c>
      <c r="R5359" s="25">
        <v>1</v>
      </c>
      <c r="S5359" s="11"/>
      <c r="T5359" s="11"/>
    </row>
    <row r="5360" spans="1:20" ht="17.25" customHeight="1" x14ac:dyDescent="0.35">
      <c r="A5360" s="4" t="s">
        <v>2817</v>
      </c>
      <c r="B5360" s="4" t="s">
        <v>7130</v>
      </c>
      <c r="C5360" s="25">
        <v>13</v>
      </c>
      <c r="D5360" s="11"/>
      <c r="E5360" s="11"/>
      <c r="F5360" s="11"/>
      <c r="P5360" s="4" t="s">
        <v>2817</v>
      </c>
      <c r="Q5360" s="4" t="s">
        <v>2131</v>
      </c>
      <c r="R5360" s="25">
        <v>1</v>
      </c>
      <c r="S5360" s="11"/>
      <c r="T5360" s="11"/>
    </row>
    <row r="5361" spans="1:20" ht="17.25" customHeight="1" x14ac:dyDescent="0.35">
      <c r="A5361" s="4" t="s">
        <v>2817</v>
      </c>
      <c r="B5361" s="4" t="s">
        <v>7131</v>
      </c>
      <c r="C5361" s="25">
        <v>13</v>
      </c>
      <c r="D5361" s="11"/>
      <c r="E5361" s="11"/>
      <c r="F5361" s="11"/>
      <c r="P5361" s="4" t="s">
        <v>2817</v>
      </c>
      <c r="Q5361" s="4" t="s">
        <v>2134</v>
      </c>
      <c r="R5361" s="25">
        <v>1</v>
      </c>
      <c r="S5361" s="11"/>
      <c r="T5361" s="11"/>
    </row>
    <row r="5362" spans="1:20" ht="17.25" customHeight="1" x14ac:dyDescent="0.35">
      <c r="A5362" s="4" t="s">
        <v>2817</v>
      </c>
      <c r="B5362" s="4" t="s">
        <v>7132</v>
      </c>
      <c r="C5362" s="25">
        <v>13</v>
      </c>
      <c r="D5362" s="11"/>
      <c r="E5362" s="11"/>
      <c r="F5362" s="11"/>
      <c r="P5362" s="4" t="s">
        <v>2817</v>
      </c>
      <c r="Q5362" s="4" t="s">
        <v>2137</v>
      </c>
      <c r="R5362" s="25">
        <v>14</v>
      </c>
      <c r="S5362" s="11"/>
      <c r="T5362" s="11"/>
    </row>
    <row r="5363" spans="1:20" ht="17.25" customHeight="1" x14ac:dyDescent="0.35">
      <c r="A5363" s="4" t="s">
        <v>2817</v>
      </c>
      <c r="B5363" s="4" t="s">
        <v>7133</v>
      </c>
      <c r="C5363" s="25">
        <v>13</v>
      </c>
      <c r="D5363" s="11"/>
      <c r="E5363" s="11"/>
      <c r="F5363" s="11"/>
      <c r="P5363" s="4" t="s">
        <v>2817</v>
      </c>
      <c r="Q5363" s="4" t="s">
        <v>2140</v>
      </c>
      <c r="R5363" s="25">
        <v>14</v>
      </c>
      <c r="S5363" s="11"/>
      <c r="T5363" s="11"/>
    </row>
    <row r="5364" spans="1:20" ht="17.25" customHeight="1" x14ac:dyDescent="0.35">
      <c r="A5364" s="4" t="s">
        <v>2817</v>
      </c>
      <c r="B5364" s="4" t="s">
        <v>7134</v>
      </c>
      <c r="C5364" s="25">
        <v>13</v>
      </c>
      <c r="D5364" s="11"/>
      <c r="E5364" s="11"/>
      <c r="F5364" s="11"/>
      <c r="P5364" s="4" t="s">
        <v>2817</v>
      </c>
      <c r="Q5364" s="4" t="s">
        <v>2143</v>
      </c>
      <c r="R5364" s="25">
        <v>14</v>
      </c>
      <c r="S5364" s="11"/>
      <c r="T5364" s="11"/>
    </row>
    <row r="5365" spans="1:20" ht="17.25" customHeight="1" x14ac:dyDescent="0.35">
      <c r="A5365" s="4" t="s">
        <v>2817</v>
      </c>
      <c r="B5365" s="4" t="s">
        <v>7135</v>
      </c>
      <c r="C5365" s="25">
        <v>13</v>
      </c>
      <c r="D5365" s="11"/>
      <c r="E5365" s="11"/>
      <c r="F5365" s="11"/>
      <c r="P5365" s="4" t="s">
        <v>2817</v>
      </c>
      <c r="Q5365" s="4" t="s">
        <v>2145</v>
      </c>
      <c r="R5365" s="25">
        <v>13</v>
      </c>
      <c r="S5365" s="11"/>
      <c r="T5365" s="11"/>
    </row>
    <row r="5366" spans="1:20" ht="17.25" customHeight="1" x14ac:dyDescent="0.35">
      <c r="A5366" s="4" t="s">
        <v>2817</v>
      </c>
      <c r="B5366" s="4" t="s">
        <v>7136</v>
      </c>
      <c r="C5366" s="25">
        <v>13</v>
      </c>
      <c r="D5366" s="11"/>
      <c r="E5366" s="11"/>
      <c r="F5366" s="11"/>
      <c r="P5366" s="4" t="s">
        <v>2817</v>
      </c>
      <c r="Q5366" s="4" t="s">
        <v>2148</v>
      </c>
      <c r="R5366" s="25">
        <v>4</v>
      </c>
      <c r="S5366" s="11"/>
      <c r="T5366" s="11"/>
    </row>
    <row r="5367" spans="1:20" ht="17.25" customHeight="1" x14ac:dyDescent="0.35">
      <c r="A5367" s="4" t="s">
        <v>2817</v>
      </c>
      <c r="B5367" s="4" t="s">
        <v>7137</v>
      </c>
      <c r="C5367" s="25">
        <v>13</v>
      </c>
      <c r="D5367" s="11"/>
      <c r="E5367" s="11"/>
      <c r="F5367" s="11"/>
      <c r="P5367" s="4" t="s">
        <v>2817</v>
      </c>
      <c r="Q5367" s="4" t="s">
        <v>2153</v>
      </c>
      <c r="R5367" s="25">
        <v>4</v>
      </c>
      <c r="S5367" s="11"/>
      <c r="T5367" s="11"/>
    </row>
    <row r="5368" spans="1:20" ht="17.25" customHeight="1" x14ac:dyDescent="0.35">
      <c r="A5368" s="4" t="s">
        <v>2817</v>
      </c>
      <c r="B5368" s="4" t="s">
        <v>7138</v>
      </c>
      <c r="C5368" s="25">
        <v>13</v>
      </c>
      <c r="D5368" s="11"/>
      <c r="E5368" s="11"/>
      <c r="F5368" s="11"/>
      <c r="P5368" s="4" t="s">
        <v>2817</v>
      </c>
      <c r="Q5368" s="4" t="s">
        <v>2155</v>
      </c>
      <c r="R5368" s="25">
        <v>4</v>
      </c>
      <c r="S5368" s="11"/>
      <c r="T5368" s="11"/>
    </row>
    <row r="5369" spans="1:20" ht="17.25" customHeight="1" x14ac:dyDescent="0.35">
      <c r="A5369" s="4" t="s">
        <v>2817</v>
      </c>
      <c r="B5369" s="4" t="s">
        <v>7139</v>
      </c>
      <c r="C5369" s="25">
        <v>13</v>
      </c>
      <c r="D5369" s="11"/>
      <c r="E5369" s="11"/>
      <c r="F5369" s="11"/>
      <c r="P5369" s="4" t="s">
        <v>2817</v>
      </c>
      <c r="Q5369" s="4" t="s">
        <v>2157</v>
      </c>
      <c r="R5369" s="25">
        <v>4</v>
      </c>
      <c r="S5369" s="11"/>
      <c r="T5369" s="11"/>
    </row>
    <row r="5370" spans="1:20" ht="17.25" customHeight="1" x14ac:dyDescent="0.35">
      <c r="A5370" s="4" t="s">
        <v>2817</v>
      </c>
      <c r="B5370" s="4" t="s">
        <v>7140</v>
      </c>
      <c r="C5370" s="25">
        <v>13</v>
      </c>
      <c r="D5370" s="11"/>
      <c r="E5370" s="11"/>
      <c r="F5370" s="11"/>
      <c r="P5370" s="4" t="s">
        <v>2817</v>
      </c>
      <c r="Q5370" s="4" t="s">
        <v>2159</v>
      </c>
      <c r="R5370" s="25">
        <v>4</v>
      </c>
      <c r="S5370" s="11"/>
      <c r="T5370" s="11"/>
    </row>
    <row r="5371" spans="1:20" ht="17.25" customHeight="1" x14ac:dyDescent="0.35">
      <c r="A5371" s="4" t="s">
        <v>2817</v>
      </c>
      <c r="B5371" s="4" t="s">
        <v>7141</v>
      </c>
      <c r="C5371" s="25">
        <v>13</v>
      </c>
      <c r="D5371" s="11"/>
      <c r="E5371" s="11"/>
      <c r="F5371" s="11"/>
      <c r="P5371" s="4" t="s">
        <v>2817</v>
      </c>
      <c r="Q5371" s="4" t="s">
        <v>2162</v>
      </c>
      <c r="R5371" s="25">
        <v>4</v>
      </c>
      <c r="S5371" s="11"/>
      <c r="T5371" s="11"/>
    </row>
    <row r="5372" spans="1:20" ht="17.25" customHeight="1" x14ac:dyDescent="0.35">
      <c r="A5372" s="4" t="s">
        <v>2817</v>
      </c>
      <c r="B5372" s="4" t="s">
        <v>7142</v>
      </c>
      <c r="C5372" s="25">
        <v>13</v>
      </c>
      <c r="D5372" s="11"/>
      <c r="E5372" s="11"/>
      <c r="F5372" s="11"/>
      <c r="P5372" s="4" t="s">
        <v>2817</v>
      </c>
      <c r="Q5372" s="4" t="s">
        <v>2164</v>
      </c>
      <c r="R5372" s="25">
        <v>4</v>
      </c>
      <c r="S5372" s="11"/>
      <c r="T5372" s="11"/>
    </row>
    <row r="5373" spans="1:20" ht="17.25" customHeight="1" x14ac:dyDescent="0.35">
      <c r="A5373" s="4" t="s">
        <v>2817</v>
      </c>
      <c r="B5373" s="4" t="s">
        <v>7143</v>
      </c>
      <c r="C5373" s="25">
        <v>13</v>
      </c>
      <c r="D5373" s="11"/>
      <c r="E5373" s="11"/>
      <c r="F5373" s="11"/>
      <c r="P5373" s="4" t="s">
        <v>2817</v>
      </c>
      <c r="Q5373" s="4" t="s">
        <v>2166</v>
      </c>
      <c r="R5373" s="25">
        <v>4</v>
      </c>
      <c r="S5373" s="11"/>
      <c r="T5373" s="11"/>
    </row>
    <row r="5374" spans="1:20" ht="17.25" customHeight="1" x14ac:dyDescent="0.35">
      <c r="A5374" s="4" t="s">
        <v>2817</v>
      </c>
      <c r="B5374" s="4" t="s">
        <v>7144</v>
      </c>
      <c r="C5374" s="25">
        <v>13</v>
      </c>
      <c r="D5374" s="11"/>
      <c r="E5374" s="11"/>
      <c r="F5374" s="11"/>
      <c r="P5374" s="4" t="s">
        <v>2817</v>
      </c>
      <c r="Q5374" s="4" t="s">
        <v>2168</v>
      </c>
      <c r="R5374" s="25">
        <v>4</v>
      </c>
      <c r="S5374" s="11"/>
      <c r="T5374" s="11"/>
    </row>
    <row r="5375" spans="1:20" ht="17.25" customHeight="1" x14ac:dyDescent="0.35">
      <c r="A5375" s="4" t="s">
        <v>2817</v>
      </c>
      <c r="B5375" s="4" t="s">
        <v>7145</v>
      </c>
      <c r="C5375" s="25">
        <v>13</v>
      </c>
      <c r="D5375" s="11"/>
      <c r="E5375" s="11"/>
      <c r="F5375" s="11"/>
      <c r="P5375" s="4" t="s">
        <v>2817</v>
      </c>
      <c r="Q5375" s="4" t="s">
        <v>2170</v>
      </c>
      <c r="R5375" s="25">
        <v>4</v>
      </c>
      <c r="S5375" s="11"/>
      <c r="T5375" s="11"/>
    </row>
    <row r="5376" spans="1:20" ht="17.25" customHeight="1" x14ac:dyDescent="0.35">
      <c r="A5376" s="4" t="s">
        <v>2817</v>
      </c>
      <c r="B5376" s="4" t="s">
        <v>7146</v>
      </c>
      <c r="C5376" s="25">
        <v>13</v>
      </c>
      <c r="D5376" s="11"/>
      <c r="E5376" s="11"/>
      <c r="F5376" s="11"/>
      <c r="P5376" s="4" t="s">
        <v>2817</v>
      </c>
      <c r="Q5376" s="4" t="s">
        <v>2172</v>
      </c>
      <c r="R5376" s="25">
        <v>13</v>
      </c>
      <c r="S5376" s="11"/>
      <c r="T5376" s="11"/>
    </row>
    <row r="5377" spans="1:20" ht="17.25" customHeight="1" x14ac:dyDescent="0.35">
      <c r="A5377" s="4" t="s">
        <v>2817</v>
      </c>
      <c r="B5377" s="4" t="s">
        <v>6511</v>
      </c>
      <c r="C5377" s="25">
        <v>13</v>
      </c>
      <c r="D5377" s="11"/>
      <c r="E5377" s="11"/>
      <c r="F5377" s="11"/>
      <c r="P5377" s="4" t="s">
        <v>2817</v>
      </c>
      <c r="Q5377" s="4" t="s">
        <v>632</v>
      </c>
      <c r="R5377" s="25">
        <v>7</v>
      </c>
      <c r="S5377" s="11"/>
      <c r="T5377" s="11"/>
    </row>
    <row r="5378" spans="1:20" ht="17.25" customHeight="1" x14ac:dyDescent="0.35">
      <c r="A5378" s="4" t="s">
        <v>2817</v>
      </c>
      <c r="B5378" s="4" t="s">
        <v>6512</v>
      </c>
      <c r="C5378" s="25">
        <v>13</v>
      </c>
      <c r="D5378" s="11"/>
      <c r="E5378" s="11"/>
      <c r="F5378" s="11"/>
      <c r="P5378" s="4" t="s">
        <v>2817</v>
      </c>
      <c r="Q5378" s="4" t="s">
        <v>2177</v>
      </c>
      <c r="R5378" s="25">
        <v>7</v>
      </c>
      <c r="S5378" s="11"/>
      <c r="T5378" s="11"/>
    </row>
    <row r="5379" spans="1:20" ht="17.25" customHeight="1" x14ac:dyDescent="0.35">
      <c r="A5379" s="4" t="s">
        <v>2817</v>
      </c>
      <c r="B5379" s="4" t="s">
        <v>7147</v>
      </c>
      <c r="C5379" s="25">
        <v>13</v>
      </c>
      <c r="D5379" s="11"/>
      <c r="E5379" s="11"/>
      <c r="F5379" s="11"/>
      <c r="P5379" s="4" t="s">
        <v>2817</v>
      </c>
      <c r="Q5379" s="4" t="s">
        <v>2180</v>
      </c>
      <c r="R5379" s="25">
        <v>7</v>
      </c>
      <c r="S5379" s="11"/>
      <c r="T5379" s="11"/>
    </row>
    <row r="5380" spans="1:20" ht="17.25" customHeight="1" x14ac:dyDescent="0.35">
      <c r="A5380" s="4" t="s">
        <v>2817</v>
      </c>
      <c r="B5380" s="4" t="s">
        <v>7148</v>
      </c>
      <c r="C5380" s="25">
        <v>13</v>
      </c>
      <c r="D5380" s="11"/>
      <c r="E5380" s="11"/>
      <c r="F5380" s="11"/>
      <c r="P5380" s="4" t="s">
        <v>2817</v>
      </c>
      <c r="Q5380" s="4" t="s">
        <v>2182</v>
      </c>
      <c r="R5380" s="25">
        <v>7</v>
      </c>
      <c r="S5380" s="11"/>
      <c r="T5380" s="11"/>
    </row>
    <row r="5381" spans="1:20" ht="17.25" customHeight="1" x14ac:dyDescent="0.35">
      <c r="A5381" s="4" t="s">
        <v>2817</v>
      </c>
      <c r="B5381" s="4" t="s">
        <v>7149</v>
      </c>
      <c r="C5381" s="25">
        <v>13</v>
      </c>
      <c r="D5381" s="11"/>
      <c r="E5381" s="11"/>
      <c r="F5381" s="11"/>
      <c r="P5381" s="4" t="s">
        <v>2817</v>
      </c>
      <c r="Q5381" s="4" t="s">
        <v>2184</v>
      </c>
      <c r="R5381" s="25">
        <v>7</v>
      </c>
      <c r="S5381" s="11"/>
      <c r="T5381" s="11"/>
    </row>
    <row r="5382" spans="1:20" ht="17.25" customHeight="1" x14ac:dyDescent="0.35">
      <c r="A5382" s="4" t="s">
        <v>2817</v>
      </c>
      <c r="B5382" s="4" t="s">
        <v>7150</v>
      </c>
      <c r="C5382" s="25">
        <v>13</v>
      </c>
      <c r="D5382" s="11"/>
      <c r="E5382" s="11"/>
      <c r="F5382" s="11"/>
      <c r="P5382" s="4" t="s">
        <v>2817</v>
      </c>
      <c r="Q5382" s="4" t="s">
        <v>2186</v>
      </c>
      <c r="R5382" s="25">
        <v>7</v>
      </c>
      <c r="S5382" s="11"/>
      <c r="T5382" s="11"/>
    </row>
    <row r="5383" spans="1:20" ht="17.25" customHeight="1" x14ac:dyDescent="0.35">
      <c r="A5383" s="4" t="s">
        <v>2817</v>
      </c>
      <c r="B5383" s="4" t="s">
        <v>7151</v>
      </c>
      <c r="C5383" s="25">
        <v>13</v>
      </c>
      <c r="D5383" s="11"/>
      <c r="E5383" s="11"/>
      <c r="F5383" s="11"/>
      <c r="P5383" s="4" t="s">
        <v>2817</v>
      </c>
      <c r="Q5383" s="4" t="s">
        <v>2188</v>
      </c>
      <c r="R5383" s="25">
        <v>11</v>
      </c>
      <c r="S5383" s="11"/>
      <c r="T5383" s="11"/>
    </row>
    <row r="5384" spans="1:20" ht="17.25" customHeight="1" x14ac:dyDescent="0.35">
      <c r="A5384" s="4" t="s">
        <v>2817</v>
      </c>
      <c r="B5384" s="4" t="s">
        <v>7152</v>
      </c>
      <c r="C5384" s="25">
        <v>13</v>
      </c>
      <c r="D5384" s="11"/>
      <c r="E5384" s="11"/>
      <c r="F5384" s="11"/>
      <c r="P5384" s="4" t="s">
        <v>2817</v>
      </c>
      <c r="Q5384" s="4" t="s">
        <v>2191</v>
      </c>
      <c r="R5384" s="25">
        <v>11</v>
      </c>
      <c r="S5384" s="11"/>
      <c r="T5384" s="11"/>
    </row>
    <row r="5385" spans="1:20" ht="17.25" customHeight="1" x14ac:dyDescent="0.35">
      <c r="A5385" s="4" t="s">
        <v>2817</v>
      </c>
      <c r="B5385" s="4" t="s">
        <v>7153</v>
      </c>
      <c r="C5385" s="25">
        <v>13</v>
      </c>
      <c r="D5385" s="11"/>
      <c r="E5385" s="11"/>
      <c r="F5385" s="11"/>
      <c r="P5385" s="4" t="s">
        <v>2817</v>
      </c>
      <c r="Q5385" s="4" t="s">
        <v>2193</v>
      </c>
      <c r="R5385" s="25">
        <v>11</v>
      </c>
      <c r="S5385" s="11"/>
      <c r="T5385" s="11"/>
    </row>
    <row r="5386" spans="1:20" ht="17.25" customHeight="1" x14ac:dyDescent="0.35">
      <c r="A5386" s="4" t="s">
        <v>2817</v>
      </c>
      <c r="B5386" s="4" t="s">
        <v>7154</v>
      </c>
      <c r="C5386" s="25">
        <v>13</v>
      </c>
      <c r="D5386" s="11"/>
      <c r="E5386" s="11"/>
      <c r="F5386" s="11"/>
      <c r="P5386" s="4" t="s">
        <v>2817</v>
      </c>
      <c r="Q5386" s="4" t="s">
        <v>2195</v>
      </c>
      <c r="R5386" s="25">
        <v>11</v>
      </c>
      <c r="S5386" s="11"/>
      <c r="T5386" s="11"/>
    </row>
    <row r="5387" spans="1:20" ht="17.25" customHeight="1" x14ac:dyDescent="0.35">
      <c r="A5387" s="4" t="s">
        <v>2817</v>
      </c>
      <c r="B5387" s="4" t="s">
        <v>7155</v>
      </c>
      <c r="C5387" s="25">
        <v>13</v>
      </c>
      <c r="D5387" s="11"/>
      <c r="E5387" s="11"/>
      <c r="F5387" s="11"/>
      <c r="P5387" s="4" t="s">
        <v>2817</v>
      </c>
      <c r="Q5387" s="4" t="s">
        <v>2198</v>
      </c>
      <c r="R5387" s="25">
        <v>12</v>
      </c>
      <c r="S5387" s="11"/>
      <c r="T5387" s="11"/>
    </row>
    <row r="5388" spans="1:20" ht="17.25" customHeight="1" x14ac:dyDescent="0.35">
      <c r="A5388" s="4" t="s">
        <v>2817</v>
      </c>
      <c r="B5388" s="4" t="s">
        <v>7156</v>
      </c>
      <c r="C5388" s="25">
        <v>13</v>
      </c>
      <c r="D5388" s="11"/>
      <c r="E5388" s="11"/>
      <c r="F5388" s="11"/>
      <c r="P5388" s="4" t="s">
        <v>2817</v>
      </c>
      <c r="Q5388" s="4" t="s">
        <v>2201</v>
      </c>
      <c r="R5388" s="25">
        <v>12</v>
      </c>
      <c r="S5388" s="11"/>
      <c r="T5388" s="11"/>
    </row>
    <row r="5389" spans="1:20" ht="17.25" customHeight="1" x14ac:dyDescent="0.35">
      <c r="A5389" s="4" t="s">
        <v>2817</v>
      </c>
      <c r="B5389" s="4" t="s">
        <v>7157</v>
      </c>
      <c r="C5389" s="25">
        <v>13</v>
      </c>
      <c r="D5389" s="11"/>
      <c r="E5389" s="11"/>
      <c r="F5389" s="11"/>
      <c r="P5389" s="157" t="s">
        <v>2817</v>
      </c>
      <c r="Q5389" s="158" t="s">
        <v>2206</v>
      </c>
      <c r="R5389" s="162">
        <v>12</v>
      </c>
      <c r="S5389" s="11"/>
      <c r="T5389" s="11"/>
    </row>
    <row r="5390" spans="1:20" ht="17.25" customHeight="1" x14ac:dyDescent="0.35">
      <c r="A5390" s="4" t="s">
        <v>2817</v>
      </c>
      <c r="B5390" s="4" t="s">
        <v>7158</v>
      </c>
      <c r="C5390" s="25">
        <v>13</v>
      </c>
      <c r="D5390" s="11"/>
      <c r="E5390" s="11"/>
      <c r="F5390" s="11"/>
      <c r="P5390" s="4" t="s">
        <v>2817</v>
      </c>
      <c r="Q5390" s="4" t="s">
        <v>703</v>
      </c>
      <c r="R5390" s="25">
        <v>11</v>
      </c>
      <c r="S5390" s="11"/>
      <c r="T5390" s="11"/>
    </row>
    <row r="5391" spans="1:20" ht="17.25" customHeight="1" x14ac:dyDescent="0.35">
      <c r="A5391" s="4" t="s">
        <v>2817</v>
      </c>
      <c r="B5391" s="4" t="s">
        <v>7159</v>
      </c>
      <c r="C5391" s="25">
        <v>13</v>
      </c>
      <c r="D5391" s="11"/>
      <c r="E5391" s="11"/>
      <c r="F5391" s="11"/>
      <c r="P5391" s="4" t="s">
        <v>2817</v>
      </c>
      <c r="Q5391" s="4" t="s">
        <v>2211</v>
      </c>
      <c r="R5391" s="25">
        <v>13</v>
      </c>
      <c r="S5391" s="11"/>
      <c r="T5391" s="11"/>
    </row>
    <row r="5392" spans="1:20" ht="17.25" customHeight="1" x14ac:dyDescent="0.35">
      <c r="A5392" s="4" t="s">
        <v>2817</v>
      </c>
      <c r="B5392" s="4" t="s">
        <v>7160</v>
      </c>
      <c r="C5392" s="25">
        <v>13</v>
      </c>
      <c r="D5392" s="11"/>
      <c r="E5392" s="11"/>
      <c r="F5392" s="11"/>
      <c r="P5392" s="4" t="s">
        <v>2817</v>
      </c>
      <c r="Q5392" s="4" t="s">
        <v>2215</v>
      </c>
      <c r="R5392" s="25">
        <v>6</v>
      </c>
      <c r="S5392" s="11"/>
      <c r="T5392" s="11"/>
    </row>
    <row r="5393" spans="1:20" ht="17.25" customHeight="1" x14ac:dyDescent="0.35">
      <c r="A5393" s="4" t="s">
        <v>2817</v>
      </c>
      <c r="B5393" s="4" t="s">
        <v>7161</v>
      </c>
      <c r="C5393" s="25">
        <v>13</v>
      </c>
      <c r="D5393" s="11"/>
      <c r="E5393" s="11"/>
      <c r="F5393" s="11"/>
      <c r="P5393" s="4" t="s">
        <v>2817</v>
      </c>
      <c r="Q5393" s="4" t="s">
        <v>2218</v>
      </c>
      <c r="R5393" s="25">
        <v>6</v>
      </c>
      <c r="S5393" s="11"/>
      <c r="T5393" s="11"/>
    </row>
    <row r="5394" spans="1:20" ht="17.25" customHeight="1" x14ac:dyDescent="0.35">
      <c r="A5394" s="4" t="s">
        <v>2817</v>
      </c>
      <c r="B5394" s="4" t="s">
        <v>7162</v>
      </c>
      <c r="C5394" s="25">
        <v>14</v>
      </c>
      <c r="D5394" s="11"/>
      <c r="E5394" s="11"/>
      <c r="F5394" s="11"/>
      <c r="P5394" s="4" t="s">
        <v>2817</v>
      </c>
      <c r="Q5394" s="4" t="s">
        <v>2220</v>
      </c>
      <c r="R5394" s="25">
        <v>12</v>
      </c>
      <c r="S5394" s="11"/>
      <c r="T5394" s="11"/>
    </row>
    <row r="5395" spans="1:20" ht="17.25" customHeight="1" x14ac:dyDescent="0.35">
      <c r="A5395" s="4" t="s">
        <v>2817</v>
      </c>
      <c r="B5395" s="4" t="s">
        <v>7163</v>
      </c>
      <c r="C5395" s="25">
        <v>14</v>
      </c>
      <c r="D5395" s="11"/>
      <c r="E5395" s="11"/>
      <c r="F5395" s="11"/>
      <c r="P5395" s="4" t="s">
        <v>2817</v>
      </c>
      <c r="Q5395" s="4" t="s">
        <v>2223</v>
      </c>
      <c r="R5395" s="25">
        <v>12</v>
      </c>
      <c r="S5395" s="11"/>
      <c r="T5395" s="11"/>
    </row>
    <row r="5396" spans="1:20" ht="17.25" customHeight="1" x14ac:dyDescent="0.35">
      <c r="A5396" s="4" t="s">
        <v>2817</v>
      </c>
      <c r="B5396" s="4" t="s">
        <v>7164</v>
      </c>
      <c r="C5396" s="25">
        <v>14</v>
      </c>
      <c r="D5396" s="11"/>
      <c r="E5396" s="11"/>
      <c r="F5396" s="11"/>
      <c r="P5396" s="4" t="s">
        <v>2817</v>
      </c>
      <c r="Q5396" s="4" t="s">
        <v>2225</v>
      </c>
      <c r="R5396" s="25">
        <v>13</v>
      </c>
      <c r="S5396" s="11"/>
      <c r="T5396" s="11"/>
    </row>
    <row r="5397" spans="1:20" ht="17.25" customHeight="1" x14ac:dyDescent="0.35">
      <c r="A5397" s="4" t="s">
        <v>2817</v>
      </c>
      <c r="B5397" s="4" t="s">
        <v>7165</v>
      </c>
      <c r="C5397" s="25">
        <v>14</v>
      </c>
      <c r="D5397" s="11"/>
      <c r="E5397" s="11"/>
      <c r="F5397" s="11"/>
      <c r="P5397" s="4" t="s">
        <v>2817</v>
      </c>
      <c r="Q5397" s="4" t="s">
        <v>2228</v>
      </c>
      <c r="R5397" s="25">
        <v>13</v>
      </c>
      <c r="S5397" s="11"/>
      <c r="T5397" s="11"/>
    </row>
    <row r="5398" spans="1:20" ht="17.25" customHeight="1" x14ac:dyDescent="0.35">
      <c r="A5398" s="4" t="s">
        <v>2817</v>
      </c>
      <c r="B5398" s="4" t="s">
        <v>7166</v>
      </c>
      <c r="C5398" s="25">
        <v>14</v>
      </c>
      <c r="D5398" s="11"/>
      <c r="E5398" s="11"/>
      <c r="F5398" s="11"/>
      <c r="P5398" s="4" t="s">
        <v>2817</v>
      </c>
      <c r="Q5398" s="4" t="s">
        <v>2230</v>
      </c>
      <c r="R5398" s="25">
        <v>13</v>
      </c>
      <c r="S5398" s="11"/>
      <c r="T5398" s="11"/>
    </row>
    <row r="5399" spans="1:20" ht="17.25" customHeight="1" x14ac:dyDescent="0.35">
      <c r="A5399" s="4" t="s">
        <v>2817</v>
      </c>
      <c r="B5399" s="4" t="s">
        <v>7167</v>
      </c>
      <c r="C5399" s="25">
        <v>14</v>
      </c>
      <c r="D5399" s="11"/>
      <c r="E5399" s="11"/>
      <c r="F5399" s="11"/>
      <c r="P5399" s="4" t="s">
        <v>2817</v>
      </c>
      <c r="Q5399" s="4" t="s">
        <v>2233</v>
      </c>
      <c r="R5399" s="25">
        <v>11</v>
      </c>
      <c r="S5399" s="11"/>
      <c r="T5399" s="11"/>
    </row>
    <row r="5400" spans="1:20" ht="17.25" customHeight="1" x14ac:dyDescent="0.35">
      <c r="A5400" s="4" t="s">
        <v>2817</v>
      </c>
      <c r="B5400" s="4" t="s">
        <v>7168</v>
      </c>
      <c r="C5400" s="25">
        <v>14</v>
      </c>
      <c r="D5400" s="11"/>
      <c r="E5400" s="11"/>
      <c r="F5400" s="11"/>
      <c r="P5400" s="4" t="s">
        <v>2817</v>
      </c>
      <c r="Q5400" s="4" t="s">
        <v>2235</v>
      </c>
      <c r="R5400" s="25">
        <v>14</v>
      </c>
      <c r="S5400" s="11"/>
      <c r="T5400" s="11"/>
    </row>
    <row r="5401" spans="1:20" ht="17.25" customHeight="1" x14ac:dyDescent="0.35">
      <c r="A5401" s="4" t="s">
        <v>2817</v>
      </c>
      <c r="B5401" s="4" t="s">
        <v>7169</v>
      </c>
      <c r="C5401" s="25">
        <v>14</v>
      </c>
      <c r="D5401" s="11"/>
      <c r="E5401" s="11"/>
      <c r="F5401" s="11"/>
      <c r="P5401" s="4" t="s">
        <v>2817</v>
      </c>
      <c r="Q5401" s="4" t="s">
        <v>609</v>
      </c>
      <c r="R5401" s="25">
        <v>13</v>
      </c>
      <c r="S5401" s="11"/>
      <c r="T5401" s="11"/>
    </row>
    <row r="5402" spans="1:20" ht="17.25" customHeight="1" x14ac:dyDescent="0.35">
      <c r="A5402" s="4" t="s">
        <v>2817</v>
      </c>
      <c r="B5402" s="4" t="s">
        <v>7170</v>
      </c>
      <c r="C5402" s="25">
        <v>14</v>
      </c>
      <c r="D5402" s="11"/>
      <c r="E5402" s="11"/>
      <c r="F5402" s="11"/>
      <c r="P5402" s="4" t="s">
        <v>2817</v>
      </c>
      <c r="Q5402" s="4" t="s">
        <v>2240</v>
      </c>
      <c r="R5402" s="25">
        <v>2</v>
      </c>
      <c r="S5402" s="11"/>
      <c r="T5402" s="11"/>
    </row>
    <row r="5403" spans="1:20" ht="17.25" customHeight="1" x14ac:dyDescent="0.35">
      <c r="A5403" s="4" t="s">
        <v>2817</v>
      </c>
      <c r="B5403" s="4" t="s">
        <v>7171</v>
      </c>
      <c r="C5403" s="25">
        <v>14</v>
      </c>
      <c r="D5403" s="11"/>
      <c r="E5403" s="11"/>
      <c r="F5403" s="11"/>
      <c r="P5403" s="4" t="s">
        <v>2817</v>
      </c>
      <c r="Q5403" s="4" t="s">
        <v>2243</v>
      </c>
      <c r="R5403" s="25">
        <v>12</v>
      </c>
      <c r="S5403" s="11"/>
      <c r="T5403" s="11"/>
    </row>
    <row r="5404" spans="1:20" ht="17.25" customHeight="1" x14ac:dyDescent="0.35">
      <c r="A5404" s="4" t="s">
        <v>2817</v>
      </c>
      <c r="B5404" s="4" t="s">
        <v>7172</v>
      </c>
      <c r="C5404" s="25">
        <v>14</v>
      </c>
      <c r="D5404" s="11"/>
      <c r="E5404" s="11"/>
      <c r="F5404" s="11"/>
      <c r="P5404" s="4" t="s">
        <v>2817</v>
      </c>
      <c r="Q5404" s="4" t="s">
        <v>2247</v>
      </c>
      <c r="R5404" s="25">
        <v>12</v>
      </c>
      <c r="S5404" s="11"/>
      <c r="T5404" s="11"/>
    </row>
    <row r="5405" spans="1:20" ht="17.25" customHeight="1" x14ac:dyDescent="0.35">
      <c r="A5405" s="4" t="s">
        <v>2817</v>
      </c>
      <c r="B5405" s="4" t="s">
        <v>7173</v>
      </c>
      <c r="C5405" s="25">
        <v>14</v>
      </c>
      <c r="D5405" s="11"/>
      <c r="E5405" s="11"/>
      <c r="F5405" s="11"/>
      <c r="P5405" s="4" t="s">
        <v>2817</v>
      </c>
      <c r="Q5405" s="4" t="s">
        <v>2249</v>
      </c>
      <c r="R5405" s="25">
        <v>14</v>
      </c>
      <c r="S5405" s="11"/>
      <c r="T5405" s="11"/>
    </row>
    <row r="5406" spans="1:20" ht="17.25" customHeight="1" x14ac:dyDescent="0.35">
      <c r="A5406" s="4" t="s">
        <v>2817</v>
      </c>
      <c r="B5406" s="4" t="s">
        <v>7174</v>
      </c>
      <c r="C5406" s="25">
        <v>14</v>
      </c>
      <c r="D5406" s="11"/>
      <c r="E5406" s="11"/>
      <c r="F5406" s="11"/>
      <c r="P5406" s="4" t="s">
        <v>2817</v>
      </c>
      <c r="Q5406" s="4" t="s">
        <v>2252</v>
      </c>
      <c r="R5406" s="25">
        <v>14</v>
      </c>
      <c r="S5406" s="11"/>
      <c r="T5406" s="11"/>
    </row>
    <row r="5407" spans="1:20" ht="17.25" customHeight="1" x14ac:dyDescent="0.35">
      <c r="A5407" s="4" t="s">
        <v>2817</v>
      </c>
      <c r="B5407" s="4" t="s">
        <v>7175</v>
      </c>
      <c r="C5407" s="25">
        <v>14</v>
      </c>
      <c r="D5407" s="11"/>
      <c r="E5407" s="11"/>
      <c r="F5407" s="11"/>
      <c r="P5407" s="4" t="s">
        <v>2817</v>
      </c>
      <c r="Q5407" s="4" t="s">
        <v>2254</v>
      </c>
      <c r="R5407" s="25">
        <v>12</v>
      </c>
      <c r="S5407" s="11"/>
      <c r="T5407" s="11"/>
    </row>
    <row r="5408" spans="1:20" ht="17.25" customHeight="1" x14ac:dyDescent="0.35">
      <c r="A5408" s="4" t="s">
        <v>2817</v>
      </c>
      <c r="B5408" s="4" t="s">
        <v>7176</v>
      </c>
      <c r="C5408" s="25">
        <v>14</v>
      </c>
      <c r="D5408" s="11"/>
      <c r="E5408" s="11"/>
      <c r="F5408" s="11"/>
      <c r="P5408" s="4" t="s">
        <v>2817</v>
      </c>
      <c r="Q5408" s="4" t="s">
        <v>2256</v>
      </c>
      <c r="R5408" s="25">
        <v>12</v>
      </c>
      <c r="S5408" s="11"/>
      <c r="T5408" s="11"/>
    </row>
    <row r="5409" spans="1:20" ht="17.25" customHeight="1" x14ac:dyDescent="0.35">
      <c r="A5409" s="4" t="s">
        <v>2817</v>
      </c>
      <c r="B5409" s="4" t="s">
        <v>7177</v>
      </c>
      <c r="C5409" s="25">
        <v>14</v>
      </c>
      <c r="D5409" s="11"/>
      <c r="E5409" s="11"/>
      <c r="F5409" s="11"/>
      <c r="P5409" s="4" t="s">
        <v>2817</v>
      </c>
      <c r="Q5409" s="4" t="s">
        <v>2257</v>
      </c>
      <c r="R5409" s="25">
        <v>12</v>
      </c>
      <c r="S5409" s="11"/>
      <c r="T5409" s="11"/>
    </row>
    <row r="5410" spans="1:20" ht="17.25" customHeight="1" x14ac:dyDescent="0.35">
      <c r="A5410" s="4" t="s">
        <v>2817</v>
      </c>
      <c r="B5410" s="4" t="s">
        <v>7178</v>
      </c>
      <c r="C5410" s="25">
        <v>14</v>
      </c>
      <c r="D5410" s="11"/>
      <c r="E5410" s="11"/>
      <c r="F5410" s="11"/>
      <c r="P5410" s="4" t="s">
        <v>2817</v>
      </c>
      <c r="Q5410" s="4" t="s">
        <v>2259</v>
      </c>
      <c r="R5410" s="25">
        <v>13</v>
      </c>
      <c r="S5410" s="11"/>
      <c r="T5410" s="11"/>
    </row>
    <row r="5411" spans="1:20" ht="17.25" customHeight="1" x14ac:dyDescent="0.35">
      <c r="A5411" s="4" t="s">
        <v>2817</v>
      </c>
      <c r="B5411" s="4" t="s">
        <v>7179</v>
      </c>
      <c r="C5411" s="25">
        <v>14</v>
      </c>
      <c r="D5411" s="11"/>
      <c r="E5411" s="11"/>
      <c r="F5411" s="11"/>
      <c r="P5411" s="157" t="s">
        <v>2817</v>
      </c>
      <c r="Q5411" s="167" t="s">
        <v>2264</v>
      </c>
      <c r="R5411" s="162">
        <v>13</v>
      </c>
      <c r="S5411" s="11"/>
      <c r="T5411" s="11"/>
    </row>
    <row r="5412" spans="1:20" ht="17.25" customHeight="1" x14ac:dyDescent="0.35">
      <c r="A5412" s="4" t="s">
        <v>2817</v>
      </c>
      <c r="B5412" s="4" t="s">
        <v>7180</v>
      </c>
      <c r="C5412" s="25">
        <v>14</v>
      </c>
      <c r="D5412" s="11"/>
      <c r="E5412" s="11"/>
      <c r="F5412" s="11"/>
      <c r="P5412" s="4" t="s">
        <v>2817</v>
      </c>
      <c r="Q5412" s="4" t="s">
        <v>676</v>
      </c>
      <c r="R5412" s="25">
        <v>3</v>
      </c>
      <c r="S5412" s="11"/>
      <c r="T5412" s="11"/>
    </row>
    <row r="5413" spans="1:20" ht="17.25" customHeight="1" x14ac:dyDescent="0.35">
      <c r="A5413" s="4" t="s">
        <v>2817</v>
      </c>
      <c r="B5413" s="4" t="s">
        <v>7181</v>
      </c>
      <c r="C5413" s="25">
        <v>14</v>
      </c>
      <c r="D5413" s="11"/>
      <c r="E5413" s="11"/>
      <c r="F5413" s="11"/>
      <c r="P5413" s="4" t="s">
        <v>2817</v>
      </c>
      <c r="Q5413" s="4" t="s">
        <v>680</v>
      </c>
      <c r="R5413" s="25">
        <v>3</v>
      </c>
      <c r="S5413" s="11"/>
      <c r="T5413" s="11"/>
    </row>
    <row r="5414" spans="1:20" ht="17.25" customHeight="1" x14ac:dyDescent="0.35">
      <c r="A5414" s="4" t="s">
        <v>2817</v>
      </c>
      <c r="B5414" s="4" t="s">
        <v>7182</v>
      </c>
      <c r="C5414" s="25">
        <v>14</v>
      </c>
      <c r="D5414" s="11"/>
      <c r="E5414" s="11"/>
      <c r="F5414" s="11"/>
      <c r="P5414" s="4" t="s">
        <v>2817</v>
      </c>
      <c r="Q5414" s="4" t="s">
        <v>2269</v>
      </c>
      <c r="R5414" s="25">
        <v>13</v>
      </c>
      <c r="S5414" s="11"/>
      <c r="T5414" s="11"/>
    </row>
    <row r="5415" spans="1:20" ht="17.25" customHeight="1" x14ac:dyDescent="0.35">
      <c r="A5415" s="4" t="s">
        <v>2817</v>
      </c>
      <c r="B5415" s="4" t="s">
        <v>7183</v>
      </c>
      <c r="C5415" s="25">
        <v>14</v>
      </c>
      <c r="D5415" s="11"/>
      <c r="E5415" s="11"/>
      <c r="F5415" s="11"/>
      <c r="P5415" s="4" t="s">
        <v>2817</v>
      </c>
      <c r="Q5415" s="4" t="s">
        <v>2271</v>
      </c>
      <c r="R5415" s="25">
        <v>11</v>
      </c>
      <c r="S5415" s="11"/>
      <c r="T5415" s="11"/>
    </row>
    <row r="5416" spans="1:20" ht="17.25" customHeight="1" x14ac:dyDescent="0.35">
      <c r="A5416" s="4" t="s">
        <v>2817</v>
      </c>
      <c r="B5416" s="4" t="s">
        <v>7184</v>
      </c>
      <c r="C5416" s="25">
        <v>14</v>
      </c>
      <c r="D5416" s="11"/>
      <c r="E5416" s="11"/>
      <c r="F5416" s="11"/>
      <c r="P5416" s="4" t="s">
        <v>2817</v>
      </c>
      <c r="Q5416" s="4" t="s">
        <v>2274</v>
      </c>
      <c r="R5416" s="25">
        <v>9</v>
      </c>
      <c r="S5416" s="11"/>
      <c r="T5416" s="11"/>
    </row>
    <row r="5417" spans="1:20" ht="17.25" customHeight="1" x14ac:dyDescent="0.35">
      <c r="A5417" s="4" t="s">
        <v>2817</v>
      </c>
      <c r="B5417" s="4" t="s">
        <v>7185</v>
      </c>
      <c r="C5417" s="25">
        <v>14</v>
      </c>
      <c r="D5417" s="11"/>
      <c r="E5417" s="11"/>
      <c r="F5417" s="11"/>
      <c r="P5417" s="4" t="s">
        <v>2817</v>
      </c>
      <c r="Q5417" s="4" t="s">
        <v>2278</v>
      </c>
      <c r="R5417" s="25">
        <v>9</v>
      </c>
      <c r="S5417" s="11"/>
      <c r="T5417" s="11"/>
    </row>
    <row r="5418" spans="1:20" ht="17.25" customHeight="1" x14ac:dyDescent="0.35">
      <c r="A5418" s="4" t="s">
        <v>2817</v>
      </c>
      <c r="B5418" s="4" t="s">
        <v>7186</v>
      </c>
      <c r="C5418" s="25">
        <v>14</v>
      </c>
      <c r="D5418" s="11"/>
      <c r="E5418" s="11"/>
      <c r="F5418" s="11"/>
      <c r="P5418" s="4" t="s">
        <v>2817</v>
      </c>
      <c r="Q5418" s="4" t="s">
        <v>2280</v>
      </c>
      <c r="R5418" s="25">
        <v>9</v>
      </c>
      <c r="S5418" s="11"/>
      <c r="T5418" s="11"/>
    </row>
    <row r="5419" spans="1:20" ht="17.25" customHeight="1" x14ac:dyDescent="0.35">
      <c r="A5419" s="4" t="s">
        <v>2817</v>
      </c>
      <c r="B5419" s="4" t="s">
        <v>7187</v>
      </c>
      <c r="C5419" s="25">
        <v>14</v>
      </c>
      <c r="D5419" s="11"/>
      <c r="E5419" s="11"/>
      <c r="F5419" s="11"/>
      <c r="P5419" s="4" t="s">
        <v>2817</v>
      </c>
      <c r="Q5419" s="4" t="s">
        <v>2283</v>
      </c>
      <c r="R5419" s="25">
        <v>9</v>
      </c>
      <c r="S5419" s="11"/>
      <c r="T5419" s="11"/>
    </row>
    <row r="5420" spans="1:20" ht="17.25" customHeight="1" x14ac:dyDescent="0.35">
      <c r="A5420" s="4" t="s">
        <v>2817</v>
      </c>
      <c r="B5420" s="4" t="s">
        <v>7188</v>
      </c>
      <c r="C5420" s="25">
        <v>14</v>
      </c>
      <c r="D5420" s="11"/>
      <c r="E5420" s="11"/>
      <c r="F5420" s="11"/>
      <c r="P5420" s="4" t="s">
        <v>2817</v>
      </c>
      <c r="Q5420" s="4" t="s">
        <v>2285</v>
      </c>
      <c r="R5420" s="25">
        <v>1</v>
      </c>
      <c r="S5420" s="11"/>
      <c r="T5420" s="11"/>
    </row>
    <row r="5421" spans="1:20" ht="17.25" customHeight="1" x14ac:dyDescent="0.35">
      <c r="A5421" s="4" t="s">
        <v>2817</v>
      </c>
      <c r="B5421" s="4" t="s">
        <v>7189</v>
      </c>
      <c r="C5421" s="25">
        <v>14</v>
      </c>
      <c r="D5421" s="11"/>
      <c r="E5421" s="11"/>
      <c r="F5421" s="11"/>
      <c r="P5421" s="4" t="s">
        <v>2817</v>
      </c>
      <c r="Q5421" s="4" t="s">
        <v>2288</v>
      </c>
      <c r="R5421" s="25">
        <v>1</v>
      </c>
      <c r="S5421" s="11"/>
      <c r="T5421" s="11"/>
    </row>
    <row r="5422" spans="1:20" ht="17.25" customHeight="1" x14ac:dyDescent="0.35">
      <c r="A5422" s="4" t="s">
        <v>2817</v>
      </c>
      <c r="B5422" s="4" t="s">
        <v>7190</v>
      </c>
      <c r="C5422" s="25">
        <v>14</v>
      </c>
      <c r="D5422" s="11"/>
      <c r="E5422" s="11"/>
      <c r="F5422" s="11"/>
      <c r="P5422" s="4" t="s">
        <v>2817</v>
      </c>
      <c r="Q5422" s="4" t="s">
        <v>639</v>
      </c>
      <c r="R5422" s="25">
        <v>2</v>
      </c>
      <c r="S5422" s="11"/>
      <c r="T5422" s="11"/>
    </row>
    <row r="5423" spans="1:20" ht="17.25" customHeight="1" x14ac:dyDescent="0.35">
      <c r="A5423" s="4" t="s">
        <v>2817</v>
      </c>
      <c r="B5423" s="4" t="s">
        <v>7191</v>
      </c>
      <c r="C5423" s="25">
        <v>14</v>
      </c>
      <c r="D5423" s="11"/>
      <c r="E5423" s="11"/>
      <c r="F5423" s="11"/>
      <c r="P5423" s="4" t="s">
        <v>2817</v>
      </c>
      <c r="Q5423" s="4" t="s">
        <v>2295</v>
      </c>
      <c r="R5423" s="25">
        <v>14</v>
      </c>
      <c r="S5423" s="11"/>
      <c r="T5423" s="11"/>
    </row>
    <row r="5424" spans="1:20" ht="17.25" customHeight="1" x14ac:dyDescent="0.35">
      <c r="A5424" s="4" t="s">
        <v>2817</v>
      </c>
      <c r="B5424" s="4" t="s">
        <v>7192</v>
      </c>
      <c r="C5424" s="25">
        <v>14</v>
      </c>
      <c r="D5424" s="11"/>
      <c r="E5424" s="11"/>
      <c r="F5424" s="11"/>
      <c r="P5424" s="4" t="s">
        <v>2817</v>
      </c>
      <c r="Q5424" s="4" t="s">
        <v>660</v>
      </c>
      <c r="R5424" s="25">
        <v>10</v>
      </c>
      <c r="S5424" s="11"/>
      <c r="T5424" s="11"/>
    </row>
    <row r="5425" spans="1:20" ht="17.25" customHeight="1" x14ac:dyDescent="0.35">
      <c r="A5425" s="4" t="s">
        <v>2817</v>
      </c>
      <c r="B5425" s="4" t="s">
        <v>7193</v>
      </c>
      <c r="C5425" s="25">
        <v>14</v>
      </c>
      <c r="D5425" s="11"/>
      <c r="E5425" s="11"/>
      <c r="F5425" s="11"/>
      <c r="P5425" s="4" t="s">
        <v>2817</v>
      </c>
      <c r="Q5425" s="4" t="s">
        <v>2299</v>
      </c>
      <c r="R5425" s="25">
        <v>1</v>
      </c>
      <c r="S5425" s="11"/>
      <c r="T5425" s="11"/>
    </row>
    <row r="5426" spans="1:20" ht="17.25" customHeight="1" x14ac:dyDescent="0.35">
      <c r="A5426" s="4" t="s">
        <v>2817</v>
      </c>
      <c r="B5426" s="4" t="s">
        <v>7194</v>
      </c>
      <c r="C5426" s="25">
        <v>14</v>
      </c>
      <c r="D5426" s="11"/>
      <c r="E5426" s="11"/>
      <c r="F5426" s="11"/>
      <c r="P5426" s="4" t="s">
        <v>2817</v>
      </c>
      <c r="Q5426" s="4" t="s">
        <v>2302</v>
      </c>
      <c r="R5426" s="25">
        <v>1</v>
      </c>
      <c r="S5426" s="11"/>
      <c r="T5426" s="11"/>
    </row>
    <row r="5427" spans="1:20" ht="17.25" customHeight="1" x14ac:dyDescent="0.35">
      <c r="A5427" s="4" t="s">
        <v>2817</v>
      </c>
      <c r="B5427" s="4" t="s">
        <v>7195</v>
      </c>
      <c r="C5427" s="25">
        <v>14</v>
      </c>
      <c r="D5427" s="11"/>
      <c r="E5427" s="11"/>
      <c r="F5427" s="11"/>
      <c r="P5427" s="4" t="s">
        <v>2817</v>
      </c>
      <c r="Q5427" s="4" t="s">
        <v>2304</v>
      </c>
      <c r="R5427" s="25">
        <v>1</v>
      </c>
      <c r="S5427" s="11"/>
      <c r="T5427" s="11"/>
    </row>
    <row r="5428" spans="1:20" ht="17.25" customHeight="1" x14ac:dyDescent="0.35">
      <c r="A5428" s="4" t="s">
        <v>2817</v>
      </c>
      <c r="B5428" s="4" t="s">
        <v>7196</v>
      </c>
      <c r="C5428" s="25">
        <v>14</v>
      </c>
      <c r="D5428" s="11"/>
      <c r="E5428" s="11"/>
      <c r="F5428" s="11"/>
      <c r="P5428" s="4" t="s">
        <v>2817</v>
      </c>
      <c r="Q5428" s="4" t="s">
        <v>641</v>
      </c>
      <c r="R5428" s="25">
        <v>2</v>
      </c>
      <c r="S5428" s="11"/>
      <c r="T5428" s="11"/>
    </row>
    <row r="5429" spans="1:20" ht="17.25" customHeight="1" x14ac:dyDescent="0.35">
      <c r="A5429" s="4" t="s">
        <v>2817</v>
      </c>
      <c r="B5429" s="4" t="s">
        <v>7197</v>
      </c>
      <c r="C5429" s="25">
        <v>14</v>
      </c>
      <c r="D5429" s="11"/>
      <c r="E5429" s="11"/>
      <c r="F5429" s="11"/>
      <c r="P5429" s="4" t="s">
        <v>2817</v>
      </c>
      <c r="Q5429" s="4" t="s">
        <v>2309</v>
      </c>
      <c r="R5429" s="25">
        <v>14</v>
      </c>
      <c r="S5429" s="11"/>
      <c r="T5429" s="11"/>
    </row>
    <row r="5430" spans="1:20" ht="17.25" customHeight="1" x14ac:dyDescent="0.35">
      <c r="A5430" s="4" t="s">
        <v>2817</v>
      </c>
      <c r="B5430" s="4" t="s">
        <v>7198</v>
      </c>
      <c r="C5430" s="25">
        <v>14</v>
      </c>
      <c r="D5430" s="11"/>
      <c r="E5430" s="11"/>
      <c r="F5430" s="11"/>
      <c r="P5430" s="4" t="s">
        <v>2817</v>
      </c>
      <c r="Q5430" s="4" t="s">
        <v>611</v>
      </c>
      <c r="R5430" s="25">
        <v>13</v>
      </c>
      <c r="S5430" s="11"/>
      <c r="T5430" s="11"/>
    </row>
    <row r="5431" spans="1:20" ht="17.25" customHeight="1" x14ac:dyDescent="0.35">
      <c r="A5431" s="4" t="s">
        <v>2817</v>
      </c>
      <c r="B5431" s="4" t="s">
        <v>7199</v>
      </c>
      <c r="C5431" s="25">
        <v>14</v>
      </c>
      <c r="D5431" s="11"/>
      <c r="E5431" s="11"/>
      <c r="F5431" s="11"/>
      <c r="P5431" s="4" t="s">
        <v>2817</v>
      </c>
      <c r="Q5431" s="4" t="s">
        <v>583</v>
      </c>
      <c r="R5431" s="25">
        <v>13</v>
      </c>
      <c r="S5431" s="11"/>
      <c r="T5431" s="11"/>
    </row>
    <row r="5432" spans="1:20" ht="17.25" customHeight="1" x14ac:dyDescent="0.35">
      <c r="A5432" s="4" t="s">
        <v>2817</v>
      </c>
      <c r="B5432" s="4" t="s">
        <v>7200</v>
      </c>
      <c r="C5432" s="25">
        <v>14</v>
      </c>
      <c r="D5432" s="11"/>
      <c r="E5432" s="11"/>
      <c r="F5432" s="11"/>
      <c r="P5432" s="4" t="s">
        <v>2817</v>
      </c>
      <c r="Q5432" s="4" t="s">
        <v>2317</v>
      </c>
      <c r="R5432" s="25">
        <v>9</v>
      </c>
      <c r="S5432" s="11"/>
      <c r="T5432" s="11"/>
    </row>
    <row r="5433" spans="1:20" ht="17.25" customHeight="1" x14ac:dyDescent="0.35">
      <c r="A5433" s="4" t="s">
        <v>2817</v>
      </c>
      <c r="B5433" s="4" t="s">
        <v>7201</v>
      </c>
      <c r="C5433" s="25">
        <v>14</v>
      </c>
      <c r="D5433" s="11"/>
      <c r="E5433" s="11"/>
      <c r="F5433" s="11"/>
      <c r="P5433" s="4" t="s">
        <v>2817</v>
      </c>
      <c r="Q5433" s="4" t="s">
        <v>2319</v>
      </c>
      <c r="R5433" s="25">
        <v>13</v>
      </c>
      <c r="S5433" s="11"/>
      <c r="T5433" s="11"/>
    </row>
    <row r="5434" spans="1:20" ht="17.25" customHeight="1" x14ac:dyDescent="0.35">
      <c r="A5434" s="4" t="s">
        <v>2817</v>
      </c>
      <c r="B5434" s="4" t="s">
        <v>7202</v>
      </c>
      <c r="C5434" s="25">
        <v>14</v>
      </c>
      <c r="D5434" s="11"/>
      <c r="E5434" s="11"/>
      <c r="F5434" s="11"/>
      <c r="P5434" s="4" t="s">
        <v>2817</v>
      </c>
      <c r="Q5434" s="4" t="s">
        <v>2322</v>
      </c>
      <c r="R5434" s="25">
        <v>14</v>
      </c>
      <c r="S5434" s="11"/>
      <c r="T5434" s="11"/>
    </row>
    <row r="5435" spans="1:20" ht="17.25" customHeight="1" x14ac:dyDescent="0.35">
      <c r="A5435" s="4" t="s">
        <v>2817</v>
      </c>
      <c r="B5435" s="4" t="s">
        <v>7203</v>
      </c>
      <c r="C5435" s="25">
        <v>14</v>
      </c>
      <c r="D5435" s="11"/>
      <c r="E5435" s="11"/>
      <c r="F5435" s="11"/>
      <c r="P5435" s="4" t="s">
        <v>2817</v>
      </c>
      <c r="Q5435" s="4" t="s">
        <v>2325</v>
      </c>
      <c r="R5435" s="25">
        <v>14</v>
      </c>
      <c r="S5435" s="11"/>
      <c r="T5435" s="11"/>
    </row>
    <row r="5436" spans="1:20" ht="17.25" customHeight="1" x14ac:dyDescent="0.35">
      <c r="A5436" s="4" t="s">
        <v>2817</v>
      </c>
      <c r="B5436" s="4" t="s">
        <v>7204</v>
      </c>
      <c r="C5436" s="25">
        <v>14</v>
      </c>
      <c r="D5436" s="11"/>
      <c r="E5436" s="11"/>
      <c r="F5436" s="11"/>
      <c r="P5436" s="4" t="s">
        <v>2817</v>
      </c>
      <c r="Q5436" s="4" t="s">
        <v>2327</v>
      </c>
      <c r="R5436" s="25">
        <v>13</v>
      </c>
      <c r="S5436" s="11"/>
      <c r="T5436" s="11"/>
    </row>
    <row r="5437" spans="1:20" ht="17.25" customHeight="1" x14ac:dyDescent="0.35">
      <c r="A5437" s="4" t="s">
        <v>2817</v>
      </c>
      <c r="B5437" s="4" t="s">
        <v>7205</v>
      </c>
      <c r="C5437" s="25">
        <v>14</v>
      </c>
      <c r="D5437" s="11"/>
      <c r="E5437" s="11"/>
      <c r="F5437" s="11"/>
      <c r="P5437" s="4" t="s">
        <v>2817</v>
      </c>
      <c r="Q5437" s="4" t="s">
        <v>613</v>
      </c>
      <c r="R5437" s="25">
        <v>13</v>
      </c>
      <c r="S5437" s="11"/>
      <c r="T5437" s="11"/>
    </row>
    <row r="5438" spans="1:20" ht="17.25" customHeight="1" x14ac:dyDescent="0.35">
      <c r="A5438" s="4" t="s">
        <v>2817</v>
      </c>
      <c r="B5438" s="4" t="s">
        <v>7206</v>
      </c>
      <c r="C5438" s="25">
        <v>14</v>
      </c>
      <c r="D5438" s="11"/>
      <c r="E5438" s="11"/>
      <c r="F5438" s="11"/>
      <c r="P5438" s="4" t="s">
        <v>2817</v>
      </c>
      <c r="Q5438" s="4" t="s">
        <v>2331</v>
      </c>
      <c r="R5438" s="25">
        <v>8</v>
      </c>
      <c r="S5438" s="11"/>
      <c r="T5438" s="11"/>
    </row>
    <row r="5439" spans="1:20" ht="17.25" customHeight="1" x14ac:dyDescent="0.35">
      <c r="A5439" s="4" t="s">
        <v>2817</v>
      </c>
      <c r="B5439" s="4" t="s">
        <v>7207</v>
      </c>
      <c r="C5439" s="25">
        <v>14</v>
      </c>
      <c r="D5439" s="11"/>
      <c r="E5439" s="11"/>
      <c r="F5439" s="11"/>
      <c r="P5439" s="4" t="s">
        <v>2817</v>
      </c>
      <c r="Q5439" s="4" t="s">
        <v>2334</v>
      </c>
      <c r="R5439" s="25">
        <v>13</v>
      </c>
      <c r="S5439" s="11"/>
      <c r="T5439" s="11"/>
    </row>
    <row r="5440" spans="1:20" ht="17.25" customHeight="1" x14ac:dyDescent="0.35">
      <c r="A5440" s="4" t="s">
        <v>2817</v>
      </c>
      <c r="B5440" s="4" t="s">
        <v>7208</v>
      </c>
      <c r="C5440" s="25">
        <v>14</v>
      </c>
      <c r="D5440" s="11"/>
      <c r="E5440" s="11"/>
      <c r="F5440" s="11"/>
      <c r="P5440" s="4" t="s">
        <v>2817</v>
      </c>
      <c r="Q5440" s="4" t="s">
        <v>2337</v>
      </c>
      <c r="R5440" s="25">
        <v>14</v>
      </c>
      <c r="S5440" s="11"/>
      <c r="T5440" s="11"/>
    </row>
    <row r="5441" spans="1:20" ht="17.25" customHeight="1" x14ac:dyDescent="0.35">
      <c r="A5441" s="4" t="s">
        <v>2817</v>
      </c>
      <c r="B5441" s="4" t="s">
        <v>7209</v>
      </c>
      <c r="C5441" s="25">
        <v>14</v>
      </c>
      <c r="D5441" s="11"/>
      <c r="E5441" s="11"/>
      <c r="F5441" s="11"/>
      <c r="P5441" s="4" t="s">
        <v>2817</v>
      </c>
      <c r="Q5441" s="4" t="s">
        <v>2349</v>
      </c>
      <c r="R5441" s="25">
        <v>5</v>
      </c>
      <c r="S5441" s="11"/>
      <c r="T5441" s="11"/>
    </row>
    <row r="5442" spans="1:20" ht="17.25" customHeight="1" x14ac:dyDescent="0.35">
      <c r="A5442" s="4" t="s">
        <v>2817</v>
      </c>
      <c r="B5442" s="4" t="s">
        <v>7210</v>
      </c>
      <c r="C5442" s="25">
        <v>14</v>
      </c>
      <c r="D5442" s="11"/>
      <c r="E5442" s="11"/>
      <c r="F5442" s="11"/>
      <c r="P5442" s="4" t="s">
        <v>2817</v>
      </c>
      <c r="Q5442" s="4" t="s">
        <v>2353</v>
      </c>
      <c r="R5442" s="25">
        <v>5</v>
      </c>
      <c r="S5442" s="11"/>
      <c r="T5442" s="11"/>
    </row>
    <row r="5443" spans="1:20" ht="17.25" customHeight="1" x14ac:dyDescent="0.35">
      <c r="A5443" s="4" t="s">
        <v>2817</v>
      </c>
      <c r="B5443" s="4" t="s">
        <v>7211</v>
      </c>
      <c r="C5443" s="25">
        <v>14</v>
      </c>
      <c r="D5443" s="11"/>
      <c r="E5443" s="11"/>
      <c r="F5443" s="11"/>
      <c r="P5443" s="4" t="s">
        <v>2817</v>
      </c>
      <c r="Q5443" s="4" t="s">
        <v>2356</v>
      </c>
      <c r="R5443" s="25">
        <v>5</v>
      </c>
      <c r="S5443" s="11"/>
      <c r="T5443" s="11"/>
    </row>
    <row r="5444" spans="1:20" ht="17.25" customHeight="1" x14ac:dyDescent="0.35">
      <c r="A5444" s="4" t="s">
        <v>2817</v>
      </c>
      <c r="B5444" s="4" t="s">
        <v>7212</v>
      </c>
      <c r="C5444" s="25">
        <v>14</v>
      </c>
      <c r="D5444" s="11"/>
      <c r="E5444" s="11"/>
      <c r="F5444" s="11"/>
      <c r="P5444" s="4" t="s">
        <v>2817</v>
      </c>
      <c r="Q5444" s="4" t="s">
        <v>2341</v>
      </c>
      <c r="R5444" s="25">
        <v>7</v>
      </c>
      <c r="S5444" s="11"/>
      <c r="T5444" s="11"/>
    </row>
    <row r="5445" spans="1:20" ht="17.25" customHeight="1" x14ac:dyDescent="0.35">
      <c r="A5445" s="4" t="s">
        <v>2817</v>
      </c>
      <c r="B5445" s="4" t="s">
        <v>7213</v>
      </c>
      <c r="C5445" s="25">
        <v>14</v>
      </c>
      <c r="D5445" s="11"/>
      <c r="E5445" s="11"/>
      <c r="F5445" s="11"/>
      <c r="P5445" s="4" t="s">
        <v>2817</v>
      </c>
      <c r="Q5445" s="4" t="s">
        <v>2344</v>
      </c>
      <c r="R5445" s="25">
        <v>7</v>
      </c>
      <c r="S5445" s="11"/>
      <c r="T5445" s="11"/>
    </row>
    <row r="5446" spans="1:20" ht="17.25" customHeight="1" x14ac:dyDescent="0.35">
      <c r="A5446" s="4" t="s">
        <v>2817</v>
      </c>
      <c r="B5446" s="4" t="s">
        <v>7214</v>
      </c>
      <c r="C5446" s="25">
        <v>14</v>
      </c>
      <c r="D5446" s="11"/>
      <c r="E5446" s="11"/>
      <c r="F5446" s="11"/>
      <c r="P5446" s="4" t="s">
        <v>2817</v>
      </c>
      <c r="Q5446" s="4" t="s">
        <v>643</v>
      </c>
      <c r="R5446" s="25">
        <v>7</v>
      </c>
      <c r="S5446" s="11"/>
      <c r="T5446" s="11"/>
    </row>
    <row r="5447" spans="1:20" ht="17.25" customHeight="1" x14ac:dyDescent="0.35">
      <c r="A5447" s="4" t="s">
        <v>2817</v>
      </c>
      <c r="B5447" s="4" t="s">
        <v>7215</v>
      </c>
      <c r="C5447" s="25">
        <v>14</v>
      </c>
      <c r="D5447" s="11"/>
      <c r="E5447" s="11"/>
      <c r="F5447" s="11"/>
      <c r="P5447" s="4" t="s">
        <v>2817</v>
      </c>
      <c r="Q5447" s="4" t="s">
        <v>615</v>
      </c>
      <c r="R5447" s="25">
        <v>13</v>
      </c>
      <c r="S5447" s="11"/>
      <c r="T5447" s="11"/>
    </row>
    <row r="5448" spans="1:20" ht="17.25" customHeight="1" x14ac:dyDescent="0.35">
      <c r="A5448" s="4" t="s">
        <v>2817</v>
      </c>
      <c r="B5448" s="4" t="s">
        <v>7216</v>
      </c>
      <c r="C5448" s="25">
        <v>14</v>
      </c>
      <c r="D5448" s="11"/>
      <c r="E5448" s="11"/>
      <c r="F5448" s="11"/>
      <c r="P5448" s="4" t="s">
        <v>2817</v>
      </c>
      <c r="Q5448" s="4" t="s">
        <v>645</v>
      </c>
      <c r="R5448" s="25">
        <v>2</v>
      </c>
      <c r="S5448" s="11"/>
      <c r="T5448" s="11"/>
    </row>
    <row r="5449" spans="1:20" ht="17.25" customHeight="1" x14ac:dyDescent="0.35">
      <c r="A5449" s="4" t="s">
        <v>2817</v>
      </c>
      <c r="B5449" s="4" t="s">
        <v>7217</v>
      </c>
      <c r="C5449" s="25">
        <v>14</v>
      </c>
      <c r="D5449" s="11"/>
      <c r="E5449" s="11"/>
      <c r="F5449" s="11"/>
      <c r="P5449" s="4" t="s">
        <v>2817</v>
      </c>
      <c r="Q5449" s="4" t="s">
        <v>2358</v>
      </c>
      <c r="R5449" s="25">
        <v>14</v>
      </c>
      <c r="S5449" s="11"/>
      <c r="T5449" s="11"/>
    </row>
    <row r="5450" spans="1:20" ht="17.25" customHeight="1" x14ac:dyDescent="0.35">
      <c r="A5450" s="4" t="s">
        <v>2817</v>
      </c>
      <c r="B5450" s="4" t="s">
        <v>7218</v>
      </c>
      <c r="C5450" s="25">
        <v>14</v>
      </c>
      <c r="D5450" s="11"/>
      <c r="E5450" s="11"/>
      <c r="F5450" s="11"/>
      <c r="P5450" s="4" t="s">
        <v>2817</v>
      </c>
      <c r="Q5450" s="4" t="s">
        <v>2361</v>
      </c>
      <c r="R5450" s="25">
        <v>14</v>
      </c>
      <c r="S5450" s="11"/>
      <c r="T5450" s="11"/>
    </row>
    <row r="5451" spans="1:20" ht="17.25" customHeight="1" x14ac:dyDescent="0.35">
      <c r="A5451" s="4" t="s">
        <v>2817</v>
      </c>
      <c r="B5451" s="4" t="s">
        <v>7219</v>
      </c>
      <c r="C5451" s="25">
        <v>14</v>
      </c>
      <c r="D5451" s="11"/>
      <c r="E5451" s="11"/>
      <c r="F5451" s="11"/>
      <c r="P5451" s="4" t="s">
        <v>2817</v>
      </c>
      <c r="Q5451" s="4" t="s">
        <v>2363</v>
      </c>
      <c r="R5451" s="25">
        <v>14</v>
      </c>
      <c r="S5451" s="11"/>
      <c r="T5451" s="11"/>
    </row>
    <row r="5452" spans="1:20" ht="17.25" customHeight="1" x14ac:dyDescent="0.35">
      <c r="A5452" s="4" t="s">
        <v>2817</v>
      </c>
      <c r="B5452" s="4" t="s">
        <v>7220</v>
      </c>
      <c r="C5452" s="25">
        <v>14</v>
      </c>
      <c r="D5452" s="11"/>
      <c r="E5452" s="11"/>
      <c r="F5452" s="11"/>
      <c r="P5452" s="4" t="s">
        <v>2817</v>
      </c>
      <c r="Q5452" s="4" t="s">
        <v>2365</v>
      </c>
      <c r="R5452" s="25">
        <v>10</v>
      </c>
      <c r="S5452" s="11"/>
      <c r="T5452" s="11"/>
    </row>
    <row r="5453" spans="1:20" ht="17.25" customHeight="1" x14ac:dyDescent="0.35">
      <c r="A5453" s="4" t="s">
        <v>2817</v>
      </c>
      <c r="B5453" s="4" t="s">
        <v>7221</v>
      </c>
      <c r="C5453" s="25">
        <v>14</v>
      </c>
      <c r="D5453" s="11"/>
      <c r="E5453" s="11"/>
      <c r="F5453" s="11"/>
      <c r="P5453" s="4" t="s">
        <v>2817</v>
      </c>
      <c r="Q5453" s="4" t="s">
        <v>2368</v>
      </c>
      <c r="R5453" s="25">
        <v>10</v>
      </c>
      <c r="S5453" s="11"/>
      <c r="T5453" s="11"/>
    </row>
    <row r="5454" spans="1:20" ht="17.25" customHeight="1" x14ac:dyDescent="0.35">
      <c r="A5454" s="4" t="s">
        <v>2817</v>
      </c>
      <c r="B5454" s="4" t="s">
        <v>7222</v>
      </c>
      <c r="C5454" s="25">
        <v>14</v>
      </c>
      <c r="D5454" s="11"/>
      <c r="E5454" s="11"/>
      <c r="F5454" s="11"/>
      <c r="P5454" s="4" t="s">
        <v>2817</v>
      </c>
      <c r="Q5454" s="4" t="s">
        <v>2370</v>
      </c>
      <c r="R5454" s="25">
        <v>10</v>
      </c>
      <c r="S5454" s="11"/>
      <c r="T5454" s="11"/>
    </row>
    <row r="5455" spans="1:20" ht="17.25" customHeight="1" x14ac:dyDescent="0.35">
      <c r="A5455" s="4" t="s">
        <v>2817</v>
      </c>
      <c r="B5455" s="4" t="s">
        <v>7223</v>
      </c>
      <c r="C5455" s="25">
        <v>14</v>
      </c>
      <c r="D5455" s="11"/>
      <c r="E5455" s="11"/>
      <c r="F5455" s="11"/>
      <c r="P5455" s="4" t="s">
        <v>2817</v>
      </c>
      <c r="Q5455" s="4" t="s">
        <v>2372</v>
      </c>
      <c r="R5455" s="25">
        <v>10</v>
      </c>
      <c r="S5455" s="11"/>
      <c r="T5455" s="11"/>
    </row>
    <row r="5456" spans="1:20" ht="17.25" customHeight="1" x14ac:dyDescent="0.35">
      <c r="A5456" s="4" t="s">
        <v>2817</v>
      </c>
      <c r="B5456" s="4" t="s">
        <v>7224</v>
      </c>
      <c r="C5456" s="25">
        <v>14</v>
      </c>
      <c r="D5456" s="11"/>
      <c r="E5456" s="11"/>
      <c r="F5456" s="11"/>
      <c r="P5456" s="4" t="s">
        <v>2817</v>
      </c>
      <c r="Q5456" s="4" t="s">
        <v>2374</v>
      </c>
      <c r="R5456" s="25">
        <v>10</v>
      </c>
      <c r="S5456" s="11"/>
      <c r="T5456" s="11"/>
    </row>
    <row r="5457" spans="1:20" ht="17.25" customHeight="1" x14ac:dyDescent="0.35">
      <c r="A5457" s="4" t="s">
        <v>2817</v>
      </c>
      <c r="B5457" s="4" t="s">
        <v>7225</v>
      </c>
      <c r="C5457" s="25">
        <v>14</v>
      </c>
      <c r="D5457" s="11"/>
      <c r="E5457" s="11"/>
      <c r="F5457" s="11"/>
      <c r="P5457" s="4" t="s">
        <v>2817</v>
      </c>
      <c r="Q5457" s="4" t="s">
        <v>2376</v>
      </c>
      <c r="R5457" s="25">
        <v>13</v>
      </c>
      <c r="S5457" s="11"/>
      <c r="T5457" s="11"/>
    </row>
    <row r="5458" spans="1:20" ht="17.25" customHeight="1" x14ac:dyDescent="0.35">
      <c r="A5458" s="4" t="s">
        <v>2817</v>
      </c>
      <c r="B5458" s="4" t="s">
        <v>7226</v>
      </c>
      <c r="C5458" s="25">
        <v>14</v>
      </c>
      <c r="D5458" s="11"/>
      <c r="E5458" s="11"/>
      <c r="F5458" s="11"/>
      <c r="P5458" s="4" t="s">
        <v>2817</v>
      </c>
      <c r="Q5458" s="4" t="s">
        <v>2378</v>
      </c>
      <c r="R5458" s="25">
        <v>10</v>
      </c>
      <c r="S5458" s="11"/>
      <c r="T5458" s="11"/>
    </row>
    <row r="5459" spans="1:20" ht="17.25" customHeight="1" x14ac:dyDescent="0.35">
      <c r="A5459" s="4" t="s">
        <v>2817</v>
      </c>
      <c r="B5459" s="4" t="s">
        <v>7227</v>
      </c>
      <c r="C5459" s="25">
        <v>14</v>
      </c>
      <c r="D5459" s="11"/>
      <c r="E5459" s="11"/>
      <c r="F5459" s="11"/>
      <c r="P5459" s="4" t="s">
        <v>2817</v>
      </c>
      <c r="Q5459" s="4" t="s">
        <v>2381</v>
      </c>
      <c r="R5459" s="25">
        <v>10</v>
      </c>
      <c r="S5459" s="11"/>
      <c r="T5459" s="11"/>
    </row>
    <row r="5460" spans="1:20" ht="17.25" customHeight="1" x14ac:dyDescent="0.35">
      <c r="A5460" s="4" t="s">
        <v>2817</v>
      </c>
      <c r="B5460" s="4" t="s">
        <v>6513</v>
      </c>
      <c r="C5460" s="25">
        <v>14</v>
      </c>
      <c r="D5460" s="11"/>
      <c r="E5460" s="11"/>
      <c r="F5460" s="11"/>
      <c r="P5460" s="4" t="s">
        <v>2817</v>
      </c>
      <c r="Q5460" s="4" t="s">
        <v>617</v>
      </c>
      <c r="R5460" s="25">
        <v>13</v>
      </c>
      <c r="S5460" s="11"/>
      <c r="T5460" s="11"/>
    </row>
    <row r="5461" spans="1:20" ht="17.25" customHeight="1" x14ac:dyDescent="0.35">
      <c r="A5461" s="4" t="s">
        <v>2817</v>
      </c>
      <c r="B5461" s="4" t="s">
        <v>7228</v>
      </c>
      <c r="C5461" s="25">
        <v>14</v>
      </c>
      <c r="D5461" s="11"/>
      <c r="E5461" s="11"/>
      <c r="F5461" s="11"/>
      <c r="P5461" s="4" t="s">
        <v>2817</v>
      </c>
      <c r="Q5461" s="4" t="s">
        <v>646</v>
      </c>
      <c r="R5461" s="25">
        <v>6</v>
      </c>
      <c r="S5461" s="11"/>
      <c r="T5461" s="11"/>
    </row>
    <row r="5462" spans="1:20" ht="17.25" customHeight="1" x14ac:dyDescent="0.35">
      <c r="A5462" s="4" t="s">
        <v>2817</v>
      </c>
      <c r="B5462" s="4" t="s">
        <v>7229</v>
      </c>
      <c r="C5462" s="25">
        <v>14</v>
      </c>
      <c r="D5462" s="11"/>
      <c r="E5462" s="11"/>
      <c r="F5462" s="11"/>
      <c r="P5462" s="4" t="s">
        <v>2817</v>
      </c>
      <c r="Q5462" s="4" t="s">
        <v>619</v>
      </c>
      <c r="R5462" s="25">
        <v>13</v>
      </c>
      <c r="S5462" s="11"/>
      <c r="T5462" s="11"/>
    </row>
    <row r="5463" spans="1:20" ht="17.25" customHeight="1" x14ac:dyDescent="0.35">
      <c r="A5463" s="4" t="s">
        <v>2817</v>
      </c>
      <c r="B5463" s="4" t="s">
        <v>7230</v>
      </c>
      <c r="C5463" s="25">
        <v>14</v>
      </c>
      <c r="D5463" s="11"/>
      <c r="E5463" s="11"/>
      <c r="F5463" s="11"/>
      <c r="P5463" s="4" t="s">
        <v>2817</v>
      </c>
      <c r="Q5463" s="4" t="s">
        <v>698</v>
      </c>
      <c r="R5463" s="25">
        <v>3</v>
      </c>
      <c r="S5463" s="11"/>
      <c r="T5463" s="11"/>
    </row>
    <row r="5464" spans="1:20" ht="17.25" customHeight="1" x14ac:dyDescent="0.35">
      <c r="A5464" s="4" t="s">
        <v>2817</v>
      </c>
      <c r="B5464" s="4" t="s">
        <v>7231</v>
      </c>
      <c r="C5464" s="25">
        <v>14</v>
      </c>
      <c r="D5464" s="11"/>
      <c r="E5464" s="11"/>
      <c r="F5464" s="11"/>
      <c r="P5464" s="4" t="s">
        <v>2817</v>
      </c>
      <c r="Q5464" s="4" t="s">
        <v>701</v>
      </c>
      <c r="R5464" s="25">
        <v>3</v>
      </c>
      <c r="S5464" s="11"/>
      <c r="T5464" s="11"/>
    </row>
    <row r="5465" spans="1:20" ht="17.25" customHeight="1" x14ac:dyDescent="0.35">
      <c r="A5465" s="4" t="s">
        <v>2817</v>
      </c>
      <c r="B5465" s="4" t="s">
        <v>7232</v>
      </c>
      <c r="C5465" s="25">
        <v>14</v>
      </c>
      <c r="D5465" s="11"/>
      <c r="E5465" s="11"/>
      <c r="F5465" s="11"/>
      <c r="P5465" s="4" t="s">
        <v>2817</v>
      </c>
      <c r="Q5465" s="4" t="s">
        <v>2389</v>
      </c>
      <c r="R5465" s="25">
        <v>2</v>
      </c>
      <c r="S5465" s="11"/>
      <c r="T5465" s="11"/>
    </row>
    <row r="5466" spans="1:20" ht="17.25" customHeight="1" x14ac:dyDescent="0.35">
      <c r="A5466" s="4" t="s">
        <v>2817</v>
      </c>
      <c r="B5466" s="4" t="s">
        <v>7233</v>
      </c>
      <c r="C5466" s="25">
        <v>14</v>
      </c>
      <c r="D5466" s="11"/>
      <c r="E5466" s="11"/>
      <c r="F5466" s="11"/>
      <c r="P5466" s="4" t="s">
        <v>2817</v>
      </c>
      <c r="Q5466" s="4" t="s">
        <v>2392</v>
      </c>
      <c r="R5466" s="25">
        <v>2</v>
      </c>
      <c r="S5466" s="11"/>
      <c r="T5466" s="11"/>
    </row>
    <row r="5467" spans="1:20" ht="17.25" customHeight="1" x14ac:dyDescent="0.35">
      <c r="A5467" s="4" t="s">
        <v>2817</v>
      </c>
      <c r="B5467" s="4" t="s">
        <v>7234</v>
      </c>
      <c r="C5467" s="25">
        <v>14</v>
      </c>
      <c r="D5467" s="11"/>
      <c r="E5467" s="11"/>
      <c r="F5467" s="11"/>
      <c r="P5467" s="4" t="s">
        <v>2817</v>
      </c>
      <c r="Q5467" s="4" t="s">
        <v>2394</v>
      </c>
      <c r="R5467" s="25">
        <v>2</v>
      </c>
      <c r="S5467" s="11"/>
      <c r="T5467" s="11"/>
    </row>
    <row r="5468" spans="1:20" ht="17.25" customHeight="1" x14ac:dyDescent="0.35">
      <c r="A5468" s="4" t="s">
        <v>2817</v>
      </c>
      <c r="B5468" s="4" t="s">
        <v>7235</v>
      </c>
      <c r="C5468" s="25">
        <v>14</v>
      </c>
      <c r="D5468" s="11"/>
      <c r="E5468" s="11"/>
      <c r="F5468" s="11"/>
      <c r="P5468" s="4" t="s">
        <v>2817</v>
      </c>
      <c r="Q5468" s="4" t="s">
        <v>2397</v>
      </c>
      <c r="R5468" s="25">
        <v>2</v>
      </c>
      <c r="S5468" s="11"/>
      <c r="T5468" s="11"/>
    </row>
    <row r="5469" spans="1:20" ht="17.25" customHeight="1" x14ac:dyDescent="0.35">
      <c r="A5469" s="4" t="s">
        <v>2817</v>
      </c>
      <c r="B5469" s="4" t="s">
        <v>7236</v>
      </c>
      <c r="C5469" s="25">
        <v>14</v>
      </c>
      <c r="D5469" s="11"/>
      <c r="E5469" s="11"/>
      <c r="F5469" s="11"/>
      <c r="P5469" s="4" t="s">
        <v>2817</v>
      </c>
      <c r="Q5469" s="4" t="s">
        <v>2399</v>
      </c>
      <c r="R5469" s="25">
        <v>2</v>
      </c>
      <c r="S5469" s="11"/>
      <c r="T5469" s="11"/>
    </row>
    <row r="5470" spans="1:20" ht="17.25" customHeight="1" x14ac:dyDescent="0.35">
      <c r="A5470" s="4" t="s">
        <v>2817</v>
      </c>
      <c r="B5470" s="4" t="s">
        <v>7237</v>
      </c>
      <c r="C5470" s="25">
        <v>14</v>
      </c>
      <c r="D5470" s="11"/>
      <c r="E5470" s="11"/>
      <c r="F5470" s="11"/>
      <c r="P5470" s="4" t="s">
        <v>2817</v>
      </c>
      <c r="Q5470" s="4" t="s">
        <v>2401</v>
      </c>
      <c r="R5470" s="25">
        <v>2</v>
      </c>
      <c r="S5470" s="11"/>
      <c r="T5470" s="11"/>
    </row>
    <row r="5471" spans="1:20" ht="17.25" customHeight="1" x14ac:dyDescent="0.35">
      <c r="A5471" s="4" t="s">
        <v>2817</v>
      </c>
      <c r="B5471" s="4" t="s">
        <v>7238</v>
      </c>
      <c r="C5471" s="25">
        <v>14</v>
      </c>
      <c r="D5471" s="11"/>
      <c r="E5471" s="11"/>
      <c r="F5471" s="11"/>
      <c r="P5471" s="4" t="s">
        <v>2817</v>
      </c>
      <c r="Q5471" s="4" t="s">
        <v>657</v>
      </c>
      <c r="R5471" s="25">
        <v>13</v>
      </c>
      <c r="S5471" s="11"/>
      <c r="T5471" s="11"/>
    </row>
    <row r="5472" spans="1:20" ht="17.25" customHeight="1" x14ac:dyDescent="0.35">
      <c r="A5472" s="4" t="s">
        <v>2817</v>
      </c>
      <c r="B5472" s="4" t="s">
        <v>7239</v>
      </c>
      <c r="C5472" s="25">
        <v>14</v>
      </c>
      <c r="D5472" s="11"/>
      <c r="E5472" s="11"/>
      <c r="F5472" s="11"/>
      <c r="P5472" s="4" t="s">
        <v>2817</v>
      </c>
      <c r="Q5472" s="4" t="s">
        <v>2404</v>
      </c>
      <c r="R5472" s="25">
        <v>1</v>
      </c>
      <c r="S5472" s="11"/>
      <c r="T5472" s="11"/>
    </row>
    <row r="5473" spans="1:20" ht="17.25" customHeight="1" x14ac:dyDescent="0.35">
      <c r="A5473" s="4" t="s">
        <v>2817</v>
      </c>
      <c r="B5473" s="4" t="s">
        <v>7240</v>
      </c>
      <c r="C5473" s="25">
        <v>14</v>
      </c>
      <c r="D5473" s="11"/>
      <c r="E5473" s="11"/>
      <c r="F5473" s="11"/>
      <c r="P5473" s="4" t="s">
        <v>2817</v>
      </c>
      <c r="Q5473" s="4" t="s">
        <v>2408</v>
      </c>
      <c r="R5473" s="25">
        <v>1</v>
      </c>
      <c r="S5473" s="11"/>
      <c r="T5473" s="11"/>
    </row>
    <row r="5474" spans="1:20" ht="17.25" customHeight="1" x14ac:dyDescent="0.35">
      <c r="A5474" s="4" t="s">
        <v>2817</v>
      </c>
      <c r="B5474" s="4" t="s">
        <v>7241</v>
      </c>
      <c r="C5474" s="25">
        <v>14</v>
      </c>
      <c r="D5474" s="11"/>
      <c r="E5474" s="11"/>
      <c r="F5474" s="11"/>
      <c r="P5474" s="4" t="s">
        <v>2817</v>
      </c>
      <c r="Q5474" s="4" t="s">
        <v>2412</v>
      </c>
      <c r="R5474" s="25">
        <v>9</v>
      </c>
      <c r="S5474" s="11"/>
      <c r="T5474" s="11"/>
    </row>
    <row r="5475" spans="1:20" ht="17.25" customHeight="1" x14ac:dyDescent="0.35">
      <c r="A5475" s="4" t="s">
        <v>2817</v>
      </c>
      <c r="B5475" s="4" t="s">
        <v>6515</v>
      </c>
      <c r="C5475" s="25">
        <v>12</v>
      </c>
      <c r="D5475" s="11"/>
      <c r="E5475" s="11"/>
      <c r="F5475" s="11"/>
      <c r="P5475" s="4" t="s">
        <v>2817</v>
      </c>
      <c r="Q5475" s="4" t="s">
        <v>2415</v>
      </c>
      <c r="R5475" s="25">
        <v>9</v>
      </c>
      <c r="S5475" s="11"/>
      <c r="T5475" s="11"/>
    </row>
    <row r="5476" spans="1:20" ht="17.25" customHeight="1" x14ac:dyDescent="0.35">
      <c r="A5476" s="4" t="s">
        <v>2817</v>
      </c>
      <c r="B5476" s="4" t="s">
        <v>6516</v>
      </c>
      <c r="C5476" s="25">
        <v>12</v>
      </c>
      <c r="D5476" s="11"/>
      <c r="E5476" s="11"/>
      <c r="F5476" s="11"/>
      <c r="P5476" s="4" t="s">
        <v>2817</v>
      </c>
      <c r="Q5476" s="4" t="s">
        <v>2417</v>
      </c>
      <c r="R5476" s="25">
        <v>4</v>
      </c>
      <c r="S5476" s="11"/>
      <c r="T5476" s="11"/>
    </row>
    <row r="5477" spans="1:20" ht="17.25" customHeight="1" x14ac:dyDescent="0.35">
      <c r="A5477" s="4" t="s">
        <v>2817</v>
      </c>
      <c r="B5477" s="4" t="s">
        <v>6517</v>
      </c>
      <c r="C5477" s="25">
        <v>10</v>
      </c>
      <c r="D5477" s="11"/>
      <c r="E5477" s="11"/>
      <c r="F5477" s="11"/>
      <c r="P5477" s="4" t="s">
        <v>2817</v>
      </c>
      <c r="Q5477" s="4" t="s">
        <v>2420</v>
      </c>
      <c r="R5477" s="25">
        <v>7</v>
      </c>
      <c r="S5477" s="11"/>
      <c r="T5477" s="11"/>
    </row>
    <row r="5478" spans="1:20" ht="17.25" customHeight="1" x14ac:dyDescent="0.35">
      <c r="A5478" s="4" t="s">
        <v>2817</v>
      </c>
      <c r="B5478" s="4" t="s">
        <v>6518</v>
      </c>
      <c r="C5478" s="25">
        <v>13</v>
      </c>
      <c r="D5478" s="11"/>
      <c r="E5478" s="11"/>
      <c r="F5478" s="11"/>
      <c r="P5478" s="4" t="s">
        <v>2817</v>
      </c>
      <c r="Q5478" s="4" t="s">
        <v>2423</v>
      </c>
      <c r="R5478" s="25">
        <v>7</v>
      </c>
      <c r="S5478" s="11"/>
      <c r="T5478" s="11"/>
    </row>
    <row r="5479" spans="1:20" ht="17.25" customHeight="1" x14ac:dyDescent="0.35">
      <c r="A5479" s="4" t="s">
        <v>2817</v>
      </c>
      <c r="B5479" s="4" t="s">
        <v>6519</v>
      </c>
      <c r="C5479" s="25">
        <v>13</v>
      </c>
      <c r="D5479" s="11"/>
      <c r="E5479" s="11"/>
      <c r="F5479" s="11"/>
      <c r="P5479" s="4" t="s">
        <v>2817</v>
      </c>
      <c r="Q5479" s="4" t="s">
        <v>2426</v>
      </c>
      <c r="R5479" s="25">
        <v>5</v>
      </c>
      <c r="S5479" s="11"/>
      <c r="T5479" s="11"/>
    </row>
    <row r="5480" spans="1:20" ht="17.25" customHeight="1" x14ac:dyDescent="0.35">
      <c r="A5480" s="4" t="s">
        <v>2817</v>
      </c>
      <c r="B5480" s="4" t="s">
        <v>6521</v>
      </c>
      <c r="C5480" s="25">
        <v>10</v>
      </c>
      <c r="D5480" s="11"/>
      <c r="E5480" s="11"/>
      <c r="F5480" s="11"/>
      <c r="P5480" s="4" t="s">
        <v>2817</v>
      </c>
      <c r="Q5480" s="4" t="s">
        <v>2428</v>
      </c>
      <c r="R5480" s="25">
        <v>5</v>
      </c>
      <c r="S5480" s="11"/>
      <c r="T5480" s="11"/>
    </row>
    <row r="5481" spans="1:20" ht="17.25" customHeight="1" x14ac:dyDescent="0.35">
      <c r="A5481" s="4" t="s">
        <v>2817</v>
      </c>
      <c r="B5481" s="4" t="s">
        <v>6522</v>
      </c>
      <c r="C5481" s="25">
        <v>5</v>
      </c>
      <c r="D5481" s="11"/>
      <c r="E5481" s="11"/>
      <c r="F5481" s="11"/>
      <c r="P5481" s="4" t="s">
        <v>2817</v>
      </c>
      <c r="Q5481" s="4" t="s">
        <v>2430</v>
      </c>
      <c r="R5481" s="25">
        <v>5</v>
      </c>
      <c r="S5481" s="11"/>
      <c r="T5481" s="11"/>
    </row>
    <row r="5482" spans="1:20" ht="17.25" customHeight="1" x14ac:dyDescent="0.35">
      <c r="A5482" s="4" t="s">
        <v>2817</v>
      </c>
      <c r="B5482" s="4" t="s">
        <v>6523</v>
      </c>
      <c r="C5482" s="25">
        <v>13</v>
      </c>
      <c r="D5482" s="11"/>
      <c r="E5482" s="11"/>
      <c r="F5482" s="11"/>
      <c r="P5482" s="4" t="s">
        <v>2817</v>
      </c>
      <c r="Q5482" s="4" t="s">
        <v>2432</v>
      </c>
      <c r="R5482" s="25">
        <v>5</v>
      </c>
      <c r="S5482" s="11"/>
      <c r="T5482" s="11"/>
    </row>
    <row r="5483" spans="1:20" ht="17.25" customHeight="1" x14ac:dyDescent="0.35">
      <c r="A5483" s="4" t="s">
        <v>2817</v>
      </c>
      <c r="B5483" s="4" t="s">
        <v>6525</v>
      </c>
      <c r="C5483" s="25">
        <v>13</v>
      </c>
      <c r="D5483" s="11"/>
      <c r="E5483" s="11"/>
      <c r="F5483" s="11"/>
      <c r="P5483" s="4" t="s">
        <v>2817</v>
      </c>
      <c r="Q5483" s="4" t="s">
        <v>692</v>
      </c>
      <c r="R5483" s="25">
        <v>2</v>
      </c>
      <c r="S5483" s="11"/>
      <c r="T5483" s="11"/>
    </row>
    <row r="5484" spans="1:20" ht="17.25" customHeight="1" x14ac:dyDescent="0.35">
      <c r="A5484" s="4" t="s">
        <v>2817</v>
      </c>
      <c r="B5484" s="4" t="s">
        <v>6526</v>
      </c>
      <c r="C5484" s="25">
        <v>14</v>
      </c>
      <c r="D5484" s="11"/>
      <c r="E5484" s="11"/>
      <c r="F5484" s="11"/>
      <c r="P5484" s="4" t="s">
        <v>2817</v>
      </c>
      <c r="Q5484" s="4" t="s">
        <v>696</v>
      </c>
      <c r="R5484" s="25">
        <v>2</v>
      </c>
      <c r="S5484" s="11"/>
      <c r="T5484" s="11"/>
    </row>
    <row r="5485" spans="1:20" ht="17.25" customHeight="1" x14ac:dyDescent="0.35">
      <c r="A5485" s="4" t="s">
        <v>2817</v>
      </c>
      <c r="B5485" s="4" t="s">
        <v>6527</v>
      </c>
      <c r="C5485" s="25">
        <v>14</v>
      </c>
      <c r="D5485" s="11"/>
      <c r="E5485" s="11"/>
      <c r="F5485" s="11"/>
      <c r="P5485" s="4" t="s">
        <v>2817</v>
      </c>
      <c r="Q5485" s="4" t="s">
        <v>2438</v>
      </c>
      <c r="R5485" s="25">
        <v>1</v>
      </c>
      <c r="S5485" s="11"/>
      <c r="T5485" s="11"/>
    </row>
    <row r="5486" spans="1:20" ht="17.25" customHeight="1" x14ac:dyDescent="0.35">
      <c r="A5486" s="4" t="s">
        <v>2817</v>
      </c>
      <c r="B5486" s="4" t="s">
        <v>6528</v>
      </c>
      <c r="C5486" s="25">
        <v>14</v>
      </c>
      <c r="D5486" s="11"/>
      <c r="E5486" s="11"/>
      <c r="F5486" s="11"/>
      <c r="P5486" s="4" t="s">
        <v>2817</v>
      </c>
      <c r="Q5486" s="4" t="s">
        <v>621</v>
      </c>
      <c r="R5486" s="25">
        <v>13</v>
      </c>
      <c r="S5486" s="11"/>
      <c r="T5486" s="11"/>
    </row>
    <row r="5487" spans="1:20" ht="17.25" customHeight="1" x14ac:dyDescent="0.35">
      <c r="A5487" s="4" t="s">
        <v>2817</v>
      </c>
      <c r="B5487" s="4" t="s">
        <v>6529</v>
      </c>
      <c r="C5487" s="25">
        <v>6</v>
      </c>
      <c r="D5487" s="11"/>
      <c r="E5487" s="11"/>
      <c r="F5487" s="11"/>
      <c r="P5487" s="4" t="s">
        <v>2817</v>
      </c>
      <c r="Q5487" s="4" t="s">
        <v>2442</v>
      </c>
      <c r="R5487" s="25">
        <v>13</v>
      </c>
      <c r="S5487" s="11"/>
      <c r="T5487" s="11"/>
    </row>
    <row r="5488" spans="1:20" ht="17.25" customHeight="1" x14ac:dyDescent="0.35">
      <c r="A5488" s="4" t="s">
        <v>2817</v>
      </c>
      <c r="B5488" s="4" t="s">
        <v>6530</v>
      </c>
      <c r="C5488" s="25">
        <v>6</v>
      </c>
      <c r="D5488" s="11"/>
      <c r="E5488" s="11"/>
      <c r="F5488" s="11"/>
      <c r="P5488" s="4" t="s">
        <v>2817</v>
      </c>
      <c r="Q5488" s="4" t="s">
        <v>2445</v>
      </c>
      <c r="R5488" s="25">
        <v>13</v>
      </c>
      <c r="S5488" s="11"/>
      <c r="T5488" s="11"/>
    </row>
    <row r="5489" spans="1:20" ht="17.25" customHeight="1" x14ac:dyDescent="0.35">
      <c r="A5489" s="4" t="s">
        <v>2817</v>
      </c>
      <c r="B5489" s="4" t="s">
        <v>6531</v>
      </c>
      <c r="C5489" s="25">
        <v>14</v>
      </c>
      <c r="D5489" s="11"/>
      <c r="E5489" s="11"/>
      <c r="F5489" s="11"/>
      <c r="P5489" s="4" t="s">
        <v>2817</v>
      </c>
      <c r="Q5489" s="4" t="s">
        <v>2446</v>
      </c>
      <c r="R5489" s="25">
        <v>12</v>
      </c>
      <c r="S5489" s="11"/>
      <c r="T5489" s="11"/>
    </row>
    <row r="5490" spans="1:20" ht="17.25" customHeight="1" x14ac:dyDescent="0.35">
      <c r="A5490" s="4" t="s">
        <v>2817</v>
      </c>
      <c r="B5490" s="4" t="s">
        <v>6532</v>
      </c>
      <c r="C5490" s="25">
        <v>12</v>
      </c>
      <c r="D5490" s="11"/>
      <c r="E5490" s="11"/>
      <c r="F5490" s="11"/>
      <c r="P5490" s="4" t="s">
        <v>2817</v>
      </c>
      <c r="Q5490" s="4" t="s">
        <v>2449</v>
      </c>
      <c r="R5490" s="25">
        <v>12</v>
      </c>
      <c r="S5490" s="11"/>
      <c r="T5490" s="11"/>
    </row>
    <row r="5491" spans="1:20" ht="17.25" customHeight="1" x14ac:dyDescent="0.35">
      <c r="A5491" s="4" t="s">
        <v>2817</v>
      </c>
      <c r="B5491" s="4" t="s">
        <v>6533</v>
      </c>
      <c r="C5491" s="25">
        <v>11</v>
      </c>
      <c r="D5491" s="11"/>
      <c r="E5491" s="11"/>
      <c r="F5491" s="11"/>
      <c r="P5491" s="4" t="s">
        <v>2817</v>
      </c>
      <c r="Q5491" s="4" t="s">
        <v>2451</v>
      </c>
      <c r="R5491" s="25">
        <v>12</v>
      </c>
      <c r="S5491" s="11"/>
      <c r="T5491" s="11"/>
    </row>
    <row r="5492" spans="1:20" ht="17.25" customHeight="1" x14ac:dyDescent="0.35">
      <c r="A5492" s="4" t="s">
        <v>2817</v>
      </c>
      <c r="B5492" s="4" t="s">
        <v>6534</v>
      </c>
      <c r="C5492" s="25">
        <v>14</v>
      </c>
      <c r="D5492" s="11"/>
      <c r="E5492" s="11"/>
      <c r="F5492" s="11"/>
      <c r="P5492" s="4" t="s">
        <v>2817</v>
      </c>
      <c r="Q5492" s="4" t="s">
        <v>2453</v>
      </c>
      <c r="R5492" s="25">
        <v>12</v>
      </c>
      <c r="S5492" s="11"/>
      <c r="T5492" s="11"/>
    </row>
    <row r="5493" spans="1:20" ht="17.25" customHeight="1" x14ac:dyDescent="0.35">
      <c r="A5493" s="4" t="s">
        <v>2817</v>
      </c>
      <c r="B5493" s="4" t="s">
        <v>6535</v>
      </c>
      <c r="C5493" s="25">
        <v>12</v>
      </c>
      <c r="D5493" s="11"/>
      <c r="E5493" s="11"/>
      <c r="F5493" s="11"/>
      <c r="P5493" s="4" t="s">
        <v>2817</v>
      </c>
      <c r="Q5493" s="4" t="s">
        <v>2455</v>
      </c>
      <c r="R5493" s="25">
        <v>11</v>
      </c>
      <c r="S5493" s="11"/>
      <c r="T5493" s="11"/>
    </row>
    <row r="5494" spans="1:20" ht="17.25" customHeight="1" x14ac:dyDescent="0.35">
      <c r="A5494" s="4" t="s">
        <v>2817</v>
      </c>
      <c r="B5494" s="4" t="s">
        <v>6536</v>
      </c>
      <c r="C5494" s="25">
        <v>13</v>
      </c>
      <c r="D5494" s="11"/>
      <c r="E5494" s="11"/>
      <c r="F5494" s="11"/>
      <c r="P5494" s="4" t="s">
        <v>2817</v>
      </c>
      <c r="Q5494" s="4" t="s">
        <v>2458</v>
      </c>
      <c r="R5494" s="25">
        <v>11</v>
      </c>
      <c r="S5494" s="11"/>
      <c r="T5494" s="11"/>
    </row>
    <row r="5495" spans="1:20" ht="17.25" customHeight="1" x14ac:dyDescent="0.35">
      <c r="A5495" s="4" t="s">
        <v>2817</v>
      </c>
      <c r="B5495" s="4" t="s">
        <v>6537</v>
      </c>
      <c r="C5495" s="25">
        <v>14</v>
      </c>
      <c r="D5495" s="11"/>
      <c r="E5495" s="11"/>
      <c r="F5495" s="11"/>
      <c r="P5495" s="4" t="s">
        <v>2817</v>
      </c>
      <c r="Q5495" s="4" t="s">
        <v>648</v>
      </c>
      <c r="R5495" s="25">
        <v>9</v>
      </c>
      <c r="S5495" s="11"/>
      <c r="T5495" s="11"/>
    </row>
    <row r="5496" spans="1:20" ht="17.25" customHeight="1" x14ac:dyDescent="0.35">
      <c r="A5496" s="4" t="s">
        <v>2817</v>
      </c>
      <c r="B5496" s="4" t="s">
        <v>6539</v>
      </c>
      <c r="C5496" s="25">
        <v>11</v>
      </c>
      <c r="D5496" s="11"/>
      <c r="E5496" s="11"/>
      <c r="F5496" s="11"/>
      <c r="P5496" s="4" t="s">
        <v>2817</v>
      </c>
      <c r="Q5496" s="4" t="s">
        <v>592</v>
      </c>
      <c r="R5496" s="25">
        <v>14</v>
      </c>
      <c r="S5496" s="11"/>
      <c r="T5496" s="11"/>
    </row>
    <row r="5497" spans="1:20" ht="17.25" customHeight="1" x14ac:dyDescent="0.35">
      <c r="A5497" s="4" t="s">
        <v>2817</v>
      </c>
      <c r="B5497" s="4" t="s">
        <v>6540</v>
      </c>
      <c r="C5497" s="25">
        <v>14</v>
      </c>
      <c r="D5497" s="11"/>
      <c r="E5497" s="11"/>
      <c r="F5497" s="11"/>
      <c r="P5497" s="4" t="s">
        <v>2817</v>
      </c>
      <c r="Q5497" s="4" t="s">
        <v>593</v>
      </c>
      <c r="R5497" s="25">
        <v>14</v>
      </c>
      <c r="S5497" s="11"/>
      <c r="T5497" s="11"/>
    </row>
    <row r="5498" spans="1:20" ht="17.25" customHeight="1" x14ac:dyDescent="0.35">
      <c r="A5498" s="4" t="s">
        <v>2817</v>
      </c>
      <c r="B5498" s="4" t="s">
        <v>6541</v>
      </c>
      <c r="C5498" s="25">
        <v>4</v>
      </c>
      <c r="D5498" s="11"/>
      <c r="E5498" s="11"/>
      <c r="F5498" s="11"/>
      <c r="P5498" s="4" t="s">
        <v>2817</v>
      </c>
      <c r="Q5498" s="4" t="s">
        <v>2466</v>
      </c>
      <c r="R5498" s="25">
        <v>14</v>
      </c>
      <c r="S5498" s="11"/>
      <c r="T5498" s="11"/>
    </row>
    <row r="5499" spans="1:20" ht="17.25" customHeight="1" x14ac:dyDescent="0.35">
      <c r="A5499" s="4" t="s">
        <v>2817</v>
      </c>
      <c r="B5499" s="4" t="s">
        <v>7242</v>
      </c>
      <c r="C5499" s="25">
        <v>8</v>
      </c>
      <c r="D5499" s="11"/>
      <c r="E5499" s="11"/>
      <c r="F5499" s="11"/>
      <c r="P5499" s="4" t="s">
        <v>2817</v>
      </c>
      <c r="Q5499" s="4" t="s">
        <v>726</v>
      </c>
      <c r="R5499" s="25">
        <v>12</v>
      </c>
      <c r="S5499" s="11"/>
      <c r="T5499" s="11"/>
    </row>
    <row r="5500" spans="1:20" ht="17.25" customHeight="1" x14ac:dyDescent="0.35">
      <c r="A5500" s="4" t="s">
        <v>2817</v>
      </c>
      <c r="B5500" s="4" t="s">
        <v>7243</v>
      </c>
      <c r="C5500" s="25">
        <v>4</v>
      </c>
      <c r="D5500" s="11"/>
      <c r="E5500" s="11"/>
      <c r="F5500" s="11"/>
      <c r="P5500" s="4" t="s">
        <v>2817</v>
      </c>
      <c r="Q5500" s="4" t="s">
        <v>2468</v>
      </c>
      <c r="R5500" s="25">
        <v>12</v>
      </c>
      <c r="S5500" s="11"/>
      <c r="T5500" s="11"/>
    </row>
    <row r="5501" spans="1:20" ht="17.25" customHeight="1" x14ac:dyDescent="0.35">
      <c r="A5501" s="4" t="s">
        <v>2817</v>
      </c>
      <c r="B5501" s="4" t="s">
        <v>7244</v>
      </c>
      <c r="C5501" s="25">
        <v>4</v>
      </c>
      <c r="D5501" s="11"/>
      <c r="E5501" s="11"/>
      <c r="F5501" s="11"/>
      <c r="P5501" s="4" t="s">
        <v>2817</v>
      </c>
      <c r="Q5501" s="4" t="s">
        <v>2471</v>
      </c>
      <c r="R5501" s="25">
        <v>12</v>
      </c>
      <c r="S5501" s="11"/>
      <c r="T5501" s="11"/>
    </row>
    <row r="5502" spans="1:20" ht="17.25" customHeight="1" x14ac:dyDescent="0.35">
      <c r="A5502" s="4" t="s">
        <v>2817</v>
      </c>
      <c r="B5502" s="4" t="s">
        <v>7245</v>
      </c>
      <c r="C5502" s="25">
        <v>4</v>
      </c>
      <c r="D5502" s="11"/>
      <c r="E5502" s="11"/>
      <c r="F5502" s="11"/>
      <c r="P5502" s="4" t="s">
        <v>2817</v>
      </c>
      <c r="Q5502" s="4" t="s">
        <v>2472</v>
      </c>
      <c r="R5502" s="25">
        <v>1</v>
      </c>
      <c r="S5502" s="11"/>
      <c r="T5502" s="11"/>
    </row>
    <row r="5503" spans="1:20" ht="17.25" customHeight="1" x14ac:dyDescent="0.35">
      <c r="A5503" s="4" t="s">
        <v>2817</v>
      </c>
      <c r="B5503" s="4" t="s">
        <v>7246</v>
      </c>
      <c r="C5503" s="25">
        <v>8</v>
      </c>
      <c r="D5503" s="11"/>
      <c r="E5503" s="11"/>
      <c r="F5503" s="11"/>
      <c r="P5503" s="4" t="s">
        <v>2817</v>
      </c>
      <c r="Q5503" s="4" t="s">
        <v>2475</v>
      </c>
      <c r="R5503" s="25">
        <v>1</v>
      </c>
      <c r="S5503" s="11"/>
      <c r="T5503" s="11"/>
    </row>
    <row r="5504" spans="1:20" ht="17.25" customHeight="1" x14ac:dyDescent="0.35">
      <c r="A5504" s="4" t="s">
        <v>2817</v>
      </c>
      <c r="B5504" s="4" t="s">
        <v>6542</v>
      </c>
      <c r="C5504" s="25">
        <v>14</v>
      </c>
      <c r="D5504" s="11"/>
      <c r="E5504" s="11"/>
      <c r="F5504" s="11"/>
      <c r="P5504" s="4" t="s">
        <v>2817</v>
      </c>
      <c r="Q5504" s="4" t="s">
        <v>2478</v>
      </c>
      <c r="R5504" s="25">
        <v>10</v>
      </c>
      <c r="S5504" s="11"/>
      <c r="T5504" s="11"/>
    </row>
    <row r="5505" spans="1:20" ht="17.25" customHeight="1" x14ac:dyDescent="0.35">
      <c r="A5505" s="4" t="s">
        <v>2817</v>
      </c>
      <c r="B5505" s="4" t="s">
        <v>6544</v>
      </c>
      <c r="C5505" s="25">
        <v>14</v>
      </c>
      <c r="D5505" s="11"/>
      <c r="E5505" s="11"/>
      <c r="F5505" s="11"/>
      <c r="P5505" s="4" t="s">
        <v>2817</v>
      </c>
      <c r="Q5505" s="4" t="s">
        <v>650</v>
      </c>
      <c r="R5505" s="25">
        <v>9</v>
      </c>
      <c r="S5505" s="11"/>
      <c r="T5505" s="11"/>
    </row>
    <row r="5506" spans="1:20" ht="17.25" customHeight="1" x14ac:dyDescent="0.35">
      <c r="A5506" s="4" t="s">
        <v>2817</v>
      </c>
      <c r="B5506" s="4" t="s">
        <v>6545</v>
      </c>
      <c r="C5506" s="25">
        <v>14</v>
      </c>
      <c r="D5506" s="11"/>
      <c r="E5506" s="11"/>
      <c r="F5506" s="11"/>
      <c r="P5506" s="4" t="s">
        <v>2817</v>
      </c>
      <c r="Q5506" s="4" t="s">
        <v>2482</v>
      </c>
      <c r="R5506" s="25">
        <v>1</v>
      </c>
      <c r="S5506" s="11"/>
      <c r="T5506" s="11"/>
    </row>
    <row r="5507" spans="1:20" ht="17.25" customHeight="1" x14ac:dyDescent="0.35">
      <c r="A5507" s="4" t="s">
        <v>2817</v>
      </c>
      <c r="B5507" s="4" t="s">
        <v>7247</v>
      </c>
      <c r="C5507" s="25">
        <v>14</v>
      </c>
      <c r="D5507" s="11"/>
      <c r="E5507" s="11"/>
      <c r="F5507" s="11"/>
      <c r="P5507" s="4" t="s">
        <v>2817</v>
      </c>
      <c r="Q5507" s="4" t="s">
        <v>2485</v>
      </c>
      <c r="R5507" s="25">
        <v>1</v>
      </c>
      <c r="S5507" s="11"/>
      <c r="T5507" s="11"/>
    </row>
    <row r="5508" spans="1:20" ht="17.25" customHeight="1" x14ac:dyDescent="0.35">
      <c r="A5508" s="4" t="s">
        <v>2817</v>
      </c>
      <c r="B5508" s="4" t="s">
        <v>6547</v>
      </c>
      <c r="C5508" s="25">
        <v>2</v>
      </c>
      <c r="D5508" s="11"/>
      <c r="E5508" s="11"/>
      <c r="F5508" s="11"/>
      <c r="P5508" s="4" t="s">
        <v>2817</v>
      </c>
      <c r="Q5508" s="4" t="s">
        <v>2487</v>
      </c>
      <c r="R5508" s="25">
        <v>1</v>
      </c>
      <c r="S5508" s="11"/>
      <c r="T5508" s="11"/>
    </row>
    <row r="5509" spans="1:20" ht="17.25" customHeight="1" x14ac:dyDescent="0.35">
      <c r="A5509" s="4" t="s">
        <v>2817</v>
      </c>
      <c r="B5509" s="4" t="s">
        <v>6548</v>
      </c>
      <c r="C5509" s="25">
        <v>8</v>
      </c>
      <c r="D5509" s="11"/>
      <c r="E5509" s="11"/>
      <c r="F5509" s="11"/>
      <c r="P5509" s="4" t="s">
        <v>2817</v>
      </c>
      <c r="Q5509" s="4" t="s">
        <v>2490</v>
      </c>
      <c r="R5509" s="25">
        <v>14</v>
      </c>
      <c r="S5509" s="11"/>
      <c r="T5509" s="11"/>
    </row>
    <row r="5510" spans="1:20" ht="17.25" customHeight="1" x14ac:dyDescent="0.35">
      <c r="A5510" s="4" t="s">
        <v>2817</v>
      </c>
      <c r="B5510" s="4" t="s">
        <v>6549</v>
      </c>
      <c r="C5510" s="25">
        <v>8</v>
      </c>
      <c r="D5510" s="11"/>
      <c r="E5510" s="11"/>
      <c r="F5510" s="11"/>
      <c r="P5510" s="4" t="s">
        <v>2817</v>
      </c>
      <c r="Q5510" s="4" t="s">
        <v>2493</v>
      </c>
      <c r="R5510" s="25">
        <v>14</v>
      </c>
      <c r="S5510" s="11"/>
      <c r="T5510" s="11"/>
    </row>
    <row r="5511" spans="1:20" ht="17.25" customHeight="1" x14ac:dyDescent="0.35">
      <c r="A5511" s="4" t="s">
        <v>2817</v>
      </c>
      <c r="B5511" s="4" t="s">
        <v>6551</v>
      </c>
      <c r="C5511" s="25">
        <v>8</v>
      </c>
      <c r="D5511" s="11"/>
      <c r="E5511" s="11"/>
      <c r="F5511" s="11"/>
      <c r="P5511" s="4" t="s">
        <v>2817</v>
      </c>
      <c r="Q5511" s="4" t="s">
        <v>2495</v>
      </c>
      <c r="R5511" s="25">
        <v>14</v>
      </c>
      <c r="S5511" s="11"/>
      <c r="T5511" s="11"/>
    </row>
    <row r="5512" spans="1:20" ht="17.25" customHeight="1" x14ac:dyDescent="0.35">
      <c r="A5512" s="4" t="s">
        <v>2817</v>
      </c>
      <c r="B5512" s="4" t="s">
        <v>6552</v>
      </c>
      <c r="C5512" s="25">
        <v>13</v>
      </c>
      <c r="D5512" s="11"/>
      <c r="E5512" s="11"/>
      <c r="F5512" s="11"/>
      <c r="P5512" s="4" t="s">
        <v>2817</v>
      </c>
      <c r="Q5512" s="160" t="s">
        <v>2497</v>
      </c>
      <c r="R5512" s="25">
        <v>1</v>
      </c>
      <c r="S5512" s="11"/>
      <c r="T5512" s="11"/>
    </row>
    <row r="5513" spans="1:20" ht="17.25" customHeight="1" x14ac:dyDescent="0.35">
      <c r="A5513" s="4" t="s">
        <v>2817</v>
      </c>
      <c r="B5513" s="4" t="s">
        <v>7248</v>
      </c>
      <c r="C5513" s="25">
        <v>4</v>
      </c>
      <c r="D5513" s="11"/>
      <c r="E5513" s="11"/>
      <c r="F5513" s="11"/>
      <c r="P5513" s="4" t="s">
        <v>2817</v>
      </c>
      <c r="Q5513" s="160" t="s">
        <v>2500</v>
      </c>
      <c r="R5513" s="25">
        <v>1</v>
      </c>
      <c r="S5513" s="11"/>
      <c r="T5513" s="11"/>
    </row>
    <row r="5514" spans="1:20" ht="17.25" customHeight="1" x14ac:dyDescent="0.35">
      <c r="A5514" s="4" t="s">
        <v>2817</v>
      </c>
      <c r="B5514" s="4" t="s">
        <v>6553</v>
      </c>
      <c r="C5514" s="25">
        <v>4</v>
      </c>
      <c r="D5514" s="11"/>
      <c r="E5514" s="11"/>
      <c r="F5514" s="11"/>
      <c r="P5514" s="4" t="s">
        <v>2817</v>
      </c>
      <c r="Q5514" s="4" t="s">
        <v>2502</v>
      </c>
      <c r="R5514" s="25">
        <v>2</v>
      </c>
      <c r="S5514" s="11"/>
      <c r="T5514" s="11"/>
    </row>
    <row r="5515" spans="1:20" ht="17.25" customHeight="1" x14ac:dyDescent="0.35">
      <c r="A5515" s="4" t="s">
        <v>2817</v>
      </c>
      <c r="B5515" s="4" t="s">
        <v>6554</v>
      </c>
      <c r="C5515" s="25">
        <v>13</v>
      </c>
      <c r="D5515" s="11"/>
      <c r="E5515" s="11"/>
      <c r="F5515" s="11"/>
      <c r="P5515" s="4" t="s">
        <v>2817</v>
      </c>
      <c r="Q5515" s="4" t="s">
        <v>2504</v>
      </c>
      <c r="R5515" s="25">
        <v>2</v>
      </c>
      <c r="S5515" s="11"/>
      <c r="T5515" s="11"/>
    </row>
    <row r="5516" spans="1:20" ht="17.25" customHeight="1" x14ac:dyDescent="0.35">
      <c r="A5516" s="4" t="s">
        <v>2817</v>
      </c>
      <c r="B5516" s="4" t="s">
        <v>7249</v>
      </c>
      <c r="C5516" s="25">
        <v>8</v>
      </c>
      <c r="D5516" s="11"/>
      <c r="E5516" s="11"/>
      <c r="F5516" s="11"/>
      <c r="P5516" s="4" t="s">
        <v>2817</v>
      </c>
      <c r="Q5516" s="4" t="s">
        <v>2507</v>
      </c>
      <c r="R5516" s="25">
        <v>2</v>
      </c>
      <c r="S5516" s="11"/>
      <c r="T5516" s="11"/>
    </row>
    <row r="5517" spans="1:20" ht="17.25" customHeight="1" x14ac:dyDescent="0.35">
      <c r="A5517" s="4" t="s">
        <v>2817</v>
      </c>
      <c r="B5517" s="4" t="s">
        <v>6555</v>
      </c>
      <c r="C5517" s="25">
        <v>2</v>
      </c>
      <c r="D5517" s="11"/>
      <c r="E5517" s="11"/>
      <c r="F5517" s="11"/>
      <c r="P5517" s="4" t="s">
        <v>2817</v>
      </c>
      <c r="Q5517" s="4" t="s">
        <v>2510</v>
      </c>
      <c r="R5517" s="25">
        <v>2</v>
      </c>
      <c r="S5517" s="11"/>
      <c r="T5517" s="11"/>
    </row>
    <row r="5518" spans="1:20" ht="17.25" customHeight="1" x14ac:dyDescent="0.35">
      <c r="A5518" s="4" t="s">
        <v>2817</v>
      </c>
      <c r="B5518" s="4" t="s">
        <v>6556</v>
      </c>
      <c r="C5518" s="25">
        <v>8</v>
      </c>
      <c r="D5518" s="11"/>
      <c r="E5518" s="11"/>
      <c r="F5518" s="11"/>
      <c r="P5518" s="4" t="s">
        <v>2817</v>
      </c>
      <c r="Q5518" s="4" t="s">
        <v>2512</v>
      </c>
      <c r="R5518" s="25">
        <v>2</v>
      </c>
      <c r="S5518" s="11"/>
      <c r="T5518" s="11"/>
    </row>
    <row r="5519" spans="1:20" ht="17.25" customHeight="1" x14ac:dyDescent="0.35">
      <c r="A5519" s="4" t="s">
        <v>2817</v>
      </c>
      <c r="B5519" s="4" t="s">
        <v>6557</v>
      </c>
      <c r="C5519" s="25">
        <v>8</v>
      </c>
      <c r="D5519" s="11"/>
      <c r="E5519" s="11"/>
      <c r="F5519" s="11"/>
      <c r="P5519" s="4" t="s">
        <v>2817</v>
      </c>
      <c r="Q5519" s="4" t="s">
        <v>594</v>
      </c>
      <c r="R5519" s="25">
        <v>14</v>
      </c>
      <c r="S5519" s="11"/>
      <c r="T5519" s="11"/>
    </row>
    <row r="5520" spans="1:20" ht="17.25" customHeight="1" x14ac:dyDescent="0.35">
      <c r="A5520" s="4" t="s">
        <v>2817</v>
      </c>
      <c r="B5520" s="4" t="s">
        <v>6558</v>
      </c>
      <c r="C5520" s="25">
        <v>8</v>
      </c>
      <c r="D5520" s="11"/>
      <c r="E5520" s="11"/>
      <c r="F5520" s="11"/>
      <c r="P5520" s="4" t="s">
        <v>2817</v>
      </c>
      <c r="Q5520" s="4" t="s">
        <v>2518</v>
      </c>
      <c r="R5520" s="25">
        <v>14</v>
      </c>
      <c r="S5520" s="11"/>
      <c r="T5520" s="11"/>
    </row>
    <row r="5521" spans="1:20" ht="17.25" customHeight="1" x14ac:dyDescent="0.35">
      <c r="A5521" s="4" t="s">
        <v>2817</v>
      </c>
      <c r="B5521" s="4" t="s">
        <v>6559</v>
      </c>
      <c r="C5521" s="25">
        <v>8</v>
      </c>
      <c r="D5521" s="11"/>
      <c r="E5521" s="11"/>
      <c r="F5521" s="11"/>
      <c r="P5521" s="4" t="s">
        <v>2817</v>
      </c>
      <c r="Q5521" s="4" t="s">
        <v>2521</v>
      </c>
      <c r="R5521" s="25">
        <v>14</v>
      </c>
      <c r="S5521" s="11"/>
      <c r="T5521" s="11"/>
    </row>
    <row r="5522" spans="1:20" ht="17.25" customHeight="1" x14ac:dyDescent="0.35">
      <c r="A5522" s="4" t="s">
        <v>2817</v>
      </c>
      <c r="B5522" s="4" t="s">
        <v>7250</v>
      </c>
      <c r="C5522" s="25">
        <v>8</v>
      </c>
      <c r="D5522" s="11"/>
      <c r="E5522" s="11"/>
      <c r="F5522" s="11"/>
      <c r="P5522" s="4" t="s">
        <v>2817</v>
      </c>
      <c r="Q5522" s="4" t="s">
        <v>2523</v>
      </c>
      <c r="R5522" s="25">
        <v>14</v>
      </c>
      <c r="S5522" s="11"/>
      <c r="T5522" s="11"/>
    </row>
    <row r="5523" spans="1:20" ht="17.25" customHeight="1" x14ac:dyDescent="0.35">
      <c r="A5523" s="4" t="s">
        <v>2817</v>
      </c>
      <c r="B5523" s="4" t="s">
        <v>6560</v>
      </c>
      <c r="C5523" s="25">
        <v>8</v>
      </c>
      <c r="D5523" s="11"/>
      <c r="E5523" s="11"/>
      <c r="F5523" s="11"/>
      <c r="P5523" s="4" t="s">
        <v>2817</v>
      </c>
      <c r="Q5523" s="4" t="s">
        <v>2525</v>
      </c>
      <c r="R5523" s="25">
        <v>14</v>
      </c>
      <c r="S5523" s="11"/>
      <c r="T5523" s="11"/>
    </row>
    <row r="5524" spans="1:20" ht="17.25" customHeight="1" x14ac:dyDescent="0.35">
      <c r="A5524" s="4" t="s">
        <v>2817</v>
      </c>
      <c r="B5524" s="4" t="s">
        <v>6561</v>
      </c>
      <c r="C5524" s="25">
        <v>4</v>
      </c>
      <c r="D5524" s="11"/>
      <c r="E5524" s="11"/>
      <c r="F5524" s="11"/>
      <c r="P5524" s="4" t="s">
        <v>2817</v>
      </c>
      <c r="Q5524" s="4" t="s">
        <v>2528</v>
      </c>
      <c r="R5524" s="25">
        <v>1</v>
      </c>
      <c r="S5524" s="11"/>
      <c r="T5524" s="11"/>
    </row>
    <row r="5525" spans="1:20" ht="17.25" customHeight="1" x14ac:dyDescent="0.35">
      <c r="A5525" s="4" t="s">
        <v>2817</v>
      </c>
      <c r="B5525" s="4" t="s">
        <v>6562</v>
      </c>
      <c r="C5525" s="25">
        <v>4</v>
      </c>
      <c r="D5525" s="11"/>
      <c r="E5525" s="11"/>
      <c r="F5525" s="11"/>
      <c r="P5525" s="4" t="s">
        <v>2817</v>
      </c>
      <c r="Q5525" s="4" t="s">
        <v>2531</v>
      </c>
      <c r="R5525" s="25">
        <v>10</v>
      </c>
      <c r="S5525" s="11"/>
      <c r="T5525" s="11"/>
    </row>
    <row r="5526" spans="1:20" ht="17.25" customHeight="1" x14ac:dyDescent="0.35">
      <c r="A5526" s="4" t="s">
        <v>2817</v>
      </c>
      <c r="B5526" s="4" t="s">
        <v>6564</v>
      </c>
      <c r="C5526" s="25">
        <v>4</v>
      </c>
      <c r="D5526" s="11"/>
      <c r="E5526" s="11"/>
      <c r="F5526" s="11"/>
      <c r="P5526" s="4" t="s">
        <v>2817</v>
      </c>
      <c r="Q5526" s="4" t="s">
        <v>2534</v>
      </c>
      <c r="R5526" s="25">
        <v>10</v>
      </c>
      <c r="S5526" s="11"/>
      <c r="T5526" s="11"/>
    </row>
    <row r="5527" spans="1:20" ht="17.25" customHeight="1" x14ac:dyDescent="0.35">
      <c r="A5527" s="4" t="s">
        <v>2817</v>
      </c>
      <c r="B5527" s="4" t="s">
        <v>6565</v>
      </c>
      <c r="C5527" s="25">
        <v>4</v>
      </c>
      <c r="D5527" s="11"/>
      <c r="E5527" s="11"/>
      <c r="F5527" s="11"/>
      <c r="P5527" s="4" t="s">
        <v>2817</v>
      </c>
      <c r="Q5527" s="4" t="s">
        <v>2536</v>
      </c>
      <c r="R5527" s="25">
        <v>13</v>
      </c>
      <c r="S5527" s="11"/>
      <c r="T5527" s="11"/>
    </row>
    <row r="5528" spans="1:20" ht="17.25" customHeight="1" x14ac:dyDescent="0.35">
      <c r="A5528" s="4" t="s">
        <v>2817</v>
      </c>
      <c r="B5528" s="4" t="s">
        <v>6566</v>
      </c>
      <c r="C5528" s="25">
        <v>10</v>
      </c>
      <c r="D5528" s="11"/>
      <c r="E5528" s="11"/>
      <c r="F5528" s="11"/>
      <c r="P5528" s="4" t="s">
        <v>2817</v>
      </c>
      <c r="Q5528" s="4" t="s">
        <v>686</v>
      </c>
      <c r="R5528" s="25">
        <v>8</v>
      </c>
      <c r="S5528" s="11"/>
      <c r="T5528" s="11"/>
    </row>
    <row r="5529" spans="1:20" ht="17.25" customHeight="1" x14ac:dyDescent="0.35">
      <c r="A5529" s="4" t="s">
        <v>2817</v>
      </c>
      <c r="B5529" s="4" t="s">
        <v>6567</v>
      </c>
      <c r="C5529" s="25">
        <v>14</v>
      </c>
      <c r="D5529" s="11"/>
      <c r="E5529" s="11"/>
      <c r="F5529" s="11"/>
      <c r="P5529" s="4" t="s">
        <v>2817</v>
      </c>
      <c r="Q5529" s="4" t="s">
        <v>690</v>
      </c>
      <c r="R5529" s="25">
        <v>8</v>
      </c>
      <c r="S5529" s="11"/>
      <c r="T5529" s="11"/>
    </row>
    <row r="5530" spans="1:20" ht="17.25" customHeight="1" x14ac:dyDescent="0.35">
      <c r="A5530" s="4" t="s">
        <v>2817</v>
      </c>
      <c r="B5530" s="4" t="s">
        <v>6568</v>
      </c>
      <c r="C5530" s="25">
        <v>14</v>
      </c>
      <c r="D5530" s="11"/>
      <c r="E5530" s="11"/>
      <c r="F5530" s="11"/>
      <c r="P5530" s="4" t="s">
        <v>2817</v>
      </c>
      <c r="Q5530" s="4" t="s">
        <v>2541</v>
      </c>
      <c r="R5530" s="25">
        <v>9</v>
      </c>
      <c r="S5530" s="11"/>
      <c r="T5530" s="11"/>
    </row>
    <row r="5531" spans="1:20" ht="17.25" customHeight="1" x14ac:dyDescent="0.35">
      <c r="A5531" s="4" t="s">
        <v>2817</v>
      </c>
      <c r="B5531" s="4" t="s">
        <v>6569</v>
      </c>
      <c r="C5531" s="25">
        <v>8</v>
      </c>
      <c r="D5531" s="11"/>
      <c r="E5531" s="11"/>
      <c r="F5531" s="11"/>
      <c r="P5531" s="4" t="s">
        <v>2817</v>
      </c>
      <c r="Q5531" s="4" t="s">
        <v>2544</v>
      </c>
      <c r="R5531" s="25">
        <v>9</v>
      </c>
      <c r="S5531" s="11"/>
      <c r="T5531" s="11"/>
    </row>
    <row r="5532" spans="1:20" ht="17.25" customHeight="1" x14ac:dyDescent="0.35">
      <c r="A5532" s="4" t="s">
        <v>2817</v>
      </c>
      <c r="B5532" s="4" t="s">
        <v>6570</v>
      </c>
      <c r="C5532" s="25">
        <v>8</v>
      </c>
      <c r="D5532" s="11"/>
      <c r="E5532" s="11"/>
      <c r="F5532" s="11"/>
      <c r="P5532" s="4" t="s">
        <v>2817</v>
      </c>
      <c r="Q5532" s="4" t="s">
        <v>663</v>
      </c>
      <c r="R5532" s="25">
        <v>12</v>
      </c>
      <c r="S5532" s="11"/>
      <c r="T5532" s="11"/>
    </row>
    <row r="5533" spans="1:20" ht="17.25" customHeight="1" x14ac:dyDescent="0.35">
      <c r="A5533" s="4" t="s">
        <v>2817</v>
      </c>
      <c r="B5533" s="4" t="s">
        <v>6571</v>
      </c>
      <c r="C5533" s="25">
        <v>5</v>
      </c>
      <c r="D5533" s="11"/>
      <c r="E5533" s="11"/>
      <c r="F5533" s="11"/>
      <c r="P5533" s="4" t="s">
        <v>2817</v>
      </c>
      <c r="Q5533" s="4" t="s">
        <v>664</v>
      </c>
      <c r="R5533" s="25">
        <v>6</v>
      </c>
      <c r="S5533" s="11"/>
      <c r="T5533" s="11"/>
    </row>
    <row r="5534" spans="1:20" ht="17.25" customHeight="1" x14ac:dyDescent="0.35">
      <c r="A5534" s="4" t="s">
        <v>2817</v>
      </c>
      <c r="B5534" s="4" t="s">
        <v>6572</v>
      </c>
      <c r="C5534" s="25">
        <v>7</v>
      </c>
      <c r="D5534" s="11"/>
      <c r="E5534" s="11"/>
      <c r="F5534" s="11"/>
      <c r="P5534" s="4" t="s">
        <v>2817</v>
      </c>
      <c r="Q5534" s="4" t="s">
        <v>2551</v>
      </c>
      <c r="R5534" s="25">
        <v>13</v>
      </c>
      <c r="S5534" s="11"/>
      <c r="T5534" s="11"/>
    </row>
    <row r="5535" spans="1:20" ht="17.25" customHeight="1" x14ac:dyDescent="0.35">
      <c r="A5535" s="4" t="s">
        <v>2817</v>
      </c>
      <c r="B5535" s="4" t="s">
        <v>6573</v>
      </c>
      <c r="C5535" s="25">
        <v>14</v>
      </c>
      <c r="D5535" s="11"/>
      <c r="E5535" s="11"/>
      <c r="F5535" s="11"/>
      <c r="P5535" s="4" t="s">
        <v>2817</v>
      </c>
      <c r="Q5535" s="4" t="s">
        <v>2554</v>
      </c>
      <c r="R5535" s="25">
        <v>13</v>
      </c>
      <c r="S5535" s="11"/>
      <c r="T5535" s="11"/>
    </row>
    <row r="5536" spans="1:20" ht="17.25" customHeight="1" x14ac:dyDescent="0.35">
      <c r="A5536" s="4" t="s">
        <v>2817</v>
      </c>
      <c r="B5536" s="4" t="s">
        <v>6574</v>
      </c>
      <c r="C5536" s="25">
        <v>12</v>
      </c>
      <c r="D5536" s="11"/>
      <c r="E5536" s="11"/>
      <c r="F5536" s="11"/>
      <c r="P5536" s="4" t="s">
        <v>2817</v>
      </c>
      <c r="Q5536" s="4" t="s">
        <v>2556</v>
      </c>
      <c r="R5536" s="25">
        <v>13</v>
      </c>
      <c r="S5536" s="11"/>
      <c r="T5536" s="11"/>
    </row>
    <row r="5537" spans="1:20" ht="17.25" customHeight="1" x14ac:dyDescent="0.35">
      <c r="A5537" s="4" t="s">
        <v>2817</v>
      </c>
      <c r="B5537" s="4" t="s">
        <v>6575</v>
      </c>
      <c r="C5537" s="25">
        <v>13</v>
      </c>
      <c r="D5537" s="11"/>
      <c r="E5537" s="11"/>
      <c r="F5537" s="11"/>
      <c r="P5537" s="4" t="s">
        <v>2817</v>
      </c>
      <c r="Q5537" s="4" t="s">
        <v>2558</v>
      </c>
      <c r="R5537" s="25">
        <v>4</v>
      </c>
      <c r="S5537" s="11"/>
      <c r="T5537" s="11"/>
    </row>
    <row r="5538" spans="1:20" ht="17.25" customHeight="1" x14ac:dyDescent="0.35">
      <c r="A5538" s="4" t="s">
        <v>2817</v>
      </c>
      <c r="B5538" s="4" t="s">
        <v>6576</v>
      </c>
      <c r="C5538" s="25">
        <v>14</v>
      </c>
      <c r="D5538" s="11"/>
      <c r="E5538" s="11"/>
      <c r="F5538" s="11"/>
      <c r="P5538" s="4" t="s">
        <v>2817</v>
      </c>
      <c r="Q5538" s="4" t="s">
        <v>2559</v>
      </c>
      <c r="R5538" s="25">
        <v>6</v>
      </c>
      <c r="S5538" s="11"/>
      <c r="T5538" s="11"/>
    </row>
    <row r="5539" spans="1:20" ht="17.25" customHeight="1" x14ac:dyDescent="0.35">
      <c r="A5539" s="4" t="s">
        <v>2817</v>
      </c>
      <c r="B5539" s="4" t="s">
        <v>6577</v>
      </c>
      <c r="C5539" s="25">
        <v>14</v>
      </c>
      <c r="D5539" s="11"/>
      <c r="E5539" s="11"/>
      <c r="F5539" s="11"/>
      <c r="P5539" s="4" t="s">
        <v>2817</v>
      </c>
      <c r="Q5539" s="4" t="s">
        <v>2562</v>
      </c>
      <c r="R5539" s="25">
        <v>10</v>
      </c>
      <c r="S5539" s="11"/>
      <c r="T5539" s="11"/>
    </row>
    <row r="5540" spans="1:20" ht="17.25" customHeight="1" x14ac:dyDescent="0.35">
      <c r="A5540" s="4" t="s">
        <v>2817</v>
      </c>
      <c r="B5540" s="4" t="s">
        <v>6578</v>
      </c>
      <c r="C5540" s="25">
        <v>1</v>
      </c>
      <c r="D5540" s="11"/>
      <c r="E5540" s="11"/>
      <c r="F5540" s="11"/>
      <c r="P5540" s="4" t="s">
        <v>2817</v>
      </c>
      <c r="Q5540" s="4" t="s">
        <v>2564</v>
      </c>
      <c r="R5540" s="25">
        <v>10</v>
      </c>
      <c r="S5540" s="11"/>
      <c r="T5540" s="11"/>
    </row>
    <row r="5541" spans="1:20" ht="17.25" customHeight="1" x14ac:dyDescent="0.35">
      <c r="A5541" s="4" t="s">
        <v>2817</v>
      </c>
      <c r="B5541" s="4" t="s">
        <v>6579</v>
      </c>
      <c r="C5541" s="25">
        <v>7</v>
      </c>
      <c r="D5541" s="11"/>
      <c r="E5541" s="11"/>
      <c r="F5541" s="11"/>
      <c r="P5541" s="4" t="s">
        <v>2817</v>
      </c>
      <c r="Q5541" s="4" t="s">
        <v>2566</v>
      </c>
      <c r="R5541" s="25">
        <v>10</v>
      </c>
      <c r="S5541" s="11"/>
      <c r="T5541" s="11"/>
    </row>
    <row r="5542" spans="1:20" ht="17.25" customHeight="1" x14ac:dyDescent="0.35">
      <c r="A5542" s="4" t="s">
        <v>2817</v>
      </c>
      <c r="B5542" s="4" t="s">
        <v>7251</v>
      </c>
      <c r="C5542" s="25">
        <v>1</v>
      </c>
      <c r="D5542" s="11"/>
      <c r="E5542" s="11"/>
      <c r="F5542" s="11"/>
      <c r="P5542" s="4" t="s">
        <v>2817</v>
      </c>
      <c r="Q5542" s="4" t="s">
        <v>2568</v>
      </c>
      <c r="R5542" s="25">
        <v>2</v>
      </c>
      <c r="S5542" s="11"/>
      <c r="T5542" s="11"/>
    </row>
    <row r="5543" spans="1:20" ht="17.25" customHeight="1" x14ac:dyDescent="0.35">
      <c r="A5543" s="4" t="s">
        <v>2817</v>
      </c>
      <c r="B5543" s="4" t="s">
        <v>6580</v>
      </c>
      <c r="C5543" s="25">
        <v>12</v>
      </c>
      <c r="D5543" s="11"/>
      <c r="E5543" s="11"/>
      <c r="F5543" s="11"/>
      <c r="P5543" s="4" t="s">
        <v>2817</v>
      </c>
      <c r="Q5543" s="4" t="s">
        <v>2571</v>
      </c>
      <c r="R5543" s="25">
        <v>2</v>
      </c>
      <c r="S5543" s="11"/>
      <c r="T5543" s="11"/>
    </row>
    <row r="5544" spans="1:20" ht="17.25" customHeight="1" x14ac:dyDescent="0.35">
      <c r="A5544" s="4" t="s">
        <v>2817</v>
      </c>
      <c r="B5544" s="4" t="s">
        <v>6581</v>
      </c>
      <c r="C5544" s="25">
        <v>1</v>
      </c>
      <c r="D5544" s="11"/>
      <c r="E5544" s="11"/>
      <c r="F5544" s="11"/>
      <c r="P5544" s="4" t="s">
        <v>2817</v>
      </c>
      <c r="Q5544" s="4" t="s">
        <v>2573</v>
      </c>
      <c r="R5544" s="25">
        <v>2</v>
      </c>
      <c r="S5544" s="11"/>
      <c r="T5544" s="11"/>
    </row>
    <row r="5545" spans="1:20" ht="17.25" customHeight="1" x14ac:dyDescent="0.35">
      <c r="A5545" s="4" t="s">
        <v>2817</v>
      </c>
      <c r="B5545" s="4" t="s">
        <v>7252</v>
      </c>
      <c r="C5545" s="25">
        <v>1</v>
      </c>
      <c r="D5545" s="11"/>
      <c r="E5545" s="11"/>
      <c r="F5545" s="11"/>
      <c r="P5545" s="4" t="s">
        <v>2817</v>
      </c>
      <c r="Q5545" s="4" t="s">
        <v>2575</v>
      </c>
      <c r="R5545" s="25">
        <v>2</v>
      </c>
      <c r="S5545" s="11"/>
      <c r="T5545" s="11"/>
    </row>
    <row r="5546" spans="1:20" ht="17.25" customHeight="1" x14ac:dyDescent="0.35">
      <c r="A5546" s="4" t="s">
        <v>2817</v>
      </c>
      <c r="B5546" s="4" t="s">
        <v>6582</v>
      </c>
      <c r="C5546" s="25">
        <v>13</v>
      </c>
      <c r="D5546" s="11"/>
      <c r="E5546" s="11"/>
      <c r="F5546" s="11"/>
      <c r="P5546" s="4" t="s">
        <v>2817</v>
      </c>
      <c r="Q5546" s="4" t="s">
        <v>2578</v>
      </c>
      <c r="R5546" s="25">
        <v>2</v>
      </c>
      <c r="S5546" s="11"/>
      <c r="T5546" s="11"/>
    </row>
    <row r="5547" spans="1:20" ht="17.25" customHeight="1" x14ac:dyDescent="0.35">
      <c r="A5547" s="4" t="s">
        <v>2817</v>
      </c>
      <c r="B5547" s="4" t="s">
        <v>6583</v>
      </c>
      <c r="C5547" s="25">
        <v>14</v>
      </c>
      <c r="D5547" s="11"/>
      <c r="E5547" s="11"/>
      <c r="F5547" s="11"/>
      <c r="P5547" s="4" t="s">
        <v>2817</v>
      </c>
      <c r="Q5547" s="4" t="s">
        <v>2580</v>
      </c>
      <c r="R5547" s="25">
        <v>2</v>
      </c>
      <c r="S5547" s="11"/>
      <c r="T5547" s="11"/>
    </row>
    <row r="5548" spans="1:20" ht="17.25" customHeight="1" x14ac:dyDescent="0.35">
      <c r="A5548" s="4" t="s">
        <v>2817</v>
      </c>
      <c r="B5548" s="4" t="s">
        <v>6584</v>
      </c>
      <c r="C5548" s="25">
        <v>14</v>
      </c>
      <c r="D5548" s="11"/>
      <c r="E5548" s="11"/>
      <c r="F5548" s="11"/>
      <c r="P5548" s="4" t="s">
        <v>2817</v>
      </c>
      <c r="Q5548" s="4" t="s">
        <v>2582</v>
      </c>
      <c r="R5548" s="25">
        <v>2</v>
      </c>
      <c r="S5548" s="11"/>
      <c r="T5548" s="11"/>
    </row>
    <row r="5549" spans="1:20" ht="17.25" customHeight="1" x14ac:dyDescent="0.35">
      <c r="A5549" s="4" t="s">
        <v>2817</v>
      </c>
      <c r="B5549" s="4" t="s">
        <v>6585</v>
      </c>
      <c r="C5549" s="25">
        <v>13</v>
      </c>
      <c r="D5549" s="11"/>
      <c r="E5549" s="11"/>
      <c r="F5549" s="11"/>
      <c r="P5549" s="4" t="s">
        <v>2817</v>
      </c>
      <c r="Q5549" s="4" t="s">
        <v>2584</v>
      </c>
      <c r="R5549" s="25">
        <v>2</v>
      </c>
      <c r="S5549" s="11"/>
      <c r="T5549" s="11"/>
    </row>
    <row r="5550" spans="1:20" ht="17.25" customHeight="1" x14ac:dyDescent="0.35">
      <c r="A5550" s="4" t="s">
        <v>2817</v>
      </c>
      <c r="B5550" s="4" t="s">
        <v>6587</v>
      </c>
      <c r="C5550" s="25">
        <v>13</v>
      </c>
      <c r="D5550" s="11"/>
      <c r="E5550" s="11"/>
      <c r="F5550" s="11"/>
      <c r="P5550" s="4" t="s">
        <v>2817</v>
      </c>
      <c r="Q5550" s="4" t="s">
        <v>2586</v>
      </c>
      <c r="R5550" s="25">
        <v>2</v>
      </c>
      <c r="S5550" s="11"/>
      <c r="T5550" s="11"/>
    </row>
    <row r="5551" spans="1:20" ht="17.25" customHeight="1" x14ac:dyDescent="0.35">
      <c r="A5551" s="4" t="s">
        <v>2817</v>
      </c>
      <c r="B5551" s="4" t="s">
        <v>6589</v>
      </c>
      <c r="C5551" s="25">
        <v>8</v>
      </c>
      <c r="D5551" s="11"/>
      <c r="E5551" s="11"/>
      <c r="F5551" s="11"/>
      <c r="P5551" s="4" t="s">
        <v>2817</v>
      </c>
      <c r="Q5551" s="4" t="s">
        <v>2588</v>
      </c>
      <c r="R5551" s="25">
        <v>2</v>
      </c>
      <c r="S5551" s="11"/>
      <c r="T5551" s="11"/>
    </row>
    <row r="5552" spans="1:20" ht="17.25" customHeight="1" x14ac:dyDescent="0.35">
      <c r="A5552" s="4" t="s">
        <v>2817</v>
      </c>
      <c r="B5552" s="4" t="s">
        <v>6590</v>
      </c>
      <c r="C5552" s="25">
        <v>14</v>
      </c>
      <c r="D5552" s="11"/>
      <c r="E5552" s="11"/>
      <c r="F5552" s="11"/>
      <c r="P5552" s="4" t="s">
        <v>2817</v>
      </c>
      <c r="Q5552" s="4" t="s">
        <v>2590</v>
      </c>
      <c r="R5552" s="25">
        <v>2</v>
      </c>
      <c r="S5552" s="11"/>
      <c r="T5552" s="11"/>
    </row>
    <row r="5553" spans="1:20" ht="17.25" customHeight="1" x14ac:dyDescent="0.35">
      <c r="A5553" s="4" t="s">
        <v>2817</v>
      </c>
      <c r="B5553" s="4" t="s">
        <v>6591</v>
      </c>
      <c r="C5553" s="25">
        <v>11</v>
      </c>
      <c r="D5553" s="11"/>
      <c r="E5553" s="11"/>
      <c r="F5553" s="11"/>
      <c r="P5553" s="4" t="s">
        <v>2817</v>
      </c>
      <c r="Q5553" s="4" t="s">
        <v>2591</v>
      </c>
      <c r="R5553" s="25">
        <v>7</v>
      </c>
      <c r="S5553" s="11"/>
      <c r="T5553" s="11"/>
    </row>
    <row r="5554" spans="1:20" ht="17.25" customHeight="1" x14ac:dyDescent="0.35">
      <c r="A5554" s="4" t="s">
        <v>2817</v>
      </c>
      <c r="B5554" s="4" t="s">
        <v>6592</v>
      </c>
      <c r="C5554" s="25">
        <v>14</v>
      </c>
      <c r="D5554" s="11"/>
      <c r="E5554" s="11"/>
      <c r="F5554" s="11"/>
      <c r="P5554" s="4" t="s">
        <v>2817</v>
      </c>
      <c r="Q5554" s="4" t="s">
        <v>2594</v>
      </c>
      <c r="R5554" s="25">
        <v>7</v>
      </c>
      <c r="S5554" s="11"/>
      <c r="T5554" s="11"/>
    </row>
    <row r="5555" spans="1:20" ht="17.25" customHeight="1" x14ac:dyDescent="0.35">
      <c r="A5555" s="4" t="s">
        <v>2817</v>
      </c>
      <c r="B5555" s="4" t="s">
        <v>6593</v>
      </c>
      <c r="C5555" s="25">
        <v>1</v>
      </c>
      <c r="D5555" s="11"/>
      <c r="E5555" s="11"/>
      <c r="F5555" s="11"/>
      <c r="P5555" s="4" t="s">
        <v>2817</v>
      </c>
      <c r="Q5555" s="4" t="s">
        <v>2596</v>
      </c>
      <c r="R5555" s="25">
        <v>13</v>
      </c>
      <c r="S5555" s="11"/>
      <c r="T5555" s="11"/>
    </row>
    <row r="5556" spans="1:20" ht="17.25" customHeight="1" x14ac:dyDescent="0.35">
      <c r="A5556" s="4" t="s">
        <v>2817</v>
      </c>
      <c r="B5556" s="4" t="s">
        <v>7253</v>
      </c>
      <c r="C5556" s="25">
        <v>1</v>
      </c>
      <c r="D5556" s="11"/>
      <c r="E5556" s="11"/>
      <c r="F5556" s="11"/>
      <c r="P5556" s="4" t="s">
        <v>2817</v>
      </c>
      <c r="Q5556" s="4" t="s">
        <v>2599</v>
      </c>
      <c r="R5556" s="25">
        <v>13</v>
      </c>
      <c r="S5556" s="11"/>
      <c r="T5556" s="11"/>
    </row>
    <row r="5557" spans="1:20" ht="17.25" customHeight="1" x14ac:dyDescent="0.35">
      <c r="A5557" s="4" t="s">
        <v>2817</v>
      </c>
      <c r="B5557" s="4" t="s">
        <v>6594</v>
      </c>
      <c r="C5557" s="25">
        <v>1</v>
      </c>
      <c r="D5557" s="11"/>
      <c r="E5557" s="11"/>
      <c r="F5557" s="11"/>
      <c r="P5557" s="4" t="s">
        <v>2817</v>
      </c>
      <c r="Q5557" s="4" t="s">
        <v>2604</v>
      </c>
      <c r="R5557" s="25">
        <v>13</v>
      </c>
      <c r="S5557" s="11"/>
      <c r="T5557" s="11"/>
    </row>
    <row r="5558" spans="1:20" ht="17.25" customHeight="1" x14ac:dyDescent="0.35">
      <c r="A5558" s="4" t="s">
        <v>2817</v>
      </c>
      <c r="B5558" s="4" t="s">
        <v>6595</v>
      </c>
      <c r="C5558" s="25">
        <v>8</v>
      </c>
      <c r="D5558" s="11"/>
      <c r="E5558" s="11"/>
      <c r="F5558" s="11"/>
      <c r="P5558" s="4" t="s">
        <v>2817</v>
      </c>
      <c r="Q5558" s="4" t="s">
        <v>590</v>
      </c>
      <c r="R5558" s="25">
        <v>14</v>
      </c>
      <c r="S5558" s="11"/>
      <c r="T5558" s="11"/>
    </row>
    <row r="5559" spans="1:20" ht="17.25" customHeight="1" x14ac:dyDescent="0.35">
      <c r="A5559" s="4" t="s">
        <v>2817</v>
      </c>
      <c r="B5559" s="4" t="s">
        <v>6596</v>
      </c>
      <c r="C5559" s="25">
        <v>6</v>
      </c>
      <c r="D5559" s="11"/>
      <c r="E5559" s="11"/>
      <c r="F5559" s="11"/>
      <c r="P5559" s="4" t="s">
        <v>2817</v>
      </c>
      <c r="Q5559" s="4" t="s">
        <v>653</v>
      </c>
      <c r="R5559" s="25">
        <v>6</v>
      </c>
      <c r="S5559" s="11"/>
      <c r="T5559" s="11"/>
    </row>
    <row r="5560" spans="1:20" ht="17.25" customHeight="1" x14ac:dyDescent="0.35">
      <c r="A5560" s="4" t="s">
        <v>2817</v>
      </c>
      <c r="B5560" s="4" t="s">
        <v>6597</v>
      </c>
      <c r="C5560" s="25">
        <v>6</v>
      </c>
      <c r="D5560" s="11"/>
      <c r="E5560" s="11"/>
      <c r="F5560" s="11"/>
      <c r="P5560" s="4" t="s">
        <v>2817</v>
      </c>
      <c r="Q5560" s="4" t="s">
        <v>2614</v>
      </c>
      <c r="R5560" s="25">
        <v>13</v>
      </c>
      <c r="S5560" s="11"/>
      <c r="T5560" s="11"/>
    </row>
    <row r="5561" spans="1:20" ht="17.25" customHeight="1" x14ac:dyDescent="0.35">
      <c r="A5561" s="4" t="s">
        <v>2817</v>
      </c>
      <c r="B5561" s="4" t="s">
        <v>6598</v>
      </c>
      <c r="C5561" s="25">
        <v>6</v>
      </c>
      <c r="D5561" s="11"/>
      <c r="E5561" s="11"/>
      <c r="F5561" s="11"/>
      <c r="P5561" s="4" t="s">
        <v>2817</v>
      </c>
      <c r="Q5561" s="4" t="s">
        <v>2617</v>
      </c>
      <c r="R5561" s="25">
        <v>7</v>
      </c>
      <c r="S5561" s="11"/>
      <c r="T5561" s="11"/>
    </row>
    <row r="5562" spans="1:20" ht="17.25" customHeight="1" x14ac:dyDescent="0.35">
      <c r="A5562" s="4" t="s">
        <v>2817</v>
      </c>
      <c r="B5562" s="4" t="s">
        <v>6599</v>
      </c>
      <c r="C5562" s="25">
        <v>4</v>
      </c>
      <c r="D5562" s="11"/>
      <c r="E5562" s="11"/>
      <c r="F5562" s="11"/>
      <c r="P5562" s="4" t="s">
        <v>2817</v>
      </c>
      <c r="Q5562" s="4" t="s">
        <v>2620</v>
      </c>
      <c r="R5562" s="25">
        <v>7</v>
      </c>
      <c r="S5562" s="11"/>
      <c r="T5562" s="11"/>
    </row>
    <row r="5563" spans="1:20" ht="17.25" customHeight="1" x14ac:dyDescent="0.35">
      <c r="A5563" s="4" t="s">
        <v>2817</v>
      </c>
      <c r="B5563" s="4" t="s">
        <v>6600</v>
      </c>
      <c r="C5563" s="25">
        <v>7</v>
      </c>
      <c r="D5563" s="11"/>
      <c r="E5563" s="11"/>
      <c r="F5563" s="11"/>
      <c r="P5563" s="4" t="s">
        <v>2817</v>
      </c>
      <c r="Q5563" s="4" t="s">
        <v>2623</v>
      </c>
      <c r="R5563" s="25">
        <v>7</v>
      </c>
      <c r="S5563" s="11"/>
      <c r="T5563" s="11"/>
    </row>
    <row r="5564" spans="1:20" ht="17.25" customHeight="1" x14ac:dyDescent="0.35">
      <c r="A5564" s="4" t="s">
        <v>2817</v>
      </c>
      <c r="B5564" s="4" t="s">
        <v>6601</v>
      </c>
      <c r="C5564" s="25">
        <v>13</v>
      </c>
      <c r="D5564" s="11"/>
      <c r="E5564" s="11"/>
      <c r="F5564" s="11"/>
      <c r="P5564" s="4" t="s">
        <v>2817</v>
      </c>
      <c r="Q5564" s="4" t="s">
        <v>2625</v>
      </c>
      <c r="R5564" s="25">
        <v>7</v>
      </c>
      <c r="S5564" s="11"/>
      <c r="T5564" s="11"/>
    </row>
    <row r="5565" spans="1:20" ht="17.25" customHeight="1" x14ac:dyDescent="0.35">
      <c r="A5565" s="4" t="s">
        <v>2817</v>
      </c>
      <c r="B5565" s="4" t="s">
        <v>6602</v>
      </c>
      <c r="C5565" s="25">
        <v>13</v>
      </c>
      <c r="D5565" s="11"/>
      <c r="E5565" s="11"/>
      <c r="F5565" s="11"/>
      <c r="P5565" s="4" t="s">
        <v>2817</v>
      </c>
      <c r="Q5565" s="4" t="s">
        <v>2628</v>
      </c>
      <c r="R5565" s="25">
        <v>12</v>
      </c>
      <c r="S5565" s="11"/>
      <c r="T5565" s="11"/>
    </row>
    <row r="5566" spans="1:20" ht="17.25" customHeight="1" x14ac:dyDescent="0.35">
      <c r="A5566" s="4" t="s">
        <v>2817</v>
      </c>
      <c r="B5566" s="4" t="s">
        <v>6603</v>
      </c>
      <c r="C5566" s="25">
        <v>7</v>
      </c>
      <c r="D5566" s="11"/>
      <c r="E5566" s="11"/>
      <c r="F5566" s="11"/>
      <c r="P5566" s="4" t="s">
        <v>2817</v>
      </c>
      <c r="Q5566" s="4" t="s">
        <v>2631</v>
      </c>
      <c r="R5566" s="25">
        <v>4</v>
      </c>
      <c r="S5566" s="11"/>
      <c r="T5566" s="11"/>
    </row>
    <row r="5567" spans="1:20" ht="17.25" customHeight="1" x14ac:dyDescent="0.35">
      <c r="A5567" s="4" t="s">
        <v>2817</v>
      </c>
      <c r="B5567" s="4" t="s">
        <v>6604</v>
      </c>
      <c r="C5567" s="25">
        <v>14</v>
      </c>
      <c r="D5567" s="11"/>
      <c r="E5567" s="11"/>
      <c r="F5567" s="11"/>
      <c r="P5567" s="4" t="s">
        <v>2817</v>
      </c>
      <c r="Q5567" s="4" t="s">
        <v>2634</v>
      </c>
      <c r="R5567" s="25">
        <v>4</v>
      </c>
      <c r="S5567" s="11"/>
      <c r="T5567" s="11"/>
    </row>
    <row r="5568" spans="1:20" ht="17.25" customHeight="1" x14ac:dyDescent="0.35">
      <c r="A5568" s="4" t="s">
        <v>2817</v>
      </c>
      <c r="B5568" s="4" t="s">
        <v>6605</v>
      </c>
      <c r="C5568" s="25">
        <v>1</v>
      </c>
      <c r="D5568" s="11"/>
      <c r="E5568" s="11"/>
      <c r="F5568" s="11"/>
      <c r="P5568" s="4" t="s">
        <v>2817</v>
      </c>
      <c r="Q5568" s="4" t="s">
        <v>2636</v>
      </c>
      <c r="R5568" s="25">
        <v>4</v>
      </c>
      <c r="S5568" s="11"/>
      <c r="T5568" s="11"/>
    </row>
    <row r="5569" spans="1:20" ht="17.25" customHeight="1" x14ac:dyDescent="0.35">
      <c r="A5569" s="4" t="s">
        <v>2817</v>
      </c>
      <c r="B5569" s="4" t="s">
        <v>6607</v>
      </c>
      <c r="C5569" s="25">
        <v>1</v>
      </c>
      <c r="D5569" s="11"/>
      <c r="E5569" s="11"/>
      <c r="F5569" s="11"/>
      <c r="P5569" s="4" t="s">
        <v>2817</v>
      </c>
      <c r="Q5569" s="4" t="s">
        <v>2638</v>
      </c>
      <c r="R5569" s="25">
        <v>4</v>
      </c>
      <c r="S5569" s="11"/>
      <c r="T5569" s="11"/>
    </row>
    <row r="5570" spans="1:20" ht="17.25" customHeight="1" x14ac:dyDescent="0.35">
      <c r="A5570" s="4" t="s">
        <v>2817</v>
      </c>
      <c r="B5570" s="4" t="s">
        <v>6608</v>
      </c>
      <c r="C5570" s="25">
        <v>11</v>
      </c>
      <c r="D5570" s="11"/>
      <c r="E5570" s="11"/>
      <c r="F5570" s="11"/>
      <c r="P5570" s="4" t="s">
        <v>2817</v>
      </c>
      <c r="Q5570" s="4" t="s">
        <v>2640</v>
      </c>
      <c r="R5570" s="25">
        <v>4</v>
      </c>
      <c r="S5570" s="11"/>
      <c r="T5570" s="11"/>
    </row>
    <row r="5571" spans="1:20" ht="17.25" customHeight="1" x14ac:dyDescent="0.35">
      <c r="A5571" s="4" t="s">
        <v>2817</v>
      </c>
      <c r="B5571" s="4" t="s">
        <v>6609</v>
      </c>
      <c r="C5571" s="25">
        <v>6</v>
      </c>
      <c r="D5571" s="11"/>
      <c r="E5571" s="11"/>
      <c r="F5571" s="11"/>
      <c r="P5571" s="4" t="s">
        <v>2817</v>
      </c>
      <c r="Q5571" s="4" t="s">
        <v>2642</v>
      </c>
      <c r="R5571" s="25">
        <v>4</v>
      </c>
      <c r="S5571" s="11"/>
      <c r="T5571" s="11"/>
    </row>
    <row r="5572" spans="1:20" ht="17.25" customHeight="1" x14ac:dyDescent="0.35">
      <c r="A5572" s="4" t="s">
        <v>2817</v>
      </c>
      <c r="B5572" s="4" t="s">
        <v>6610</v>
      </c>
      <c r="C5572" s="25">
        <v>7</v>
      </c>
      <c r="D5572" s="11"/>
      <c r="E5572" s="11"/>
      <c r="F5572" s="11"/>
      <c r="P5572" s="4" t="s">
        <v>2817</v>
      </c>
      <c r="Q5572" s="4" t="s">
        <v>2644</v>
      </c>
      <c r="R5572" s="25">
        <v>4</v>
      </c>
      <c r="S5572" s="11"/>
      <c r="T5572" s="11"/>
    </row>
    <row r="5573" spans="1:20" ht="17.25" customHeight="1" x14ac:dyDescent="0.35">
      <c r="A5573" s="4" t="s">
        <v>2817</v>
      </c>
      <c r="B5573" s="4" t="s">
        <v>6611</v>
      </c>
      <c r="C5573" s="25">
        <v>2</v>
      </c>
      <c r="D5573" s="11"/>
      <c r="E5573" s="11"/>
      <c r="F5573" s="11"/>
      <c r="P5573" s="4" t="s">
        <v>2817</v>
      </c>
      <c r="Q5573" s="4" t="s">
        <v>2644</v>
      </c>
      <c r="R5573" s="25">
        <v>4</v>
      </c>
      <c r="S5573" s="11"/>
      <c r="T5573" s="11"/>
    </row>
    <row r="5574" spans="1:20" ht="17.25" customHeight="1" x14ac:dyDescent="0.35">
      <c r="A5574" s="4" t="s">
        <v>2817</v>
      </c>
      <c r="B5574" s="4" t="s">
        <v>6613</v>
      </c>
      <c r="C5574" s="25">
        <v>2</v>
      </c>
      <c r="D5574" s="11"/>
      <c r="E5574" s="11"/>
      <c r="F5574" s="11"/>
    </row>
    <row r="5575" spans="1:20" ht="17.25" customHeight="1" x14ac:dyDescent="0.35">
      <c r="A5575" s="4" t="s">
        <v>2817</v>
      </c>
      <c r="B5575" s="4" t="s">
        <v>6614</v>
      </c>
      <c r="C5575" s="25">
        <v>2</v>
      </c>
      <c r="D5575" s="11"/>
      <c r="E5575" s="11"/>
      <c r="F5575" s="11"/>
    </row>
    <row r="5576" spans="1:20" ht="17.25" customHeight="1" x14ac:dyDescent="0.35">
      <c r="A5576" s="4" t="s">
        <v>2817</v>
      </c>
      <c r="B5576" s="4" t="s">
        <v>6615</v>
      </c>
      <c r="C5576" s="25">
        <v>4</v>
      </c>
      <c r="D5576" s="11"/>
      <c r="E5576" s="11"/>
      <c r="F5576" s="11"/>
    </row>
    <row r="5577" spans="1:20" ht="17.25" customHeight="1" x14ac:dyDescent="0.35">
      <c r="A5577" s="4" t="s">
        <v>2817</v>
      </c>
      <c r="B5577" s="4" t="s">
        <v>6616</v>
      </c>
      <c r="C5577" s="25">
        <v>4</v>
      </c>
      <c r="D5577" s="11"/>
      <c r="E5577" s="11"/>
      <c r="F5577" s="11"/>
    </row>
    <row r="5578" spans="1:20" ht="17.25" customHeight="1" x14ac:dyDescent="0.35">
      <c r="A5578" s="4" t="s">
        <v>2817</v>
      </c>
      <c r="B5578" s="4" t="s">
        <v>6617</v>
      </c>
      <c r="C5578" s="25">
        <v>7</v>
      </c>
      <c r="D5578" s="11"/>
      <c r="E5578" s="11"/>
      <c r="F5578" s="11"/>
    </row>
    <row r="5579" spans="1:20" ht="17.25" customHeight="1" x14ac:dyDescent="0.35">
      <c r="A5579" s="4" t="s">
        <v>2817</v>
      </c>
      <c r="B5579" s="4" t="s">
        <v>6619</v>
      </c>
      <c r="C5579" s="25">
        <v>5</v>
      </c>
      <c r="D5579" s="11"/>
      <c r="E5579" s="11"/>
      <c r="F5579" s="11"/>
    </row>
    <row r="5580" spans="1:20" ht="17.25" customHeight="1" x14ac:dyDescent="0.35">
      <c r="A5580" s="4" t="s">
        <v>2817</v>
      </c>
      <c r="B5580" s="4" t="s">
        <v>6620</v>
      </c>
      <c r="C5580" s="25">
        <v>11</v>
      </c>
      <c r="D5580" s="11"/>
      <c r="E5580" s="11"/>
      <c r="F5580" s="11"/>
    </row>
    <row r="5581" spans="1:20" ht="17.25" customHeight="1" x14ac:dyDescent="0.35">
      <c r="A5581" s="4" t="s">
        <v>2817</v>
      </c>
      <c r="B5581" s="4" t="s">
        <v>6621</v>
      </c>
      <c r="C5581" s="25">
        <v>11</v>
      </c>
      <c r="D5581" s="11"/>
      <c r="E5581" s="11"/>
      <c r="F5581" s="11"/>
    </row>
    <row r="5582" spans="1:20" ht="17.25" customHeight="1" x14ac:dyDescent="0.35">
      <c r="A5582" s="4" t="s">
        <v>2817</v>
      </c>
      <c r="B5582" s="4" t="s">
        <v>6622</v>
      </c>
      <c r="C5582" s="25">
        <v>9</v>
      </c>
      <c r="D5582" s="11"/>
      <c r="E5582" s="11"/>
      <c r="F5582" s="11"/>
    </row>
    <row r="5583" spans="1:20" ht="17.25" customHeight="1" x14ac:dyDescent="0.35">
      <c r="A5583" s="4" t="s">
        <v>2817</v>
      </c>
      <c r="B5583" s="4" t="s">
        <v>6623</v>
      </c>
      <c r="C5583" s="25">
        <v>9</v>
      </c>
      <c r="D5583" s="11"/>
      <c r="E5583" s="11"/>
      <c r="F5583" s="11"/>
    </row>
    <row r="5584" spans="1:20" ht="17.25" customHeight="1" x14ac:dyDescent="0.35">
      <c r="A5584" s="4" t="s">
        <v>2817</v>
      </c>
      <c r="B5584" s="4" t="s">
        <v>6624</v>
      </c>
      <c r="C5584" s="25">
        <v>10</v>
      </c>
      <c r="D5584" s="11"/>
      <c r="E5584" s="11"/>
      <c r="F5584" s="11"/>
    </row>
    <row r="5585" spans="1:6" ht="17.25" customHeight="1" x14ac:dyDescent="0.35">
      <c r="A5585" s="4" t="s">
        <v>2817</v>
      </c>
      <c r="B5585" s="4" t="s">
        <v>7254</v>
      </c>
      <c r="C5585" s="25">
        <v>2</v>
      </c>
      <c r="D5585" s="11"/>
      <c r="E5585" s="11"/>
      <c r="F5585" s="11"/>
    </row>
    <row r="5586" spans="1:6" ht="17.25" customHeight="1" x14ac:dyDescent="0.35">
      <c r="A5586" s="4" t="s">
        <v>2817</v>
      </c>
      <c r="B5586" s="4" t="s">
        <v>6625</v>
      </c>
      <c r="C5586" s="25">
        <v>5</v>
      </c>
      <c r="D5586" s="11"/>
      <c r="E5586" s="11"/>
      <c r="F5586" s="11"/>
    </row>
    <row r="5587" spans="1:6" ht="17.25" customHeight="1" x14ac:dyDescent="0.35">
      <c r="A5587" s="4" t="s">
        <v>2817</v>
      </c>
      <c r="B5587" s="4" t="s">
        <v>7255</v>
      </c>
      <c r="C5587" s="25">
        <v>13</v>
      </c>
      <c r="D5587" s="11"/>
      <c r="E5587" s="11"/>
      <c r="F5587" s="11"/>
    </row>
    <row r="5588" spans="1:6" ht="17.25" customHeight="1" x14ac:dyDescent="0.35">
      <c r="A5588" s="4" t="s">
        <v>2817</v>
      </c>
      <c r="B5588" s="4" t="s">
        <v>6626</v>
      </c>
      <c r="C5588" s="25">
        <v>3</v>
      </c>
      <c r="D5588" s="11"/>
      <c r="E5588" s="11"/>
      <c r="F5588" s="11"/>
    </row>
    <row r="5589" spans="1:6" ht="17.25" customHeight="1" x14ac:dyDescent="0.35">
      <c r="A5589" s="4" t="s">
        <v>2817</v>
      </c>
      <c r="B5589" s="4" t="s">
        <v>6627</v>
      </c>
      <c r="C5589" s="25">
        <v>3</v>
      </c>
      <c r="D5589" s="11"/>
      <c r="E5589" s="11"/>
      <c r="F5589" s="11"/>
    </row>
    <row r="5590" spans="1:6" ht="17.25" customHeight="1" x14ac:dyDescent="0.35">
      <c r="A5590" s="4" t="s">
        <v>2817</v>
      </c>
      <c r="B5590" s="4" t="s">
        <v>6628</v>
      </c>
      <c r="C5590" s="25">
        <v>3</v>
      </c>
      <c r="D5590" s="11"/>
      <c r="E5590" s="11"/>
      <c r="F5590" s="11"/>
    </row>
    <row r="5591" spans="1:6" ht="17.25" customHeight="1" x14ac:dyDescent="0.35">
      <c r="A5591" s="4" t="s">
        <v>2817</v>
      </c>
      <c r="B5591" s="4" t="s">
        <v>6629</v>
      </c>
      <c r="C5591" s="25">
        <v>11</v>
      </c>
      <c r="D5591" s="11"/>
      <c r="E5591" s="11"/>
      <c r="F5591" s="11"/>
    </row>
    <row r="5592" spans="1:6" ht="17.25" customHeight="1" x14ac:dyDescent="0.35">
      <c r="A5592" s="4" t="s">
        <v>2817</v>
      </c>
      <c r="B5592" s="4" t="s">
        <v>6630</v>
      </c>
      <c r="C5592" s="25">
        <v>1</v>
      </c>
      <c r="D5592" s="11"/>
      <c r="E5592" s="11"/>
      <c r="F5592" s="11"/>
    </row>
    <row r="5593" spans="1:6" ht="17.25" customHeight="1" x14ac:dyDescent="0.35">
      <c r="A5593" s="4" t="s">
        <v>2817</v>
      </c>
      <c r="B5593" s="4" t="s">
        <v>6631</v>
      </c>
      <c r="C5593" s="25">
        <v>14</v>
      </c>
      <c r="D5593" s="11"/>
      <c r="E5593" s="11"/>
      <c r="F5593" s="11"/>
    </row>
    <row r="5594" spans="1:6" ht="17.25" customHeight="1" x14ac:dyDescent="0.35">
      <c r="A5594" s="4" t="s">
        <v>2817</v>
      </c>
      <c r="B5594" s="4" t="s">
        <v>6632</v>
      </c>
      <c r="C5594" s="25">
        <v>2</v>
      </c>
      <c r="D5594" s="11"/>
      <c r="E5594" s="11"/>
      <c r="F5594" s="11"/>
    </row>
    <row r="5595" spans="1:6" ht="17.25" customHeight="1" x14ac:dyDescent="0.35">
      <c r="A5595" s="4" t="s">
        <v>2817</v>
      </c>
      <c r="B5595" s="4" t="s">
        <v>6633</v>
      </c>
      <c r="C5595" s="25">
        <v>14</v>
      </c>
      <c r="D5595" s="11"/>
      <c r="E5595" s="11"/>
      <c r="F5595" s="11"/>
    </row>
    <row r="5596" spans="1:6" ht="17.25" customHeight="1" x14ac:dyDescent="0.35">
      <c r="A5596" s="4" t="s">
        <v>2817</v>
      </c>
      <c r="B5596" s="4" t="s">
        <v>6634</v>
      </c>
      <c r="C5596" s="25">
        <v>14</v>
      </c>
      <c r="D5596" s="11"/>
      <c r="E5596" s="11"/>
      <c r="F5596" s="11"/>
    </row>
    <row r="5597" spans="1:6" ht="17.25" customHeight="1" x14ac:dyDescent="0.35">
      <c r="A5597" s="4" t="s">
        <v>2817</v>
      </c>
      <c r="B5597" s="4" t="s">
        <v>6635</v>
      </c>
      <c r="C5597" s="25">
        <v>10</v>
      </c>
      <c r="D5597" s="11"/>
      <c r="E5597" s="11"/>
      <c r="F5597" s="11"/>
    </row>
    <row r="5598" spans="1:6" ht="17.25" customHeight="1" x14ac:dyDescent="0.35">
      <c r="A5598" s="4" t="s">
        <v>2817</v>
      </c>
      <c r="B5598" s="4" t="s">
        <v>6636</v>
      </c>
      <c r="C5598" s="25">
        <v>2</v>
      </c>
      <c r="D5598" s="11"/>
      <c r="E5598" s="11"/>
      <c r="F5598" s="11"/>
    </row>
    <row r="5599" spans="1:6" ht="17.25" customHeight="1" x14ac:dyDescent="0.35">
      <c r="A5599" s="4" t="s">
        <v>2817</v>
      </c>
      <c r="B5599" s="4" t="s">
        <v>6637</v>
      </c>
      <c r="C5599" s="25">
        <v>11</v>
      </c>
      <c r="D5599" s="11"/>
      <c r="E5599" s="11"/>
      <c r="F5599" s="11"/>
    </row>
    <row r="5600" spans="1:6" ht="17.25" customHeight="1" x14ac:dyDescent="0.35">
      <c r="A5600" s="4" t="s">
        <v>2817</v>
      </c>
      <c r="B5600" s="4" t="s">
        <v>6638</v>
      </c>
      <c r="C5600" s="25">
        <v>9</v>
      </c>
      <c r="D5600" s="11"/>
      <c r="E5600" s="11"/>
      <c r="F5600" s="11"/>
    </row>
    <row r="5601" spans="1:6" ht="17.25" customHeight="1" x14ac:dyDescent="0.35">
      <c r="A5601" s="4" t="s">
        <v>2817</v>
      </c>
      <c r="B5601" s="4" t="s">
        <v>7256</v>
      </c>
      <c r="C5601" s="25">
        <v>9</v>
      </c>
      <c r="D5601" s="11"/>
      <c r="E5601" s="11"/>
      <c r="F5601" s="11"/>
    </row>
    <row r="5602" spans="1:6" ht="17.25" customHeight="1" x14ac:dyDescent="0.35">
      <c r="A5602" s="4" t="s">
        <v>2817</v>
      </c>
      <c r="B5602" s="4" t="s">
        <v>6639</v>
      </c>
      <c r="C5602" s="25">
        <v>4</v>
      </c>
      <c r="D5602" s="11"/>
      <c r="E5602" s="11"/>
      <c r="F5602" s="11"/>
    </row>
    <row r="5603" spans="1:6" ht="17.25" customHeight="1" x14ac:dyDescent="0.35">
      <c r="A5603" s="4" t="s">
        <v>2817</v>
      </c>
      <c r="B5603" s="4" t="s">
        <v>6640</v>
      </c>
      <c r="C5603" s="25">
        <v>9</v>
      </c>
      <c r="D5603" s="11"/>
      <c r="E5603" s="11"/>
      <c r="F5603" s="11"/>
    </row>
    <row r="5604" spans="1:6" ht="17.25" customHeight="1" x14ac:dyDescent="0.35">
      <c r="A5604" s="4" t="s">
        <v>2817</v>
      </c>
      <c r="B5604" s="4" t="s">
        <v>6641</v>
      </c>
      <c r="C5604" s="25">
        <v>13</v>
      </c>
      <c r="D5604" s="11"/>
      <c r="E5604" s="11"/>
      <c r="F5604" s="11"/>
    </row>
    <row r="5605" spans="1:6" ht="17.25" customHeight="1" x14ac:dyDescent="0.35">
      <c r="A5605" s="4" t="s">
        <v>2817</v>
      </c>
      <c r="B5605" s="4" t="s">
        <v>7043</v>
      </c>
      <c r="C5605" s="25">
        <v>9</v>
      </c>
      <c r="D5605" s="11"/>
      <c r="E5605" s="11"/>
      <c r="F5605" s="11"/>
    </row>
    <row r="5606" spans="1:6" ht="17.25" customHeight="1" x14ac:dyDescent="0.35">
      <c r="A5606" s="4" t="s">
        <v>2817</v>
      </c>
      <c r="B5606" s="4" t="s">
        <v>6642</v>
      </c>
      <c r="C5606" s="25">
        <v>9</v>
      </c>
      <c r="D5606" s="11"/>
      <c r="E5606" s="11"/>
      <c r="F5606" s="11"/>
    </row>
    <row r="5607" spans="1:6" ht="17.25" customHeight="1" x14ac:dyDescent="0.35">
      <c r="A5607" s="4" t="s">
        <v>2817</v>
      </c>
      <c r="B5607" s="4" t="s">
        <v>7257</v>
      </c>
      <c r="C5607" s="25">
        <v>9</v>
      </c>
      <c r="D5607" s="11"/>
      <c r="E5607" s="11"/>
      <c r="F5607" s="11"/>
    </row>
    <row r="5608" spans="1:6" ht="17.25" customHeight="1" x14ac:dyDescent="0.35">
      <c r="A5608" s="4" t="s">
        <v>2817</v>
      </c>
      <c r="B5608" s="4" t="s">
        <v>6643</v>
      </c>
      <c r="C5608" s="25">
        <v>4</v>
      </c>
      <c r="D5608" s="11"/>
      <c r="E5608" s="11"/>
      <c r="F5608" s="11"/>
    </row>
    <row r="5609" spans="1:6" ht="17.25" customHeight="1" x14ac:dyDescent="0.35">
      <c r="A5609" s="4" t="s">
        <v>2817</v>
      </c>
      <c r="B5609" s="4" t="s">
        <v>6644</v>
      </c>
      <c r="C5609" s="25">
        <v>9</v>
      </c>
      <c r="D5609" s="11"/>
      <c r="E5609" s="11"/>
      <c r="F5609" s="11"/>
    </row>
    <row r="5610" spans="1:6" ht="17.25" customHeight="1" x14ac:dyDescent="0.35">
      <c r="A5610" s="4" t="s">
        <v>2817</v>
      </c>
      <c r="B5610" s="4" t="s">
        <v>6646</v>
      </c>
      <c r="C5610" s="25">
        <v>13</v>
      </c>
      <c r="D5610" s="11"/>
      <c r="E5610" s="11"/>
      <c r="F5610" s="11"/>
    </row>
    <row r="5611" spans="1:6" ht="17.25" customHeight="1" x14ac:dyDescent="0.35">
      <c r="A5611" s="4" t="s">
        <v>2817</v>
      </c>
      <c r="B5611" s="4" t="s">
        <v>7044</v>
      </c>
      <c r="C5611" s="25">
        <v>9</v>
      </c>
      <c r="D5611" s="11"/>
      <c r="E5611" s="11"/>
      <c r="F5611" s="11"/>
    </row>
    <row r="5612" spans="1:6" ht="17.25" customHeight="1" x14ac:dyDescent="0.35">
      <c r="A5612" s="4" t="s">
        <v>2817</v>
      </c>
      <c r="B5612" s="4" t="s">
        <v>6647</v>
      </c>
      <c r="C5612" s="25">
        <v>9</v>
      </c>
      <c r="D5612" s="11"/>
      <c r="E5612" s="11"/>
      <c r="F5612" s="11"/>
    </row>
    <row r="5613" spans="1:6" ht="17.25" customHeight="1" x14ac:dyDescent="0.35">
      <c r="A5613" s="4" t="s">
        <v>2817</v>
      </c>
      <c r="B5613" s="4" t="s">
        <v>6648</v>
      </c>
      <c r="C5613" s="25">
        <v>9</v>
      </c>
      <c r="D5613" s="11"/>
      <c r="E5613" s="11"/>
      <c r="F5613" s="11"/>
    </row>
    <row r="5614" spans="1:6" ht="17.25" customHeight="1" x14ac:dyDescent="0.35">
      <c r="A5614" s="4" t="s">
        <v>2817</v>
      </c>
      <c r="B5614" s="4" t="s">
        <v>6649</v>
      </c>
      <c r="C5614" s="25">
        <v>9</v>
      </c>
      <c r="D5614" s="11"/>
      <c r="E5614" s="11"/>
      <c r="F5614" s="11"/>
    </row>
    <row r="5615" spans="1:6" ht="17.25" customHeight="1" x14ac:dyDescent="0.35">
      <c r="A5615" s="4" t="s">
        <v>2817</v>
      </c>
      <c r="B5615" s="4" t="s">
        <v>6651</v>
      </c>
      <c r="C5615" s="25">
        <v>9</v>
      </c>
      <c r="D5615" s="11"/>
      <c r="E5615" s="11"/>
      <c r="F5615" s="11"/>
    </row>
    <row r="5616" spans="1:6" ht="17.25" customHeight="1" x14ac:dyDescent="0.35">
      <c r="A5616" s="4" t="s">
        <v>2817</v>
      </c>
      <c r="B5616" s="4" t="s">
        <v>7258</v>
      </c>
      <c r="C5616" s="25">
        <v>9</v>
      </c>
      <c r="D5616" s="11"/>
      <c r="E5616" s="11"/>
      <c r="F5616" s="11"/>
    </row>
    <row r="5617" spans="1:6" ht="17.25" customHeight="1" x14ac:dyDescent="0.35">
      <c r="A5617" s="4" t="s">
        <v>2817</v>
      </c>
      <c r="B5617" s="4" t="s">
        <v>6652</v>
      </c>
      <c r="C5617" s="25">
        <v>9</v>
      </c>
      <c r="D5617" s="11"/>
      <c r="E5617" s="11"/>
      <c r="F5617" s="11"/>
    </row>
    <row r="5618" spans="1:6" ht="17.25" customHeight="1" x14ac:dyDescent="0.35">
      <c r="A5618" s="4" t="s">
        <v>2817</v>
      </c>
      <c r="B5618" s="4" t="s">
        <v>6653</v>
      </c>
      <c r="C5618" s="25">
        <v>9</v>
      </c>
      <c r="D5618" s="11"/>
      <c r="E5618" s="11"/>
      <c r="F5618" s="11"/>
    </row>
    <row r="5619" spans="1:6" ht="17.25" customHeight="1" x14ac:dyDescent="0.35">
      <c r="A5619" s="4" t="s">
        <v>2817</v>
      </c>
      <c r="B5619" s="4" t="s">
        <v>7259</v>
      </c>
      <c r="C5619" s="25">
        <v>9</v>
      </c>
      <c r="D5619" s="11"/>
      <c r="E5619" s="11"/>
      <c r="F5619" s="11"/>
    </row>
    <row r="5620" spans="1:6" ht="17.25" customHeight="1" x14ac:dyDescent="0.35">
      <c r="A5620" s="4" t="s">
        <v>2817</v>
      </c>
      <c r="B5620" s="4" t="s">
        <v>7260</v>
      </c>
      <c r="C5620" s="25">
        <v>9</v>
      </c>
      <c r="D5620" s="11"/>
      <c r="E5620" s="11"/>
      <c r="F5620" s="11"/>
    </row>
    <row r="5621" spans="1:6" ht="17.25" customHeight="1" x14ac:dyDescent="0.35">
      <c r="A5621" s="4" t="s">
        <v>2817</v>
      </c>
      <c r="B5621" s="4" t="s">
        <v>6654</v>
      </c>
      <c r="C5621" s="25">
        <v>9</v>
      </c>
      <c r="D5621" s="11"/>
      <c r="E5621" s="11"/>
      <c r="F5621" s="11"/>
    </row>
    <row r="5622" spans="1:6" ht="17.25" customHeight="1" x14ac:dyDescent="0.35">
      <c r="A5622" s="4" t="s">
        <v>2817</v>
      </c>
      <c r="B5622" s="4" t="s">
        <v>6655</v>
      </c>
      <c r="C5622" s="25">
        <v>9</v>
      </c>
      <c r="D5622" s="11"/>
      <c r="E5622" s="11"/>
      <c r="F5622" s="11"/>
    </row>
    <row r="5623" spans="1:6" ht="17.25" customHeight="1" x14ac:dyDescent="0.35">
      <c r="A5623" s="4" t="s">
        <v>2817</v>
      </c>
      <c r="B5623" s="4" t="s">
        <v>6656</v>
      </c>
      <c r="C5623" s="25">
        <v>9</v>
      </c>
      <c r="D5623" s="11"/>
      <c r="E5623" s="11"/>
      <c r="F5623" s="11"/>
    </row>
    <row r="5624" spans="1:6" ht="17.25" customHeight="1" x14ac:dyDescent="0.35">
      <c r="A5624" s="4" t="s">
        <v>2817</v>
      </c>
      <c r="B5624" s="4" t="s">
        <v>6657</v>
      </c>
      <c r="C5624" s="25">
        <v>9</v>
      </c>
      <c r="D5624" s="11"/>
      <c r="E5624" s="11"/>
      <c r="F5624" s="11"/>
    </row>
    <row r="5625" spans="1:6" ht="17.25" customHeight="1" x14ac:dyDescent="0.35">
      <c r="A5625" s="4" t="s">
        <v>2817</v>
      </c>
      <c r="B5625" s="4" t="s">
        <v>6658</v>
      </c>
      <c r="C5625" s="25">
        <v>9</v>
      </c>
      <c r="D5625" s="11"/>
      <c r="E5625" s="11"/>
      <c r="F5625" s="11"/>
    </row>
    <row r="5626" spans="1:6" ht="17.25" customHeight="1" x14ac:dyDescent="0.35">
      <c r="A5626" s="4" t="s">
        <v>2817</v>
      </c>
      <c r="B5626" s="4" t="s">
        <v>6659</v>
      </c>
      <c r="C5626" s="25">
        <v>9</v>
      </c>
      <c r="D5626" s="11"/>
      <c r="E5626" s="11"/>
      <c r="F5626" s="11"/>
    </row>
    <row r="5627" spans="1:6" ht="17.25" customHeight="1" x14ac:dyDescent="0.35">
      <c r="A5627" s="4" t="s">
        <v>2817</v>
      </c>
      <c r="B5627" s="4" t="s">
        <v>6661</v>
      </c>
      <c r="C5627" s="25">
        <v>9</v>
      </c>
      <c r="D5627" s="11"/>
      <c r="E5627" s="11"/>
      <c r="F5627" s="11"/>
    </row>
    <row r="5628" spans="1:6" ht="17.25" customHeight="1" x14ac:dyDescent="0.35">
      <c r="A5628" s="4" t="s">
        <v>2817</v>
      </c>
      <c r="B5628" s="4" t="s">
        <v>6662</v>
      </c>
      <c r="C5628" s="25">
        <v>9</v>
      </c>
      <c r="D5628" s="11"/>
      <c r="E5628" s="11"/>
      <c r="F5628" s="11"/>
    </row>
    <row r="5629" spans="1:6" ht="17.25" customHeight="1" x14ac:dyDescent="0.35">
      <c r="A5629" s="4" t="s">
        <v>2817</v>
      </c>
      <c r="B5629" s="4" t="s">
        <v>6663</v>
      </c>
      <c r="C5629" s="25">
        <v>9</v>
      </c>
      <c r="D5629" s="11"/>
      <c r="E5629" s="11"/>
      <c r="F5629" s="11"/>
    </row>
    <row r="5630" spans="1:6" ht="17.25" customHeight="1" x14ac:dyDescent="0.35">
      <c r="A5630" s="4" t="s">
        <v>2817</v>
      </c>
      <c r="B5630" s="4" t="s">
        <v>6664</v>
      </c>
      <c r="C5630" s="25">
        <v>9</v>
      </c>
      <c r="D5630" s="11"/>
      <c r="E5630" s="11"/>
      <c r="F5630" s="11"/>
    </row>
    <row r="5631" spans="1:6" ht="17.25" customHeight="1" x14ac:dyDescent="0.35">
      <c r="A5631" s="4" t="s">
        <v>2817</v>
      </c>
      <c r="B5631" s="4" t="s">
        <v>6665</v>
      </c>
      <c r="C5631" s="25">
        <v>9</v>
      </c>
      <c r="D5631" s="11"/>
      <c r="E5631" s="11"/>
      <c r="F5631" s="11"/>
    </row>
    <row r="5632" spans="1:6" ht="17.25" customHeight="1" x14ac:dyDescent="0.35">
      <c r="A5632" s="4" t="s">
        <v>2817</v>
      </c>
      <c r="B5632" s="4" t="s">
        <v>6666</v>
      </c>
      <c r="C5632" s="25">
        <v>9</v>
      </c>
      <c r="D5632" s="11"/>
      <c r="E5632" s="11"/>
      <c r="F5632" s="11"/>
    </row>
    <row r="5633" spans="1:6" ht="17.25" customHeight="1" x14ac:dyDescent="0.35">
      <c r="A5633" s="4" t="s">
        <v>2817</v>
      </c>
      <c r="B5633" s="4" t="s">
        <v>6667</v>
      </c>
      <c r="C5633" s="25">
        <v>9</v>
      </c>
      <c r="D5633" s="11"/>
      <c r="E5633" s="11"/>
      <c r="F5633" s="11"/>
    </row>
    <row r="5634" spans="1:6" ht="17.25" customHeight="1" x14ac:dyDescent="0.35">
      <c r="A5634" s="4" t="s">
        <v>2817</v>
      </c>
      <c r="B5634" s="4" t="s">
        <v>6668</v>
      </c>
      <c r="C5634" s="25">
        <v>9</v>
      </c>
      <c r="D5634" s="11"/>
      <c r="E5634" s="11"/>
      <c r="F5634" s="11"/>
    </row>
    <row r="5635" spans="1:6" ht="17.25" customHeight="1" x14ac:dyDescent="0.35">
      <c r="A5635" s="4" t="s">
        <v>2817</v>
      </c>
      <c r="B5635" s="4" t="s">
        <v>6669</v>
      </c>
      <c r="C5635" s="25">
        <v>9</v>
      </c>
      <c r="D5635" s="11"/>
      <c r="E5635" s="11"/>
      <c r="F5635" s="11"/>
    </row>
    <row r="5636" spans="1:6" ht="17.25" customHeight="1" x14ac:dyDescent="0.35">
      <c r="A5636" s="4" t="s">
        <v>2817</v>
      </c>
      <c r="B5636" s="4" t="s">
        <v>6670</v>
      </c>
      <c r="C5636" s="25">
        <v>9</v>
      </c>
      <c r="D5636" s="11"/>
      <c r="E5636" s="11"/>
      <c r="F5636" s="11"/>
    </row>
    <row r="5637" spans="1:6" ht="17.25" customHeight="1" x14ac:dyDescent="0.35">
      <c r="A5637" s="4" t="s">
        <v>2817</v>
      </c>
      <c r="B5637" s="4" t="s">
        <v>6671</v>
      </c>
      <c r="C5637" s="25">
        <v>9</v>
      </c>
      <c r="D5637" s="11"/>
      <c r="E5637" s="11"/>
      <c r="F5637" s="11"/>
    </row>
    <row r="5638" spans="1:6" ht="17.25" customHeight="1" x14ac:dyDescent="0.35">
      <c r="A5638" s="4" t="s">
        <v>2817</v>
      </c>
      <c r="B5638" s="4" t="s">
        <v>7261</v>
      </c>
      <c r="C5638" s="25">
        <v>9</v>
      </c>
      <c r="D5638" s="11"/>
      <c r="E5638" s="11"/>
      <c r="F5638" s="11"/>
    </row>
    <row r="5639" spans="1:6" ht="17.25" customHeight="1" x14ac:dyDescent="0.35">
      <c r="A5639" s="4" t="s">
        <v>2817</v>
      </c>
      <c r="B5639" s="4" t="s">
        <v>6672</v>
      </c>
      <c r="C5639" s="25">
        <v>9</v>
      </c>
      <c r="D5639" s="11"/>
      <c r="E5639" s="11"/>
      <c r="F5639" s="11"/>
    </row>
    <row r="5640" spans="1:6" ht="17.25" customHeight="1" x14ac:dyDescent="0.35">
      <c r="A5640" s="4" t="s">
        <v>2817</v>
      </c>
      <c r="B5640" s="4" t="s">
        <v>6673</v>
      </c>
      <c r="C5640" s="25">
        <v>9</v>
      </c>
      <c r="D5640" s="11"/>
      <c r="E5640" s="11"/>
      <c r="F5640" s="11"/>
    </row>
    <row r="5641" spans="1:6" ht="17.25" customHeight="1" x14ac:dyDescent="0.35">
      <c r="A5641" s="4" t="s">
        <v>2817</v>
      </c>
      <c r="B5641" s="4" t="s">
        <v>6674</v>
      </c>
      <c r="C5641" s="25">
        <v>9</v>
      </c>
      <c r="D5641" s="11"/>
      <c r="E5641" s="11"/>
      <c r="F5641" s="11"/>
    </row>
    <row r="5642" spans="1:6" ht="17.25" customHeight="1" x14ac:dyDescent="0.35">
      <c r="A5642" s="4" t="s">
        <v>2817</v>
      </c>
      <c r="B5642" s="4" t="s">
        <v>6676</v>
      </c>
      <c r="C5642" s="25">
        <v>9</v>
      </c>
      <c r="D5642" s="11"/>
      <c r="E5642" s="11"/>
      <c r="F5642" s="11"/>
    </row>
    <row r="5643" spans="1:6" ht="17.25" customHeight="1" x14ac:dyDescent="0.35">
      <c r="A5643" s="4" t="s">
        <v>2817</v>
      </c>
      <c r="B5643" s="4" t="s">
        <v>6677</v>
      </c>
      <c r="C5643" s="25">
        <v>9</v>
      </c>
      <c r="D5643" s="11"/>
      <c r="E5643" s="11"/>
      <c r="F5643" s="11"/>
    </row>
    <row r="5644" spans="1:6" ht="17.25" customHeight="1" x14ac:dyDescent="0.35">
      <c r="A5644" s="4" t="s">
        <v>2817</v>
      </c>
      <c r="B5644" s="4" t="s">
        <v>7262</v>
      </c>
      <c r="C5644" s="25">
        <v>9</v>
      </c>
      <c r="D5644" s="11"/>
      <c r="E5644" s="11"/>
      <c r="F5644" s="11"/>
    </row>
    <row r="5645" spans="1:6" ht="17.25" customHeight="1" x14ac:dyDescent="0.35">
      <c r="A5645" s="4" t="s">
        <v>2817</v>
      </c>
      <c r="B5645" s="4" t="s">
        <v>6678</v>
      </c>
      <c r="C5645" s="25">
        <v>9</v>
      </c>
      <c r="D5645" s="11"/>
      <c r="E5645" s="11"/>
      <c r="F5645" s="11"/>
    </row>
    <row r="5646" spans="1:6" ht="17.25" customHeight="1" x14ac:dyDescent="0.35">
      <c r="A5646" s="4" t="s">
        <v>2817</v>
      </c>
      <c r="B5646" s="4" t="s">
        <v>6679</v>
      </c>
      <c r="C5646" s="25">
        <v>9</v>
      </c>
      <c r="D5646" s="11"/>
      <c r="E5646" s="11"/>
      <c r="F5646" s="11"/>
    </row>
    <row r="5647" spans="1:6" ht="17.25" customHeight="1" x14ac:dyDescent="0.35">
      <c r="A5647" s="4" t="s">
        <v>2817</v>
      </c>
      <c r="B5647" s="4" t="s">
        <v>6681</v>
      </c>
      <c r="C5647" s="25">
        <v>9</v>
      </c>
      <c r="D5647" s="11"/>
      <c r="E5647" s="11"/>
      <c r="F5647" s="11"/>
    </row>
    <row r="5648" spans="1:6" ht="17.25" customHeight="1" x14ac:dyDescent="0.35">
      <c r="A5648" s="4" t="s">
        <v>2817</v>
      </c>
      <c r="B5648" s="4" t="s">
        <v>6682</v>
      </c>
      <c r="C5648" s="25">
        <v>9</v>
      </c>
      <c r="D5648" s="11"/>
      <c r="E5648" s="11"/>
      <c r="F5648" s="11"/>
    </row>
    <row r="5649" spans="1:6" ht="17.25" customHeight="1" x14ac:dyDescent="0.35">
      <c r="A5649" s="4" t="s">
        <v>2817</v>
      </c>
      <c r="B5649" s="4" t="s">
        <v>6683</v>
      </c>
      <c r="C5649" s="25">
        <v>9</v>
      </c>
      <c r="D5649" s="11"/>
      <c r="E5649" s="11"/>
      <c r="F5649" s="11"/>
    </row>
    <row r="5650" spans="1:6" ht="17.25" customHeight="1" x14ac:dyDescent="0.35">
      <c r="A5650" s="4" t="s">
        <v>2817</v>
      </c>
      <c r="B5650" s="4" t="s">
        <v>6684</v>
      </c>
      <c r="C5650" s="25">
        <v>9</v>
      </c>
      <c r="D5650" s="11"/>
      <c r="E5650" s="11"/>
      <c r="F5650" s="11"/>
    </row>
    <row r="5651" spans="1:6" ht="17.25" customHeight="1" x14ac:dyDescent="0.35">
      <c r="A5651" s="4" t="s">
        <v>2817</v>
      </c>
      <c r="B5651" s="4" t="s">
        <v>6685</v>
      </c>
      <c r="C5651" s="25">
        <v>9</v>
      </c>
      <c r="D5651" s="11"/>
      <c r="E5651" s="11"/>
      <c r="F5651" s="11"/>
    </row>
    <row r="5652" spans="1:6" ht="17.25" customHeight="1" x14ac:dyDescent="0.35">
      <c r="A5652" s="4" t="s">
        <v>2817</v>
      </c>
      <c r="B5652" s="4" t="s">
        <v>6686</v>
      </c>
      <c r="C5652" s="25">
        <v>9</v>
      </c>
      <c r="D5652" s="11"/>
      <c r="E5652" s="11"/>
      <c r="F5652" s="11"/>
    </row>
    <row r="5653" spans="1:6" ht="17.25" customHeight="1" x14ac:dyDescent="0.35">
      <c r="A5653" s="4" t="s">
        <v>2817</v>
      </c>
      <c r="B5653" s="4" t="s">
        <v>6687</v>
      </c>
      <c r="C5653" s="25">
        <v>9</v>
      </c>
      <c r="D5653" s="11"/>
      <c r="E5653" s="11"/>
      <c r="F5653" s="11"/>
    </row>
    <row r="5654" spans="1:6" ht="17.25" customHeight="1" x14ac:dyDescent="0.35">
      <c r="A5654" s="4" t="s">
        <v>2817</v>
      </c>
      <c r="B5654" s="4" t="s">
        <v>6688</v>
      </c>
      <c r="C5654" s="25">
        <v>9</v>
      </c>
      <c r="D5654" s="11"/>
      <c r="E5654" s="11"/>
      <c r="F5654" s="11"/>
    </row>
    <row r="5655" spans="1:6" ht="17.25" customHeight="1" x14ac:dyDescent="0.35">
      <c r="A5655" s="4" t="s">
        <v>2817</v>
      </c>
      <c r="B5655" s="4" t="s">
        <v>6689</v>
      </c>
      <c r="C5655" s="25">
        <v>9</v>
      </c>
      <c r="D5655" s="11"/>
      <c r="E5655" s="11"/>
      <c r="F5655" s="11"/>
    </row>
    <row r="5656" spans="1:6" ht="17.25" customHeight="1" x14ac:dyDescent="0.35">
      <c r="A5656" s="4" t="s">
        <v>2817</v>
      </c>
      <c r="B5656" s="4" t="s">
        <v>7263</v>
      </c>
      <c r="C5656" s="25">
        <v>9</v>
      </c>
      <c r="D5656" s="11"/>
      <c r="E5656" s="11"/>
      <c r="F5656" s="11"/>
    </row>
    <row r="5657" spans="1:6" ht="17.25" customHeight="1" x14ac:dyDescent="0.35">
      <c r="A5657" s="4" t="s">
        <v>2817</v>
      </c>
      <c r="B5657" s="4" t="s">
        <v>6690</v>
      </c>
      <c r="C5657" s="25">
        <v>9</v>
      </c>
      <c r="D5657" s="11"/>
      <c r="E5657" s="11"/>
      <c r="F5657" s="11"/>
    </row>
    <row r="5658" spans="1:6" ht="17.25" customHeight="1" x14ac:dyDescent="0.35">
      <c r="A5658" s="4" t="s">
        <v>2817</v>
      </c>
      <c r="B5658" s="4" t="s">
        <v>6691</v>
      </c>
      <c r="C5658" s="25">
        <v>9</v>
      </c>
      <c r="D5658" s="11"/>
      <c r="E5658" s="11"/>
      <c r="F5658" s="11"/>
    </row>
    <row r="5659" spans="1:6" ht="17.25" customHeight="1" x14ac:dyDescent="0.35">
      <c r="A5659" s="4" t="s">
        <v>2817</v>
      </c>
      <c r="B5659" s="4" t="s">
        <v>7264</v>
      </c>
      <c r="C5659" s="25">
        <v>9</v>
      </c>
      <c r="D5659" s="11"/>
      <c r="E5659" s="11"/>
      <c r="F5659" s="11"/>
    </row>
    <row r="5660" spans="1:6" ht="17.25" customHeight="1" x14ac:dyDescent="0.35">
      <c r="A5660" s="4" t="s">
        <v>2817</v>
      </c>
      <c r="B5660" s="4" t="s">
        <v>7265</v>
      </c>
      <c r="C5660" s="25">
        <v>9</v>
      </c>
      <c r="D5660" s="11"/>
      <c r="E5660" s="11"/>
      <c r="F5660" s="11"/>
    </row>
    <row r="5661" spans="1:6" ht="17.25" customHeight="1" x14ac:dyDescent="0.35">
      <c r="A5661" s="4" t="s">
        <v>2817</v>
      </c>
      <c r="B5661" s="4" t="s">
        <v>6692</v>
      </c>
      <c r="C5661" s="25">
        <v>9</v>
      </c>
      <c r="D5661" s="11"/>
      <c r="E5661" s="11"/>
      <c r="F5661" s="11"/>
    </row>
    <row r="5662" spans="1:6" ht="17.25" customHeight="1" x14ac:dyDescent="0.35">
      <c r="A5662" s="4" t="s">
        <v>2817</v>
      </c>
      <c r="B5662" s="4" t="s">
        <v>6693</v>
      </c>
      <c r="C5662" s="25">
        <v>9</v>
      </c>
      <c r="D5662" s="11"/>
      <c r="E5662" s="11"/>
      <c r="F5662" s="11"/>
    </row>
    <row r="5663" spans="1:6" ht="17.25" customHeight="1" x14ac:dyDescent="0.35">
      <c r="A5663" s="4" t="s">
        <v>2817</v>
      </c>
      <c r="B5663" s="4" t="s">
        <v>6694</v>
      </c>
      <c r="C5663" s="25">
        <v>9</v>
      </c>
      <c r="D5663" s="11"/>
      <c r="E5663" s="11"/>
      <c r="F5663" s="11"/>
    </row>
    <row r="5664" spans="1:6" ht="17.25" customHeight="1" x14ac:dyDescent="0.35">
      <c r="A5664" s="4" t="s">
        <v>2817</v>
      </c>
      <c r="B5664" s="4" t="s">
        <v>6696</v>
      </c>
      <c r="C5664" s="25">
        <v>9</v>
      </c>
      <c r="D5664" s="11"/>
      <c r="E5664" s="11"/>
      <c r="F5664" s="11"/>
    </row>
    <row r="5665" spans="1:6" ht="17.25" customHeight="1" x14ac:dyDescent="0.35">
      <c r="A5665" s="4" t="s">
        <v>2817</v>
      </c>
      <c r="B5665" s="4" t="s">
        <v>6697</v>
      </c>
      <c r="C5665" s="25">
        <v>9</v>
      </c>
      <c r="D5665" s="11"/>
      <c r="E5665" s="11"/>
      <c r="F5665" s="11"/>
    </row>
    <row r="5666" spans="1:6" ht="17.25" customHeight="1" x14ac:dyDescent="0.35">
      <c r="A5666" s="4" t="s">
        <v>2817</v>
      </c>
      <c r="B5666" s="4" t="s">
        <v>6699</v>
      </c>
      <c r="C5666" s="25">
        <v>9</v>
      </c>
      <c r="D5666" s="11"/>
      <c r="E5666" s="11"/>
      <c r="F5666" s="11"/>
    </row>
    <row r="5667" spans="1:6" ht="17.25" customHeight="1" x14ac:dyDescent="0.35">
      <c r="A5667" s="4" t="s">
        <v>2817</v>
      </c>
      <c r="B5667" s="4" t="s">
        <v>6700</v>
      </c>
      <c r="C5667" s="25">
        <v>9</v>
      </c>
      <c r="D5667" s="11"/>
      <c r="E5667" s="11"/>
      <c r="F5667" s="11"/>
    </row>
    <row r="5668" spans="1:6" ht="17.25" customHeight="1" x14ac:dyDescent="0.35">
      <c r="A5668" s="4" t="s">
        <v>2817</v>
      </c>
      <c r="B5668" s="4" t="s">
        <v>6702</v>
      </c>
      <c r="C5668" s="25">
        <v>9</v>
      </c>
      <c r="D5668" s="11"/>
      <c r="E5668" s="11"/>
      <c r="F5668" s="11"/>
    </row>
    <row r="5669" spans="1:6" ht="17.25" customHeight="1" x14ac:dyDescent="0.35">
      <c r="A5669" s="4" t="s">
        <v>2817</v>
      </c>
      <c r="B5669" s="4" t="s">
        <v>6703</v>
      </c>
      <c r="C5669" s="25">
        <v>9</v>
      </c>
      <c r="D5669" s="11"/>
      <c r="E5669" s="11"/>
      <c r="F5669" s="11"/>
    </row>
    <row r="5670" spans="1:6" ht="17.25" customHeight="1" x14ac:dyDescent="0.35">
      <c r="A5670" s="4" t="s">
        <v>2817</v>
      </c>
      <c r="B5670" s="4" t="s">
        <v>6705</v>
      </c>
      <c r="C5670" s="25">
        <v>9</v>
      </c>
      <c r="D5670" s="11"/>
      <c r="E5670" s="11"/>
      <c r="F5670" s="11"/>
    </row>
    <row r="5671" spans="1:6" ht="17.25" customHeight="1" x14ac:dyDescent="0.35">
      <c r="A5671" s="4" t="s">
        <v>2817</v>
      </c>
      <c r="B5671" s="4" t="s">
        <v>6706</v>
      </c>
      <c r="C5671" s="25">
        <v>9</v>
      </c>
      <c r="D5671" s="11"/>
      <c r="E5671" s="11"/>
      <c r="F5671" s="11"/>
    </row>
    <row r="5672" spans="1:6" ht="17.25" customHeight="1" x14ac:dyDescent="0.35">
      <c r="A5672" s="4" t="s">
        <v>2817</v>
      </c>
      <c r="B5672" s="4" t="s">
        <v>6708</v>
      </c>
      <c r="C5672" s="25">
        <v>9</v>
      </c>
      <c r="D5672" s="11"/>
      <c r="E5672" s="11"/>
      <c r="F5672" s="11"/>
    </row>
    <row r="5673" spans="1:6" ht="17.25" customHeight="1" x14ac:dyDescent="0.35">
      <c r="A5673" s="4" t="s">
        <v>2817</v>
      </c>
      <c r="B5673" s="4" t="s">
        <v>6709</v>
      </c>
      <c r="C5673" s="25">
        <v>9</v>
      </c>
      <c r="D5673" s="11"/>
      <c r="E5673" s="11"/>
      <c r="F5673" s="11"/>
    </row>
    <row r="5674" spans="1:6" ht="17.25" customHeight="1" x14ac:dyDescent="0.35">
      <c r="A5674" s="4" t="s">
        <v>2817</v>
      </c>
      <c r="B5674" s="4" t="s">
        <v>6711</v>
      </c>
      <c r="C5674" s="25">
        <v>9</v>
      </c>
      <c r="D5674" s="11"/>
      <c r="E5674" s="11"/>
      <c r="F5674" s="11"/>
    </row>
    <row r="5675" spans="1:6" ht="17.25" customHeight="1" x14ac:dyDescent="0.35">
      <c r="A5675" s="4" t="s">
        <v>2817</v>
      </c>
      <c r="B5675" s="4" t="s">
        <v>6712</v>
      </c>
      <c r="C5675" s="25">
        <v>9</v>
      </c>
      <c r="D5675" s="11"/>
      <c r="E5675" s="11"/>
      <c r="F5675" s="11"/>
    </row>
    <row r="5676" spans="1:6" ht="17.25" customHeight="1" x14ac:dyDescent="0.35">
      <c r="A5676" s="4" t="s">
        <v>2817</v>
      </c>
      <c r="B5676" s="4" t="s">
        <v>6714</v>
      </c>
      <c r="C5676" s="25">
        <v>9</v>
      </c>
      <c r="D5676" s="11"/>
      <c r="E5676" s="11"/>
      <c r="F5676" s="11"/>
    </row>
    <row r="5677" spans="1:6" ht="17.25" customHeight="1" x14ac:dyDescent="0.35">
      <c r="A5677" s="4" t="s">
        <v>2817</v>
      </c>
      <c r="B5677" s="4" t="s">
        <v>6715</v>
      </c>
      <c r="C5677" s="25">
        <v>9</v>
      </c>
      <c r="D5677" s="11"/>
      <c r="E5677" s="11"/>
      <c r="F5677" s="11"/>
    </row>
    <row r="5678" spans="1:6" ht="17.25" customHeight="1" x14ac:dyDescent="0.35">
      <c r="A5678" s="4" t="s">
        <v>2817</v>
      </c>
      <c r="B5678" s="4" t="s">
        <v>7266</v>
      </c>
      <c r="C5678" s="25">
        <v>9</v>
      </c>
      <c r="D5678" s="11"/>
      <c r="E5678" s="11"/>
      <c r="F5678" s="11"/>
    </row>
    <row r="5679" spans="1:6" ht="17.25" customHeight="1" x14ac:dyDescent="0.35">
      <c r="A5679" s="4" t="s">
        <v>2817</v>
      </c>
      <c r="B5679" s="4" t="s">
        <v>6717</v>
      </c>
      <c r="C5679" s="25">
        <v>9</v>
      </c>
      <c r="D5679" s="11"/>
      <c r="E5679" s="11"/>
      <c r="F5679" s="11"/>
    </row>
    <row r="5680" spans="1:6" ht="17.25" customHeight="1" x14ac:dyDescent="0.35">
      <c r="A5680" s="4" t="s">
        <v>2817</v>
      </c>
      <c r="B5680" s="4" t="s">
        <v>6718</v>
      </c>
      <c r="C5680" s="25">
        <v>9</v>
      </c>
      <c r="D5680" s="11"/>
      <c r="E5680" s="11"/>
      <c r="F5680" s="11"/>
    </row>
    <row r="5681" spans="1:6" ht="17.25" customHeight="1" x14ac:dyDescent="0.35">
      <c r="A5681" s="4" t="s">
        <v>2817</v>
      </c>
      <c r="B5681" s="4" t="s">
        <v>6720</v>
      </c>
      <c r="C5681" s="25">
        <v>9</v>
      </c>
      <c r="D5681" s="11"/>
      <c r="E5681" s="11"/>
      <c r="F5681" s="11"/>
    </row>
    <row r="5682" spans="1:6" ht="17.25" customHeight="1" x14ac:dyDescent="0.35">
      <c r="A5682" s="4" t="s">
        <v>2817</v>
      </c>
      <c r="B5682" s="4" t="s">
        <v>6721</v>
      </c>
      <c r="C5682" s="25">
        <v>9</v>
      </c>
      <c r="D5682" s="11"/>
      <c r="E5682" s="11"/>
      <c r="F5682" s="11"/>
    </row>
    <row r="5683" spans="1:6" ht="17.25" customHeight="1" x14ac:dyDescent="0.35">
      <c r="A5683" s="4" t="s">
        <v>2817</v>
      </c>
      <c r="B5683" s="4" t="s">
        <v>6723</v>
      </c>
      <c r="C5683" s="25">
        <v>9</v>
      </c>
      <c r="D5683" s="11"/>
      <c r="E5683" s="11"/>
      <c r="F5683" s="11"/>
    </row>
    <row r="5684" spans="1:6" ht="17.25" customHeight="1" x14ac:dyDescent="0.35">
      <c r="A5684" s="4" t="s">
        <v>2817</v>
      </c>
      <c r="B5684" s="4" t="s">
        <v>7267</v>
      </c>
      <c r="C5684" s="25">
        <v>9</v>
      </c>
      <c r="D5684" s="11"/>
      <c r="E5684" s="11"/>
      <c r="F5684" s="11"/>
    </row>
    <row r="5685" spans="1:6" ht="17.25" customHeight="1" x14ac:dyDescent="0.35">
      <c r="A5685" s="4" t="s">
        <v>2817</v>
      </c>
      <c r="B5685" s="4" t="s">
        <v>6724</v>
      </c>
      <c r="C5685" s="25">
        <v>9</v>
      </c>
      <c r="D5685" s="11"/>
      <c r="E5685" s="11"/>
      <c r="F5685" s="11"/>
    </row>
    <row r="5686" spans="1:6" ht="17.25" customHeight="1" x14ac:dyDescent="0.35">
      <c r="A5686" s="4" t="s">
        <v>2817</v>
      </c>
      <c r="B5686" s="4" t="s">
        <v>6726</v>
      </c>
      <c r="C5686" s="25">
        <v>9</v>
      </c>
      <c r="D5686" s="11"/>
      <c r="E5686" s="11"/>
      <c r="F5686" s="11"/>
    </row>
    <row r="5687" spans="1:6" ht="17.25" customHeight="1" x14ac:dyDescent="0.35">
      <c r="A5687" s="4" t="s">
        <v>2817</v>
      </c>
      <c r="B5687" s="4" t="s">
        <v>6727</v>
      </c>
      <c r="C5687" s="25">
        <v>9</v>
      </c>
      <c r="D5687" s="11"/>
      <c r="E5687" s="11"/>
      <c r="F5687" s="11"/>
    </row>
    <row r="5688" spans="1:6" ht="17.25" customHeight="1" x14ac:dyDescent="0.35">
      <c r="A5688" s="4" t="s">
        <v>2817</v>
      </c>
      <c r="B5688" s="4" t="s">
        <v>6729</v>
      </c>
      <c r="C5688" s="25">
        <v>9</v>
      </c>
      <c r="D5688" s="11"/>
      <c r="E5688" s="11"/>
      <c r="F5688" s="11"/>
    </row>
    <row r="5689" spans="1:6" ht="17.25" customHeight="1" x14ac:dyDescent="0.35">
      <c r="A5689" s="4" t="s">
        <v>2817</v>
      </c>
      <c r="B5689" s="4" t="s">
        <v>6730</v>
      </c>
      <c r="C5689" s="25">
        <v>9</v>
      </c>
      <c r="D5689" s="11"/>
      <c r="E5689" s="11"/>
      <c r="F5689" s="11"/>
    </row>
    <row r="5690" spans="1:6" ht="17.25" customHeight="1" x14ac:dyDescent="0.35">
      <c r="A5690" s="4" t="s">
        <v>2817</v>
      </c>
      <c r="B5690" s="4" t="s">
        <v>6732</v>
      </c>
      <c r="C5690" s="25">
        <v>9</v>
      </c>
      <c r="D5690" s="11"/>
      <c r="E5690" s="11"/>
      <c r="F5690" s="11"/>
    </row>
    <row r="5691" spans="1:6" ht="17.25" customHeight="1" x14ac:dyDescent="0.35">
      <c r="A5691" s="4" t="s">
        <v>2817</v>
      </c>
      <c r="B5691" s="4" t="s">
        <v>6733</v>
      </c>
      <c r="C5691" s="25">
        <v>9</v>
      </c>
      <c r="D5691" s="11"/>
      <c r="E5691" s="11"/>
      <c r="F5691" s="11"/>
    </row>
    <row r="5692" spans="1:6" ht="17.25" customHeight="1" x14ac:dyDescent="0.35">
      <c r="A5692" s="4" t="s">
        <v>2817</v>
      </c>
      <c r="B5692" s="4" t="s">
        <v>7268</v>
      </c>
      <c r="C5692" s="25">
        <v>9</v>
      </c>
      <c r="D5692" s="11"/>
      <c r="E5692" s="11"/>
      <c r="F5692" s="11"/>
    </row>
    <row r="5693" spans="1:6" ht="17.25" customHeight="1" x14ac:dyDescent="0.35">
      <c r="A5693" s="4" t="s">
        <v>2817</v>
      </c>
      <c r="B5693" s="4" t="s">
        <v>6735</v>
      </c>
      <c r="C5693" s="25">
        <v>4</v>
      </c>
      <c r="D5693" s="11"/>
      <c r="E5693" s="11"/>
      <c r="F5693" s="11"/>
    </row>
    <row r="5694" spans="1:6" ht="17.25" customHeight="1" x14ac:dyDescent="0.35">
      <c r="A5694" s="4" t="s">
        <v>2817</v>
      </c>
      <c r="B5694" s="4" t="s">
        <v>6736</v>
      </c>
      <c r="C5694" s="25">
        <v>9</v>
      </c>
      <c r="D5694" s="11"/>
      <c r="E5694" s="11"/>
      <c r="F5694" s="11"/>
    </row>
    <row r="5695" spans="1:6" ht="17.25" customHeight="1" x14ac:dyDescent="0.35">
      <c r="A5695" s="4" t="s">
        <v>2817</v>
      </c>
      <c r="B5695" s="4" t="s">
        <v>6738</v>
      </c>
      <c r="C5695" s="25">
        <v>13</v>
      </c>
      <c r="D5695" s="11"/>
      <c r="E5695" s="11"/>
      <c r="F5695" s="11"/>
    </row>
    <row r="5696" spans="1:6" ht="17.25" customHeight="1" x14ac:dyDescent="0.35">
      <c r="A5696" s="4" t="s">
        <v>2817</v>
      </c>
      <c r="B5696" s="4" t="s">
        <v>7269</v>
      </c>
      <c r="C5696" s="25">
        <v>9</v>
      </c>
      <c r="D5696" s="11"/>
      <c r="E5696" s="11"/>
      <c r="F5696" s="11"/>
    </row>
    <row r="5697" spans="1:6" ht="17.25" customHeight="1" x14ac:dyDescent="0.35">
      <c r="A5697" s="4" t="s">
        <v>2817</v>
      </c>
      <c r="B5697" s="4" t="s">
        <v>6739</v>
      </c>
      <c r="C5697" s="25">
        <v>4</v>
      </c>
      <c r="D5697" s="11"/>
      <c r="E5697" s="11"/>
      <c r="F5697" s="11"/>
    </row>
    <row r="5698" spans="1:6" ht="17.25" customHeight="1" x14ac:dyDescent="0.35">
      <c r="A5698" s="4" t="s">
        <v>2817</v>
      </c>
      <c r="B5698" s="4" t="s">
        <v>6741</v>
      </c>
      <c r="C5698" s="25">
        <v>9</v>
      </c>
      <c r="D5698" s="11"/>
      <c r="E5698" s="11"/>
      <c r="F5698" s="11"/>
    </row>
    <row r="5699" spans="1:6" ht="17.25" customHeight="1" x14ac:dyDescent="0.35">
      <c r="A5699" s="4" t="s">
        <v>2817</v>
      </c>
      <c r="B5699" s="4" t="s">
        <v>6742</v>
      </c>
      <c r="C5699" s="25">
        <v>13</v>
      </c>
      <c r="D5699" s="11"/>
      <c r="E5699" s="11"/>
      <c r="F5699" s="11"/>
    </row>
    <row r="5700" spans="1:6" ht="17.25" customHeight="1" x14ac:dyDescent="0.35">
      <c r="A5700" s="4" t="s">
        <v>2817</v>
      </c>
      <c r="B5700" s="4" t="s">
        <v>6744</v>
      </c>
      <c r="C5700" s="25">
        <v>9</v>
      </c>
      <c r="D5700" s="11"/>
      <c r="E5700" s="11"/>
      <c r="F5700" s="11"/>
    </row>
    <row r="5701" spans="1:6" ht="17.25" customHeight="1" x14ac:dyDescent="0.35">
      <c r="A5701" s="4" t="s">
        <v>2817</v>
      </c>
      <c r="B5701" s="4" t="s">
        <v>6745</v>
      </c>
      <c r="C5701" s="25">
        <v>9</v>
      </c>
      <c r="D5701" s="11"/>
      <c r="E5701" s="11"/>
      <c r="F5701" s="11"/>
    </row>
    <row r="5702" spans="1:6" ht="17.25" customHeight="1" x14ac:dyDescent="0.35">
      <c r="A5702" s="4" t="s">
        <v>2817</v>
      </c>
      <c r="B5702" s="4" t="s">
        <v>6747</v>
      </c>
      <c r="C5702" s="25">
        <v>9</v>
      </c>
      <c r="D5702" s="11"/>
      <c r="E5702" s="11"/>
      <c r="F5702" s="11"/>
    </row>
    <row r="5703" spans="1:6" ht="17.25" customHeight="1" x14ac:dyDescent="0.35">
      <c r="A5703" s="4" t="s">
        <v>2817</v>
      </c>
      <c r="B5703" s="4" t="s">
        <v>6748</v>
      </c>
      <c r="C5703" s="25">
        <v>9</v>
      </c>
      <c r="D5703" s="11"/>
      <c r="E5703" s="11"/>
      <c r="F5703" s="11"/>
    </row>
    <row r="5704" spans="1:6" ht="17.25" customHeight="1" x14ac:dyDescent="0.35">
      <c r="A5704" s="4" t="s">
        <v>2817</v>
      </c>
      <c r="B5704" s="4" t="s">
        <v>6750</v>
      </c>
      <c r="C5704" s="25">
        <v>9</v>
      </c>
      <c r="D5704" s="11"/>
      <c r="E5704" s="11"/>
      <c r="F5704" s="11"/>
    </row>
    <row r="5705" spans="1:6" ht="17.25" customHeight="1" x14ac:dyDescent="0.35">
      <c r="A5705" s="4" t="s">
        <v>2817</v>
      </c>
      <c r="B5705" s="4" t="s">
        <v>7270</v>
      </c>
      <c r="C5705" s="25">
        <v>9</v>
      </c>
      <c r="D5705" s="11"/>
      <c r="E5705" s="11"/>
      <c r="F5705" s="11"/>
    </row>
    <row r="5706" spans="1:6" ht="17.25" customHeight="1" x14ac:dyDescent="0.35">
      <c r="A5706" s="4" t="s">
        <v>2817</v>
      </c>
      <c r="B5706" s="4" t="s">
        <v>6751</v>
      </c>
      <c r="C5706" s="25">
        <v>9</v>
      </c>
      <c r="D5706" s="11"/>
      <c r="E5706" s="11"/>
      <c r="F5706" s="11"/>
    </row>
    <row r="5707" spans="1:6" ht="17.25" customHeight="1" x14ac:dyDescent="0.35">
      <c r="A5707" s="4" t="s">
        <v>2817</v>
      </c>
      <c r="B5707" s="4" t="s">
        <v>7271</v>
      </c>
      <c r="C5707" s="25">
        <v>9</v>
      </c>
      <c r="D5707" s="11"/>
      <c r="E5707" s="11"/>
      <c r="F5707" s="11"/>
    </row>
    <row r="5708" spans="1:6" ht="17.25" customHeight="1" x14ac:dyDescent="0.35">
      <c r="A5708" s="4" t="s">
        <v>2817</v>
      </c>
      <c r="B5708" s="4" t="s">
        <v>6753</v>
      </c>
      <c r="C5708" s="25">
        <v>9</v>
      </c>
      <c r="D5708" s="11"/>
      <c r="E5708" s="11"/>
      <c r="F5708" s="11"/>
    </row>
    <row r="5709" spans="1:6" ht="17.25" customHeight="1" x14ac:dyDescent="0.35">
      <c r="A5709" s="4" t="s">
        <v>2817</v>
      </c>
      <c r="B5709" s="4" t="s">
        <v>6754</v>
      </c>
      <c r="C5709" s="25">
        <v>9</v>
      </c>
      <c r="D5709" s="11"/>
      <c r="E5709" s="11"/>
      <c r="F5709" s="11"/>
    </row>
    <row r="5710" spans="1:6" ht="17.25" customHeight="1" x14ac:dyDescent="0.35">
      <c r="A5710" s="4" t="s">
        <v>2817</v>
      </c>
      <c r="B5710" s="4" t="s">
        <v>6756</v>
      </c>
      <c r="C5710" s="25">
        <v>9</v>
      </c>
      <c r="D5710" s="11"/>
      <c r="E5710" s="11"/>
      <c r="F5710" s="11"/>
    </row>
    <row r="5711" spans="1:6" ht="17.25" customHeight="1" x14ac:dyDescent="0.35">
      <c r="A5711" s="4" t="s">
        <v>2817</v>
      </c>
      <c r="B5711" s="4" t="s">
        <v>6757</v>
      </c>
      <c r="C5711" s="25">
        <v>9</v>
      </c>
      <c r="D5711" s="11"/>
      <c r="E5711" s="11"/>
      <c r="F5711" s="11"/>
    </row>
    <row r="5712" spans="1:6" ht="17.25" customHeight="1" x14ac:dyDescent="0.35">
      <c r="A5712" s="4" t="s">
        <v>2817</v>
      </c>
      <c r="B5712" s="4" t="s">
        <v>6759</v>
      </c>
      <c r="C5712" s="25">
        <v>9</v>
      </c>
      <c r="D5712" s="11"/>
      <c r="E5712" s="11"/>
      <c r="F5712" s="11"/>
    </row>
    <row r="5713" spans="1:6" ht="17.25" customHeight="1" x14ac:dyDescent="0.35">
      <c r="A5713" s="4" t="s">
        <v>2817</v>
      </c>
      <c r="B5713" s="4" t="s">
        <v>6760</v>
      </c>
      <c r="C5713" s="25">
        <v>9</v>
      </c>
      <c r="D5713" s="11"/>
      <c r="E5713" s="11"/>
      <c r="F5713" s="11"/>
    </row>
    <row r="5714" spans="1:6" ht="17.25" customHeight="1" x14ac:dyDescent="0.35">
      <c r="A5714" s="4" t="s">
        <v>2817</v>
      </c>
      <c r="B5714" s="4" t="s">
        <v>6762</v>
      </c>
      <c r="C5714" s="25">
        <v>9</v>
      </c>
      <c r="D5714" s="11"/>
      <c r="E5714" s="11"/>
      <c r="F5714" s="11"/>
    </row>
    <row r="5715" spans="1:6" ht="17.25" customHeight="1" x14ac:dyDescent="0.35">
      <c r="A5715" s="4" t="s">
        <v>2817</v>
      </c>
      <c r="B5715" s="4" t="s">
        <v>6763</v>
      </c>
      <c r="C5715" s="25">
        <v>9</v>
      </c>
      <c r="D5715" s="11"/>
      <c r="E5715" s="11"/>
      <c r="F5715" s="11"/>
    </row>
    <row r="5716" spans="1:6" ht="17.25" customHeight="1" x14ac:dyDescent="0.35">
      <c r="A5716" s="4" t="s">
        <v>2817</v>
      </c>
      <c r="B5716" s="4" t="s">
        <v>6765</v>
      </c>
      <c r="C5716" s="25">
        <v>9</v>
      </c>
      <c r="D5716" s="11"/>
      <c r="E5716" s="11"/>
      <c r="F5716" s="11"/>
    </row>
    <row r="5717" spans="1:6" ht="17.25" customHeight="1" x14ac:dyDescent="0.35">
      <c r="A5717" s="4" t="s">
        <v>2817</v>
      </c>
      <c r="B5717" s="4" t="s">
        <v>6766</v>
      </c>
      <c r="C5717" s="25">
        <v>9</v>
      </c>
      <c r="D5717" s="11"/>
      <c r="E5717" s="11"/>
      <c r="F5717" s="11"/>
    </row>
    <row r="5718" spans="1:6" ht="17.25" customHeight="1" x14ac:dyDescent="0.35">
      <c r="A5718" s="4" t="s">
        <v>2817</v>
      </c>
      <c r="B5718" s="4" t="s">
        <v>6768</v>
      </c>
      <c r="C5718" s="25">
        <v>9</v>
      </c>
      <c r="D5718" s="11"/>
      <c r="E5718" s="11"/>
      <c r="F5718" s="11"/>
    </row>
    <row r="5719" spans="1:6" ht="17.25" customHeight="1" x14ac:dyDescent="0.35">
      <c r="A5719" s="4" t="s">
        <v>2817</v>
      </c>
      <c r="B5719" s="4" t="s">
        <v>6769</v>
      </c>
      <c r="C5719" s="25">
        <v>9</v>
      </c>
      <c r="D5719" s="11"/>
      <c r="E5719" s="11"/>
      <c r="F5719" s="11"/>
    </row>
    <row r="5720" spans="1:6" ht="17.25" customHeight="1" x14ac:dyDescent="0.35">
      <c r="A5720" s="4" t="s">
        <v>2817</v>
      </c>
      <c r="B5720" s="4" t="s">
        <v>6771</v>
      </c>
      <c r="C5720" s="25">
        <v>9</v>
      </c>
      <c r="D5720" s="11"/>
      <c r="E5720" s="11"/>
      <c r="F5720" s="11"/>
    </row>
    <row r="5721" spans="1:6" ht="17.25" customHeight="1" x14ac:dyDescent="0.35">
      <c r="A5721" s="4" t="s">
        <v>2817</v>
      </c>
      <c r="B5721" s="4" t="s">
        <v>6772</v>
      </c>
      <c r="C5721" s="25">
        <v>9</v>
      </c>
      <c r="D5721" s="11"/>
      <c r="E5721" s="11"/>
      <c r="F5721" s="11"/>
    </row>
    <row r="5722" spans="1:6" ht="17.25" customHeight="1" x14ac:dyDescent="0.35">
      <c r="A5722" s="4" t="s">
        <v>2817</v>
      </c>
      <c r="B5722" s="4" t="s">
        <v>6774</v>
      </c>
      <c r="C5722" s="25">
        <v>9</v>
      </c>
      <c r="D5722" s="11"/>
      <c r="E5722" s="11"/>
      <c r="F5722" s="11"/>
    </row>
    <row r="5723" spans="1:6" ht="17.25" customHeight="1" x14ac:dyDescent="0.35">
      <c r="A5723" s="4" t="s">
        <v>2817</v>
      </c>
      <c r="B5723" s="4" t="s">
        <v>6775</v>
      </c>
      <c r="C5723" s="25">
        <v>9</v>
      </c>
      <c r="D5723" s="11"/>
      <c r="E5723" s="11"/>
      <c r="F5723" s="11"/>
    </row>
    <row r="5724" spans="1:6" ht="17.25" customHeight="1" x14ac:dyDescent="0.35">
      <c r="A5724" s="4" t="s">
        <v>2817</v>
      </c>
      <c r="B5724" s="4" t="s">
        <v>6777</v>
      </c>
      <c r="C5724" s="25">
        <v>9</v>
      </c>
      <c r="D5724" s="11"/>
      <c r="E5724" s="11"/>
      <c r="F5724" s="11"/>
    </row>
    <row r="5725" spans="1:6" ht="17.25" customHeight="1" x14ac:dyDescent="0.35">
      <c r="A5725" s="4" t="s">
        <v>2817</v>
      </c>
      <c r="B5725" s="4" t="s">
        <v>6778</v>
      </c>
      <c r="C5725" s="25">
        <v>9</v>
      </c>
      <c r="D5725" s="11"/>
      <c r="E5725" s="11"/>
      <c r="F5725" s="11"/>
    </row>
    <row r="5726" spans="1:6" ht="17.25" customHeight="1" x14ac:dyDescent="0.35">
      <c r="A5726" s="4" t="s">
        <v>2817</v>
      </c>
      <c r="B5726" s="4" t="s">
        <v>6780</v>
      </c>
      <c r="C5726" s="25">
        <v>9</v>
      </c>
      <c r="D5726" s="11"/>
      <c r="E5726" s="11"/>
      <c r="F5726" s="11"/>
    </row>
    <row r="5727" spans="1:6" ht="17.25" customHeight="1" x14ac:dyDescent="0.35">
      <c r="A5727" s="4" t="s">
        <v>2817</v>
      </c>
      <c r="B5727" s="4" t="s">
        <v>6781</v>
      </c>
      <c r="C5727" s="25">
        <v>9</v>
      </c>
      <c r="D5727" s="11"/>
      <c r="E5727" s="11"/>
      <c r="F5727" s="11"/>
    </row>
    <row r="5728" spans="1:6" ht="17.25" customHeight="1" x14ac:dyDescent="0.35">
      <c r="A5728" s="4" t="s">
        <v>2817</v>
      </c>
      <c r="B5728" s="4" t="s">
        <v>6783</v>
      </c>
      <c r="C5728" s="25">
        <v>9</v>
      </c>
      <c r="D5728" s="11"/>
      <c r="E5728" s="11"/>
      <c r="F5728" s="11"/>
    </row>
    <row r="5729" spans="1:6" ht="17.25" customHeight="1" x14ac:dyDescent="0.35">
      <c r="A5729" s="4" t="s">
        <v>2817</v>
      </c>
      <c r="B5729" s="4" t="s">
        <v>6784</v>
      </c>
      <c r="C5729" s="25">
        <v>9</v>
      </c>
      <c r="D5729" s="11"/>
      <c r="E5729" s="11"/>
      <c r="F5729" s="11"/>
    </row>
    <row r="5730" spans="1:6" ht="17.25" customHeight="1" x14ac:dyDescent="0.35">
      <c r="A5730" s="4" t="s">
        <v>2817</v>
      </c>
      <c r="B5730" s="4" t="s">
        <v>6787</v>
      </c>
      <c r="C5730" s="25">
        <v>9</v>
      </c>
      <c r="D5730" s="11"/>
      <c r="E5730" s="11"/>
      <c r="F5730" s="11"/>
    </row>
    <row r="5731" spans="1:6" ht="17.25" customHeight="1" x14ac:dyDescent="0.35">
      <c r="A5731" s="4" t="s">
        <v>2817</v>
      </c>
      <c r="B5731" s="4" t="s">
        <v>6789</v>
      </c>
      <c r="C5731" s="25">
        <v>9</v>
      </c>
      <c r="D5731" s="11"/>
      <c r="E5731" s="11"/>
      <c r="F5731" s="11"/>
    </row>
    <row r="5732" spans="1:6" ht="17.25" customHeight="1" x14ac:dyDescent="0.35">
      <c r="A5732" s="4" t="s">
        <v>2817</v>
      </c>
      <c r="B5732" s="4" t="s">
        <v>6790</v>
      </c>
      <c r="C5732" s="25">
        <v>9</v>
      </c>
      <c r="D5732" s="11"/>
      <c r="E5732" s="11"/>
      <c r="F5732" s="11"/>
    </row>
    <row r="5733" spans="1:6" ht="17.25" customHeight="1" x14ac:dyDescent="0.35">
      <c r="A5733" s="4" t="s">
        <v>2817</v>
      </c>
      <c r="B5733" s="4" t="s">
        <v>6792</v>
      </c>
      <c r="C5733" s="25">
        <v>9</v>
      </c>
      <c r="D5733" s="11"/>
      <c r="E5733" s="11"/>
      <c r="F5733" s="11"/>
    </row>
    <row r="5734" spans="1:6" ht="17.25" customHeight="1" x14ac:dyDescent="0.35">
      <c r="A5734" s="4" t="s">
        <v>2817</v>
      </c>
      <c r="B5734" s="4" t="s">
        <v>6793</v>
      </c>
      <c r="C5734" s="25">
        <v>9</v>
      </c>
      <c r="D5734" s="11"/>
      <c r="E5734" s="11"/>
      <c r="F5734" s="11"/>
    </row>
    <row r="5735" spans="1:6" ht="17.25" customHeight="1" x14ac:dyDescent="0.35">
      <c r="A5735" s="4" t="s">
        <v>2817</v>
      </c>
      <c r="B5735" s="4" t="s">
        <v>6795</v>
      </c>
      <c r="C5735" s="25">
        <v>9</v>
      </c>
      <c r="D5735" s="11"/>
      <c r="E5735" s="11"/>
      <c r="F5735" s="11"/>
    </row>
    <row r="5736" spans="1:6" ht="17.25" customHeight="1" x14ac:dyDescent="0.35">
      <c r="A5736" s="4" t="s">
        <v>2817</v>
      </c>
      <c r="B5736" s="4" t="s">
        <v>6796</v>
      </c>
      <c r="C5736" s="25">
        <v>9</v>
      </c>
      <c r="D5736" s="11"/>
      <c r="E5736" s="11"/>
      <c r="F5736" s="11"/>
    </row>
    <row r="5737" spans="1:6" ht="17.25" customHeight="1" x14ac:dyDescent="0.35">
      <c r="A5737" s="4" t="s">
        <v>2817</v>
      </c>
      <c r="B5737" s="4" t="s">
        <v>7272</v>
      </c>
      <c r="C5737" s="25">
        <v>9</v>
      </c>
      <c r="D5737" s="11"/>
      <c r="E5737" s="11"/>
      <c r="F5737" s="11"/>
    </row>
    <row r="5738" spans="1:6" ht="17.25" customHeight="1" x14ac:dyDescent="0.35">
      <c r="A5738" s="4" t="s">
        <v>2817</v>
      </c>
      <c r="B5738" s="4" t="s">
        <v>6798</v>
      </c>
      <c r="C5738" s="25">
        <v>9</v>
      </c>
      <c r="D5738" s="11"/>
      <c r="E5738" s="11"/>
      <c r="F5738" s="11"/>
    </row>
    <row r="5739" spans="1:6" ht="17.25" customHeight="1" x14ac:dyDescent="0.35">
      <c r="A5739" s="4" t="s">
        <v>2817</v>
      </c>
      <c r="B5739" s="4" t="s">
        <v>6799</v>
      </c>
      <c r="C5739" s="25">
        <v>9</v>
      </c>
      <c r="D5739" s="11"/>
      <c r="E5739" s="11"/>
      <c r="F5739" s="11"/>
    </row>
    <row r="5740" spans="1:6" ht="17.25" customHeight="1" x14ac:dyDescent="0.35">
      <c r="A5740" s="4" t="s">
        <v>2817</v>
      </c>
      <c r="B5740" s="4" t="s">
        <v>6801</v>
      </c>
      <c r="C5740" s="25">
        <v>9</v>
      </c>
      <c r="D5740" s="11"/>
      <c r="E5740" s="11"/>
      <c r="F5740" s="11"/>
    </row>
    <row r="5741" spans="1:6" ht="17.25" customHeight="1" x14ac:dyDescent="0.35">
      <c r="A5741" s="4" t="s">
        <v>2817</v>
      </c>
      <c r="B5741" s="4" t="s">
        <v>6802</v>
      </c>
      <c r="C5741" s="25">
        <v>9</v>
      </c>
      <c r="D5741" s="11"/>
      <c r="E5741" s="11"/>
      <c r="F5741" s="11"/>
    </row>
    <row r="5742" spans="1:6" ht="17.25" customHeight="1" x14ac:dyDescent="0.35">
      <c r="A5742" s="4" t="s">
        <v>2817</v>
      </c>
      <c r="B5742" s="4" t="s">
        <v>6804</v>
      </c>
      <c r="C5742" s="25">
        <v>9</v>
      </c>
      <c r="D5742" s="11"/>
      <c r="E5742" s="11"/>
      <c r="F5742" s="11"/>
    </row>
    <row r="5743" spans="1:6" ht="17.25" customHeight="1" x14ac:dyDescent="0.35">
      <c r="A5743" s="4" t="s">
        <v>2817</v>
      </c>
      <c r="B5743" s="4" t="s">
        <v>6805</v>
      </c>
      <c r="C5743" s="25">
        <v>9</v>
      </c>
      <c r="D5743" s="11"/>
      <c r="E5743" s="11"/>
      <c r="F5743" s="11"/>
    </row>
    <row r="5744" spans="1:6" ht="17.25" customHeight="1" x14ac:dyDescent="0.35">
      <c r="A5744" s="4" t="s">
        <v>2817</v>
      </c>
      <c r="B5744" s="4" t="s">
        <v>6807</v>
      </c>
      <c r="C5744" s="25">
        <v>9</v>
      </c>
      <c r="D5744" s="11"/>
      <c r="E5744" s="11"/>
      <c r="F5744" s="11"/>
    </row>
    <row r="5745" spans="1:6" ht="17.25" customHeight="1" x14ac:dyDescent="0.35">
      <c r="A5745" s="4" t="s">
        <v>2817</v>
      </c>
      <c r="B5745" s="4" t="s">
        <v>6808</v>
      </c>
      <c r="C5745" s="25">
        <v>9</v>
      </c>
      <c r="D5745" s="11"/>
      <c r="E5745" s="11"/>
      <c r="F5745" s="11"/>
    </row>
    <row r="5746" spans="1:6" ht="17.25" customHeight="1" x14ac:dyDescent="0.35">
      <c r="A5746" s="4" t="s">
        <v>2817</v>
      </c>
      <c r="B5746" s="4" t="s">
        <v>6810</v>
      </c>
      <c r="C5746" s="25">
        <v>9</v>
      </c>
      <c r="D5746" s="11"/>
      <c r="E5746" s="11"/>
      <c r="F5746" s="11"/>
    </row>
    <row r="5747" spans="1:6" ht="17.25" customHeight="1" x14ac:dyDescent="0.35">
      <c r="A5747" s="4" t="s">
        <v>2817</v>
      </c>
      <c r="B5747" s="4" t="s">
        <v>6811</v>
      </c>
      <c r="C5747" s="25">
        <v>9</v>
      </c>
      <c r="D5747" s="11"/>
      <c r="E5747" s="11"/>
      <c r="F5747" s="11"/>
    </row>
    <row r="5748" spans="1:6" ht="17.25" customHeight="1" x14ac:dyDescent="0.35">
      <c r="A5748" s="4" t="s">
        <v>2817</v>
      </c>
      <c r="B5748" s="4" t="s">
        <v>7273</v>
      </c>
      <c r="C5748" s="25">
        <v>9</v>
      </c>
      <c r="D5748" s="11"/>
      <c r="E5748" s="11"/>
      <c r="F5748" s="11"/>
    </row>
    <row r="5749" spans="1:6" ht="17.25" customHeight="1" x14ac:dyDescent="0.35">
      <c r="A5749" s="4" t="s">
        <v>2817</v>
      </c>
      <c r="B5749" s="4" t="s">
        <v>6813</v>
      </c>
      <c r="C5749" s="25">
        <v>9</v>
      </c>
      <c r="D5749" s="11"/>
      <c r="E5749" s="11"/>
      <c r="F5749" s="11"/>
    </row>
    <row r="5750" spans="1:6" ht="17.25" customHeight="1" x14ac:dyDescent="0.35">
      <c r="A5750" s="4" t="s">
        <v>2817</v>
      </c>
      <c r="B5750" s="4" t="s">
        <v>6814</v>
      </c>
      <c r="C5750" s="25">
        <v>9</v>
      </c>
      <c r="D5750" s="11"/>
      <c r="E5750" s="11"/>
      <c r="F5750" s="11"/>
    </row>
    <row r="5751" spans="1:6" ht="17.25" customHeight="1" x14ac:dyDescent="0.35">
      <c r="A5751" s="4" t="s">
        <v>2817</v>
      </c>
      <c r="B5751" s="4" t="s">
        <v>6816</v>
      </c>
      <c r="C5751" s="25">
        <v>9</v>
      </c>
      <c r="D5751" s="11"/>
      <c r="E5751" s="11"/>
      <c r="F5751" s="11"/>
    </row>
    <row r="5752" spans="1:6" ht="17.25" customHeight="1" x14ac:dyDescent="0.35">
      <c r="A5752" s="4" t="s">
        <v>2817</v>
      </c>
      <c r="B5752" s="4" t="s">
        <v>6817</v>
      </c>
      <c r="C5752" s="25">
        <v>9</v>
      </c>
      <c r="D5752" s="11"/>
      <c r="E5752" s="11"/>
      <c r="F5752" s="11"/>
    </row>
    <row r="5753" spans="1:6" ht="17.25" customHeight="1" x14ac:dyDescent="0.35">
      <c r="A5753" s="4" t="s">
        <v>2817</v>
      </c>
      <c r="B5753" s="4" t="s">
        <v>6819</v>
      </c>
      <c r="C5753" s="25">
        <v>9</v>
      </c>
      <c r="D5753" s="11"/>
      <c r="E5753" s="11"/>
      <c r="F5753" s="11"/>
    </row>
    <row r="5754" spans="1:6" ht="17.25" customHeight="1" x14ac:dyDescent="0.35">
      <c r="A5754" s="4" t="s">
        <v>2817</v>
      </c>
      <c r="B5754" s="4" t="s">
        <v>7274</v>
      </c>
      <c r="C5754" s="25">
        <v>9</v>
      </c>
      <c r="D5754" s="11"/>
      <c r="E5754" s="11"/>
      <c r="F5754" s="11"/>
    </row>
    <row r="5755" spans="1:6" ht="17.25" customHeight="1" x14ac:dyDescent="0.35">
      <c r="A5755" s="4" t="s">
        <v>2817</v>
      </c>
      <c r="B5755" s="4" t="s">
        <v>6820</v>
      </c>
      <c r="C5755" s="25">
        <v>9</v>
      </c>
      <c r="D5755" s="11"/>
      <c r="E5755" s="11"/>
      <c r="F5755" s="11"/>
    </row>
    <row r="5756" spans="1:6" ht="17.25" customHeight="1" x14ac:dyDescent="0.35">
      <c r="A5756" s="4" t="s">
        <v>2817</v>
      </c>
      <c r="B5756" s="4" t="s">
        <v>7275</v>
      </c>
      <c r="C5756" s="25">
        <v>9</v>
      </c>
      <c r="D5756" s="11"/>
      <c r="E5756" s="11"/>
      <c r="F5756" s="11"/>
    </row>
    <row r="5757" spans="1:6" ht="17.25" customHeight="1" x14ac:dyDescent="0.35">
      <c r="A5757" s="4" t="s">
        <v>2817</v>
      </c>
      <c r="B5757" s="4" t="s">
        <v>6822</v>
      </c>
      <c r="C5757" s="25">
        <v>9</v>
      </c>
      <c r="D5757" s="11"/>
      <c r="E5757" s="11"/>
      <c r="F5757" s="11"/>
    </row>
    <row r="5758" spans="1:6" ht="17.25" customHeight="1" x14ac:dyDescent="0.35">
      <c r="A5758" s="4" t="s">
        <v>2817</v>
      </c>
      <c r="B5758" s="4" t="s">
        <v>6823</v>
      </c>
      <c r="C5758" s="25">
        <v>9</v>
      </c>
      <c r="D5758" s="11"/>
      <c r="E5758" s="11"/>
      <c r="F5758" s="11"/>
    </row>
    <row r="5759" spans="1:6" ht="17.25" customHeight="1" x14ac:dyDescent="0.35">
      <c r="A5759" s="4" t="s">
        <v>2817</v>
      </c>
      <c r="B5759" s="4" t="s">
        <v>6825</v>
      </c>
      <c r="C5759" s="25">
        <v>9</v>
      </c>
      <c r="D5759" s="11"/>
      <c r="E5759" s="11"/>
      <c r="F5759" s="11"/>
    </row>
    <row r="5760" spans="1:6" ht="17.25" customHeight="1" x14ac:dyDescent="0.35">
      <c r="A5760" s="4" t="s">
        <v>2817</v>
      </c>
      <c r="B5760" s="4" t="s">
        <v>6826</v>
      </c>
      <c r="C5760" s="25">
        <v>9</v>
      </c>
      <c r="D5760" s="11"/>
      <c r="E5760" s="11"/>
      <c r="F5760" s="11"/>
    </row>
    <row r="5761" spans="1:6" ht="17.25" customHeight="1" x14ac:dyDescent="0.35">
      <c r="A5761" s="4" t="s">
        <v>2817</v>
      </c>
      <c r="B5761" s="4" t="s">
        <v>6828</v>
      </c>
      <c r="C5761" s="25">
        <v>9</v>
      </c>
      <c r="D5761" s="11"/>
      <c r="E5761" s="11"/>
      <c r="F5761" s="11"/>
    </row>
    <row r="5762" spans="1:6" ht="17.25" customHeight="1" x14ac:dyDescent="0.35">
      <c r="A5762" s="4" t="s">
        <v>2817</v>
      </c>
      <c r="B5762" s="4" t="s">
        <v>6829</v>
      </c>
      <c r="C5762" s="25">
        <v>9</v>
      </c>
      <c r="D5762" s="11"/>
      <c r="E5762" s="11"/>
      <c r="F5762" s="11"/>
    </row>
    <row r="5763" spans="1:6" ht="17.25" customHeight="1" x14ac:dyDescent="0.35">
      <c r="A5763" s="4" t="s">
        <v>2817</v>
      </c>
      <c r="B5763" s="4" t="s">
        <v>6831</v>
      </c>
      <c r="C5763" s="25">
        <v>9</v>
      </c>
      <c r="D5763" s="11"/>
      <c r="E5763" s="11"/>
      <c r="F5763" s="11"/>
    </row>
    <row r="5764" spans="1:6" ht="17.25" customHeight="1" x14ac:dyDescent="0.35">
      <c r="A5764" s="4" t="s">
        <v>2817</v>
      </c>
      <c r="B5764" s="4" t="s">
        <v>6833</v>
      </c>
      <c r="C5764" s="25">
        <v>9</v>
      </c>
      <c r="D5764" s="11"/>
      <c r="E5764" s="11"/>
      <c r="F5764" s="11"/>
    </row>
    <row r="5765" spans="1:6" ht="17.25" customHeight="1" x14ac:dyDescent="0.35">
      <c r="A5765" s="4" t="s">
        <v>2817</v>
      </c>
      <c r="B5765" s="4" t="s">
        <v>6834</v>
      </c>
      <c r="C5765" s="25">
        <v>9</v>
      </c>
      <c r="D5765" s="11"/>
      <c r="E5765" s="11"/>
      <c r="F5765" s="11"/>
    </row>
    <row r="5766" spans="1:6" ht="17.25" customHeight="1" x14ac:dyDescent="0.35">
      <c r="A5766" s="4" t="s">
        <v>2817</v>
      </c>
      <c r="B5766" s="4" t="s">
        <v>6836</v>
      </c>
      <c r="C5766" s="25">
        <v>9</v>
      </c>
      <c r="D5766" s="11"/>
      <c r="E5766" s="11"/>
      <c r="F5766" s="11"/>
    </row>
    <row r="5767" spans="1:6" ht="17.25" customHeight="1" x14ac:dyDescent="0.35">
      <c r="A5767" s="4" t="s">
        <v>2817</v>
      </c>
      <c r="B5767" s="4" t="s">
        <v>6838</v>
      </c>
      <c r="C5767" s="25">
        <v>9</v>
      </c>
      <c r="D5767" s="11"/>
      <c r="E5767" s="11"/>
      <c r="F5767" s="11"/>
    </row>
    <row r="5768" spans="1:6" ht="17.25" customHeight="1" x14ac:dyDescent="0.35">
      <c r="A5768" s="4" t="s">
        <v>2817</v>
      </c>
      <c r="B5768" s="4" t="s">
        <v>6839</v>
      </c>
      <c r="C5768" s="25">
        <v>9</v>
      </c>
      <c r="D5768" s="11"/>
      <c r="E5768" s="11"/>
      <c r="F5768" s="11"/>
    </row>
    <row r="5769" spans="1:6" ht="17.25" customHeight="1" x14ac:dyDescent="0.35">
      <c r="A5769" s="4" t="s">
        <v>2817</v>
      </c>
      <c r="B5769" s="4" t="s">
        <v>6841</v>
      </c>
      <c r="C5769" s="25">
        <v>9</v>
      </c>
      <c r="D5769" s="11"/>
      <c r="E5769" s="11"/>
      <c r="F5769" s="11"/>
    </row>
    <row r="5770" spans="1:6" ht="17.25" customHeight="1" x14ac:dyDescent="0.35">
      <c r="A5770" s="4" t="s">
        <v>2817</v>
      </c>
      <c r="B5770" s="4" t="s">
        <v>6843</v>
      </c>
      <c r="C5770" s="25">
        <v>9</v>
      </c>
      <c r="D5770" s="11"/>
      <c r="E5770" s="11"/>
      <c r="F5770" s="11"/>
    </row>
    <row r="5771" spans="1:6" ht="17.25" customHeight="1" x14ac:dyDescent="0.35">
      <c r="A5771" s="4" t="s">
        <v>2817</v>
      </c>
      <c r="B5771" s="4" t="s">
        <v>6844</v>
      </c>
      <c r="C5771" s="25">
        <v>9</v>
      </c>
      <c r="D5771" s="11"/>
      <c r="E5771" s="11"/>
      <c r="F5771" s="11"/>
    </row>
    <row r="5772" spans="1:6" ht="17.25" customHeight="1" x14ac:dyDescent="0.35">
      <c r="A5772" s="4" t="s">
        <v>2817</v>
      </c>
      <c r="B5772" s="4" t="s">
        <v>6846</v>
      </c>
      <c r="C5772" s="25">
        <v>9</v>
      </c>
      <c r="D5772" s="11"/>
      <c r="E5772" s="11"/>
      <c r="F5772" s="11"/>
    </row>
    <row r="5773" spans="1:6" ht="17.25" customHeight="1" x14ac:dyDescent="0.35">
      <c r="A5773" s="4" t="s">
        <v>2817</v>
      </c>
      <c r="B5773" s="4" t="s">
        <v>6848</v>
      </c>
      <c r="C5773" s="25">
        <v>9</v>
      </c>
      <c r="D5773" s="11"/>
      <c r="E5773" s="11"/>
      <c r="F5773" s="11"/>
    </row>
    <row r="5774" spans="1:6" ht="17.25" customHeight="1" x14ac:dyDescent="0.35">
      <c r="A5774" s="4" t="s">
        <v>2817</v>
      </c>
      <c r="B5774" s="4" t="s">
        <v>6849</v>
      </c>
      <c r="C5774" s="25">
        <v>9</v>
      </c>
      <c r="D5774" s="11"/>
      <c r="E5774" s="11"/>
      <c r="F5774" s="11"/>
    </row>
    <row r="5775" spans="1:6" ht="17.25" customHeight="1" x14ac:dyDescent="0.35">
      <c r="A5775" s="4" t="s">
        <v>2817</v>
      </c>
      <c r="B5775" s="4" t="s">
        <v>6851</v>
      </c>
      <c r="C5775" s="25">
        <v>9</v>
      </c>
      <c r="D5775" s="11"/>
      <c r="E5775" s="11"/>
      <c r="F5775" s="11"/>
    </row>
    <row r="5776" spans="1:6" ht="17.25" customHeight="1" x14ac:dyDescent="0.35">
      <c r="A5776" s="4" t="s">
        <v>2817</v>
      </c>
      <c r="B5776" s="4" t="s">
        <v>6853</v>
      </c>
      <c r="C5776" s="25">
        <v>9</v>
      </c>
      <c r="D5776" s="11"/>
      <c r="E5776" s="11"/>
      <c r="F5776" s="11"/>
    </row>
    <row r="5777" spans="1:6" ht="17.25" customHeight="1" x14ac:dyDescent="0.35">
      <c r="A5777" s="4" t="s">
        <v>2817</v>
      </c>
      <c r="B5777" s="4" t="s">
        <v>6854</v>
      </c>
      <c r="C5777" s="25">
        <v>9</v>
      </c>
      <c r="D5777" s="11"/>
      <c r="E5777" s="11"/>
      <c r="F5777" s="11"/>
    </row>
    <row r="5778" spans="1:6" ht="17.25" customHeight="1" x14ac:dyDescent="0.35">
      <c r="A5778" s="4" t="s">
        <v>2817</v>
      </c>
      <c r="B5778" s="4" t="s">
        <v>6856</v>
      </c>
      <c r="C5778" s="25">
        <v>9</v>
      </c>
      <c r="D5778" s="11"/>
      <c r="E5778" s="11"/>
      <c r="F5778" s="11"/>
    </row>
    <row r="5779" spans="1:6" ht="17.25" customHeight="1" x14ac:dyDescent="0.35">
      <c r="A5779" s="4" t="s">
        <v>2817</v>
      </c>
      <c r="B5779" s="4" t="s">
        <v>6859</v>
      </c>
      <c r="C5779" s="25">
        <v>9</v>
      </c>
      <c r="D5779" s="11"/>
      <c r="E5779" s="11"/>
      <c r="F5779" s="11"/>
    </row>
    <row r="5780" spans="1:6" ht="17.25" customHeight="1" x14ac:dyDescent="0.35">
      <c r="A5780" s="4" t="s">
        <v>2817</v>
      </c>
      <c r="B5780" s="4" t="s">
        <v>6861</v>
      </c>
      <c r="C5780" s="25">
        <v>9</v>
      </c>
      <c r="D5780" s="11"/>
      <c r="E5780" s="11"/>
      <c r="F5780" s="11"/>
    </row>
    <row r="5781" spans="1:6" ht="17.25" customHeight="1" x14ac:dyDescent="0.35">
      <c r="A5781" s="4" t="s">
        <v>2817</v>
      </c>
      <c r="B5781" s="4" t="s">
        <v>6863</v>
      </c>
      <c r="C5781" s="25">
        <v>9</v>
      </c>
      <c r="D5781" s="11"/>
      <c r="E5781" s="11"/>
      <c r="F5781" s="11"/>
    </row>
    <row r="5782" spans="1:6" ht="17.25" customHeight="1" x14ac:dyDescent="0.35">
      <c r="A5782" s="4" t="s">
        <v>2817</v>
      </c>
      <c r="B5782" s="4" t="s">
        <v>6864</v>
      </c>
      <c r="C5782" s="25">
        <v>9</v>
      </c>
      <c r="D5782" s="11"/>
      <c r="E5782" s="11"/>
      <c r="F5782" s="11"/>
    </row>
    <row r="5783" spans="1:6" ht="17.25" customHeight="1" x14ac:dyDescent="0.35">
      <c r="A5783" s="4" t="s">
        <v>2817</v>
      </c>
      <c r="B5783" s="4" t="s">
        <v>6866</v>
      </c>
      <c r="C5783" s="25">
        <v>9</v>
      </c>
      <c r="D5783" s="11"/>
      <c r="E5783" s="11"/>
      <c r="F5783" s="11"/>
    </row>
    <row r="5784" spans="1:6" ht="17.25" customHeight="1" x14ac:dyDescent="0.35">
      <c r="A5784" s="4" t="s">
        <v>2817</v>
      </c>
      <c r="B5784" s="4" t="s">
        <v>6868</v>
      </c>
      <c r="C5784" s="25">
        <v>9</v>
      </c>
      <c r="D5784" s="11"/>
      <c r="E5784" s="11"/>
      <c r="F5784" s="11"/>
    </row>
    <row r="5785" spans="1:6" ht="17.25" customHeight="1" x14ac:dyDescent="0.35">
      <c r="A5785" s="4" t="s">
        <v>2817</v>
      </c>
      <c r="B5785" s="4" t="s">
        <v>6870</v>
      </c>
      <c r="C5785" s="25">
        <v>9</v>
      </c>
      <c r="D5785" s="11"/>
      <c r="E5785" s="11"/>
      <c r="F5785" s="11"/>
    </row>
    <row r="5786" spans="1:6" ht="17.25" customHeight="1" x14ac:dyDescent="0.35">
      <c r="A5786" s="4" t="s">
        <v>2817</v>
      </c>
      <c r="B5786" s="4" t="s">
        <v>7276</v>
      </c>
      <c r="C5786" s="25">
        <v>9</v>
      </c>
      <c r="D5786" s="11"/>
      <c r="E5786" s="11"/>
      <c r="F5786" s="11"/>
    </row>
    <row r="5787" spans="1:6" ht="17.25" customHeight="1" x14ac:dyDescent="0.35">
      <c r="A5787" s="4" t="s">
        <v>2817</v>
      </c>
      <c r="B5787" s="4" t="s">
        <v>6871</v>
      </c>
      <c r="C5787" s="25">
        <v>9</v>
      </c>
      <c r="D5787" s="11"/>
      <c r="E5787" s="11"/>
      <c r="F5787" s="11"/>
    </row>
    <row r="5788" spans="1:6" ht="17.25" customHeight="1" x14ac:dyDescent="0.35">
      <c r="A5788" s="4" t="s">
        <v>2817</v>
      </c>
      <c r="B5788" s="4" t="s">
        <v>6873</v>
      </c>
      <c r="C5788" s="25">
        <v>9</v>
      </c>
      <c r="D5788" s="11"/>
      <c r="E5788" s="11"/>
      <c r="F5788" s="11"/>
    </row>
    <row r="5789" spans="1:6" ht="17.25" customHeight="1" x14ac:dyDescent="0.35">
      <c r="A5789" s="4" t="s">
        <v>2817</v>
      </c>
      <c r="B5789" s="4" t="s">
        <v>6875</v>
      </c>
      <c r="C5789" s="25">
        <v>9</v>
      </c>
      <c r="D5789" s="11"/>
      <c r="E5789" s="11"/>
      <c r="F5789" s="11"/>
    </row>
    <row r="5790" spans="1:6" ht="17.25" customHeight="1" x14ac:dyDescent="0.35">
      <c r="A5790" s="4" t="s">
        <v>2817</v>
      </c>
      <c r="B5790" s="4" t="s">
        <v>6876</v>
      </c>
      <c r="C5790" s="25">
        <v>9</v>
      </c>
      <c r="D5790" s="11"/>
      <c r="E5790" s="11"/>
      <c r="F5790" s="11"/>
    </row>
    <row r="5791" spans="1:6" ht="17.25" customHeight="1" x14ac:dyDescent="0.35">
      <c r="A5791" s="4" t="s">
        <v>2817</v>
      </c>
      <c r="B5791" s="4" t="s">
        <v>6878</v>
      </c>
      <c r="C5791" s="25">
        <v>9</v>
      </c>
      <c r="D5791" s="11"/>
      <c r="E5791" s="11"/>
      <c r="F5791" s="11"/>
    </row>
    <row r="5792" spans="1:6" ht="17.25" customHeight="1" x14ac:dyDescent="0.35">
      <c r="A5792" s="4" t="s">
        <v>2817</v>
      </c>
      <c r="B5792" s="4" t="s">
        <v>6880</v>
      </c>
      <c r="C5792" s="25">
        <v>9</v>
      </c>
      <c r="D5792" s="11"/>
      <c r="E5792" s="11"/>
      <c r="F5792" s="11"/>
    </row>
    <row r="5793" spans="1:6" ht="17.25" customHeight="1" x14ac:dyDescent="0.35">
      <c r="A5793" s="4" t="s">
        <v>2817</v>
      </c>
      <c r="B5793" s="4" t="s">
        <v>6881</v>
      </c>
      <c r="C5793" s="25">
        <v>9</v>
      </c>
      <c r="D5793" s="11"/>
      <c r="E5793" s="11"/>
      <c r="F5793" s="11"/>
    </row>
    <row r="5794" spans="1:6" ht="17.25" customHeight="1" x14ac:dyDescent="0.35">
      <c r="A5794" s="4" t="s">
        <v>2817</v>
      </c>
      <c r="B5794" s="4" t="s">
        <v>6883</v>
      </c>
      <c r="C5794" s="25">
        <v>9</v>
      </c>
      <c r="D5794" s="11"/>
      <c r="E5794" s="11"/>
      <c r="F5794" s="11"/>
    </row>
    <row r="5795" spans="1:6" ht="17.25" customHeight="1" x14ac:dyDescent="0.35">
      <c r="A5795" s="4" t="s">
        <v>2817</v>
      </c>
      <c r="B5795" s="4" t="s">
        <v>6885</v>
      </c>
      <c r="C5795" s="25">
        <v>9</v>
      </c>
      <c r="D5795" s="11"/>
      <c r="E5795" s="11"/>
      <c r="F5795" s="11"/>
    </row>
    <row r="5796" spans="1:6" ht="17.25" customHeight="1" x14ac:dyDescent="0.35">
      <c r="A5796" s="4" t="s">
        <v>2817</v>
      </c>
      <c r="B5796" s="4" t="s">
        <v>6886</v>
      </c>
      <c r="C5796" s="25">
        <v>9</v>
      </c>
      <c r="D5796" s="11"/>
      <c r="E5796" s="11"/>
      <c r="F5796" s="11"/>
    </row>
    <row r="5797" spans="1:6" ht="17.25" customHeight="1" x14ac:dyDescent="0.35">
      <c r="A5797" s="4" t="s">
        <v>2817</v>
      </c>
      <c r="B5797" s="4" t="s">
        <v>7277</v>
      </c>
      <c r="C5797" s="25">
        <v>9</v>
      </c>
      <c r="D5797" s="11"/>
      <c r="E5797" s="11"/>
      <c r="F5797" s="11"/>
    </row>
    <row r="5798" spans="1:6" ht="17.25" customHeight="1" x14ac:dyDescent="0.35">
      <c r="A5798" s="4" t="s">
        <v>2817</v>
      </c>
      <c r="B5798" s="4" t="s">
        <v>6888</v>
      </c>
      <c r="C5798" s="25">
        <v>4</v>
      </c>
      <c r="D5798" s="11"/>
      <c r="E5798" s="11"/>
      <c r="F5798" s="11"/>
    </row>
    <row r="5799" spans="1:6" ht="17.25" customHeight="1" x14ac:dyDescent="0.35">
      <c r="A5799" s="4" t="s">
        <v>2817</v>
      </c>
      <c r="B5799" s="4" t="s">
        <v>6890</v>
      </c>
      <c r="C5799" s="25">
        <v>4</v>
      </c>
      <c r="D5799" s="11"/>
      <c r="E5799" s="11"/>
      <c r="F5799" s="11"/>
    </row>
    <row r="5800" spans="1:6" ht="17.25" customHeight="1" x14ac:dyDescent="0.35">
      <c r="A5800" s="4" t="s">
        <v>2817</v>
      </c>
      <c r="B5800" s="4" t="s">
        <v>6892</v>
      </c>
      <c r="C5800" s="25">
        <v>4</v>
      </c>
      <c r="D5800" s="11"/>
      <c r="E5800" s="11"/>
      <c r="F5800" s="11"/>
    </row>
    <row r="5801" spans="1:6" ht="17.25" customHeight="1" x14ac:dyDescent="0.35">
      <c r="A5801" s="4" t="s">
        <v>2817</v>
      </c>
      <c r="B5801" s="4" t="s">
        <v>6897</v>
      </c>
      <c r="C5801" s="25">
        <v>4</v>
      </c>
      <c r="D5801" s="11"/>
      <c r="E5801" s="11"/>
      <c r="F5801" s="11"/>
    </row>
    <row r="5802" spans="1:6" ht="17.25" customHeight="1" x14ac:dyDescent="0.35">
      <c r="A5802" s="4" t="s">
        <v>2817</v>
      </c>
      <c r="B5802" s="4" t="s">
        <v>6899</v>
      </c>
      <c r="C5802" s="25">
        <v>4</v>
      </c>
      <c r="D5802" s="11"/>
      <c r="E5802" s="11"/>
      <c r="F5802" s="11"/>
    </row>
    <row r="5803" spans="1:6" ht="17.25" customHeight="1" x14ac:dyDescent="0.35">
      <c r="A5803" s="4" t="s">
        <v>2817</v>
      </c>
      <c r="B5803" s="4" t="s">
        <v>6901</v>
      </c>
      <c r="C5803" s="25">
        <v>4</v>
      </c>
      <c r="D5803" s="11"/>
      <c r="E5803" s="11"/>
      <c r="F5803" s="11"/>
    </row>
    <row r="5804" spans="1:6" ht="17.25" customHeight="1" x14ac:dyDescent="0.35">
      <c r="A5804" s="4" t="s">
        <v>2817</v>
      </c>
      <c r="B5804" s="4" t="s">
        <v>6902</v>
      </c>
      <c r="C5804" s="25">
        <v>4</v>
      </c>
      <c r="D5804" s="11"/>
      <c r="E5804" s="11"/>
      <c r="F5804" s="11"/>
    </row>
    <row r="5805" spans="1:6" ht="17.25" customHeight="1" x14ac:dyDescent="0.35">
      <c r="A5805" s="4" t="s">
        <v>2817</v>
      </c>
      <c r="B5805" s="4" t="s">
        <v>6904</v>
      </c>
      <c r="C5805" s="25">
        <v>4</v>
      </c>
      <c r="D5805" s="11"/>
      <c r="E5805" s="11"/>
      <c r="F5805" s="11"/>
    </row>
    <row r="5806" spans="1:6" ht="17.25" customHeight="1" x14ac:dyDescent="0.35">
      <c r="A5806" s="4" t="s">
        <v>2817</v>
      </c>
      <c r="B5806" s="4" t="s">
        <v>6906</v>
      </c>
      <c r="C5806" s="25">
        <v>4</v>
      </c>
      <c r="D5806" s="11"/>
      <c r="E5806" s="11"/>
      <c r="F5806" s="11"/>
    </row>
    <row r="5807" spans="1:6" ht="17.25" customHeight="1" x14ac:dyDescent="0.35">
      <c r="A5807" s="4" t="s">
        <v>2817</v>
      </c>
      <c r="B5807" s="4" t="s">
        <v>6907</v>
      </c>
      <c r="C5807" s="25">
        <v>4</v>
      </c>
      <c r="D5807" s="11"/>
      <c r="E5807" s="11"/>
      <c r="F5807" s="11"/>
    </row>
    <row r="5808" spans="1:6" ht="17.25" customHeight="1" x14ac:dyDescent="0.35">
      <c r="A5808" s="4" t="s">
        <v>2817</v>
      </c>
      <c r="B5808" s="4" t="s">
        <v>6909</v>
      </c>
      <c r="C5808" s="25">
        <v>4</v>
      </c>
      <c r="D5808" s="11"/>
      <c r="E5808" s="11"/>
      <c r="F5808" s="11"/>
    </row>
    <row r="5809" spans="1:6" ht="17.25" customHeight="1" x14ac:dyDescent="0.35">
      <c r="A5809" s="4" t="s">
        <v>2817</v>
      </c>
      <c r="B5809" s="4" t="s">
        <v>6911</v>
      </c>
      <c r="C5809" s="25">
        <v>4</v>
      </c>
      <c r="D5809" s="11"/>
      <c r="E5809" s="11"/>
      <c r="F5809" s="11"/>
    </row>
    <row r="5810" spans="1:6" ht="17.25" customHeight="1" x14ac:dyDescent="0.35">
      <c r="A5810" s="4" t="s">
        <v>2817</v>
      </c>
      <c r="B5810" s="4" t="s">
        <v>6912</v>
      </c>
      <c r="C5810" s="25">
        <v>4</v>
      </c>
      <c r="D5810" s="11"/>
      <c r="E5810" s="11"/>
      <c r="F5810" s="11"/>
    </row>
    <row r="5811" spans="1:6" ht="17.25" customHeight="1" x14ac:dyDescent="0.35">
      <c r="A5811" s="4" t="s">
        <v>2817</v>
      </c>
      <c r="B5811" s="4" t="s">
        <v>6916</v>
      </c>
      <c r="C5811" s="25">
        <v>4</v>
      </c>
      <c r="D5811" s="11"/>
      <c r="E5811" s="11"/>
      <c r="F5811" s="11"/>
    </row>
    <row r="5812" spans="1:6" ht="17.25" customHeight="1" x14ac:dyDescent="0.35">
      <c r="A5812" s="4" t="s">
        <v>2817</v>
      </c>
      <c r="B5812" s="4" t="s">
        <v>6917</v>
      </c>
      <c r="C5812" s="25">
        <v>4</v>
      </c>
      <c r="D5812" s="11"/>
      <c r="E5812" s="11"/>
      <c r="F5812" s="11"/>
    </row>
    <row r="5813" spans="1:6" ht="17.25" customHeight="1" x14ac:dyDescent="0.35">
      <c r="A5813" s="4" t="s">
        <v>2817</v>
      </c>
      <c r="B5813" s="4" t="s">
        <v>6919</v>
      </c>
      <c r="C5813" s="25">
        <v>4</v>
      </c>
      <c r="D5813" s="11"/>
      <c r="E5813" s="11"/>
      <c r="F5813" s="11"/>
    </row>
    <row r="5814" spans="1:6" ht="17.25" customHeight="1" x14ac:dyDescent="0.35">
      <c r="A5814" s="4" t="s">
        <v>2817</v>
      </c>
      <c r="B5814" s="4" t="s">
        <v>6921</v>
      </c>
      <c r="C5814" s="25">
        <v>4</v>
      </c>
      <c r="D5814" s="11"/>
      <c r="E5814" s="11"/>
      <c r="F5814" s="11"/>
    </row>
    <row r="5815" spans="1:6" ht="17.25" customHeight="1" x14ac:dyDescent="0.35">
      <c r="A5815" s="4" t="s">
        <v>2817</v>
      </c>
      <c r="B5815" s="4" t="s">
        <v>6922</v>
      </c>
      <c r="C5815" s="25">
        <v>4</v>
      </c>
      <c r="D5815" s="11"/>
      <c r="E5815" s="11"/>
      <c r="F5815" s="11"/>
    </row>
    <row r="5816" spans="1:6" ht="17.25" customHeight="1" x14ac:dyDescent="0.35">
      <c r="A5816" s="4" t="s">
        <v>2817</v>
      </c>
      <c r="B5816" s="4" t="s">
        <v>6924</v>
      </c>
      <c r="C5816" s="25">
        <v>4</v>
      </c>
      <c r="D5816" s="11"/>
      <c r="E5816" s="11"/>
      <c r="F5816" s="11"/>
    </row>
    <row r="5817" spans="1:6" ht="17.25" customHeight="1" x14ac:dyDescent="0.35">
      <c r="A5817" s="4" t="s">
        <v>2817</v>
      </c>
      <c r="B5817" s="4" t="s">
        <v>6926</v>
      </c>
      <c r="C5817" s="25">
        <v>4</v>
      </c>
      <c r="D5817" s="11"/>
      <c r="E5817" s="11"/>
      <c r="F5817" s="11"/>
    </row>
    <row r="5818" spans="1:6" ht="17.25" customHeight="1" x14ac:dyDescent="0.35">
      <c r="A5818" s="4" t="s">
        <v>2817</v>
      </c>
      <c r="B5818" s="4" t="s">
        <v>6927</v>
      </c>
      <c r="C5818" s="25">
        <v>4</v>
      </c>
      <c r="D5818" s="11"/>
      <c r="E5818" s="11"/>
      <c r="F5818" s="11"/>
    </row>
    <row r="5819" spans="1:6" ht="17.25" customHeight="1" x14ac:dyDescent="0.35">
      <c r="A5819" s="4" t="s">
        <v>2817</v>
      </c>
      <c r="B5819" s="4" t="s">
        <v>6929</v>
      </c>
      <c r="C5819" s="25">
        <v>4</v>
      </c>
      <c r="D5819" s="11"/>
      <c r="E5819" s="11"/>
      <c r="F5819" s="11"/>
    </row>
    <row r="5820" spans="1:6" ht="17.25" customHeight="1" x14ac:dyDescent="0.35">
      <c r="A5820" s="4" t="s">
        <v>2817</v>
      </c>
      <c r="B5820" s="4" t="s">
        <v>6931</v>
      </c>
      <c r="C5820" s="25">
        <v>4</v>
      </c>
      <c r="D5820" s="11"/>
      <c r="E5820" s="11"/>
      <c r="F5820" s="11"/>
    </row>
    <row r="5821" spans="1:6" ht="17.25" customHeight="1" x14ac:dyDescent="0.35">
      <c r="A5821" s="4" t="s">
        <v>2817</v>
      </c>
      <c r="B5821" s="4" t="s">
        <v>6936</v>
      </c>
      <c r="C5821" s="25">
        <v>4</v>
      </c>
      <c r="D5821" s="11"/>
      <c r="E5821" s="11"/>
      <c r="F5821" s="11"/>
    </row>
    <row r="5822" spans="1:6" ht="17.25" customHeight="1" x14ac:dyDescent="0.35">
      <c r="A5822" s="4" t="s">
        <v>2817</v>
      </c>
      <c r="B5822" s="4" t="s">
        <v>6937</v>
      </c>
      <c r="C5822" s="25">
        <v>4</v>
      </c>
      <c r="D5822" s="11"/>
      <c r="E5822" s="11"/>
      <c r="F5822" s="11"/>
    </row>
    <row r="5823" spans="1:6" ht="17.25" customHeight="1" x14ac:dyDescent="0.35">
      <c r="A5823" s="4" t="s">
        <v>2817</v>
      </c>
      <c r="B5823" s="4" t="s">
        <v>6939</v>
      </c>
      <c r="C5823" s="25">
        <v>4</v>
      </c>
      <c r="D5823" s="11"/>
      <c r="E5823" s="11"/>
      <c r="F5823" s="11"/>
    </row>
    <row r="5824" spans="1:6" ht="17.25" customHeight="1" x14ac:dyDescent="0.35">
      <c r="A5824" s="4" t="s">
        <v>2817</v>
      </c>
      <c r="B5824" s="4" t="s">
        <v>6941</v>
      </c>
      <c r="C5824" s="25">
        <v>4</v>
      </c>
      <c r="D5824" s="11"/>
      <c r="E5824" s="11"/>
      <c r="F5824" s="11"/>
    </row>
    <row r="5825" spans="1:6" ht="17.25" customHeight="1" x14ac:dyDescent="0.35">
      <c r="A5825" s="4" t="s">
        <v>2817</v>
      </c>
      <c r="B5825" s="4" t="s">
        <v>6942</v>
      </c>
      <c r="C5825" s="25">
        <v>4</v>
      </c>
      <c r="D5825" s="11"/>
      <c r="E5825" s="11"/>
      <c r="F5825" s="11"/>
    </row>
    <row r="5826" spans="1:6" ht="17.25" customHeight="1" x14ac:dyDescent="0.35">
      <c r="A5826" s="4" t="s">
        <v>2817</v>
      </c>
      <c r="B5826" s="4" t="s">
        <v>6944</v>
      </c>
      <c r="C5826" s="25">
        <v>4</v>
      </c>
      <c r="D5826" s="11"/>
      <c r="E5826" s="11"/>
      <c r="F5826" s="11"/>
    </row>
    <row r="5827" spans="1:6" ht="17.25" customHeight="1" x14ac:dyDescent="0.35">
      <c r="A5827" s="4" t="s">
        <v>2817</v>
      </c>
      <c r="B5827" s="4" t="s">
        <v>6946</v>
      </c>
      <c r="C5827" s="25">
        <v>4</v>
      </c>
      <c r="D5827" s="11"/>
      <c r="E5827" s="11"/>
      <c r="F5827" s="11"/>
    </row>
    <row r="5828" spans="1:6" ht="17.25" customHeight="1" x14ac:dyDescent="0.35">
      <c r="A5828" s="4" t="s">
        <v>2817</v>
      </c>
      <c r="B5828" s="4" t="s">
        <v>6947</v>
      </c>
      <c r="C5828" s="25">
        <v>4</v>
      </c>
      <c r="D5828" s="11"/>
      <c r="E5828" s="11"/>
      <c r="F5828" s="11"/>
    </row>
    <row r="5829" spans="1:6" ht="17.25" customHeight="1" x14ac:dyDescent="0.35">
      <c r="A5829" s="4" t="s">
        <v>2817</v>
      </c>
      <c r="B5829" s="4" t="s">
        <v>6949</v>
      </c>
      <c r="C5829" s="25">
        <v>4</v>
      </c>
      <c r="D5829" s="11"/>
      <c r="E5829" s="11"/>
      <c r="F5829" s="11"/>
    </row>
    <row r="5830" spans="1:6" ht="17.25" customHeight="1" x14ac:dyDescent="0.35">
      <c r="A5830" s="4" t="s">
        <v>2817</v>
      </c>
      <c r="B5830" s="4" t="s">
        <v>6951</v>
      </c>
      <c r="C5830" s="25">
        <v>4</v>
      </c>
      <c r="D5830" s="11"/>
      <c r="E5830" s="11"/>
      <c r="F5830" s="11"/>
    </row>
    <row r="5831" spans="1:6" ht="17.25" customHeight="1" x14ac:dyDescent="0.35">
      <c r="A5831" s="4" t="s">
        <v>2817</v>
      </c>
      <c r="B5831" s="4" t="s">
        <v>6954</v>
      </c>
      <c r="C5831" s="25">
        <v>4</v>
      </c>
      <c r="D5831" s="11"/>
      <c r="E5831" s="11"/>
      <c r="F5831" s="11"/>
    </row>
    <row r="5832" spans="1:6" ht="17.25" customHeight="1" x14ac:dyDescent="0.35">
      <c r="A5832" s="4" t="s">
        <v>2817</v>
      </c>
      <c r="B5832" s="4" t="s">
        <v>6956</v>
      </c>
      <c r="C5832" s="25">
        <v>4</v>
      </c>
      <c r="D5832" s="11"/>
      <c r="E5832" s="11"/>
      <c r="F5832" s="11"/>
    </row>
    <row r="5833" spans="1:6" ht="17.25" customHeight="1" x14ac:dyDescent="0.35">
      <c r="A5833" s="4" t="s">
        <v>2817</v>
      </c>
      <c r="B5833" s="4" t="s">
        <v>6957</v>
      </c>
      <c r="C5833" s="25">
        <v>4</v>
      </c>
      <c r="D5833" s="11"/>
      <c r="E5833" s="11"/>
      <c r="F5833" s="11"/>
    </row>
    <row r="5834" spans="1:6" ht="17.25" customHeight="1" x14ac:dyDescent="0.35">
      <c r="A5834" s="4" t="s">
        <v>2817</v>
      </c>
      <c r="B5834" s="4" t="s">
        <v>6959</v>
      </c>
      <c r="C5834" s="25">
        <v>4</v>
      </c>
      <c r="D5834" s="11"/>
      <c r="E5834" s="11"/>
      <c r="F5834" s="11"/>
    </row>
    <row r="5835" spans="1:6" ht="17.25" customHeight="1" x14ac:dyDescent="0.35">
      <c r="A5835" s="4" t="s">
        <v>2817</v>
      </c>
      <c r="B5835" s="4" t="s">
        <v>6961</v>
      </c>
      <c r="C5835" s="25">
        <v>4</v>
      </c>
      <c r="D5835" s="11"/>
      <c r="E5835" s="11"/>
      <c r="F5835" s="11"/>
    </row>
    <row r="5836" spans="1:6" ht="17.25" customHeight="1" x14ac:dyDescent="0.35">
      <c r="A5836" s="4" t="s">
        <v>2817</v>
      </c>
      <c r="B5836" s="4" t="s">
        <v>6962</v>
      </c>
      <c r="C5836" s="25">
        <v>4</v>
      </c>
      <c r="D5836" s="11"/>
      <c r="E5836" s="11"/>
      <c r="F5836" s="11"/>
    </row>
    <row r="5837" spans="1:6" ht="17.25" customHeight="1" x14ac:dyDescent="0.35">
      <c r="A5837" s="4" t="s">
        <v>2817</v>
      </c>
      <c r="B5837" s="4" t="s">
        <v>6964</v>
      </c>
      <c r="C5837" s="25">
        <v>4</v>
      </c>
      <c r="D5837" s="11"/>
      <c r="E5837" s="11"/>
      <c r="F5837" s="11"/>
    </row>
    <row r="5838" spans="1:6" ht="17.25" customHeight="1" x14ac:dyDescent="0.35">
      <c r="A5838" s="4" t="s">
        <v>2817</v>
      </c>
      <c r="B5838" s="4" t="s">
        <v>7278</v>
      </c>
      <c r="C5838" s="25">
        <v>9</v>
      </c>
      <c r="D5838" s="11"/>
      <c r="E5838" s="11"/>
      <c r="F5838" s="11"/>
    </row>
    <row r="5839" spans="1:6" ht="17.25" customHeight="1" x14ac:dyDescent="0.35">
      <c r="A5839" s="4" t="s">
        <v>2817</v>
      </c>
      <c r="B5839" s="4" t="s">
        <v>7279</v>
      </c>
      <c r="C5839" s="25">
        <v>9</v>
      </c>
      <c r="D5839" s="11"/>
      <c r="E5839" s="11"/>
      <c r="F5839" s="11"/>
    </row>
    <row r="5840" spans="1:6" ht="17.25" customHeight="1" x14ac:dyDescent="0.35">
      <c r="A5840" s="4" t="s">
        <v>2817</v>
      </c>
      <c r="B5840" s="4" t="s">
        <v>7280</v>
      </c>
      <c r="C5840" s="25">
        <v>9</v>
      </c>
      <c r="D5840" s="11"/>
      <c r="E5840" s="11"/>
      <c r="F5840" s="11"/>
    </row>
    <row r="5841" spans="1:6" ht="17.25" customHeight="1" x14ac:dyDescent="0.35">
      <c r="A5841" s="4" t="s">
        <v>2817</v>
      </c>
      <c r="B5841" s="4" t="s">
        <v>7281</v>
      </c>
      <c r="C5841" s="25">
        <v>9</v>
      </c>
      <c r="D5841" s="11"/>
      <c r="E5841" s="11"/>
      <c r="F5841" s="11"/>
    </row>
    <row r="5842" spans="1:6" ht="17.25" customHeight="1" x14ac:dyDescent="0.35">
      <c r="A5842" s="4" t="s">
        <v>2817</v>
      </c>
      <c r="B5842" s="4" t="s">
        <v>6966</v>
      </c>
      <c r="C5842" s="25">
        <v>13</v>
      </c>
      <c r="D5842" s="11"/>
      <c r="E5842" s="11"/>
      <c r="F5842" s="11"/>
    </row>
    <row r="5843" spans="1:6" ht="17.25" customHeight="1" x14ac:dyDescent="0.35">
      <c r="A5843" s="4" t="s">
        <v>2817</v>
      </c>
      <c r="B5843" s="4" t="s">
        <v>6967</v>
      </c>
      <c r="C5843" s="25">
        <v>13</v>
      </c>
      <c r="D5843" s="11"/>
      <c r="E5843" s="11"/>
      <c r="F5843" s="11"/>
    </row>
    <row r="5844" spans="1:6" ht="17.25" customHeight="1" x14ac:dyDescent="0.35">
      <c r="A5844" s="4" t="s">
        <v>2817</v>
      </c>
      <c r="B5844" s="4" t="s">
        <v>6969</v>
      </c>
      <c r="C5844" s="25">
        <v>13</v>
      </c>
      <c r="D5844" s="11"/>
      <c r="E5844" s="11"/>
      <c r="F5844" s="11"/>
    </row>
    <row r="5845" spans="1:6" ht="17.25" customHeight="1" x14ac:dyDescent="0.35">
      <c r="A5845" s="4" t="s">
        <v>2817</v>
      </c>
      <c r="B5845" s="4" t="s">
        <v>6974</v>
      </c>
      <c r="C5845" s="25">
        <v>13</v>
      </c>
      <c r="D5845" s="11"/>
      <c r="E5845" s="11"/>
      <c r="F5845" s="11"/>
    </row>
    <row r="5846" spans="1:6" ht="17.25" customHeight="1" x14ac:dyDescent="0.35">
      <c r="A5846" s="4" t="s">
        <v>2817</v>
      </c>
      <c r="B5846" s="4" t="s">
        <v>6976</v>
      </c>
      <c r="C5846" s="25">
        <v>13</v>
      </c>
      <c r="D5846" s="11"/>
      <c r="E5846" s="11"/>
      <c r="F5846" s="11"/>
    </row>
    <row r="5847" spans="1:6" ht="17.25" customHeight="1" x14ac:dyDescent="0.35">
      <c r="A5847" s="4" t="s">
        <v>2817</v>
      </c>
      <c r="B5847" s="4" t="s">
        <v>6977</v>
      </c>
      <c r="C5847" s="25">
        <v>13</v>
      </c>
      <c r="D5847" s="11"/>
      <c r="E5847" s="11"/>
      <c r="F5847" s="11"/>
    </row>
    <row r="5848" spans="1:6" ht="17.25" customHeight="1" x14ac:dyDescent="0.35">
      <c r="A5848" s="4" t="s">
        <v>2817</v>
      </c>
      <c r="B5848" s="4" t="s">
        <v>6979</v>
      </c>
      <c r="C5848" s="25">
        <v>13</v>
      </c>
      <c r="D5848" s="11"/>
      <c r="E5848" s="11"/>
      <c r="F5848" s="11"/>
    </row>
    <row r="5849" spans="1:6" ht="17.25" customHeight="1" x14ac:dyDescent="0.35">
      <c r="A5849" s="4" t="s">
        <v>2817</v>
      </c>
      <c r="B5849" s="4" t="s">
        <v>6981</v>
      </c>
      <c r="C5849" s="25">
        <v>13</v>
      </c>
      <c r="D5849" s="11"/>
      <c r="E5849" s="11"/>
      <c r="F5849" s="11"/>
    </row>
    <row r="5850" spans="1:6" ht="17.25" customHeight="1" x14ac:dyDescent="0.35">
      <c r="A5850" s="4" t="s">
        <v>2817</v>
      </c>
      <c r="B5850" s="4" t="s">
        <v>6982</v>
      </c>
      <c r="C5850" s="25">
        <v>13</v>
      </c>
      <c r="D5850" s="11"/>
      <c r="E5850" s="11"/>
      <c r="F5850" s="11"/>
    </row>
    <row r="5851" spans="1:6" ht="17.25" customHeight="1" x14ac:dyDescent="0.35">
      <c r="A5851" s="4" t="s">
        <v>2817</v>
      </c>
      <c r="B5851" s="4" t="s">
        <v>6984</v>
      </c>
      <c r="C5851" s="25">
        <v>13</v>
      </c>
      <c r="D5851" s="11"/>
      <c r="E5851" s="11"/>
      <c r="F5851" s="11"/>
    </row>
    <row r="5852" spans="1:6" ht="17.25" customHeight="1" x14ac:dyDescent="0.35">
      <c r="A5852" s="4" t="s">
        <v>2817</v>
      </c>
      <c r="B5852" s="4" t="s">
        <v>6986</v>
      </c>
      <c r="C5852" s="25">
        <v>13</v>
      </c>
      <c r="D5852" s="11"/>
      <c r="E5852" s="11"/>
      <c r="F5852" s="11"/>
    </row>
    <row r="5853" spans="1:6" ht="17.25" customHeight="1" x14ac:dyDescent="0.35">
      <c r="A5853" s="4" t="s">
        <v>2817</v>
      </c>
      <c r="B5853" s="4" t="s">
        <v>6987</v>
      </c>
      <c r="C5853" s="25">
        <v>13</v>
      </c>
      <c r="D5853" s="11"/>
      <c r="E5853" s="11"/>
      <c r="F5853" s="11"/>
    </row>
    <row r="5854" spans="1:6" ht="17.25" customHeight="1" x14ac:dyDescent="0.35">
      <c r="A5854" s="4" t="s">
        <v>2817</v>
      </c>
      <c r="B5854" s="4" t="s">
        <v>6989</v>
      </c>
      <c r="C5854" s="25">
        <v>13</v>
      </c>
      <c r="D5854" s="11"/>
      <c r="E5854" s="11"/>
      <c r="F5854" s="11"/>
    </row>
    <row r="5855" spans="1:6" ht="17.25" customHeight="1" x14ac:dyDescent="0.35">
      <c r="A5855" s="4" t="s">
        <v>2817</v>
      </c>
      <c r="B5855" s="4" t="s">
        <v>6991</v>
      </c>
      <c r="C5855" s="25">
        <v>13</v>
      </c>
      <c r="D5855" s="11"/>
      <c r="E5855" s="11"/>
      <c r="F5855" s="11"/>
    </row>
    <row r="5856" spans="1:6" ht="17.25" customHeight="1" x14ac:dyDescent="0.35">
      <c r="A5856" s="4" t="s">
        <v>2817</v>
      </c>
      <c r="B5856" s="4" t="s">
        <v>6994</v>
      </c>
      <c r="C5856" s="25">
        <v>13</v>
      </c>
      <c r="D5856" s="11"/>
      <c r="E5856" s="11"/>
      <c r="F5856" s="11"/>
    </row>
    <row r="5857" spans="1:6" ht="17.25" customHeight="1" x14ac:dyDescent="0.35">
      <c r="A5857" s="4" t="s">
        <v>2817</v>
      </c>
      <c r="B5857" s="4" t="s">
        <v>6996</v>
      </c>
      <c r="C5857" s="25">
        <v>13</v>
      </c>
      <c r="D5857" s="11"/>
      <c r="E5857" s="11"/>
      <c r="F5857" s="11"/>
    </row>
    <row r="5858" spans="1:6" ht="17.25" customHeight="1" x14ac:dyDescent="0.35">
      <c r="A5858" s="4" t="s">
        <v>2817</v>
      </c>
      <c r="B5858" s="4" t="s">
        <v>6998</v>
      </c>
      <c r="C5858" s="25">
        <v>13</v>
      </c>
      <c r="D5858" s="11"/>
      <c r="E5858" s="11"/>
      <c r="F5858" s="11"/>
    </row>
    <row r="5859" spans="1:6" ht="17.25" customHeight="1" x14ac:dyDescent="0.35">
      <c r="A5859" s="4" t="s">
        <v>2817</v>
      </c>
      <c r="B5859" s="4" t="s">
        <v>7000</v>
      </c>
      <c r="C5859" s="25">
        <v>13</v>
      </c>
      <c r="D5859" s="11"/>
      <c r="E5859" s="11"/>
      <c r="F5859" s="11"/>
    </row>
    <row r="5860" spans="1:6" ht="17.25" customHeight="1" x14ac:dyDescent="0.35">
      <c r="A5860" s="4" t="s">
        <v>2817</v>
      </c>
      <c r="B5860" s="4" t="s">
        <v>7002</v>
      </c>
      <c r="C5860" s="25">
        <v>13</v>
      </c>
      <c r="D5860" s="11"/>
      <c r="E5860" s="11"/>
      <c r="F5860" s="11"/>
    </row>
    <row r="5861" spans="1:6" ht="17.25" customHeight="1" x14ac:dyDescent="0.35">
      <c r="A5861" s="4" t="s">
        <v>2817</v>
      </c>
      <c r="B5861" s="4" t="s">
        <v>7003</v>
      </c>
      <c r="C5861" s="25">
        <v>13</v>
      </c>
      <c r="D5861" s="11"/>
      <c r="E5861" s="11"/>
      <c r="F5861" s="11"/>
    </row>
    <row r="5862" spans="1:6" ht="17.25" customHeight="1" x14ac:dyDescent="0.35">
      <c r="A5862" s="4" t="s">
        <v>2817</v>
      </c>
      <c r="B5862" s="4" t="s">
        <v>7005</v>
      </c>
      <c r="C5862" s="25">
        <v>13</v>
      </c>
      <c r="D5862" s="11"/>
      <c r="E5862" s="11"/>
      <c r="F5862" s="11"/>
    </row>
    <row r="5863" spans="1:6" ht="17.25" customHeight="1" x14ac:dyDescent="0.35">
      <c r="A5863" s="4" t="s">
        <v>2817</v>
      </c>
      <c r="B5863" s="4" t="s">
        <v>7007</v>
      </c>
      <c r="C5863" s="25">
        <v>13</v>
      </c>
      <c r="D5863" s="11"/>
      <c r="E5863" s="11"/>
      <c r="F5863" s="11"/>
    </row>
    <row r="5864" spans="1:6" ht="17.25" customHeight="1" x14ac:dyDescent="0.35">
      <c r="A5864" s="4" t="s">
        <v>2817</v>
      </c>
      <c r="B5864" s="4" t="s">
        <v>7008</v>
      </c>
      <c r="C5864" s="25">
        <v>13</v>
      </c>
      <c r="D5864" s="11"/>
      <c r="E5864" s="11"/>
      <c r="F5864" s="11"/>
    </row>
    <row r="5865" spans="1:6" ht="17.25" customHeight="1" x14ac:dyDescent="0.35">
      <c r="A5865" s="4" t="s">
        <v>2817</v>
      </c>
      <c r="B5865" s="4" t="s">
        <v>7010</v>
      </c>
      <c r="C5865" s="25">
        <v>13</v>
      </c>
      <c r="D5865" s="11"/>
      <c r="E5865" s="11"/>
      <c r="F5865" s="11"/>
    </row>
    <row r="5866" spans="1:6" ht="17.25" customHeight="1" x14ac:dyDescent="0.35">
      <c r="A5866" s="4" t="s">
        <v>2817</v>
      </c>
      <c r="B5866" s="4" t="s">
        <v>7015</v>
      </c>
      <c r="C5866" s="25">
        <v>13</v>
      </c>
      <c r="D5866" s="11"/>
      <c r="E5866" s="11"/>
      <c r="F5866" s="11"/>
    </row>
    <row r="5867" spans="1:6" ht="17.25" customHeight="1" x14ac:dyDescent="0.35">
      <c r="A5867" s="4" t="s">
        <v>2817</v>
      </c>
      <c r="B5867" s="4" t="s">
        <v>7017</v>
      </c>
      <c r="C5867" s="25">
        <v>13</v>
      </c>
      <c r="D5867" s="11"/>
      <c r="E5867" s="11"/>
      <c r="F5867" s="11"/>
    </row>
    <row r="5868" spans="1:6" ht="17.25" customHeight="1" x14ac:dyDescent="0.35">
      <c r="A5868" s="4" t="s">
        <v>2817</v>
      </c>
      <c r="B5868" s="4" t="s">
        <v>7018</v>
      </c>
      <c r="C5868" s="25">
        <v>13</v>
      </c>
      <c r="D5868" s="11"/>
      <c r="E5868" s="11"/>
      <c r="F5868" s="11"/>
    </row>
    <row r="5869" spans="1:6" ht="17.25" customHeight="1" x14ac:dyDescent="0.35">
      <c r="A5869" s="4" t="s">
        <v>2817</v>
      </c>
      <c r="B5869" s="4" t="s">
        <v>7020</v>
      </c>
      <c r="C5869" s="25">
        <v>13</v>
      </c>
      <c r="D5869" s="11"/>
      <c r="E5869" s="11"/>
      <c r="F5869" s="11"/>
    </row>
    <row r="5870" spans="1:6" ht="17.25" customHeight="1" x14ac:dyDescent="0.35">
      <c r="A5870" s="4" t="s">
        <v>2817</v>
      </c>
      <c r="B5870" s="4" t="s">
        <v>7022</v>
      </c>
      <c r="C5870" s="25">
        <v>13</v>
      </c>
      <c r="D5870" s="11"/>
      <c r="E5870" s="11"/>
      <c r="F5870" s="11"/>
    </row>
    <row r="5871" spans="1:6" ht="17.25" customHeight="1" x14ac:dyDescent="0.35">
      <c r="A5871" s="4" t="s">
        <v>2817</v>
      </c>
      <c r="B5871" s="4" t="s">
        <v>7023</v>
      </c>
      <c r="C5871" s="25">
        <v>13</v>
      </c>
      <c r="D5871" s="11"/>
      <c r="E5871" s="11"/>
      <c r="F5871" s="11"/>
    </row>
    <row r="5872" spans="1:6" ht="17.25" customHeight="1" x14ac:dyDescent="0.35">
      <c r="A5872" s="4" t="s">
        <v>2817</v>
      </c>
      <c r="B5872" s="4" t="s">
        <v>7025</v>
      </c>
      <c r="C5872" s="25">
        <v>13</v>
      </c>
      <c r="D5872" s="11"/>
      <c r="E5872" s="11"/>
      <c r="F5872" s="11"/>
    </row>
    <row r="5873" spans="1:6" ht="17.25" customHeight="1" x14ac:dyDescent="0.35">
      <c r="A5873" s="4" t="s">
        <v>2817</v>
      </c>
      <c r="B5873" s="4" t="s">
        <v>6992</v>
      </c>
      <c r="C5873" s="25">
        <v>13</v>
      </c>
      <c r="D5873" s="11"/>
      <c r="E5873" s="11"/>
      <c r="F5873" s="11"/>
    </row>
    <row r="5874" spans="1:6" ht="17.25" customHeight="1" x14ac:dyDescent="0.35">
      <c r="A5874" s="4" t="s">
        <v>2817</v>
      </c>
      <c r="B5874" s="4" t="s">
        <v>7027</v>
      </c>
      <c r="C5874" s="25">
        <v>13</v>
      </c>
      <c r="D5874" s="11"/>
      <c r="E5874" s="11"/>
      <c r="F5874" s="11"/>
    </row>
    <row r="5875" spans="1:6" ht="17.25" customHeight="1" x14ac:dyDescent="0.35">
      <c r="A5875" s="4" t="s">
        <v>2817</v>
      </c>
      <c r="B5875" s="4" t="s">
        <v>7028</v>
      </c>
      <c r="C5875" s="25">
        <v>13</v>
      </c>
      <c r="D5875" s="11"/>
      <c r="E5875" s="11"/>
      <c r="F5875" s="11"/>
    </row>
    <row r="5876" spans="1:6" ht="17.25" customHeight="1" x14ac:dyDescent="0.35">
      <c r="A5876" s="4" t="s">
        <v>2817</v>
      </c>
      <c r="B5876" s="4" t="s">
        <v>7030</v>
      </c>
      <c r="C5876" s="25">
        <v>13</v>
      </c>
      <c r="D5876" s="11"/>
      <c r="E5876" s="11"/>
      <c r="F5876" s="11"/>
    </row>
    <row r="5877" spans="1:6" ht="17.25" customHeight="1" x14ac:dyDescent="0.35">
      <c r="A5877" s="4" t="s">
        <v>2817</v>
      </c>
      <c r="B5877" s="4" t="s">
        <v>7032</v>
      </c>
      <c r="C5877" s="25">
        <v>13</v>
      </c>
      <c r="D5877" s="11"/>
      <c r="E5877" s="11"/>
      <c r="F5877" s="11"/>
    </row>
    <row r="5878" spans="1:6" ht="17.25" customHeight="1" x14ac:dyDescent="0.35">
      <c r="A5878" s="4" t="s">
        <v>2817</v>
      </c>
      <c r="B5878" s="4" t="s">
        <v>7033</v>
      </c>
      <c r="C5878" s="25">
        <v>13</v>
      </c>
      <c r="D5878" s="11"/>
      <c r="E5878" s="11"/>
      <c r="F5878" s="11"/>
    </row>
    <row r="5879" spans="1:6" ht="17.25" customHeight="1" x14ac:dyDescent="0.35">
      <c r="A5879" s="4" t="s">
        <v>2817</v>
      </c>
      <c r="B5879" s="4" t="s">
        <v>7035</v>
      </c>
      <c r="C5879" s="25">
        <v>13</v>
      </c>
      <c r="D5879" s="11"/>
      <c r="E5879" s="11"/>
      <c r="F5879" s="11"/>
    </row>
    <row r="5880" spans="1:6" ht="17.25" customHeight="1" x14ac:dyDescent="0.35">
      <c r="A5880" s="4" t="s">
        <v>2817</v>
      </c>
      <c r="B5880" s="4" t="s">
        <v>7037</v>
      </c>
      <c r="C5880" s="25">
        <v>13</v>
      </c>
      <c r="D5880" s="11"/>
      <c r="E5880" s="11"/>
      <c r="F5880" s="11"/>
    </row>
    <row r="5881" spans="1:6" ht="17.25" customHeight="1" x14ac:dyDescent="0.35">
      <c r="A5881" s="4" t="s">
        <v>2817</v>
      </c>
      <c r="B5881" s="4" t="s">
        <v>7038</v>
      </c>
      <c r="C5881" s="25">
        <v>13</v>
      </c>
      <c r="D5881" s="11"/>
      <c r="E5881" s="11"/>
      <c r="F5881" s="11"/>
    </row>
    <row r="5882" spans="1:6" ht="17.25" customHeight="1" x14ac:dyDescent="0.35">
      <c r="A5882" s="4" t="s">
        <v>2817</v>
      </c>
      <c r="B5882" s="4" t="s">
        <v>7040</v>
      </c>
      <c r="C5882" s="25">
        <v>13</v>
      </c>
      <c r="D5882" s="11"/>
      <c r="E5882" s="11"/>
      <c r="F5882" s="11"/>
    </row>
    <row r="5883" spans="1:6" ht="17.25" customHeight="1" x14ac:dyDescent="0.35">
      <c r="A5883" s="4" t="s">
        <v>2817</v>
      </c>
      <c r="B5883" s="4" t="s">
        <v>7041</v>
      </c>
      <c r="C5883" s="25">
        <v>13</v>
      </c>
      <c r="D5883" s="11"/>
      <c r="E5883" s="11"/>
      <c r="F5883" s="11"/>
    </row>
    <row r="5884" spans="1:6" ht="17.25" customHeight="1" x14ac:dyDescent="0.35">
      <c r="A5884" s="4" t="s">
        <v>2817</v>
      </c>
      <c r="B5884" s="4" t="s">
        <v>7282</v>
      </c>
      <c r="C5884" s="25">
        <v>9</v>
      </c>
      <c r="D5884" s="11"/>
      <c r="E5884" s="11"/>
      <c r="F5884" s="11"/>
    </row>
    <row r="5885" spans="1:6" ht="17.25" customHeight="1" x14ac:dyDescent="0.35">
      <c r="A5885" s="4" t="s">
        <v>2817</v>
      </c>
      <c r="B5885" s="4" t="s">
        <v>7283</v>
      </c>
      <c r="C5885" s="25">
        <v>9</v>
      </c>
      <c r="D5885" s="11"/>
      <c r="E5885" s="11"/>
      <c r="F5885" s="11"/>
    </row>
    <row r="5886" spans="1:6" ht="17.25" customHeight="1" x14ac:dyDescent="0.35">
      <c r="A5886" s="4" t="s">
        <v>2817</v>
      </c>
      <c r="B5886" s="4" t="s">
        <v>7284</v>
      </c>
      <c r="C5886" s="25">
        <v>9</v>
      </c>
      <c r="D5886" s="11"/>
      <c r="E5886" s="11"/>
      <c r="F5886" s="11"/>
    </row>
    <row r="5887" spans="1:6" ht="17.25" customHeight="1" x14ac:dyDescent="0.35">
      <c r="A5887" s="4" t="s">
        <v>2817</v>
      </c>
      <c r="B5887" s="4" t="s">
        <v>7285</v>
      </c>
      <c r="C5887" s="25">
        <v>9</v>
      </c>
      <c r="D5887" s="11"/>
      <c r="E5887" s="11"/>
      <c r="F5887" s="11"/>
    </row>
    <row r="5888" spans="1:6" ht="17.25" customHeight="1" x14ac:dyDescent="0.35">
      <c r="A5888" s="4" t="s">
        <v>2817</v>
      </c>
      <c r="B5888" s="4" t="s">
        <v>7286</v>
      </c>
      <c r="C5888" s="25">
        <v>9</v>
      </c>
      <c r="D5888" s="11"/>
      <c r="E5888" s="11"/>
      <c r="F5888" s="11"/>
    </row>
    <row r="5889" spans="1:6" ht="17.25" customHeight="1" x14ac:dyDescent="0.35">
      <c r="A5889" s="4" t="s">
        <v>2817</v>
      </c>
      <c r="B5889" s="4" t="s">
        <v>7287</v>
      </c>
      <c r="C5889" s="25">
        <v>9</v>
      </c>
      <c r="D5889" s="11"/>
      <c r="E5889" s="11"/>
      <c r="F5889" s="11"/>
    </row>
    <row r="5890" spans="1:6" ht="17.25" customHeight="1" x14ac:dyDescent="0.35">
      <c r="A5890" s="4" t="s">
        <v>2817</v>
      </c>
      <c r="B5890" s="4" t="s">
        <v>7288</v>
      </c>
      <c r="C5890" s="25">
        <v>9</v>
      </c>
      <c r="D5890" s="11"/>
      <c r="E5890" s="11"/>
      <c r="F5890" s="11"/>
    </row>
    <row r="5891" spans="1:6" ht="17.25" customHeight="1" x14ac:dyDescent="0.35">
      <c r="A5891" s="4" t="s">
        <v>2817</v>
      </c>
      <c r="B5891" s="4" t="s">
        <v>7289</v>
      </c>
      <c r="C5891" s="25">
        <v>9</v>
      </c>
      <c r="D5891" s="11"/>
      <c r="E5891" s="11"/>
      <c r="F5891" s="11"/>
    </row>
    <row r="5892" spans="1:6" ht="17.25" customHeight="1" x14ac:dyDescent="0.35">
      <c r="A5892" s="4" t="s">
        <v>2817</v>
      </c>
      <c r="B5892" s="4" t="s">
        <v>7290</v>
      </c>
      <c r="C5892" s="25">
        <v>9</v>
      </c>
      <c r="D5892" s="11"/>
      <c r="E5892" s="11"/>
      <c r="F5892" s="11"/>
    </row>
    <row r="5893" spans="1:6" ht="17.25" customHeight="1" x14ac:dyDescent="0.35">
      <c r="A5893" s="4" t="s">
        <v>2817</v>
      </c>
      <c r="B5893" s="4" t="s">
        <v>7291</v>
      </c>
      <c r="C5893" s="25">
        <v>9</v>
      </c>
      <c r="D5893" s="11"/>
      <c r="E5893" s="11"/>
      <c r="F5893" s="11"/>
    </row>
    <row r="5894" spans="1:6" ht="17.25" customHeight="1" x14ac:dyDescent="0.35">
      <c r="A5894" s="4" t="s">
        <v>2817</v>
      </c>
      <c r="B5894" s="4" t="s">
        <v>7292</v>
      </c>
      <c r="C5894" s="25">
        <v>9</v>
      </c>
      <c r="D5894" s="11"/>
      <c r="E5894" s="11"/>
      <c r="F5894" s="11"/>
    </row>
    <row r="5895" spans="1:6" ht="17.25" customHeight="1" x14ac:dyDescent="0.35">
      <c r="A5895" s="4" t="s">
        <v>2817</v>
      </c>
      <c r="B5895" s="4" t="s">
        <v>7293</v>
      </c>
      <c r="C5895" s="25">
        <v>9</v>
      </c>
      <c r="D5895" s="11"/>
      <c r="E5895" s="11"/>
      <c r="F5895" s="11"/>
    </row>
    <row r="5896" spans="1:6" ht="17.25" customHeight="1" x14ac:dyDescent="0.35">
      <c r="A5896" s="4" t="s">
        <v>2817</v>
      </c>
      <c r="B5896" s="4" t="s">
        <v>7294</v>
      </c>
      <c r="C5896" s="25">
        <v>9</v>
      </c>
      <c r="D5896" s="11"/>
      <c r="E5896" s="11"/>
      <c r="F5896" s="11"/>
    </row>
    <row r="5897" spans="1:6" ht="17.25" customHeight="1" x14ac:dyDescent="0.35">
      <c r="A5897" s="4" t="s">
        <v>2817</v>
      </c>
      <c r="B5897" s="4" t="s">
        <v>7295</v>
      </c>
      <c r="C5897" s="25">
        <v>9</v>
      </c>
      <c r="D5897" s="11"/>
      <c r="E5897" s="11"/>
      <c r="F5897" s="11"/>
    </row>
    <row r="5898" spans="1:6" ht="17.25" customHeight="1" x14ac:dyDescent="0.35">
      <c r="A5898" s="4" t="s">
        <v>2817</v>
      </c>
      <c r="B5898" s="4" t="s">
        <v>7296</v>
      </c>
      <c r="C5898" s="25">
        <v>9</v>
      </c>
      <c r="D5898" s="11"/>
      <c r="E5898" s="11"/>
      <c r="F5898" s="11"/>
    </row>
    <row r="5899" spans="1:6" ht="17.25" customHeight="1" x14ac:dyDescent="0.35">
      <c r="A5899" s="4" t="s">
        <v>2817</v>
      </c>
      <c r="B5899" s="4" t="s">
        <v>7297</v>
      </c>
      <c r="C5899" s="25">
        <v>9</v>
      </c>
      <c r="D5899" s="11"/>
      <c r="E5899" s="11"/>
      <c r="F5899" s="11"/>
    </row>
    <row r="5900" spans="1:6" ht="17.25" customHeight="1" x14ac:dyDescent="0.35">
      <c r="A5900" s="4" t="s">
        <v>2817</v>
      </c>
      <c r="B5900" s="4" t="s">
        <v>7298</v>
      </c>
      <c r="C5900" s="25">
        <v>9</v>
      </c>
      <c r="D5900" s="11"/>
      <c r="E5900" s="11"/>
      <c r="F5900" s="11"/>
    </row>
    <row r="5901" spans="1:6" ht="17.25" customHeight="1" x14ac:dyDescent="0.35">
      <c r="A5901" s="4" t="s">
        <v>2817</v>
      </c>
      <c r="B5901" s="4" t="s">
        <v>7046</v>
      </c>
      <c r="C5901" s="25">
        <v>9</v>
      </c>
      <c r="D5901" s="11"/>
      <c r="E5901" s="11"/>
      <c r="F5901" s="11"/>
    </row>
    <row r="5902" spans="1:6" ht="17.25" customHeight="1" x14ac:dyDescent="0.35">
      <c r="A5902" s="4" t="s">
        <v>2817</v>
      </c>
      <c r="B5902" s="4" t="s">
        <v>7299</v>
      </c>
      <c r="C5902" s="25">
        <v>9</v>
      </c>
      <c r="D5902" s="11"/>
      <c r="E5902" s="11"/>
      <c r="F5902" s="11"/>
    </row>
    <row r="5903" spans="1:6" ht="17.25" customHeight="1" x14ac:dyDescent="0.35">
      <c r="A5903" s="4" t="s">
        <v>2817</v>
      </c>
      <c r="B5903" s="4" t="s">
        <v>7300</v>
      </c>
      <c r="C5903" s="25">
        <v>9</v>
      </c>
      <c r="D5903" s="11"/>
      <c r="E5903" s="11"/>
      <c r="F5903" s="11"/>
    </row>
    <row r="5904" spans="1:6" ht="17.25" customHeight="1" x14ac:dyDescent="0.35">
      <c r="A5904" s="4" t="s">
        <v>2817</v>
      </c>
      <c r="B5904" s="4" t="s">
        <v>7301</v>
      </c>
      <c r="C5904" s="25">
        <v>9</v>
      </c>
      <c r="D5904" s="11"/>
      <c r="E5904" s="11"/>
      <c r="F5904" s="11"/>
    </row>
    <row r="5905" spans="1:6" ht="17.25" customHeight="1" x14ac:dyDescent="0.35">
      <c r="A5905" s="4" t="s">
        <v>2817</v>
      </c>
      <c r="B5905" s="4" t="s">
        <v>7302</v>
      </c>
      <c r="C5905" s="25">
        <v>9</v>
      </c>
      <c r="D5905" s="11"/>
      <c r="E5905" s="11"/>
      <c r="F5905" s="11"/>
    </row>
    <row r="5906" spans="1:6" ht="17.25" customHeight="1" x14ac:dyDescent="0.35">
      <c r="A5906" s="4" t="s">
        <v>2817</v>
      </c>
      <c r="B5906" s="4" t="s">
        <v>7303</v>
      </c>
      <c r="C5906" s="25">
        <v>9</v>
      </c>
      <c r="D5906" s="11"/>
      <c r="E5906" s="11"/>
      <c r="F5906" s="11"/>
    </row>
    <row r="5907" spans="1:6" ht="17.25" customHeight="1" x14ac:dyDescent="0.35">
      <c r="A5907" s="4" t="s">
        <v>2817</v>
      </c>
      <c r="B5907" s="4" t="s">
        <v>7304</v>
      </c>
      <c r="C5907" s="25">
        <v>9</v>
      </c>
      <c r="D5907" s="11"/>
      <c r="E5907" s="11"/>
      <c r="F5907" s="11"/>
    </row>
    <row r="5908" spans="1:6" ht="17.25" customHeight="1" x14ac:dyDescent="0.35">
      <c r="A5908" s="4" t="s">
        <v>2817</v>
      </c>
      <c r="B5908" s="4" t="s">
        <v>7305</v>
      </c>
      <c r="C5908" s="25">
        <v>9</v>
      </c>
      <c r="D5908" s="11"/>
      <c r="E5908" s="11"/>
      <c r="F5908" s="11"/>
    </row>
    <row r="5909" spans="1:6" ht="17.25" customHeight="1" x14ac:dyDescent="0.35">
      <c r="A5909" s="4" t="s">
        <v>2817</v>
      </c>
      <c r="B5909" s="4" t="s">
        <v>7306</v>
      </c>
      <c r="C5909" s="25">
        <v>9</v>
      </c>
      <c r="D5909" s="11"/>
      <c r="E5909" s="11"/>
      <c r="F5909" s="11"/>
    </row>
    <row r="5910" spans="1:6" ht="17.25" customHeight="1" x14ac:dyDescent="0.35">
      <c r="A5910" s="4" t="s">
        <v>2817</v>
      </c>
      <c r="B5910" s="4" t="s">
        <v>7307</v>
      </c>
      <c r="C5910" s="25">
        <v>9</v>
      </c>
      <c r="D5910" s="11"/>
      <c r="E5910" s="11"/>
      <c r="F5910" s="11"/>
    </row>
    <row r="5911" spans="1:6" ht="17.25" customHeight="1" x14ac:dyDescent="0.35">
      <c r="A5911" s="4" t="s">
        <v>2817</v>
      </c>
      <c r="B5911" s="4" t="s">
        <v>7308</v>
      </c>
      <c r="C5911" s="25">
        <v>9</v>
      </c>
      <c r="D5911" s="11"/>
      <c r="E5911" s="11"/>
      <c r="F5911" s="11"/>
    </row>
    <row r="5912" spans="1:6" ht="17.25" customHeight="1" x14ac:dyDescent="0.35">
      <c r="A5912" s="4" t="s">
        <v>2817</v>
      </c>
      <c r="B5912" s="4" t="s">
        <v>7309</v>
      </c>
      <c r="C5912" s="25">
        <v>9</v>
      </c>
      <c r="D5912" s="11"/>
      <c r="E5912" s="11"/>
      <c r="F5912" s="11"/>
    </row>
    <row r="5913" spans="1:6" ht="17.25" customHeight="1" x14ac:dyDescent="0.35">
      <c r="A5913" s="4" t="s">
        <v>2817</v>
      </c>
      <c r="B5913" s="4" t="s">
        <v>7310</v>
      </c>
      <c r="C5913" s="25">
        <v>9</v>
      </c>
      <c r="D5913" s="11"/>
      <c r="E5913" s="11"/>
      <c r="F5913" s="11"/>
    </row>
    <row r="5914" spans="1:6" ht="17.25" customHeight="1" x14ac:dyDescent="0.35">
      <c r="A5914" s="4" t="s">
        <v>2817</v>
      </c>
      <c r="B5914" s="4" t="s">
        <v>7311</v>
      </c>
      <c r="C5914" s="25">
        <v>9</v>
      </c>
      <c r="D5914" s="11"/>
      <c r="E5914" s="11"/>
      <c r="F5914" s="11"/>
    </row>
    <row r="5915" spans="1:6" ht="17.25" customHeight="1" x14ac:dyDescent="0.35">
      <c r="A5915" s="4" t="s">
        <v>2817</v>
      </c>
      <c r="B5915" s="4" t="s">
        <v>7312</v>
      </c>
      <c r="C5915" s="25">
        <v>9</v>
      </c>
      <c r="D5915" s="11"/>
      <c r="E5915" s="11"/>
      <c r="F5915" s="11"/>
    </row>
    <row r="5916" spans="1:6" ht="17.25" customHeight="1" x14ac:dyDescent="0.35">
      <c r="A5916" s="4" t="s">
        <v>2817</v>
      </c>
      <c r="B5916" s="4" t="s">
        <v>7313</v>
      </c>
      <c r="C5916" s="25">
        <v>9</v>
      </c>
      <c r="D5916" s="11"/>
      <c r="E5916" s="11"/>
      <c r="F5916" s="11"/>
    </row>
    <row r="5917" spans="1:6" ht="17.25" customHeight="1" x14ac:dyDescent="0.35">
      <c r="A5917" s="4" t="s">
        <v>2817</v>
      </c>
      <c r="B5917" s="4" t="s">
        <v>7314</v>
      </c>
      <c r="C5917" s="25">
        <v>9</v>
      </c>
      <c r="D5917" s="11"/>
      <c r="E5917" s="11"/>
      <c r="F5917" s="11"/>
    </row>
    <row r="5918" spans="1:6" ht="17.25" customHeight="1" x14ac:dyDescent="0.35">
      <c r="A5918" s="4" t="s">
        <v>2817</v>
      </c>
      <c r="B5918" s="4" t="s">
        <v>7315</v>
      </c>
      <c r="C5918" s="25">
        <v>9</v>
      </c>
      <c r="D5918" s="11"/>
      <c r="E5918" s="11"/>
      <c r="F5918" s="11"/>
    </row>
    <row r="5919" spans="1:6" ht="17.25" customHeight="1" x14ac:dyDescent="0.35">
      <c r="A5919" s="4" t="s">
        <v>2817</v>
      </c>
      <c r="B5919" s="4" t="s">
        <v>7316</v>
      </c>
      <c r="C5919" s="25">
        <v>9</v>
      </c>
      <c r="D5919" s="11"/>
      <c r="E5919" s="11"/>
      <c r="F5919" s="11"/>
    </row>
    <row r="5920" spans="1:6" ht="17.25" customHeight="1" x14ac:dyDescent="0.35">
      <c r="A5920" s="4" t="s">
        <v>2817</v>
      </c>
      <c r="B5920" s="4" t="s">
        <v>7317</v>
      </c>
      <c r="C5920" s="25">
        <v>9</v>
      </c>
      <c r="D5920" s="11"/>
      <c r="E5920" s="11"/>
      <c r="F5920" s="11"/>
    </row>
    <row r="5921" spans="1:6" ht="17.25" customHeight="1" x14ac:dyDescent="0.35">
      <c r="A5921" s="4" t="s">
        <v>2817</v>
      </c>
      <c r="B5921" s="4" t="s">
        <v>7318</v>
      </c>
      <c r="C5921" s="25">
        <v>9</v>
      </c>
      <c r="D5921" s="11"/>
      <c r="E5921" s="11"/>
      <c r="F5921" s="11"/>
    </row>
    <row r="5922" spans="1:6" ht="17.25" customHeight="1" x14ac:dyDescent="0.35">
      <c r="A5922" s="4" t="s">
        <v>2817</v>
      </c>
      <c r="B5922" s="4" t="s">
        <v>7319</v>
      </c>
      <c r="C5922" s="25">
        <v>9</v>
      </c>
      <c r="D5922" s="11"/>
      <c r="E5922" s="11"/>
      <c r="F5922" s="11"/>
    </row>
    <row r="5923" spans="1:6" ht="17.25" customHeight="1" x14ac:dyDescent="0.35">
      <c r="A5923" s="4" t="s">
        <v>2817</v>
      </c>
      <c r="B5923" s="4" t="s">
        <v>7320</v>
      </c>
      <c r="C5923" s="25">
        <v>9</v>
      </c>
      <c r="D5923" s="11"/>
      <c r="E5923" s="11"/>
      <c r="F5923" s="11"/>
    </row>
    <row r="5924" spans="1:6" ht="17.25" customHeight="1" x14ac:dyDescent="0.35">
      <c r="A5924" s="4" t="s">
        <v>2817</v>
      </c>
      <c r="B5924" s="4" t="s">
        <v>7321</v>
      </c>
      <c r="C5924" s="25">
        <v>9</v>
      </c>
      <c r="D5924" s="11"/>
      <c r="E5924" s="11"/>
      <c r="F5924" s="11"/>
    </row>
    <row r="5925" spans="1:6" ht="17.25" customHeight="1" x14ac:dyDescent="0.35">
      <c r="A5925" s="4" t="s">
        <v>2817</v>
      </c>
      <c r="B5925" s="4" t="s">
        <v>7322</v>
      </c>
      <c r="C5925" s="25">
        <v>9</v>
      </c>
      <c r="D5925" s="11"/>
      <c r="E5925" s="11"/>
      <c r="F5925" s="11"/>
    </row>
    <row r="5926" spans="1:6" ht="17.25" customHeight="1" x14ac:dyDescent="0.35">
      <c r="A5926" s="4" t="s">
        <v>2817</v>
      </c>
      <c r="B5926" s="4" t="s">
        <v>7047</v>
      </c>
      <c r="C5926" s="25">
        <v>9</v>
      </c>
      <c r="D5926" s="11"/>
      <c r="E5926" s="11"/>
      <c r="F5926" s="11"/>
    </row>
    <row r="5927" spans="1:6" ht="17.25" customHeight="1" x14ac:dyDescent="0.35">
      <c r="A5927" s="4" t="s">
        <v>2817</v>
      </c>
      <c r="B5927" s="4" t="s">
        <v>7323</v>
      </c>
      <c r="C5927" s="25">
        <v>9</v>
      </c>
      <c r="D5927" s="11"/>
      <c r="E5927" s="11"/>
      <c r="F5927" s="11"/>
    </row>
    <row r="5928" spans="1:6" ht="17.25" customHeight="1" x14ac:dyDescent="0.35">
      <c r="A5928" s="4" t="s">
        <v>2817</v>
      </c>
      <c r="B5928" s="4" t="s">
        <v>7324</v>
      </c>
      <c r="C5928" s="25">
        <v>9</v>
      </c>
      <c r="D5928" s="11"/>
      <c r="E5928" s="11"/>
      <c r="F5928" s="11"/>
    </row>
    <row r="5929" spans="1:6" ht="17.25" customHeight="1" x14ac:dyDescent="0.35">
      <c r="A5929" s="4" t="s">
        <v>2817</v>
      </c>
      <c r="B5929" s="4" t="s">
        <v>7325</v>
      </c>
      <c r="C5929" s="25">
        <v>9</v>
      </c>
      <c r="D5929" s="11"/>
      <c r="E5929" s="11"/>
      <c r="F5929" s="11"/>
    </row>
    <row r="5930" spans="1:6" ht="17.25" customHeight="1" x14ac:dyDescent="0.35">
      <c r="A5930" s="4" t="s">
        <v>2817</v>
      </c>
      <c r="B5930" s="4" t="s">
        <v>7326</v>
      </c>
      <c r="C5930" s="25">
        <v>9</v>
      </c>
      <c r="D5930" s="11"/>
      <c r="E5930" s="11"/>
      <c r="F5930" s="11"/>
    </row>
    <row r="5931" spans="1:6" ht="17.25" customHeight="1" x14ac:dyDescent="0.35">
      <c r="A5931" s="4" t="s">
        <v>2817</v>
      </c>
      <c r="B5931" s="4" t="s">
        <v>7327</v>
      </c>
      <c r="C5931" s="25">
        <v>9</v>
      </c>
      <c r="D5931" s="11"/>
      <c r="E5931" s="11"/>
      <c r="F5931" s="11"/>
    </row>
    <row r="5932" spans="1:6" ht="17.25" customHeight="1" x14ac:dyDescent="0.35">
      <c r="A5932" s="4" t="s">
        <v>2817</v>
      </c>
      <c r="B5932" s="4" t="s">
        <v>7328</v>
      </c>
      <c r="C5932" s="25">
        <v>9</v>
      </c>
      <c r="D5932" s="11"/>
      <c r="E5932" s="11"/>
      <c r="F5932" s="11"/>
    </row>
    <row r="5933" spans="1:6" ht="17.25" customHeight="1" x14ac:dyDescent="0.35">
      <c r="A5933" s="4" t="s">
        <v>2817</v>
      </c>
      <c r="B5933" s="4" t="s">
        <v>7329</v>
      </c>
      <c r="C5933" s="25">
        <v>9</v>
      </c>
      <c r="D5933" s="11"/>
      <c r="E5933" s="11"/>
      <c r="F5933" s="11"/>
    </row>
    <row r="5934" spans="1:6" ht="17.25" customHeight="1" x14ac:dyDescent="0.35">
      <c r="A5934" s="4" t="s">
        <v>2817</v>
      </c>
      <c r="B5934" s="4" t="s">
        <v>623</v>
      </c>
      <c r="C5934" s="25">
        <v>3</v>
      </c>
      <c r="D5934" s="11"/>
      <c r="E5934" s="11"/>
      <c r="F5934" s="11"/>
    </row>
    <row r="5935" spans="1:6" ht="17.25" customHeight="1" x14ac:dyDescent="0.35">
      <c r="A5935" s="4" t="s">
        <v>2817</v>
      </c>
      <c r="B5935" s="4" t="s">
        <v>1673</v>
      </c>
      <c r="C5935" s="25">
        <v>14</v>
      </c>
      <c r="D5935" s="11"/>
      <c r="E5935" s="11"/>
      <c r="F5935" s="11"/>
    </row>
    <row r="5936" spans="1:6" ht="17.25" customHeight="1" x14ac:dyDescent="0.35">
      <c r="A5936" s="4" t="s">
        <v>2817</v>
      </c>
      <c r="B5936" s="4" t="s">
        <v>1679</v>
      </c>
      <c r="C5936" s="25">
        <v>14</v>
      </c>
      <c r="D5936" s="11"/>
      <c r="E5936" s="11"/>
      <c r="F5936" s="11"/>
    </row>
    <row r="5937" spans="1:6" ht="17.25" customHeight="1" x14ac:dyDescent="0.35">
      <c r="A5937" s="4" t="s">
        <v>2817</v>
      </c>
      <c r="B5937" s="4" t="s">
        <v>1683</v>
      </c>
      <c r="C5937" s="25">
        <v>14</v>
      </c>
      <c r="D5937" s="11"/>
      <c r="E5937" s="11"/>
      <c r="F5937" s="11"/>
    </row>
    <row r="5938" spans="1:6" ht="17.25" customHeight="1" x14ac:dyDescent="0.35">
      <c r="A5938" s="4" t="s">
        <v>2817</v>
      </c>
      <c r="B5938" s="4" t="s">
        <v>1690</v>
      </c>
      <c r="C5938" s="25">
        <v>14</v>
      </c>
      <c r="D5938" s="11"/>
      <c r="E5938" s="11"/>
      <c r="F5938" s="11"/>
    </row>
    <row r="5939" spans="1:6" ht="17.25" customHeight="1" x14ac:dyDescent="0.35">
      <c r="A5939" s="4" t="s">
        <v>2817</v>
      </c>
      <c r="B5939" s="4" t="s">
        <v>1694</v>
      </c>
      <c r="C5939" s="25">
        <v>14</v>
      </c>
      <c r="D5939" s="11"/>
      <c r="E5939" s="11"/>
      <c r="F5939" s="11"/>
    </row>
    <row r="5940" spans="1:6" ht="17.25" customHeight="1" x14ac:dyDescent="0.35">
      <c r="A5940" s="4" t="s">
        <v>2817</v>
      </c>
      <c r="B5940" s="4" t="s">
        <v>1697</v>
      </c>
      <c r="C5940" s="25">
        <v>14</v>
      </c>
      <c r="D5940" s="11"/>
      <c r="E5940" s="11"/>
      <c r="F5940" s="11"/>
    </row>
    <row r="5941" spans="1:6" ht="17.25" customHeight="1" x14ac:dyDescent="0.35">
      <c r="A5941" s="4" t="s">
        <v>2817</v>
      </c>
      <c r="B5941" s="4" t="s">
        <v>659</v>
      </c>
      <c r="C5941" s="25">
        <v>6</v>
      </c>
      <c r="D5941" s="11"/>
      <c r="E5941" s="11"/>
      <c r="F5941" s="11"/>
    </row>
    <row r="5942" spans="1:6" ht="17.25" customHeight="1" x14ac:dyDescent="0.35">
      <c r="A5942" s="4" t="s">
        <v>2817</v>
      </c>
      <c r="B5942" s="4" t="s">
        <v>1702</v>
      </c>
      <c r="C5942" s="25">
        <v>14</v>
      </c>
      <c r="D5942" s="11"/>
      <c r="E5942" s="11"/>
      <c r="F5942" s="11"/>
    </row>
    <row r="5943" spans="1:6" ht="17.25" customHeight="1" x14ac:dyDescent="0.35">
      <c r="A5943" s="4" t="s">
        <v>2817</v>
      </c>
      <c r="B5943" s="4" t="s">
        <v>1704</v>
      </c>
      <c r="C5943" s="25">
        <v>14</v>
      </c>
      <c r="D5943" s="11"/>
      <c r="E5943" s="11"/>
      <c r="F5943" s="11"/>
    </row>
    <row r="5944" spans="1:6" ht="17.25" customHeight="1" x14ac:dyDescent="0.35">
      <c r="A5944" s="4" t="s">
        <v>2817</v>
      </c>
      <c r="B5944" s="4" t="s">
        <v>662</v>
      </c>
      <c r="C5944" s="25">
        <v>12</v>
      </c>
      <c r="D5944" s="11"/>
      <c r="E5944" s="11"/>
      <c r="F5944" s="11"/>
    </row>
    <row r="5945" spans="1:6" ht="17.25" customHeight="1" x14ac:dyDescent="0.35">
      <c r="A5945" s="4" t="s">
        <v>2817</v>
      </c>
      <c r="B5945" s="4" t="s">
        <v>682</v>
      </c>
      <c r="C5945" s="25">
        <v>8</v>
      </c>
      <c r="D5945" s="11"/>
      <c r="E5945" s="11"/>
      <c r="F5945" s="11"/>
    </row>
    <row r="5946" spans="1:6" ht="17.25" customHeight="1" x14ac:dyDescent="0.35">
      <c r="A5946" s="4" t="s">
        <v>2817</v>
      </c>
      <c r="B5946" s="4" t="s">
        <v>665</v>
      </c>
      <c r="C5946" s="25">
        <v>10</v>
      </c>
      <c r="D5946" s="11"/>
      <c r="E5946" s="11"/>
      <c r="F5946" s="11"/>
    </row>
    <row r="5947" spans="1:6" ht="17.25" customHeight="1" x14ac:dyDescent="0.35">
      <c r="A5947" s="4" t="s">
        <v>2817</v>
      </c>
      <c r="B5947" s="4" t="s">
        <v>655</v>
      </c>
      <c r="C5947" s="25">
        <v>12</v>
      </c>
      <c r="D5947" s="11"/>
      <c r="E5947" s="11"/>
      <c r="F5947" s="11"/>
    </row>
    <row r="5948" spans="1:6" ht="17.25" customHeight="1" x14ac:dyDescent="0.35">
      <c r="A5948" s="4" t="s">
        <v>2817</v>
      </c>
      <c r="B5948" s="4" t="s">
        <v>1714</v>
      </c>
      <c r="C5948" s="25">
        <v>14</v>
      </c>
      <c r="D5948" s="11"/>
      <c r="E5948" s="11"/>
      <c r="F5948" s="11"/>
    </row>
    <row r="5949" spans="1:6" ht="17.25" customHeight="1" x14ac:dyDescent="0.35">
      <c r="A5949" s="4" t="s">
        <v>2817</v>
      </c>
      <c r="B5949" s="4" t="s">
        <v>1717</v>
      </c>
      <c r="C5949" s="25">
        <v>10</v>
      </c>
      <c r="D5949" s="11"/>
      <c r="E5949" s="11"/>
      <c r="F5949" s="11"/>
    </row>
    <row r="5950" spans="1:6" ht="17.25" customHeight="1" x14ac:dyDescent="0.35">
      <c r="A5950" s="4" t="s">
        <v>2817</v>
      </c>
      <c r="B5950" s="4" t="s">
        <v>1720</v>
      </c>
      <c r="C5950" s="25">
        <v>10</v>
      </c>
      <c r="D5950" s="11"/>
      <c r="E5950" s="11"/>
      <c r="F5950" s="11"/>
    </row>
    <row r="5951" spans="1:6" ht="17.25" customHeight="1" x14ac:dyDescent="0.35">
      <c r="A5951" s="4" t="s">
        <v>2817</v>
      </c>
      <c r="B5951" s="4" t="s">
        <v>1722</v>
      </c>
      <c r="C5951" s="25">
        <v>10</v>
      </c>
      <c r="D5951" s="11"/>
      <c r="E5951" s="11"/>
      <c r="F5951" s="11"/>
    </row>
    <row r="5952" spans="1:6" ht="17.25" customHeight="1" x14ac:dyDescent="0.35">
      <c r="A5952" s="4" t="s">
        <v>2817</v>
      </c>
      <c r="B5952" s="4" t="s">
        <v>1724</v>
      </c>
      <c r="C5952" s="25">
        <v>10</v>
      </c>
      <c r="D5952" s="11"/>
      <c r="E5952" s="11"/>
      <c r="F5952" s="11"/>
    </row>
    <row r="5953" spans="1:6" ht="17.25" customHeight="1" x14ac:dyDescent="0.35">
      <c r="A5953" s="4" t="s">
        <v>2817</v>
      </c>
      <c r="B5953" s="4" t="s">
        <v>1726</v>
      </c>
      <c r="C5953" s="25">
        <v>10</v>
      </c>
      <c r="D5953" s="11"/>
      <c r="E5953" s="11"/>
      <c r="F5953" s="11"/>
    </row>
    <row r="5954" spans="1:6" ht="17.25" customHeight="1" x14ac:dyDescent="0.35">
      <c r="A5954" s="4" t="s">
        <v>2817</v>
      </c>
      <c r="B5954" s="4" t="s">
        <v>1729</v>
      </c>
      <c r="C5954" s="25">
        <v>10</v>
      </c>
      <c r="D5954" s="11"/>
      <c r="E5954" s="11"/>
      <c r="F5954" s="11"/>
    </row>
    <row r="5955" spans="1:6" ht="17.25" customHeight="1" x14ac:dyDescent="0.35">
      <c r="A5955" s="4" t="s">
        <v>2817</v>
      </c>
      <c r="B5955" s="4" t="s">
        <v>1731</v>
      </c>
      <c r="C5955" s="25">
        <v>10</v>
      </c>
      <c r="D5955" s="11"/>
      <c r="E5955" s="11"/>
      <c r="F5955" s="11"/>
    </row>
    <row r="5956" spans="1:6" ht="17.25" customHeight="1" x14ac:dyDescent="0.35">
      <c r="A5956" s="4" t="s">
        <v>2817</v>
      </c>
      <c r="B5956" s="4" t="s">
        <v>1733</v>
      </c>
      <c r="C5956" s="25">
        <v>14</v>
      </c>
      <c r="D5956" s="11"/>
      <c r="E5956" s="11"/>
      <c r="F5956" s="11"/>
    </row>
    <row r="5957" spans="1:6" ht="17.25" customHeight="1" x14ac:dyDescent="0.35">
      <c r="A5957" s="4" t="s">
        <v>2817</v>
      </c>
      <c r="B5957" s="4" t="s">
        <v>1736</v>
      </c>
      <c r="C5957" s="25">
        <v>13</v>
      </c>
      <c r="D5957" s="11"/>
      <c r="E5957" s="11"/>
      <c r="F5957" s="11"/>
    </row>
    <row r="5958" spans="1:6" ht="17.25" customHeight="1" x14ac:dyDescent="0.35">
      <c r="A5958" s="4" t="s">
        <v>2817</v>
      </c>
      <c r="B5958" s="4" t="s">
        <v>1739</v>
      </c>
      <c r="C5958" s="25">
        <v>13</v>
      </c>
      <c r="D5958" s="11"/>
      <c r="E5958" s="11"/>
      <c r="F5958" s="11"/>
    </row>
    <row r="5959" spans="1:6" ht="17.25" customHeight="1" x14ac:dyDescent="0.35">
      <c r="A5959" s="4" t="s">
        <v>2817</v>
      </c>
      <c r="B5959" s="4" t="s">
        <v>1742</v>
      </c>
      <c r="C5959" s="25">
        <v>13</v>
      </c>
      <c r="D5959" s="11"/>
      <c r="E5959" s="11"/>
      <c r="F5959" s="11"/>
    </row>
    <row r="5960" spans="1:6" ht="17.25" customHeight="1" x14ac:dyDescent="0.35">
      <c r="A5960" s="4" t="s">
        <v>2817</v>
      </c>
      <c r="B5960" s="4" t="s">
        <v>574</v>
      </c>
      <c r="C5960" s="25">
        <v>4</v>
      </c>
      <c r="D5960" s="11"/>
      <c r="E5960" s="11"/>
      <c r="F5960" s="11"/>
    </row>
    <row r="5961" spans="1:6" ht="17.25" customHeight="1" x14ac:dyDescent="0.35">
      <c r="A5961" s="4" t="s">
        <v>2817</v>
      </c>
      <c r="B5961" s="4" t="s">
        <v>1748</v>
      </c>
      <c r="C5961" s="25">
        <v>14</v>
      </c>
      <c r="D5961" s="11"/>
      <c r="E5961" s="11"/>
      <c r="F5961" s="11"/>
    </row>
    <row r="5962" spans="1:6" ht="17.25" customHeight="1" x14ac:dyDescent="0.35">
      <c r="A5962" s="4" t="s">
        <v>2817</v>
      </c>
      <c r="B5962" s="4" t="s">
        <v>1752</v>
      </c>
      <c r="C5962" s="25">
        <v>13</v>
      </c>
      <c r="D5962" s="11"/>
      <c r="E5962" s="11"/>
      <c r="F5962" s="11"/>
    </row>
    <row r="5963" spans="1:6" ht="17.25" customHeight="1" x14ac:dyDescent="0.35">
      <c r="A5963" s="4" t="s">
        <v>2817</v>
      </c>
      <c r="B5963" s="4" t="s">
        <v>1756</v>
      </c>
      <c r="C5963" s="25">
        <v>10</v>
      </c>
      <c r="D5963" s="11"/>
      <c r="E5963" s="11"/>
      <c r="F5963" s="11"/>
    </row>
    <row r="5964" spans="1:6" ht="17.25" customHeight="1" x14ac:dyDescent="0.35">
      <c r="A5964" s="4" t="s">
        <v>2817</v>
      </c>
      <c r="B5964" s="4" t="s">
        <v>1759</v>
      </c>
      <c r="C5964" s="25">
        <v>10</v>
      </c>
      <c r="D5964" s="11"/>
      <c r="E5964" s="11"/>
      <c r="F5964" s="11"/>
    </row>
    <row r="5965" spans="1:6" ht="17.25" customHeight="1" x14ac:dyDescent="0.35">
      <c r="A5965" s="4" t="s">
        <v>2817</v>
      </c>
      <c r="B5965" s="4" t="s">
        <v>576</v>
      </c>
      <c r="C5965" s="25">
        <v>10</v>
      </c>
      <c r="D5965" s="11"/>
      <c r="E5965" s="11"/>
      <c r="F5965" s="11"/>
    </row>
    <row r="5966" spans="1:6" ht="17.25" customHeight="1" x14ac:dyDescent="0.35">
      <c r="A5966" s="4" t="s">
        <v>2817</v>
      </c>
      <c r="B5966" s="4" t="s">
        <v>595</v>
      </c>
      <c r="C5966" s="25">
        <v>13</v>
      </c>
      <c r="D5966" s="11"/>
      <c r="E5966" s="11"/>
      <c r="F5966" s="11"/>
    </row>
    <row r="5967" spans="1:6" ht="17.25" customHeight="1" x14ac:dyDescent="0.35">
      <c r="A5967" s="4" t="s">
        <v>2817</v>
      </c>
      <c r="B5967" s="4" t="s">
        <v>626</v>
      </c>
      <c r="C5967" s="25">
        <v>3</v>
      </c>
      <c r="D5967" s="11"/>
      <c r="E5967" s="11"/>
      <c r="F5967" s="11"/>
    </row>
    <row r="5968" spans="1:6" ht="17.25" customHeight="1" x14ac:dyDescent="0.35">
      <c r="A5968" s="4" t="s">
        <v>2817</v>
      </c>
      <c r="B5968" s="4" t="s">
        <v>624</v>
      </c>
      <c r="C5968" s="25">
        <v>3</v>
      </c>
      <c r="D5968" s="11"/>
      <c r="E5968" s="11"/>
      <c r="F5968" s="11"/>
    </row>
    <row r="5969" spans="1:6" ht="17.25" customHeight="1" x14ac:dyDescent="0.35">
      <c r="A5969" s="4" t="s">
        <v>2817</v>
      </c>
      <c r="B5969" s="4" t="s">
        <v>1765</v>
      </c>
      <c r="C5969" s="25">
        <v>14</v>
      </c>
      <c r="D5969" s="11"/>
      <c r="E5969" s="11"/>
      <c r="F5969" s="11"/>
    </row>
    <row r="5970" spans="1:6" ht="17.25" customHeight="1" x14ac:dyDescent="0.35">
      <c r="A5970" s="4" t="s">
        <v>2817</v>
      </c>
      <c r="B5970" s="4" t="s">
        <v>1767</v>
      </c>
      <c r="C5970" s="25">
        <v>14</v>
      </c>
      <c r="D5970" s="11"/>
      <c r="E5970" s="11"/>
      <c r="F5970" s="11"/>
    </row>
    <row r="5971" spans="1:6" ht="17.25" customHeight="1" x14ac:dyDescent="0.35">
      <c r="A5971" s="4" t="s">
        <v>2817</v>
      </c>
      <c r="B5971" s="4" t="s">
        <v>1773</v>
      </c>
      <c r="C5971" s="25">
        <v>14</v>
      </c>
      <c r="D5971" s="11"/>
      <c r="E5971" s="11"/>
      <c r="F5971" s="11"/>
    </row>
    <row r="5972" spans="1:6" ht="17.25" customHeight="1" x14ac:dyDescent="0.35">
      <c r="A5972" s="4" t="s">
        <v>2817</v>
      </c>
      <c r="B5972" s="4" t="s">
        <v>1776</v>
      </c>
      <c r="C5972" s="25">
        <v>14</v>
      </c>
      <c r="D5972" s="11"/>
      <c r="E5972" s="11"/>
      <c r="F5972" s="11"/>
    </row>
    <row r="5973" spans="1:6" ht="17.25" customHeight="1" x14ac:dyDescent="0.35">
      <c r="A5973" s="4" t="s">
        <v>2817</v>
      </c>
      <c r="B5973" s="4" t="s">
        <v>1779</v>
      </c>
      <c r="C5973" s="25">
        <v>14</v>
      </c>
      <c r="D5973" s="11"/>
      <c r="E5973" s="11"/>
      <c r="F5973" s="11"/>
    </row>
    <row r="5974" spans="1:6" ht="17.25" customHeight="1" x14ac:dyDescent="0.35">
      <c r="A5974" s="4" t="s">
        <v>2817</v>
      </c>
      <c r="B5974" s="4" t="s">
        <v>1781</v>
      </c>
      <c r="C5974" s="25">
        <v>14</v>
      </c>
      <c r="D5974" s="11"/>
      <c r="E5974" s="11"/>
      <c r="F5974" s="11"/>
    </row>
    <row r="5975" spans="1:6" ht="17.25" customHeight="1" x14ac:dyDescent="0.35">
      <c r="A5975" s="4" t="s">
        <v>2817</v>
      </c>
      <c r="B5975" s="4" t="s">
        <v>1784</v>
      </c>
      <c r="C5975" s="25">
        <v>14</v>
      </c>
      <c r="D5975" s="11"/>
      <c r="E5975" s="11"/>
      <c r="F5975" s="11"/>
    </row>
    <row r="5976" spans="1:6" ht="17.25" customHeight="1" x14ac:dyDescent="0.35">
      <c r="A5976" s="4" t="s">
        <v>2817</v>
      </c>
      <c r="B5976" s="4" t="s">
        <v>1787</v>
      </c>
      <c r="C5976" s="25">
        <v>14</v>
      </c>
      <c r="D5976" s="11"/>
      <c r="E5976" s="11"/>
      <c r="F5976" s="11"/>
    </row>
    <row r="5977" spans="1:6" ht="17.25" customHeight="1" x14ac:dyDescent="0.35">
      <c r="A5977" s="4" t="s">
        <v>2817</v>
      </c>
      <c r="B5977" s="4" t="s">
        <v>1790</v>
      </c>
      <c r="C5977" s="25">
        <v>13</v>
      </c>
      <c r="D5977" s="11"/>
      <c r="E5977" s="11"/>
      <c r="F5977" s="11"/>
    </row>
    <row r="5978" spans="1:6" ht="17.25" customHeight="1" x14ac:dyDescent="0.35">
      <c r="A5978" s="4" t="s">
        <v>2817</v>
      </c>
      <c r="B5978" s="4" t="s">
        <v>1793</v>
      </c>
      <c r="C5978" s="25">
        <v>13</v>
      </c>
      <c r="D5978" s="11"/>
      <c r="E5978" s="11"/>
      <c r="F5978" s="11"/>
    </row>
    <row r="5979" spans="1:6" ht="17.25" customHeight="1" x14ac:dyDescent="0.35">
      <c r="A5979" s="4" t="s">
        <v>2817</v>
      </c>
      <c r="B5979" s="4" t="s">
        <v>1796</v>
      </c>
      <c r="C5979" s="25">
        <v>13</v>
      </c>
      <c r="D5979" s="11"/>
      <c r="E5979" s="11"/>
      <c r="F5979" s="11"/>
    </row>
    <row r="5980" spans="1:6" ht="17.25" customHeight="1" x14ac:dyDescent="0.35">
      <c r="A5980" s="4" t="s">
        <v>2817</v>
      </c>
      <c r="B5980" s="4" t="s">
        <v>1799</v>
      </c>
      <c r="C5980" s="25">
        <v>7</v>
      </c>
      <c r="D5980" s="11"/>
      <c r="E5980" s="11"/>
      <c r="F5980" s="11"/>
    </row>
    <row r="5981" spans="1:6" ht="17.25" customHeight="1" x14ac:dyDescent="0.35">
      <c r="A5981" s="4" t="s">
        <v>2817</v>
      </c>
      <c r="B5981" s="4" t="s">
        <v>578</v>
      </c>
      <c r="C5981" s="25">
        <v>13</v>
      </c>
      <c r="D5981" s="11"/>
      <c r="E5981" s="11"/>
      <c r="F5981" s="11"/>
    </row>
    <row r="5982" spans="1:6" ht="17.25" customHeight="1" x14ac:dyDescent="0.35">
      <c r="A5982" s="4" t="s">
        <v>2817</v>
      </c>
      <c r="B5982" s="4" t="s">
        <v>581</v>
      </c>
      <c r="C5982" s="25">
        <v>13</v>
      </c>
      <c r="D5982" s="11"/>
      <c r="E5982" s="11"/>
      <c r="F5982" s="11"/>
    </row>
    <row r="5983" spans="1:6" ht="17.25" customHeight="1" x14ac:dyDescent="0.35">
      <c r="A5983" s="4" t="s">
        <v>2817</v>
      </c>
      <c r="B5983" s="4" t="s">
        <v>1805</v>
      </c>
      <c r="C5983" s="25">
        <v>4</v>
      </c>
      <c r="D5983" s="11"/>
      <c r="E5983" s="11"/>
      <c r="F5983" s="11"/>
    </row>
    <row r="5984" spans="1:6" ht="17.25" customHeight="1" x14ac:dyDescent="0.35">
      <c r="A5984" s="4" t="s">
        <v>2817</v>
      </c>
      <c r="B5984" s="4" t="s">
        <v>627</v>
      </c>
      <c r="C5984" s="25">
        <v>5</v>
      </c>
      <c r="D5984" s="11"/>
      <c r="E5984" s="11"/>
      <c r="F5984" s="11"/>
    </row>
    <row r="5985" spans="1:6" ht="17.25" customHeight="1" x14ac:dyDescent="0.35">
      <c r="A5985" s="4" t="s">
        <v>2817</v>
      </c>
      <c r="B5985" s="4" t="s">
        <v>634</v>
      </c>
      <c r="C5985" s="25">
        <v>1</v>
      </c>
      <c r="D5985" s="11"/>
      <c r="E5985" s="11"/>
      <c r="F5985" s="11"/>
    </row>
    <row r="5986" spans="1:6" ht="17.25" customHeight="1" x14ac:dyDescent="0.35">
      <c r="A5986" s="4" t="s">
        <v>2817</v>
      </c>
      <c r="B5986" s="4" t="s">
        <v>1813</v>
      </c>
      <c r="C5986" s="25">
        <v>4</v>
      </c>
      <c r="D5986" s="11"/>
      <c r="E5986" s="11"/>
      <c r="F5986" s="11"/>
    </row>
    <row r="5987" spans="1:6" ht="17.25" customHeight="1" x14ac:dyDescent="0.35">
      <c r="A5987" s="4" t="s">
        <v>2817</v>
      </c>
      <c r="B5987" s="4" t="s">
        <v>1816</v>
      </c>
      <c r="C5987" s="25">
        <v>4</v>
      </c>
      <c r="D5987" s="11"/>
      <c r="E5987" s="11"/>
      <c r="F5987" s="11"/>
    </row>
    <row r="5988" spans="1:6" ht="17.25" customHeight="1" x14ac:dyDescent="0.35">
      <c r="A5988" s="4" t="s">
        <v>2817</v>
      </c>
      <c r="B5988" s="4" t="s">
        <v>652</v>
      </c>
      <c r="C5988" s="25">
        <v>4</v>
      </c>
      <c r="D5988" s="11"/>
      <c r="E5988" s="11"/>
      <c r="F5988" s="11"/>
    </row>
    <row r="5989" spans="1:6" ht="17.25" customHeight="1" x14ac:dyDescent="0.35">
      <c r="A5989" s="4" t="s">
        <v>2817</v>
      </c>
      <c r="B5989" s="4" t="s">
        <v>1820</v>
      </c>
      <c r="C5989" s="25">
        <v>2</v>
      </c>
      <c r="D5989" s="11"/>
      <c r="E5989" s="11"/>
      <c r="F5989" s="11"/>
    </row>
    <row r="5990" spans="1:6" ht="17.25" customHeight="1" x14ac:dyDescent="0.35">
      <c r="A5990" s="4" t="s">
        <v>2817</v>
      </c>
      <c r="B5990" s="4" t="s">
        <v>1823</v>
      </c>
      <c r="C5990" s="25">
        <v>14</v>
      </c>
      <c r="D5990" s="11"/>
      <c r="E5990" s="11"/>
      <c r="F5990" s="11"/>
    </row>
    <row r="5991" spans="1:6" ht="17.25" customHeight="1" x14ac:dyDescent="0.35">
      <c r="A5991" s="4" t="s">
        <v>2817</v>
      </c>
      <c r="B5991" s="4" t="s">
        <v>1827</v>
      </c>
      <c r="C5991" s="25">
        <v>14</v>
      </c>
      <c r="D5991" s="11"/>
      <c r="E5991" s="11"/>
      <c r="F5991" s="11"/>
    </row>
    <row r="5992" spans="1:6" ht="17.25" customHeight="1" x14ac:dyDescent="0.35">
      <c r="A5992" s="4" t="s">
        <v>2817</v>
      </c>
      <c r="B5992" s="4" t="s">
        <v>1829</v>
      </c>
      <c r="C5992" s="25">
        <v>13</v>
      </c>
      <c r="D5992" s="11"/>
      <c r="E5992" s="11"/>
      <c r="F5992" s="11"/>
    </row>
    <row r="5993" spans="1:6" ht="17.25" customHeight="1" x14ac:dyDescent="0.35">
      <c r="A5993" s="4" t="s">
        <v>2817</v>
      </c>
      <c r="B5993" s="4" t="s">
        <v>1835</v>
      </c>
      <c r="C5993" s="25">
        <v>13</v>
      </c>
      <c r="D5993" s="11"/>
      <c r="E5993" s="11"/>
      <c r="F5993" s="11"/>
    </row>
    <row r="5994" spans="1:6" ht="17.25" customHeight="1" x14ac:dyDescent="0.35">
      <c r="A5994" s="4" t="s">
        <v>2817</v>
      </c>
      <c r="B5994" s="4" t="s">
        <v>1837</v>
      </c>
      <c r="C5994" s="25">
        <v>13</v>
      </c>
      <c r="D5994" s="11"/>
      <c r="E5994" s="11"/>
      <c r="F5994" s="11"/>
    </row>
    <row r="5995" spans="1:6" ht="17.25" customHeight="1" x14ac:dyDescent="0.35">
      <c r="A5995" s="4" t="s">
        <v>2817</v>
      </c>
      <c r="B5995" s="4" t="s">
        <v>1841</v>
      </c>
      <c r="C5995" s="25">
        <v>4</v>
      </c>
      <c r="D5995" s="11"/>
      <c r="E5995" s="11"/>
      <c r="F5995" s="11"/>
    </row>
    <row r="5996" spans="1:6" ht="17.25" customHeight="1" x14ac:dyDescent="0.35">
      <c r="A5996" s="4" t="s">
        <v>2817</v>
      </c>
      <c r="B5996" s="4" t="s">
        <v>1844</v>
      </c>
      <c r="C5996" s="25">
        <v>4</v>
      </c>
      <c r="D5996" s="11"/>
      <c r="E5996" s="11"/>
      <c r="F5996" s="11"/>
    </row>
    <row r="5997" spans="1:6" ht="17.25" customHeight="1" x14ac:dyDescent="0.35">
      <c r="A5997" s="4" t="s">
        <v>2817</v>
      </c>
      <c r="B5997" s="4" t="s">
        <v>1846</v>
      </c>
      <c r="C5997" s="25">
        <v>4</v>
      </c>
      <c r="D5997" s="11"/>
      <c r="E5997" s="11"/>
      <c r="F5997" s="11"/>
    </row>
    <row r="5998" spans="1:6" ht="17.25" customHeight="1" x14ac:dyDescent="0.35">
      <c r="A5998" s="4" t="s">
        <v>2817</v>
      </c>
      <c r="B5998" s="4" t="s">
        <v>1848</v>
      </c>
      <c r="C5998" s="25">
        <v>4</v>
      </c>
      <c r="D5998" s="11"/>
      <c r="E5998" s="11"/>
      <c r="F5998" s="11"/>
    </row>
    <row r="5999" spans="1:6" ht="17.25" customHeight="1" x14ac:dyDescent="0.35">
      <c r="A5999" s="4" t="s">
        <v>2817</v>
      </c>
      <c r="B5999" s="4" t="s">
        <v>635</v>
      </c>
      <c r="C5999" s="25">
        <v>1</v>
      </c>
      <c r="D5999" s="11"/>
      <c r="E5999" s="11"/>
      <c r="F5999" s="11"/>
    </row>
    <row r="6000" spans="1:6" ht="17.25" customHeight="1" x14ac:dyDescent="0.35">
      <c r="A6000" s="4" t="s">
        <v>2817</v>
      </c>
      <c r="B6000" s="4" t="s">
        <v>1852</v>
      </c>
      <c r="C6000" s="25">
        <v>1</v>
      </c>
      <c r="D6000" s="11"/>
      <c r="E6000" s="11"/>
      <c r="F6000" s="11"/>
    </row>
    <row r="6001" spans="1:6" ht="17.25" customHeight="1" x14ac:dyDescent="0.35">
      <c r="A6001" s="4" t="s">
        <v>2817</v>
      </c>
      <c r="B6001" s="4" t="s">
        <v>1855</v>
      </c>
      <c r="C6001" s="25">
        <v>2</v>
      </c>
      <c r="D6001" s="11"/>
      <c r="E6001" s="11"/>
      <c r="F6001" s="11"/>
    </row>
    <row r="6002" spans="1:6" ht="17.25" customHeight="1" x14ac:dyDescent="0.35">
      <c r="A6002" s="4" t="s">
        <v>2817</v>
      </c>
      <c r="B6002" s="4" t="s">
        <v>1857</v>
      </c>
      <c r="C6002" s="25">
        <v>2</v>
      </c>
      <c r="D6002" s="11"/>
      <c r="E6002" s="11"/>
      <c r="F6002" s="11"/>
    </row>
    <row r="6003" spans="1:6" ht="17.25" customHeight="1" x14ac:dyDescent="0.35">
      <c r="A6003" s="4" t="s">
        <v>2817</v>
      </c>
      <c r="B6003" s="4" t="s">
        <v>1859</v>
      </c>
      <c r="C6003" s="25">
        <v>2</v>
      </c>
      <c r="D6003" s="11"/>
      <c r="E6003" s="11"/>
      <c r="F6003" s="11"/>
    </row>
    <row r="6004" spans="1:6" ht="17.25" customHeight="1" x14ac:dyDescent="0.35">
      <c r="A6004" s="4" t="s">
        <v>2817</v>
      </c>
      <c r="B6004" s="4" t="s">
        <v>1861</v>
      </c>
      <c r="C6004" s="25">
        <v>2</v>
      </c>
      <c r="D6004" s="11"/>
      <c r="E6004" s="11"/>
      <c r="F6004" s="11"/>
    </row>
    <row r="6005" spans="1:6" ht="17.25" customHeight="1" x14ac:dyDescent="0.35">
      <c r="A6005" s="4" t="s">
        <v>2817</v>
      </c>
      <c r="B6005" s="4" t="s">
        <v>1863</v>
      </c>
      <c r="C6005" s="25">
        <v>2</v>
      </c>
      <c r="D6005" s="11"/>
      <c r="E6005" s="11"/>
      <c r="F6005" s="11"/>
    </row>
    <row r="6006" spans="1:6" ht="17.25" customHeight="1" x14ac:dyDescent="0.35">
      <c r="A6006" s="4" t="s">
        <v>2817</v>
      </c>
      <c r="B6006" s="4" t="s">
        <v>1865</v>
      </c>
      <c r="C6006" s="25">
        <v>14</v>
      </c>
      <c r="D6006" s="11"/>
      <c r="E6006" s="11"/>
      <c r="F6006" s="11"/>
    </row>
    <row r="6007" spans="1:6" ht="17.25" customHeight="1" x14ac:dyDescent="0.35">
      <c r="A6007" s="4" t="s">
        <v>2817</v>
      </c>
      <c r="B6007" s="4" t="s">
        <v>1868</v>
      </c>
      <c r="C6007" s="25">
        <v>14</v>
      </c>
      <c r="D6007" s="11"/>
      <c r="E6007" s="11"/>
      <c r="F6007" s="11"/>
    </row>
    <row r="6008" spans="1:6" ht="17.25" customHeight="1" x14ac:dyDescent="0.35">
      <c r="A6008" s="4" t="s">
        <v>2817</v>
      </c>
      <c r="B6008" s="4" t="s">
        <v>1871</v>
      </c>
      <c r="C6008" s="25">
        <v>14</v>
      </c>
      <c r="D6008" s="11"/>
      <c r="E6008" s="11"/>
      <c r="F6008" s="11"/>
    </row>
    <row r="6009" spans="1:6" ht="17.25" customHeight="1" x14ac:dyDescent="0.35">
      <c r="A6009" s="4" t="s">
        <v>2817</v>
      </c>
      <c r="B6009" s="4" t="s">
        <v>1872</v>
      </c>
      <c r="C6009" s="25">
        <v>14</v>
      </c>
      <c r="D6009" s="11"/>
      <c r="E6009" s="11"/>
      <c r="F6009" s="11"/>
    </row>
    <row r="6010" spans="1:6" ht="17.25" customHeight="1" x14ac:dyDescent="0.35">
      <c r="A6010" s="4" t="s">
        <v>2817</v>
      </c>
      <c r="B6010" s="4" t="s">
        <v>1875</v>
      </c>
      <c r="C6010" s="25">
        <v>14</v>
      </c>
      <c r="D6010" s="11"/>
      <c r="E6010" s="11"/>
      <c r="F6010" s="11"/>
    </row>
    <row r="6011" spans="1:6" ht="17.25" customHeight="1" x14ac:dyDescent="0.35">
      <c r="A6011" s="4" t="s">
        <v>2817</v>
      </c>
      <c r="B6011" s="4" t="s">
        <v>1877</v>
      </c>
      <c r="C6011" s="25">
        <v>13</v>
      </c>
      <c r="D6011" s="11"/>
      <c r="E6011" s="11"/>
      <c r="F6011" s="11"/>
    </row>
    <row r="6012" spans="1:6" ht="17.25" customHeight="1" x14ac:dyDescent="0.35">
      <c r="A6012" s="4" t="s">
        <v>2817</v>
      </c>
      <c r="B6012" s="4" t="s">
        <v>1881</v>
      </c>
      <c r="C6012" s="25">
        <v>13</v>
      </c>
      <c r="D6012" s="11"/>
      <c r="E6012" s="11"/>
      <c r="F6012" s="11"/>
    </row>
    <row r="6013" spans="1:6" ht="17.25" customHeight="1" x14ac:dyDescent="0.35">
      <c r="A6013" s="4" t="s">
        <v>2817</v>
      </c>
      <c r="B6013" s="4" t="s">
        <v>1883</v>
      </c>
      <c r="C6013" s="25">
        <v>13</v>
      </c>
      <c r="D6013" s="11"/>
      <c r="E6013" s="11"/>
      <c r="F6013" s="11"/>
    </row>
    <row r="6014" spans="1:6" ht="17.25" customHeight="1" x14ac:dyDescent="0.35">
      <c r="A6014" s="4" t="s">
        <v>2817</v>
      </c>
      <c r="B6014" s="4" t="s">
        <v>1885</v>
      </c>
      <c r="C6014" s="25">
        <v>13</v>
      </c>
      <c r="D6014" s="11"/>
      <c r="E6014" s="11"/>
      <c r="F6014" s="11"/>
    </row>
    <row r="6015" spans="1:6" ht="17.25" customHeight="1" x14ac:dyDescent="0.35">
      <c r="A6015" s="4" t="s">
        <v>2817</v>
      </c>
      <c r="B6015" s="4" t="s">
        <v>1887</v>
      </c>
      <c r="C6015" s="25">
        <v>13</v>
      </c>
      <c r="D6015" s="11"/>
      <c r="E6015" s="11"/>
      <c r="F6015" s="11"/>
    </row>
    <row r="6016" spans="1:6" ht="17.25" customHeight="1" x14ac:dyDescent="0.35">
      <c r="A6016" s="4" t="s">
        <v>2817</v>
      </c>
      <c r="B6016" s="4" t="s">
        <v>1889</v>
      </c>
      <c r="C6016" s="25">
        <v>13</v>
      </c>
      <c r="D6016" s="11"/>
      <c r="E6016" s="11"/>
      <c r="F6016" s="11"/>
    </row>
    <row r="6017" spans="1:6" ht="17.25" customHeight="1" x14ac:dyDescent="0.35">
      <c r="A6017" s="4" t="s">
        <v>2817</v>
      </c>
      <c r="B6017" s="4" t="s">
        <v>1892</v>
      </c>
      <c r="C6017" s="25">
        <v>13</v>
      </c>
      <c r="D6017" s="11"/>
      <c r="E6017" s="11"/>
      <c r="F6017" s="11"/>
    </row>
    <row r="6018" spans="1:6" ht="17.25" customHeight="1" x14ac:dyDescent="0.35">
      <c r="A6018" s="4" t="s">
        <v>2817</v>
      </c>
      <c r="B6018" s="4" t="s">
        <v>1894</v>
      </c>
      <c r="C6018" s="25">
        <v>13</v>
      </c>
      <c r="D6018" s="11"/>
      <c r="E6018" s="11"/>
      <c r="F6018" s="11"/>
    </row>
    <row r="6019" spans="1:6" ht="17.25" customHeight="1" x14ac:dyDescent="0.35">
      <c r="A6019" s="4" t="s">
        <v>2817</v>
      </c>
      <c r="B6019" s="4" t="s">
        <v>597</v>
      </c>
      <c r="C6019" s="25">
        <v>13</v>
      </c>
      <c r="D6019" s="11"/>
      <c r="E6019" s="11"/>
      <c r="F6019" s="11"/>
    </row>
    <row r="6020" spans="1:6" ht="17.25" customHeight="1" x14ac:dyDescent="0.35">
      <c r="A6020" s="4" t="s">
        <v>2817</v>
      </c>
      <c r="B6020" s="4" t="s">
        <v>1898</v>
      </c>
      <c r="C6020" s="25">
        <v>9</v>
      </c>
      <c r="D6020" s="11"/>
      <c r="E6020" s="11"/>
      <c r="F6020" s="11"/>
    </row>
    <row r="6021" spans="1:6" ht="17.25" customHeight="1" x14ac:dyDescent="0.35">
      <c r="A6021" s="4" t="s">
        <v>2817</v>
      </c>
      <c r="B6021" s="4" t="s">
        <v>1901</v>
      </c>
      <c r="C6021" s="25">
        <v>1</v>
      </c>
      <c r="D6021" s="11"/>
      <c r="E6021" s="11"/>
      <c r="F6021" s="11"/>
    </row>
    <row r="6022" spans="1:6" ht="17.25" customHeight="1" x14ac:dyDescent="0.35">
      <c r="A6022" s="4" t="s">
        <v>2817</v>
      </c>
      <c r="B6022" s="4" t="s">
        <v>1904</v>
      </c>
      <c r="C6022" s="25">
        <v>1</v>
      </c>
      <c r="D6022" s="11"/>
      <c r="E6022" s="11"/>
      <c r="F6022" s="11"/>
    </row>
    <row r="6023" spans="1:6" ht="17.25" customHeight="1" x14ac:dyDescent="0.35">
      <c r="A6023" s="4" t="s">
        <v>2817</v>
      </c>
      <c r="B6023" s="4" t="s">
        <v>1906</v>
      </c>
      <c r="C6023" s="25">
        <v>1</v>
      </c>
      <c r="D6023" s="11"/>
      <c r="E6023" s="11"/>
      <c r="F6023" s="11"/>
    </row>
    <row r="6024" spans="1:6" ht="17.25" customHeight="1" x14ac:dyDescent="0.35">
      <c r="A6024" s="4" t="s">
        <v>2817</v>
      </c>
      <c r="B6024" s="4" t="s">
        <v>1908</v>
      </c>
      <c r="C6024" s="25">
        <v>1</v>
      </c>
      <c r="D6024" s="11"/>
      <c r="E6024" s="11"/>
      <c r="F6024" s="11"/>
    </row>
    <row r="6025" spans="1:6" ht="17.25" customHeight="1" x14ac:dyDescent="0.35">
      <c r="A6025" s="4" t="s">
        <v>2817</v>
      </c>
      <c r="B6025" s="4" t="s">
        <v>1910</v>
      </c>
      <c r="C6025" s="25">
        <v>1</v>
      </c>
      <c r="D6025" s="11"/>
      <c r="E6025" s="11"/>
      <c r="F6025" s="11"/>
    </row>
    <row r="6026" spans="1:6" ht="17.25" customHeight="1" x14ac:dyDescent="0.35">
      <c r="A6026" s="4" t="s">
        <v>2817</v>
      </c>
      <c r="B6026" s="4" t="s">
        <v>1912</v>
      </c>
      <c r="C6026" s="25">
        <v>14</v>
      </c>
      <c r="D6026" s="11"/>
      <c r="E6026" s="11"/>
      <c r="F6026" s="11"/>
    </row>
    <row r="6027" spans="1:6" ht="17.25" customHeight="1" x14ac:dyDescent="0.35">
      <c r="A6027" s="4" t="s">
        <v>2817</v>
      </c>
      <c r="B6027" s="4" t="s">
        <v>1914</v>
      </c>
      <c r="C6027" s="25">
        <v>8</v>
      </c>
      <c r="D6027" s="11"/>
      <c r="E6027" s="11"/>
      <c r="F6027" s="11"/>
    </row>
    <row r="6028" spans="1:6" ht="17.25" customHeight="1" x14ac:dyDescent="0.35">
      <c r="A6028" s="4" t="s">
        <v>2817</v>
      </c>
      <c r="B6028" s="4" t="s">
        <v>1917</v>
      </c>
      <c r="C6028" s="25">
        <v>8</v>
      </c>
      <c r="D6028" s="11"/>
      <c r="E6028" s="11"/>
      <c r="F6028" s="11"/>
    </row>
    <row r="6029" spans="1:6" ht="17.25" customHeight="1" x14ac:dyDescent="0.35">
      <c r="A6029" s="4" t="s">
        <v>2817</v>
      </c>
      <c r="B6029" s="4" t="s">
        <v>1919</v>
      </c>
      <c r="C6029" s="25">
        <v>4</v>
      </c>
      <c r="D6029" s="11"/>
      <c r="E6029" s="11"/>
      <c r="F6029" s="11"/>
    </row>
    <row r="6030" spans="1:6" ht="17.25" customHeight="1" x14ac:dyDescent="0.35">
      <c r="A6030" s="4" t="s">
        <v>2817</v>
      </c>
      <c r="B6030" s="4" t="s">
        <v>1922</v>
      </c>
      <c r="C6030" s="25">
        <v>4</v>
      </c>
      <c r="D6030" s="11"/>
      <c r="E6030" s="11"/>
      <c r="F6030" s="11"/>
    </row>
    <row r="6031" spans="1:6" ht="17.25" customHeight="1" x14ac:dyDescent="0.35">
      <c r="A6031" s="4" t="s">
        <v>2817</v>
      </c>
      <c r="B6031" s="4" t="s">
        <v>1924</v>
      </c>
      <c r="C6031" s="25">
        <v>4</v>
      </c>
      <c r="D6031" s="11"/>
      <c r="E6031" s="11"/>
      <c r="F6031" s="11"/>
    </row>
    <row r="6032" spans="1:6" ht="17.25" customHeight="1" x14ac:dyDescent="0.35">
      <c r="A6032" s="4" t="s">
        <v>2817</v>
      </c>
      <c r="B6032" s="4" t="s">
        <v>1926</v>
      </c>
      <c r="C6032" s="25">
        <v>4</v>
      </c>
      <c r="D6032" s="11"/>
      <c r="E6032" s="11"/>
      <c r="F6032" s="11"/>
    </row>
    <row r="6033" spans="1:6" ht="17.25" customHeight="1" x14ac:dyDescent="0.35">
      <c r="A6033" s="4" t="s">
        <v>2817</v>
      </c>
      <c r="B6033" s="4" t="s">
        <v>1930</v>
      </c>
      <c r="C6033" s="25">
        <v>4</v>
      </c>
      <c r="D6033" s="11"/>
      <c r="E6033" s="11"/>
      <c r="F6033" s="11"/>
    </row>
    <row r="6034" spans="1:6" ht="17.25" customHeight="1" x14ac:dyDescent="0.35">
      <c r="A6034" s="4" t="s">
        <v>2817</v>
      </c>
      <c r="B6034" s="4" t="s">
        <v>1932</v>
      </c>
      <c r="C6034" s="25">
        <v>4</v>
      </c>
      <c r="D6034" s="11"/>
      <c r="E6034" s="11"/>
      <c r="F6034" s="11"/>
    </row>
    <row r="6035" spans="1:6" ht="17.25" customHeight="1" x14ac:dyDescent="0.35">
      <c r="A6035" s="4" t="s">
        <v>2817</v>
      </c>
      <c r="B6035" s="4" t="s">
        <v>1934</v>
      </c>
      <c r="C6035" s="25">
        <v>9</v>
      </c>
      <c r="D6035" s="11"/>
      <c r="E6035" s="11"/>
      <c r="F6035" s="11"/>
    </row>
    <row r="6036" spans="1:6" ht="17.25" customHeight="1" x14ac:dyDescent="0.35">
      <c r="A6036" s="4" t="s">
        <v>2817</v>
      </c>
      <c r="B6036" s="4" t="s">
        <v>1937</v>
      </c>
      <c r="C6036" s="25">
        <v>9</v>
      </c>
      <c r="D6036" s="11"/>
      <c r="E6036" s="11"/>
      <c r="F6036" s="11"/>
    </row>
    <row r="6037" spans="1:6" ht="17.25" customHeight="1" x14ac:dyDescent="0.35">
      <c r="A6037" s="4" t="s">
        <v>2817</v>
      </c>
      <c r="B6037" s="4" t="s">
        <v>1939</v>
      </c>
      <c r="C6037" s="25">
        <v>9</v>
      </c>
      <c r="D6037" s="11"/>
      <c r="E6037" s="11"/>
      <c r="F6037" s="11"/>
    </row>
    <row r="6038" spans="1:6" ht="17.25" customHeight="1" x14ac:dyDescent="0.35">
      <c r="A6038" s="4" t="s">
        <v>2817</v>
      </c>
      <c r="B6038" s="4" t="s">
        <v>1941</v>
      </c>
      <c r="C6038" s="25">
        <v>13</v>
      </c>
      <c r="D6038" s="11"/>
      <c r="E6038" s="11"/>
      <c r="F6038" s="11"/>
    </row>
    <row r="6039" spans="1:6" ht="17.25" customHeight="1" x14ac:dyDescent="0.35">
      <c r="A6039" s="4" t="s">
        <v>2817</v>
      </c>
      <c r="B6039" s="4" t="s">
        <v>1944</v>
      </c>
      <c r="C6039" s="25">
        <v>14</v>
      </c>
      <c r="D6039" s="11"/>
      <c r="E6039" s="11"/>
      <c r="F6039" s="11"/>
    </row>
    <row r="6040" spans="1:6" ht="17.25" customHeight="1" x14ac:dyDescent="0.35">
      <c r="A6040" s="4" t="s">
        <v>2817</v>
      </c>
      <c r="B6040" s="4" t="s">
        <v>1947</v>
      </c>
      <c r="C6040" s="25">
        <v>14</v>
      </c>
      <c r="D6040" s="11"/>
      <c r="E6040" s="11"/>
      <c r="F6040" s="11"/>
    </row>
    <row r="6041" spans="1:6" ht="17.25" customHeight="1" x14ac:dyDescent="0.35">
      <c r="A6041" s="4" t="s">
        <v>2817</v>
      </c>
      <c r="B6041" s="4" t="s">
        <v>1948</v>
      </c>
      <c r="C6041" s="25">
        <v>12</v>
      </c>
      <c r="D6041" s="11"/>
      <c r="E6041" s="11"/>
      <c r="F6041" s="11"/>
    </row>
    <row r="6042" spans="1:6" ht="17.25" customHeight="1" x14ac:dyDescent="0.35">
      <c r="A6042" s="4" t="s">
        <v>2817</v>
      </c>
      <c r="B6042" s="4" t="s">
        <v>1951</v>
      </c>
      <c r="C6042" s="25">
        <v>12</v>
      </c>
      <c r="D6042" s="11"/>
      <c r="E6042" s="11"/>
      <c r="F6042" s="11"/>
    </row>
    <row r="6043" spans="1:6" ht="17.25" customHeight="1" x14ac:dyDescent="0.35">
      <c r="A6043" s="4" t="s">
        <v>2817</v>
      </c>
      <c r="B6043" s="4" t="s">
        <v>1954</v>
      </c>
      <c r="C6043" s="25">
        <v>12</v>
      </c>
      <c r="D6043" s="11"/>
      <c r="E6043" s="11"/>
      <c r="F6043" s="11"/>
    </row>
    <row r="6044" spans="1:6" ht="17.25" customHeight="1" x14ac:dyDescent="0.35">
      <c r="A6044" s="4" t="s">
        <v>2817</v>
      </c>
      <c r="B6044" s="4" t="s">
        <v>1956</v>
      </c>
      <c r="C6044" s="25">
        <v>12</v>
      </c>
      <c r="D6044" s="11"/>
      <c r="E6044" s="11"/>
      <c r="F6044" s="11"/>
    </row>
    <row r="6045" spans="1:6" ht="17.25" customHeight="1" x14ac:dyDescent="0.35">
      <c r="A6045" s="4" t="s">
        <v>2817</v>
      </c>
      <c r="B6045" s="4" t="s">
        <v>1958</v>
      </c>
      <c r="C6045" s="25">
        <v>12</v>
      </c>
      <c r="D6045" s="11"/>
      <c r="E6045" s="11"/>
      <c r="F6045" s="11"/>
    </row>
    <row r="6046" spans="1:6" ht="17.25" customHeight="1" x14ac:dyDescent="0.35">
      <c r="A6046" s="4" t="s">
        <v>2817</v>
      </c>
      <c r="B6046" s="4" t="s">
        <v>1960</v>
      </c>
      <c r="C6046" s="25">
        <v>12</v>
      </c>
      <c r="D6046" s="11"/>
      <c r="E6046" s="11"/>
      <c r="F6046" s="11"/>
    </row>
    <row r="6047" spans="1:6" ht="17.25" customHeight="1" x14ac:dyDescent="0.35">
      <c r="A6047" s="4" t="s">
        <v>2817</v>
      </c>
      <c r="B6047" s="4" t="s">
        <v>1962</v>
      </c>
      <c r="C6047" s="25">
        <v>12</v>
      </c>
      <c r="D6047" s="11"/>
      <c r="E6047" s="11"/>
      <c r="F6047" s="11"/>
    </row>
    <row r="6048" spans="1:6" ht="17.25" customHeight="1" x14ac:dyDescent="0.35">
      <c r="A6048" s="4" t="s">
        <v>2817</v>
      </c>
      <c r="B6048" s="4" t="s">
        <v>1964</v>
      </c>
      <c r="C6048" s="25">
        <v>12</v>
      </c>
      <c r="D6048" s="11"/>
      <c r="E6048" s="11"/>
      <c r="F6048" s="11"/>
    </row>
    <row r="6049" spans="1:6" ht="17.25" customHeight="1" x14ac:dyDescent="0.35">
      <c r="A6049" s="4" t="s">
        <v>2817</v>
      </c>
      <c r="B6049" s="4" t="s">
        <v>1966</v>
      </c>
      <c r="C6049" s="25">
        <v>12</v>
      </c>
      <c r="D6049" s="11"/>
      <c r="E6049" s="11"/>
      <c r="F6049" s="11"/>
    </row>
    <row r="6050" spans="1:6" ht="17.25" customHeight="1" x14ac:dyDescent="0.35">
      <c r="A6050" s="4" t="s">
        <v>2817</v>
      </c>
      <c r="B6050" s="4" t="s">
        <v>1968</v>
      </c>
      <c r="C6050" s="25">
        <v>13</v>
      </c>
      <c r="D6050" s="11"/>
      <c r="E6050" s="11"/>
      <c r="F6050" s="11"/>
    </row>
    <row r="6051" spans="1:6" ht="17.25" customHeight="1" x14ac:dyDescent="0.35">
      <c r="A6051" s="4" t="s">
        <v>2817</v>
      </c>
      <c r="B6051" s="4" t="s">
        <v>1970</v>
      </c>
      <c r="C6051" s="25">
        <v>9</v>
      </c>
      <c r="D6051" s="11"/>
      <c r="E6051" s="11"/>
      <c r="F6051" s="11"/>
    </row>
    <row r="6052" spans="1:6" ht="17.25" customHeight="1" x14ac:dyDescent="0.35">
      <c r="A6052" s="4" t="s">
        <v>2817</v>
      </c>
      <c r="B6052" s="4" t="s">
        <v>1973</v>
      </c>
      <c r="C6052" s="25">
        <v>14</v>
      </c>
      <c r="D6052" s="11"/>
      <c r="E6052" s="11"/>
      <c r="F6052" s="11"/>
    </row>
    <row r="6053" spans="1:6" ht="17.25" customHeight="1" x14ac:dyDescent="0.35">
      <c r="A6053" s="4" t="s">
        <v>2817</v>
      </c>
      <c r="B6053" s="4" t="s">
        <v>1976</v>
      </c>
      <c r="C6053" s="25">
        <v>1</v>
      </c>
      <c r="D6053" s="11"/>
      <c r="E6053" s="11"/>
      <c r="F6053" s="11"/>
    </row>
    <row r="6054" spans="1:6" ht="17.25" customHeight="1" x14ac:dyDescent="0.35">
      <c r="A6054" s="4" t="s">
        <v>2817</v>
      </c>
      <c r="B6054" s="4" t="s">
        <v>1978</v>
      </c>
      <c r="C6054" s="25">
        <v>1</v>
      </c>
      <c r="D6054" s="11"/>
      <c r="E6054" s="11"/>
      <c r="F6054" s="11"/>
    </row>
    <row r="6055" spans="1:6" ht="17.25" customHeight="1" x14ac:dyDescent="0.35">
      <c r="A6055" s="4" t="s">
        <v>2817</v>
      </c>
      <c r="B6055" s="4" t="s">
        <v>599</v>
      </c>
      <c r="C6055" s="25">
        <v>13</v>
      </c>
      <c r="D6055" s="11"/>
      <c r="E6055" s="11"/>
      <c r="F6055" s="11"/>
    </row>
    <row r="6056" spans="1:6" ht="17.25" customHeight="1" x14ac:dyDescent="0.35">
      <c r="A6056" s="4" t="s">
        <v>2817</v>
      </c>
      <c r="B6056" s="4" t="s">
        <v>1982</v>
      </c>
      <c r="C6056" s="25">
        <v>14</v>
      </c>
      <c r="D6056" s="11"/>
      <c r="E6056" s="11"/>
      <c r="F6056" s="11"/>
    </row>
    <row r="6057" spans="1:6" ht="17.25" customHeight="1" x14ac:dyDescent="0.35">
      <c r="A6057" s="4" t="s">
        <v>2817</v>
      </c>
      <c r="B6057" s="4" t="s">
        <v>1985</v>
      </c>
      <c r="C6057" s="25">
        <v>3</v>
      </c>
      <c r="D6057" s="11"/>
      <c r="E6057" s="11"/>
      <c r="F6057" s="11"/>
    </row>
    <row r="6058" spans="1:6" ht="17.25" customHeight="1" x14ac:dyDescent="0.35">
      <c r="A6058" s="4" t="s">
        <v>2817</v>
      </c>
      <c r="B6058" s="4" t="s">
        <v>601</v>
      </c>
      <c r="C6058" s="25">
        <v>13</v>
      </c>
      <c r="D6058" s="11"/>
      <c r="E6058" s="11"/>
      <c r="F6058" s="11"/>
    </row>
    <row r="6059" spans="1:6" ht="17.25" customHeight="1" x14ac:dyDescent="0.35">
      <c r="A6059" s="4" t="s">
        <v>2817</v>
      </c>
      <c r="B6059" s="4" t="s">
        <v>603</v>
      </c>
      <c r="C6059" s="25">
        <v>1</v>
      </c>
      <c r="D6059" s="11"/>
      <c r="E6059" s="11"/>
      <c r="F6059" s="11"/>
    </row>
    <row r="6060" spans="1:6" ht="17.25" customHeight="1" x14ac:dyDescent="0.35">
      <c r="A6060" s="4" t="s">
        <v>2817</v>
      </c>
      <c r="B6060" s="4" t="s">
        <v>605</v>
      </c>
      <c r="C6060" s="25">
        <v>13</v>
      </c>
      <c r="D6060" s="11"/>
      <c r="E6060" s="11"/>
      <c r="F6060" s="11"/>
    </row>
    <row r="6061" spans="1:6" ht="17.25" customHeight="1" x14ac:dyDescent="0.35">
      <c r="A6061" s="4" t="s">
        <v>2817</v>
      </c>
      <c r="B6061" s="4" t="s">
        <v>1994</v>
      </c>
      <c r="C6061" s="25">
        <v>14</v>
      </c>
      <c r="D6061" s="11"/>
      <c r="E6061" s="11"/>
      <c r="F6061" s="11"/>
    </row>
    <row r="6062" spans="1:6" ht="17.25" customHeight="1" x14ac:dyDescent="0.35">
      <c r="A6062" s="4" t="s">
        <v>2817</v>
      </c>
      <c r="B6062" s="4" t="s">
        <v>1999</v>
      </c>
      <c r="C6062" s="25">
        <v>14</v>
      </c>
      <c r="D6062" s="11"/>
      <c r="E6062" s="11"/>
      <c r="F6062" s="11"/>
    </row>
    <row r="6063" spans="1:6" ht="17.25" customHeight="1" x14ac:dyDescent="0.35">
      <c r="A6063" s="4" t="s">
        <v>2817</v>
      </c>
      <c r="B6063" s="4" t="s">
        <v>2003</v>
      </c>
      <c r="C6063" s="25">
        <v>14</v>
      </c>
      <c r="D6063" s="11"/>
      <c r="E6063" s="11"/>
      <c r="F6063" s="11"/>
    </row>
    <row r="6064" spans="1:6" ht="17.25" customHeight="1" x14ac:dyDescent="0.35">
      <c r="A6064" s="4" t="s">
        <v>2817</v>
      </c>
      <c r="B6064" s="4" t="s">
        <v>2007</v>
      </c>
      <c r="C6064" s="25">
        <v>13</v>
      </c>
      <c r="D6064" s="11"/>
      <c r="E6064" s="11"/>
      <c r="F6064" s="11"/>
    </row>
    <row r="6065" spans="1:6" ht="17.25" customHeight="1" x14ac:dyDescent="0.35">
      <c r="A6065" s="4" t="s">
        <v>2817</v>
      </c>
      <c r="B6065" s="4" t="s">
        <v>585</v>
      </c>
      <c r="C6065" s="25">
        <v>13</v>
      </c>
      <c r="D6065" s="11"/>
      <c r="E6065" s="11"/>
      <c r="F6065" s="11"/>
    </row>
    <row r="6066" spans="1:6" ht="17.25" customHeight="1" x14ac:dyDescent="0.35">
      <c r="A6066" s="4" t="s">
        <v>2817</v>
      </c>
      <c r="B6066" s="4" t="s">
        <v>2017</v>
      </c>
      <c r="C6066" s="25">
        <v>13</v>
      </c>
      <c r="D6066" s="11"/>
      <c r="E6066" s="11"/>
      <c r="F6066" s="11"/>
    </row>
    <row r="6067" spans="1:6" ht="17.25" customHeight="1" x14ac:dyDescent="0.35">
      <c r="A6067" s="4" t="s">
        <v>2817</v>
      </c>
      <c r="B6067" s="4" t="s">
        <v>2020</v>
      </c>
      <c r="C6067" s="25">
        <v>13</v>
      </c>
      <c r="D6067" s="11"/>
      <c r="E6067" s="11"/>
      <c r="F6067" s="11"/>
    </row>
    <row r="6068" spans="1:6" ht="17.25" customHeight="1" x14ac:dyDescent="0.35">
      <c r="A6068" s="4" t="s">
        <v>2817</v>
      </c>
      <c r="B6068" s="4" t="s">
        <v>2022</v>
      </c>
      <c r="C6068" s="25">
        <v>14</v>
      </c>
      <c r="D6068" s="11"/>
      <c r="E6068" s="11"/>
      <c r="F6068" s="11"/>
    </row>
    <row r="6069" spans="1:6" ht="17.25" customHeight="1" x14ac:dyDescent="0.35">
      <c r="A6069" s="4" t="s">
        <v>2817</v>
      </c>
      <c r="B6069" s="4" t="s">
        <v>2025</v>
      </c>
      <c r="C6069" s="25">
        <v>14</v>
      </c>
      <c r="D6069" s="11"/>
      <c r="E6069" s="11"/>
      <c r="F6069" s="11"/>
    </row>
    <row r="6070" spans="1:6" ht="17.25" customHeight="1" x14ac:dyDescent="0.35">
      <c r="A6070" s="4" t="s">
        <v>2817</v>
      </c>
      <c r="B6070" s="4" t="s">
        <v>2028</v>
      </c>
      <c r="C6070" s="25">
        <v>14</v>
      </c>
      <c r="D6070" s="11"/>
      <c r="E6070" s="11"/>
      <c r="F6070" s="11"/>
    </row>
    <row r="6071" spans="1:6" ht="17.25" customHeight="1" x14ac:dyDescent="0.35">
      <c r="A6071" s="4" t="s">
        <v>2817</v>
      </c>
      <c r="B6071" s="4" t="s">
        <v>2031</v>
      </c>
      <c r="C6071" s="25">
        <v>14</v>
      </c>
      <c r="D6071" s="11"/>
      <c r="E6071" s="11"/>
      <c r="F6071" s="11"/>
    </row>
    <row r="6072" spans="1:6" ht="17.25" customHeight="1" x14ac:dyDescent="0.35">
      <c r="A6072" s="4" t="s">
        <v>2817</v>
      </c>
      <c r="B6072" s="4" t="s">
        <v>2033</v>
      </c>
      <c r="C6072" s="25">
        <v>4</v>
      </c>
      <c r="D6072" s="11"/>
      <c r="E6072" s="11"/>
      <c r="F6072" s="11"/>
    </row>
    <row r="6073" spans="1:6" ht="17.25" customHeight="1" x14ac:dyDescent="0.35">
      <c r="A6073" s="4" t="s">
        <v>2817</v>
      </c>
      <c r="B6073" s="4" t="s">
        <v>2036</v>
      </c>
      <c r="C6073" s="25">
        <v>4</v>
      </c>
      <c r="D6073" s="11"/>
      <c r="E6073" s="11"/>
      <c r="F6073" s="11"/>
    </row>
    <row r="6074" spans="1:6" ht="17.25" customHeight="1" x14ac:dyDescent="0.35">
      <c r="A6074" s="4" t="s">
        <v>2817</v>
      </c>
      <c r="B6074" s="4" t="s">
        <v>2038</v>
      </c>
      <c r="C6074" s="25">
        <v>4</v>
      </c>
      <c r="D6074" s="11"/>
      <c r="E6074" s="11"/>
      <c r="F6074" s="11"/>
    </row>
    <row r="6075" spans="1:6" ht="17.25" customHeight="1" x14ac:dyDescent="0.35">
      <c r="A6075" s="4" t="s">
        <v>2817</v>
      </c>
      <c r="B6075" s="4" t="s">
        <v>2040</v>
      </c>
      <c r="C6075" s="25">
        <v>4</v>
      </c>
      <c r="D6075" s="11"/>
      <c r="E6075" s="11"/>
      <c r="F6075" s="11"/>
    </row>
    <row r="6076" spans="1:6" ht="17.25" customHeight="1" x14ac:dyDescent="0.35">
      <c r="A6076" s="4" t="s">
        <v>2817</v>
      </c>
      <c r="B6076" s="4" t="s">
        <v>2042</v>
      </c>
      <c r="C6076" s="25">
        <v>4</v>
      </c>
      <c r="D6076" s="11"/>
      <c r="E6076" s="11"/>
      <c r="F6076" s="11"/>
    </row>
    <row r="6077" spans="1:6" ht="17.25" customHeight="1" x14ac:dyDescent="0.35">
      <c r="A6077" s="4" t="s">
        <v>2817</v>
      </c>
      <c r="B6077" s="4" t="s">
        <v>2044</v>
      </c>
      <c r="C6077" s="25">
        <v>4</v>
      </c>
      <c r="D6077" s="11"/>
      <c r="E6077" s="11"/>
      <c r="F6077" s="11"/>
    </row>
    <row r="6078" spans="1:6" ht="17.25" customHeight="1" x14ac:dyDescent="0.35">
      <c r="A6078" s="4" t="s">
        <v>2817</v>
      </c>
      <c r="B6078" s="4" t="s">
        <v>2047</v>
      </c>
      <c r="C6078" s="25">
        <v>4</v>
      </c>
      <c r="D6078" s="11"/>
      <c r="E6078" s="11"/>
      <c r="F6078" s="11"/>
    </row>
    <row r="6079" spans="1:6" ht="17.25" customHeight="1" x14ac:dyDescent="0.35">
      <c r="A6079" s="4" t="s">
        <v>2817</v>
      </c>
      <c r="B6079" s="4" t="s">
        <v>2050</v>
      </c>
      <c r="C6079" s="25">
        <v>4</v>
      </c>
      <c r="D6079" s="11"/>
      <c r="E6079" s="11"/>
      <c r="F6079" s="11"/>
    </row>
    <row r="6080" spans="1:6" ht="17.25" customHeight="1" x14ac:dyDescent="0.35">
      <c r="A6080" s="4" t="s">
        <v>2817</v>
      </c>
      <c r="B6080" s="4" t="s">
        <v>2052</v>
      </c>
      <c r="C6080" s="25">
        <v>4</v>
      </c>
      <c r="D6080" s="11"/>
      <c r="E6080" s="11"/>
      <c r="F6080" s="11"/>
    </row>
    <row r="6081" spans="1:6" ht="17.25" customHeight="1" x14ac:dyDescent="0.35">
      <c r="A6081" s="4" t="s">
        <v>2817</v>
      </c>
      <c r="B6081" s="4" t="s">
        <v>2055</v>
      </c>
      <c r="C6081" s="25">
        <v>4</v>
      </c>
      <c r="D6081" s="11"/>
      <c r="E6081" s="11"/>
      <c r="F6081" s="11"/>
    </row>
    <row r="6082" spans="1:6" ht="17.25" customHeight="1" x14ac:dyDescent="0.35">
      <c r="A6082" s="4" t="s">
        <v>2817</v>
      </c>
      <c r="B6082" s="4" t="s">
        <v>2057</v>
      </c>
      <c r="C6082" s="25">
        <v>4</v>
      </c>
      <c r="D6082" s="11"/>
      <c r="E6082" s="11"/>
      <c r="F6082" s="11"/>
    </row>
    <row r="6083" spans="1:6" ht="17.25" customHeight="1" x14ac:dyDescent="0.35">
      <c r="A6083" s="4" t="s">
        <v>2817</v>
      </c>
      <c r="B6083" s="4" t="s">
        <v>2060</v>
      </c>
      <c r="C6083" s="25">
        <v>4</v>
      </c>
      <c r="D6083" s="11"/>
      <c r="E6083" s="11"/>
      <c r="F6083" s="11"/>
    </row>
    <row r="6084" spans="1:6" ht="17.25" customHeight="1" x14ac:dyDescent="0.35">
      <c r="A6084" s="4" t="s">
        <v>2817</v>
      </c>
      <c r="B6084" s="4" t="s">
        <v>2062</v>
      </c>
      <c r="C6084" s="25">
        <v>14</v>
      </c>
      <c r="D6084" s="11"/>
      <c r="E6084" s="11"/>
      <c r="F6084" s="11"/>
    </row>
    <row r="6085" spans="1:6" ht="17.25" customHeight="1" x14ac:dyDescent="0.35">
      <c r="A6085" s="4" t="s">
        <v>2817</v>
      </c>
      <c r="B6085" s="4" t="s">
        <v>629</v>
      </c>
      <c r="C6085" s="25">
        <v>8</v>
      </c>
      <c r="D6085" s="11"/>
      <c r="E6085" s="11"/>
      <c r="F6085" s="11"/>
    </row>
    <row r="6086" spans="1:6" ht="17.25" customHeight="1" x14ac:dyDescent="0.35">
      <c r="A6086" s="4" t="s">
        <v>2817</v>
      </c>
      <c r="B6086" s="4" t="s">
        <v>631</v>
      </c>
      <c r="C6086" s="25">
        <v>8</v>
      </c>
      <c r="D6086" s="11"/>
      <c r="E6086" s="11"/>
      <c r="F6086" s="11"/>
    </row>
    <row r="6087" spans="1:6" ht="17.25" customHeight="1" x14ac:dyDescent="0.35">
      <c r="A6087" s="4" t="s">
        <v>2817</v>
      </c>
      <c r="B6087" s="4" t="s">
        <v>2067</v>
      </c>
      <c r="C6087" s="25">
        <v>14</v>
      </c>
      <c r="D6087" s="11"/>
      <c r="E6087" s="11"/>
      <c r="F6087" s="11"/>
    </row>
    <row r="6088" spans="1:6" ht="17.25" customHeight="1" x14ac:dyDescent="0.35">
      <c r="A6088" s="4" t="s">
        <v>2817</v>
      </c>
      <c r="B6088" s="4" t="s">
        <v>2070</v>
      </c>
      <c r="C6088" s="25">
        <v>14</v>
      </c>
      <c r="D6088" s="11"/>
      <c r="E6088" s="11"/>
      <c r="F6088" s="11"/>
    </row>
    <row r="6089" spans="1:6" ht="17.25" customHeight="1" x14ac:dyDescent="0.35">
      <c r="A6089" s="4" t="s">
        <v>2817</v>
      </c>
      <c r="B6089" s="4" t="s">
        <v>2072</v>
      </c>
      <c r="C6089" s="25">
        <v>14</v>
      </c>
      <c r="D6089" s="11"/>
      <c r="E6089" s="11"/>
      <c r="F6089" s="11"/>
    </row>
    <row r="6090" spans="1:6" ht="17.25" customHeight="1" x14ac:dyDescent="0.35">
      <c r="A6090" s="4" t="s">
        <v>2817</v>
      </c>
      <c r="B6090" s="4" t="s">
        <v>637</v>
      </c>
      <c r="C6090" s="25">
        <v>4</v>
      </c>
      <c r="D6090" s="11"/>
      <c r="E6090" s="11"/>
      <c r="F6090" s="11"/>
    </row>
    <row r="6091" spans="1:6" ht="17.25" customHeight="1" x14ac:dyDescent="0.35">
      <c r="A6091" s="4" t="s">
        <v>2817</v>
      </c>
      <c r="B6091" s="4" t="s">
        <v>2076</v>
      </c>
      <c r="C6091" s="25">
        <v>14</v>
      </c>
      <c r="D6091" s="11"/>
      <c r="E6091" s="11"/>
      <c r="F6091" s="11"/>
    </row>
    <row r="6092" spans="1:6" ht="17.25" customHeight="1" x14ac:dyDescent="0.35">
      <c r="A6092" s="4" t="s">
        <v>2817</v>
      </c>
      <c r="B6092" s="4" t="s">
        <v>2078</v>
      </c>
      <c r="C6092" s="25">
        <v>1</v>
      </c>
      <c r="D6092" s="11"/>
      <c r="E6092" s="11"/>
      <c r="F6092" s="11"/>
    </row>
    <row r="6093" spans="1:6" ht="17.25" customHeight="1" x14ac:dyDescent="0.35">
      <c r="A6093" s="4" t="s">
        <v>2817</v>
      </c>
      <c r="B6093" s="4" t="s">
        <v>2081</v>
      </c>
      <c r="C6093" s="25">
        <v>1</v>
      </c>
      <c r="D6093" s="11"/>
      <c r="E6093" s="11"/>
      <c r="F6093" s="11"/>
    </row>
    <row r="6094" spans="1:6" ht="17.25" customHeight="1" x14ac:dyDescent="0.35">
      <c r="A6094" s="4" t="s">
        <v>2817</v>
      </c>
      <c r="B6094" s="4" t="s">
        <v>2082</v>
      </c>
      <c r="C6094" s="25">
        <v>1</v>
      </c>
      <c r="D6094" s="11"/>
      <c r="E6094" s="11"/>
      <c r="F6094" s="11"/>
    </row>
    <row r="6095" spans="1:6" ht="17.25" customHeight="1" x14ac:dyDescent="0.35">
      <c r="A6095" s="4" t="s">
        <v>2817</v>
      </c>
      <c r="B6095" s="4" t="s">
        <v>2084</v>
      </c>
      <c r="C6095" s="25">
        <v>1</v>
      </c>
      <c r="D6095" s="11"/>
      <c r="E6095" s="11"/>
      <c r="F6095" s="11"/>
    </row>
    <row r="6096" spans="1:6" ht="17.25" customHeight="1" x14ac:dyDescent="0.35">
      <c r="A6096" s="4" t="s">
        <v>2817</v>
      </c>
      <c r="B6096" s="4" t="s">
        <v>2085</v>
      </c>
      <c r="C6096" s="25">
        <v>14</v>
      </c>
      <c r="D6096" s="11"/>
      <c r="E6096" s="11"/>
      <c r="F6096" s="11"/>
    </row>
    <row r="6097" spans="1:6" ht="17.25" customHeight="1" x14ac:dyDescent="0.35">
      <c r="A6097" s="4" t="s">
        <v>2817</v>
      </c>
      <c r="B6097" s="4" t="s">
        <v>2087</v>
      </c>
      <c r="C6097" s="25">
        <v>14</v>
      </c>
      <c r="D6097" s="11"/>
      <c r="E6097" s="11"/>
      <c r="F6097" s="11"/>
    </row>
    <row r="6098" spans="1:6" ht="17.25" customHeight="1" x14ac:dyDescent="0.35">
      <c r="A6098" s="4" t="s">
        <v>2817</v>
      </c>
      <c r="B6098" s="4" t="s">
        <v>2090</v>
      </c>
      <c r="C6098" s="25">
        <v>14</v>
      </c>
      <c r="D6098" s="11"/>
      <c r="E6098" s="11"/>
      <c r="F6098" s="11"/>
    </row>
    <row r="6099" spans="1:6" ht="17.25" customHeight="1" x14ac:dyDescent="0.35">
      <c r="A6099" s="4" t="s">
        <v>2817</v>
      </c>
      <c r="B6099" s="4" t="s">
        <v>588</v>
      </c>
      <c r="C6099" s="25">
        <v>9</v>
      </c>
      <c r="D6099" s="11"/>
      <c r="E6099" s="11"/>
      <c r="F6099" s="11"/>
    </row>
    <row r="6100" spans="1:6" ht="17.25" customHeight="1" x14ac:dyDescent="0.35">
      <c r="A6100" s="4" t="s">
        <v>2817</v>
      </c>
      <c r="B6100" s="4" t="s">
        <v>2094</v>
      </c>
      <c r="C6100" s="25">
        <v>13</v>
      </c>
      <c r="D6100" s="11"/>
      <c r="E6100" s="11"/>
      <c r="F6100" s="11"/>
    </row>
    <row r="6101" spans="1:6" ht="17.25" customHeight="1" x14ac:dyDescent="0.35">
      <c r="A6101" s="4" t="s">
        <v>2817</v>
      </c>
      <c r="B6101" s="4" t="s">
        <v>2097</v>
      </c>
      <c r="C6101" s="25">
        <v>13</v>
      </c>
      <c r="D6101" s="11"/>
      <c r="E6101" s="11"/>
      <c r="F6101" s="11"/>
    </row>
    <row r="6102" spans="1:6" ht="17.25" customHeight="1" x14ac:dyDescent="0.35">
      <c r="A6102" s="4" t="s">
        <v>2817</v>
      </c>
      <c r="B6102" s="4" t="s">
        <v>2101</v>
      </c>
      <c r="C6102" s="25">
        <v>1</v>
      </c>
      <c r="D6102" s="11"/>
      <c r="E6102" s="11"/>
      <c r="F6102" s="11"/>
    </row>
    <row r="6103" spans="1:6" ht="17.25" customHeight="1" x14ac:dyDescent="0.35">
      <c r="A6103" s="4" t="s">
        <v>2817</v>
      </c>
      <c r="B6103" s="4" t="s">
        <v>2104</v>
      </c>
      <c r="C6103" s="25">
        <v>1</v>
      </c>
      <c r="D6103" s="11"/>
      <c r="E6103" s="11"/>
      <c r="F6103" s="11"/>
    </row>
    <row r="6104" spans="1:6" ht="17.25" customHeight="1" x14ac:dyDescent="0.35">
      <c r="A6104" s="4" t="s">
        <v>2817</v>
      </c>
      <c r="B6104" s="4" t="s">
        <v>669</v>
      </c>
      <c r="C6104" s="25">
        <v>13</v>
      </c>
      <c r="D6104" s="11"/>
      <c r="E6104" s="11"/>
      <c r="F6104" s="11"/>
    </row>
    <row r="6105" spans="1:6" ht="17.25" customHeight="1" x14ac:dyDescent="0.35">
      <c r="A6105" s="4" t="s">
        <v>2817</v>
      </c>
      <c r="B6105" s="4" t="s">
        <v>674</v>
      </c>
      <c r="C6105" s="25">
        <v>13</v>
      </c>
      <c r="D6105" s="11"/>
      <c r="E6105" s="11"/>
      <c r="F6105" s="11"/>
    </row>
    <row r="6106" spans="1:6" ht="17.25" customHeight="1" x14ac:dyDescent="0.35">
      <c r="A6106" s="4" t="s">
        <v>2817</v>
      </c>
      <c r="B6106" s="4" t="s">
        <v>675</v>
      </c>
      <c r="C6106" s="25">
        <v>13</v>
      </c>
      <c r="D6106" s="11"/>
      <c r="E6106" s="11"/>
      <c r="F6106" s="11"/>
    </row>
    <row r="6107" spans="1:6" ht="17.25" customHeight="1" x14ac:dyDescent="0.35">
      <c r="A6107" s="4" t="s">
        <v>2817</v>
      </c>
      <c r="B6107" s="4" t="s">
        <v>2108</v>
      </c>
      <c r="C6107" s="25">
        <v>14</v>
      </c>
      <c r="D6107" s="11"/>
      <c r="E6107" s="11"/>
      <c r="F6107" s="11"/>
    </row>
    <row r="6108" spans="1:6" ht="17.25" customHeight="1" x14ac:dyDescent="0.35">
      <c r="A6108" s="4" t="s">
        <v>2817</v>
      </c>
      <c r="B6108" s="4" t="s">
        <v>2111</v>
      </c>
      <c r="C6108" s="25">
        <v>14</v>
      </c>
      <c r="D6108" s="11"/>
      <c r="E6108" s="11"/>
      <c r="F6108" s="11"/>
    </row>
    <row r="6109" spans="1:6" ht="17.25" customHeight="1" x14ac:dyDescent="0.35">
      <c r="A6109" s="4" t="s">
        <v>2817</v>
      </c>
      <c r="B6109" s="4" t="s">
        <v>607</v>
      </c>
      <c r="C6109" s="25">
        <v>13</v>
      </c>
      <c r="D6109" s="11"/>
      <c r="E6109" s="11"/>
      <c r="F6109" s="11"/>
    </row>
    <row r="6110" spans="1:6" ht="17.25" customHeight="1" x14ac:dyDescent="0.35">
      <c r="A6110" s="4" t="s">
        <v>2817</v>
      </c>
      <c r="B6110" s="4" t="s">
        <v>2115</v>
      </c>
      <c r="C6110" s="25">
        <v>9</v>
      </c>
      <c r="D6110" s="11"/>
      <c r="E6110" s="11"/>
      <c r="F6110" s="11"/>
    </row>
    <row r="6111" spans="1:6" ht="17.25" customHeight="1" x14ac:dyDescent="0.35">
      <c r="A6111" s="4" t="s">
        <v>2817</v>
      </c>
      <c r="B6111" s="4" t="s">
        <v>2118</v>
      </c>
      <c r="C6111" s="25">
        <v>9</v>
      </c>
      <c r="D6111" s="11"/>
      <c r="E6111" s="11"/>
      <c r="F6111" s="11"/>
    </row>
    <row r="6112" spans="1:6" ht="17.25" customHeight="1" x14ac:dyDescent="0.35">
      <c r="A6112" s="4" t="s">
        <v>2817</v>
      </c>
      <c r="B6112" s="4" t="s">
        <v>2120</v>
      </c>
      <c r="C6112" s="25">
        <v>9</v>
      </c>
      <c r="D6112" s="11"/>
      <c r="E6112" s="11"/>
      <c r="F6112" s="11"/>
    </row>
    <row r="6113" spans="1:6" ht="17.25" customHeight="1" x14ac:dyDescent="0.35">
      <c r="A6113" s="4" t="s">
        <v>2817</v>
      </c>
      <c r="B6113" s="4" t="s">
        <v>2122</v>
      </c>
      <c r="C6113" s="25">
        <v>9</v>
      </c>
      <c r="D6113" s="11"/>
      <c r="E6113" s="11"/>
      <c r="F6113" s="11"/>
    </row>
    <row r="6114" spans="1:6" ht="17.25" customHeight="1" x14ac:dyDescent="0.35">
      <c r="A6114" s="4" t="s">
        <v>2817</v>
      </c>
      <c r="B6114" s="4" t="s">
        <v>2124</v>
      </c>
      <c r="C6114" s="25">
        <v>9</v>
      </c>
      <c r="D6114" s="11"/>
      <c r="E6114" s="11"/>
      <c r="F6114" s="11"/>
    </row>
    <row r="6115" spans="1:6" ht="17.25" customHeight="1" x14ac:dyDescent="0.35">
      <c r="A6115" s="4" t="s">
        <v>2817</v>
      </c>
      <c r="B6115" s="4" t="s">
        <v>2126</v>
      </c>
      <c r="C6115" s="25">
        <v>9</v>
      </c>
      <c r="D6115" s="11"/>
      <c r="E6115" s="11"/>
      <c r="F6115" s="11"/>
    </row>
    <row r="6116" spans="1:6" ht="17.25" customHeight="1" x14ac:dyDescent="0.35">
      <c r="A6116" s="4" t="s">
        <v>2817</v>
      </c>
      <c r="B6116" s="4" t="s">
        <v>2128</v>
      </c>
      <c r="C6116" s="25">
        <v>1</v>
      </c>
      <c r="D6116" s="11"/>
      <c r="E6116" s="11"/>
      <c r="F6116" s="11"/>
    </row>
    <row r="6117" spans="1:6" ht="17.25" customHeight="1" x14ac:dyDescent="0.35">
      <c r="A6117" s="4" t="s">
        <v>2817</v>
      </c>
      <c r="B6117" s="4" t="s">
        <v>2131</v>
      </c>
      <c r="C6117" s="25">
        <v>1</v>
      </c>
      <c r="D6117" s="11"/>
      <c r="E6117" s="11"/>
      <c r="F6117" s="11"/>
    </row>
    <row r="6118" spans="1:6" ht="17.25" customHeight="1" x14ac:dyDescent="0.35">
      <c r="A6118" s="4" t="s">
        <v>2817</v>
      </c>
      <c r="B6118" s="4" t="s">
        <v>2134</v>
      </c>
      <c r="C6118" s="25">
        <v>1</v>
      </c>
      <c r="D6118" s="11"/>
      <c r="E6118" s="11"/>
      <c r="F6118" s="11"/>
    </row>
    <row r="6119" spans="1:6" ht="17.25" customHeight="1" x14ac:dyDescent="0.35">
      <c r="A6119" s="4" t="s">
        <v>2817</v>
      </c>
      <c r="B6119" s="4" t="s">
        <v>2137</v>
      </c>
      <c r="C6119" s="25">
        <v>14</v>
      </c>
      <c r="D6119" s="11"/>
      <c r="E6119" s="11"/>
      <c r="F6119" s="11"/>
    </row>
    <row r="6120" spans="1:6" ht="17.25" customHeight="1" x14ac:dyDescent="0.35">
      <c r="A6120" s="4" t="s">
        <v>2817</v>
      </c>
      <c r="B6120" s="4" t="s">
        <v>2140</v>
      </c>
      <c r="C6120" s="25">
        <v>14</v>
      </c>
      <c r="D6120" s="11"/>
      <c r="E6120" s="11"/>
      <c r="F6120" s="11"/>
    </row>
    <row r="6121" spans="1:6" ht="17.25" customHeight="1" x14ac:dyDescent="0.35">
      <c r="A6121" s="4" t="s">
        <v>2817</v>
      </c>
      <c r="B6121" s="4" t="s">
        <v>2143</v>
      </c>
      <c r="C6121" s="25">
        <v>14</v>
      </c>
      <c r="D6121" s="11"/>
      <c r="E6121" s="11"/>
      <c r="F6121" s="11"/>
    </row>
    <row r="6122" spans="1:6" ht="17.25" customHeight="1" x14ac:dyDescent="0.35">
      <c r="A6122" s="4" t="s">
        <v>2817</v>
      </c>
      <c r="B6122" s="4" t="s">
        <v>2145</v>
      </c>
      <c r="C6122" s="25">
        <v>13</v>
      </c>
      <c r="D6122" s="11"/>
      <c r="E6122" s="11"/>
      <c r="F6122" s="11"/>
    </row>
    <row r="6123" spans="1:6" ht="17.25" customHeight="1" x14ac:dyDescent="0.35">
      <c r="A6123" s="4" t="s">
        <v>2817</v>
      </c>
      <c r="B6123" s="4" t="s">
        <v>2148</v>
      </c>
      <c r="C6123" s="25">
        <v>4</v>
      </c>
      <c r="D6123" s="11"/>
      <c r="E6123" s="11"/>
      <c r="F6123" s="11"/>
    </row>
    <row r="6124" spans="1:6" ht="17.25" customHeight="1" x14ac:dyDescent="0.35">
      <c r="A6124" s="4" t="s">
        <v>2817</v>
      </c>
      <c r="B6124" s="4" t="s">
        <v>2153</v>
      </c>
      <c r="C6124" s="25">
        <v>4</v>
      </c>
      <c r="D6124" s="11"/>
      <c r="E6124" s="11"/>
      <c r="F6124" s="11"/>
    </row>
    <row r="6125" spans="1:6" ht="17.25" customHeight="1" x14ac:dyDescent="0.35">
      <c r="A6125" s="4" t="s">
        <v>2817</v>
      </c>
      <c r="B6125" s="4" t="s">
        <v>2155</v>
      </c>
      <c r="C6125" s="25">
        <v>4</v>
      </c>
      <c r="D6125" s="11"/>
      <c r="E6125" s="11"/>
      <c r="F6125" s="11"/>
    </row>
    <row r="6126" spans="1:6" ht="17.25" customHeight="1" x14ac:dyDescent="0.35">
      <c r="A6126" s="4" t="s">
        <v>2817</v>
      </c>
      <c r="B6126" s="4" t="s">
        <v>2157</v>
      </c>
      <c r="C6126" s="25">
        <v>4</v>
      </c>
      <c r="D6126" s="11"/>
      <c r="E6126" s="11"/>
      <c r="F6126" s="11"/>
    </row>
    <row r="6127" spans="1:6" ht="17.25" customHeight="1" x14ac:dyDescent="0.35">
      <c r="A6127" s="4" t="s">
        <v>2817</v>
      </c>
      <c r="B6127" s="4" t="s">
        <v>2159</v>
      </c>
      <c r="C6127" s="25">
        <v>4</v>
      </c>
      <c r="D6127" s="11"/>
      <c r="E6127" s="11"/>
      <c r="F6127" s="11"/>
    </row>
    <row r="6128" spans="1:6" ht="17.25" customHeight="1" x14ac:dyDescent="0.35">
      <c r="A6128" s="4" t="s">
        <v>2817</v>
      </c>
      <c r="B6128" s="4" t="s">
        <v>2162</v>
      </c>
      <c r="C6128" s="25">
        <v>4</v>
      </c>
      <c r="D6128" s="11"/>
      <c r="E6128" s="11"/>
      <c r="F6128" s="11"/>
    </row>
    <row r="6129" spans="1:6" ht="17.25" customHeight="1" x14ac:dyDescent="0.35">
      <c r="A6129" s="4" t="s">
        <v>2817</v>
      </c>
      <c r="B6129" s="4" t="s">
        <v>2164</v>
      </c>
      <c r="C6129" s="25">
        <v>4</v>
      </c>
      <c r="D6129" s="11"/>
      <c r="E6129" s="11"/>
      <c r="F6129" s="11"/>
    </row>
    <row r="6130" spans="1:6" ht="17.25" customHeight="1" x14ac:dyDescent="0.35">
      <c r="A6130" s="4" t="s">
        <v>2817</v>
      </c>
      <c r="B6130" s="4" t="s">
        <v>2166</v>
      </c>
      <c r="C6130" s="25">
        <v>4</v>
      </c>
      <c r="D6130" s="11"/>
      <c r="E6130" s="11"/>
      <c r="F6130" s="11"/>
    </row>
    <row r="6131" spans="1:6" ht="17.25" customHeight="1" x14ac:dyDescent="0.35">
      <c r="A6131" s="4" t="s">
        <v>2817</v>
      </c>
      <c r="B6131" s="4" t="s">
        <v>2168</v>
      </c>
      <c r="C6131" s="25">
        <v>4</v>
      </c>
      <c r="D6131" s="11"/>
      <c r="E6131" s="11"/>
      <c r="F6131" s="11"/>
    </row>
    <row r="6132" spans="1:6" ht="17.25" customHeight="1" x14ac:dyDescent="0.35">
      <c r="A6132" s="4" t="s">
        <v>2817</v>
      </c>
      <c r="B6132" s="4" t="s">
        <v>2170</v>
      </c>
      <c r="C6132" s="25">
        <v>4</v>
      </c>
      <c r="D6132" s="11"/>
      <c r="E6132" s="11"/>
      <c r="F6132" s="11"/>
    </row>
    <row r="6133" spans="1:6" ht="17.25" customHeight="1" x14ac:dyDescent="0.35">
      <c r="A6133" s="4" t="s">
        <v>2817</v>
      </c>
      <c r="B6133" s="4" t="s">
        <v>2172</v>
      </c>
      <c r="C6133" s="25">
        <v>13</v>
      </c>
      <c r="D6133" s="11"/>
      <c r="E6133" s="11"/>
      <c r="F6133" s="11"/>
    </row>
    <row r="6134" spans="1:6" ht="17.25" customHeight="1" x14ac:dyDescent="0.35">
      <c r="A6134" s="4" t="s">
        <v>2817</v>
      </c>
      <c r="B6134" s="4" t="s">
        <v>632</v>
      </c>
      <c r="C6134" s="25">
        <v>7</v>
      </c>
      <c r="D6134" s="11"/>
      <c r="E6134" s="11"/>
      <c r="F6134" s="11"/>
    </row>
    <row r="6135" spans="1:6" ht="17.25" customHeight="1" x14ac:dyDescent="0.35">
      <c r="A6135" s="4" t="s">
        <v>2817</v>
      </c>
      <c r="B6135" s="4" t="s">
        <v>2177</v>
      </c>
      <c r="C6135" s="25">
        <v>7</v>
      </c>
      <c r="D6135" s="11"/>
      <c r="E6135" s="11"/>
      <c r="F6135" s="11"/>
    </row>
    <row r="6136" spans="1:6" ht="17.25" customHeight="1" x14ac:dyDescent="0.35">
      <c r="A6136" s="4" t="s">
        <v>2817</v>
      </c>
      <c r="B6136" s="4" t="s">
        <v>2180</v>
      </c>
      <c r="C6136" s="25">
        <v>7</v>
      </c>
      <c r="D6136" s="11"/>
      <c r="E6136" s="11"/>
      <c r="F6136" s="11"/>
    </row>
    <row r="6137" spans="1:6" ht="17.25" customHeight="1" x14ac:dyDescent="0.35">
      <c r="A6137" s="4" t="s">
        <v>2817</v>
      </c>
      <c r="B6137" s="4" t="s">
        <v>2182</v>
      </c>
      <c r="C6137" s="25">
        <v>7</v>
      </c>
      <c r="D6137" s="11"/>
      <c r="E6137" s="11"/>
      <c r="F6137" s="11"/>
    </row>
    <row r="6138" spans="1:6" ht="17.25" customHeight="1" x14ac:dyDescent="0.35">
      <c r="A6138" s="4" t="s">
        <v>2817</v>
      </c>
      <c r="B6138" s="4" t="s">
        <v>2184</v>
      </c>
      <c r="C6138" s="25">
        <v>7</v>
      </c>
      <c r="D6138" s="11"/>
      <c r="E6138" s="11"/>
      <c r="F6138" s="11"/>
    </row>
    <row r="6139" spans="1:6" ht="17.25" customHeight="1" x14ac:dyDescent="0.35">
      <c r="A6139" s="4" t="s">
        <v>2817</v>
      </c>
      <c r="B6139" s="4" t="s">
        <v>2186</v>
      </c>
      <c r="C6139" s="25">
        <v>7</v>
      </c>
      <c r="D6139" s="11"/>
      <c r="E6139" s="11"/>
      <c r="F6139" s="11"/>
    </row>
    <row r="6140" spans="1:6" ht="17.25" customHeight="1" x14ac:dyDescent="0.35">
      <c r="A6140" s="4" t="s">
        <v>2817</v>
      </c>
      <c r="B6140" s="4" t="s">
        <v>2188</v>
      </c>
      <c r="C6140" s="25">
        <v>11</v>
      </c>
      <c r="D6140" s="11"/>
      <c r="E6140" s="11"/>
      <c r="F6140" s="11"/>
    </row>
    <row r="6141" spans="1:6" ht="17.25" customHeight="1" x14ac:dyDescent="0.35">
      <c r="A6141" s="4" t="s">
        <v>2817</v>
      </c>
      <c r="B6141" s="4" t="s">
        <v>2191</v>
      </c>
      <c r="C6141" s="25">
        <v>11</v>
      </c>
      <c r="D6141" s="11"/>
      <c r="E6141" s="11"/>
      <c r="F6141" s="11"/>
    </row>
    <row r="6142" spans="1:6" ht="17.25" customHeight="1" x14ac:dyDescent="0.35">
      <c r="A6142" s="4" t="s">
        <v>2817</v>
      </c>
      <c r="B6142" s="4" t="s">
        <v>2193</v>
      </c>
      <c r="C6142" s="25">
        <v>11</v>
      </c>
      <c r="D6142" s="11"/>
      <c r="E6142" s="11"/>
      <c r="F6142" s="11"/>
    </row>
    <row r="6143" spans="1:6" ht="17.25" customHeight="1" x14ac:dyDescent="0.35">
      <c r="A6143" s="4" t="s">
        <v>2817</v>
      </c>
      <c r="B6143" s="4" t="s">
        <v>2195</v>
      </c>
      <c r="C6143" s="25">
        <v>11</v>
      </c>
      <c r="D6143" s="11"/>
      <c r="E6143" s="11"/>
      <c r="F6143" s="11"/>
    </row>
    <row r="6144" spans="1:6" ht="17.25" customHeight="1" x14ac:dyDescent="0.35">
      <c r="A6144" s="4" t="s">
        <v>2817</v>
      </c>
      <c r="B6144" s="4" t="s">
        <v>2198</v>
      </c>
      <c r="C6144" s="25">
        <v>12</v>
      </c>
      <c r="D6144" s="11"/>
      <c r="E6144" s="11"/>
      <c r="F6144" s="11"/>
    </row>
    <row r="6145" spans="1:6" ht="17.25" customHeight="1" x14ac:dyDescent="0.35">
      <c r="A6145" s="4" t="s">
        <v>2817</v>
      </c>
      <c r="B6145" s="4" t="s">
        <v>2201</v>
      </c>
      <c r="C6145" s="25">
        <v>12</v>
      </c>
      <c r="D6145" s="11"/>
      <c r="E6145" s="11"/>
      <c r="F6145" s="11"/>
    </row>
    <row r="6146" spans="1:6" ht="17.25" customHeight="1" x14ac:dyDescent="0.35">
      <c r="A6146" s="4" t="s">
        <v>2817</v>
      </c>
      <c r="B6146" s="4" t="s">
        <v>2204</v>
      </c>
      <c r="C6146" s="25">
        <v>12</v>
      </c>
      <c r="D6146" s="11"/>
      <c r="E6146" s="11"/>
      <c r="F6146" s="11"/>
    </row>
    <row r="6147" spans="1:6" ht="17.25" customHeight="1" x14ac:dyDescent="0.35">
      <c r="A6147" s="4" t="s">
        <v>2817</v>
      </c>
      <c r="B6147" s="4" t="s">
        <v>2206</v>
      </c>
      <c r="C6147" s="25">
        <v>12</v>
      </c>
      <c r="D6147" s="11"/>
      <c r="E6147" s="11"/>
      <c r="F6147" s="11"/>
    </row>
    <row r="6148" spans="1:6" ht="17.25" customHeight="1" x14ac:dyDescent="0.35">
      <c r="A6148" s="4" t="s">
        <v>2817</v>
      </c>
      <c r="B6148" s="4" t="s">
        <v>2208</v>
      </c>
      <c r="C6148" s="25">
        <v>12</v>
      </c>
      <c r="D6148" s="11"/>
      <c r="E6148" s="11"/>
      <c r="F6148" s="11"/>
    </row>
    <row r="6149" spans="1:6" ht="17.25" customHeight="1" x14ac:dyDescent="0.35">
      <c r="A6149" s="4" t="s">
        <v>2817</v>
      </c>
      <c r="B6149" s="4" t="s">
        <v>703</v>
      </c>
      <c r="C6149" s="25">
        <v>11</v>
      </c>
      <c r="D6149" s="11"/>
      <c r="E6149" s="11"/>
      <c r="F6149" s="11"/>
    </row>
    <row r="6150" spans="1:6" ht="17.25" customHeight="1" x14ac:dyDescent="0.35">
      <c r="A6150" s="4" t="s">
        <v>2817</v>
      </c>
      <c r="B6150" s="4" t="s">
        <v>2211</v>
      </c>
      <c r="C6150" s="25">
        <v>13</v>
      </c>
      <c r="D6150" s="11"/>
      <c r="E6150" s="11"/>
      <c r="F6150" s="11"/>
    </row>
    <row r="6151" spans="1:6" ht="17.25" customHeight="1" x14ac:dyDescent="0.35">
      <c r="A6151" s="4" t="s">
        <v>2817</v>
      </c>
      <c r="B6151" s="4" t="s">
        <v>2215</v>
      </c>
      <c r="C6151" s="25">
        <v>6</v>
      </c>
      <c r="D6151" s="11"/>
      <c r="E6151" s="11"/>
      <c r="F6151" s="11"/>
    </row>
    <row r="6152" spans="1:6" ht="17.25" customHeight="1" x14ac:dyDescent="0.35">
      <c r="A6152" s="4" t="s">
        <v>2817</v>
      </c>
      <c r="B6152" s="4" t="s">
        <v>2218</v>
      </c>
      <c r="C6152" s="25">
        <v>6</v>
      </c>
      <c r="D6152" s="11"/>
      <c r="E6152" s="11"/>
      <c r="F6152" s="11"/>
    </row>
    <row r="6153" spans="1:6" ht="17.25" customHeight="1" x14ac:dyDescent="0.35">
      <c r="A6153" s="4" t="s">
        <v>2817</v>
      </c>
      <c r="B6153" s="4" t="s">
        <v>2220</v>
      </c>
      <c r="C6153" s="25">
        <v>12</v>
      </c>
      <c r="D6153" s="11"/>
      <c r="E6153" s="11"/>
      <c r="F6153" s="11"/>
    </row>
    <row r="6154" spans="1:6" ht="17.25" customHeight="1" x14ac:dyDescent="0.35">
      <c r="A6154" s="4" t="s">
        <v>2817</v>
      </c>
      <c r="B6154" s="4" t="s">
        <v>2223</v>
      </c>
      <c r="C6154" s="25">
        <v>12</v>
      </c>
      <c r="D6154" s="11"/>
      <c r="E6154" s="11"/>
      <c r="F6154" s="11"/>
    </row>
    <row r="6155" spans="1:6" ht="17.25" customHeight="1" x14ac:dyDescent="0.35">
      <c r="A6155" s="4" t="s">
        <v>2817</v>
      </c>
      <c r="B6155" s="4" t="s">
        <v>2225</v>
      </c>
      <c r="C6155" s="25">
        <v>13</v>
      </c>
      <c r="D6155" s="11"/>
      <c r="E6155" s="11"/>
      <c r="F6155" s="11"/>
    </row>
    <row r="6156" spans="1:6" ht="17.25" customHeight="1" x14ac:dyDescent="0.35">
      <c r="A6156" s="4" t="s">
        <v>2817</v>
      </c>
      <c r="B6156" s="4" t="s">
        <v>2228</v>
      </c>
      <c r="C6156" s="25">
        <v>13</v>
      </c>
      <c r="D6156" s="11"/>
      <c r="E6156" s="11"/>
      <c r="F6156" s="11"/>
    </row>
    <row r="6157" spans="1:6" ht="17.25" customHeight="1" x14ac:dyDescent="0.35">
      <c r="A6157" s="4" t="s">
        <v>2817</v>
      </c>
      <c r="B6157" s="4" t="s">
        <v>2230</v>
      </c>
      <c r="C6157" s="25">
        <v>13</v>
      </c>
      <c r="D6157" s="11"/>
      <c r="E6157" s="11"/>
      <c r="F6157" s="11"/>
    </row>
    <row r="6158" spans="1:6" ht="17.25" customHeight="1" x14ac:dyDescent="0.35">
      <c r="A6158" s="4" t="s">
        <v>2817</v>
      </c>
      <c r="B6158" s="4" t="s">
        <v>713</v>
      </c>
      <c r="C6158" s="25">
        <v>10</v>
      </c>
      <c r="D6158" s="11"/>
      <c r="E6158" s="11"/>
      <c r="F6158" s="11"/>
    </row>
    <row r="6159" spans="1:6" ht="17.25" customHeight="1" x14ac:dyDescent="0.35">
      <c r="A6159" s="4" t="s">
        <v>2817</v>
      </c>
      <c r="B6159" s="4" t="s">
        <v>716</v>
      </c>
      <c r="C6159" s="25">
        <v>10</v>
      </c>
      <c r="D6159" s="11"/>
      <c r="E6159" s="11"/>
      <c r="F6159" s="11"/>
    </row>
    <row r="6160" spans="1:6" ht="17.25" customHeight="1" x14ac:dyDescent="0.35">
      <c r="A6160" s="4" t="s">
        <v>2817</v>
      </c>
      <c r="B6160" s="4" t="s">
        <v>2233</v>
      </c>
      <c r="C6160" s="25">
        <v>11</v>
      </c>
      <c r="D6160" s="11"/>
      <c r="E6160" s="11"/>
      <c r="F6160" s="11"/>
    </row>
    <row r="6161" spans="1:6" ht="17.25" customHeight="1" x14ac:dyDescent="0.35">
      <c r="A6161" s="4" t="s">
        <v>2817</v>
      </c>
      <c r="B6161" s="4" t="s">
        <v>2235</v>
      </c>
      <c r="C6161" s="25">
        <v>14</v>
      </c>
      <c r="D6161" s="11"/>
      <c r="E6161" s="11"/>
      <c r="F6161" s="11"/>
    </row>
    <row r="6162" spans="1:6" ht="17.25" customHeight="1" x14ac:dyDescent="0.35">
      <c r="A6162" s="4" t="s">
        <v>2817</v>
      </c>
      <c r="B6162" s="4" t="s">
        <v>609</v>
      </c>
      <c r="C6162" s="25">
        <v>13</v>
      </c>
      <c r="D6162" s="11"/>
      <c r="E6162" s="11"/>
      <c r="F6162" s="11"/>
    </row>
    <row r="6163" spans="1:6" ht="17.25" customHeight="1" x14ac:dyDescent="0.35">
      <c r="A6163" s="4" t="s">
        <v>2817</v>
      </c>
      <c r="B6163" s="4" t="s">
        <v>2240</v>
      </c>
      <c r="C6163" s="25">
        <v>2</v>
      </c>
      <c r="D6163" s="11"/>
      <c r="E6163" s="11"/>
      <c r="F6163" s="11"/>
    </row>
    <row r="6164" spans="1:6" ht="17.25" customHeight="1" x14ac:dyDescent="0.35">
      <c r="A6164" s="4" t="s">
        <v>2817</v>
      </c>
      <c r="B6164" s="4" t="s">
        <v>2243</v>
      </c>
      <c r="C6164" s="25">
        <v>12</v>
      </c>
      <c r="D6164" s="11"/>
      <c r="E6164" s="11"/>
      <c r="F6164" s="11"/>
    </row>
    <row r="6165" spans="1:6" ht="17.25" customHeight="1" x14ac:dyDescent="0.35">
      <c r="A6165" s="4" t="s">
        <v>2817</v>
      </c>
      <c r="B6165" s="4" t="s">
        <v>2247</v>
      </c>
      <c r="C6165" s="25">
        <v>12</v>
      </c>
      <c r="D6165" s="11"/>
      <c r="E6165" s="11"/>
      <c r="F6165" s="11"/>
    </row>
    <row r="6166" spans="1:6" ht="17.25" customHeight="1" x14ac:dyDescent="0.35">
      <c r="A6166" s="4" t="s">
        <v>2817</v>
      </c>
      <c r="B6166" s="4" t="s">
        <v>2249</v>
      </c>
      <c r="C6166" s="25">
        <v>14</v>
      </c>
      <c r="D6166" s="11"/>
      <c r="E6166" s="11"/>
      <c r="F6166" s="11"/>
    </row>
    <row r="6167" spans="1:6" ht="17.25" customHeight="1" x14ac:dyDescent="0.35">
      <c r="A6167" s="4" t="s">
        <v>2817</v>
      </c>
      <c r="B6167" s="4" t="s">
        <v>2252</v>
      </c>
      <c r="C6167" s="25">
        <v>14</v>
      </c>
      <c r="D6167" s="11"/>
      <c r="E6167" s="11"/>
      <c r="F6167" s="11"/>
    </row>
    <row r="6168" spans="1:6" ht="17.25" customHeight="1" x14ac:dyDescent="0.35">
      <c r="A6168" s="4" t="s">
        <v>2817</v>
      </c>
      <c r="B6168" s="4" t="s">
        <v>2254</v>
      </c>
      <c r="C6168" s="25">
        <v>12</v>
      </c>
      <c r="D6168" s="11"/>
      <c r="E6168" s="11"/>
      <c r="F6168" s="11"/>
    </row>
    <row r="6169" spans="1:6" ht="17.25" customHeight="1" x14ac:dyDescent="0.35">
      <c r="A6169" s="4" t="s">
        <v>2817</v>
      </c>
      <c r="B6169" s="4" t="s">
        <v>2256</v>
      </c>
      <c r="C6169" s="25">
        <v>12</v>
      </c>
      <c r="D6169" s="11"/>
      <c r="E6169" s="11"/>
      <c r="F6169" s="11"/>
    </row>
    <row r="6170" spans="1:6" ht="17.25" customHeight="1" x14ac:dyDescent="0.35">
      <c r="A6170" s="4" t="s">
        <v>2817</v>
      </c>
      <c r="B6170" s="4" t="s">
        <v>2257</v>
      </c>
      <c r="C6170" s="25">
        <v>12</v>
      </c>
      <c r="D6170" s="11"/>
      <c r="E6170" s="11"/>
      <c r="F6170" s="11"/>
    </row>
    <row r="6171" spans="1:6" ht="17.25" customHeight="1" x14ac:dyDescent="0.35">
      <c r="A6171" s="4" t="s">
        <v>2817</v>
      </c>
      <c r="B6171" s="4" t="s">
        <v>2259</v>
      </c>
      <c r="C6171" s="25">
        <v>13</v>
      </c>
      <c r="D6171" s="11"/>
      <c r="E6171" s="11"/>
      <c r="F6171" s="11"/>
    </row>
    <row r="6172" spans="1:6" ht="17.25" customHeight="1" x14ac:dyDescent="0.35">
      <c r="A6172" s="4" t="s">
        <v>2817</v>
      </c>
      <c r="B6172" s="4" t="s">
        <v>2264</v>
      </c>
      <c r="C6172" s="25">
        <v>13</v>
      </c>
      <c r="D6172" s="11"/>
      <c r="E6172" s="11"/>
      <c r="F6172" s="11"/>
    </row>
    <row r="6173" spans="1:6" ht="17.25" customHeight="1" x14ac:dyDescent="0.35">
      <c r="A6173" s="4" t="s">
        <v>2817</v>
      </c>
      <c r="B6173" s="4" t="s">
        <v>676</v>
      </c>
      <c r="C6173" s="25">
        <v>3</v>
      </c>
      <c r="D6173" s="11"/>
      <c r="E6173" s="11"/>
      <c r="F6173" s="11"/>
    </row>
    <row r="6174" spans="1:6" ht="17.25" customHeight="1" x14ac:dyDescent="0.35">
      <c r="A6174" s="4" t="s">
        <v>2817</v>
      </c>
      <c r="B6174" s="4" t="s">
        <v>680</v>
      </c>
      <c r="C6174" s="25">
        <v>3</v>
      </c>
      <c r="D6174" s="11"/>
      <c r="E6174" s="11"/>
      <c r="F6174" s="11"/>
    </row>
    <row r="6175" spans="1:6" ht="17.25" customHeight="1" x14ac:dyDescent="0.35">
      <c r="A6175" s="4" t="s">
        <v>2817</v>
      </c>
      <c r="B6175" s="4" t="s">
        <v>2269</v>
      </c>
      <c r="C6175" s="25">
        <v>13</v>
      </c>
      <c r="D6175" s="11"/>
      <c r="E6175" s="11"/>
      <c r="F6175" s="11"/>
    </row>
    <row r="6176" spans="1:6" ht="17.25" customHeight="1" x14ac:dyDescent="0.35">
      <c r="A6176" s="4" t="s">
        <v>2817</v>
      </c>
      <c r="B6176" s="4" t="s">
        <v>2271</v>
      </c>
      <c r="C6176" s="25">
        <v>11</v>
      </c>
      <c r="D6176" s="11"/>
      <c r="E6176" s="11"/>
      <c r="F6176" s="11"/>
    </row>
    <row r="6177" spans="1:6" ht="17.25" customHeight="1" x14ac:dyDescent="0.35">
      <c r="A6177" s="4" t="s">
        <v>2817</v>
      </c>
      <c r="B6177" s="4" t="s">
        <v>2274</v>
      </c>
      <c r="C6177" s="25">
        <v>9</v>
      </c>
      <c r="D6177" s="11"/>
      <c r="E6177" s="11"/>
      <c r="F6177" s="11"/>
    </row>
    <row r="6178" spans="1:6" ht="17.25" customHeight="1" x14ac:dyDescent="0.35">
      <c r="A6178" s="4" t="s">
        <v>2817</v>
      </c>
      <c r="B6178" s="4" t="s">
        <v>2278</v>
      </c>
      <c r="C6178" s="25">
        <v>9</v>
      </c>
      <c r="D6178" s="11"/>
      <c r="E6178" s="11"/>
      <c r="F6178" s="11"/>
    </row>
    <row r="6179" spans="1:6" ht="17.25" customHeight="1" x14ac:dyDescent="0.35">
      <c r="A6179" s="4" t="s">
        <v>2817</v>
      </c>
      <c r="B6179" s="4" t="s">
        <v>2280</v>
      </c>
      <c r="C6179" s="25">
        <v>9</v>
      </c>
      <c r="D6179" s="11"/>
      <c r="E6179" s="11"/>
      <c r="F6179" s="11"/>
    </row>
    <row r="6180" spans="1:6" ht="17.25" customHeight="1" x14ac:dyDescent="0.35">
      <c r="A6180" s="4" t="s">
        <v>2817</v>
      </c>
      <c r="B6180" s="4" t="s">
        <v>2283</v>
      </c>
      <c r="C6180" s="25">
        <v>9</v>
      </c>
      <c r="D6180" s="11"/>
      <c r="E6180" s="11"/>
      <c r="F6180" s="11"/>
    </row>
    <row r="6181" spans="1:6" ht="17.25" customHeight="1" x14ac:dyDescent="0.35">
      <c r="A6181" s="4" t="s">
        <v>2817</v>
      </c>
      <c r="B6181" s="4" t="s">
        <v>2285</v>
      </c>
      <c r="C6181" s="25">
        <v>1</v>
      </c>
      <c r="D6181" s="11"/>
      <c r="E6181" s="11"/>
      <c r="F6181" s="11"/>
    </row>
    <row r="6182" spans="1:6" ht="17.25" customHeight="1" x14ac:dyDescent="0.35">
      <c r="A6182" s="4" t="s">
        <v>2817</v>
      </c>
      <c r="B6182" s="4" t="s">
        <v>2288</v>
      </c>
      <c r="C6182" s="25">
        <v>1</v>
      </c>
      <c r="D6182" s="11"/>
      <c r="E6182" s="11"/>
      <c r="F6182" s="11"/>
    </row>
    <row r="6183" spans="1:6" ht="17.25" customHeight="1" x14ac:dyDescent="0.35">
      <c r="A6183" s="4" t="s">
        <v>2817</v>
      </c>
      <c r="B6183" s="4" t="s">
        <v>639</v>
      </c>
      <c r="C6183" s="25">
        <v>2</v>
      </c>
      <c r="D6183" s="11"/>
      <c r="E6183" s="11"/>
      <c r="F6183" s="11"/>
    </row>
    <row r="6184" spans="1:6" ht="17.25" customHeight="1" x14ac:dyDescent="0.35">
      <c r="A6184" s="4" t="s">
        <v>2817</v>
      </c>
      <c r="B6184" s="4" t="s">
        <v>2295</v>
      </c>
      <c r="C6184" s="25">
        <v>14</v>
      </c>
      <c r="D6184" s="11"/>
      <c r="E6184" s="11"/>
      <c r="F6184" s="11"/>
    </row>
    <row r="6185" spans="1:6" ht="17.25" customHeight="1" x14ac:dyDescent="0.35">
      <c r="A6185" s="4" t="s">
        <v>2817</v>
      </c>
      <c r="B6185" s="4" t="s">
        <v>660</v>
      </c>
      <c r="C6185" s="25">
        <v>10</v>
      </c>
      <c r="D6185" s="11"/>
      <c r="E6185" s="11"/>
      <c r="F6185" s="11"/>
    </row>
    <row r="6186" spans="1:6" ht="17.25" customHeight="1" x14ac:dyDescent="0.35">
      <c r="A6186" s="4" t="s">
        <v>2817</v>
      </c>
      <c r="B6186" s="4" t="s">
        <v>2299</v>
      </c>
      <c r="C6186" s="25">
        <v>1</v>
      </c>
      <c r="D6186" s="11"/>
      <c r="E6186" s="11"/>
      <c r="F6186" s="11"/>
    </row>
    <row r="6187" spans="1:6" ht="17.25" customHeight="1" x14ac:dyDescent="0.35">
      <c r="A6187" s="4" t="s">
        <v>2817</v>
      </c>
      <c r="B6187" s="4" t="s">
        <v>2302</v>
      </c>
      <c r="C6187" s="25">
        <v>1</v>
      </c>
      <c r="D6187" s="11"/>
      <c r="E6187" s="11"/>
      <c r="F6187" s="11"/>
    </row>
    <row r="6188" spans="1:6" ht="17.25" customHeight="1" x14ac:dyDescent="0.35">
      <c r="A6188" s="4" t="s">
        <v>2817</v>
      </c>
      <c r="B6188" s="4" t="s">
        <v>2304</v>
      </c>
      <c r="C6188" s="25">
        <v>1</v>
      </c>
      <c r="D6188" s="11"/>
      <c r="E6188" s="11"/>
      <c r="F6188" s="11"/>
    </row>
    <row r="6189" spans="1:6" ht="17.25" customHeight="1" x14ac:dyDescent="0.35">
      <c r="A6189" s="4" t="s">
        <v>2817</v>
      </c>
      <c r="B6189" s="4" t="s">
        <v>641</v>
      </c>
      <c r="C6189" s="25">
        <v>2</v>
      </c>
      <c r="D6189" s="11"/>
      <c r="E6189" s="11"/>
      <c r="F6189" s="11"/>
    </row>
    <row r="6190" spans="1:6" ht="17.25" customHeight="1" x14ac:dyDescent="0.35">
      <c r="A6190" s="4" t="s">
        <v>2817</v>
      </c>
      <c r="B6190" s="4" t="s">
        <v>2309</v>
      </c>
      <c r="C6190" s="25">
        <v>14</v>
      </c>
      <c r="D6190" s="11"/>
      <c r="E6190" s="11"/>
      <c r="F6190" s="11"/>
    </row>
    <row r="6191" spans="1:6" ht="17.25" customHeight="1" x14ac:dyDescent="0.35">
      <c r="A6191" s="4" t="s">
        <v>2817</v>
      </c>
      <c r="B6191" s="4" t="s">
        <v>611</v>
      </c>
      <c r="C6191" s="25">
        <v>13</v>
      </c>
      <c r="D6191" s="11"/>
      <c r="E6191" s="11"/>
      <c r="F6191" s="11"/>
    </row>
    <row r="6192" spans="1:6" ht="17.25" customHeight="1" x14ac:dyDescent="0.35">
      <c r="A6192" s="4" t="s">
        <v>2817</v>
      </c>
      <c r="B6192" s="4" t="s">
        <v>583</v>
      </c>
      <c r="C6192" s="25">
        <v>13</v>
      </c>
      <c r="D6192" s="11"/>
      <c r="E6192" s="11"/>
      <c r="F6192" s="11"/>
    </row>
    <row r="6193" spans="1:6" ht="17.25" customHeight="1" x14ac:dyDescent="0.35">
      <c r="A6193" s="4" t="s">
        <v>2817</v>
      </c>
      <c r="B6193" s="4" t="s">
        <v>2317</v>
      </c>
      <c r="C6193" s="25">
        <v>9</v>
      </c>
      <c r="D6193" s="11"/>
      <c r="E6193" s="11"/>
      <c r="F6193" s="11"/>
    </row>
    <row r="6194" spans="1:6" ht="17.25" customHeight="1" x14ac:dyDescent="0.35">
      <c r="A6194" s="4" t="s">
        <v>2817</v>
      </c>
      <c r="B6194" s="4" t="s">
        <v>2319</v>
      </c>
      <c r="C6194" s="25">
        <v>13</v>
      </c>
      <c r="D6194" s="11"/>
      <c r="E6194" s="11"/>
      <c r="F6194" s="11"/>
    </row>
    <row r="6195" spans="1:6" ht="17.25" customHeight="1" x14ac:dyDescent="0.35">
      <c r="A6195" s="4" t="s">
        <v>2817</v>
      </c>
      <c r="B6195" s="4" t="s">
        <v>2322</v>
      </c>
      <c r="C6195" s="25">
        <v>14</v>
      </c>
      <c r="D6195" s="11"/>
      <c r="E6195" s="11"/>
      <c r="F6195" s="11"/>
    </row>
    <row r="6196" spans="1:6" ht="17.25" customHeight="1" x14ac:dyDescent="0.35">
      <c r="A6196" s="4" t="s">
        <v>2817</v>
      </c>
      <c r="B6196" s="4" t="s">
        <v>2325</v>
      </c>
      <c r="C6196" s="25">
        <v>14</v>
      </c>
      <c r="D6196" s="11"/>
      <c r="E6196" s="11"/>
      <c r="F6196" s="11"/>
    </row>
    <row r="6197" spans="1:6" ht="17.25" customHeight="1" x14ac:dyDescent="0.35">
      <c r="A6197" s="4" t="s">
        <v>2817</v>
      </c>
      <c r="B6197" s="4" t="s">
        <v>2327</v>
      </c>
      <c r="C6197" s="25">
        <v>13</v>
      </c>
      <c r="D6197" s="11"/>
      <c r="E6197" s="11"/>
      <c r="F6197" s="11"/>
    </row>
    <row r="6198" spans="1:6" ht="17.25" customHeight="1" x14ac:dyDescent="0.35">
      <c r="A6198" s="4" t="s">
        <v>2817</v>
      </c>
      <c r="B6198" s="4" t="s">
        <v>613</v>
      </c>
      <c r="C6198" s="25">
        <v>13</v>
      </c>
      <c r="D6198" s="11"/>
      <c r="E6198" s="11"/>
      <c r="F6198" s="11"/>
    </row>
    <row r="6199" spans="1:6" ht="17.25" customHeight="1" x14ac:dyDescent="0.35">
      <c r="A6199" s="4" t="s">
        <v>2817</v>
      </c>
      <c r="B6199" s="4" t="s">
        <v>2331</v>
      </c>
      <c r="C6199" s="25">
        <v>8</v>
      </c>
      <c r="D6199" s="11"/>
      <c r="E6199" s="11"/>
      <c r="F6199" s="11"/>
    </row>
    <row r="6200" spans="1:6" ht="17.25" customHeight="1" x14ac:dyDescent="0.35">
      <c r="A6200" s="4" t="s">
        <v>2817</v>
      </c>
      <c r="B6200" s="4" t="s">
        <v>2334</v>
      </c>
      <c r="C6200" s="25">
        <v>13</v>
      </c>
      <c r="D6200" s="11"/>
      <c r="E6200" s="11"/>
      <c r="F6200" s="11"/>
    </row>
    <row r="6201" spans="1:6" ht="17.25" customHeight="1" x14ac:dyDescent="0.35">
      <c r="A6201" s="4" t="s">
        <v>2817</v>
      </c>
      <c r="B6201" s="4" t="s">
        <v>2337</v>
      </c>
      <c r="C6201" s="25">
        <v>14</v>
      </c>
      <c r="D6201" s="11"/>
      <c r="E6201" s="11"/>
      <c r="F6201" s="11"/>
    </row>
    <row r="6202" spans="1:6" ht="17.25" customHeight="1" x14ac:dyDescent="0.35">
      <c r="A6202" s="4" t="s">
        <v>2817</v>
      </c>
      <c r="B6202" s="4" t="s">
        <v>708</v>
      </c>
      <c r="C6202" s="25">
        <v>3</v>
      </c>
      <c r="D6202" s="11"/>
      <c r="E6202" s="11"/>
      <c r="F6202" s="11"/>
    </row>
    <row r="6203" spans="1:6" ht="17.25" customHeight="1" x14ac:dyDescent="0.35">
      <c r="A6203" s="4" t="s">
        <v>2817</v>
      </c>
      <c r="B6203" s="4" t="s">
        <v>711</v>
      </c>
      <c r="C6203" s="25">
        <v>3</v>
      </c>
      <c r="D6203" s="11"/>
      <c r="E6203" s="11"/>
      <c r="F6203" s="11"/>
    </row>
    <row r="6204" spans="1:6" ht="17.25" customHeight="1" x14ac:dyDescent="0.35">
      <c r="A6204" s="4" t="s">
        <v>2817</v>
      </c>
      <c r="B6204" s="4" t="s">
        <v>2341</v>
      </c>
      <c r="C6204" s="25">
        <v>7</v>
      </c>
      <c r="D6204" s="11"/>
      <c r="E6204" s="11"/>
      <c r="F6204" s="11"/>
    </row>
    <row r="6205" spans="1:6" ht="17.25" customHeight="1" x14ac:dyDescent="0.35">
      <c r="A6205" s="4" t="s">
        <v>2817</v>
      </c>
      <c r="B6205" s="4" t="s">
        <v>2344</v>
      </c>
      <c r="C6205" s="25">
        <v>7</v>
      </c>
      <c r="D6205" s="11"/>
      <c r="E6205" s="11"/>
      <c r="F6205" s="11"/>
    </row>
    <row r="6206" spans="1:6" ht="17.25" customHeight="1" x14ac:dyDescent="0.35">
      <c r="A6206" s="4" t="s">
        <v>2817</v>
      </c>
      <c r="B6206" s="4" t="s">
        <v>643</v>
      </c>
      <c r="C6206" s="25">
        <v>7</v>
      </c>
      <c r="D6206" s="11"/>
      <c r="E6206" s="11"/>
      <c r="F6206" s="11"/>
    </row>
    <row r="6207" spans="1:6" ht="17.25" customHeight="1" x14ac:dyDescent="0.35">
      <c r="A6207" s="4" t="s">
        <v>2817</v>
      </c>
      <c r="B6207" s="4" t="s">
        <v>615</v>
      </c>
      <c r="C6207" s="25">
        <v>13</v>
      </c>
      <c r="D6207" s="11"/>
      <c r="E6207" s="11"/>
      <c r="F6207" s="11"/>
    </row>
    <row r="6208" spans="1:6" ht="17.25" customHeight="1" x14ac:dyDescent="0.35">
      <c r="A6208" s="4" t="s">
        <v>2817</v>
      </c>
      <c r="B6208" s="4" t="s">
        <v>645</v>
      </c>
      <c r="C6208" s="25">
        <v>2</v>
      </c>
      <c r="D6208" s="11"/>
      <c r="E6208" s="11"/>
      <c r="F6208" s="11"/>
    </row>
    <row r="6209" spans="1:6" ht="17.25" customHeight="1" x14ac:dyDescent="0.35">
      <c r="A6209" s="4" t="s">
        <v>2817</v>
      </c>
      <c r="B6209" s="4" t="s">
        <v>2358</v>
      </c>
      <c r="C6209" s="25">
        <v>14</v>
      </c>
      <c r="D6209" s="11"/>
      <c r="E6209" s="11"/>
      <c r="F6209" s="11"/>
    </row>
    <row r="6210" spans="1:6" ht="17.25" customHeight="1" x14ac:dyDescent="0.35">
      <c r="A6210" s="4" t="s">
        <v>2817</v>
      </c>
      <c r="B6210" s="4" t="s">
        <v>2361</v>
      </c>
      <c r="C6210" s="25">
        <v>14</v>
      </c>
      <c r="D6210" s="11"/>
      <c r="E6210" s="11"/>
      <c r="F6210" s="11"/>
    </row>
    <row r="6211" spans="1:6" ht="17.25" customHeight="1" x14ac:dyDescent="0.35">
      <c r="A6211" s="4" t="s">
        <v>2817</v>
      </c>
      <c r="B6211" s="4" t="s">
        <v>2363</v>
      </c>
      <c r="C6211" s="25">
        <v>14</v>
      </c>
      <c r="D6211" s="11"/>
      <c r="E6211" s="11"/>
      <c r="F6211" s="11"/>
    </row>
    <row r="6212" spans="1:6" ht="17.25" customHeight="1" x14ac:dyDescent="0.35">
      <c r="A6212" s="4" t="s">
        <v>2817</v>
      </c>
      <c r="B6212" s="4" t="s">
        <v>2365</v>
      </c>
      <c r="C6212" s="25">
        <v>10</v>
      </c>
      <c r="D6212" s="11"/>
      <c r="E6212" s="11"/>
      <c r="F6212" s="11"/>
    </row>
    <row r="6213" spans="1:6" ht="17.25" customHeight="1" x14ac:dyDescent="0.35">
      <c r="A6213" s="4" t="s">
        <v>2817</v>
      </c>
      <c r="B6213" s="4" t="s">
        <v>2368</v>
      </c>
      <c r="C6213" s="25">
        <v>10</v>
      </c>
      <c r="D6213" s="11"/>
      <c r="E6213" s="11"/>
      <c r="F6213" s="11"/>
    </row>
    <row r="6214" spans="1:6" ht="17.25" customHeight="1" x14ac:dyDescent="0.35">
      <c r="A6214" s="4" t="s">
        <v>2817</v>
      </c>
      <c r="B6214" s="4" t="s">
        <v>2370</v>
      </c>
      <c r="C6214" s="25">
        <v>10</v>
      </c>
      <c r="D6214" s="11"/>
      <c r="E6214" s="11"/>
      <c r="F6214" s="11"/>
    </row>
    <row r="6215" spans="1:6" ht="17.25" customHeight="1" x14ac:dyDescent="0.35">
      <c r="A6215" s="4" t="s">
        <v>2817</v>
      </c>
      <c r="B6215" s="4" t="s">
        <v>2372</v>
      </c>
      <c r="C6215" s="25">
        <v>10</v>
      </c>
      <c r="D6215" s="11"/>
      <c r="E6215" s="11"/>
      <c r="F6215" s="11"/>
    </row>
    <row r="6216" spans="1:6" ht="17.25" customHeight="1" x14ac:dyDescent="0.35">
      <c r="A6216" s="4" t="s">
        <v>2817</v>
      </c>
      <c r="B6216" s="4" t="s">
        <v>2374</v>
      </c>
      <c r="C6216" s="25">
        <v>10</v>
      </c>
      <c r="D6216" s="11"/>
      <c r="E6216" s="11"/>
      <c r="F6216" s="11"/>
    </row>
    <row r="6217" spans="1:6" ht="17.25" customHeight="1" x14ac:dyDescent="0.35">
      <c r="A6217" s="4" t="s">
        <v>2817</v>
      </c>
      <c r="B6217" s="4" t="s">
        <v>2376</v>
      </c>
      <c r="C6217" s="25">
        <v>13</v>
      </c>
      <c r="D6217" s="11"/>
      <c r="E6217" s="11"/>
      <c r="F6217" s="11"/>
    </row>
    <row r="6218" spans="1:6" ht="17.25" customHeight="1" x14ac:dyDescent="0.35">
      <c r="A6218" s="4" t="s">
        <v>2817</v>
      </c>
      <c r="B6218" s="4" t="s">
        <v>2378</v>
      </c>
      <c r="C6218" s="25">
        <v>10</v>
      </c>
      <c r="D6218" s="11"/>
      <c r="E6218" s="11"/>
      <c r="F6218" s="11"/>
    </row>
    <row r="6219" spans="1:6" ht="17.25" customHeight="1" x14ac:dyDescent="0.35">
      <c r="A6219" s="4" t="s">
        <v>2817</v>
      </c>
      <c r="B6219" s="4" t="s">
        <v>2381</v>
      </c>
      <c r="C6219" s="25">
        <v>10</v>
      </c>
      <c r="D6219" s="11"/>
      <c r="E6219" s="11"/>
      <c r="F6219" s="11"/>
    </row>
    <row r="6220" spans="1:6" ht="17.25" customHeight="1" x14ac:dyDescent="0.35">
      <c r="A6220" s="4" t="s">
        <v>2817</v>
      </c>
      <c r="B6220" s="4" t="s">
        <v>617</v>
      </c>
      <c r="C6220" s="25">
        <v>13</v>
      </c>
      <c r="D6220" s="11"/>
      <c r="E6220" s="11"/>
      <c r="F6220" s="11"/>
    </row>
    <row r="6221" spans="1:6" ht="17.25" customHeight="1" x14ac:dyDescent="0.35">
      <c r="A6221" s="4" t="s">
        <v>2817</v>
      </c>
      <c r="B6221" s="4" t="s">
        <v>646</v>
      </c>
      <c r="C6221" s="25">
        <v>6</v>
      </c>
      <c r="D6221" s="11"/>
      <c r="E6221" s="11"/>
      <c r="F6221" s="11"/>
    </row>
    <row r="6222" spans="1:6" ht="17.25" customHeight="1" x14ac:dyDescent="0.35">
      <c r="A6222" s="4" t="s">
        <v>2817</v>
      </c>
      <c r="B6222" s="4" t="s">
        <v>619</v>
      </c>
      <c r="C6222" s="25">
        <v>13</v>
      </c>
      <c r="D6222" s="11"/>
      <c r="E6222" s="11"/>
      <c r="F6222" s="11"/>
    </row>
    <row r="6223" spans="1:6" ht="17.25" customHeight="1" x14ac:dyDescent="0.35">
      <c r="A6223" s="4" t="s">
        <v>2817</v>
      </c>
      <c r="B6223" s="4" t="s">
        <v>698</v>
      </c>
      <c r="C6223" s="25">
        <v>3</v>
      </c>
      <c r="D6223" s="11"/>
      <c r="E6223" s="11"/>
      <c r="F6223" s="11"/>
    </row>
    <row r="6224" spans="1:6" ht="17.25" customHeight="1" x14ac:dyDescent="0.35">
      <c r="A6224" s="4" t="s">
        <v>2817</v>
      </c>
      <c r="B6224" s="4" t="s">
        <v>701</v>
      </c>
      <c r="C6224" s="25">
        <v>3</v>
      </c>
      <c r="D6224" s="11"/>
      <c r="E6224" s="11"/>
      <c r="F6224" s="11"/>
    </row>
    <row r="6225" spans="1:6" ht="17.25" customHeight="1" x14ac:dyDescent="0.35">
      <c r="A6225" s="4" t="s">
        <v>2817</v>
      </c>
      <c r="B6225" s="4" t="s">
        <v>2389</v>
      </c>
      <c r="C6225" s="25">
        <v>2</v>
      </c>
      <c r="D6225" s="11"/>
      <c r="E6225" s="11"/>
      <c r="F6225" s="11"/>
    </row>
    <row r="6226" spans="1:6" ht="17.25" customHeight="1" x14ac:dyDescent="0.35">
      <c r="A6226" s="4" t="s">
        <v>2817</v>
      </c>
      <c r="B6226" s="4" t="s">
        <v>2392</v>
      </c>
      <c r="C6226" s="25">
        <v>2</v>
      </c>
      <c r="D6226" s="11"/>
      <c r="E6226" s="11"/>
      <c r="F6226" s="11"/>
    </row>
    <row r="6227" spans="1:6" ht="17.25" customHeight="1" x14ac:dyDescent="0.35">
      <c r="A6227" s="4" t="s">
        <v>2817</v>
      </c>
      <c r="B6227" s="4" t="s">
        <v>2394</v>
      </c>
      <c r="C6227" s="25">
        <v>2</v>
      </c>
      <c r="D6227" s="11"/>
      <c r="E6227" s="11"/>
      <c r="F6227" s="11"/>
    </row>
    <row r="6228" spans="1:6" ht="17.25" customHeight="1" x14ac:dyDescent="0.35">
      <c r="A6228" s="4" t="s">
        <v>2817</v>
      </c>
      <c r="B6228" s="4" t="s">
        <v>2397</v>
      </c>
      <c r="C6228" s="25">
        <v>2</v>
      </c>
      <c r="D6228" s="11"/>
      <c r="E6228" s="11"/>
      <c r="F6228" s="11"/>
    </row>
    <row r="6229" spans="1:6" ht="17.25" customHeight="1" x14ac:dyDescent="0.35">
      <c r="A6229" s="4" t="s">
        <v>2817</v>
      </c>
      <c r="B6229" s="4" t="s">
        <v>2399</v>
      </c>
      <c r="C6229" s="25">
        <v>2</v>
      </c>
      <c r="D6229" s="11"/>
      <c r="E6229" s="11"/>
      <c r="F6229" s="11"/>
    </row>
    <row r="6230" spans="1:6" ht="17.25" customHeight="1" x14ac:dyDescent="0.35">
      <c r="A6230" s="4" t="s">
        <v>2817</v>
      </c>
      <c r="B6230" s="4" t="s">
        <v>2401</v>
      </c>
      <c r="C6230" s="25">
        <v>2</v>
      </c>
      <c r="D6230" s="11"/>
      <c r="E6230" s="11"/>
      <c r="F6230" s="11"/>
    </row>
    <row r="6231" spans="1:6" ht="17.25" customHeight="1" x14ac:dyDescent="0.35">
      <c r="A6231" s="4" t="s">
        <v>2817</v>
      </c>
      <c r="B6231" s="4" t="s">
        <v>657</v>
      </c>
      <c r="C6231" s="25">
        <v>13</v>
      </c>
      <c r="D6231" s="11"/>
      <c r="E6231" s="11"/>
      <c r="F6231" s="11"/>
    </row>
    <row r="6232" spans="1:6" ht="17.25" customHeight="1" x14ac:dyDescent="0.35">
      <c r="A6232" s="4" t="s">
        <v>2817</v>
      </c>
      <c r="B6232" s="4" t="s">
        <v>2404</v>
      </c>
      <c r="C6232" s="25">
        <v>1</v>
      </c>
      <c r="D6232" s="11"/>
      <c r="E6232" s="11"/>
      <c r="F6232" s="11"/>
    </row>
    <row r="6233" spans="1:6" ht="17.25" customHeight="1" x14ac:dyDescent="0.35">
      <c r="A6233" s="4" t="s">
        <v>2817</v>
      </c>
      <c r="B6233" s="4" t="s">
        <v>2408</v>
      </c>
      <c r="C6233" s="25">
        <v>1</v>
      </c>
      <c r="D6233" s="11"/>
      <c r="E6233" s="11"/>
      <c r="F6233" s="11"/>
    </row>
    <row r="6234" spans="1:6" ht="17.25" customHeight="1" x14ac:dyDescent="0.35">
      <c r="A6234" s="4" t="s">
        <v>2817</v>
      </c>
      <c r="B6234" s="4" t="s">
        <v>2412</v>
      </c>
      <c r="C6234" s="25">
        <v>9</v>
      </c>
      <c r="D6234" s="11"/>
      <c r="E6234" s="11"/>
      <c r="F6234" s="11"/>
    </row>
    <row r="6235" spans="1:6" ht="17.25" customHeight="1" x14ac:dyDescent="0.35">
      <c r="A6235" s="4" t="s">
        <v>2817</v>
      </c>
      <c r="B6235" s="4" t="s">
        <v>2415</v>
      </c>
      <c r="C6235" s="25">
        <v>9</v>
      </c>
      <c r="D6235" s="11"/>
      <c r="E6235" s="11"/>
      <c r="F6235" s="11"/>
    </row>
    <row r="6236" spans="1:6" ht="17.25" customHeight="1" x14ac:dyDescent="0.35">
      <c r="A6236" s="4" t="s">
        <v>2817</v>
      </c>
      <c r="B6236" s="4" t="s">
        <v>2417</v>
      </c>
      <c r="C6236" s="25">
        <v>4</v>
      </c>
      <c r="D6236" s="11"/>
      <c r="E6236" s="11"/>
      <c r="F6236" s="11"/>
    </row>
    <row r="6237" spans="1:6" ht="17.25" customHeight="1" x14ac:dyDescent="0.35">
      <c r="A6237" s="4" t="s">
        <v>2817</v>
      </c>
      <c r="B6237" s="4" t="s">
        <v>2420</v>
      </c>
      <c r="C6237" s="25">
        <v>7</v>
      </c>
      <c r="D6237" s="11"/>
      <c r="E6237" s="11"/>
      <c r="F6237" s="11"/>
    </row>
    <row r="6238" spans="1:6" ht="17.25" customHeight="1" x14ac:dyDescent="0.35">
      <c r="A6238" s="4" t="s">
        <v>2817</v>
      </c>
      <c r="B6238" s="4" t="s">
        <v>2423</v>
      </c>
      <c r="C6238" s="25">
        <v>7</v>
      </c>
      <c r="D6238" s="11"/>
      <c r="E6238" s="11"/>
      <c r="F6238" s="11"/>
    </row>
    <row r="6239" spans="1:6" ht="17.25" customHeight="1" x14ac:dyDescent="0.35">
      <c r="A6239" s="4" t="s">
        <v>2817</v>
      </c>
      <c r="B6239" s="4" t="s">
        <v>2426</v>
      </c>
      <c r="C6239" s="25">
        <v>5</v>
      </c>
      <c r="D6239" s="11"/>
      <c r="E6239" s="11"/>
      <c r="F6239" s="11"/>
    </row>
    <row r="6240" spans="1:6" ht="17.25" customHeight="1" x14ac:dyDescent="0.35">
      <c r="A6240" s="4" t="s">
        <v>2817</v>
      </c>
      <c r="B6240" s="4" t="s">
        <v>2428</v>
      </c>
      <c r="C6240" s="25">
        <v>5</v>
      </c>
      <c r="D6240" s="11"/>
      <c r="E6240" s="11"/>
      <c r="F6240" s="11"/>
    </row>
    <row r="6241" spans="1:5" ht="17.25" customHeight="1" x14ac:dyDescent="0.35">
      <c r="A6241" s="4" t="s">
        <v>2817</v>
      </c>
      <c r="B6241" s="4" t="s">
        <v>2430</v>
      </c>
      <c r="C6241" s="25">
        <v>5</v>
      </c>
      <c r="D6241" s="11"/>
      <c r="E6241" s="11"/>
    </row>
    <row r="6242" spans="1:5" ht="17.25" customHeight="1" x14ac:dyDescent="0.35">
      <c r="A6242" s="4" t="s">
        <v>2817</v>
      </c>
      <c r="B6242" s="4" t="s">
        <v>2432</v>
      </c>
      <c r="C6242" s="25">
        <v>5</v>
      </c>
      <c r="D6242" s="11"/>
      <c r="E6242" s="11"/>
    </row>
    <row r="6243" spans="1:5" ht="17.25" customHeight="1" x14ac:dyDescent="0.35">
      <c r="A6243" s="4" t="s">
        <v>2817</v>
      </c>
      <c r="B6243" s="4" t="s">
        <v>692</v>
      </c>
      <c r="C6243" s="25">
        <v>2</v>
      </c>
    </row>
    <row r="6244" spans="1:5" ht="17.25" customHeight="1" x14ac:dyDescent="0.35">
      <c r="A6244" s="4" t="s">
        <v>2817</v>
      </c>
      <c r="B6244" s="4" t="s">
        <v>696</v>
      </c>
      <c r="C6244" s="25">
        <v>2</v>
      </c>
    </row>
    <row r="6245" spans="1:5" ht="17.25" customHeight="1" x14ac:dyDescent="0.35">
      <c r="A6245" s="4" t="s">
        <v>2817</v>
      </c>
      <c r="B6245" s="4" t="s">
        <v>2438</v>
      </c>
      <c r="C6245" s="25">
        <v>1</v>
      </c>
    </row>
    <row r="6246" spans="1:5" ht="17.25" customHeight="1" x14ac:dyDescent="0.35">
      <c r="A6246" s="4" t="s">
        <v>2817</v>
      </c>
      <c r="B6246" s="4" t="s">
        <v>621</v>
      </c>
      <c r="C6246" s="25">
        <v>13</v>
      </c>
    </row>
    <row r="6247" spans="1:5" ht="17.25" customHeight="1" x14ac:dyDescent="0.35">
      <c r="A6247" s="4" t="s">
        <v>2817</v>
      </c>
      <c r="B6247" s="4" t="s">
        <v>2442</v>
      </c>
      <c r="C6247" s="25">
        <v>13</v>
      </c>
    </row>
    <row r="6248" spans="1:5" ht="17.25" customHeight="1" x14ac:dyDescent="0.35">
      <c r="A6248" s="4" t="s">
        <v>2817</v>
      </c>
      <c r="B6248" s="4" t="s">
        <v>2445</v>
      </c>
      <c r="C6248" s="25">
        <v>13</v>
      </c>
    </row>
    <row r="6249" spans="1:5" ht="17.25" customHeight="1" x14ac:dyDescent="0.35">
      <c r="A6249" s="4" t="s">
        <v>2817</v>
      </c>
      <c r="B6249" s="4" t="s">
        <v>2446</v>
      </c>
      <c r="C6249" s="25">
        <v>12</v>
      </c>
    </row>
    <row r="6250" spans="1:5" ht="17.25" customHeight="1" x14ac:dyDescent="0.35">
      <c r="A6250" s="4" t="s">
        <v>2817</v>
      </c>
      <c r="B6250" s="4" t="s">
        <v>2449</v>
      </c>
      <c r="C6250" s="25">
        <v>12</v>
      </c>
    </row>
    <row r="6251" spans="1:5" ht="17.25" customHeight="1" x14ac:dyDescent="0.35">
      <c r="A6251" s="4" t="s">
        <v>2817</v>
      </c>
      <c r="B6251" s="4" t="s">
        <v>2451</v>
      </c>
      <c r="C6251" s="25">
        <v>12</v>
      </c>
    </row>
    <row r="6252" spans="1:5" ht="17.25" customHeight="1" x14ac:dyDescent="0.35">
      <c r="A6252" s="4" t="s">
        <v>2817</v>
      </c>
      <c r="B6252" s="4" t="s">
        <v>2453</v>
      </c>
      <c r="C6252" s="25">
        <v>12</v>
      </c>
    </row>
    <row r="6253" spans="1:5" ht="17.25" customHeight="1" x14ac:dyDescent="0.35">
      <c r="A6253" s="4" t="s">
        <v>2817</v>
      </c>
      <c r="B6253" s="4" t="s">
        <v>2455</v>
      </c>
      <c r="C6253" s="25">
        <v>11</v>
      </c>
    </row>
    <row r="6254" spans="1:5" ht="17.25" customHeight="1" x14ac:dyDescent="0.35">
      <c r="A6254" s="4" t="s">
        <v>2817</v>
      </c>
      <c r="B6254" s="4" t="s">
        <v>2458</v>
      </c>
      <c r="C6254" s="25">
        <v>11</v>
      </c>
    </row>
    <row r="6255" spans="1:5" ht="17.25" customHeight="1" x14ac:dyDescent="0.35">
      <c r="A6255" s="4" t="s">
        <v>2817</v>
      </c>
      <c r="B6255" s="4" t="s">
        <v>2460</v>
      </c>
      <c r="C6255" s="25">
        <v>2</v>
      </c>
    </row>
    <row r="6256" spans="1:5" ht="17.25" customHeight="1" x14ac:dyDescent="0.35">
      <c r="A6256" s="4" t="s">
        <v>2817</v>
      </c>
      <c r="B6256" s="4" t="s">
        <v>648</v>
      </c>
      <c r="C6256" s="25">
        <v>9</v>
      </c>
    </row>
    <row r="6257" spans="1:3" ht="17.25" customHeight="1" x14ac:dyDescent="0.35">
      <c r="A6257" s="4" t="s">
        <v>2817</v>
      </c>
      <c r="B6257" s="4" t="s">
        <v>2464</v>
      </c>
      <c r="C6257" s="25">
        <v>9</v>
      </c>
    </row>
    <row r="6258" spans="1:3" ht="17.25" customHeight="1" x14ac:dyDescent="0.35">
      <c r="A6258" s="4" t="s">
        <v>2817</v>
      </c>
      <c r="B6258" s="4" t="s">
        <v>592</v>
      </c>
      <c r="C6258" s="25">
        <v>14</v>
      </c>
    </row>
    <row r="6259" spans="1:3" ht="17.25" customHeight="1" x14ac:dyDescent="0.35">
      <c r="A6259" s="4" t="s">
        <v>2817</v>
      </c>
      <c r="B6259" s="4" t="s">
        <v>593</v>
      </c>
      <c r="C6259" s="25">
        <v>14</v>
      </c>
    </row>
    <row r="6260" spans="1:3" ht="17.25" customHeight="1" x14ac:dyDescent="0.35">
      <c r="A6260" s="4" t="s">
        <v>2817</v>
      </c>
      <c r="B6260" s="4" t="s">
        <v>2466</v>
      </c>
      <c r="C6260" s="25">
        <v>14</v>
      </c>
    </row>
    <row r="6261" spans="1:3" ht="17.25" customHeight="1" x14ac:dyDescent="0.35">
      <c r="A6261" s="4" t="s">
        <v>2817</v>
      </c>
      <c r="B6261" s="4" t="s">
        <v>2468</v>
      </c>
      <c r="C6261" s="25">
        <v>12</v>
      </c>
    </row>
    <row r="6262" spans="1:3" ht="17.25" customHeight="1" x14ac:dyDescent="0.35">
      <c r="A6262" s="4" t="s">
        <v>2817</v>
      </c>
      <c r="B6262" s="4" t="s">
        <v>2471</v>
      </c>
      <c r="C6262" s="25">
        <v>12</v>
      </c>
    </row>
    <row r="6263" spans="1:3" ht="17.25" customHeight="1" x14ac:dyDescent="0.35">
      <c r="A6263" s="4" t="s">
        <v>2817</v>
      </c>
      <c r="B6263" s="4" t="s">
        <v>2472</v>
      </c>
      <c r="C6263" s="25">
        <v>1</v>
      </c>
    </row>
    <row r="6264" spans="1:3" ht="17.25" customHeight="1" x14ac:dyDescent="0.35">
      <c r="A6264" s="4" t="s">
        <v>2817</v>
      </c>
      <c r="B6264" s="4" t="s">
        <v>2475</v>
      </c>
      <c r="C6264" s="25">
        <v>1</v>
      </c>
    </row>
    <row r="6265" spans="1:3" ht="17.25" customHeight="1" x14ac:dyDescent="0.35">
      <c r="A6265" s="4" t="s">
        <v>2817</v>
      </c>
      <c r="B6265" s="4" t="s">
        <v>2478</v>
      </c>
      <c r="C6265" s="25">
        <v>10</v>
      </c>
    </row>
    <row r="6266" spans="1:3" ht="17.25" customHeight="1" x14ac:dyDescent="0.35">
      <c r="A6266" s="4" t="s">
        <v>2817</v>
      </c>
      <c r="B6266" s="4" t="s">
        <v>650</v>
      </c>
      <c r="C6266" s="25">
        <v>9</v>
      </c>
    </row>
    <row r="6267" spans="1:3" ht="17.25" customHeight="1" x14ac:dyDescent="0.35">
      <c r="A6267" s="4" t="s">
        <v>2817</v>
      </c>
      <c r="B6267" s="4" t="s">
        <v>2482</v>
      </c>
      <c r="C6267" s="25">
        <v>1</v>
      </c>
    </row>
    <row r="6268" spans="1:3" ht="17.25" customHeight="1" x14ac:dyDescent="0.35">
      <c r="A6268" s="4" t="s">
        <v>2817</v>
      </c>
      <c r="B6268" s="4" t="s">
        <v>2485</v>
      </c>
      <c r="C6268" s="25">
        <v>1</v>
      </c>
    </row>
    <row r="6269" spans="1:3" ht="17.25" customHeight="1" x14ac:dyDescent="0.35">
      <c r="A6269" s="4" t="s">
        <v>2817</v>
      </c>
      <c r="B6269" s="4" t="s">
        <v>2487</v>
      </c>
      <c r="C6269" s="25">
        <v>1</v>
      </c>
    </row>
    <row r="6270" spans="1:3" ht="17.25" customHeight="1" x14ac:dyDescent="0.35">
      <c r="A6270" s="4" t="s">
        <v>2817</v>
      </c>
      <c r="B6270" s="4" t="s">
        <v>2490</v>
      </c>
      <c r="C6270" s="25">
        <v>14</v>
      </c>
    </row>
    <row r="6271" spans="1:3" ht="17.25" customHeight="1" x14ac:dyDescent="0.35">
      <c r="A6271" s="4" t="s">
        <v>2817</v>
      </c>
      <c r="B6271" s="4" t="s">
        <v>2493</v>
      </c>
      <c r="C6271" s="25">
        <v>14</v>
      </c>
    </row>
    <row r="6272" spans="1:3" ht="17.25" customHeight="1" x14ac:dyDescent="0.35">
      <c r="A6272" s="4" t="s">
        <v>2817</v>
      </c>
      <c r="B6272" s="4" t="s">
        <v>2495</v>
      </c>
      <c r="C6272" s="25">
        <v>14</v>
      </c>
    </row>
    <row r="6273" spans="1:3" ht="17.25" customHeight="1" x14ac:dyDescent="0.35">
      <c r="A6273" s="4" t="s">
        <v>2817</v>
      </c>
      <c r="B6273" s="4" t="s">
        <v>718</v>
      </c>
      <c r="C6273" s="25">
        <v>1</v>
      </c>
    </row>
    <row r="6274" spans="1:3" ht="17.25" customHeight="1" x14ac:dyDescent="0.35">
      <c r="A6274" s="4" t="s">
        <v>2817</v>
      </c>
      <c r="B6274" s="4" t="s">
        <v>720</v>
      </c>
      <c r="C6274" s="25">
        <v>1</v>
      </c>
    </row>
    <row r="6275" spans="1:3" ht="17.25" customHeight="1" x14ac:dyDescent="0.35">
      <c r="A6275" s="4" t="s">
        <v>2817</v>
      </c>
      <c r="B6275" s="4" t="s">
        <v>2497</v>
      </c>
      <c r="C6275" s="25">
        <v>1</v>
      </c>
    </row>
    <row r="6276" spans="1:3" ht="17.25" customHeight="1" x14ac:dyDescent="0.35">
      <c r="A6276" s="4" t="s">
        <v>2817</v>
      </c>
      <c r="B6276" s="4" t="s">
        <v>2500</v>
      </c>
      <c r="C6276" s="25">
        <v>1</v>
      </c>
    </row>
    <row r="6277" spans="1:3" ht="17.25" customHeight="1" x14ac:dyDescent="0.35">
      <c r="A6277" s="4" t="s">
        <v>2817</v>
      </c>
      <c r="B6277" s="4" t="s">
        <v>2502</v>
      </c>
      <c r="C6277" s="25">
        <v>2</v>
      </c>
    </row>
    <row r="6278" spans="1:3" ht="17.25" customHeight="1" x14ac:dyDescent="0.35">
      <c r="A6278" s="4" t="s">
        <v>2817</v>
      </c>
      <c r="B6278" s="4" t="s">
        <v>2504</v>
      </c>
      <c r="C6278" s="25">
        <v>2</v>
      </c>
    </row>
    <row r="6279" spans="1:3" ht="17.25" customHeight="1" x14ac:dyDescent="0.35">
      <c r="A6279" s="4" t="s">
        <v>2817</v>
      </c>
      <c r="B6279" s="4" t="s">
        <v>2507</v>
      </c>
      <c r="C6279" s="25">
        <v>2</v>
      </c>
    </row>
    <row r="6280" spans="1:3" ht="17.25" customHeight="1" x14ac:dyDescent="0.35">
      <c r="A6280" s="4" t="s">
        <v>2817</v>
      </c>
      <c r="B6280" s="4" t="s">
        <v>2510</v>
      </c>
      <c r="C6280" s="25">
        <v>2</v>
      </c>
    </row>
    <row r="6281" spans="1:3" ht="17.25" customHeight="1" x14ac:dyDescent="0.35">
      <c r="A6281" s="4" t="s">
        <v>2817</v>
      </c>
      <c r="B6281" s="4" t="s">
        <v>2512</v>
      </c>
      <c r="C6281" s="25">
        <v>2</v>
      </c>
    </row>
    <row r="6282" spans="1:3" ht="17.25" customHeight="1" x14ac:dyDescent="0.35">
      <c r="A6282" s="4" t="s">
        <v>2817</v>
      </c>
      <c r="B6282" s="4" t="s">
        <v>722</v>
      </c>
      <c r="C6282" s="25">
        <v>7</v>
      </c>
    </row>
    <row r="6283" spans="1:3" ht="17.25" customHeight="1" x14ac:dyDescent="0.35">
      <c r="A6283" s="4" t="s">
        <v>2817</v>
      </c>
      <c r="B6283" s="4" t="s">
        <v>725</v>
      </c>
      <c r="C6283" s="25">
        <v>7</v>
      </c>
    </row>
    <row r="6284" spans="1:3" ht="17.25" customHeight="1" x14ac:dyDescent="0.35">
      <c r="A6284" s="4" t="s">
        <v>2817</v>
      </c>
      <c r="B6284" s="4" t="s">
        <v>594</v>
      </c>
      <c r="C6284" s="25">
        <v>14</v>
      </c>
    </row>
    <row r="6285" spans="1:3" ht="17.25" customHeight="1" x14ac:dyDescent="0.35">
      <c r="A6285" s="4" t="s">
        <v>2817</v>
      </c>
      <c r="B6285" s="4" t="s">
        <v>2518</v>
      </c>
      <c r="C6285" s="25">
        <v>14</v>
      </c>
    </row>
    <row r="6286" spans="1:3" ht="17.25" customHeight="1" x14ac:dyDescent="0.35">
      <c r="A6286" s="4" t="s">
        <v>2817</v>
      </c>
      <c r="B6286" s="4" t="s">
        <v>2521</v>
      </c>
      <c r="C6286" s="25">
        <v>14</v>
      </c>
    </row>
    <row r="6287" spans="1:3" ht="17.25" customHeight="1" x14ac:dyDescent="0.35">
      <c r="A6287" s="4" t="s">
        <v>2817</v>
      </c>
      <c r="B6287" s="4" t="s">
        <v>2523</v>
      </c>
      <c r="C6287" s="25">
        <v>14</v>
      </c>
    </row>
    <row r="6288" spans="1:3" ht="17.25" customHeight="1" x14ac:dyDescent="0.35">
      <c r="A6288" s="4" t="s">
        <v>2817</v>
      </c>
      <c r="B6288" s="4" t="s">
        <v>2525</v>
      </c>
      <c r="C6288" s="25">
        <v>14</v>
      </c>
    </row>
    <row r="6289" spans="1:3" ht="17.25" customHeight="1" x14ac:dyDescent="0.35">
      <c r="A6289" s="4" t="s">
        <v>2817</v>
      </c>
      <c r="B6289" s="4" t="s">
        <v>2528</v>
      </c>
      <c r="C6289" s="25">
        <v>1</v>
      </c>
    </row>
    <row r="6290" spans="1:3" ht="17.25" customHeight="1" x14ac:dyDescent="0.35">
      <c r="A6290" s="4" t="s">
        <v>2817</v>
      </c>
      <c r="B6290" s="4" t="s">
        <v>2531</v>
      </c>
      <c r="C6290" s="25">
        <v>10</v>
      </c>
    </row>
    <row r="6291" spans="1:3" ht="17.25" customHeight="1" x14ac:dyDescent="0.35">
      <c r="A6291" s="4" t="s">
        <v>2817</v>
      </c>
      <c r="B6291" s="4" t="s">
        <v>2534</v>
      </c>
      <c r="C6291" s="25">
        <v>10</v>
      </c>
    </row>
    <row r="6292" spans="1:3" ht="17.25" customHeight="1" x14ac:dyDescent="0.35">
      <c r="A6292" s="4" t="s">
        <v>2817</v>
      </c>
      <c r="B6292" s="4" t="s">
        <v>2536</v>
      </c>
      <c r="C6292" s="25">
        <v>13</v>
      </c>
    </row>
    <row r="6293" spans="1:3" ht="17.25" customHeight="1" x14ac:dyDescent="0.35">
      <c r="A6293" s="4" t="s">
        <v>2817</v>
      </c>
      <c r="B6293" s="4" t="s">
        <v>686</v>
      </c>
      <c r="C6293" s="25">
        <v>8</v>
      </c>
    </row>
    <row r="6294" spans="1:3" ht="17.25" customHeight="1" x14ac:dyDescent="0.35">
      <c r="A6294" s="4" t="s">
        <v>2817</v>
      </c>
      <c r="B6294" s="4" t="s">
        <v>690</v>
      </c>
      <c r="C6294" s="25">
        <v>8</v>
      </c>
    </row>
    <row r="6295" spans="1:3" ht="17.25" customHeight="1" x14ac:dyDescent="0.35">
      <c r="A6295" s="4" t="s">
        <v>2817</v>
      </c>
      <c r="B6295" s="4" t="s">
        <v>2541</v>
      </c>
      <c r="C6295" s="25">
        <v>9</v>
      </c>
    </row>
    <row r="6296" spans="1:3" ht="17.25" customHeight="1" x14ac:dyDescent="0.35">
      <c r="A6296" s="4" t="s">
        <v>2817</v>
      </c>
      <c r="B6296" s="4" t="s">
        <v>2544</v>
      </c>
      <c r="C6296" s="25">
        <v>9</v>
      </c>
    </row>
    <row r="6297" spans="1:3" ht="17.25" customHeight="1" x14ac:dyDescent="0.35">
      <c r="A6297" s="4" t="s">
        <v>2817</v>
      </c>
      <c r="B6297" s="4" t="s">
        <v>663</v>
      </c>
      <c r="C6297" s="25">
        <v>12</v>
      </c>
    </row>
    <row r="6298" spans="1:3" ht="17.25" customHeight="1" x14ac:dyDescent="0.35">
      <c r="A6298" s="4" t="s">
        <v>2817</v>
      </c>
      <c r="B6298" s="4" t="s">
        <v>664</v>
      </c>
      <c r="C6298" s="25">
        <v>6</v>
      </c>
    </row>
    <row r="6299" spans="1:3" ht="17.25" customHeight="1" x14ac:dyDescent="0.35">
      <c r="A6299" s="4" t="s">
        <v>2817</v>
      </c>
      <c r="B6299" s="4" t="s">
        <v>2551</v>
      </c>
      <c r="C6299" s="25">
        <v>13</v>
      </c>
    </row>
    <row r="6300" spans="1:3" ht="17.25" customHeight="1" x14ac:dyDescent="0.35">
      <c r="A6300" s="4" t="s">
        <v>2817</v>
      </c>
      <c r="B6300" s="4" t="s">
        <v>2554</v>
      </c>
      <c r="C6300" s="25">
        <v>13</v>
      </c>
    </row>
    <row r="6301" spans="1:3" ht="17.25" customHeight="1" x14ac:dyDescent="0.35">
      <c r="A6301" s="4" t="s">
        <v>2817</v>
      </c>
      <c r="B6301" s="4" t="s">
        <v>2556</v>
      </c>
      <c r="C6301" s="25">
        <v>13</v>
      </c>
    </row>
    <row r="6302" spans="1:3" ht="17.25" customHeight="1" x14ac:dyDescent="0.35">
      <c r="A6302" s="4" t="s">
        <v>2817</v>
      </c>
      <c r="B6302" s="4" t="s">
        <v>2558</v>
      </c>
      <c r="C6302" s="25">
        <v>4</v>
      </c>
    </row>
    <row r="6303" spans="1:3" ht="17.25" customHeight="1" x14ac:dyDescent="0.35">
      <c r="A6303" s="4" t="s">
        <v>2817</v>
      </c>
      <c r="B6303" s="4" t="s">
        <v>2559</v>
      </c>
      <c r="C6303" s="25">
        <v>6</v>
      </c>
    </row>
    <row r="6304" spans="1:3" ht="17.25" customHeight="1" x14ac:dyDescent="0.35">
      <c r="A6304" s="4" t="s">
        <v>2817</v>
      </c>
      <c r="B6304" s="4" t="s">
        <v>2562</v>
      </c>
      <c r="C6304" s="25">
        <v>10</v>
      </c>
    </row>
    <row r="6305" spans="1:3" ht="17.25" customHeight="1" x14ac:dyDescent="0.35">
      <c r="A6305" s="4" t="s">
        <v>2817</v>
      </c>
      <c r="B6305" s="4" t="s">
        <v>2564</v>
      </c>
      <c r="C6305" s="25">
        <v>10</v>
      </c>
    </row>
    <row r="6306" spans="1:3" ht="17.25" customHeight="1" x14ac:dyDescent="0.35">
      <c r="A6306" s="4" t="s">
        <v>2817</v>
      </c>
      <c r="B6306" s="4" t="s">
        <v>2566</v>
      </c>
      <c r="C6306" s="25">
        <v>10</v>
      </c>
    </row>
    <row r="6307" spans="1:3" ht="17.25" customHeight="1" x14ac:dyDescent="0.35">
      <c r="A6307" s="4" t="s">
        <v>2817</v>
      </c>
      <c r="B6307" s="4" t="s">
        <v>2568</v>
      </c>
      <c r="C6307" s="25">
        <v>2</v>
      </c>
    </row>
    <row r="6308" spans="1:3" ht="17.25" customHeight="1" x14ac:dyDescent="0.35">
      <c r="A6308" s="4" t="s">
        <v>2817</v>
      </c>
      <c r="B6308" s="4" t="s">
        <v>2571</v>
      </c>
      <c r="C6308" s="25">
        <v>2</v>
      </c>
    </row>
    <row r="6309" spans="1:3" ht="17.25" customHeight="1" x14ac:dyDescent="0.35">
      <c r="A6309" s="4" t="s">
        <v>2817</v>
      </c>
      <c r="B6309" s="4" t="s">
        <v>2573</v>
      </c>
      <c r="C6309" s="25">
        <v>2</v>
      </c>
    </row>
    <row r="6310" spans="1:3" ht="17.25" customHeight="1" x14ac:dyDescent="0.35">
      <c r="A6310" s="4" t="s">
        <v>2817</v>
      </c>
      <c r="B6310" s="4" t="s">
        <v>2575</v>
      </c>
      <c r="C6310" s="25">
        <v>2</v>
      </c>
    </row>
    <row r="6311" spans="1:3" ht="17.25" customHeight="1" x14ac:dyDescent="0.35">
      <c r="A6311" s="4" t="s">
        <v>2817</v>
      </c>
      <c r="B6311" s="4" t="s">
        <v>2578</v>
      </c>
      <c r="C6311" s="25">
        <v>2</v>
      </c>
    </row>
    <row r="6312" spans="1:3" ht="17.25" customHeight="1" x14ac:dyDescent="0.35">
      <c r="A6312" s="4" t="s">
        <v>2817</v>
      </c>
      <c r="B6312" s="4" t="s">
        <v>2580</v>
      </c>
      <c r="C6312" s="25">
        <v>2</v>
      </c>
    </row>
    <row r="6313" spans="1:3" ht="17.25" customHeight="1" x14ac:dyDescent="0.35">
      <c r="A6313" s="4" t="s">
        <v>2817</v>
      </c>
      <c r="B6313" s="4" t="s">
        <v>2582</v>
      </c>
      <c r="C6313" s="25">
        <v>2</v>
      </c>
    </row>
    <row r="6314" spans="1:3" ht="17.25" customHeight="1" x14ac:dyDescent="0.35">
      <c r="A6314" s="4" t="s">
        <v>2817</v>
      </c>
      <c r="B6314" s="4" t="s">
        <v>2584</v>
      </c>
      <c r="C6314" s="25">
        <v>2</v>
      </c>
    </row>
    <row r="6315" spans="1:3" ht="17.25" customHeight="1" x14ac:dyDescent="0.35">
      <c r="A6315" s="4" t="s">
        <v>2817</v>
      </c>
      <c r="B6315" s="4" t="s">
        <v>2586</v>
      </c>
      <c r="C6315" s="25">
        <v>2</v>
      </c>
    </row>
    <row r="6316" spans="1:3" ht="17.25" customHeight="1" x14ac:dyDescent="0.35">
      <c r="A6316" s="4" t="s">
        <v>2817</v>
      </c>
      <c r="B6316" s="4" t="s">
        <v>2588</v>
      </c>
      <c r="C6316" s="25">
        <v>2</v>
      </c>
    </row>
    <row r="6317" spans="1:3" ht="17.25" customHeight="1" x14ac:dyDescent="0.35">
      <c r="A6317" s="4" t="s">
        <v>2817</v>
      </c>
      <c r="B6317" s="4" t="s">
        <v>2590</v>
      </c>
      <c r="C6317" s="25">
        <v>2</v>
      </c>
    </row>
    <row r="6318" spans="1:3" ht="17.25" customHeight="1" x14ac:dyDescent="0.35">
      <c r="A6318" s="4" t="s">
        <v>2817</v>
      </c>
      <c r="B6318" s="4" t="s">
        <v>2591</v>
      </c>
      <c r="C6318" s="25">
        <v>7</v>
      </c>
    </row>
    <row r="6319" spans="1:3" ht="17.25" customHeight="1" x14ac:dyDescent="0.35">
      <c r="A6319" s="4" t="s">
        <v>2817</v>
      </c>
      <c r="B6319" s="4" t="s">
        <v>2594</v>
      </c>
      <c r="C6319" s="25">
        <v>7</v>
      </c>
    </row>
    <row r="6320" spans="1:3" ht="17.25" customHeight="1" x14ac:dyDescent="0.35">
      <c r="A6320" s="4" t="s">
        <v>2817</v>
      </c>
      <c r="B6320" s="4" t="s">
        <v>2596</v>
      </c>
      <c r="C6320" s="25">
        <v>13</v>
      </c>
    </row>
    <row r="6321" spans="1:3" ht="17.25" customHeight="1" x14ac:dyDescent="0.35">
      <c r="A6321" s="4" t="s">
        <v>2817</v>
      </c>
      <c r="B6321" s="4" t="s">
        <v>2599</v>
      </c>
      <c r="C6321" s="25">
        <v>13</v>
      </c>
    </row>
    <row r="6322" spans="1:3" ht="17.25" customHeight="1" x14ac:dyDescent="0.35">
      <c r="A6322" s="4" t="s">
        <v>2817</v>
      </c>
      <c r="B6322" s="4" t="s">
        <v>2604</v>
      </c>
      <c r="C6322" s="25">
        <v>13</v>
      </c>
    </row>
    <row r="6323" spans="1:3" ht="17.25" customHeight="1" x14ac:dyDescent="0.35">
      <c r="A6323" s="4" t="s">
        <v>2817</v>
      </c>
      <c r="B6323" s="4" t="s">
        <v>590</v>
      </c>
      <c r="C6323" s="25">
        <v>14</v>
      </c>
    </row>
    <row r="6324" spans="1:3" ht="17.25" customHeight="1" x14ac:dyDescent="0.35">
      <c r="A6324" s="4" t="s">
        <v>2817</v>
      </c>
      <c r="B6324" s="4" t="s">
        <v>653</v>
      </c>
      <c r="C6324" s="25">
        <v>6</v>
      </c>
    </row>
    <row r="6325" spans="1:3" ht="17.25" customHeight="1" x14ac:dyDescent="0.35">
      <c r="A6325" s="4" t="s">
        <v>2817</v>
      </c>
      <c r="B6325" s="4" t="s">
        <v>2614</v>
      </c>
      <c r="C6325" s="25">
        <v>13</v>
      </c>
    </row>
    <row r="6326" spans="1:3" ht="17.25" customHeight="1" x14ac:dyDescent="0.35">
      <c r="A6326" s="4" t="s">
        <v>2817</v>
      </c>
      <c r="B6326" s="4" t="s">
        <v>2617</v>
      </c>
      <c r="C6326" s="25">
        <v>7</v>
      </c>
    </row>
    <row r="6327" spans="1:3" ht="17.25" customHeight="1" x14ac:dyDescent="0.35">
      <c r="A6327" s="4" t="s">
        <v>2817</v>
      </c>
      <c r="B6327" s="4" t="s">
        <v>2620</v>
      </c>
      <c r="C6327" s="25">
        <v>7</v>
      </c>
    </row>
    <row r="6328" spans="1:3" ht="17.25" customHeight="1" x14ac:dyDescent="0.35">
      <c r="A6328" s="4" t="s">
        <v>2817</v>
      </c>
      <c r="B6328" s="4" t="s">
        <v>2623</v>
      </c>
      <c r="C6328" s="25">
        <v>7</v>
      </c>
    </row>
    <row r="6329" spans="1:3" ht="17.25" customHeight="1" x14ac:dyDescent="0.35">
      <c r="A6329" s="4" t="s">
        <v>2817</v>
      </c>
      <c r="B6329" s="4" t="s">
        <v>2625</v>
      </c>
      <c r="C6329" s="25">
        <v>7</v>
      </c>
    </row>
    <row r="6330" spans="1:3" ht="17.25" customHeight="1" x14ac:dyDescent="0.35">
      <c r="A6330" s="4" t="s">
        <v>2817</v>
      </c>
      <c r="B6330" s="4" t="s">
        <v>2628</v>
      </c>
      <c r="C6330" s="25">
        <v>12</v>
      </c>
    </row>
    <row r="6331" spans="1:3" ht="17.25" customHeight="1" x14ac:dyDescent="0.35">
      <c r="A6331" s="4" t="s">
        <v>2817</v>
      </c>
      <c r="B6331" s="4" t="s">
        <v>2631</v>
      </c>
      <c r="C6331" s="25">
        <v>4</v>
      </c>
    </row>
    <row r="6332" spans="1:3" ht="17.25" customHeight="1" x14ac:dyDescent="0.35">
      <c r="A6332" s="4" t="s">
        <v>2817</v>
      </c>
      <c r="B6332" s="4" t="s">
        <v>2634</v>
      </c>
      <c r="C6332" s="25">
        <v>4</v>
      </c>
    </row>
    <row r="6333" spans="1:3" ht="17.25" customHeight="1" x14ac:dyDescent="0.35">
      <c r="A6333" s="4" t="s">
        <v>2817</v>
      </c>
      <c r="B6333" s="4" t="s">
        <v>2636</v>
      </c>
      <c r="C6333" s="25">
        <v>4</v>
      </c>
    </row>
    <row r="6334" spans="1:3" ht="17.25" customHeight="1" x14ac:dyDescent="0.35">
      <c r="A6334" s="4" t="s">
        <v>2817</v>
      </c>
      <c r="B6334" s="4" t="s">
        <v>2638</v>
      </c>
      <c r="C6334" s="25">
        <v>4</v>
      </c>
    </row>
    <row r="6335" spans="1:3" ht="17.25" customHeight="1" x14ac:dyDescent="0.35">
      <c r="A6335" s="4" t="s">
        <v>2817</v>
      </c>
      <c r="B6335" s="4" t="s">
        <v>2640</v>
      </c>
      <c r="C6335" s="25">
        <v>4</v>
      </c>
    </row>
    <row r="6336" spans="1:3" ht="17.25" customHeight="1" x14ac:dyDescent="0.35">
      <c r="A6336" s="4" t="s">
        <v>2817</v>
      </c>
      <c r="B6336" s="4" t="s">
        <v>2642</v>
      </c>
      <c r="C6336" s="25">
        <v>4</v>
      </c>
    </row>
    <row r="6337" spans="1:3" ht="17.25" customHeight="1" x14ac:dyDescent="0.35">
      <c r="A6337" s="4" t="s">
        <v>2817</v>
      </c>
      <c r="B6337" s="4" t="s">
        <v>2644</v>
      </c>
      <c r="C6337" s="25">
        <v>4</v>
      </c>
    </row>
  </sheetData>
  <autoFilter ref="F1:F6337" xr:uid="{00000000-0009-0000-0000-000006000000}"/>
  <dataValidations disablePrompts="1" count="1">
    <dataValidation type="textLength" operator="equal" allowBlank="1" showInputMessage="1" showErrorMessage="1" promptTitle="BM Unit Id" prompt="Enter the BM Unit Id, following the naming convention for A.BMUs with CFD Assets. The BM Unit Id must start with 'C_'. The naming convention can be found on the BSCCo website." sqref="Q4653:Q4684 Q4687:Q4721 Q4728:Q4762 D4547:D4548 B4890:B4921 B4924:B4958 B4965:B4999 B5020:B5054 B5059:B5093" xr:uid="{00000000-0002-0000-0600-000000000000}">
      <formula1>11</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theme="3"/>
  </sheetPr>
  <dimension ref="A1:F33"/>
  <sheetViews>
    <sheetView zoomScale="85" zoomScaleNormal="85" workbookViewId="0">
      <selection activeCell="F27" sqref="F27"/>
    </sheetView>
  </sheetViews>
  <sheetFormatPr defaultRowHeight="14.5" x14ac:dyDescent="0.35"/>
  <cols>
    <col min="1" max="1" width="5.7265625" customWidth="1"/>
    <col min="2" max="2" width="18.7265625" customWidth="1"/>
    <col min="3" max="3" width="11" bestFit="1" customWidth="1"/>
    <col min="4" max="4" width="25.54296875" bestFit="1" customWidth="1"/>
    <col min="5" max="5" width="19.7265625" bestFit="1" customWidth="1"/>
    <col min="6" max="6" width="19.81640625" bestFit="1" customWidth="1"/>
  </cols>
  <sheetData>
    <row r="1" spans="1:6" s="50" customFormat="1" x14ac:dyDescent="0.35"/>
    <row r="2" spans="1:6" s="1" customFormat="1" x14ac:dyDescent="0.35">
      <c r="B2" s="85" t="s">
        <v>7330</v>
      </c>
    </row>
    <row r="3" spans="1:6" s="1" customFormat="1" x14ac:dyDescent="0.35"/>
    <row r="4" spans="1:6" s="50" customFormat="1" x14ac:dyDescent="0.35"/>
    <row r="5" spans="1:6" s="50" customFormat="1" x14ac:dyDescent="0.35"/>
    <row r="7" spans="1:6" x14ac:dyDescent="0.35">
      <c r="E7" s="29"/>
      <c r="F7" s="29"/>
    </row>
    <row r="8" spans="1:6" ht="20" thickBot="1" x14ac:dyDescent="0.5">
      <c r="A8" s="30" t="s">
        <v>7331</v>
      </c>
      <c r="E8" s="31"/>
      <c r="F8" s="31"/>
    </row>
    <row r="9" spans="1:6" ht="15" thickTop="1" x14ac:dyDescent="0.35">
      <c r="E9" s="31"/>
      <c r="F9" s="31"/>
    </row>
    <row r="10" spans="1:6" x14ac:dyDescent="0.35">
      <c r="B10" s="32" t="s">
        <v>7332</v>
      </c>
      <c r="C10" s="32" t="s">
        <v>7333</v>
      </c>
      <c r="D10" s="33" t="s">
        <v>7334</v>
      </c>
      <c r="E10" s="31"/>
      <c r="F10" s="31"/>
    </row>
    <row r="11" spans="1:6" x14ac:dyDescent="0.35">
      <c r="B11" s="34">
        <v>1</v>
      </c>
      <c r="C11" s="34" t="s">
        <v>59</v>
      </c>
      <c r="D11" s="35" t="s">
        <v>7335</v>
      </c>
      <c r="E11" s="31"/>
      <c r="F11" s="31"/>
    </row>
    <row r="12" spans="1:6" x14ac:dyDescent="0.35">
      <c r="B12" s="34">
        <v>2</v>
      </c>
      <c r="C12" s="34" t="s">
        <v>80</v>
      </c>
      <c r="D12" s="35" t="s">
        <v>7336</v>
      </c>
      <c r="E12" s="31"/>
      <c r="F12" s="31"/>
    </row>
    <row r="13" spans="1:6" x14ac:dyDescent="0.35">
      <c r="B13" s="34">
        <v>3</v>
      </c>
      <c r="C13" s="34" t="s">
        <v>50</v>
      </c>
      <c r="D13" s="35" t="s">
        <v>7337</v>
      </c>
      <c r="E13" s="31"/>
      <c r="F13" s="31"/>
    </row>
    <row r="14" spans="1:6" x14ac:dyDescent="0.35">
      <c r="B14" s="34">
        <v>4</v>
      </c>
      <c r="C14" s="34" t="s">
        <v>85</v>
      </c>
      <c r="D14" s="35" t="s">
        <v>7338</v>
      </c>
      <c r="E14" s="31"/>
      <c r="F14" s="31"/>
    </row>
    <row r="15" spans="1:6" x14ac:dyDescent="0.35">
      <c r="B15" s="34">
        <v>5</v>
      </c>
      <c r="C15" s="34" t="s">
        <v>87</v>
      </c>
      <c r="D15" s="35" t="s">
        <v>7339</v>
      </c>
      <c r="E15" s="31"/>
      <c r="F15" s="31"/>
    </row>
    <row r="16" spans="1:6" x14ac:dyDescent="0.35">
      <c r="B16" s="34">
        <v>6</v>
      </c>
      <c r="C16" s="34" t="s">
        <v>89</v>
      </c>
      <c r="D16" s="35" t="s">
        <v>7340</v>
      </c>
      <c r="E16" s="31"/>
      <c r="F16" s="31"/>
    </row>
    <row r="17" spans="1:6" x14ac:dyDescent="0.35">
      <c r="B17" s="34">
        <v>7</v>
      </c>
      <c r="C17" s="34" t="s">
        <v>105</v>
      </c>
      <c r="D17" s="35" t="s">
        <v>7341</v>
      </c>
      <c r="E17" s="31"/>
      <c r="F17" s="31"/>
    </row>
    <row r="18" spans="1:6" x14ac:dyDescent="0.35">
      <c r="B18" s="34">
        <v>8</v>
      </c>
      <c r="C18" s="34" t="s">
        <v>53</v>
      </c>
      <c r="D18" s="35" t="s">
        <v>7342</v>
      </c>
      <c r="E18" s="31"/>
      <c r="F18" s="31"/>
    </row>
    <row r="19" spans="1:6" x14ac:dyDescent="0.35">
      <c r="B19" s="34">
        <v>9</v>
      </c>
      <c r="C19" s="34" t="s">
        <v>77</v>
      </c>
      <c r="D19" s="35" t="s">
        <v>7343</v>
      </c>
      <c r="E19" s="31"/>
      <c r="F19" s="31"/>
    </row>
    <row r="20" spans="1:6" x14ac:dyDescent="0.35">
      <c r="B20" s="34">
        <v>10</v>
      </c>
      <c r="C20" s="34" t="s">
        <v>46</v>
      </c>
      <c r="D20" s="35" t="s">
        <v>7344</v>
      </c>
      <c r="E20" s="31"/>
      <c r="F20" s="31"/>
    </row>
    <row r="21" spans="1:6" x14ac:dyDescent="0.35">
      <c r="B21" s="34">
        <v>11</v>
      </c>
      <c r="C21" s="34" t="s">
        <v>48</v>
      </c>
      <c r="D21" s="35" t="s">
        <v>7345</v>
      </c>
    </row>
    <row r="22" spans="1:6" x14ac:dyDescent="0.35">
      <c r="B22" s="34">
        <v>12</v>
      </c>
      <c r="C22" s="34" t="s">
        <v>99</v>
      </c>
      <c r="D22" s="35" t="s">
        <v>7346</v>
      </c>
    </row>
    <row r="23" spans="1:6" x14ac:dyDescent="0.35">
      <c r="B23" s="34">
        <v>13</v>
      </c>
      <c r="C23" s="34" t="s">
        <v>67</v>
      </c>
      <c r="D23" s="35" t="s">
        <v>7347</v>
      </c>
    </row>
    <row r="24" spans="1:6" x14ac:dyDescent="0.35">
      <c r="B24" s="34">
        <v>14</v>
      </c>
      <c r="C24" s="34" t="s">
        <v>44</v>
      </c>
      <c r="D24" s="35" t="s">
        <v>7348</v>
      </c>
    </row>
    <row r="26" spans="1:6" x14ac:dyDescent="0.35">
      <c r="B26" s="2" t="s">
        <v>7349</v>
      </c>
    </row>
    <row r="27" spans="1:6" x14ac:dyDescent="0.35">
      <c r="B27" s="32" t="s">
        <v>7350</v>
      </c>
      <c r="C27" s="32" t="s">
        <v>7351</v>
      </c>
      <c r="D27" s="32" t="s">
        <v>7352</v>
      </c>
    </row>
    <row r="28" spans="1:6" x14ac:dyDescent="0.35">
      <c r="A28" s="36"/>
      <c r="B28" s="34" t="s">
        <v>2650</v>
      </c>
      <c r="C28" s="34" t="s">
        <v>2116</v>
      </c>
      <c r="D28" s="34">
        <v>9</v>
      </c>
    </row>
    <row r="29" spans="1:6" x14ac:dyDescent="0.35">
      <c r="B29" s="34" t="s">
        <v>2654</v>
      </c>
      <c r="C29" s="34" t="s">
        <v>7353</v>
      </c>
      <c r="D29" s="34">
        <v>4</v>
      </c>
    </row>
    <row r="30" spans="1:6" x14ac:dyDescent="0.35">
      <c r="B30" s="34" t="s">
        <v>2656</v>
      </c>
      <c r="C30" s="34" t="s">
        <v>2462</v>
      </c>
      <c r="D30" s="34">
        <v>9</v>
      </c>
    </row>
    <row r="31" spans="1:6" x14ac:dyDescent="0.35">
      <c r="B31" s="34" t="s">
        <v>2658</v>
      </c>
      <c r="C31" s="34" t="s">
        <v>2659</v>
      </c>
      <c r="D31" s="34">
        <v>13</v>
      </c>
    </row>
    <row r="32" spans="1:6" x14ac:dyDescent="0.35">
      <c r="B32" s="34" t="s">
        <v>2661</v>
      </c>
      <c r="C32" s="34" t="s">
        <v>2662</v>
      </c>
      <c r="D32" s="34">
        <v>9</v>
      </c>
    </row>
    <row r="33" spans="2:4" x14ac:dyDescent="0.35">
      <c r="B33" s="34" t="s">
        <v>2652</v>
      </c>
      <c r="C33" s="34" t="s">
        <v>2462</v>
      </c>
      <c r="D33" s="34">
        <v>9</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theme="3"/>
  </sheetPr>
  <dimension ref="A1:D1817"/>
  <sheetViews>
    <sheetView zoomScale="85" zoomScaleNormal="85" workbookViewId="0">
      <selection activeCell="A840" sqref="A840"/>
    </sheetView>
  </sheetViews>
  <sheetFormatPr defaultRowHeight="14.5" x14ac:dyDescent="0.35"/>
  <cols>
    <col min="1" max="1" width="9.453125" bestFit="1" customWidth="1"/>
    <col min="2" max="2" width="36.7265625" bestFit="1" customWidth="1"/>
    <col min="3" max="3" width="7.81640625" bestFit="1" customWidth="1"/>
    <col min="4" max="4" width="16.54296875" bestFit="1" customWidth="1"/>
  </cols>
  <sheetData>
    <row r="1" spans="1:4" s="50" customFormat="1" x14ac:dyDescent="0.35"/>
    <row r="2" spans="1:4" s="1" customFormat="1" x14ac:dyDescent="0.35">
      <c r="B2" s="85" t="s">
        <v>7354</v>
      </c>
    </row>
    <row r="3" spans="1:4" s="1" customFormat="1" x14ac:dyDescent="0.35">
      <c r="B3" s="1" t="s">
        <v>7355</v>
      </c>
    </row>
    <row r="4" spans="1:4" s="50" customFormat="1" x14ac:dyDescent="0.35">
      <c r="B4" s="1" t="s">
        <v>7356</v>
      </c>
    </row>
    <row r="5" spans="1:4" s="50" customFormat="1" x14ac:dyDescent="0.35"/>
    <row r="7" spans="1:4" x14ac:dyDescent="0.35">
      <c r="A7" s="37" t="s">
        <v>7357</v>
      </c>
      <c r="B7" s="37" t="s">
        <v>7358</v>
      </c>
      <c r="C7" s="37" t="s">
        <v>7359</v>
      </c>
      <c r="D7" s="37" t="s">
        <v>7360</v>
      </c>
    </row>
    <row r="8" spans="1:4" x14ac:dyDescent="0.35">
      <c r="A8" s="37" t="s">
        <v>7361</v>
      </c>
      <c r="B8" s="37" t="s">
        <v>7362</v>
      </c>
      <c r="C8" s="37">
        <v>132</v>
      </c>
      <c r="D8" s="37">
        <v>1</v>
      </c>
    </row>
    <row r="9" spans="1:4" x14ac:dyDescent="0.35">
      <c r="A9" s="37" t="s">
        <v>7363</v>
      </c>
      <c r="B9" s="37" t="s">
        <v>7362</v>
      </c>
      <c r="C9" s="37">
        <v>66</v>
      </c>
      <c r="D9" s="37">
        <v>1</v>
      </c>
    </row>
    <row r="10" spans="1:4" x14ac:dyDescent="0.35">
      <c r="A10" s="37" t="s">
        <v>949</v>
      </c>
      <c r="B10" s="37" t="s">
        <v>950</v>
      </c>
      <c r="C10" s="37">
        <v>132</v>
      </c>
      <c r="D10" s="37">
        <v>1</v>
      </c>
    </row>
    <row r="11" spans="1:4" x14ac:dyDescent="0.35">
      <c r="A11" s="37" t="s">
        <v>7364</v>
      </c>
      <c r="B11" s="37" t="s">
        <v>950</v>
      </c>
      <c r="C11" s="37">
        <v>132</v>
      </c>
      <c r="D11" s="37">
        <v>1</v>
      </c>
    </row>
    <row r="12" spans="1:4" x14ac:dyDescent="0.35">
      <c r="A12" s="37" t="s">
        <v>7365</v>
      </c>
      <c r="B12" s="37" t="s">
        <v>950</v>
      </c>
      <c r="C12" s="37">
        <v>400</v>
      </c>
      <c r="D12" s="37">
        <v>1</v>
      </c>
    </row>
    <row r="13" spans="1:4" x14ac:dyDescent="0.35">
      <c r="A13" s="37" t="s">
        <v>7366</v>
      </c>
      <c r="B13" s="37" t="s">
        <v>950</v>
      </c>
      <c r="C13" s="37">
        <v>400</v>
      </c>
      <c r="D13" s="37">
        <v>1</v>
      </c>
    </row>
    <row r="14" spans="1:4" x14ac:dyDescent="0.35">
      <c r="A14" s="37" t="s">
        <v>7367</v>
      </c>
      <c r="B14" s="37" t="s">
        <v>952</v>
      </c>
      <c r="C14" s="37">
        <v>132</v>
      </c>
      <c r="D14" s="37">
        <v>1</v>
      </c>
    </row>
    <row r="15" spans="1:4" x14ac:dyDescent="0.35">
      <c r="A15" s="37" t="s">
        <v>951</v>
      </c>
      <c r="B15" s="37" t="s">
        <v>952</v>
      </c>
      <c r="C15" s="37">
        <v>33</v>
      </c>
      <c r="D15" s="37">
        <v>1</v>
      </c>
    </row>
    <row r="16" spans="1:4" x14ac:dyDescent="0.35">
      <c r="A16" s="37" t="s">
        <v>953</v>
      </c>
      <c r="B16" s="37" t="s">
        <v>954</v>
      </c>
      <c r="C16" s="37">
        <v>132</v>
      </c>
      <c r="D16" s="37">
        <v>1</v>
      </c>
    </row>
    <row r="17" spans="1:4" x14ac:dyDescent="0.35">
      <c r="A17" s="37" t="s">
        <v>7368</v>
      </c>
      <c r="B17" s="37" t="s">
        <v>954</v>
      </c>
      <c r="C17" s="37">
        <v>132</v>
      </c>
      <c r="D17" s="37">
        <v>1</v>
      </c>
    </row>
    <row r="18" spans="1:4" x14ac:dyDescent="0.35">
      <c r="A18" s="37" t="s">
        <v>1718</v>
      </c>
      <c r="B18" s="37" t="s">
        <v>954</v>
      </c>
      <c r="C18" s="37">
        <v>275</v>
      </c>
      <c r="D18" s="37">
        <v>1</v>
      </c>
    </row>
    <row r="19" spans="1:4" x14ac:dyDescent="0.35">
      <c r="A19" s="37" t="s">
        <v>1727</v>
      </c>
      <c r="B19" s="37" t="s">
        <v>954</v>
      </c>
      <c r="C19" s="37">
        <v>275</v>
      </c>
      <c r="D19" s="37">
        <v>1</v>
      </c>
    </row>
    <row r="20" spans="1:4" x14ac:dyDescent="0.35">
      <c r="A20" s="37" t="s">
        <v>1734</v>
      </c>
      <c r="B20" s="37" t="s">
        <v>7369</v>
      </c>
      <c r="C20" s="37">
        <v>132</v>
      </c>
      <c r="D20" s="37">
        <v>1</v>
      </c>
    </row>
    <row r="21" spans="1:4" x14ac:dyDescent="0.35">
      <c r="A21" s="37" t="s">
        <v>7370</v>
      </c>
      <c r="B21" s="37" t="s">
        <v>7369</v>
      </c>
      <c r="C21" s="37">
        <v>33</v>
      </c>
      <c r="D21" s="37">
        <v>1</v>
      </c>
    </row>
    <row r="22" spans="1:4" x14ac:dyDescent="0.35">
      <c r="A22" s="37" t="s">
        <v>1674</v>
      </c>
      <c r="B22" s="37" t="s">
        <v>2680</v>
      </c>
      <c r="C22" s="37">
        <v>132</v>
      </c>
      <c r="D22" s="37">
        <v>1</v>
      </c>
    </row>
    <row r="23" spans="1:4" x14ac:dyDescent="0.35">
      <c r="A23" s="37" t="s">
        <v>7371</v>
      </c>
      <c r="B23" s="37" t="s">
        <v>2680</v>
      </c>
      <c r="C23" s="37">
        <v>11</v>
      </c>
      <c r="D23" s="37">
        <v>1</v>
      </c>
    </row>
    <row r="24" spans="1:4" x14ac:dyDescent="0.35">
      <c r="A24" s="37" t="s">
        <v>1744</v>
      </c>
      <c r="B24" s="37" t="s">
        <v>1741</v>
      </c>
      <c r="C24" s="37">
        <v>33</v>
      </c>
      <c r="D24" s="37">
        <v>1</v>
      </c>
    </row>
    <row r="25" spans="1:4" x14ac:dyDescent="0.35">
      <c r="A25" s="37" t="s">
        <v>1740</v>
      </c>
      <c r="B25" s="37" t="s">
        <v>1741</v>
      </c>
      <c r="C25" s="37">
        <v>33</v>
      </c>
      <c r="D25" s="37">
        <v>1</v>
      </c>
    </row>
    <row r="26" spans="1:4" x14ac:dyDescent="0.35">
      <c r="A26" s="37" t="s">
        <v>7372</v>
      </c>
      <c r="B26" s="37" t="s">
        <v>2681</v>
      </c>
      <c r="C26" s="37">
        <v>275</v>
      </c>
      <c r="D26" s="37">
        <v>1</v>
      </c>
    </row>
    <row r="27" spans="1:4" x14ac:dyDescent="0.35">
      <c r="A27" s="37" t="s">
        <v>1712</v>
      </c>
      <c r="B27" s="37" t="s">
        <v>2681</v>
      </c>
      <c r="C27" s="37">
        <v>33</v>
      </c>
      <c r="D27" s="37">
        <v>1</v>
      </c>
    </row>
    <row r="28" spans="1:4" x14ac:dyDescent="0.35">
      <c r="A28" s="37" t="s">
        <v>7373</v>
      </c>
      <c r="B28" s="37" t="s">
        <v>2681</v>
      </c>
      <c r="C28" s="37">
        <v>33</v>
      </c>
      <c r="D28" s="37">
        <v>1</v>
      </c>
    </row>
    <row r="29" spans="1:4" x14ac:dyDescent="0.35">
      <c r="A29" s="37" t="s">
        <v>7374</v>
      </c>
      <c r="B29" s="37" t="s">
        <v>958</v>
      </c>
      <c r="C29" s="37">
        <v>132</v>
      </c>
      <c r="D29" s="37">
        <v>1</v>
      </c>
    </row>
    <row r="30" spans="1:4" x14ac:dyDescent="0.35">
      <c r="A30" s="37" t="s">
        <v>7375</v>
      </c>
      <c r="B30" s="37" t="s">
        <v>958</v>
      </c>
      <c r="C30" s="37">
        <v>132</v>
      </c>
      <c r="D30" s="37">
        <v>1</v>
      </c>
    </row>
    <row r="31" spans="1:4" x14ac:dyDescent="0.35">
      <c r="A31" s="37" t="s">
        <v>957</v>
      </c>
      <c r="B31" s="37" t="s">
        <v>958</v>
      </c>
      <c r="C31" s="37">
        <v>33</v>
      </c>
      <c r="D31" s="37">
        <v>1</v>
      </c>
    </row>
    <row r="32" spans="1:4" x14ac:dyDescent="0.35">
      <c r="A32" s="37" t="s">
        <v>959</v>
      </c>
      <c r="B32" s="37" t="s">
        <v>7376</v>
      </c>
      <c r="C32" s="37">
        <v>33</v>
      </c>
      <c r="D32" s="37">
        <v>1</v>
      </c>
    </row>
    <row r="33" spans="1:4" x14ac:dyDescent="0.35">
      <c r="A33" s="37" t="s">
        <v>961</v>
      </c>
      <c r="B33" s="37" t="s">
        <v>7376</v>
      </c>
      <c r="C33" s="37">
        <v>33</v>
      </c>
      <c r="D33" s="37">
        <v>1</v>
      </c>
    </row>
    <row r="34" spans="1:4" x14ac:dyDescent="0.35">
      <c r="A34" s="37" t="s">
        <v>962</v>
      </c>
      <c r="B34" s="37" t="s">
        <v>963</v>
      </c>
      <c r="C34" s="37">
        <v>132</v>
      </c>
      <c r="D34" s="37">
        <v>1</v>
      </c>
    </row>
    <row r="35" spans="1:4" x14ac:dyDescent="0.35">
      <c r="A35" s="37" t="s">
        <v>7377</v>
      </c>
      <c r="B35" s="37" t="s">
        <v>963</v>
      </c>
      <c r="C35" s="37">
        <v>400</v>
      </c>
      <c r="D35" s="37">
        <v>1</v>
      </c>
    </row>
    <row r="36" spans="1:4" x14ac:dyDescent="0.35">
      <c r="A36" s="37" t="s">
        <v>7378</v>
      </c>
      <c r="B36" s="37" t="s">
        <v>963</v>
      </c>
      <c r="C36" s="37">
        <v>400</v>
      </c>
      <c r="D36" s="37">
        <v>1</v>
      </c>
    </row>
    <row r="37" spans="1:4" x14ac:dyDescent="0.35">
      <c r="A37" s="37" t="s">
        <v>964</v>
      </c>
      <c r="B37" s="37" t="s">
        <v>7379</v>
      </c>
      <c r="C37" s="37">
        <v>132</v>
      </c>
      <c r="D37" s="37">
        <v>1</v>
      </c>
    </row>
    <row r="38" spans="1:4" x14ac:dyDescent="0.35">
      <c r="A38" s="37" t="s">
        <v>7380</v>
      </c>
      <c r="B38" s="37" t="s">
        <v>7379</v>
      </c>
      <c r="C38" s="37">
        <v>400</v>
      </c>
      <c r="D38" s="37">
        <v>1</v>
      </c>
    </row>
    <row r="39" spans="1:4" x14ac:dyDescent="0.35">
      <c r="A39" s="37" t="s">
        <v>7381</v>
      </c>
      <c r="B39" s="37" t="s">
        <v>7379</v>
      </c>
      <c r="C39" s="37">
        <v>400</v>
      </c>
      <c r="D39" s="37">
        <v>1</v>
      </c>
    </row>
    <row r="40" spans="1:4" x14ac:dyDescent="0.35">
      <c r="A40" s="37" t="s">
        <v>7382</v>
      </c>
      <c r="B40" s="37" t="s">
        <v>7383</v>
      </c>
      <c r="C40" s="37">
        <v>132</v>
      </c>
      <c r="D40" s="37">
        <v>1</v>
      </c>
    </row>
    <row r="41" spans="1:4" x14ac:dyDescent="0.35">
      <c r="A41" s="37" t="s">
        <v>7384</v>
      </c>
      <c r="B41" s="37" t="s">
        <v>7383</v>
      </c>
      <c r="C41" s="37">
        <v>132</v>
      </c>
      <c r="D41" s="37">
        <v>1</v>
      </c>
    </row>
    <row r="42" spans="1:4" x14ac:dyDescent="0.35">
      <c r="A42" s="37" t="s">
        <v>7385</v>
      </c>
      <c r="B42" s="37" t="s">
        <v>7383</v>
      </c>
      <c r="C42" s="37">
        <v>132</v>
      </c>
      <c r="D42" s="37">
        <v>1</v>
      </c>
    </row>
    <row r="43" spans="1:4" x14ac:dyDescent="0.35">
      <c r="A43" s="37" t="s">
        <v>7386</v>
      </c>
      <c r="B43" s="37" t="s">
        <v>7383</v>
      </c>
      <c r="C43" s="37">
        <v>132</v>
      </c>
      <c r="D43" s="37">
        <v>1</v>
      </c>
    </row>
    <row r="44" spans="1:4" x14ac:dyDescent="0.35">
      <c r="A44" s="37" t="s">
        <v>7387</v>
      </c>
      <c r="B44" s="37" t="s">
        <v>7388</v>
      </c>
      <c r="C44" s="37">
        <v>132</v>
      </c>
      <c r="D44" s="37">
        <v>1</v>
      </c>
    </row>
    <row r="45" spans="1:4" x14ac:dyDescent="0.35">
      <c r="A45" s="37" t="s">
        <v>1749</v>
      </c>
      <c r="B45" s="37" t="s">
        <v>7388</v>
      </c>
      <c r="C45" s="37">
        <v>33</v>
      </c>
      <c r="D45" s="37">
        <v>1</v>
      </c>
    </row>
    <row r="46" spans="1:4" x14ac:dyDescent="0.35">
      <c r="A46" s="37" t="s">
        <v>7389</v>
      </c>
      <c r="B46" s="37" t="s">
        <v>967</v>
      </c>
      <c r="C46" s="37">
        <v>132</v>
      </c>
      <c r="D46" s="37">
        <v>1</v>
      </c>
    </row>
    <row r="47" spans="1:4" x14ac:dyDescent="0.35">
      <c r="A47" s="37" t="s">
        <v>7390</v>
      </c>
      <c r="B47" s="37" t="s">
        <v>967</v>
      </c>
      <c r="C47" s="37">
        <v>132</v>
      </c>
      <c r="D47" s="37">
        <v>1</v>
      </c>
    </row>
    <row r="48" spans="1:4" x14ac:dyDescent="0.35">
      <c r="A48" s="37" t="s">
        <v>966</v>
      </c>
      <c r="B48" s="37" t="s">
        <v>967</v>
      </c>
      <c r="C48" s="37">
        <v>33</v>
      </c>
      <c r="D48" s="37">
        <v>1</v>
      </c>
    </row>
    <row r="49" spans="1:4" x14ac:dyDescent="0.35">
      <c r="A49" s="37" t="s">
        <v>7391</v>
      </c>
      <c r="B49" s="37" t="s">
        <v>62</v>
      </c>
      <c r="C49" s="37">
        <v>132</v>
      </c>
      <c r="D49" s="37">
        <v>1</v>
      </c>
    </row>
    <row r="50" spans="1:4" x14ac:dyDescent="0.35">
      <c r="A50" s="37" t="s">
        <v>968</v>
      </c>
      <c r="B50" s="37" t="s">
        <v>62</v>
      </c>
      <c r="C50" s="37">
        <v>33</v>
      </c>
      <c r="D50" s="37">
        <v>1</v>
      </c>
    </row>
    <row r="51" spans="1:4" x14ac:dyDescent="0.35">
      <c r="A51" s="37" t="s">
        <v>7392</v>
      </c>
      <c r="B51" s="37" t="s">
        <v>7393</v>
      </c>
      <c r="C51" s="37">
        <v>275</v>
      </c>
      <c r="D51" s="37">
        <v>1</v>
      </c>
    </row>
    <row r="52" spans="1:4" x14ac:dyDescent="0.35">
      <c r="A52" s="37" t="s">
        <v>7394</v>
      </c>
      <c r="B52" s="37" t="s">
        <v>1754</v>
      </c>
      <c r="C52" s="37">
        <v>132</v>
      </c>
      <c r="D52" s="37">
        <v>1</v>
      </c>
    </row>
    <row r="53" spans="1:4" x14ac:dyDescent="0.35">
      <c r="A53" s="37" t="s">
        <v>2098</v>
      </c>
      <c r="B53" s="37" t="s">
        <v>1754</v>
      </c>
      <c r="C53" s="37">
        <v>33</v>
      </c>
      <c r="D53" s="37">
        <v>1</v>
      </c>
    </row>
    <row r="54" spans="1:4" x14ac:dyDescent="0.35">
      <c r="A54" s="37" t="s">
        <v>1753</v>
      </c>
      <c r="B54" s="37" t="s">
        <v>1754</v>
      </c>
      <c r="C54" s="37">
        <v>33</v>
      </c>
      <c r="D54" s="37">
        <v>1</v>
      </c>
    </row>
    <row r="55" spans="1:4" x14ac:dyDescent="0.35">
      <c r="A55" s="37" t="s">
        <v>1755</v>
      </c>
      <c r="B55" s="37" t="s">
        <v>1754</v>
      </c>
      <c r="C55" s="37">
        <v>33</v>
      </c>
      <c r="D55" s="37">
        <v>1</v>
      </c>
    </row>
    <row r="56" spans="1:4" x14ac:dyDescent="0.35">
      <c r="A56" s="37" t="s">
        <v>7395</v>
      </c>
      <c r="B56" s="37" t="s">
        <v>971</v>
      </c>
      <c r="C56" s="37">
        <v>132</v>
      </c>
      <c r="D56" s="37">
        <v>1</v>
      </c>
    </row>
    <row r="57" spans="1:4" x14ac:dyDescent="0.35">
      <c r="A57" s="37" t="s">
        <v>970</v>
      </c>
      <c r="B57" s="37" t="s">
        <v>971</v>
      </c>
      <c r="C57" s="37">
        <v>33</v>
      </c>
      <c r="D57" s="37">
        <v>1</v>
      </c>
    </row>
    <row r="58" spans="1:4" x14ac:dyDescent="0.35">
      <c r="A58" s="37" t="s">
        <v>2659</v>
      </c>
      <c r="B58" s="37" t="s">
        <v>2684</v>
      </c>
      <c r="C58" s="37">
        <v>275</v>
      </c>
      <c r="D58" s="37">
        <v>1</v>
      </c>
    </row>
    <row r="59" spans="1:4" x14ac:dyDescent="0.35">
      <c r="A59" s="37" t="s">
        <v>2173</v>
      </c>
      <c r="B59" s="37" t="s">
        <v>7396</v>
      </c>
      <c r="C59" s="37">
        <v>132</v>
      </c>
      <c r="D59" s="37">
        <v>1</v>
      </c>
    </row>
    <row r="60" spans="1:4" x14ac:dyDescent="0.35">
      <c r="A60" s="37" t="s">
        <v>972</v>
      </c>
      <c r="B60" s="37" t="s">
        <v>973</v>
      </c>
      <c r="C60" s="37">
        <v>132</v>
      </c>
      <c r="D60" s="37">
        <v>1</v>
      </c>
    </row>
    <row r="61" spans="1:4" x14ac:dyDescent="0.35">
      <c r="A61" s="37" t="s">
        <v>7397</v>
      </c>
      <c r="B61" s="37" t="s">
        <v>973</v>
      </c>
      <c r="C61" s="37">
        <v>400</v>
      </c>
      <c r="D61" s="37">
        <v>1</v>
      </c>
    </row>
    <row r="62" spans="1:4" x14ac:dyDescent="0.35">
      <c r="A62" s="37" t="s">
        <v>7398</v>
      </c>
      <c r="B62" s="37" t="s">
        <v>975</v>
      </c>
      <c r="C62" s="37">
        <v>275</v>
      </c>
      <c r="D62" s="37">
        <v>1</v>
      </c>
    </row>
    <row r="63" spans="1:4" x14ac:dyDescent="0.35">
      <c r="A63" s="37" t="s">
        <v>7399</v>
      </c>
      <c r="B63" s="37" t="s">
        <v>975</v>
      </c>
      <c r="C63" s="37">
        <v>275</v>
      </c>
      <c r="D63" s="37">
        <v>1</v>
      </c>
    </row>
    <row r="64" spans="1:4" x14ac:dyDescent="0.35">
      <c r="A64" s="37" t="s">
        <v>974</v>
      </c>
      <c r="B64" s="37" t="s">
        <v>975</v>
      </c>
      <c r="C64" s="37">
        <v>33</v>
      </c>
      <c r="D64" s="37">
        <v>1</v>
      </c>
    </row>
    <row r="65" spans="1:4" x14ac:dyDescent="0.35">
      <c r="A65" s="37" t="s">
        <v>7400</v>
      </c>
      <c r="B65" s="37" t="s">
        <v>977</v>
      </c>
      <c r="C65" s="37" t="s">
        <v>7401</v>
      </c>
      <c r="D65" s="37">
        <v>1</v>
      </c>
    </row>
    <row r="66" spans="1:4" x14ac:dyDescent="0.35">
      <c r="A66" s="37" t="s">
        <v>7402</v>
      </c>
      <c r="B66" s="37" t="s">
        <v>977</v>
      </c>
      <c r="C66" s="37" t="s">
        <v>7401</v>
      </c>
      <c r="D66" s="37">
        <v>1</v>
      </c>
    </row>
    <row r="67" spans="1:4" x14ac:dyDescent="0.35">
      <c r="A67" s="37" t="s">
        <v>7403</v>
      </c>
      <c r="B67" s="37" t="s">
        <v>977</v>
      </c>
      <c r="C67" s="37">
        <v>132</v>
      </c>
      <c r="D67" s="37">
        <v>1</v>
      </c>
    </row>
    <row r="68" spans="1:4" x14ac:dyDescent="0.35">
      <c r="A68" s="37" t="s">
        <v>7404</v>
      </c>
      <c r="B68" s="37" t="s">
        <v>977</v>
      </c>
      <c r="C68" s="37">
        <v>132</v>
      </c>
      <c r="D68" s="37">
        <v>1</v>
      </c>
    </row>
    <row r="69" spans="1:4" x14ac:dyDescent="0.35">
      <c r="A69" s="37" t="s">
        <v>976</v>
      </c>
      <c r="B69" s="37" t="s">
        <v>977</v>
      </c>
      <c r="C69" s="37">
        <v>33</v>
      </c>
      <c r="D69" s="37">
        <v>1</v>
      </c>
    </row>
    <row r="70" spans="1:4" x14ac:dyDescent="0.35">
      <c r="A70" s="37" t="s">
        <v>1757</v>
      </c>
      <c r="B70" s="37" t="s">
        <v>1758</v>
      </c>
      <c r="C70" s="37">
        <v>275</v>
      </c>
      <c r="D70" s="37">
        <v>1</v>
      </c>
    </row>
    <row r="71" spans="1:4" x14ac:dyDescent="0.35">
      <c r="A71" s="37" t="s">
        <v>7405</v>
      </c>
      <c r="B71" s="37" t="s">
        <v>979</v>
      </c>
      <c r="C71" s="37">
        <v>132</v>
      </c>
      <c r="D71" s="37">
        <v>1</v>
      </c>
    </row>
    <row r="72" spans="1:4" x14ac:dyDescent="0.35">
      <c r="A72" s="37" t="s">
        <v>7406</v>
      </c>
      <c r="B72" s="37" t="s">
        <v>979</v>
      </c>
      <c r="C72" s="37">
        <v>132</v>
      </c>
      <c r="D72" s="37">
        <v>1</v>
      </c>
    </row>
    <row r="73" spans="1:4" x14ac:dyDescent="0.35">
      <c r="A73" s="37" t="s">
        <v>978</v>
      </c>
      <c r="B73" s="37" t="s">
        <v>979</v>
      </c>
      <c r="C73" s="37">
        <v>33</v>
      </c>
      <c r="D73" s="37">
        <v>1</v>
      </c>
    </row>
    <row r="74" spans="1:4" x14ac:dyDescent="0.35">
      <c r="A74" s="37" t="s">
        <v>980</v>
      </c>
      <c r="B74" s="37" t="s">
        <v>981</v>
      </c>
      <c r="C74" s="37">
        <v>132</v>
      </c>
      <c r="D74" s="37">
        <v>1</v>
      </c>
    </row>
    <row r="75" spans="1:4" x14ac:dyDescent="0.35">
      <c r="A75" s="37" t="s">
        <v>1771</v>
      </c>
      <c r="B75" s="37" t="s">
        <v>981</v>
      </c>
      <c r="C75" s="37">
        <v>275</v>
      </c>
      <c r="D75" s="37">
        <v>1</v>
      </c>
    </row>
    <row r="76" spans="1:4" x14ac:dyDescent="0.35">
      <c r="A76" s="37" t="s">
        <v>7407</v>
      </c>
      <c r="B76" s="37" t="s">
        <v>981</v>
      </c>
      <c r="C76" s="37">
        <v>275</v>
      </c>
      <c r="D76" s="37">
        <v>1</v>
      </c>
    </row>
    <row r="77" spans="1:4" x14ac:dyDescent="0.35">
      <c r="A77" s="37" t="s">
        <v>1762</v>
      </c>
      <c r="B77" s="37" t="s">
        <v>981</v>
      </c>
      <c r="C77" s="37">
        <v>400</v>
      </c>
      <c r="D77" s="37">
        <v>1</v>
      </c>
    </row>
    <row r="78" spans="1:4" x14ac:dyDescent="0.35">
      <c r="A78" s="37" t="s">
        <v>982</v>
      </c>
      <c r="B78" s="37" t="s">
        <v>983</v>
      </c>
      <c r="C78" s="37">
        <v>33</v>
      </c>
      <c r="D78" s="37">
        <v>1</v>
      </c>
    </row>
    <row r="79" spans="1:4" x14ac:dyDescent="0.35">
      <c r="A79" s="37" t="s">
        <v>984</v>
      </c>
      <c r="B79" s="37" t="s">
        <v>983</v>
      </c>
      <c r="C79" s="37">
        <v>33</v>
      </c>
      <c r="D79" s="37">
        <v>1</v>
      </c>
    </row>
    <row r="80" spans="1:4" x14ac:dyDescent="0.35">
      <c r="A80" s="37" t="s">
        <v>1768</v>
      </c>
      <c r="B80" s="37" t="s">
        <v>7408</v>
      </c>
      <c r="C80" s="37">
        <v>400</v>
      </c>
      <c r="D80" s="37">
        <v>1</v>
      </c>
    </row>
    <row r="81" spans="1:4" x14ac:dyDescent="0.35">
      <c r="A81" s="37" t="s">
        <v>1777</v>
      </c>
      <c r="B81" s="37" t="s">
        <v>7408</v>
      </c>
      <c r="C81" s="37">
        <v>400</v>
      </c>
      <c r="D81" s="37">
        <v>1</v>
      </c>
    </row>
    <row r="82" spans="1:4" x14ac:dyDescent="0.35">
      <c r="A82" s="37" t="s">
        <v>1689</v>
      </c>
      <c r="B82" s="37" t="s">
        <v>986</v>
      </c>
      <c r="C82" s="37">
        <v>132</v>
      </c>
      <c r="D82" s="37">
        <v>1</v>
      </c>
    </row>
    <row r="83" spans="1:4" x14ac:dyDescent="0.35">
      <c r="A83" s="37" t="s">
        <v>7409</v>
      </c>
      <c r="B83" s="37" t="s">
        <v>986</v>
      </c>
      <c r="C83" s="37">
        <v>132</v>
      </c>
      <c r="D83" s="37">
        <v>1</v>
      </c>
    </row>
    <row r="84" spans="1:4" x14ac:dyDescent="0.35">
      <c r="A84" s="37" t="s">
        <v>7410</v>
      </c>
      <c r="B84" s="37" t="s">
        <v>986</v>
      </c>
      <c r="C84" s="37">
        <v>132</v>
      </c>
      <c r="D84" s="37">
        <v>1</v>
      </c>
    </row>
    <row r="85" spans="1:4" x14ac:dyDescent="0.35">
      <c r="A85" s="37" t="s">
        <v>7411</v>
      </c>
      <c r="B85" s="37" t="s">
        <v>986</v>
      </c>
      <c r="C85" s="37">
        <v>132</v>
      </c>
      <c r="D85" s="37">
        <v>1</v>
      </c>
    </row>
    <row r="86" spans="1:4" x14ac:dyDescent="0.35">
      <c r="A86" s="37" t="s">
        <v>7412</v>
      </c>
      <c r="B86" s="37" t="s">
        <v>986</v>
      </c>
      <c r="C86" s="37">
        <v>132</v>
      </c>
      <c r="D86" s="37">
        <v>1</v>
      </c>
    </row>
    <row r="87" spans="1:4" x14ac:dyDescent="0.35">
      <c r="A87" s="37" t="s">
        <v>7413</v>
      </c>
      <c r="B87" s="37" t="s">
        <v>986</v>
      </c>
      <c r="C87" s="37">
        <v>132</v>
      </c>
      <c r="D87" s="37">
        <v>1</v>
      </c>
    </row>
    <row r="88" spans="1:4" x14ac:dyDescent="0.35">
      <c r="A88" s="37" t="s">
        <v>7414</v>
      </c>
      <c r="B88" s="37" t="s">
        <v>986</v>
      </c>
      <c r="C88" s="37">
        <v>132</v>
      </c>
      <c r="D88" s="37">
        <v>1</v>
      </c>
    </row>
    <row r="89" spans="1:4" x14ac:dyDescent="0.35">
      <c r="A89" s="37" t="s">
        <v>7415</v>
      </c>
      <c r="B89" s="37" t="s">
        <v>986</v>
      </c>
      <c r="C89" s="37">
        <v>132</v>
      </c>
      <c r="D89" s="37">
        <v>1</v>
      </c>
    </row>
    <row r="90" spans="1:4" x14ac:dyDescent="0.35">
      <c r="A90" s="37" t="s">
        <v>7416</v>
      </c>
      <c r="B90" s="37" t="s">
        <v>986</v>
      </c>
      <c r="C90" s="37">
        <v>132</v>
      </c>
      <c r="D90" s="37">
        <v>1</v>
      </c>
    </row>
    <row r="91" spans="1:4" x14ac:dyDescent="0.35">
      <c r="A91" s="37" t="s">
        <v>7417</v>
      </c>
      <c r="B91" s="37" t="s">
        <v>986</v>
      </c>
      <c r="C91" s="37">
        <v>275</v>
      </c>
      <c r="D91" s="37">
        <v>1</v>
      </c>
    </row>
    <row r="92" spans="1:4" x14ac:dyDescent="0.35">
      <c r="A92" s="37" t="s">
        <v>985</v>
      </c>
      <c r="B92" s="37" t="s">
        <v>986</v>
      </c>
      <c r="C92" s="37">
        <v>33</v>
      </c>
      <c r="D92" s="37">
        <v>1</v>
      </c>
    </row>
    <row r="93" spans="1:4" x14ac:dyDescent="0.35">
      <c r="A93" s="37" t="s">
        <v>7418</v>
      </c>
      <c r="B93" s="37" t="s">
        <v>986</v>
      </c>
      <c r="C93" s="37">
        <v>400</v>
      </c>
      <c r="D93" s="37">
        <v>1</v>
      </c>
    </row>
    <row r="94" spans="1:4" x14ac:dyDescent="0.35">
      <c r="A94" s="37" t="s">
        <v>987</v>
      </c>
      <c r="B94" s="37" t="s">
        <v>988</v>
      </c>
      <c r="C94" s="37">
        <v>132</v>
      </c>
      <c r="D94" s="37">
        <v>1</v>
      </c>
    </row>
    <row r="95" spans="1:4" x14ac:dyDescent="0.35">
      <c r="A95" s="37" t="s">
        <v>7419</v>
      </c>
      <c r="B95" s="37" t="s">
        <v>988</v>
      </c>
      <c r="C95" s="37">
        <v>132</v>
      </c>
      <c r="D95" s="37">
        <v>1</v>
      </c>
    </row>
    <row r="96" spans="1:4" x14ac:dyDescent="0.35">
      <c r="A96" s="37" t="s">
        <v>7420</v>
      </c>
      <c r="B96" s="37" t="s">
        <v>988</v>
      </c>
      <c r="C96" s="37">
        <v>132</v>
      </c>
      <c r="D96" s="37">
        <v>1</v>
      </c>
    </row>
    <row r="97" spans="1:4" x14ac:dyDescent="0.35">
      <c r="A97" s="37" t="s">
        <v>7421</v>
      </c>
      <c r="B97" s="37" t="s">
        <v>988</v>
      </c>
      <c r="C97" s="37">
        <v>275</v>
      </c>
      <c r="D97" s="37">
        <v>1</v>
      </c>
    </row>
    <row r="98" spans="1:4" x14ac:dyDescent="0.35">
      <c r="A98" s="37" t="s">
        <v>7422</v>
      </c>
      <c r="B98" s="37" t="s">
        <v>988</v>
      </c>
      <c r="C98" s="37">
        <v>275</v>
      </c>
      <c r="D98" s="37">
        <v>1</v>
      </c>
    </row>
    <row r="99" spans="1:4" x14ac:dyDescent="0.35">
      <c r="A99" s="37" t="s">
        <v>7423</v>
      </c>
      <c r="B99" s="37" t="s">
        <v>988</v>
      </c>
      <c r="C99" s="37">
        <v>275</v>
      </c>
      <c r="D99" s="37">
        <v>1</v>
      </c>
    </row>
    <row r="100" spans="1:4" x14ac:dyDescent="0.35">
      <c r="A100" s="37" t="s">
        <v>7424</v>
      </c>
      <c r="B100" s="37" t="s">
        <v>988</v>
      </c>
      <c r="C100" s="37">
        <v>400</v>
      </c>
      <c r="D100" s="37">
        <v>1</v>
      </c>
    </row>
    <row r="101" spans="1:4" x14ac:dyDescent="0.35">
      <c r="A101" s="37" t="s">
        <v>7425</v>
      </c>
      <c r="B101" s="37" t="s">
        <v>988</v>
      </c>
      <c r="C101" s="37">
        <v>400</v>
      </c>
      <c r="D101" s="37">
        <v>1</v>
      </c>
    </row>
    <row r="102" spans="1:4" x14ac:dyDescent="0.35">
      <c r="A102" s="37" t="s">
        <v>7426</v>
      </c>
      <c r="B102" s="37" t="s">
        <v>2688</v>
      </c>
      <c r="C102" s="37">
        <v>132</v>
      </c>
      <c r="D102" s="37">
        <v>1</v>
      </c>
    </row>
    <row r="103" spans="1:4" x14ac:dyDescent="0.35">
      <c r="A103" s="37" t="s">
        <v>1785</v>
      </c>
      <c r="B103" s="37" t="s">
        <v>2688</v>
      </c>
      <c r="C103" s="37">
        <v>33</v>
      </c>
      <c r="D103" s="37">
        <v>1</v>
      </c>
    </row>
    <row r="104" spans="1:4" x14ac:dyDescent="0.35">
      <c r="A104" s="37" t="s">
        <v>7427</v>
      </c>
      <c r="B104" s="37" t="s">
        <v>990</v>
      </c>
      <c r="C104" s="37">
        <v>275</v>
      </c>
      <c r="D104" s="37">
        <v>1</v>
      </c>
    </row>
    <row r="105" spans="1:4" x14ac:dyDescent="0.35">
      <c r="A105" s="37" t="s">
        <v>989</v>
      </c>
      <c r="B105" s="37" t="s">
        <v>990</v>
      </c>
      <c r="C105" s="37">
        <v>33</v>
      </c>
      <c r="D105" s="37">
        <v>1</v>
      </c>
    </row>
    <row r="106" spans="1:4" x14ac:dyDescent="0.35">
      <c r="A106" s="37" t="s">
        <v>2311</v>
      </c>
      <c r="B106" s="37" t="s">
        <v>992</v>
      </c>
      <c r="C106" s="37">
        <v>132</v>
      </c>
      <c r="D106" s="37">
        <v>1</v>
      </c>
    </row>
    <row r="107" spans="1:4" x14ac:dyDescent="0.35">
      <c r="A107" s="37" t="s">
        <v>2313</v>
      </c>
      <c r="B107" s="37" t="s">
        <v>992</v>
      </c>
      <c r="C107" s="37">
        <v>132</v>
      </c>
      <c r="D107" s="37">
        <v>1</v>
      </c>
    </row>
    <row r="108" spans="1:4" x14ac:dyDescent="0.35">
      <c r="A108" s="37" t="s">
        <v>991</v>
      </c>
      <c r="B108" s="37" t="s">
        <v>992</v>
      </c>
      <c r="C108" s="37">
        <v>33</v>
      </c>
      <c r="D108" s="37">
        <v>1</v>
      </c>
    </row>
    <row r="109" spans="1:4" x14ac:dyDescent="0.35">
      <c r="A109" s="37" t="s">
        <v>993</v>
      </c>
      <c r="B109" s="37" t="s">
        <v>994</v>
      </c>
      <c r="C109" s="37">
        <v>132</v>
      </c>
      <c r="D109" s="37">
        <v>1</v>
      </c>
    </row>
    <row r="110" spans="1:4" x14ac:dyDescent="0.35">
      <c r="A110" s="37" t="s">
        <v>7428</v>
      </c>
      <c r="B110" s="37" t="s">
        <v>994</v>
      </c>
      <c r="C110" s="37">
        <v>132</v>
      </c>
      <c r="D110" s="37">
        <v>1</v>
      </c>
    </row>
    <row r="111" spans="1:4" x14ac:dyDescent="0.35">
      <c r="A111" s="37" t="s">
        <v>7429</v>
      </c>
      <c r="B111" s="37" t="s">
        <v>994</v>
      </c>
      <c r="C111" s="37">
        <v>275</v>
      </c>
      <c r="D111" s="37">
        <v>1</v>
      </c>
    </row>
    <row r="112" spans="1:4" x14ac:dyDescent="0.35">
      <c r="A112" s="37" t="s">
        <v>7430</v>
      </c>
      <c r="B112" s="37" t="s">
        <v>2690</v>
      </c>
      <c r="C112" s="37">
        <v>132</v>
      </c>
      <c r="D112" s="37">
        <v>1</v>
      </c>
    </row>
    <row r="113" spans="1:4" x14ac:dyDescent="0.35">
      <c r="A113" s="37" t="s">
        <v>1788</v>
      </c>
      <c r="B113" s="37" t="s">
        <v>2690</v>
      </c>
      <c r="C113" s="37">
        <v>33</v>
      </c>
      <c r="D113" s="37">
        <v>1</v>
      </c>
    </row>
    <row r="114" spans="1:4" x14ac:dyDescent="0.35">
      <c r="A114" s="37" t="s">
        <v>995</v>
      </c>
      <c r="B114" s="37" t="s">
        <v>996</v>
      </c>
      <c r="C114" s="37">
        <v>132</v>
      </c>
      <c r="D114" s="37">
        <v>1</v>
      </c>
    </row>
    <row r="115" spans="1:4" x14ac:dyDescent="0.35">
      <c r="A115" s="37" t="s">
        <v>7431</v>
      </c>
      <c r="B115" s="37" t="s">
        <v>996</v>
      </c>
      <c r="C115" s="37">
        <v>400</v>
      </c>
      <c r="D115" s="37">
        <v>1</v>
      </c>
    </row>
    <row r="116" spans="1:4" x14ac:dyDescent="0.35">
      <c r="A116" s="37" t="s">
        <v>7432</v>
      </c>
      <c r="B116" s="37" t="s">
        <v>996</v>
      </c>
      <c r="C116" s="37">
        <v>400</v>
      </c>
      <c r="D116" s="37">
        <v>1</v>
      </c>
    </row>
    <row r="117" spans="1:4" x14ac:dyDescent="0.35">
      <c r="A117" s="37" t="s">
        <v>7433</v>
      </c>
      <c r="B117" s="37" t="s">
        <v>7434</v>
      </c>
      <c r="C117" s="37">
        <v>132</v>
      </c>
      <c r="D117" s="37">
        <v>1</v>
      </c>
    </row>
    <row r="118" spans="1:4" x14ac:dyDescent="0.35">
      <c r="A118" s="37" t="s">
        <v>7435</v>
      </c>
      <c r="B118" s="37" t="s">
        <v>7434</v>
      </c>
      <c r="C118" s="37">
        <v>132</v>
      </c>
      <c r="D118" s="37">
        <v>1</v>
      </c>
    </row>
    <row r="119" spans="1:4" x14ac:dyDescent="0.35">
      <c r="A119" s="37" t="s">
        <v>997</v>
      </c>
      <c r="B119" s="37" t="s">
        <v>998</v>
      </c>
      <c r="C119" s="37">
        <v>132</v>
      </c>
      <c r="D119" s="37">
        <v>1</v>
      </c>
    </row>
    <row r="120" spans="1:4" x14ac:dyDescent="0.35">
      <c r="A120" s="37" t="s">
        <v>7436</v>
      </c>
      <c r="B120" s="37" t="s">
        <v>998</v>
      </c>
      <c r="C120" s="37">
        <v>275</v>
      </c>
      <c r="D120" s="37">
        <v>1</v>
      </c>
    </row>
    <row r="121" spans="1:4" x14ac:dyDescent="0.35">
      <c r="A121" s="37" t="s">
        <v>999</v>
      </c>
      <c r="B121" s="37" t="s">
        <v>1000</v>
      </c>
      <c r="C121" s="37">
        <v>132</v>
      </c>
      <c r="D121" s="37">
        <v>1</v>
      </c>
    </row>
    <row r="122" spans="1:4" x14ac:dyDescent="0.35">
      <c r="A122" s="37" t="s">
        <v>7437</v>
      </c>
      <c r="B122" s="37" t="s">
        <v>1000</v>
      </c>
      <c r="C122" s="37">
        <v>275</v>
      </c>
      <c r="D122" s="37">
        <v>1</v>
      </c>
    </row>
    <row r="123" spans="1:4" x14ac:dyDescent="0.35">
      <c r="A123" s="37" t="s">
        <v>7438</v>
      </c>
      <c r="B123" s="37" t="s">
        <v>2691</v>
      </c>
      <c r="C123" s="37">
        <v>132</v>
      </c>
      <c r="D123" s="37">
        <v>1</v>
      </c>
    </row>
    <row r="124" spans="1:4" x14ac:dyDescent="0.35">
      <c r="A124" s="37" t="s">
        <v>1737</v>
      </c>
      <c r="B124" s="37" t="s">
        <v>2691</v>
      </c>
      <c r="C124" s="37">
        <v>33</v>
      </c>
      <c r="D124" s="37">
        <v>1</v>
      </c>
    </row>
    <row r="125" spans="1:4" x14ac:dyDescent="0.35">
      <c r="A125" s="37" t="s">
        <v>7439</v>
      </c>
      <c r="B125" s="37" t="s">
        <v>2691</v>
      </c>
      <c r="C125" s="37">
        <v>33</v>
      </c>
      <c r="D125" s="37">
        <v>1</v>
      </c>
    </row>
    <row r="126" spans="1:4" x14ac:dyDescent="0.35">
      <c r="A126" s="37" t="s">
        <v>7440</v>
      </c>
      <c r="B126" s="37" t="s">
        <v>7441</v>
      </c>
      <c r="C126" s="37">
        <v>132</v>
      </c>
      <c r="D126" s="37">
        <v>1</v>
      </c>
    </row>
    <row r="127" spans="1:4" x14ac:dyDescent="0.35">
      <c r="A127" s="37" t="s">
        <v>7442</v>
      </c>
      <c r="B127" s="37" t="s">
        <v>7441</v>
      </c>
      <c r="C127" s="37">
        <v>33</v>
      </c>
      <c r="D127" s="37">
        <v>1</v>
      </c>
    </row>
    <row r="128" spans="1:4" x14ac:dyDescent="0.35">
      <c r="A128" s="37" t="s">
        <v>1945</v>
      </c>
      <c r="B128" s="37" t="s">
        <v>2692</v>
      </c>
      <c r="C128" s="37">
        <v>132</v>
      </c>
      <c r="D128" s="37">
        <v>1</v>
      </c>
    </row>
    <row r="129" spans="1:4" x14ac:dyDescent="0.35">
      <c r="A129" s="37" t="s">
        <v>1783</v>
      </c>
      <c r="B129" s="37" t="s">
        <v>2692</v>
      </c>
      <c r="C129" s="37">
        <v>275</v>
      </c>
      <c r="D129" s="37">
        <v>1</v>
      </c>
    </row>
    <row r="130" spans="1:4" x14ac:dyDescent="0.35">
      <c r="A130" s="37" t="s">
        <v>7443</v>
      </c>
      <c r="B130" s="37" t="s">
        <v>2692</v>
      </c>
      <c r="C130" s="37">
        <v>275</v>
      </c>
      <c r="D130" s="37">
        <v>1</v>
      </c>
    </row>
    <row r="131" spans="1:4" x14ac:dyDescent="0.35">
      <c r="A131" s="37" t="s">
        <v>7444</v>
      </c>
      <c r="B131" s="37" t="s">
        <v>2692</v>
      </c>
      <c r="C131" s="37">
        <v>275</v>
      </c>
      <c r="D131" s="37">
        <v>1</v>
      </c>
    </row>
    <row r="132" spans="1:4" x14ac:dyDescent="0.35">
      <c r="A132" s="37" t="s">
        <v>7445</v>
      </c>
      <c r="B132" s="37" t="s">
        <v>2692</v>
      </c>
      <c r="C132" s="37">
        <v>400</v>
      </c>
      <c r="D132" s="37">
        <v>1</v>
      </c>
    </row>
    <row r="133" spans="1:4" x14ac:dyDescent="0.35">
      <c r="A133" s="37" t="s">
        <v>7446</v>
      </c>
      <c r="B133" s="37" t="s">
        <v>7447</v>
      </c>
      <c r="C133" s="37">
        <v>132</v>
      </c>
      <c r="D133" s="37">
        <v>1</v>
      </c>
    </row>
    <row r="134" spans="1:4" x14ac:dyDescent="0.35">
      <c r="A134" s="37" t="s">
        <v>1794</v>
      </c>
      <c r="B134" s="37" t="s">
        <v>7447</v>
      </c>
      <c r="C134" s="37">
        <v>33</v>
      </c>
      <c r="D134" s="37">
        <v>1</v>
      </c>
    </row>
    <row r="135" spans="1:4" x14ac:dyDescent="0.35">
      <c r="A135" s="37" t="s">
        <v>1797</v>
      </c>
      <c r="B135" s="37" t="s">
        <v>7447</v>
      </c>
      <c r="C135" s="37">
        <v>33</v>
      </c>
      <c r="D135" s="37">
        <v>1</v>
      </c>
    </row>
    <row r="136" spans="1:4" x14ac:dyDescent="0.35">
      <c r="A136" s="37" t="s">
        <v>7448</v>
      </c>
      <c r="B136" s="37" t="s">
        <v>7449</v>
      </c>
      <c r="C136" s="37">
        <v>132</v>
      </c>
      <c r="D136" s="37">
        <v>1</v>
      </c>
    </row>
    <row r="137" spans="1:4" x14ac:dyDescent="0.35">
      <c r="A137" s="37" t="s">
        <v>7450</v>
      </c>
      <c r="B137" s="37" t="s">
        <v>7449</v>
      </c>
      <c r="C137" s="37">
        <v>33</v>
      </c>
      <c r="D137" s="37">
        <v>1</v>
      </c>
    </row>
    <row r="138" spans="1:4" x14ac:dyDescent="0.35">
      <c r="A138" s="37" t="s">
        <v>1003</v>
      </c>
      <c r="B138" s="37" t="s">
        <v>7451</v>
      </c>
      <c r="C138" s="37">
        <v>132</v>
      </c>
      <c r="D138" s="37">
        <v>1</v>
      </c>
    </row>
    <row r="139" spans="1:4" x14ac:dyDescent="0.35">
      <c r="A139" s="37" t="s">
        <v>1004</v>
      </c>
      <c r="B139" s="37" t="s">
        <v>7451</v>
      </c>
      <c r="C139" s="37">
        <v>132</v>
      </c>
      <c r="D139" s="37">
        <v>1</v>
      </c>
    </row>
    <row r="140" spans="1:4" x14ac:dyDescent="0.35">
      <c r="A140" s="37" t="s">
        <v>7452</v>
      </c>
      <c r="B140" s="37" t="s">
        <v>7451</v>
      </c>
      <c r="C140" s="37">
        <v>275</v>
      </c>
      <c r="D140" s="37">
        <v>1</v>
      </c>
    </row>
    <row r="141" spans="1:4" x14ac:dyDescent="0.35">
      <c r="A141" s="37" t="s">
        <v>7453</v>
      </c>
      <c r="B141" s="37" t="s">
        <v>7451</v>
      </c>
      <c r="C141" s="37">
        <v>400</v>
      </c>
      <c r="D141" s="37">
        <v>1</v>
      </c>
    </row>
    <row r="142" spans="1:4" x14ac:dyDescent="0.35">
      <c r="A142" s="37" t="s">
        <v>7454</v>
      </c>
      <c r="B142" s="37" t="s">
        <v>7451</v>
      </c>
      <c r="C142" s="37">
        <v>400</v>
      </c>
      <c r="D142" s="37">
        <v>1</v>
      </c>
    </row>
    <row r="143" spans="1:4" x14ac:dyDescent="0.35">
      <c r="A143" s="37" t="s">
        <v>1001</v>
      </c>
      <c r="B143" s="37" t="s">
        <v>7451</v>
      </c>
      <c r="C143" s="37">
        <v>66</v>
      </c>
      <c r="D143" s="37">
        <v>1</v>
      </c>
    </row>
    <row r="144" spans="1:4" x14ac:dyDescent="0.35">
      <c r="A144" s="37" t="s">
        <v>7455</v>
      </c>
      <c r="B144" s="37" t="s">
        <v>1006</v>
      </c>
      <c r="C144" s="37">
        <v>132</v>
      </c>
      <c r="D144" s="37">
        <v>1</v>
      </c>
    </row>
    <row r="145" spans="1:4" x14ac:dyDescent="0.35">
      <c r="A145" s="37" t="s">
        <v>7456</v>
      </c>
      <c r="B145" s="37" t="s">
        <v>1006</v>
      </c>
      <c r="C145" s="37">
        <v>132</v>
      </c>
      <c r="D145" s="37">
        <v>1</v>
      </c>
    </row>
    <row r="146" spans="1:4" x14ac:dyDescent="0.35">
      <c r="A146" s="37" t="s">
        <v>1005</v>
      </c>
      <c r="B146" s="37" t="s">
        <v>1006</v>
      </c>
      <c r="C146" s="37">
        <v>33</v>
      </c>
      <c r="D146" s="37">
        <v>1</v>
      </c>
    </row>
    <row r="147" spans="1:4" x14ac:dyDescent="0.35">
      <c r="A147" s="37" t="s">
        <v>1806</v>
      </c>
      <c r="B147" s="37" t="s">
        <v>2694</v>
      </c>
      <c r="C147" s="37">
        <v>400</v>
      </c>
      <c r="D147" s="37">
        <v>1</v>
      </c>
    </row>
    <row r="148" spans="1:4" x14ac:dyDescent="0.35">
      <c r="A148" s="37" t="s">
        <v>7457</v>
      </c>
      <c r="B148" s="37" t="s">
        <v>2694</v>
      </c>
      <c r="C148" s="37">
        <v>400</v>
      </c>
      <c r="D148" s="37">
        <v>1</v>
      </c>
    </row>
    <row r="149" spans="1:4" x14ac:dyDescent="0.35">
      <c r="A149" s="37" t="s">
        <v>7458</v>
      </c>
      <c r="B149" s="37" t="s">
        <v>2694</v>
      </c>
      <c r="C149" s="37">
        <v>400</v>
      </c>
      <c r="D149" s="37">
        <v>1</v>
      </c>
    </row>
    <row r="150" spans="1:4" x14ac:dyDescent="0.35">
      <c r="A150" s="37" t="s">
        <v>1007</v>
      </c>
      <c r="B150" s="37" t="s">
        <v>1008</v>
      </c>
      <c r="C150" s="37">
        <v>132</v>
      </c>
      <c r="D150" s="37">
        <v>1</v>
      </c>
    </row>
    <row r="151" spans="1:4" x14ac:dyDescent="0.35">
      <c r="A151" s="37" t="s">
        <v>7459</v>
      </c>
      <c r="B151" s="37" t="s">
        <v>1008</v>
      </c>
      <c r="C151" s="37">
        <v>132</v>
      </c>
      <c r="D151" s="37">
        <v>1</v>
      </c>
    </row>
    <row r="152" spans="1:4" x14ac:dyDescent="0.35">
      <c r="A152" s="37" t="s">
        <v>2413</v>
      </c>
      <c r="B152" s="37" t="s">
        <v>1008</v>
      </c>
      <c r="C152" s="37">
        <v>400</v>
      </c>
      <c r="D152" s="37">
        <v>1</v>
      </c>
    </row>
    <row r="153" spans="1:4" x14ac:dyDescent="0.35">
      <c r="A153" s="37" t="s">
        <v>7460</v>
      </c>
      <c r="B153" s="37" t="s">
        <v>7461</v>
      </c>
      <c r="C153" s="37">
        <v>275</v>
      </c>
      <c r="D153" s="37">
        <v>1</v>
      </c>
    </row>
    <row r="154" spans="1:4" x14ac:dyDescent="0.35">
      <c r="A154" s="37" t="s">
        <v>7462</v>
      </c>
      <c r="B154" s="37" t="s">
        <v>7461</v>
      </c>
      <c r="C154" s="37">
        <v>400</v>
      </c>
      <c r="D154" s="37">
        <v>1</v>
      </c>
    </row>
    <row r="155" spans="1:4" x14ac:dyDescent="0.35">
      <c r="A155" s="37" t="s">
        <v>7463</v>
      </c>
      <c r="B155" s="37" t="s">
        <v>1010</v>
      </c>
      <c r="C155" s="37" t="s">
        <v>7401</v>
      </c>
      <c r="D155" s="37">
        <v>1</v>
      </c>
    </row>
    <row r="156" spans="1:4" x14ac:dyDescent="0.35">
      <c r="A156" s="37" t="s">
        <v>7464</v>
      </c>
      <c r="B156" s="37" t="s">
        <v>1010</v>
      </c>
      <c r="C156" s="37" t="s">
        <v>7401</v>
      </c>
      <c r="D156" s="37">
        <v>1</v>
      </c>
    </row>
    <row r="157" spans="1:4" x14ac:dyDescent="0.35">
      <c r="A157" s="37" t="s">
        <v>7465</v>
      </c>
      <c r="B157" s="37" t="s">
        <v>1010</v>
      </c>
      <c r="C157" s="37" t="s">
        <v>7401</v>
      </c>
      <c r="D157" s="37">
        <v>1</v>
      </c>
    </row>
    <row r="158" spans="1:4" x14ac:dyDescent="0.35">
      <c r="A158" s="37" t="s">
        <v>2106</v>
      </c>
      <c r="B158" s="37" t="s">
        <v>1010</v>
      </c>
      <c r="C158" s="37">
        <v>132</v>
      </c>
      <c r="D158" s="37">
        <v>1</v>
      </c>
    </row>
    <row r="159" spans="1:4" x14ac:dyDescent="0.35">
      <c r="A159" s="37" t="s">
        <v>7466</v>
      </c>
      <c r="B159" s="37" t="s">
        <v>1010</v>
      </c>
      <c r="C159" s="37">
        <v>275</v>
      </c>
      <c r="D159" s="37">
        <v>1</v>
      </c>
    </row>
    <row r="160" spans="1:4" x14ac:dyDescent="0.35">
      <c r="A160" s="37" t="s">
        <v>7467</v>
      </c>
      <c r="B160" s="37" t="s">
        <v>1010</v>
      </c>
      <c r="C160" s="37">
        <v>275</v>
      </c>
      <c r="D160" s="37">
        <v>1</v>
      </c>
    </row>
    <row r="161" spans="1:4" x14ac:dyDescent="0.35">
      <c r="A161" s="37" t="s">
        <v>1009</v>
      </c>
      <c r="B161" s="37" t="s">
        <v>1010</v>
      </c>
      <c r="C161" s="37">
        <v>33</v>
      </c>
      <c r="D161" s="37">
        <v>1</v>
      </c>
    </row>
    <row r="162" spans="1:4" x14ac:dyDescent="0.35">
      <c r="A162" s="37" t="s">
        <v>7468</v>
      </c>
      <c r="B162" s="37" t="s">
        <v>7469</v>
      </c>
      <c r="C162" s="37">
        <v>132</v>
      </c>
      <c r="D162" s="37">
        <v>155</v>
      </c>
    </row>
    <row r="163" spans="1:4" x14ac:dyDescent="0.35">
      <c r="A163" s="37" t="s">
        <v>7470</v>
      </c>
      <c r="B163" s="37" t="s">
        <v>7469</v>
      </c>
      <c r="C163" s="37">
        <v>132</v>
      </c>
      <c r="D163" s="37">
        <v>155</v>
      </c>
    </row>
    <row r="164" spans="1:4" x14ac:dyDescent="0.35">
      <c r="A164" s="37" t="s">
        <v>7471</v>
      </c>
      <c r="B164" s="37" t="s">
        <v>1801</v>
      </c>
      <c r="C164" s="37">
        <v>132</v>
      </c>
      <c r="D164" s="37">
        <v>155</v>
      </c>
    </row>
    <row r="165" spans="1:4" x14ac:dyDescent="0.35">
      <c r="A165" s="37" t="s">
        <v>1800</v>
      </c>
      <c r="B165" s="37" t="s">
        <v>1801</v>
      </c>
      <c r="C165" s="37">
        <v>33</v>
      </c>
      <c r="D165" s="37">
        <v>155</v>
      </c>
    </row>
    <row r="166" spans="1:4" x14ac:dyDescent="0.35">
      <c r="A166" s="37" t="s">
        <v>1011</v>
      </c>
      <c r="B166" s="37" t="s">
        <v>1012</v>
      </c>
      <c r="C166" s="37">
        <v>132</v>
      </c>
      <c r="D166" s="37">
        <v>1</v>
      </c>
    </row>
    <row r="167" spans="1:4" x14ac:dyDescent="0.35">
      <c r="A167" s="37" t="s">
        <v>7472</v>
      </c>
      <c r="B167" s="37" t="s">
        <v>1012</v>
      </c>
      <c r="C167" s="37">
        <v>400</v>
      </c>
      <c r="D167" s="37">
        <v>1</v>
      </c>
    </row>
    <row r="168" spans="1:4" x14ac:dyDescent="0.35">
      <c r="A168" s="37" t="s">
        <v>1802</v>
      </c>
      <c r="B168" s="37" t="s">
        <v>2696</v>
      </c>
      <c r="C168" s="37">
        <v>33</v>
      </c>
      <c r="D168" s="37">
        <v>1</v>
      </c>
    </row>
    <row r="169" spans="1:4" x14ac:dyDescent="0.35">
      <c r="A169" s="37" t="s">
        <v>1804</v>
      </c>
      <c r="B169" s="37" t="s">
        <v>2696</v>
      </c>
      <c r="C169" s="37">
        <v>33</v>
      </c>
      <c r="D169" s="37">
        <v>1</v>
      </c>
    </row>
    <row r="170" spans="1:4" x14ac:dyDescent="0.35">
      <c r="A170" s="37" t="s">
        <v>7473</v>
      </c>
      <c r="B170" s="37" t="s">
        <v>7474</v>
      </c>
      <c r="C170" s="37">
        <v>132</v>
      </c>
      <c r="D170" s="37">
        <v>1</v>
      </c>
    </row>
    <row r="171" spans="1:4" x14ac:dyDescent="0.35">
      <c r="A171" s="37" t="s">
        <v>7475</v>
      </c>
      <c r="B171" s="37" t="s">
        <v>7474</v>
      </c>
      <c r="C171" s="37">
        <v>132</v>
      </c>
      <c r="D171" s="37">
        <v>1</v>
      </c>
    </row>
    <row r="172" spans="1:4" x14ac:dyDescent="0.35">
      <c r="A172" s="37" t="s">
        <v>1015</v>
      </c>
      <c r="B172" s="37" t="s">
        <v>1016</v>
      </c>
      <c r="C172" s="37">
        <v>132</v>
      </c>
      <c r="D172" s="37">
        <v>1</v>
      </c>
    </row>
    <row r="173" spans="1:4" x14ac:dyDescent="0.35">
      <c r="A173" s="37" t="s">
        <v>7476</v>
      </c>
      <c r="B173" s="37" t="s">
        <v>1016</v>
      </c>
      <c r="C173" s="37">
        <v>400</v>
      </c>
      <c r="D173" s="37">
        <v>1</v>
      </c>
    </row>
    <row r="174" spans="1:4" x14ac:dyDescent="0.35">
      <c r="A174" s="37" t="s">
        <v>7477</v>
      </c>
      <c r="B174" s="37" t="s">
        <v>1016</v>
      </c>
      <c r="C174" s="37">
        <v>400</v>
      </c>
      <c r="D174" s="37">
        <v>1</v>
      </c>
    </row>
    <row r="175" spans="1:4" x14ac:dyDescent="0.35">
      <c r="A175" s="37" t="s">
        <v>7478</v>
      </c>
      <c r="B175" s="37" t="s">
        <v>1018</v>
      </c>
      <c r="C175" s="37">
        <v>132</v>
      </c>
      <c r="D175" s="37">
        <v>1</v>
      </c>
    </row>
    <row r="176" spans="1:4" x14ac:dyDescent="0.35">
      <c r="A176" s="37" t="s">
        <v>1017</v>
      </c>
      <c r="B176" s="37" t="s">
        <v>1018</v>
      </c>
      <c r="C176" s="37">
        <v>33</v>
      </c>
      <c r="D176" s="37">
        <v>1</v>
      </c>
    </row>
    <row r="177" spans="1:4" x14ac:dyDescent="0.35">
      <c r="A177" s="37" t="s">
        <v>1019</v>
      </c>
      <c r="B177" s="37" t="s">
        <v>1020</v>
      </c>
      <c r="C177" s="37">
        <v>132</v>
      </c>
      <c r="D177" s="37">
        <v>1</v>
      </c>
    </row>
    <row r="178" spans="1:4" x14ac:dyDescent="0.35">
      <c r="A178" s="37" t="s">
        <v>7479</v>
      </c>
      <c r="B178" s="37" t="s">
        <v>1020</v>
      </c>
      <c r="C178" s="37">
        <v>132</v>
      </c>
      <c r="D178" s="37">
        <v>1</v>
      </c>
    </row>
    <row r="179" spans="1:4" x14ac:dyDescent="0.35">
      <c r="A179" s="37" t="s">
        <v>7480</v>
      </c>
      <c r="B179" s="37" t="s">
        <v>1020</v>
      </c>
      <c r="C179" s="37">
        <v>275</v>
      </c>
      <c r="D179" s="37">
        <v>1</v>
      </c>
    </row>
    <row r="180" spans="1:4" x14ac:dyDescent="0.35">
      <c r="A180" s="37" t="s">
        <v>7481</v>
      </c>
      <c r="B180" s="37" t="s">
        <v>1020</v>
      </c>
      <c r="C180" s="37">
        <v>400</v>
      </c>
      <c r="D180" s="37">
        <v>1</v>
      </c>
    </row>
    <row r="181" spans="1:4" x14ac:dyDescent="0.35">
      <c r="A181" s="37" t="s">
        <v>7482</v>
      </c>
      <c r="B181" s="37" t="s">
        <v>1014</v>
      </c>
      <c r="C181" s="37">
        <v>275</v>
      </c>
      <c r="D181" s="37">
        <v>1</v>
      </c>
    </row>
    <row r="182" spans="1:4" x14ac:dyDescent="0.35">
      <c r="A182" s="37" t="s">
        <v>1013</v>
      </c>
      <c r="B182" s="37" t="s">
        <v>1014</v>
      </c>
      <c r="C182" s="37">
        <v>33</v>
      </c>
      <c r="D182" s="37">
        <v>1</v>
      </c>
    </row>
    <row r="183" spans="1:4" x14ac:dyDescent="0.35">
      <c r="A183" s="37" t="s">
        <v>7483</v>
      </c>
      <c r="B183" s="37" t="s">
        <v>7484</v>
      </c>
      <c r="C183" s="37">
        <v>132</v>
      </c>
      <c r="D183" s="37">
        <v>1</v>
      </c>
    </row>
    <row r="184" spans="1:4" x14ac:dyDescent="0.35">
      <c r="A184" s="37" t="s">
        <v>1021</v>
      </c>
      <c r="B184" s="37" t="s">
        <v>1022</v>
      </c>
      <c r="C184" s="37">
        <v>132</v>
      </c>
      <c r="D184" s="37">
        <v>1</v>
      </c>
    </row>
    <row r="185" spans="1:4" x14ac:dyDescent="0.35">
      <c r="A185" s="37" t="s">
        <v>7485</v>
      </c>
      <c r="B185" s="37" t="s">
        <v>1022</v>
      </c>
      <c r="C185" s="37">
        <v>275</v>
      </c>
      <c r="D185" s="37">
        <v>1</v>
      </c>
    </row>
    <row r="186" spans="1:4" x14ac:dyDescent="0.35">
      <c r="A186" s="37" t="s">
        <v>1023</v>
      </c>
      <c r="B186" s="37" t="s">
        <v>1024</v>
      </c>
      <c r="C186" s="37">
        <v>132</v>
      </c>
      <c r="D186" s="37">
        <v>1</v>
      </c>
    </row>
    <row r="187" spans="1:4" x14ac:dyDescent="0.35">
      <c r="A187" s="37" t="s">
        <v>1025</v>
      </c>
      <c r="B187" s="37" t="s">
        <v>1024</v>
      </c>
      <c r="C187" s="37">
        <v>132</v>
      </c>
      <c r="D187" s="37">
        <v>1</v>
      </c>
    </row>
    <row r="188" spans="1:4" x14ac:dyDescent="0.35">
      <c r="A188" s="37" t="s">
        <v>1977</v>
      </c>
      <c r="B188" s="37" t="s">
        <v>1024</v>
      </c>
      <c r="C188" s="37">
        <v>400</v>
      </c>
      <c r="D188" s="37">
        <v>1</v>
      </c>
    </row>
    <row r="189" spans="1:4" x14ac:dyDescent="0.35">
      <c r="A189" s="37" t="s">
        <v>7486</v>
      </c>
      <c r="B189" s="37" t="s">
        <v>1027</v>
      </c>
      <c r="C189" s="37">
        <v>132</v>
      </c>
      <c r="D189" s="37">
        <v>1</v>
      </c>
    </row>
    <row r="190" spans="1:4" x14ac:dyDescent="0.35">
      <c r="A190" s="37" t="s">
        <v>7487</v>
      </c>
      <c r="B190" s="37" t="s">
        <v>1027</v>
      </c>
      <c r="C190" s="37">
        <v>132</v>
      </c>
      <c r="D190" s="37">
        <v>1</v>
      </c>
    </row>
    <row r="191" spans="1:4" x14ac:dyDescent="0.35">
      <c r="A191" s="37" t="s">
        <v>1026</v>
      </c>
      <c r="B191" s="37" t="s">
        <v>1027</v>
      </c>
      <c r="C191" s="37">
        <v>33</v>
      </c>
      <c r="D191" s="37">
        <v>1</v>
      </c>
    </row>
    <row r="192" spans="1:4" x14ac:dyDescent="0.35">
      <c r="A192" s="37" t="s">
        <v>1028</v>
      </c>
      <c r="B192" s="37" t="s">
        <v>1029</v>
      </c>
      <c r="C192" s="37">
        <v>132</v>
      </c>
      <c r="D192" s="37">
        <v>1</v>
      </c>
    </row>
    <row r="193" spans="1:4" x14ac:dyDescent="0.35">
      <c r="A193" s="37" t="s">
        <v>7488</v>
      </c>
      <c r="B193" s="37" t="s">
        <v>1029</v>
      </c>
      <c r="C193" s="37">
        <v>275</v>
      </c>
      <c r="D193" s="37">
        <v>1</v>
      </c>
    </row>
    <row r="194" spans="1:4" x14ac:dyDescent="0.35">
      <c r="A194" s="37" t="s">
        <v>7489</v>
      </c>
      <c r="B194" s="37" t="s">
        <v>1029</v>
      </c>
      <c r="C194" s="37">
        <v>275</v>
      </c>
      <c r="D194" s="37">
        <v>1</v>
      </c>
    </row>
    <row r="195" spans="1:4" x14ac:dyDescent="0.35">
      <c r="A195" s="37" t="s">
        <v>7490</v>
      </c>
      <c r="B195" s="37" t="s">
        <v>1029</v>
      </c>
      <c r="C195" s="37">
        <v>275</v>
      </c>
      <c r="D195" s="37">
        <v>1</v>
      </c>
    </row>
    <row r="196" spans="1:4" x14ac:dyDescent="0.35">
      <c r="A196" s="37" t="s">
        <v>7491</v>
      </c>
      <c r="B196" s="37" t="s">
        <v>1029</v>
      </c>
      <c r="C196" s="37">
        <v>275</v>
      </c>
      <c r="D196" s="37">
        <v>1</v>
      </c>
    </row>
    <row r="197" spans="1:4" x14ac:dyDescent="0.35">
      <c r="A197" s="37" t="s">
        <v>7492</v>
      </c>
      <c r="B197" s="37" t="s">
        <v>7493</v>
      </c>
      <c r="C197" s="37">
        <v>275</v>
      </c>
      <c r="D197" s="37">
        <v>1</v>
      </c>
    </row>
    <row r="198" spans="1:4" x14ac:dyDescent="0.35">
      <c r="A198" s="37" t="s">
        <v>7494</v>
      </c>
      <c r="B198" s="37" t="s">
        <v>7493</v>
      </c>
      <c r="C198" s="37">
        <v>275</v>
      </c>
      <c r="D198" s="37">
        <v>1</v>
      </c>
    </row>
    <row r="199" spans="1:4" x14ac:dyDescent="0.35">
      <c r="A199" s="37" t="s">
        <v>7495</v>
      </c>
      <c r="B199" s="37" t="s">
        <v>7493</v>
      </c>
      <c r="C199" s="37">
        <v>400</v>
      </c>
      <c r="D199" s="37">
        <v>1</v>
      </c>
    </row>
    <row r="200" spans="1:4" x14ac:dyDescent="0.35">
      <c r="A200" s="37" t="s">
        <v>1030</v>
      </c>
      <c r="B200" s="37" t="s">
        <v>1031</v>
      </c>
      <c r="C200" s="37">
        <v>132</v>
      </c>
      <c r="D200" s="37">
        <v>1</v>
      </c>
    </row>
    <row r="201" spans="1:4" x14ac:dyDescent="0.35">
      <c r="A201" s="37" t="s">
        <v>7496</v>
      </c>
      <c r="B201" s="37" t="s">
        <v>1031</v>
      </c>
      <c r="C201" s="37">
        <v>132</v>
      </c>
      <c r="D201" s="37">
        <v>1</v>
      </c>
    </row>
    <row r="202" spans="1:4" x14ac:dyDescent="0.35">
      <c r="A202" s="37" t="s">
        <v>7497</v>
      </c>
      <c r="B202" s="37" t="s">
        <v>1031</v>
      </c>
      <c r="C202" s="37">
        <v>132</v>
      </c>
      <c r="D202" s="37">
        <v>1</v>
      </c>
    </row>
    <row r="203" spans="1:4" x14ac:dyDescent="0.35">
      <c r="A203" s="37" t="s">
        <v>7498</v>
      </c>
      <c r="B203" s="37" t="s">
        <v>1031</v>
      </c>
      <c r="C203" s="37">
        <v>132</v>
      </c>
      <c r="D203" s="37">
        <v>1</v>
      </c>
    </row>
    <row r="204" spans="1:4" x14ac:dyDescent="0.35">
      <c r="A204" s="37" t="s">
        <v>7499</v>
      </c>
      <c r="B204" s="37" t="s">
        <v>1031</v>
      </c>
      <c r="C204" s="37">
        <v>400</v>
      </c>
      <c r="D204" s="37">
        <v>1</v>
      </c>
    </row>
    <row r="205" spans="1:4" x14ac:dyDescent="0.35">
      <c r="A205" s="37" t="s">
        <v>7500</v>
      </c>
      <c r="B205" s="37" t="s">
        <v>110</v>
      </c>
      <c r="C205" s="37">
        <v>132</v>
      </c>
      <c r="D205" s="37">
        <v>1</v>
      </c>
    </row>
    <row r="206" spans="1:4" x14ac:dyDescent="0.35">
      <c r="A206" s="37" t="s">
        <v>1032</v>
      </c>
      <c r="B206" s="37" t="s">
        <v>110</v>
      </c>
      <c r="C206" s="37">
        <v>33</v>
      </c>
      <c r="D206" s="37">
        <v>1</v>
      </c>
    </row>
    <row r="207" spans="1:4" x14ac:dyDescent="0.35">
      <c r="A207" s="37" t="s">
        <v>7501</v>
      </c>
      <c r="B207" s="37" t="s">
        <v>1035</v>
      </c>
      <c r="C207" s="37">
        <v>132</v>
      </c>
      <c r="D207" s="37">
        <v>1</v>
      </c>
    </row>
    <row r="208" spans="1:4" x14ac:dyDescent="0.35">
      <c r="A208" s="37" t="s">
        <v>7502</v>
      </c>
      <c r="B208" s="37" t="s">
        <v>1035</v>
      </c>
      <c r="C208" s="37">
        <v>132</v>
      </c>
      <c r="D208" s="37">
        <v>1</v>
      </c>
    </row>
    <row r="209" spans="1:4" x14ac:dyDescent="0.35">
      <c r="A209" s="37" t="s">
        <v>1034</v>
      </c>
      <c r="B209" s="37" t="s">
        <v>1035</v>
      </c>
      <c r="C209" s="37">
        <v>33</v>
      </c>
      <c r="D209" s="37">
        <v>1</v>
      </c>
    </row>
    <row r="210" spans="1:4" x14ac:dyDescent="0.35">
      <c r="A210" s="37" t="s">
        <v>7503</v>
      </c>
      <c r="B210" s="37" t="s">
        <v>113</v>
      </c>
      <c r="C210" s="37">
        <v>132</v>
      </c>
      <c r="D210" s="37">
        <v>1</v>
      </c>
    </row>
    <row r="211" spans="1:4" x14ac:dyDescent="0.35">
      <c r="A211" s="37" t="s">
        <v>7504</v>
      </c>
      <c r="B211" s="37" t="s">
        <v>113</v>
      </c>
      <c r="C211" s="37">
        <v>132</v>
      </c>
      <c r="D211" s="37">
        <v>1</v>
      </c>
    </row>
    <row r="212" spans="1:4" x14ac:dyDescent="0.35">
      <c r="A212" s="37" t="s">
        <v>1036</v>
      </c>
      <c r="B212" s="37" t="s">
        <v>113</v>
      </c>
      <c r="C212" s="37">
        <v>33</v>
      </c>
      <c r="D212" s="37">
        <v>1</v>
      </c>
    </row>
    <row r="213" spans="1:4" x14ac:dyDescent="0.35">
      <c r="A213" s="37" t="s">
        <v>1038</v>
      </c>
      <c r="B213" s="37" t="s">
        <v>1039</v>
      </c>
      <c r="C213" s="37">
        <v>132</v>
      </c>
      <c r="D213" s="37">
        <v>1</v>
      </c>
    </row>
    <row r="214" spans="1:4" x14ac:dyDescent="0.35">
      <c r="A214" s="37" t="s">
        <v>7505</v>
      </c>
      <c r="B214" s="37" t="s">
        <v>1039</v>
      </c>
      <c r="C214" s="37">
        <v>275</v>
      </c>
      <c r="D214" s="37">
        <v>1</v>
      </c>
    </row>
    <row r="215" spans="1:4" x14ac:dyDescent="0.35">
      <c r="A215" s="37" t="s">
        <v>7506</v>
      </c>
      <c r="B215" s="37" t="s">
        <v>1039</v>
      </c>
      <c r="C215" s="37">
        <v>275</v>
      </c>
      <c r="D215" s="37">
        <v>1</v>
      </c>
    </row>
    <row r="216" spans="1:4" x14ac:dyDescent="0.35">
      <c r="A216" s="37" t="s">
        <v>7507</v>
      </c>
      <c r="B216" s="37" t="s">
        <v>7508</v>
      </c>
      <c r="C216" s="37">
        <v>275</v>
      </c>
      <c r="D216" s="37">
        <v>1</v>
      </c>
    </row>
    <row r="217" spans="1:4" x14ac:dyDescent="0.35">
      <c r="A217" s="37" t="s">
        <v>7509</v>
      </c>
      <c r="B217" s="37" t="s">
        <v>7510</v>
      </c>
      <c r="C217" s="37">
        <v>400</v>
      </c>
      <c r="D217" s="37">
        <v>1</v>
      </c>
    </row>
    <row r="218" spans="1:4" x14ac:dyDescent="0.35">
      <c r="A218" s="37" t="s">
        <v>7511</v>
      </c>
      <c r="B218" s="37" t="s">
        <v>1041</v>
      </c>
      <c r="C218" s="37">
        <v>132</v>
      </c>
      <c r="D218" s="37">
        <v>1</v>
      </c>
    </row>
    <row r="219" spans="1:4" x14ac:dyDescent="0.35">
      <c r="A219" s="37" t="s">
        <v>1040</v>
      </c>
      <c r="B219" s="37" t="s">
        <v>1041</v>
      </c>
      <c r="C219" s="37">
        <v>33</v>
      </c>
      <c r="D219" s="37">
        <v>1</v>
      </c>
    </row>
    <row r="220" spans="1:4" x14ac:dyDescent="0.35">
      <c r="A220" s="37" t="s">
        <v>7512</v>
      </c>
      <c r="B220" s="37" t="s">
        <v>7513</v>
      </c>
      <c r="C220" s="37">
        <v>275</v>
      </c>
      <c r="D220" s="37">
        <v>1</v>
      </c>
    </row>
    <row r="221" spans="1:4" x14ac:dyDescent="0.35">
      <c r="A221" s="37" t="s">
        <v>7514</v>
      </c>
      <c r="B221" s="37" t="s">
        <v>7513</v>
      </c>
      <c r="C221" s="37">
        <v>33</v>
      </c>
      <c r="D221" s="37">
        <v>1</v>
      </c>
    </row>
    <row r="222" spans="1:4" x14ac:dyDescent="0.35">
      <c r="A222" s="37" t="s">
        <v>7515</v>
      </c>
      <c r="B222" s="37" t="s">
        <v>7513</v>
      </c>
      <c r="C222" s="37">
        <v>400</v>
      </c>
      <c r="D222" s="37">
        <v>1</v>
      </c>
    </row>
    <row r="223" spans="1:4" x14ac:dyDescent="0.35">
      <c r="A223" s="37" t="s">
        <v>1042</v>
      </c>
      <c r="B223" s="37" t="s">
        <v>7516</v>
      </c>
      <c r="C223" s="37">
        <v>132</v>
      </c>
      <c r="D223" s="37">
        <v>1</v>
      </c>
    </row>
    <row r="224" spans="1:4" x14ac:dyDescent="0.35">
      <c r="A224" s="37" t="s">
        <v>7517</v>
      </c>
      <c r="B224" s="37" t="s">
        <v>7516</v>
      </c>
      <c r="C224" s="37">
        <v>400</v>
      </c>
      <c r="D224" s="37">
        <v>1</v>
      </c>
    </row>
    <row r="225" spans="1:4" x14ac:dyDescent="0.35">
      <c r="A225" s="37" t="s">
        <v>7518</v>
      </c>
      <c r="B225" s="37" t="s">
        <v>7519</v>
      </c>
      <c r="C225" s="37">
        <v>275</v>
      </c>
      <c r="D225" s="37">
        <v>1</v>
      </c>
    </row>
    <row r="226" spans="1:4" x14ac:dyDescent="0.35">
      <c r="A226" s="37" t="s">
        <v>1044</v>
      </c>
      <c r="B226" s="37" t="s">
        <v>1045</v>
      </c>
      <c r="C226" s="37">
        <v>132</v>
      </c>
      <c r="D226" s="37">
        <v>1</v>
      </c>
    </row>
    <row r="227" spans="1:4" x14ac:dyDescent="0.35">
      <c r="A227" s="37" t="s">
        <v>7520</v>
      </c>
      <c r="B227" s="37" t="s">
        <v>1045</v>
      </c>
      <c r="C227" s="37">
        <v>275</v>
      </c>
      <c r="D227" s="37">
        <v>1</v>
      </c>
    </row>
    <row r="228" spans="1:4" x14ac:dyDescent="0.35">
      <c r="A228" s="37" t="s">
        <v>1046</v>
      </c>
      <c r="B228" s="37" t="s">
        <v>7521</v>
      </c>
      <c r="C228" s="37">
        <v>132</v>
      </c>
      <c r="D228" s="37">
        <v>1</v>
      </c>
    </row>
    <row r="229" spans="1:4" x14ac:dyDescent="0.35">
      <c r="A229" s="37" t="s">
        <v>7522</v>
      </c>
      <c r="B229" s="37" t="s">
        <v>7521</v>
      </c>
      <c r="C229" s="37">
        <v>275</v>
      </c>
      <c r="D229" s="37">
        <v>1</v>
      </c>
    </row>
    <row r="230" spans="1:4" x14ac:dyDescent="0.35">
      <c r="A230" s="37" t="s">
        <v>7523</v>
      </c>
      <c r="B230" s="37" t="s">
        <v>7521</v>
      </c>
      <c r="C230" s="37">
        <v>400</v>
      </c>
      <c r="D230" s="37">
        <v>1</v>
      </c>
    </row>
    <row r="231" spans="1:4" x14ac:dyDescent="0.35">
      <c r="A231" s="37" t="s">
        <v>7524</v>
      </c>
      <c r="B231" s="37" t="s">
        <v>7521</v>
      </c>
      <c r="C231" s="37">
        <v>400</v>
      </c>
      <c r="D231" s="37">
        <v>1</v>
      </c>
    </row>
    <row r="232" spans="1:4" x14ac:dyDescent="0.35">
      <c r="A232" s="37" t="s">
        <v>7525</v>
      </c>
      <c r="B232" s="37" t="s">
        <v>1049</v>
      </c>
      <c r="C232" s="37">
        <v>132</v>
      </c>
      <c r="D232" s="37">
        <v>1</v>
      </c>
    </row>
    <row r="233" spans="1:4" x14ac:dyDescent="0.35">
      <c r="A233" s="37" t="s">
        <v>7526</v>
      </c>
      <c r="B233" s="37" t="s">
        <v>1049</v>
      </c>
      <c r="C233" s="37">
        <v>132</v>
      </c>
      <c r="D233" s="37">
        <v>1</v>
      </c>
    </row>
    <row r="234" spans="1:4" x14ac:dyDescent="0.35">
      <c r="A234" s="37" t="s">
        <v>1048</v>
      </c>
      <c r="B234" s="37" t="s">
        <v>1049</v>
      </c>
      <c r="C234" s="37">
        <v>33</v>
      </c>
      <c r="D234" s="37">
        <v>1</v>
      </c>
    </row>
    <row r="235" spans="1:4" x14ac:dyDescent="0.35">
      <c r="A235" s="37" t="s">
        <v>7527</v>
      </c>
      <c r="B235" s="37" t="s">
        <v>1049</v>
      </c>
      <c r="C235" s="37">
        <v>33</v>
      </c>
      <c r="D235" s="37">
        <v>1</v>
      </c>
    </row>
    <row r="236" spans="1:4" x14ac:dyDescent="0.35">
      <c r="A236" s="37" t="s">
        <v>1050</v>
      </c>
      <c r="B236" s="37" t="s">
        <v>1051</v>
      </c>
      <c r="C236" s="37">
        <v>132</v>
      </c>
      <c r="D236" s="37">
        <v>1</v>
      </c>
    </row>
    <row r="237" spans="1:4" x14ac:dyDescent="0.35">
      <c r="A237" s="37" t="s">
        <v>7528</v>
      </c>
      <c r="B237" s="37" t="s">
        <v>1051</v>
      </c>
      <c r="C237" s="37">
        <v>11</v>
      </c>
      <c r="D237" s="37">
        <v>1</v>
      </c>
    </row>
    <row r="238" spans="1:4" x14ac:dyDescent="0.35">
      <c r="A238" s="37" t="s">
        <v>7529</v>
      </c>
      <c r="B238" s="37" t="s">
        <v>1053</v>
      </c>
      <c r="C238" s="37">
        <v>275</v>
      </c>
      <c r="D238" s="37">
        <v>1</v>
      </c>
    </row>
    <row r="239" spans="1:4" x14ac:dyDescent="0.35">
      <c r="A239" s="37" t="s">
        <v>1052</v>
      </c>
      <c r="B239" s="37" t="s">
        <v>1053</v>
      </c>
      <c r="C239" s="37">
        <v>33</v>
      </c>
      <c r="D239" s="37">
        <v>1</v>
      </c>
    </row>
    <row r="240" spans="1:4" x14ac:dyDescent="0.35">
      <c r="A240" s="37" t="s">
        <v>7530</v>
      </c>
      <c r="B240" s="37" t="s">
        <v>7531</v>
      </c>
      <c r="C240" s="37">
        <v>132</v>
      </c>
      <c r="D240" s="37">
        <v>1</v>
      </c>
    </row>
    <row r="241" spans="1:4" x14ac:dyDescent="0.35">
      <c r="A241" s="37" t="s">
        <v>7532</v>
      </c>
      <c r="B241" s="37" t="s">
        <v>7531</v>
      </c>
      <c r="C241" s="37">
        <v>132</v>
      </c>
      <c r="D241" s="37">
        <v>1</v>
      </c>
    </row>
    <row r="242" spans="1:4" x14ac:dyDescent="0.35">
      <c r="A242" s="37" t="s">
        <v>1054</v>
      </c>
      <c r="B242" s="37" t="s">
        <v>7533</v>
      </c>
      <c r="C242" s="37">
        <v>66</v>
      </c>
      <c r="D242" s="37">
        <v>1</v>
      </c>
    </row>
    <row r="243" spans="1:4" x14ac:dyDescent="0.35">
      <c r="A243" s="37" t="s">
        <v>1056</v>
      </c>
      <c r="B243" s="37" t="s">
        <v>1057</v>
      </c>
      <c r="C243" s="37">
        <v>132</v>
      </c>
      <c r="D243" s="37">
        <v>1</v>
      </c>
    </row>
    <row r="244" spans="1:4" x14ac:dyDescent="0.35">
      <c r="A244" s="37" t="s">
        <v>1058</v>
      </c>
      <c r="B244" s="37" t="s">
        <v>1057</v>
      </c>
      <c r="C244" s="37">
        <v>132</v>
      </c>
      <c r="D244" s="37">
        <v>1</v>
      </c>
    </row>
    <row r="245" spans="1:4" x14ac:dyDescent="0.35">
      <c r="A245" s="37" t="s">
        <v>7534</v>
      </c>
      <c r="B245" s="37" t="s">
        <v>1057</v>
      </c>
      <c r="C245" s="37">
        <v>400</v>
      </c>
      <c r="D245" s="37">
        <v>1</v>
      </c>
    </row>
    <row r="246" spans="1:4" x14ac:dyDescent="0.35">
      <c r="A246" s="37" t="s">
        <v>1059</v>
      </c>
      <c r="B246" s="37" t="s">
        <v>1060</v>
      </c>
      <c r="C246" s="37">
        <v>132</v>
      </c>
      <c r="D246" s="37">
        <v>1</v>
      </c>
    </row>
    <row r="247" spans="1:4" x14ac:dyDescent="0.35">
      <c r="A247" s="37" t="s">
        <v>7535</v>
      </c>
      <c r="B247" s="37" t="s">
        <v>1060</v>
      </c>
      <c r="C247" s="37">
        <v>132</v>
      </c>
      <c r="D247" s="37">
        <v>1</v>
      </c>
    </row>
    <row r="248" spans="1:4" x14ac:dyDescent="0.35">
      <c r="A248" s="37" t="s">
        <v>7536</v>
      </c>
      <c r="B248" s="37" t="s">
        <v>1060</v>
      </c>
      <c r="C248" s="37">
        <v>132</v>
      </c>
      <c r="D248" s="37">
        <v>1</v>
      </c>
    </row>
    <row r="249" spans="1:4" x14ac:dyDescent="0.35">
      <c r="A249" s="37" t="s">
        <v>7537</v>
      </c>
      <c r="B249" s="37" t="s">
        <v>1060</v>
      </c>
      <c r="C249" s="37">
        <v>275</v>
      </c>
      <c r="D249" s="37">
        <v>1</v>
      </c>
    </row>
    <row r="250" spans="1:4" x14ac:dyDescent="0.35">
      <c r="A250" s="37" t="s">
        <v>7538</v>
      </c>
      <c r="B250" s="37" t="s">
        <v>1060</v>
      </c>
      <c r="C250" s="37">
        <v>400</v>
      </c>
      <c r="D250" s="37">
        <v>1</v>
      </c>
    </row>
    <row r="251" spans="1:4" x14ac:dyDescent="0.35">
      <c r="A251" s="37" t="s">
        <v>7539</v>
      </c>
      <c r="B251" s="37" t="s">
        <v>1060</v>
      </c>
      <c r="C251" s="37">
        <v>400</v>
      </c>
      <c r="D251" s="37">
        <v>1</v>
      </c>
    </row>
    <row r="252" spans="1:4" x14ac:dyDescent="0.35">
      <c r="A252" s="37" t="s">
        <v>1061</v>
      </c>
      <c r="B252" s="37" t="s">
        <v>1062</v>
      </c>
      <c r="C252" s="37">
        <v>132</v>
      </c>
      <c r="D252" s="37">
        <v>1</v>
      </c>
    </row>
    <row r="253" spans="1:4" x14ac:dyDescent="0.35">
      <c r="A253" s="37" t="s">
        <v>7540</v>
      </c>
      <c r="B253" s="37" t="s">
        <v>1062</v>
      </c>
      <c r="C253" s="37">
        <v>275</v>
      </c>
      <c r="D253" s="37">
        <v>1</v>
      </c>
    </row>
    <row r="254" spans="1:4" x14ac:dyDescent="0.35">
      <c r="A254" s="37" t="s">
        <v>1063</v>
      </c>
      <c r="B254" s="37" t="s">
        <v>1064</v>
      </c>
      <c r="C254" s="37">
        <v>132</v>
      </c>
      <c r="D254" s="37">
        <v>1</v>
      </c>
    </row>
    <row r="255" spans="1:4" x14ac:dyDescent="0.35">
      <c r="A255" s="37" t="s">
        <v>7541</v>
      </c>
      <c r="B255" s="37" t="s">
        <v>1064</v>
      </c>
      <c r="C255" s="37">
        <v>132</v>
      </c>
      <c r="D255" s="37">
        <v>1</v>
      </c>
    </row>
    <row r="256" spans="1:4" x14ac:dyDescent="0.35">
      <c r="A256" s="37" t="s">
        <v>7542</v>
      </c>
      <c r="B256" s="37" t="s">
        <v>1064</v>
      </c>
      <c r="C256" s="37">
        <v>275</v>
      </c>
      <c r="D256" s="37">
        <v>1</v>
      </c>
    </row>
    <row r="257" spans="1:4" x14ac:dyDescent="0.35">
      <c r="A257" s="37" t="s">
        <v>1814</v>
      </c>
      <c r="B257" s="37" t="s">
        <v>1064</v>
      </c>
      <c r="C257" s="37">
        <v>400</v>
      </c>
      <c r="D257" s="37">
        <v>1</v>
      </c>
    </row>
    <row r="258" spans="1:4" x14ac:dyDescent="0.35">
      <c r="A258" s="37" t="s">
        <v>7543</v>
      </c>
      <c r="B258" s="37" t="s">
        <v>1064</v>
      </c>
      <c r="C258" s="37">
        <v>400</v>
      </c>
      <c r="D258" s="37">
        <v>1</v>
      </c>
    </row>
    <row r="259" spans="1:4" x14ac:dyDescent="0.35">
      <c r="A259" s="37" t="s">
        <v>7544</v>
      </c>
      <c r="B259" s="37" t="s">
        <v>1064</v>
      </c>
      <c r="C259" s="37">
        <v>400</v>
      </c>
      <c r="D259" s="37">
        <v>1</v>
      </c>
    </row>
    <row r="260" spans="1:4" x14ac:dyDescent="0.35">
      <c r="A260" s="37" t="s">
        <v>7545</v>
      </c>
      <c r="B260" s="37" t="s">
        <v>7546</v>
      </c>
      <c r="C260" s="37">
        <v>132</v>
      </c>
      <c r="D260" s="37">
        <v>1</v>
      </c>
    </row>
    <row r="261" spans="1:4" x14ac:dyDescent="0.35">
      <c r="A261" s="37" t="s">
        <v>1065</v>
      </c>
      <c r="B261" s="37" t="s">
        <v>7546</v>
      </c>
      <c r="C261" s="37">
        <v>33</v>
      </c>
      <c r="D261" s="37">
        <v>1</v>
      </c>
    </row>
    <row r="262" spans="1:4" x14ac:dyDescent="0.35">
      <c r="A262" s="37" t="s">
        <v>7547</v>
      </c>
      <c r="B262" s="37" t="s">
        <v>7548</v>
      </c>
      <c r="C262" s="37" t="s">
        <v>7401</v>
      </c>
      <c r="D262" s="37">
        <v>1</v>
      </c>
    </row>
    <row r="263" spans="1:4" x14ac:dyDescent="0.35">
      <c r="A263" s="37" t="s">
        <v>7549</v>
      </c>
      <c r="B263" s="37" t="s">
        <v>7548</v>
      </c>
      <c r="C263" s="37" t="s">
        <v>7401</v>
      </c>
      <c r="D263" s="37">
        <v>1</v>
      </c>
    </row>
    <row r="264" spans="1:4" x14ac:dyDescent="0.35">
      <c r="A264" s="37" t="s">
        <v>2347</v>
      </c>
      <c r="B264" s="37" t="s">
        <v>7548</v>
      </c>
      <c r="C264" s="37">
        <v>132</v>
      </c>
      <c r="D264" s="37">
        <v>1</v>
      </c>
    </row>
    <row r="265" spans="1:4" x14ac:dyDescent="0.35">
      <c r="A265" s="37" t="s">
        <v>2352</v>
      </c>
      <c r="B265" s="37" t="s">
        <v>7548</v>
      </c>
      <c r="C265" s="37">
        <v>132</v>
      </c>
      <c r="D265" s="37">
        <v>1</v>
      </c>
    </row>
    <row r="266" spans="1:4" x14ac:dyDescent="0.35">
      <c r="A266" s="37" t="s">
        <v>1067</v>
      </c>
      <c r="B266" s="37" t="s">
        <v>7548</v>
      </c>
      <c r="C266" s="37">
        <v>33</v>
      </c>
      <c r="D266" s="37">
        <v>1</v>
      </c>
    </row>
    <row r="267" spans="1:4" x14ac:dyDescent="0.35">
      <c r="A267" s="37" t="s">
        <v>1070</v>
      </c>
      <c r="B267" s="37" t="s">
        <v>1071</v>
      </c>
      <c r="C267" s="37">
        <v>132</v>
      </c>
      <c r="D267" s="37">
        <v>1</v>
      </c>
    </row>
    <row r="268" spans="1:4" x14ac:dyDescent="0.35">
      <c r="A268" s="37" t="s">
        <v>7550</v>
      </c>
      <c r="B268" s="37" t="s">
        <v>1071</v>
      </c>
      <c r="C268" s="37">
        <v>11</v>
      </c>
      <c r="D268" s="37">
        <v>1</v>
      </c>
    </row>
    <row r="269" spans="1:4" x14ac:dyDescent="0.35">
      <c r="A269" s="37" t="s">
        <v>1072</v>
      </c>
      <c r="B269" s="37" t="s">
        <v>1073</v>
      </c>
      <c r="C269" s="37">
        <v>132</v>
      </c>
      <c r="D269" s="37">
        <v>1</v>
      </c>
    </row>
    <row r="270" spans="1:4" x14ac:dyDescent="0.35">
      <c r="A270" s="37" t="s">
        <v>7551</v>
      </c>
      <c r="B270" s="37" t="s">
        <v>1073</v>
      </c>
      <c r="C270" s="37">
        <v>132</v>
      </c>
      <c r="D270" s="37">
        <v>1</v>
      </c>
    </row>
    <row r="271" spans="1:4" x14ac:dyDescent="0.35">
      <c r="A271" s="37" t="s">
        <v>7552</v>
      </c>
      <c r="B271" s="37" t="s">
        <v>1073</v>
      </c>
      <c r="C271" s="37">
        <v>400</v>
      </c>
      <c r="D271" s="37">
        <v>1</v>
      </c>
    </row>
    <row r="272" spans="1:4" x14ac:dyDescent="0.35">
      <c r="A272" s="37" t="s">
        <v>7553</v>
      </c>
      <c r="B272" s="37" t="s">
        <v>1075</v>
      </c>
      <c r="C272" s="37">
        <v>132</v>
      </c>
      <c r="D272" s="37">
        <v>1</v>
      </c>
    </row>
    <row r="273" spans="1:4" x14ac:dyDescent="0.35">
      <c r="A273" s="37" t="s">
        <v>1074</v>
      </c>
      <c r="B273" s="37" t="s">
        <v>1075</v>
      </c>
      <c r="C273" s="37">
        <v>33</v>
      </c>
      <c r="D273" s="37">
        <v>1</v>
      </c>
    </row>
    <row r="274" spans="1:4" x14ac:dyDescent="0.35">
      <c r="A274" s="37" t="s">
        <v>7554</v>
      </c>
      <c r="B274" s="37" t="s">
        <v>1077</v>
      </c>
      <c r="C274" s="37">
        <v>132</v>
      </c>
      <c r="D274" s="37">
        <v>1</v>
      </c>
    </row>
    <row r="275" spans="1:4" x14ac:dyDescent="0.35">
      <c r="A275" s="37" t="s">
        <v>7555</v>
      </c>
      <c r="B275" s="37" t="s">
        <v>1077</v>
      </c>
      <c r="C275" s="37">
        <v>132</v>
      </c>
      <c r="D275" s="37">
        <v>1</v>
      </c>
    </row>
    <row r="276" spans="1:4" x14ac:dyDescent="0.35">
      <c r="A276" s="37" t="s">
        <v>1076</v>
      </c>
      <c r="B276" s="37" t="s">
        <v>1077</v>
      </c>
      <c r="C276" s="37">
        <v>33</v>
      </c>
      <c r="D276" s="37">
        <v>1</v>
      </c>
    </row>
    <row r="277" spans="1:4" x14ac:dyDescent="0.35">
      <c r="A277" s="37" t="s">
        <v>7556</v>
      </c>
      <c r="B277" s="37" t="s">
        <v>1079</v>
      </c>
      <c r="C277" s="37">
        <v>275</v>
      </c>
      <c r="D277" s="37">
        <v>1</v>
      </c>
    </row>
    <row r="278" spans="1:4" x14ac:dyDescent="0.35">
      <c r="A278" s="37" t="s">
        <v>7557</v>
      </c>
      <c r="B278" s="37" t="s">
        <v>1079</v>
      </c>
      <c r="C278" s="37">
        <v>275</v>
      </c>
      <c r="D278" s="37">
        <v>1</v>
      </c>
    </row>
    <row r="279" spans="1:4" x14ac:dyDescent="0.35">
      <c r="A279" s="37" t="s">
        <v>1078</v>
      </c>
      <c r="B279" s="37" t="s">
        <v>1079</v>
      </c>
      <c r="C279" s="37">
        <v>33</v>
      </c>
      <c r="D279" s="37">
        <v>1</v>
      </c>
    </row>
    <row r="280" spans="1:4" x14ac:dyDescent="0.35">
      <c r="A280" s="37" t="s">
        <v>1080</v>
      </c>
      <c r="B280" s="37" t="s">
        <v>1081</v>
      </c>
      <c r="C280" s="37">
        <v>132</v>
      </c>
      <c r="D280" s="37">
        <v>1</v>
      </c>
    </row>
    <row r="281" spans="1:4" x14ac:dyDescent="0.35">
      <c r="A281" s="37" t="s">
        <v>7558</v>
      </c>
      <c r="B281" s="37" t="s">
        <v>1081</v>
      </c>
      <c r="C281" s="37">
        <v>400</v>
      </c>
      <c r="D281" s="37">
        <v>1</v>
      </c>
    </row>
    <row r="282" spans="1:4" x14ac:dyDescent="0.35">
      <c r="A282" s="37" t="s">
        <v>7559</v>
      </c>
      <c r="B282" s="37" t="s">
        <v>1081</v>
      </c>
      <c r="C282" s="37">
        <v>400</v>
      </c>
      <c r="D282" s="37">
        <v>1</v>
      </c>
    </row>
    <row r="283" spans="1:4" x14ac:dyDescent="0.35">
      <c r="A283" s="37" t="s">
        <v>1082</v>
      </c>
      <c r="B283" s="37" t="s">
        <v>1083</v>
      </c>
      <c r="C283" s="37">
        <v>132</v>
      </c>
      <c r="D283" s="37">
        <v>1</v>
      </c>
    </row>
    <row r="284" spans="1:4" x14ac:dyDescent="0.35">
      <c r="A284" s="37" t="s">
        <v>7560</v>
      </c>
      <c r="B284" s="37" t="s">
        <v>1083</v>
      </c>
      <c r="C284" s="37">
        <v>132</v>
      </c>
      <c r="D284" s="37">
        <v>1</v>
      </c>
    </row>
    <row r="285" spans="1:4" x14ac:dyDescent="0.35">
      <c r="A285" s="37" t="s">
        <v>7561</v>
      </c>
      <c r="B285" s="37" t="s">
        <v>1083</v>
      </c>
      <c r="C285" s="37">
        <v>132</v>
      </c>
      <c r="D285" s="37">
        <v>1</v>
      </c>
    </row>
    <row r="286" spans="1:4" x14ac:dyDescent="0.35">
      <c r="A286" s="37" t="s">
        <v>7562</v>
      </c>
      <c r="B286" s="37" t="s">
        <v>1083</v>
      </c>
      <c r="C286" s="37">
        <v>275</v>
      </c>
      <c r="D286" s="37">
        <v>1</v>
      </c>
    </row>
    <row r="287" spans="1:4" x14ac:dyDescent="0.35">
      <c r="A287" s="37" t="s">
        <v>1084</v>
      </c>
      <c r="B287" s="37" t="s">
        <v>1085</v>
      </c>
      <c r="C287" s="37">
        <v>132</v>
      </c>
      <c r="D287" s="37">
        <v>1</v>
      </c>
    </row>
    <row r="288" spans="1:4" x14ac:dyDescent="0.35">
      <c r="A288" s="37" t="s">
        <v>7563</v>
      </c>
      <c r="B288" s="37" t="s">
        <v>1085</v>
      </c>
      <c r="C288" s="37">
        <v>132</v>
      </c>
      <c r="D288" s="37">
        <v>1</v>
      </c>
    </row>
    <row r="289" spans="1:4" x14ac:dyDescent="0.35">
      <c r="A289" s="37" t="s">
        <v>7564</v>
      </c>
      <c r="B289" s="37" t="s">
        <v>1085</v>
      </c>
      <c r="C289" s="37">
        <v>275</v>
      </c>
      <c r="D289" s="37">
        <v>1</v>
      </c>
    </row>
    <row r="290" spans="1:4" x14ac:dyDescent="0.35">
      <c r="A290" s="37" t="s">
        <v>7565</v>
      </c>
      <c r="B290" s="37" t="s">
        <v>7566</v>
      </c>
      <c r="C290" s="37">
        <v>275</v>
      </c>
      <c r="D290" s="37">
        <v>1</v>
      </c>
    </row>
    <row r="291" spans="1:4" x14ac:dyDescent="0.35">
      <c r="A291" s="37" t="s">
        <v>7567</v>
      </c>
      <c r="B291" s="37" t="s">
        <v>7566</v>
      </c>
      <c r="C291" s="37">
        <v>275</v>
      </c>
      <c r="D291" s="37">
        <v>1</v>
      </c>
    </row>
    <row r="292" spans="1:4" x14ac:dyDescent="0.35">
      <c r="A292" s="37" t="s">
        <v>7568</v>
      </c>
      <c r="B292" s="37" t="s">
        <v>7566</v>
      </c>
      <c r="C292" s="37">
        <v>400</v>
      </c>
      <c r="D292" s="37">
        <v>1</v>
      </c>
    </row>
    <row r="293" spans="1:4" x14ac:dyDescent="0.35">
      <c r="A293" s="37" t="s">
        <v>1086</v>
      </c>
      <c r="B293" s="37" t="s">
        <v>1087</v>
      </c>
      <c r="C293" s="37">
        <v>132</v>
      </c>
      <c r="D293" s="37">
        <v>1</v>
      </c>
    </row>
    <row r="294" spans="1:4" x14ac:dyDescent="0.35">
      <c r="A294" s="37" t="s">
        <v>7569</v>
      </c>
      <c r="B294" s="37" t="s">
        <v>1087</v>
      </c>
      <c r="C294" s="37">
        <v>132</v>
      </c>
      <c r="D294" s="37">
        <v>1</v>
      </c>
    </row>
    <row r="295" spans="1:4" x14ac:dyDescent="0.35">
      <c r="A295" s="37" t="s">
        <v>7570</v>
      </c>
      <c r="B295" s="37" t="s">
        <v>1087</v>
      </c>
      <c r="C295" s="37">
        <v>400</v>
      </c>
      <c r="D295" s="37">
        <v>1</v>
      </c>
    </row>
    <row r="296" spans="1:4" x14ac:dyDescent="0.35">
      <c r="A296" s="37" t="s">
        <v>1088</v>
      </c>
      <c r="B296" s="37" t="s">
        <v>142</v>
      </c>
      <c r="C296" s="37">
        <v>132</v>
      </c>
      <c r="D296" s="37">
        <v>1</v>
      </c>
    </row>
    <row r="297" spans="1:4" x14ac:dyDescent="0.35">
      <c r="A297" s="37" t="s">
        <v>7571</v>
      </c>
      <c r="B297" s="37" t="s">
        <v>142</v>
      </c>
      <c r="C297" s="37">
        <v>11</v>
      </c>
      <c r="D297" s="37">
        <v>1</v>
      </c>
    </row>
    <row r="298" spans="1:4" x14ac:dyDescent="0.35">
      <c r="A298" s="37" t="s">
        <v>7572</v>
      </c>
      <c r="B298" s="37" t="s">
        <v>1091</v>
      </c>
      <c r="C298" s="37">
        <v>132</v>
      </c>
      <c r="D298" s="37">
        <v>1</v>
      </c>
    </row>
    <row r="299" spans="1:4" x14ac:dyDescent="0.35">
      <c r="A299" s="37" t="s">
        <v>7573</v>
      </c>
      <c r="B299" s="37" t="s">
        <v>1091</v>
      </c>
      <c r="C299" s="37">
        <v>132</v>
      </c>
      <c r="D299" s="37">
        <v>1</v>
      </c>
    </row>
    <row r="300" spans="1:4" x14ac:dyDescent="0.35">
      <c r="A300" s="37" t="s">
        <v>7574</v>
      </c>
      <c r="B300" s="37" t="s">
        <v>1091</v>
      </c>
      <c r="C300" s="37">
        <v>132</v>
      </c>
      <c r="D300" s="37">
        <v>1</v>
      </c>
    </row>
    <row r="301" spans="1:4" x14ac:dyDescent="0.35">
      <c r="A301" s="37" t="s">
        <v>1090</v>
      </c>
      <c r="B301" s="37" t="s">
        <v>1091</v>
      </c>
      <c r="C301" s="37">
        <v>33</v>
      </c>
      <c r="D301" s="37">
        <v>1</v>
      </c>
    </row>
    <row r="302" spans="1:4" x14ac:dyDescent="0.35">
      <c r="A302" s="37" t="s">
        <v>7575</v>
      </c>
      <c r="B302" s="37" t="s">
        <v>7576</v>
      </c>
      <c r="C302" s="37">
        <v>400</v>
      </c>
      <c r="D302" s="37">
        <v>1</v>
      </c>
    </row>
    <row r="303" spans="1:4" x14ac:dyDescent="0.35">
      <c r="A303" s="37" t="s">
        <v>7577</v>
      </c>
      <c r="B303" s="37" t="s">
        <v>7578</v>
      </c>
      <c r="C303" s="37">
        <v>132</v>
      </c>
      <c r="D303" s="37">
        <v>296</v>
      </c>
    </row>
    <row r="304" spans="1:4" x14ac:dyDescent="0.35">
      <c r="A304" s="37" t="s">
        <v>1680</v>
      </c>
      <c r="B304" s="37" t="s">
        <v>2700</v>
      </c>
      <c r="C304" s="37">
        <v>132</v>
      </c>
      <c r="D304" s="37">
        <v>1</v>
      </c>
    </row>
    <row r="305" spans="1:4" x14ac:dyDescent="0.35">
      <c r="A305" s="37" t="s">
        <v>1682</v>
      </c>
      <c r="B305" s="37" t="s">
        <v>2700</v>
      </c>
      <c r="C305" s="37">
        <v>132</v>
      </c>
      <c r="D305" s="37">
        <v>1</v>
      </c>
    </row>
    <row r="306" spans="1:4" x14ac:dyDescent="0.35">
      <c r="A306" s="37" t="s">
        <v>7579</v>
      </c>
      <c r="B306" s="37" t="s">
        <v>2700</v>
      </c>
      <c r="C306" s="37">
        <v>11</v>
      </c>
      <c r="D306" s="37">
        <v>1</v>
      </c>
    </row>
    <row r="307" spans="1:4" x14ac:dyDescent="0.35">
      <c r="A307" s="37" t="s">
        <v>7580</v>
      </c>
      <c r="B307" s="37" t="s">
        <v>2700</v>
      </c>
      <c r="C307" s="37">
        <v>11</v>
      </c>
      <c r="D307" s="37">
        <v>1</v>
      </c>
    </row>
    <row r="308" spans="1:4" x14ac:dyDescent="0.35">
      <c r="A308" s="37" t="s">
        <v>7581</v>
      </c>
      <c r="B308" s="37" t="s">
        <v>7582</v>
      </c>
      <c r="C308" s="37">
        <v>275</v>
      </c>
      <c r="D308" s="37">
        <v>1</v>
      </c>
    </row>
    <row r="309" spans="1:4" x14ac:dyDescent="0.35">
      <c r="A309" s="37" t="s">
        <v>1093</v>
      </c>
      <c r="B309" s="37" t="s">
        <v>7582</v>
      </c>
      <c r="C309" s="37">
        <v>33</v>
      </c>
      <c r="D309" s="37">
        <v>1</v>
      </c>
    </row>
    <row r="310" spans="1:4" x14ac:dyDescent="0.35">
      <c r="A310" s="37" t="s">
        <v>7583</v>
      </c>
      <c r="B310" s="37" t="s">
        <v>2701</v>
      </c>
      <c r="C310" s="37">
        <v>275</v>
      </c>
      <c r="D310" s="37">
        <v>1</v>
      </c>
    </row>
    <row r="311" spans="1:4" x14ac:dyDescent="0.35">
      <c r="A311" s="37" t="s">
        <v>1830</v>
      </c>
      <c r="B311" s="37" t="s">
        <v>2701</v>
      </c>
      <c r="C311" s="37">
        <v>33</v>
      </c>
      <c r="D311" s="37">
        <v>1</v>
      </c>
    </row>
    <row r="312" spans="1:4" x14ac:dyDescent="0.35">
      <c r="A312" s="37" t="s">
        <v>1832</v>
      </c>
      <c r="B312" s="37" t="s">
        <v>2701</v>
      </c>
      <c r="C312" s="37">
        <v>33</v>
      </c>
      <c r="D312" s="37">
        <v>1</v>
      </c>
    </row>
    <row r="313" spans="1:4" x14ac:dyDescent="0.35">
      <c r="A313" s="37" t="s">
        <v>1833</v>
      </c>
      <c r="B313" s="37" t="s">
        <v>2701</v>
      </c>
      <c r="C313" s="37">
        <v>33</v>
      </c>
      <c r="D313" s="37">
        <v>1</v>
      </c>
    </row>
    <row r="314" spans="1:4" x14ac:dyDescent="0.35">
      <c r="A314" s="37" t="s">
        <v>1834</v>
      </c>
      <c r="B314" s="37" t="s">
        <v>2701</v>
      </c>
      <c r="C314" s="37">
        <v>33</v>
      </c>
      <c r="D314" s="37">
        <v>1</v>
      </c>
    </row>
    <row r="315" spans="1:4" x14ac:dyDescent="0.35">
      <c r="A315" s="37" t="s">
        <v>7584</v>
      </c>
      <c r="B315" s="37" t="s">
        <v>2702</v>
      </c>
      <c r="C315" s="37">
        <v>275</v>
      </c>
      <c r="D315" s="37">
        <v>1</v>
      </c>
    </row>
    <row r="316" spans="1:4" x14ac:dyDescent="0.35">
      <c r="A316" s="37" t="s">
        <v>1838</v>
      </c>
      <c r="B316" s="37" t="s">
        <v>2702</v>
      </c>
      <c r="C316" s="37">
        <v>33</v>
      </c>
      <c r="D316" s="37">
        <v>1</v>
      </c>
    </row>
    <row r="317" spans="1:4" x14ac:dyDescent="0.35">
      <c r="A317" s="37" t="s">
        <v>1840</v>
      </c>
      <c r="B317" s="37" t="s">
        <v>2702</v>
      </c>
      <c r="C317" s="37">
        <v>33</v>
      </c>
      <c r="D317" s="37">
        <v>1</v>
      </c>
    </row>
    <row r="318" spans="1:4" x14ac:dyDescent="0.35">
      <c r="A318" s="37" t="s">
        <v>2320</v>
      </c>
      <c r="B318" s="37" t="s">
        <v>2703</v>
      </c>
      <c r="C318" s="37">
        <v>132</v>
      </c>
      <c r="D318" s="37">
        <v>1</v>
      </c>
    </row>
    <row r="319" spans="1:4" x14ac:dyDescent="0.35">
      <c r="A319" s="37" t="s">
        <v>7585</v>
      </c>
      <c r="B319" s="37" t="s">
        <v>2703</v>
      </c>
      <c r="C319" s="37">
        <v>400</v>
      </c>
      <c r="D319" s="37">
        <v>1</v>
      </c>
    </row>
    <row r="320" spans="1:4" x14ac:dyDescent="0.35">
      <c r="A320" s="37" t="s">
        <v>7586</v>
      </c>
      <c r="B320" s="37" t="s">
        <v>1096</v>
      </c>
      <c r="C320" s="37">
        <v>275</v>
      </c>
      <c r="D320" s="37">
        <v>1</v>
      </c>
    </row>
    <row r="321" spans="1:4" x14ac:dyDescent="0.35">
      <c r="A321" s="37" t="s">
        <v>7587</v>
      </c>
      <c r="B321" s="37" t="s">
        <v>1096</v>
      </c>
      <c r="C321" s="37">
        <v>275</v>
      </c>
      <c r="D321" s="37">
        <v>1</v>
      </c>
    </row>
    <row r="322" spans="1:4" x14ac:dyDescent="0.35">
      <c r="A322" s="37" t="s">
        <v>1095</v>
      </c>
      <c r="B322" s="37" t="s">
        <v>1096</v>
      </c>
      <c r="C322" s="37">
        <v>33</v>
      </c>
      <c r="D322" s="37">
        <v>1</v>
      </c>
    </row>
    <row r="323" spans="1:4" x14ac:dyDescent="0.35">
      <c r="A323" s="37" t="s">
        <v>7588</v>
      </c>
      <c r="B323" s="37" t="s">
        <v>1098</v>
      </c>
      <c r="C323" s="37">
        <v>275</v>
      </c>
      <c r="D323" s="37">
        <v>1</v>
      </c>
    </row>
    <row r="324" spans="1:4" x14ac:dyDescent="0.35">
      <c r="A324" s="37" t="s">
        <v>1097</v>
      </c>
      <c r="B324" s="37" t="s">
        <v>1098</v>
      </c>
      <c r="C324" s="37">
        <v>33</v>
      </c>
      <c r="D324" s="37">
        <v>1</v>
      </c>
    </row>
    <row r="325" spans="1:4" x14ac:dyDescent="0.35">
      <c r="A325" s="37" t="s">
        <v>7589</v>
      </c>
      <c r="B325" s="37" t="s">
        <v>1098</v>
      </c>
      <c r="C325" s="37">
        <v>400</v>
      </c>
      <c r="D325" s="37">
        <v>1</v>
      </c>
    </row>
    <row r="326" spans="1:4" x14ac:dyDescent="0.35">
      <c r="A326" s="37" t="s">
        <v>7590</v>
      </c>
      <c r="B326" s="37" t="s">
        <v>1098</v>
      </c>
      <c r="C326" s="37">
        <v>400</v>
      </c>
      <c r="D326" s="37">
        <v>1</v>
      </c>
    </row>
    <row r="327" spans="1:4" x14ac:dyDescent="0.35">
      <c r="A327" s="37" t="s">
        <v>7591</v>
      </c>
      <c r="B327" s="37" t="s">
        <v>2704</v>
      </c>
      <c r="C327" s="37">
        <v>132</v>
      </c>
      <c r="D327" s="37">
        <v>1</v>
      </c>
    </row>
    <row r="328" spans="1:4" x14ac:dyDescent="0.35">
      <c r="A328" s="37" t="s">
        <v>7592</v>
      </c>
      <c r="B328" s="37" t="s">
        <v>2704</v>
      </c>
      <c r="C328" s="37">
        <v>132</v>
      </c>
      <c r="D328" s="37">
        <v>1</v>
      </c>
    </row>
    <row r="329" spans="1:4" x14ac:dyDescent="0.35">
      <c r="A329" s="37" t="s">
        <v>1824</v>
      </c>
      <c r="B329" s="37" t="s">
        <v>2704</v>
      </c>
      <c r="C329" s="37">
        <v>33</v>
      </c>
      <c r="D329" s="37">
        <v>1</v>
      </c>
    </row>
    <row r="330" spans="1:4" x14ac:dyDescent="0.35">
      <c r="A330" s="37" t="s">
        <v>7593</v>
      </c>
      <c r="B330" s="37" t="s">
        <v>7594</v>
      </c>
      <c r="C330" s="37">
        <v>132</v>
      </c>
      <c r="D330" s="37">
        <v>1</v>
      </c>
    </row>
    <row r="331" spans="1:4" x14ac:dyDescent="0.35">
      <c r="A331" s="37" t="s">
        <v>7595</v>
      </c>
      <c r="B331" s="37" t="s">
        <v>7594</v>
      </c>
      <c r="C331" s="37">
        <v>132</v>
      </c>
      <c r="D331" s="37">
        <v>1</v>
      </c>
    </row>
    <row r="332" spans="1:4" x14ac:dyDescent="0.35">
      <c r="A332" s="37" t="s">
        <v>7596</v>
      </c>
      <c r="B332" s="37" t="s">
        <v>7594</v>
      </c>
      <c r="C332" s="37">
        <v>275</v>
      </c>
      <c r="D332" s="37">
        <v>1</v>
      </c>
    </row>
    <row r="333" spans="1:4" x14ac:dyDescent="0.35">
      <c r="A333" s="37" t="s">
        <v>1099</v>
      </c>
      <c r="B333" s="37" t="s">
        <v>7597</v>
      </c>
      <c r="C333" s="37">
        <v>132</v>
      </c>
      <c r="D333" s="37">
        <v>1</v>
      </c>
    </row>
    <row r="334" spans="1:4" x14ac:dyDescent="0.35">
      <c r="A334" s="37" t="s">
        <v>7598</v>
      </c>
      <c r="B334" s="37" t="s">
        <v>7597</v>
      </c>
      <c r="C334" s="37">
        <v>132</v>
      </c>
      <c r="D334" s="37">
        <v>1</v>
      </c>
    </row>
    <row r="335" spans="1:4" x14ac:dyDescent="0.35">
      <c r="A335" s="37" t="s">
        <v>7599</v>
      </c>
      <c r="B335" s="37" t="s">
        <v>7597</v>
      </c>
      <c r="C335" s="37">
        <v>132</v>
      </c>
      <c r="D335" s="37">
        <v>1</v>
      </c>
    </row>
    <row r="336" spans="1:4" x14ac:dyDescent="0.35">
      <c r="A336" s="37" t="s">
        <v>1842</v>
      </c>
      <c r="B336" s="37" t="s">
        <v>7597</v>
      </c>
      <c r="C336" s="37">
        <v>400</v>
      </c>
      <c r="D336" s="37">
        <v>1</v>
      </c>
    </row>
    <row r="337" spans="1:4" x14ac:dyDescent="0.35">
      <c r="A337" s="37" t="s">
        <v>7600</v>
      </c>
      <c r="B337" s="37" t="s">
        <v>7597</v>
      </c>
      <c r="C337" s="37">
        <v>400</v>
      </c>
      <c r="D337" s="37">
        <v>1</v>
      </c>
    </row>
    <row r="338" spans="1:4" x14ac:dyDescent="0.35">
      <c r="A338" s="37" t="s">
        <v>7601</v>
      </c>
      <c r="B338" s="37" t="s">
        <v>7602</v>
      </c>
      <c r="C338" s="37">
        <v>132</v>
      </c>
      <c r="D338" s="37">
        <v>1</v>
      </c>
    </row>
    <row r="339" spans="1:4" x14ac:dyDescent="0.35">
      <c r="A339" s="37" t="s">
        <v>7603</v>
      </c>
      <c r="B339" s="37" t="s">
        <v>7602</v>
      </c>
      <c r="C339" s="37">
        <v>132</v>
      </c>
      <c r="D339" s="37">
        <v>1</v>
      </c>
    </row>
    <row r="340" spans="1:4" x14ac:dyDescent="0.35">
      <c r="A340" s="37" t="s">
        <v>7604</v>
      </c>
      <c r="B340" s="37" t="s">
        <v>7602</v>
      </c>
      <c r="C340" s="37">
        <v>132</v>
      </c>
      <c r="D340" s="37">
        <v>1</v>
      </c>
    </row>
    <row r="341" spans="1:4" x14ac:dyDescent="0.35">
      <c r="A341" s="37" t="s">
        <v>1873</v>
      </c>
      <c r="B341" s="37" t="s">
        <v>7602</v>
      </c>
      <c r="C341" s="37">
        <v>33</v>
      </c>
      <c r="D341" s="37">
        <v>1</v>
      </c>
    </row>
    <row r="342" spans="1:4" x14ac:dyDescent="0.35">
      <c r="A342" s="37" t="s">
        <v>7605</v>
      </c>
      <c r="B342" s="37" t="s">
        <v>7602</v>
      </c>
      <c r="C342" s="37">
        <v>33</v>
      </c>
      <c r="D342" s="37">
        <v>1</v>
      </c>
    </row>
    <row r="343" spans="1:4" x14ac:dyDescent="0.35">
      <c r="A343" s="37" t="s">
        <v>1853</v>
      </c>
      <c r="B343" s="37" t="s">
        <v>7606</v>
      </c>
      <c r="C343" s="37">
        <v>400</v>
      </c>
      <c r="D343" s="37">
        <v>1</v>
      </c>
    </row>
    <row r="344" spans="1:4" x14ac:dyDescent="0.35">
      <c r="A344" s="37" t="s">
        <v>1821</v>
      </c>
      <c r="B344" s="37" t="s">
        <v>2707</v>
      </c>
      <c r="C344" s="37">
        <v>400</v>
      </c>
      <c r="D344" s="37">
        <v>1</v>
      </c>
    </row>
    <row r="345" spans="1:4" x14ac:dyDescent="0.35">
      <c r="A345" s="37" t="s">
        <v>7607</v>
      </c>
      <c r="B345" s="37" t="s">
        <v>2707</v>
      </c>
      <c r="C345" s="37">
        <v>400</v>
      </c>
      <c r="D345" s="37">
        <v>1</v>
      </c>
    </row>
    <row r="346" spans="1:4" x14ac:dyDescent="0.35">
      <c r="A346" s="37" t="s">
        <v>7608</v>
      </c>
      <c r="B346" s="37" t="s">
        <v>153</v>
      </c>
      <c r="C346" s="37">
        <v>132</v>
      </c>
      <c r="D346" s="37">
        <v>1</v>
      </c>
    </row>
    <row r="347" spans="1:4" x14ac:dyDescent="0.35">
      <c r="A347" s="37" t="s">
        <v>7609</v>
      </c>
      <c r="B347" s="37" t="s">
        <v>153</v>
      </c>
      <c r="C347" s="37">
        <v>132</v>
      </c>
      <c r="D347" s="37">
        <v>1</v>
      </c>
    </row>
    <row r="348" spans="1:4" x14ac:dyDescent="0.35">
      <c r="A348" s="37" t="s">
        <v>1101</v>
      </c>
      <c r="B348" s="37" t="s">
        <v>153</v>
      </c>
      <c r="C348" s="37">
        <v>33</v>
      </c>
      <c r="D348" s="37">
        <v>1</v>
      </c>
    </row>
    <row r="349" spans="1:4" x14ac:dyDescent="0.35">
      <c r="A349" s="37" t="s">
        <v>1866</v>
      </c>
      <c r="B349" s="37" t="s">
        <v>7610</v>
      </c>
      <c r="C349" s="37">
        <v>33</v>
      </c>
      <c r="D349" s="37">
        <v>1</v>
      </c>
    </row>
    <row r="350" spans="1:4" x14ac:dyDescent="0.35">
      <c r="A350" s="37" t="s">
        <v>1103</v>
      </c>
      <c r="B350" s="37" t="s">
        <v>1104</v>
      </c>
      <c r="C350" s="37">
        <v>132</v>
      </c>
      <c r="D350" s="37">
        <v>1</v>
      </c>
    </row>
    <row r="351" spans="1:4" x14ac:dyDescent="0.35">
      <c r="A351" s="37" t="s">
        <v>7611</v>
      </c>
      <c r="B351" s="37" t="s">
        <v>1104</v>
      </c>
      <c r="C351" s="37">
        <v>132</v>
      </c>
      <c r="D351" s="37">
        <v>1</v>
      </c>
    </row>
    <row r="352" spans="1:4" x14ac:dyDescent="0.35">
      <c r="A352" s="37" t="s">
        <v>7612</v>
      </c>
      <c r="B352" s="37" t="s">
        <v>1104</v>
      </c>
      <c r="C352" s="37">
        <v>275</v>
      </c>
      <c r="D352" s="37">
        <v>1</v>
      </c>
    </row>
    <row r="353" spans="1:4" x14ac:dyDescent="0.35">
      <c r="A353" s="37" t="s">
        <v>1105</v>
      </c>
      <c r="B353" s="37" t="s">
        <v>1106</v>
      </c>
      <c r="C353" s="37">
        <v>132</v>
      </c>
      <c r="D353" s="37">
        <v>1</v>
      </c>
    </row>
    <row r="354" spans="1:4" x14ac:dyDescent="0.35">
      <c r="A354" s="37" t="s">
        <v>7613</v>
      </c>
      <c r="B354" s="37" t="s">
        <v>1106</v>
      </c>
      <c r="C354" s="37">
        <v>132</v>
      </c>
      <c r="D354" s="37">
        <v>1</v>
      </c>
    </row>
    <row r="355" spans="1:4" x14ac:dyDescent="0.35">
      <c r="A355" s="37" t="s">
        <v>7614</v>
      </c>
      <c r="B355" s="37" t="s">
        <v>1106</v>
      </c>
      <c r="C355" s="37">
        <v>400</v>
      </c>
      <c r="D355" s="37">
        <v>1</v>
      </c>
    </row>
    <row r="356" spans="1:4" x14ac:dyDescent="0.35">
      <c r="A356" s="37" t="s">
        <v>7615</v>
      </c>
      <c r="B356" s="37" t="s">
        <v>7616</v>
      </c>
      <c r="C356" s="37">
        <v>275</v>
      </c>
      <c r="D356" s="37">
        <v>1</v>
      </c>
    </row>
    <row r="357" spans="1:4" x14ac:dyDescent="0.35">
      <c r="A357" s="37" t="s">
        <v>7617</v>
      </c>
      <c r="B357" s="37" t="s">
        <v>1108</v>
      </c>
      <c r="C357" s="37">
        <v>132</v>
      </c>
      <c r="D357" s="37">
        <v>1</v>
      </c>
    </row>
    <row r="358" spans="1:4" x14ac:dyDescent="0.35">
      <c r="A358" s="37" t="s">
        <v>7618</v>
      </c>
      <c r="B358" s="37" t="s">
        <v>1108</v>
      </c>
      <c r="C358" s="37">
        <v>275</v>
      </c>
      <c r="D358" s="37">
        <v>1</v>
      </c>
    </row>
    <row r="359" spans="1:4" x14ac:dyDescent="0.35">
      <c r="A359" s="37" t="s">
        <v>1107</v>
      </c>
      <c r="B359" s="37" t="s">
        <v>1108</v>
      </c>
      <c r="C359" s="37">
        <v>33</v>
      </c>
      <c r="D359" s="37">
        <v>1</v>
      </c>
    </row>
    <row r="360" spans="1:4" x14ac:dyDescent="0.35">
      <c r="A360" s="37" t="s">
        <v>7619</v>
      </c>
      <c r="B360" s="37" t="s">
        <v>7620</v>
      </c>
      <c r="C360" s="37">
        <v>132</v>
      </c>
      <c r="D360" s="37">
        <v>1</v>
      </c>
    </row>
    <row r="361" spans="1:4" x14ac:dyDescent="0.35">
      <c r="A361" s="37" t="s">
        <v>7621</v>
      </c>
      <c r="B361" s="37" t="s">
        <v>7622</v>
      </c>
      <c r="C361" s="37">
        <v>275</v>
      </c>
      <c r="D361" s="37">
        <v>1</v>
      </c>
    </row>
    <row r="362" spans="1:4" x14ac:dyDescent="0.35">
      <c r="A362" s="37" t="s">
        <v>7623</v>
      </c>
      <c r="B362" s="37" t="s">
        <v>7622</v>
      </c>
      <c r="C362" s="37">
        <v>275</v>
      </c>
      <c r="D362" s="37">
        <v>1</v>
      </c>
    </row>
    <row r="363" spans="1:4" x14ac:dyDescent="0.35">
      <c r="A363" s="37" t="s">
        <v>7624</v>
      </c>
      <c r="B363" s="37" t="s">
        <v>1110</v>
      </c>
      <c r="C363" s="37">
        <v>132</v>
      </c>
      <c r="D363" s="37">
        <v>1</v>
      </c>
    </row>
    <row r="364" spans="1:4" x14ac:dyDescent="0.35">
      <c r="A364" s="37" t="s">
        <v>7625</v>
      </c>
      <c r="B364" s="37" t="s">
        <v>1110</v>
      </c>
      <c r="C364" s="37">
        <v>132</v>
      </c>
      <c r="D364" s="37">
        <v>1</v>
      </c>
    </row>
    <row r="365" spans="1:4" x14ac:dyDescent="0.35">
      <c r="A365" s="37" t="s">
        <v>7626</v>
      </c>
      <c r="B365" s="37" t="s">
        <v>1110</v>
      </c>
      <c r="C365" s="37">
        <v>132</v>
      </c>
      <c r="D365" s="37">
        <v>1</v>
      </c>
    </row>
    <row r="366" spans="1:4" x14ac:dyDescent="0.35">
      <c r="A366" s="37" t="s">
        <v>7627</v>
      </c>
      <c r="B366" s="37" t="s">
        <v>1110</v>
      </c>
      <c r="C366" s="37">
        <v>132</v>
      </c>
      <c r="D366" s="37">
        <v>1</v>
      </c>
    </row>
    <row r="367" spans="1:4" x14ac:dyDescent="0.35">
      <c r="A367" s="37" t="s">
        <v>1109</v>
      </c>
      <c r="B367" s="37" t="s">
        <v>1110</v>
      </c>
      <c r="C367" s="37">
        <v>33</v>
      </c>
      <c r="D367" s="37">
        <v>1</v>
      </c>
    </row>
    <row r="368" spans="1:4" x14ac:dyDescent="0.35">
      <c r="A368" s="37" t="s">
        <v>1111</v>
      </c>
      <c r="B368" s="37" t="s">
        <v>1112</v>
      </c>
      <c r="C368" s="37">
        <v>132</v>
      </c>
      <c r="D368" s="37">
        <v>1</v>
      </c>
    </row>
    <row r="369" spans="1:4" x14ac:dyDescent="0.35">
      <c r="A369" s="37" t="s">
        <v>7628</v>
      </c>
      <c r="B369" s="37" t="s">
        <v>1112</v>
      </c>
      <c r="C369" s="37">
        <v>132</v>
      </c>
      <c r="D369" s="37">
        <v>1</v>
      </c>
    </row>
    <row r="370" spans="1:4" x14ac:dyDescent="0.35">
      <c r="A370" s="37" t="s">
        <v>7629</v>
      </c>
      <c r="B370" s="37" t="s">
        <v>1112</v>
      </c>
      <c r="C370" s="37">
        <v>275</v>
      </c>
      <c r="D370" s="37">
        <v>1</v>
      </c>
    </row>
    <row r="371" spans="1:4" x14ac:dyDescent="0.35">
      <c r="A371" s="37" t="s">
        <v>7630</v>
      </c>
      <c r="B371" s="37" t="s">
        <v>1112</v>
      </c>
      <c r="C371" s="37">
        <v>275</v>
      </c>
      <c r="D371" s="37">
        <v>1</v>
      </c>
    </row>
    <row r="372" spans="1:4" x14ac:dyDescent="0.35">
      <c r="A372" s="37" t="s">
        <v>7631</v>
      </c>
      <c r="B372" s="37" t="s">
        <v>1112</v>
      </c>
      <c r="C372" s="37">
        <v>400</v>
      </c>
      <c r="D372" s="37">
        <v>1</v>
      </c>
    </row>
    <row r="373" spans="1:4" x14ac:dyDescent="0.35">
      <c r="A373" s="37" t="s">
        <v>7632</v>
      </c>
      <c r="B373" s="37" t="s">
        <v>1114</v>
      </c>
      <c r="C373" s="37">
        <v>132</v>
      </c>
      <c r="D373" s="37">
        <v>1</v>
      </c>
    </row>
    <row r="374" spans="1:4" x14ac:dyDescent="0.35">
      <c r="A374" s="37" t="s">
        <v>7633</v>
      </c>
      <c r="B374" s="37" t="s">
        <v>1114</v>
      </c>
      <c r="C374" s="37">
        <v>132</v>
      </c>
      <c r="D374" s="37">
        <v>1</v>
      </c>
    </row>
    <row r="375" spans="1:4" x14ac:dyDescent="0.35">
      <c r="A375" s="37" t="s">
        <v>1113</v>
      </c>
      <c r="B375" s="37" t="s">
        <v>1114</v>
      </c>
      <c r="C375" s="37">
        <v>33</v>
      </c>
      <c r="D375" s="37">
        <v>1</v>
      </c>
    </row>
    <row r="376" spans="1:4" x14ac:dyDescent="0.35">
      <c r="A376" s="37" t="s">
        <v>1115</v>
      </c>
      <c r="B376" s="37" t="s">
        <v>1114</v>
      </c>
      <c r="C376" s="37">
        <v>33</v>
      </c>
      <c r="D376" s="37">
        <v>1</v>
      </c>
    </row>
    <row r="377" spans="1:4" x14ac:dyDescent="0.35">
      <c r="A377" s="37" t="s">
        <v>7634</v>
      </c>
      <c r="B377" s="37" t="s">
        <v>7635</v>
      </c>
      <c r="C377" s="37">
        <v>132</v>
      </c>
      <c r="D377" s="37">
        <v>1</v>
      </c>
    </row>
    <row r="378" spans="1:4" x14ac:dyDescent="0.35">
      <c r="A378" s="37" t="s">
        <v>7636</v>
      </c>
      <c r="B378" s="37" t="s">
        <v>7635</v>
      </c>
      <c r="C378" s="37">
        <v>132</v>
      </c>
      <c r="D378" s="37">
        <v>1</v>
      </c>
    </row>
    <row r="379" spans="1:4" x14ac:dyDescent="0.35">
      <c r="A379" s="37" t="s">
        <v>7637</v>
      </c>
      <c r="B379" s="37" t="s">
        <v>7635</v>
      </c>
      <c r="C379" s="37">
        <v>132</v>
      </c>
      <c r="D379" s="37">
        <v>1</v>
      </c>
    </row>
    <row r="380" spans="1:4" x14ac:dyDescent="0.35">
      <c r="A380" s="37" t="s">
        <v>7638</v>
      </c>
      <c r="B380" s="37" t="s">
        <v>7635</v>
      </c>
      <c r="C380" s="37">
        <v>275</v>
      </c>
      <c r="D380" s="37">
        <v>1</v>
      </c>
    </row>
    <row r="381" spans="1:4" x14ac:dyDescent="0.35">
      <c r="A381" s="37" t="s">
        <v>7639</v>
      </c>
      <c r="B381" s="37" t="s">
        <v>7635</v>
      </c>
      <c r="C381" s="37">
        <v>275</v>
      </c>
      <c r="D381" s="37">
        <v>1</v>
      </c>
    </row>
    <row r="382" spans="1:4" x14ac:dyDescent="0.35">
      <c r="A382" s="37" t="s">
        <v>7640</v>
      </c>
      <c r="B382" s="37" t="s">
        <v>7635</v>
      </c>
      <c r="C382" s="37">
        <v>275</v>
      </c>
      <c r="D382" s="37">
        <v>1</v>
      </c>
    </row>
    <row r="383" spans="1:4" x14ac:dyDescent="0.35">
      <c r="A383" s="37" t="s">
        <v>7641</v>
      </c>
      <c r="B383" s="37" t="s">
        <v>7635</v>
      </c>
      <c r="C383" s="37">
        <v>275</v>
      </c>
      <c r="D383" s="37">
        <v>1</v>
      </c>
    </row>
    <row r="384" spans="1:4" x14ac:dyDescent="0.35">
      <c r="A384" s="37" t="s">
        <v>1878</v>
      </c>
      <c r="B384" s="37" t="s">
        <v>2709</v>
      </c>
      <c r="C384" s="37">
        <v>275</v>
      </c>
      <c r="D384" s="37">
        <v>1</v>
      </c>
    </row>
    <row r="385" spans="1:4" x14ac:dyDescent="0.35">
      <c r="A385" s="37" t="s">
        <v>1880</v>
      </c>
      <c r="B385" s="37" t="s">
        <v>2709</v>
      </c>
      <c r="C385" s="37">
        <v>275</v>
      </c>
      <c r="D385" s="37">
        <v>1</v>
      </c>
    </row>
    <row r="386" spans="1:4" x14ac:dyDescent="0.35">
      <c r="A386" s="37" t="s">
        <v>1890</v>
      </c>
      <c r="B386" s="37" t="s">
        <v>2710</v>
      </c>
      <c r="C386" s="37">
        <v>132</v>
      </c>
      <c r="D386" s="37">
        <v>1</v>
      </c>
    </row>
    <row r="387" spans="1:4" x14ac:dyDescent="0.35">
      <c r="A387" s="37" t="s">
        <v>7642</v>
      </c>
      <c r="B387" s="37" t="s">
        <v>2710</v>
      </c>
      <c r="C387" s="37">
        <v>132</v>
      </c>
      <c r="D387" s="37">
        <v>1</v>
      </c>
    </row>
    <row r="388" spans="1:4" x14ac:dyDescent="0.35">
      <c r="A388" s="37" t="s">
        <v>7643</v>
      </c>
      <c r="B388" s="37" t="s">
        <v>2710</v>
      </c>
      <c r="C388" s="37">
        <v>33</v>
      </c>
      <c r="D388" s="37">
        <v>1</v>
      </c>
    </row>
    <row r="389" spans="1:4" x14ac:dyDescent="0.35">
      <c r="A389" s="37" t="s">
        <v>7644</v>
      </c>
      <c r="B389" s="37" t="s">
        <v>2710</v>
      </c>
      <c r="C389" s="37">
        <v>33</v>
      </c>
      <c r="D389" s="37">
        <v>1</v>
      </c>
    </row>
    <row r="390" spans="1:4" x14ac:dyDescent="0.35">
      <c r="A390" s="37" t="s">
        <v>7645</v>
      </c>
      <c r="B390" s="37" t="s">
        <v>2710</v>
      </c>
      <c r="C390" s="37">
        <v>400</v>
      </c>
      <c r="D390" s="37">
        <v>1</v>
      </c>
    </row>
    <row r="391" spans="1:4" x14ac:dyDescent="0.35">
      <c r="A391" s="37" t="s">
        <v>1707</v>
      </c>
      <c r="B391" s="37" t="s">
        <v>2711</v>
      </c>
      <c r="C391" s="37">
        <v>33</v>
      </c>
      <c r="D391" s="37">
        <v>1</v>
      </c>
    </row>
    <row r="392" spans="1:4" x14ac:dyDescent="0.35">
      <c r="A392" s="37" t="s">
        <v>1708</v>
      </c>
      <c r="B392" s="37" t="s">
        <v>2711</v>
      </c>
      <c r="C392" s="37">
        <v>33</v>
      </c>
      <c r="D392" s="37">
        <v>1</v>
      </c>
    </row>
    <row r="393" spans="1:4" x14ac:dyDescent="0.35">
      <c r="A393" s="37" t="s">
        <v>1709</v>
      </c>
      <c r="B393" s="37" t="s">
        <v>2711</v>
      </c>
      <c r="C393" s="37">
        <v>33</v>
      </c>
      <c r="D393" s="37">
        <v>1</v>
      </c>
    </row>
    <row r="394" spans="1:4" x14ac:dyDescent="0.35">
      <c r="A394" s="37" t="s">
        <v>7646</v>
      </c>
      <c r="B394" s="37" t="s">
        <v>2711</v>
      </c>
      <c r="C394" s="37">
        <v>400</v>
      </c>
      <c r="D394" s="37">
        <v>1</v>
      </c>
    </row>
    <row r="395" spans="1:4" x14ac:dyDescent="0.35">
      <c r="A395" s="37" t="s">
        <v>1676</v>
      </c>
      <c r="B395" s="37" t="s">
        <v>2712</v>
      </c>
      <c r="C395" s="37">
        <v>132</v>
      </c>
      <c r="D395" s="37">
        <v>1</v>
      </c>
    </row>
    <row r="396" spans="1:4" x14ac:dyDescent="0.35">
      <c r="A396" s="37" t="s">
        <v>7647</v>
      </c>
      <c r="B396" s="37" t="s">
        <v>2712</v>
      </c>
      <c r="C396" s="37">
        <v>11</v>
      </c>
      <c r="D396" s="37">
        <v>1</v>
      </c>
    </row>
    <row r="397" spans="1:4" x14ac:dyDescent="0.35">
      <c r="A397" s="37" t="s">
        <v>7648</v>
      </c>
      <c r="B397" s="37" t="s">
        <v>160</v>
      </c>
      <c r="C397" s="37">
        <v>132</v>
      </c>
      <c r="D397" s="37">
        <v>1</v>
      </c>
    </row>
    <row r="398" spans="1:4" x14ac:dyDescent="0.35">
      <c r="A398" s="37" t="s">
        <v>7649</v>
      </c>
      <c r="B398" s="37" t="s">
        <v>160</v>
      </c>
      <c r="C398" s="37">
        <v>132</v>
      </c>
      <c r="D398" s="37">
        <v>1</v>
      </c>
    </row>
    <row r="399" spans="1:4" x14ac:dyDescent="0.35">
      <c r="A399" s="37" t="s">
        <v>1116</v>
      </c>
      <c r="B399" s="37" t="s">
        <v>160</v>
      </c>
      <c r="C399" s="37">
        <v>33</v>
      </c>
      <c r="D399" s="37">
        <v>1</v>
      </c>
    </row>
    <row r="400" spans="1:4" x14ac:dyDescent="0.35">
      <c r="A400" s="37" t="s">
        <v>7650</v>
      </c>
      <c r="B400" s="37" t="s">
        <v>1119</v>
      </c>
      <c r="C400" s="37">
        <v>132</v>
      </c>
      <c r="D400" s="37">
        <v>1</v>
      </c>
    </row>
    <row r="401" spans="1:4" x14ac:dyDescent="0.35">
      <c r="A401" s="37" t="s">
        <v>7651</v>
      </c>
      <c r="B401" s="37" t="s">
        <v>1119</v>
      </c>
      <c r="C401" s="37">
        <v>132</v>
      </c>
      <c r="D401" s="37">
        <v>1</v>
      </c>
    </row>
    <row r="402" spans="1:4" x14ac:dyDescent="0.35">
      <c r="A402" s="37" t="s">
        <v>1118</v>
      </c>
      <c r="B402" s="37" t="s">
        <v>1119</v>
      </c>
      <c r="C402" s="37">
        <v>33</v>
      </c>
      <c r="D402" s="37">
        <v>1</v>
      </c>
    </row>
    <row r="403" spans="1:4" x14ac:dyDescent="0.35">
      <c r="A403" s="37" t="s">
        <v>1120</v>
      </c>
      <c r="B403" s="37" t="s">
        <v>163</v>
      </c>
      <c r="C403" s="37">
        <v>132</v>
      </c>
      <c r="D403" s="37">
        <v>1</v>
      </c>
    </row>
    <row r="404" spans="1:4" x14ac:dyDescent="0.35">
      <c r="A404" s="37" t="s">
        <v>1122</v>
      </c>
      <c r="B404" s="37" t="s">
        <v>163</v>
      </c>
      <c r="C404" s="37">
        <v>132</v>
      </c>
      <c r="D404" s="37">
        <v>1</v>
      </c>
    </row>
    <row r="405" spans="1:4" x14ac:dyDescent="0.35">
      <c r="A405" s="37" t="s">
        <v>7652</v>
      </c>
      <c r="B405" s="37" t="s">
        <v>163</v>
      </c>
      <c r="C405" s="37">
        <v>275</v>
      </c>
      <c r="D405" s="37">
        <v>1</v>
      </c>
    </row>
    <row r="406" spans="1:4" x14ac:dyDescent="0.35">
      <c r="A406" s="37" t="s">
        <v>7653</v>
      </c>
      <c r="B406" s="37" t="s">
        <v>163</v>
      </c>
      <c r="C406" s="37">
        <v>11</v>
      </c>
      <c r="D406" s="37">
        <v>1</v>
      </c>
    </row>
    <row r="407" spans="1:4" x14ac:dyDescent="0.35">
      <c r="A407" s="37" t="s">
        <v>7654</v>
      </c>
      <c r="B407" s="37" t="s">
        <v>7655</v>
      </c>
      <c r="C407" s="37">
        <v>275</v>
      </c>
      <c r="D407" s="37">
        <v>1</v>
      </c>
    </row>
    <row r="408" spans="1:4" x14ac:dyDescent="0.35">
      <c r="A408" s="37" t="s">
        <v>1123</v>
      </c>
      <c r="B408" s="37" t="s">
        <v>7655</v>
      </c>
      <c r="C408" s="37">
        <v>33</v>
      </c>
      <c r="D408" s="37">
        <v>1</v>
      </c>
    </row>
    <row r="409" spans="1:4" x14ac:dyDescent="0.35">
      <c r="A409" s="37" t="s">
        <v>7656</v>
      </c>
      <c r="B409" s="37" t="s">
        <v>7657</v>
      </c>
      <c r="C409" s="37">
        <v>400</v>
      </c>
      <c r="D409" s="37">
        <v>1</v>
      </c>
    </row>
    <row r="410" spans="1:4" x14ac:dyDescent="0.35">
      <c r="A410" s="37" t="s">
        <v>7658</v>
      </c>
      <c r="B410" s="37" t="s">
        <v>7657</v>
      </c>
      <c r="C410" s="37">
        <v>400</v>
      </c>
      <c r="D410" s="37">
        <v>1</v>
      </c>
    </row>
    <row r="411" spans="1:4" x14ac:dyDescent="0.35">
      <c r="A411" s="37" t="s">
        <v>7659</v>
      </c>
      <c r="B411" s="37" t="s">
        <v>7660</v>
      </c>
      <c r="C411" s="37">
        <v>275</v>
      </c>
      <c r="D411" s="37">
        <v>1</v>
      </c>
    </row>
    <row r="412" spans="1:4" x14ac:dyDescent="0.35">
      <c r="A412" s="37" t="s">
        <v>7661</v>
      </c>
      <c r="B412" s="37" t="s">
        <v>1126</v>
      </c>
      <c r="C412" s="37">
        <v>132</v>
      </c>
      <c r="D412" s="37">
        <v>1</v>
      </c>
    </row>
    <row r="413" spans="1:4" x14ac:dyDescent="0.35">
      <c r="A413" s="37" t="s">
        <v>7662</v>
      </c>
      <c r="B413" s="37" t="s">
        <v>1126</v>
      </c>
      <c r="C413" s="37">
        <v>275</v>
      </c>
      <c r="D413" s="37">
        <v>1</v>
      </c>
    </row>
    <row r="414" spans="1:4" x14ac:dyDescent="0.35">
      <c r="A414" s="37" t="s">
        <v>7663</v>
      </c>
      <c r="B414" s="37" t="s">
        <v>1126</v>
      </c>
      <c r="C414" s="37">
        <v>275</v>
      </c>
      <c r="D414" s="37">
        <v>1</v>
      </c>
    </row>
    <row r="415" spans="1:4" x14ac:dyDescent="0.35">
      <c r="A415" s="37" t="s">
        <v>1125</v>
      </c>
      <c r="B415" s="37" t="s">
        <v>1126</v>
      </c>
      <c r="C415" s="37">
        <v>33</v>
      </c>
      <c r="D415" s="37">
        <v>1</v>
      </c>
    </row>
    <row r="416" spans="1:4" x14ac:dyDescent="0.35">
      <c r="A416" s="37" t="s">
        <v>1677</v>
      </c>
      <c r="B416" s="37" t="s">
        <v>2713</v>
      </c>
      <c r="C416" s="37">
        <v>132</v>
      </c>
      <c r="D416" s="37">
        <v>1</v>
      </c>
    </row>
    <row r="417" spans="1:4" x14ac:dyDescent="0.35">
      <c r="A417" s="37" t="s">
        <v>7664</v>
      </c>
      <c r="B417" s="37" t="s">
        <v>2713</v>
      </c>
      <c r="C417" s="37">
        <v>11</v>
      </c>
      <c r="D417" s="37">
        <v>1</v>
      </c>
    </row>
    <row r="418" spans="1:4" x14ac:dyDescent="0.35">
      <c r="A418" s="37" t="s">
        <v>7665</v>
      </c>
      <c r="B418" s="37" t="s">
        <v>7666</v>
      </c>
      <c r="C418" s="37">
        <v>132</v>
      </c>
      <c r="D418" s="37">
        <v>1</v>
      </c>
    </row>
    <row r="419" spans="1:4" x14ac:dyDescent="0.35">
      <c r="A419" s="37" t="s">
        <v>7667</v>
      </c>
      <c r="B419" s="37" t="s">
        <v>7666</v>
      </c>
      <c r="C419" s="37">
        <v>275</v>
      </c>
      <c r="D419" s="37">
        <v>1</v>
      </c>
    </row>
    <row r="420" spans="1:4" x14ac:dyDescent="0.35">
      <c r="A420" s="37" t="s">
        <v>7668</v>
      </c>
      <c r="B420" s="37" t="s">
        <v>7666</v>
      </c>
      <c r="C420" s="37">
        <v>400</v>
      </c>
      <c r="D420" s="37">
        <v>1</v>
      </c>
    </row>
    <row r="421" spans="1:4" x14ac:dyDescent="0.35">
      <c r="A421" s="37" t="s">
        <v>7669</v>
      </c>
      <c r="B421" s="37" t="s">
        <v>7670</v>
      </c>
      <c r="C421" s="37">
        <v>132</v>
      </c>
      <c r="D421" s="37">
        <v>1</v>
      </c>
    </row>
    <row r="422" spans="1:4" x14ac:dyDescent="0.35">
      <c r="A422" s="37" t="s">
        <v>7671</v>
      </c>
      <c r="B422" s="37" t="s">
        <v>7672</v>
      </c>
      <c r="C422" s="37">
        <v>132</v>
      </c>
      <c r="D422" s="37">
        <v>1</v>
      </c>
    </row>
    <row r="423" spans="1:4" x14ac:dyDescent="0.35">
      <c r="A423" s="37" t="s">
        <v>7673</v>
      </c>
      <c r="B423" s="37" t="s">
        <v>7672</v>
      </c>
      <c r="C423" s="37">
        <v>33</v>
      </c>
      <c r="D423" s="37">
        <v>1</v>
      </c>
    </row>
    <row r="424" spans="1:4" x14ac:dyDescent="0.35">
      <c r="A424" s="37" t="s">
        <v>7674</v>
      </c>
      <c r="B424" s="37" t="s">
        <v>1128</v>
      </c>
      <c r="C424" s="37" t="s">
        <v>7401</v>
      </c>
      <c r="D424" s="37">
        <v>1</v>
      </c>
    </row>
    <row r="425" spans="1:4" x14ac:dyDescent="0.35">
      <c r="A425" s="37" t="s">
        <v>7675</v>
      </c>
      <c r="B425" s="37" t="s">
        <v>1128</v>
      </c>
      <c r="C425" s="37" t="s">
        <v>7401</v>
      </c>
      <c r="D425" s="37">
        <v>1</v>
      </c>
    </row>
    <row r="426" spans="1:4" x14ac:dyDescent="0.35">
      <c r="A426" s="37" t="s">
        <v>2386</v>
      </c>
      <c r="B426" s="37" t="s">
        <v>1128</v>
      </c>
      <c r="C426" s="37">
        <v>132</v>
      </c>
      <c r="D426" s="37">
        <v>1</v>
      </c>
    </row>
    <row r="427" spans="1:4" x14ac:dyDescent="0.35">
      <c r="A427" s="37" t="s">
        <v>1127</v>
      </c>
      <c r="B427" s="37" t="s">
        <v>1128</v>
      </c>
      <c r="C427" s="37">
        <v>33</v>
      </c>
      <c r="D427" s="37">
        <v>1</v>
      </c>
    </row>
    <row r="428" spans="1:4" x14ac:dyDescent="0.35">
      <c r="A428" s="37" t="s">
        <v>7676</v>
      </c>
      <c r="B428" s="37" t="s">
        <v>1128</v>
      </c>
      <c r="C428" s="37">
        <v>400</v>
      </c>
      <c r="D428" s="37">
        <v>1</v>
      </c>
    </row>
    <row r="429" spans="1:4" x14ac:dyDescent="0.35">
      <c r="A429" s="37" t="s">
        <v>7677</v>
      </c>
      <c r="B429" s="37" t="s">
        <v>1130</v>
      </c>
      <c r="C429" s="37">
        <v>132</v>
      </c>
      <c r="D429" s="37">
        <v>1</v>
      </c>
    </row>
    <row r="430" spans="1:4" x14ac:dyDescent="0.35">
      <c r="A430" s="37" t="s">
        <v>1129</v>
      </c>
      <c r="B430" s="37" t="s">
        <v>1130</v>
      </c>
      <c r="C430" s="37">
        <v>33</v>
      </c>
      <c r="D430" s="37">
        <v>1</v>
      </c>
    </row>
    <row r="431" spans="1:4" x14ac:dyDescent="0.35">
      <c r="A431" s="37" t="s">
        <v>7678</v>
      </c>
      <c r="B431" s="37" t="s">
        <v>1132</v>
      </c>
      <c r="C431" s="37">
        <v>275</v>
      </c>
      <c r="D431" s="37">
        <v>1</v>
      </c>
    </row>
    <row r="432" spans="1:4" x14ac:dyDescent="0.35">
      <c r="A432" s="37" t="s">
        <v>7679</v>
      </c>
      <c r="B432" s="37" t="s">
        <v>1132</v>
      </c>
      <c r="C432" s="37">
        <v>275</v>
      </c>
      <c r="D432" s="37">
        <v>1</v>
      </c>
    </row>
    <row r="433" spans="1:4" x14ac:dyDescent="0.35">
      <c r="A433" s="37" t="s">
        <v>1131</v>
      </c>
      <c r="B433" s="37" t="s">
        <v>1132</v>
      </c>
      <c r="C433" s="37">
        <v>33</v>
      </c>
      <c r="D433" s="37">
        <v>1</v>
      </c>
    </row>
    <row r="434" spans="1:4" x14ac:dyDescent="0.35">
      <c r="A434" s="37" t="s">
        <v>1915</v>
      </c>
      <c r="B434" s="37" t="s">
        <v>2714</v>
      </c>
      <c r="C434" s="37">
        <v>400</v>
      </c>
      <c r="D434" s="37">
        <v>1</v>
      </c>
    </row>
    <row r="435" spans="1:4" x14ac:dyDescent="0.35">
      <c r="A435" s="37" t="s">
        <v>1920</v>
      </c>
      <c r="B435" s="37" t="s">
        <v>2715</v>
      </c>
      <c r="C435" s="37">
        <v>400</v>
      </c>
      <c r="D435" s="37">
        <v>1</v>
      </c>
    </row>
    <row r="436" spans="1:4" x14ac:dyDescent="0.35">
      <c r="A436" s="37" t="s">
        <v>7680</v>
      </c>
      <c r="B436" s="37" t="s">
        <v>7681</v>
      </c>
      <c r="C436" s="37">
        <v>132</v>
      </c>
      <c r="D436" s="37">
        <v>429</v>
      </c>
    </row>
    <row r="437" spans="1:4" x14ac:dyDescent="0.35">
      <c r="A437" s="37" t="s">
        <v>7682</v>
      </c>
      <c r="B437" s="37" t="s">
        <v>7683</v>
      </c>
      <c r="C437" s="37">
        <v>132</v>
      </c>
      <c r="D437" s="37">
        <v>1</v>
      </c>
    </row>
    <row r="438" spans="1:4" x14ac:dyDescent="0.35">
      <c r="A438" s="37" t="s">
        <v>7684</v>
      </c>
      <c r="B438" s="37" t="s">
        <v>7683</v>
      </c>
      <c r="C438" s="37">
        <v>132</v>
      </c>
      <c r="D438" s="37">
        <v>1</v>
      </c>
    </row>
    <row r="439" spans="1:4" x14ac:dyDescent="0.35">
      <c r="A439" s="37" t="s">
        <v>7685</v>
      </c>
      <c r="B439" s="37" t="s">
        <v>7683</v>
      </c>
      <c r="C439" s="37">
        <v>33</v>
      </c>
      <c r="D439" s="37">
        <v>1</v>
      </c>
    </row>
    <row r="440" spans="1:4" x14ac:dyDescent="0.35">
      <c r="A440" s="37" t="s">
        <v>7686</v>
      </c>
      <c r="B440" s="37" t="s">
        <v>7683</v>
      </c>
      <c r="C440" s="37">
        <v>33</v>
      </c>
      <c r="D440" s="37">
        <v>1</v>
      </c>
    </row>
    <row r="441" spans="1:4" x14ac:dyDescent="0.35">
      <c r="A441" s="37" t="s">
        <v>7687</v>
      </c>
      <c r="B441" s="37" t="s">
        <v>1134</v>
      </c>
      <c r="C441" s="37">
        <v>132</v>
      </c>
      <c r="D441" s="37">
        <v>1</v>
      </c>
    </row>
    <row r="442" spans="1:4" x14ac:dyDescent="0.35">
      <c r="A442" s="37" t="s">
        <v>7688</v>
      </c>
      <c r="B442" s="37" t="s">
        <v>1134</v>
      </c>
      <c r="C442" s="37">
        <v>275</v>
      </c>
      <c r="D442" s="37">
        <v>1</v>
      </c>
    </row>
    <row r="443" spans="1:4" x14ac:dyDescent="0.35">
      <c r="A443" s="37" t="s">
        <v>1133</v>
      </c>
      <c r="B443" s="37" t="s">
        <v>1134</v>
      </c>
      <c r="C443" s="37">
        <v>33</v>
      </c>
      <c r="D443" s="37">
        <v>1</v>
      </c>
    </row>
    <row r="444" spans="1:4" x14ac:dyDescent="0.35">
      <c r="A444" s="37" t="s">
        <v>1135</v>
      </c>
      <c r="B444" s="37" t="s">
        <v>1136</v>
      </c>
      <c r="C444" s="37">
        <v>132</v>
      </c>
      <c r="D444" s="37">
        <v>1</v>
      </c>
    </row>
    <row r="445" spans="1:4" x14ac:dyDescent="0.35">
      <c r="A445" s="37" t="s">
        <v>7689</v>
      </c>
      <c r="B445" s="37" t="s">
        <v>1136</v>
      </c>
      <c r="C445" s="37">
        <v>275</v>
      </c>
      <c r="D445" s="37">
        <v>1</v>
      </c>
    </row>
    <row r="446" spans="1:4" x14ac:dyDescent="0.35">
      <c r="A446" s="37" t="s">
        <v>7690</v>
      </c>
      <c r="B446" s="37" t="s">
        <v>1136</v>
      </c>
      <c r="C446" s="37">
        <v>400</v>
      </c>
      <c r="D446" s="37">
        <v>1</v>
      </c>
    </row>
    <row r="447" spans="1:4" x14ac:dyDescent="0.35">
      <c r="A447" s="37" t="s">
        <v>1137</v>
      </c>
      <c r="B447" s="37" t="s">
        <v>1138</v>
      </c>
      <c r="C447" s="37">
        <v>132</v>
      </c>
      <c r="D447" s="37">
        <v>1</v>
      </c>
    </row>
    <row r="448" spans="1:4" x14ac:dyDescent="0.35">
      <c r="A448" s="37" t="s">
        <v>1949</v>
      </c>
      <c r="B448" s="37" t="s">
        <v>1138</v>
      </c>
      <c r="C448" s="37">
        <v>400</v>
      </c>
      <c r="D448" s="37">
        <v>1</v>
      </c>
    </row>
    <row r="449" spans="1:4" x14ac:dyDescent="0.35">
      <c r="A449" s="37" t="s">
        <v>1952</v>
      </c>
      <c r="B449" s="37" t="s">
        <v>1138</v>
      </c>
      <c r="C449" s="37">
        <v>400</v>
      </c>
      <c r="D449" s="37">
        <v>1</v>
      </c>
    </row>
    <row r="450" spans="1:4" x14ac:dyDescent="0.35">
      <c r="A450" s="37" t="s">
        <v>7691</v>
      </c>
      <c r="B450" s="37" t="s">
        <v>1140</v>
      </c>
      <c r="C450" s="37">
        <v>132</v>
      </c>
      <c r="D450" s="37">
        <v>1</v>
      </c>
    </row>
    <row r="451" spans="1:4" x14ac:dyDescent="0.35">
      <c r="A451" s="37" t="s">
        <v>7692</v>
      </c>
      <c r="B451" s="37" t="s">
        <v>1140</v>
      </c>
      <c r="C451" s="37">
        <v>132</v>
      </c>
      <c r="D451" s="37">
        <v>1</v>
      </c>
    </row>
    <row r="452" spans="1:4" x14ac:dyDescent="0.35">
      <c r="A452" s="37" t="s">
        <v>1139</v>
      </c>
      <c r="B452" s="37" t="s">
        <v>1140</v>
      </c>
      <c r="C452" s="37">
        <v>33</v>
      </c>
      <c r="D452" s="37">
        <v>1</v>
      </c>
    </row>
    <row r="453" spans="1:4" x14ac:dyDescent="0.35">
      <c r="A453" s="37" t="s">
        <v>7693</v>
      </c>
      <c r="B453" s="37" t="s">
        <v>1142</v>
      </c>
      <c r="C453" s="37">
        <v>275</v>
      </c>
      <c r="D453" s="37">
        <v>1</v>
      </c>
    </row>
    <row r="454" spans="1:4" x14ac:dyDescent="0.35">
      <c r="A454" s="37" t="s">
        <v>7694</v>
      </c>
      <c r="B454" s="37" t="s">
        <v>1142</v>
      </c>
      <c r="C454" s="37">
        <v>275</v>
      </c>
      <c r="D454" s="37">
        <v>1</v>
      </c>
    </row>
    <row r="455" spans="1:4" x14ac:dyDescent="0.35">
      <c r="A455" s="37" t="s">
        <v>1141</v>
      </c>
      <c r="B455" s="37" t="s">
        <v>1142</v>
      </c>
      <c r="C455" s="37">
        <v>33</v>
      </c>
      <c r="D455" s="37">
        <v>1</v>
      </c>
    </row>
    <row r="456" spans="1:4" x14ac:dyDescent="0.35">
      <c r="A456" s="37" t="s">
        <v>7695</v>
      </c>
      <c r="B456" s="37" t="s">
        <v>1144</v>
      </c>
      <c r="C456" s="37">
        <v>132</v>
      </c>
      <c r="D456" s="37">
        <v>1</v>
      </c>
    </row>
    <row r="457" spans="1:4" x14ac:dyDescent="0.35">
      <c r="A457" s="37" t="s">
        <v>1143</v>
      </c>
      <c r="B457" s="37" t="s">
        <v>1144</v>
      </c>
      <c r="C457" s="37">
        <v>33</v>
      </c>
      <c r="D457" s="37">
        <v>1</v>
      </c>
    </row>
    <row r="458" spans="1:4" x14ac:dyDescent="0.35">
      <c r="A458" s="37" t="s">
        <v>7696</v>
      </c>
      <c r="B458" s="37" t="s">
        <v>7697</v>
      </c>
      <c r="C458" s="37">
        <v>132</v>
      </c>
      <c r="D458" s="37">
        <v>1</v>
      </c>
    </row>
    <row r="459" spans="1:4" x14ac:dyDescent="0.35">
      <c r="A459" s="37" t="s">
        <v>7698</v>
      </c>
      <c r="B459" s="37" t="s">
        <v>7697</v>
      </c>
      <c r="C459" s="37">
        <v>132</v>
      </c>
      <c r="D459" s="37">
        <v>1</v>
      </c>
    </row>
    <row r="460" spans="1:4" x14ac:dyDescent="0.35">
      <c r="A460" s="37" t="s">
        <v>7699</v>
      </c>
      <c r="B460" s="37" t="s">
        <v>7700</v>
      </c>
      <c r="C460" s="37">
        <v>132</v>
      </c>
      <c r="D460" s="37">
        <v>1</v>
      </c>
    </row>
    <row r="461" spans="1:4" x14ac:dyDescent="0.35">
      <c r="A461" s="37" t="s">
        <v>7701</v>
      </c>
      <c r="B461" s="37" t="s">
        <v>7700</v>
      </c>
      <c r="C461" s="37">
        <v>33</v>
      </c>
      <c r="D461" s="37">
        <v>1</v>
      </c>
    </row>
    <row r="462" spans="1:4" x14ac:dyDescent="0.35">
      <c r="A462" s="37" t="s">
        <v>7702</v>
      </c>
      <c r="B462" s="37" t="s">
        <v>1146</v>
      </c>
      <c r="C462" s="37">
        <v>132</v>
      </c>
      <c r="D462" s="37">
        <v>1</v>
      </c>
    </row>
    <row r="463" spans="1:4" x14ac:dyDescent="0.35">
      <c r="A463" s="37" t="s">
        <v>7703</v>
      </c>
      <c r="B463" s="37" t="s">
        <v>1146</v>
      </c>
      <c r="C463" s="37">
        <v>132</v>
      </c>
      <c r="D463" s="37">
        <v>1</v>
      </c>
    </row>
    <row r="464" spans="1:4" x14ac:dyDescent="0.35">
      <c r="A464" s="37" t="s">
        <v>1145</v>
      </c>
      <c r="B464" s="37" t="s">
        <v>1146</v>
      </c>
      <c r="C464" s="37">
        <v>33</v>
      </c>
      <c r="D464" s="37">
        <v>1</v>
      </c>
    </row>
    <row r="465" spans="1:4" x14ac:dyDescent="0.35">
      <c r="A465" s="37" t="s">
        <v>7704</v>
      </c>
      <c r="B465" s="37" t="s">
        <v>7705</v>
      </c>
      <c r="C465" s="37">
        <v>132</v>
      </c>
      <c r="D465" s="37">
        <v>1</v>
      </c>
    </row>
    <row r="466" spans="1:4" x14ac:dyDescent="0.35">
      <c r="A466" s="37" t="s">
        <v>7706</v>
      </c>
      <c r="B466" s="37" t="s">
        <v>7707</v>
      </c>
      <c r="C466" s="37">
        <v>132</v>
      </c>
      <c r="D466" s="37">
        <v>1</v>
      </c>
    </row>
    <row r="467" spans="1:4" x14ac:dyDescent="0.35">
      <c r="A467" s="37" t="s">
        <v>1147</v>
      </c>
      <c r="B467" s="37" t="s">
        <v>7707</v>
      </c>
      <c r="C467" s="37">
        <v>33</v>
      </c>
      <c r="D467" s="37">
        <v>1</v>
      </c>
    </row>
    <row r="468" spans="1:4" x14ac:dyDescent="0.35">
      <c r="A468" s="37" t="s">
        <v>7708</v>
      </c>
      <c r="B468" s="37" t="s">
        <v>1150</v>
      </c>
      <c r="C468" s="37">
        <v>132</v>
      </c>
      <c r="D468" s="37">
        <v>1</v>
      </c>
    </row>
    <row r="469" spans="1:4" x14ac:dyDescent="0.35">
      <c r="A469" s="37" t="s">
        <v>1149</v>
      </c>
      <c r="B469" s="37" t="s">
        <v>1150</v>
      </c>
      <c r="C469" s="37">
        <v>33</v>
      </c>
      <c r="D469" s="37">
        <v>1</v>
      </c>
    </row>
    <row r="470" spans="1:4" x14ac:dyDescent="0.35">
      <c r="A470" s="37" t="s">
        <v>1151</v>
      </c>
      <c r="B470" s="37" t="s">
        <v>1150</v>
      </c>
      <c r="C470" s="37">
        <v>33</v>
      </c>
      <c r="D470" s="37">
        <v>1</v>
      </c>
    </row>
    <row r="471" spans="1:4" x14ac:dyDescent="0.35">
      <c r="A471" s="37" t="s">
        <v>7709</v>
      </c>
      <c r="B471" s="37" t="s">
        <v>1153</v>
      </c>
      <c r="C471" s="37">
        <v>132</v>
      </c>
      <c r="D471" s="37">
        <v>1</v>
      </c>
    </row>
    <row r="472" spans="1:4" x14ac:dyDescent="0.35">
      <c r="A472" s="37" t="s">
        <v>7710</v>
      </c>
      <c r="B472" s="37" t="s">
        <v>1153</v>
      </c>
      <c r="C472" s="37">
        <v>132</v>
      </c>
      <c r="D472" s="37">
        <v>1</v>
      </c>
    </row>
    <row r="473" spans="1:4" x14ac:dyDescent="0.35">
      <c r="A473" s="37" t="s">
        <v>1152</v>
      </c>
      <c r="B473" s="37" t="s">
        <v>1153</v>
      </c>
      <c r="C473" s="37">
        <v>33</v>
      </c>
      <c r="D473" s="37">
        <v>1</v>
      </c>
    </row>
    <row r="474" spans="1:4" x14ac:dyDescent="0.35">
      <c r="A474" s="37" t="s">
        <v>7711</v>
      </c>
      <c r="B474" s="37" t="s">
        <v>1943</v>
      </c>
      <c r="C474" s="37">
        <v>132</v>
      </c>
      <c r="D474" s="37">
        <v>1</v>
      </c>
    </row>
    <row r="475" spans="1:4" x14ac:dyDescent="0.35">
      <c r="A475" s="37" t="s">
        <v>1942</v>
      </c>
      <c r="B475" s="37" t="s">
        <v>1943</v>
      </c>
      <c r="C475" s="37">
        <v>33</v>
      </c>
      <c r="D475" s="37">
        <v>1</v>
      </c>
    </row>
    <row r="476" spans="1:4" x14ac:dyDescent="0.35">
      <c r="A476" s="37" t="s">
        <v>7712</v>
      </c>
      <c r="B476" s="37" t="s">
        <v>1155</v>
      </c>
      <c r="C476" s="37">
        <v>132</v>
      </c>
      <c r="D476" s="37">
        <v>1</v>
      </c>
    </row>
    <row r="477" spans="1:4" x14ac:dyDescent="0.35">
      <c r="A477" s="37" t="s">
        <v>7713</v>
      </c>
      <c r="B477" s="37" t="s">
        <v>1155</v>
      </c>
      <c r="C477" s="37">
        <v>132</v>
      </c>
      <c r="D477" s="37">
        <v>1</v>
      </c>
    </row>
    <row r="478" spans="1:4" x14ac:dyDescent="0.35">
      <c r="A478" s="37" t="s">
        <v>1154</v>
      </c>
      <c r="B478" s="37" t="s">
        <v>1155</v>
      </c>
      <c r="C478" s="37">
        <v>33</v>
      </c>
      <c r="D478" s="37">
        <v>1</v>
      </c>
    </row>
    <row r="479" spans="1:4" x14ac:dyDescent="0.35">
      <c r="A479" s="37" t="s">
        <v>1971</v>
      </c>
      <c r="B479" s="37" t="s">
        <v>2716</v>
      </c>
      <c r="C479" s="37">
        <v>275</v>
      </c>
      <c r="D479" s="37">
        <v>1</v>
      </c>
    </row>
    <row r="480" spans="1:4" x14ac:dyDescent="0.35">
      <c r="A480" s="37" t="s">
        <v>1935</v>
      </c>
      <c r="B480" s="37" t="s">
        <v>2716</v>
      </c>
      <c r="C480" s="37">
        <v>400</v>
      </c>
      <c r="D480" s="37">
        <v>1</v>
      </c>
    </row>
    <row r="481" spans="1:4" x14ac:dyDescent="0.35">
      <c r="A481" s="37" t="s">
        <v>2597</v>
      </c>
      <c r="B481" s="37" t="s">
        <v>2717</v>
      </c>
      <c r="C481" s="37">
        <v>132</v>
      </c>
      <c r="D481" s="37">
        <v>1</v>
      </c>
    </row>
    <row r="482" spans="1:4" x14ac:dyDescent="0.35">
      <c r="A482" s="37" t="s">
        <v>7714</v>
      </c>
      <c r="B482" s="37" t="s">
        <v>2717</v>
      </c>
      <c r="C482" s="37">
        <v>132</v>
      </c>
      <c r="D482" s="37">
        <v>1</v>
      </c>
    </row>
    <row r="483" spans="1:4" x14ac:dyDescent="0.35">
      <c r="A483" s="37" t="s">
        <v>7715</v>
      </c>
      <c r="B483" s="37" t="s">
        <v>2717</v>
      </c>
      <c r="C483" s="37">
        <v>132</v>
      </c>
      <c r="D483" s="37">
        <v>1</v>
      </c>
    </row>
    <row r="484" spans="1:4" x14ac:dyDescent="0.35">
      <c r="A484" s="37" t="s">
        <v>7716</v>
      </c>
      <c r="B484" s="37" t="s">
        <v>2717</v>
      </c>
      <c r="C484" s="37">
        <v>132</v>
      </c>
      <c r="D484" s="37">
        <v>1</v>
      </c>
    </row>
    <row r="485" spans="1:4" x14ac:dyDescent="0.35">
      <c r="A485" s="37" t="s">
        <v>2615</v>
      </c>
      <c r="B485" s="37" t="s">
        <v>2717</v>
      </c>
      <c r="C485" s="37">
        <v>33</v>
      </c>
      <c r="D485" s="37">
        <v>1</v>
      </c>
    </row>
    <row r="486" spans="1:4" x14ac:dyDescent="0.35">
      <c r="A486" s="37" t="s">
        <v>7717</v>
      </c>
      <c r="B486" s="37" t="s">
        <v>2718</v>
      </c>
      <c r="C486" s="37">
        <v>132</v>
      </c>
      <c r="D486" s="37">
        <v>1</v>
      </c>
    </row>
    <row r="487" spans="1:4" x14ac:dyDescent="0.35">
      <c r="A487" s="37" t="s">
        <v>7718</v>
      </c>
      <c r="B487" s="37" t="s">
        <v>2718</v>
      </c>
      <c r="C487" s="37">
        <v>132</v>
      </c>
      <c r="D487" s="37">
        <v>1</v>
      </c>
    </row>
    <row r="488" spans="1:4" x14ac:dyDescent="0.35">
      <c r="A488" s="37" t="s">
        <v>1974</v>
      </c>
      <c r="B488" s="37" t="s">
        <v>2718</v>
      </c>
      <c r="C488" s="37">
        <v>33</v>
      </c>
      <c r="D488" s="37">
        <v>1</v>
      </c>
    </row>
    <row r="489" spans="1:4" x14ac:dyDescent="0.35">
      <c r="A489" s="37" t="s">
        <v>1156</v>
      </c>
      <c r="B489" s="37" t="s">
        <v>1157</v>
      </c>
      <c r="C489" s="37">
        <v>132</v>
      </c>
      <c r="D489" s="37">
        <v>1</v>
      </c>
    </row>
    <row r="490" spans="1:4" x14ac:dyDescent="0.35">
      <c r="A490" s="37" t="s">
        <v>1158</v>
      </c>
      <c r="B490" s="37" t="s">
        <v>1157</v>
      </c>
      <c r="C490" s="37">
        <v>132</v>
      </c>
      <c r="D490" s="37">
        <v>1</v>
      </c>
    </row>
    <row r="491" spans="1:4" x14ac:dyDescent="0.35">
      <c r="A491" s="37" t="s">
        <v>7719</v>
      </c>
      <c r="B491" s="37" t="s">
        <v>1157</v>
      </c>
      <c r="C491" s="37">
        <v>33</v>
      </c>
      <c r="D491" s="37">
        <v>1</v>
      </c>
    </row>
    <row r="492" spans="1:4" x14ac:dyDescent="0.35">
      <c r="A492" s="37" t="s">
        <v>7720</v>
      </c>
      <c r="B492" s="37" t="s">
        <v>1160</v>
      </c>
      <c r="C492" s="37">
        <v>132</v>
      </c>
      <c r="D492" s="37">
        <v>1</v>
      </c>
    </row>
    <row r="493" spans="1:4" x14ac:dyDescent="0.35">
      <c r="A493" s="37" t="s">
        <v>1715</v>
      </c>
      <c r="B493" s="37" t="s">
        <v>1160</v>
      </c>
      <c r="C493" s="37">
        <v>132</v>
      </c>
      <c r="D493" s="37">
        <v>1</v>
      </c>
    </row>
    <row r="494" spans="1:4" x14ac:dyDescent="0.35">
      <c r="A494" s="37" t="s">
        <v>7721</v>
      </c>
      <c r="B494" s="37" t="s">
        <v>1160</v>
      </c>
      <c r="C494" s="37">
        <v>132</v>
      </c>
      <c r="D494" s="37">
        <v>1</v>
      </c>
    </row>
    <row r="495" spans="1:4" x14ac:dyDescent="0.35">
      <c r="A495" s="37" t="s">
        <v>1159</v>
      </c>
      <c r="B495" s="37" t="s">
        <v>1160</v>
      </c>
      <c r="C495" s="37">
        <v>33</v>
      </c>
      <c r="D495" s="37">
        <v>1</v>
      </c>
    </row>
    <row r="496" spans="1:4" x14ac:dyDescent="0.35">
      <c r="A496" s="37" t="s">
        <v>7722</v>
      </c>
      <c r="B496" s="37" t="s">
        <v>1162</v>
      </c>
      <c r="C496" s="37">
        <v>275</v>
      </c>
      <c r="D496" s="37">
        <v>1</v>
      </c>
    </row>
    <row r="497" spans="1:4" x14ac:dyDescent="0.35">
      <c r="A497" s="37" t="s">
        <v>1161</v>
      </c>
      <c r="B497" s="37" t="s">
        <v>1162</v>
      </c>
      <c r="C497" s="37">
        <v>66</v>
      </c>
      <c r="D497" s="37">
        <v>1</v>
      </c>
    </row>
    <row r="498" spans="1:4" x14ac:dyDescent="0.35">
      <c r="A498" s="37" t="s">
        <v>1163</v>
      </c>
      <c r="B498" s="37" t="s">
        <v>1164</v>
      </c>
      <c r="C498" s="37">
        <v>132</v>
      </c>
      <c r="D498" s="37">
        <v>1</v>
      </c>
    </row>
    <row r="499" spans="1:4" x14ac:dyDescent="0.35">
      <c r="A499" s="37" t="s">
        <v>2286</v>
      </c>
      <c r="B499" s="37" t="s">
        <v>1164</v>
      </c>
      <c r="C499" s="37">
        <v>400</v>
      </c>
      <c r="D499" s="37">
        <v>1</v>
      </c>
    </row>
    <row r="500" spans="1:4" x14ac:dyDescent="0.35">
      <c r="A500" s="37" t="s">
        <v>1166</v>
      </c>
      <c r="B500" s="37" t="s">
        <v>185</v>
      </c>
      <c r="C500" s="37">
        <v>132</v>
      </c>
      <c r="D500" s="37">
        <v>1</v>
      </c>
    </row>
    <row r="501" spans="1:4" x14ac:dyDescent="0.35">
      <c r="A501" s="37" t="s">
        <v>7723</v>
      </c>
      <c r="B501" s="37" t="s">
        <v>185</v>
      </c>
      <c r="C501" s="37">
        <v>11</v>
      </c>
      <c r="D501" s="37">
        <v>1</v>
      </c>
    </row>
    <row r="502" spans="1:4" x14ac:dyDescent="0.35">
      <c r="A502" s="37" t="s">
        <v>7724</v>
      </c>
      <c r="B502" s="37" t="s">
        <v>2719</v>
      </c>
      <c r="C502" s="37" t="s">
        <v>7401</v>
      </c>
      <c r="D502" s="37">
        <v>1</v>
      </c>
    </row>
    <row r="503" spans="1:4" x14ac:dyDescent="0.35">
      <c r="A503" s="37" t="s">
        <v>7725</v>
      </c>
      <c r="B503" s="37" t="s">
        <v>2719</v>
      </c>
      <c r="C503" s="37" t="s">
        <v>7401</v>
      </c>
      <c r="D503" s="37">
        <v>1</v>
      </c>
    </row>
    <row r="504" spans="1:4" x14ac:dyDescent="0.35">
      <c r="A504" s="37" t="s">
        <v>1979</v>
      </c>
      <c r="B504" s="37" t="s">
        <v>2719</v>
      </c>
      <c r="C504" s="37">
        <v>132</v>
      </c>
      <c r="D504" s="37">
        <v>1</v>
      </c>
    </row>
    <row r="505" spans="1:4" x14ac:dyDescent="0.35">
      <c r="A505" s="37" t="s">
        <v>1981</v>
      </c>
      <c r="B505" s="37" t="s">
        <v>2719</v>
      </c>
      <c r="C505" s="37">
        <v>132</v>
      </c>
      <c r="D505" s="37">
        <v>1</v>
      </c>
    </row>
    <row r="506" spans="1:4" x14ac:dyDescent="0.35">
      <c r="A506" s="37" t="s">
        <v>7726</v>
      </c>
      <c r="B506" s="37" t="s">
        <v>1168</v>
      </c>
      <c r="C506" s="37">
        <v>132</v>
      </c>
      <c r="D506" s="37">
        <v>1</v>
      </c>
    </row>
    <row r="507" spans="1:4" x14ac:dyDescent="0.35">
      <c r="A507" s="37" t="s">
        <v>1167</v>
      </c>
      <c r="B507" s="37" t="s">
        <v>1168</v>
      </c>
      <c r="C507" s="37">
        <v>33</v>
      </c>
      <c r="D507" s="37">
        <v>1</v>
      </c>
    </row>
    <row r="508" spans="1:4" x14ac:dyDescent="0.35">
      <c r="A508" s="37" t="s">
        <v>7727</v>
      </c>
      <c r="B508" s="37" t="s">
        <v>1168</v>
      </c>
      <c r="C508" s="37">
        <v>400</v>
      </c>
      <c r="D508" s="37">
        <v>1</v>
      </c>
    </row>
    <row r="509" spans="1:4" x14ac:dyDescent="0.35">
      <c r="A509" s="37" t="s">
        <v>7728</v>
      </c>
      <c r="B509" s="37" t="s">
        <v>1168</v>
      </c>
      <c r="C509" s="37">
        <v>400</v>
      </c>
      <c r="D509" s="37">
        <v>1</v>
      </c>
    </row>
    <row r="510" spans="1:4" x14ac:dyDescent="0.35">
      <c r="A510" s="37" t="s">
        <v>7729</v>
      </c>
      <c r="B510" s="37" t="s">
        <v>1168</v>
      </c>
      <c r="C510" s="37">
        <v>400</v>
      </c>
      <c r="D510" s="37">
        <v>1</v>
      </c>
    </row>
    <row r="511" spans="1:4" x14ac:dyDescent="0.35">
      <c r="A511" s="37" t="s">
        <v>7730</v>
      </c>
      <c r="B511" s="37" t="s">
        <v>1168</v>
      </c>
      <c r="C511" s="37">
        <v>400</v>
      </c>
      <c r="D511" s="37">
        <v>1</v>
      </c>
    </row>
    <row r="512" spans="1:4" x14ac:dyDescent="0.35">
      <c r="A512" s="37" t="s">
        <v>1169</v>
      </c>
      <c r="B512" s="37" t="s">
        <v>1170</v>
      </c>
      <c r="C512" s="37">
        <v>132</v>
      </c>
      <c r="D512" s="37">
        <v>1</v>
      </c>
    </row>
    <row r="513" spans="1:4" x14ac:dyDescent="0.35">
      <c r="A513" s="37" t="s">
        <v>7731</v>
      </c>
      <c r="B513" s="37" t="s">
        <v>1170</v>
      </c>
      <c r="C513" s="37">
        <v>132</v>
      </c>
      <c r="D513" s="37">
        <v>1</v>
      </c>
    </row>
    <row r="514" spans="1:4" x14ac:dyDescent="0.35">
      <c r="A514" s="37" t="s">
        <v>7732</v>
      </c>
      <c r="B514" s="37" t="s">
        <v>1170</v>
      </c>
      <c r="C514" s="37">
        <v>400</v>
      </c>
      <c r="D514" s="37">
        <v>1</v>
      </c>
    </row>
    <row r="515" spans="1:4" x14ac:dyDescent="0.35">
      <c r="A515" s="37" t="s">
        <v>1983</v>
      </c>
      <c r="B515" s="37" t="s">
        <v>2720</v>
      </c>
      <c r="C515" s="37">
        <v>132</v>
      </c>
      <c r="D515" s="37">
        <v>1</v>
      </c>
    </row>
    <row r="516" spans="1:4" x14ac:dyDescent="0.35">
      <c r="A516" s="37" t="s">
        <v>7733</v>
      </c>
      <c r="B516" s="37" t="s">
        <v>2720</v>
      </c>
      <c r="C516" s="37">
        <v>33</v>
      </c>
      <c r="D516" s="37">
        <v>1</v>
      </c>
    </row>
    <row r="517" spans="1:4" x14ac:dyDescent="0.35">
      <c r="A517" s="37" t="s">
        <v>7734</v>
      </c>
      <c r="B517" s="37" t="s">
        <v>1172</v>
      </c>
      <c r="C517" s="37">
        <v>275</v>
      </c>
      <c r="D517" s="37">
        <v>1</v>
      </c>
    </row>
    <row r="518" spans="1:4" x14ac:dyDescent="0.35">
      <c r="A518" s="37" t="s">
        <v>1171</v>
      </c>
      <c r="B518" s="37" t="s">
        <v>1172</v>
      </c>
      <c r="C518" s="37">
        <v>33</v>
      </c>
      <c r="D518" s="37">
        <v>1</v>
      </c>
    </row>
    <row r="519" spans="1:4" x14ac:dyDescent="0.35">
      <c r="A519" s="37" t="s">
        <v>1747</v>
      </c>
      <c r="B519" s="37" t="s">
        <v>2721</v>
      </c>
      <c r="C519" s="37">
        <v>400</v>
      </c>
      <c r="D519" s="37">
        <v>1</v>
      </c>
    </row>
    <row r="520" spans="1:4" x14ac:dyDescent="0.35">
      <c r="A520" s="37" t="s">
        <v>1751</v>
      </c>
      <c r="B520" s="37" t="s">
        <v>2721</v>
      </c>
      <c r="C520" s="37">
        <v>400</v>
      </c>
      <c r="D520" s="37">
        <v>1</v>
      </c>
    </row>
    <row r="521" spans="1:4" x14ac:dyDescent="0.35">
      <c r="A521" s="37" t="s">
        <v>7735</v>
      </c>
      <c r="B521" s="37" t="s">
        <v>1174</v>
      </c>
      <c r="C521" s="37">
        <v>275</v>
      </c>
      <c r="D521" s="37">
        <v>1</v>
      </c>
    </row>
    <row r="522" spans="1:4" x14ac:dyDescent="0.35">
      <c r="A522" s="37" t="s">
        <v>7736</v>
      </c>
      <c r="B522" s="37" t="s">
        <v>1174</v>
      </c>
      <c r="C522" s="37">
        <v>275</v>
      </c>
      <c r="D522" s="37">
        <v>1</v>
      </c>
    </row>
    <row r="523" spans="1:4" x14ac:dyDescent="0.35">
      <c r="A523" s="37" t="s">
        <v>7737</v>
      </c>
      <c r="B523" s="37" t="s">
        <v>1174</v>
      </c>
      <c r="C523" s="37">
        <v>275</v>
      </c>
      <c r="D523" s="37">
        <v>1</v>
      </c>
    </row>
    <row r="524" spans="1:4" x14ac:dyDescent="0.35">
      <c r="A524" s="37" t="s">
        <v>7738</v>
      </c>
      <c r="B524" s="37" t="s">
        <v>1174</v>
      </c>
      <c r="C524" s="37">
        <v>275</v>
      </c>
      <c r="D524" s="37">
        <v>1</v>
      </c>
    </row>
    <row r="525" spans="1:4" x14ac:dyDescent="0.35">
      <c r="A525" s="37" t="s">
        <v>1173</v>
      </c>
      <c r="B525" s="37" t="s">
        <v>1174</v>
      </c>
      <c r="C525" s="37">
        <v>33</v>
      </c>
      <c r="D525" s="37">
        <v>1</v>
      </c>
    </row>
    <row r="526" spans="1:4" x14ac:dyDescent="0.35">
      <c r="A526" s="37" t="s">
        <v>7739</v>
      </c>
      <c r="B526" s="37" t="s">
        <v>1176</v>
      </c>
      <c r="C526" s="37">
        <v>275</v>
      </c>
      <c r="D526" s="37">
        <v>1</v>
      </c>
    </row>
    <row r="527" spans="1:4" x14ac:dyDescent="0.35">
      <c r="A527" s="37" t="s">
        <v>1175</v>
      </c>
      <c r="B527" s="37" t="s">
        <v>1176</v>
      </c>
      <c r="C527" s="37">
        <v>33</v>
      </c>
      <c r="D527" s="37">
        <v>1</v>
      </c>
    </row>
    <row r="528" spans="1:4" x14ac:dyDescent="0.35">
      <c r="A528" s="37" t="s">
        <v>7740</v>
      </c>
      <c r="B528" s="37" t="s">
        <v>1178</v>
      </c>
      <c r="C528" s="37">
        <v>132</v>
      </c>
      <c r="D528" s="37">
        <v>1</v>
      </c>
    </row>
    <row r="529" spans="1:4" x14ac:dyDescent="0.35">
      <c r="A529" s="37" t="s">
        <v>7741</v>
      </c>
      <c r="B529" s="37" t="s">
        <v>1178</v>
      </c>
      <c r="C529" s="37">
        <v>132</v>
      </c>
      <c r="D529" s="37">
        <v>1</v>
      </c>
    </row>
    <row r="530" spans="1:4" x14ac:dyDescent="0.35">
      <c r="A530" s="37" t="s">
        <v>1177</v>
      </c>
      <c r="B530" s="37" t="s">
        <v>1178</v>
      </c>
      <c r="C530" s="37">
        <v>33</v>
      </c>
      <c r="D530" s="37">
        <v>1</v>
      </c>
    </row>
    <row r="531" spans="1:4" x14ac:dyDescent="0.35">
      <c r="A531" s="37" t="s">
        <v>7742</v>
      </c>
      <c r="B531" s="37" t="s">
        <v>1180</v>
      </c>
      <c r="C531" s="37">
        <v>132</v>
      </c>
      <c r="D531" s="37">
        <v>1</v>
      </c>
    </row>
    <row r="532" spans="1:4" x14ac:dyDescent="0.35">
      <c r="A532" s="37" t="s">
        <v>7743</v>
      </c>
      <c r="B532" s="37" t="s">
        <v>1180</v>
      </c>
      <c r="C532" s="37">
        <v>132</v>
      </c>
      <c r="D532" s="37">
        <v>1</v>
      </c>
    </row>
    <row r="533" spans="1:4" x14ac:dyDescent="0.35">
      <c r="A533" s="37" t="s">
        <v>7744</v>
      </c>
      <c r="B533" s="37" t="s">
        <v>1180</v>
      </c>
      <c r="C533" s="37">
        <v>132</v>
      </c>
      <c r="D533" s="37">
        <v>1</v>
      </c>
    </row>
    <row r="534" spans="1:4" x14ac:dyDescent="0.35">
      <c r="A534" s="37" t="s">
        <v>7745</v>
      </c>
      <c r="B534" s="37" t="s">
        <v>1180</v>
      </c>
      <c r="C534" s="37">
        <v>132</v>
      </c>
      <c r="D534" s="37">
        <v>1</v>
      </c>
    </row>
    <row r="535" spans="1:4" x14ac:dyDescent="0.35">
      <c r="A535" s="37" t="s">
        <v>1179</v>
      </c>
      <c r="B535" s="37" t="s">
        <v>1180</v>
      </c>
      <c r="C535" s="37">
        <v>33</v>
      </c>
      <c r="D535" s="37">
        <v>1</v>
      </c>
    </row>
    <row r="536" spans="1:4" x14ac:dyDescent="0.35">
      <c r="A536" s="37" t="s">
        <v>1181</v>
      </c>
      <c r="B536" s="37" t="s">
        <v>1182</v>
      </c>
      <c r="C536" s="37">
        <v>132</v>
      </c>
      <c r="D536" s="37">
        <v>1</v>
      </c>
    </row>
    <row r="537" spans="1:4" x14ac:dyDescent="0.35">
      <c r="A537" s="37" t="s">
        <v>7746</v>
      </c>
      <c r="B537" s="37" t="s">
        <v>1182</v>
      </c>
      <c r="C537" s="37">
        <v>132</v>
      </c>
      <c r="D537" s="37">
        <v>1</v>
      </c>
    </row>
    <row r="538" spans="1:4" x14ac:dyDescent="0.35">
      <c r="A538" s="37" t="s">
        <v>7747</v>
      </c>
      <c r="B538" s="37" t="s">
        <v>1182</v>
      </c>
      <c r="C538" s="37">
        <v>275</v>
      </c>
      <c r="D538" s="37">
        <v>1</v>
      </c>
    </row>
    <row r="539" spans="1:4" x14ac:dyDescent="0.35">
      <c r="A539" s="37" t="s">
        <v>1183</v>
      </c>
      <c r="B539" s="37" t="s">
        <v>1184</v>
      </c>
      <c r="C539" s="37">
        <v>132</v>
      </c>
      <c r="D539" s="37">
        <v>1</v>
      </c>
    </row>
    <row r="540" spans="1:4" x14ac:dyDescent="0.35">
      <c r="A540" s="37" t="s">
        <v>1811</v>
      </c>
      <c r="B540" s="37" t="s">
        <v>1184</v>
      </c>
      <c r="C540" s="37">
        <v>132</v>
      </c>
      <c r="D540" s="37">
        <v>1</v>
      </c>
    </row>
    <row r="541" spans="1:4" x14ac:dyDescent="0.35">
      <c r="A541" s="37" t="s">
        <v>1812</v>
      </c>
      <c r="B541" s="37" t="s">
        <v>1184</v>
      </c>
      <c r="C541" s="37">
        <v>132</v>
      </c>
      <c r="D541" s="37">
        <v>1</v>
      </c>
    </row>
    <row r="542" spans="1:4" x14ac:dyDescent="0.35">
      <c r="A542" s="37" t="s">
        <v>7748</v>
      </c>
      <c r="B542" s="37" t="s">
        <v>1184</v>
      </c>
      <c r="C542" s="37">
        <v>275</v>
      </c>
      <c r="D542" s="37">
        <v>1</v>
      </c>
    </row>
    <row r="543" spans="1:4" x14ac:dyDescent="0.35">
      <c r="A543" s="37" t="s">
        <v>7749</v>
      </c>
      <c r="B543" s="37" t="s">
        <v>1184</v>
      </c>
      <c r="C543" s="37">
        <v>275</v>
      </c>
      <c r="D543" s="37">
        <v>1</v>
      </c>
    </row>
    <row r="544" spans="1:4" x14ac:dyDescent="0.35">
      <c r="A544" s="37" t="s">
        <v>1990</v>
      </c>
      <c r="B544" s="37" t="s">
        <v>1184</v>
      </c>
      <c r="C544" s="37">
        <v>400</v>
      </c>
      <c r="D544" s="37">
        <v>1</v>
      </c>
    </row>
    <row r="545" spans="1:4" x14ac:dyDescent="0.35">
      <c r="A545" s="37" t="s">
        <v>7750</v>
      </c>
      <c r="B545" s="37" t="s">
        <v>1184</v>
      </c>
      <c r="C545" s="37">
        <v>400</v>
      </c>
      <c r="D545" s="37">
        <v>1</v>
      </c>
    </row>
    <row r="546" spans="1:4" x14ac:dyDescent="0.35">
      <c r="A546" s="37" t="s">
        <v>7751</v>
      </c>
      <c r="B546" s="37" t="s">
        <v>2722</v>
      </c>
      <c r="C546" s="37" t="s">
        <v>7401</v>
      </c>
      <c r="D546" s="37">
        <v>1</v>
      </c>
    </row>
    <row r="547" spans="1:4" x14ac:dyDescent="0.35">
      <c r="A547" s="37" t="s">
        <v>7752</v>
      </c>
      <c r="B547" s="37" t="s">
        <v>2722</v>
      </c>
      <c r="C547" s="37" t="s">
        <v>7401</v>
      </c>
      <c r="D547" s="37">
        <v>1</v>
      </c>
    </row>
    <row r="548" spans="1:4" x14ac:dyDescent="0.35">
      <c r="A548" s="37" t="s">
        <v>7753</v>
      </c>
      <c r="B548" s="37" t="s">
        <v>2722</v>
      </c>
      <c r="C548" s="37">
        <v>275</v>
      </c>
      <c r="D548" s="37">
        <v>1</v>
      </c>
    </row>
    <row r="549" spans="1:4" x14ac:dyDescent="0.35">
      <c r="A549" s="37" t="s">
        <v>7754</v>
      </c>
      <c r="B549" s="37" t="s">
        <v>2722</v>
      </c>
      <c r="C549" s="37">
        <v>275</v>
      </c>
      <c r="D549" s="37">
        <v>1</v>
      </c>
    </row>
    <row r="550" spans="1:4" x14ac:dyDescent="0.35">
      <c r="A550" s="37" t="s">
        <v>1992</v>
      </c>
      <c r="B550" s="37" t="s">
        <v>2722</v>
      </c>
      <c r="C550" s="37">
        <v>400</v>
      </c>
      <c r="D550" s="37">
        <v>1</v>
      </c>
    </row>
    <row r="551" spans="1:4" x14ac:dyDescent="0.35">
      <c r="A551" s="37" t="s">
        <v>1185</v>
      </c>
      <c r="B551" s="37" t="s">
        <v>1186</v>
      </c>
      <c r="C551" s="37">
        <v>132</v>
      </c>
      <c r="D551" s="37">
        <v>1</v>
      </c>
    </row>
    <row r="552" spans="1:4" x14ac:dyDescent="0.35">
      <c r="A552" s="37" t="s">
        <v>7755</v>
      </c>
      <c r="B552" s="37" t="s">
        <v>1186</v>
      </c>
      <c r="C552" s="37">
        <v>400</v>
      </c>
      <c r="D552" s="37">
        <v>1</v>
      </c>
    </row>
    <row r="553" spans="1:4" x14ac:dyDescent="0.35">
      <c r="A553" s="37" t="s">
        <v>1995</v>
      </c>
      <c r="B553" s="37" t="s">
        <v>2723</v>
      </c>
      <c r="C553" s="37">
        <v>132</v>
      </c>
      <c r="D553" s="37">
        <v>1</v>
      </c>
    </row>
    <row r="554" spans="1:4" x14ac:dyDescent="0.35">
      <c r="A554" s="37" t="s">
        <v>7756</v>
      </c>
      <c r="B554" s="37" t="s">
        <v>2723</v>
      </c>
      <c r="C554" s="37">
        <v>132</v>
      </c>
      <c r="D554" s="37">
        <v>1</v>
      </c>
    </row>
    <row r="555" spans="1:4" x14ac:dyDescent="0.35">
      <c r="A555" s="37" t="s">
        <v>7757</v>
      </c>
      <c r="B555" s="37" t="s">
        <v>2723</v>
      </c>
      <c r="C555" s="37">
        <v>132</v>
      </c>
      <c r="D555" s="37">
        <v>1</v>
      </c>
    </row>
    <row r="556" spans="1:4" x14ac:dyDescent="0.35">
      <c r="A556" s="37" t="s">
        <v>7758</v>
      </c>
      <c r="B556" s="37" t="s">
        <v>2723</v>
      </c>
      <c r="C556" s="37">
        <v>132</v>
      </c>
      <c r="D556" s="37">
        <v>1</v>
      </c>
    </row>
    <row r="557" spans="1:4" x14ac:dyDescent="0.35">
      <c r="A557" s="37" t="s">
        <v>7759</v>
      </c>
      <c r="B557" s="37" t="s">
        <v>2723</v>
      </c>
      <c r="C557" s="37">
        <v>11</v>
      </c>
      <c r="D557" s="37">
        <v>1</v>
      </c>
    </row>
    <row r="558" spans="1:4" x14ac:dyDescent="0.35">
      <c r="A558" s="37" t="s">
        <v>7760</v>
      </c>
      <c r="B558" s="37" t="s">
        <v>2723</v>
      </c>
      <c r="C558" s="37">
        <v>11</v>
      </c>
      <c r="D558" s="37">
        <v>1</v>
      </c>
    </row>
    <row r="559" spans="1:4" x14ac:dyDescent="0.35">
      <c r="A559" s="37" t="s">
        <v>7761</v>
      </c>
      <c r="B559" s="37" t="s">
        <v>1188</v>
      </c>
      <c r="C559" s="37">
        <v>132</v>
      </c>
      <c r="D559" s="37">
        <v>1</v>
      </c>
    </row>
    <row r="560" spans="1:4" x14ac:dyDescent="0.35">
      <c r="A560" s="37" t="s">
        <v>7762</v>
      </c>
      <c r="B560" s="37" t="s">
        <v>1188</v>
      </c>
      <c r="C560" s="37">
        <v>132</v>
      </c>
      <c r="D560" s="37">
        <v>1</v>
      </c>
    </row>
    <row r="561" spans="1:4" x14ac:dyDescent="0.35">
      <c r="A561" s="37" t="s">
        <v>1187</v>
      </c>
      <c r="B561" s="37" t="s">
        <v>1188</v>
      </c>
      <c r="C561" s="37">
        <v>33</v>
      </c>
      <c r="D561" s="37">
        <v>1</v>
      </c>
    </row>
    <row r="562" spans="1:4" x14ac:dyDescent="0.35">
      <c r="A562" s="37" t="s">
        <v>7763</v>
      </c>
      <c r="B562" s="37" t="s">
        <v>7764</v>
      </c>
      <c r="C562" s="37">
        <v>132</v>
      </c>
      <c r="D562" s="37">
        <v>1</v>
      </c>
    </row>
    <row r="563" spans="1:4" x14ac:dyDescent="0.35">
      <c r="A563" s="37" t="s">
        <v>7765</v>
      </c>
      <c r="B563" s="37" t="s">
        <v>7764</v>
      </c>
      <c r="C563" s="37">
        <v>132</v>
      </c>
      <c r="D563" s="37">
        <v>1</v>
      </c>
    </row>
    <row r="564" spans="1:4" x14ac:dyDescent="0.35">
      <c r="A564" s="37" t="s">
        <v>7766</v>
      </c>
      <c r="B564" s="37" t="s">
        <v>7767</v>
      </c>
      <c r="C564" s="37">
        <v>132</v>
      </c>
      <c r="D564" s="37">
        <v>1</v>
      </c>
    </row>
    <row r="565" spans="1:4" x14ac:dyDescent="0.35">
      <c r="A565" s="37" t="s">
        <v>2008</v>
      </c>
      <c r="B565" s="37" t="s">
        <v>7767</v>
      </c>
      <c r="C565" s="37">
        <v>33</v>
      </c>
      <c r="D565" s="37">
        <v>1</v>
      </c>
    </row>
    <row r="566" spans="1:4" x14ac:dyDescent="0.35">
      <c r="A566" s="37" t="s">
        <v>1189</v>
      </c>
      <c r="B566" s="37" t="s">
        <v>1190</v>
      </c>
      <c r="C566" s="37">
        <v>132</v>
      </c>
      <c r="D566" s="37">
        <v>1</v>
      </c>
    </row>
    <row r="567" spans="1:4" x14ac:dyDescent="0.35">
      <c r="A567" s="37" t="s">
        <v>7768</v>
      </c>
      <c r="B567" s="37" t="s">
        <v>1190</v>
      </c>
      <c r="C567" s="37">
        <v>400</v>
      </c>
      <c r="D567" s="37">
        <v>1</v>
      </c>
    </row>
    <row r="568" spans="1:4" x14ac:dyDescent="0.35">
      <c r="A568" s="37" t="s">
        <v>7769</v>
      </c>
      <c r="B568" s="37" t="s">
        <v>7770</v>
      </c>
      <c r="C568" s="37">
        <v>132</v>
      </c>
      <c r="D568" s="37">
        <v>1</v>
      </c>
    </row>
    <row r="569" spans="1:4" x14ac:dyDescent="0.35">
      <c r="A569" s="37" t="s">
        <v>7771</v>
      </c>
      <c r="B569" s="37" t="s">
        <v>7770</v>
      </c>
      <c r="C569" s="37">
        <v>132</v>
      </c>
      <c r="D569" s="37">
        <v>1</v>
      </c>
    </row>
    <row r="570" spans="1:4" x14ac:dyDescent="0.35">
      <c r="A570" s="37" t="s">
        <v>2023</v>
      </c>
      <c r="B570" s="37" t="s">
        <v>7770</v>
      </c>
      <c r="C570" s="37">
        <v>33</v>
      </c>
      <c r="D570" s="37">
        <v>1</v>
      </c>
    </row>
    <row r="571" spans="1:4" x14ac:dyDescent="0.35">
      <c r="A571" s="37" t="s">
        <v>2026</v>
      </c>
      <c r="B571" s="37" t="s">
        <v>7770</v>
      </c>
      <c r="C571" s="37">
        <v>33</v>
      </c>
      <c r="D571" s="37">
        <v>1</v>
      </c>
    </row>
    <row r="572" spans="1:4" x14ac:dyDescent="0.35">
      <c r="A572" s="37" t="s">
        <v>7772</v>
      </c>
      <c r="B572" s="37" t="s">
        <v>2726</v>
      </c>
      <c r="C572" s="37">
        <v>33</v>
      </c>
      <c r="D572" s="37">
        <v>1</v>
      </c>
    </row>
    <row r="573" spans="1:4" x14ac:dyDescent="0.35">
      <c r="A573" s="37" t="s">
        <v>7773</v>
      </c>
      <c r="B573" s="37" t="s">
        <v>2726</v>
      </c>
      <c r="C573" s="37">
        <v>33</v>
      </c>
      <c r="D573" s="37">
        <v>1</v>
      </c>
    </row>
    <row r="574" spans="1:4" x14ac:dyDescent="0.35">
      <c r="A574" s="37" t="s">
        <v>2018</v>
      </c>
      <c r="B574" s="37" t="s">
        <v>2726</v>
      </c>
      <c r="C574" s="37">
        <v>400</v>
      </c>
      <c r="D574" s="37">
        <v>1</v>
      </c>
    </row>
    <row r="575" spans="1:4" x14ac:dyDescent="0.35">
      <c r="A575" s="37" t="s">
        <v>7774</v>
      </c>
      <c r="B575" s="37" t="s">
        <v>7775</v>
      </c>
      <c r="C575" s="37">
        <v>132</v>
      </c>
      <c r="D575" s="37">
        <v>1</v>
      </c>
    </row>
    <row r="576" spans="1:4" x14ac:dyDescent="0.35">
      <c r="A576" s="37" t="s">
        <v>7776</v>
      </c>
      <c r="B576" s="37" t="s">
        <v>7775</v>
      </c>
      <c r="C576" s="37">
        <v>132</v>
      </c>
      <c r="D576" s="37">
        <v>1</v>
      </c>
    </row>
    <row r="577" spans="1:4" x14ac:dyDescent="0.35">
      <c r="A577" s="37" t="s">
        <v>7777</v>
      </c>
      <c r="B577" s="37" t="s">
        <v>7775</v>
      </c>
      <c r="C577" s="37">
        <v>275</v>
      </c>
      <c r="D577" s="37">
        <v>1</v>
      </c>
    </row>
    <row r="578" spans="1:4" x14ac:dyDescent="0.35">
      <c r="A578" s="37" t="s">
        <v>7778</v>
      </c>
      <c r="B578" s="37" t="s">
        <v>7775</v>
      </c>
      <c r="C578" s="37">
        <v>275</v>
      </c>
      <c r="D578" s="37">
        <v>1</v>
      </c>
    </row>
    <row r="579" spans="1:4" x14ac:dyDescent="0.35">
      <c r="A579" s="37" t="s">
        <v>2029</v>
      </c>
      <c r="B579" s="37" t="s">
        <v>1192</v>
      </c>
      <c r="C579" s="37">
        <v>275</v>
      </c>
      <c r="D579" s="37">
        <v>1</v>
      </c>
    </row>
    <row r="580" spans="1:4" x14ac:dyDescent="0.35">
      <c r="A580" s="37" t="s">
        <v>1191</v>
      </c>
      <c r="B580" s="37" t="s">
        <v>1192</v>
      </c>
      <c r="C580" s="37">
        <v>33</v>
      </c>
      <c r="D580" s="37">
        <v>1</v>
      </c>
    </row>
    <row r="581" spans="1:4" x14ac:dyDescent="0.35">
      <c r="A581" s="37" t="s">
        <v>7779</v>
      </c>
      <c r="B581" s="37" t="s">
        <v>1194</v>
      </c>
      <c r="C581" s="37">
        <v>132</v>
      </c>
      <c r="D581" s="37">
        <v>1</v>
      </c>
    </row>
    <row r="582" spans="1:4" x14ac:dyDescent="0.35">
      <c r="A582" s="37" t="s">
        <v>7780</v>
      </c>
      <c r="B582" s="37" t="s">
        <v>1194</v>
      </c>
      <c r="C582" s="37">
        <v>132</v>
      </c>
      <c r="D582" s="37">
        <v>1</v>
      </c>
    </row>
    <row r="583" spans="1:4" x14ac:dyDescent="0.35">
      <c r="A583" s="37" t="s">
        <v>7781</v>
      </c>
      <c r="B583" s="37" t="s">
        <v>1194</v>
      </c>
      <c r="C583" s="37">
        <v>132</v>
      </c>
      <c r="D583" s="37">
        <v>1</v>
      </c>
    </row>
    <row r="584" spans="1:4" x14ac:dyDescent="0.35">
      <c r="A584" s="37" t="s">
        <v>7782</v>
      </c>
      <c r="B584" s="37" t="s">
        <v>1194</v>
      </c>
      <c r="C584" s="37">
        <v>132</v>
      </c>
      <c r="D584" s="37">
        <v>1</v>
      </c>
    </row>
    <row r="585" spans="1:4" x14ac:dyDescent="0.35">
      <c r="A585" s="37" t="s">
        <v>7783</v>
      </c>
      <c r="B585" s="37" t="s">
        <v>1194</v>
      </c>
      <c r="C585" s="37">
        <v>132</v>
      </c>
      <c r="D585" s="37">
        <v>1</v>
      </c>
    </row>
    <row r="586" spans="1:4" x14ac:dyDescent="0.35">
      <c r="A586" s="37" t="s">
        <v>7784</v>
      </c>
      <c r="B586" s="37" t="s">
        <v>1194</v>
      </c>
      <c r="C586" s="37">
        <v>275</v>
      </c>
      <c r="D586" s="37">
        <v>1</v>
      </c>
    </row>
    <row r="587" spans="1:4" x14ac:dyDescent="0.35">
      <c r="A587" s="37" t="s">
        <v>1193</v>
      </c>
      <c r="B587" s="37" t="s">
        <v>1194</v>
      </c>
      <c r="C587" s="37">
        <v>33</v>
      </c>
      <c r="D587" s="37">
        <v>1</v>
      </c>
    </row>
    <row r="588" spans="1:4" x14ac:dyDescent="0.35">
      <c r="A588" s="37" t="s">
        <v>2519</v>
      </c>
      <c r="B588" s="37" t="s">
        <v>1194</v>
      </c>
      <c r="C588" s="37">
        <v>400</v>
      </c>
      <c r="D588" s="37">
        <v>1</v>
      </c>
    </row>
    <row r="589" spans="1:4" x14ac:dyDescent="0.35">
      <c r="A589" s="37" t="s">
        <v>1195</v>
      </c>
      <c r="B589" s="37" t="s">
        <v>1196</v>
      </c>
      <c r="C589" s="37">
        <v>132</v>
      </c>
      <c r="D589" s="37">
        <v>1</v>
      </c>
    </row>
    <row r="590" spans="1:4" x14ac:dyDescent="0.35">
      <c r="A590" s="37" t="s">
        <v>7785</v>
      </c>
      <c r="B590" s="37" t="s">
        <v>1196</v>
      </c>
      <c r="C590" s="37">
        <v>400</v>
      </c>
      <c r="D590" s="37">
        <v>1</v>
      </c>
    </row>
    <row r="591" spans="1:4" x14ac:dyDescent="0.35">
      <c r="A591" s="37" t="s">
        <v>7786</v>
      </c>
      <c r="B591" s="37" t="s">
        <v>1198</v>
      </c>
      <c r="C591" s="37">
        <v>275</v>
      </c>
      <c r="D591" s="37">
        <v>1</v>
      </c>
    </row>
    <row r="592" spans="1:4" x14ac:dyDescent="0.35">
      <c r="A592" s="37" t="s">
        <v>7787</v>
      </c>
      <c r="B592" s="37" t="s">
        <v>1198</v>
      </c>
      <c r="C592" s="37">
        <v>400</v>
      </c>
      <c r="D592" s="37">
        <v>1</v>
      </c>
    </row>
    <row r="593" spans="1:4" x14ac:dyDescent="0.35">
      <c r="A593" s="37" t="s">
        <v>1197</v>
      </c>
      <c r="B593" s="37" t="s">
        <v>1198</v>
      </c>
      <c r="C593" s="37">
        <v>66</v>
      </c>
      <c r="D593" s="37">
        <v>1</v>
      </c>
    </row>
    <row r="594" spans="1:4" x14ac:dyDescent="0.35">
      <c r="A594" s="37" t="s">
        <v>7788</v>
      </c>
      <c r="B594" s="37" t="s">
        <v>7789</v>
      </c>
      <c r="C594" s="37">
        <v>400</v>
      </c>
      <c r="D594" s="37">
        <v>1</v>
      </c>
    </row>
    <row r="595" spans="1:4" x14ac:dyDescent="0.35">
      <c r="A595" s="37" t="s">
        <v>7790</v>
      </c>
      <c r="B595" s="37" t="s">
        <v>2727</v>
      </c>
      <c r="C595" s="37">
        <v>132</v>
      </c>
      <c r="D595" s="37">
        <v>1</v>
      </c>
    </row>
    <row r="596" spans="1:4" x14ac:dyDescent="0.35">
      <c r="A596" s="37" t="s">
        <v>7791</v>
      </c>
      <c r="B596" s="37" t="s">
        <v>2727</v>
      </c>
      <c r="C596" s="37">
        <v>132</v>
      </c>
      <c r="D596" s="37">
        <v>1</v>
      </c>
    </row>
    <row r="597" spans="1:4" x14ac:dyDescent="0.35">
      <c r="A597" s="37" t="s">
        <v>1869</v>
      </c>
      <c r="B597" s="37" t="s">
        <v>2727</v>
      </c>
      <c r="C597" s="37">
        <v>33</v>
      </c>
      <c r="D597" s="37">
        <v>1</v>
      </c>
    </row>
    <row r="598" spans="1:4" x14ac:dyDescent="0.35">
      <c r="A598" s="37" t="s">
        <v>1201</v>
      </c>
      <c r="B598" s="37" t="s">
        <v>2728</v>
      </c>
      <c r="C598" s="37">
        <v>132</v>
      </c>
      <c r="D598" s="37">
        <v>1</v>
      </c>
    </row>
    <row r="599" spans="1:4" x14ac:dyDescent="0.35">
      <c r="A599" s="37" t="s">
        <v>7792</v>
      </c>
      <c r="B599" s="37" t="s">
        <v>2728</v>
      </c>
      <c r="C599" s="37">
        <v>275</v>
      </c>
      <c r="D599" s="37">
        <v>1</v>
      </c>
    </row>
    <row r="600" spans="1:4" x14ac:dyDescent="0.35">
      <c r="A600" s="37" t="s">
        <v>7793</v>
      </c>
      <c r="B600" s="37" t="s">
        <v>2728</v>
      </c>
      <c r="C600" s="37">
        <v>275</v>
      </c>
      <c r="D600" s="37">
        <v>1</v>
      </c>
    </row>
    <row r="601" spans="1:4" x14ac:dyDescent="0.35">
      <c r="A601" s="37" t="s">
        <v>7794</v>
      </c>
      <c r="B601" s="37" t="s">
        <v>2728</v>
      </c>
      <c r="C601" s="37">
        <v>275</v>
      </c>
      <c r="D601" s="37">
        <v>1</v>
      </c>
    </row>
    <row r="602" spans="1:4" x14ac:dyDescent="0.35">
      <c r="A602" s="37" t="s">
        <v>7795</v>
      </c>
      <c r="B602" s="37" t="s">
        <v>2728</v>
      </c>
      <c r="C602" s="37">
        <v>275</v>
      </c>
      <c r="D602" s="37">
        <v>1</v>
      </c>
    </row>
    <row r="603" spans="1:4" x14ac:dyDescent="0.35">
      <c r="A603" s="37" t="s">
        <v>7796</v>
      </c>
      <c r="B603" s="37" t="s">
        <v>2728</v>
      </c>
      <c r="C603" s="37">
        <v>275</v>
      </c>
      <c r="D603" s="37">
        <v>1</v>
      </c>
    </row>
    <row r="604" spans="1:4" x14ac:dyDescent="0.35">
      <c r="A604" s="37" t="s">
        <v>7797</v>
      </c>
      <c r="B604" s="37" t="s">
        <v>2728</v>
      </c>
      <c r="C604" s="37">
        <v>275</v>
      </c>
      <c r="D604" s="37">
        <v>1</v>
      </c>
    </row>
    <row r="605" spans="1:4" x14ac:dyDescent="0.35">
      <c r="A605" s="37" t="s">
        <v>7798</v>
      </c>
      <c r="B605" s="37" t="s">
        <v>2728</v>
      </c>
      <c r="C605" s="37">
        <v>275</v>
      </c>
      <c r="D605" s="37">
        <v>1</v>
      </c>
    </row>
    <row r="606" spans="1:4" x14ac:dyDescent="0.35">
      <c r="A606" s="37" t="s">
        <v>7799</v>
      </c>
      <c r="B606" s="37" t="s">
        <v>2728</v>
      </c>
      <c r="C606" s="37">
        <v>400</v>
      </c>
      <c r="D606" s="37">
        <v>1</v>
      </c>
    </row>
    <row r="607" spans="1:4" x14ac:dyDescent="0.35">
      <c r="A607" s="37" t="s">
        <v>1199</v>
      </c>
      <c r="B607" s="37" t="s">
        <v>2728</v>
      </c>
      <c r="C607" s="37">
        <v>66</v>
      </c>
      <c r="D607" s="37">
        <v>1</v>
      </c>
    </row>
    <row r="608" spans="1:4" x14ac:dyDescent="0.35">
      <c r="A608" s="37" t="s">
        <v>7800</v>
      </c>
      <c r="B608" s="37" t="s">
        <v>7801</v>
      </c>
      <c r="C608" s="37">
        <v>132</v>
      </c>
      <c r="D608" s="37">
        <v>1</v>
      </c>
    </row>
    <row r="609" spans="1:4" x14ac:dyDescent="0.35">
      <c r="A609" s="37" t="s">
        <v>7802</v>
      </c>
      <c r="B609" s="37" t="s">
        <v>7801</v>
      </c>
      <c r="C609" s="37">
        <v>275</v>
      </c>
      <c r="D609" s="37">
        <v>1</v>
      </c>
    </row>
    <row r="610" spans="1:4" x14ac:dyDescent="0.35">
      <c r="A610" s="37" t="s">
        <v>7803</v>
      </c>
      <c r="B610" s="37" t="s">
        <v>7801</v>
      </c>
      <c r="C610" s="37">
        <v>275</v>
      </c>
      <c r="D610" s="37">
        <v>1</v>
      </c>
    </row>
    <row r="611" spans="1:4" x14ac:dyDescent="0.35">
      <c r="A611" s="37" t="s">
        <v>7804</v>
      </c>
      <c r="B611" s="37" t="s">
        <v>7801</v>
      </c>
      <c r="C611" s="37">
        <v>275</v>
      </c>
      <c r="D611" s="37">
        <v>1</v>
      </c>
    </row>
    <row r="612" spans="1:4" x14ac:dyDescent="0.35">
      <c r="A612" s="37" t="s">
        <v>1203</v>
      </c>
      <c r="B612" s="37" t="s">
        <v>7801</v>
      </c>
      <c r="C612" s="37">
        <v>33</v>
      </c>
      <c r="D612" s="37">
        <v>1</v>
      </c>
    </row>
    <row r="613" spans="1:4" x14ac:dyDescent="0.35">
      <c r="A613" s="37" t="s">
        <v>2034</v>
      </c>
      <c r="B613" s="37" t="s">
        <v>2729</v>
      </c>
      <c r="C613" s="37">
        <v>275</v>
      </c>
      <c r="D613" s="37">
        <v>1</v>
      </c>
    </row>
    <row r="614" spans="1:4" x14ac:dyDescent="0.35">
      <c r="A614" s="37" t="s">
        <v>7805</v>
      </c>
      <c r="B614" s="37" t="s">
        <v>2729</v>
      </c>
      <c r="C614" s="37">
        <v>275</v>
      </c>
      <c r="D614" s="37">
        <v>1</v>
      </c>
    </row>
    <row r="615" spans="1:4" x14ac:dyDescent="0.35">
      <c r="A615" s="37" t="s">
        <v>7806</v>
      </c>
      <c r="B615" s="37" t="s">
        <v>1206</v>
      </c>
      <c r="C615" s="37">
        <v>132</v>
      </c>
      <c r="D615" s="37">
        <v>1</v>
      </c>
    </row>
    <row r="616" spans="1:4" x14ac:dyDescent="0.35">
      <c r="A616" s="37" t="s">
        <v>7807</v>
      </c>
      <c r="B616" s="37" t="s">
        <v>1206</v>
      </c>
      <c r="C616" s="37">
        <v>132</v>
      </c>
      <c r="D616" s="37">
        <v>1</v>
      </c>
    </row>
    <row r="617" spans="1:4" x14ac:dyDescent="0.35">
      <c r="A617" s="37" t="s">
        <v>1205</v>
      </c>
      <c r="B617" s="37" t="s">
        <v>1206</v>
      </c>
      <c r="C617" s="37">
        <v>33</v>
      </c>
      <c r="D617" s="37">
        <v>1</v>
      </c>
    </row>
    <row r="618" spans="1:4" x14ac:dyDescent="0.35">
      <c r="A618" s="37" t="s">
        <v>1207</v>
      </c>
      <c r="B618" s="37" t="s">
        <v>7808</v>
      </c>
      <c r="C618" s="37">
        <v>132</v>
      </c>
      <c r="D618" s="37">
        <v>1</v>
      </c>
    </row>
    <row r="619" spans="1:4" x14ac:dyDescent="0.35">
      <c r="A619" s="37" t="s">
        <v>7809</v>
      </c>
      <c r="B619" s="37" t="s">
        <v>7808</v>
      </c>
      <c r="C619" s="37">
        <v>132</v>
      </c>
      <c r="D619" s="37">
        <v>1</v>
      </c>
    </row>
    <row r="620" spans="1:4" x14ac:dyDescent="0.35">
      <c r="A620" s="37" t="s">
        <v>7810</v>
      </c>
      <c r="B620" s="37" t="s">
        <v>7808</v>
      </c>
      <c r="C620" s="37">
        <v>132</v>
      </c>
      <c r="D620" s="37">
        <v>1</v>
      </c>
    </row>
    <row r="621" spans="1:4" x14ac:dyDescent="0.35">
      <c r="A621" s="37" t="s">
        <v>2045</v>
      </c>
      <c r="B621" s="37" t="s">
        <v>7808</v>
      </c>
      <c r="C621" s="37">
        <v>275</v>
      </c>
      <c r="D621" s="37">
        <v>1</v>
      </c>
    </row>
    <row r="622" spans="1:4" x14ac:dyDescent="0.35">
      <c r="A622" s="37" t="s">
        <v>2048</v>
      </c>
      <c r="B622" s="37" t="s">
        <v>7808</v>
      </c>
      <c r="C622" s="37">
        <v>275</v>
      </c>
      <c r="D622" s="37">
        <v>1</v>
      </c>
    </row>
    <row r="623" spans="1:4" x14ac:dyDescent="0.35">
      <c r="A623" s="37" t="s">
        <v>2053</v>
      </c>
      <c r="B623" s="37" t="s">
        <v>7808</v>
      </c>
      <c r="C623" s="37">
        <v>275</v>
      </c>
      <c r="D623" s="37">
        <v>1</v>
      </c>
    </row>
    <row r="624" spans="1:4" x14ac:dyDescent="0.35">
      <c r="A624" s="37" t="s">
        <v>2058</v>
      </c>
      <c r="B624" s="37" t="s">
        <v>7808</v>
      </c>
      <c r="C624" s="37">
        <v>275</v>
      </c>
      <c r="D624" s="37">
        <v>1</v>
      </c>
    </row>
    <row r="625" spans="1:4" x14ac:dyDescent="0.35">
      <c r="A625" s="37" t="s">
        <v>7811</v>
      </c>
      <c r="B625" s="37" t="s">
        <v>7812</v>
      </c>
      <c r="C625" s="37">
        <v>132</v>
      </c>
      <c r="D625" s="37">
        <v>1</v>
      </c>
    </row>
    <row r="626" spans="1:4" x14ac:dyDescent="0.35">
      <c r="A626" s="37" t="s">
        <v>7813</v>
      </c>
      <c r="B626" s="37" t="s">
        <v>7812</v>
      </c>
      <c r="C626" s="37">
        <v>132</v>
      </c>
      <c r="D626" s="37">
        <v>1</v>
      </c>
    </row>
    <row r="627" spans="1:4" x14ac:dyDescent="0.35">
      <c r="A627" s="37" t="s">
        <v>2063</v>
      </c>
      <c r="B627" s="37" t="s">
        <v>2064</v>
      </c>
      <c r="C627" s="37">
        <v>132</v>
      </c>
      <c r="D627" s="37">
        <v>1</v>
      </c>
    </row>
    <row r="628" spans="1:4" x14ac:dyDescent="0.35">
      <c r="A628" s="37" t="s">
        <v>7814</v>
      </c>
      <c r="B628" s="37" t="s">
        <v>2064</v>
      </c>
      <c r="C628" s="37">
        <v>11</v>
      </c>
      <c r="D628" s="37">
        <v>1</v>
      </c>
    </row>
    <row r="629" spans="1:4" x14ac:dyDescent="0.35">
      <c r="A629" s="37" t="s">
        <v>7815</v>
      </c>
      <c r="B629" s="37" t="s">
        <v>7816</v>
      </c>
      <c r="C629" s="37">
        <v>132</v>
      </c>
      <c r="D629" s="37">
        <v>1</v>
      </c>
    </row>
    <row r="630" spans="1:4" x14ac:dyDescent="0.35">
      <c r="A630" s="37" t="s">
        <v>7817</v>
      </c>
      <c r="B630" s="37" t="s">
        <v>7816</v>
      </c>
      <c r="C630" s="37">
        <v>132</v>
      </c>
      <c r="D630" s="37">
        <v>1</v>
      </c>
    </row>
    <row r="631" spans="1:4" x14ac:dyDescent="0.35">
      <c r="A631" s="37" t="s">
        <v>1209</v>
      </c>
      <c r="B631" s="37" t="s">
        <v>7816</v>
      </c>
      <c r="C631" s="37">
        <v>33</v>
      </c>
      <c r="D631" s="37">
        <v>1</v>
      </c>
    </row>
    <row r="632" spans="1:4" x14ac:dyDescent="0.35">
      <c r="A632" s="37" t="s">
        <v>1211</v>
      </c>
      <c r="B632" s="37" t="s">
        <v>1212</v>
      </c>
      <c r="C632" s="37">
        <v>132</v>
      </c>
      <c r="D632" s="37">
        <v>1</v>
      </c>
    </row>
    <row r="633" spans="1:4" x14ac:dyDescent="0.35">
      <c r="A633" s="37" t="s">
        <v>7818</v>
      </c>
      <c r="B633" s="37" t="s">
        <v>1212</v>
      </c>
      <c r="C633" s="37">
        <v>132</v>
      </c>
      <c r="D633" s="37">
        <v>1</v>
      </c>
    </row>
    <row r="634" spans="1:4" x14ac:dyDescent="0.35">
      <c r="A634" s="37" t="s">
        <v>7819</v>
      </c>
      <c r="B634" s="37" t="s">
        <v>1212</v>
      </c>
      <c r="C634" s="37">
        <v>400</v>
      </c>
      <c r="D634" s="37">
        <v>1</v>
      </c>
    </row>
    <row r="635" spans="1:4" x14ac:dyDescent="0.35">
      <c r="A635" s="37" t="s">
        <v>2672</v>
      </c>
      <c r="B635" s="37" t="s">
        <v>7820</v>
      </c>
      <c r="C635" s="37">
        <v>400</v>
      </c>
      <c r="D635" s="37">
        <v>1</v>
      </c>
    </row>
    <row r="636" spans="1:4" x14ac:dyDescent="0.35">
      <c r="A636" s="37" t="s">
        <v>7821</v>
      </c>
      <c r="B636" s="37" t="s">
        <v>7822</v>
      </c>
      <c r="C636" s="37">
        <v>132</v>
      </c>
      <c r="D636" s="37">
        <v>1</v>
      </c>
    </row>
    <row r="637" spans="1:4" x14ac:dyDescent="0.35">
      <c r="A637" s="37" t="s">
        <v>7823</v>
      </c>
      <c r="B637" s="37" t="s">
        <v>7822</v>
      </c>
      <c r="C637" s="37">
        <v>132</v>
      </c>
      <c r="D637" s="37">
        <v>1</v>
      </c>
    </row>
    <row r="638" spans="1:4" x14ac:dyDescent="0.35">
      <c r="A638" s="37" t="s">
        <v>7824</v>
      </c>
      <c r="B638" s="37" t="s">
        <v>1214</v>
      </c>
      <c r="C638" s="37">
        <v>275</v>
      </c>
      <c r="D638" s="37">
        <v>1</v>
      </c>
    </row>
    <row r="639" spans="1:4" x14ac:dyDescent="0.35">
      <c r="A639" s="37" t="s">
        <v>7825</v>
      </c>
      <c r="B639" s="37" t="s">
        <v>1214</v>
      </c>
      <c r="C639" s="37">
        <v>33</v>
      </c>
      <c r="D639" s="37">
        <v>1</v>
      </c>
    </row>
    <row r="640" spans="1:4" x14ac:dyDescent="0.35">
      <c r="A640" s="37" t="s">
        <v>1213</v>
      </c>
      <c r="B640" s="37" t="s">
        <v>1214</v>
      </c>
      <c r="C640" s="37">
        <v>20.5</v>
      </c>
      <c r="D640" s="37">
        <v>1</v>
      </c>
    </row>
    <row r="641" spans="1:4" x14ac:dyDescent="0.35">
      <c r="A641" s="37" t="s">
        <v>7826</v>
      </c>
      <c r="B641" s="37" t="s">
        <v>7827</v>
      </c>
      <c r="C641" s="37" t="s">
        <v>7401</v>
      </c>
      <c r="D641" s="37">
        <v>1</v>
      </c>
    </row>
    <row r="642" spans="1:4" x14ac:dyDescent="0.35">
      <c r="A642" s="37" t="s">
        <v>7828</v>
      </c>
      <c r="B642" s="37" t="s">
        <v>7827</v>
      </c>
      <c r="C642" s="37" t="s">
        <v>7401</v>
      </c>
      <c r="D642" s="37">
        <v>1</v>
      </c>
    </row>
    <row r="643" spans="1:4" x14ac:dyDescent="0.35">
      <c r="A643" s="37" t="s">
        <v>2068</v>
      </c>
      <c r="B643" s="37" t="s">
        <v>7827</v>
      </c>
      <c r="C643" s="37">
        <v>275</v>
      </c>
      <c r="D643" s="37">
        <v>1</v>
      </c>
    </row>
    <row r="644" spans="1:4" x14ac:dyDescent="0.35">
      <c r="A644" s="37" t="s">
        <v>7829</v>
      </c>
      <c r="B644" s="37" t="s">
        <v>1216</v>
      </c>
      <c r="C644" s="37">
        <v>132</v>
      </c>
      <c r="D644" s="37">
        <v>1</v>
      </c>
    </row>
    <row r="645" spans="1:4" x14ac:dyDescent="0.35">
      <c r="A645" s="37" t="s">
        <v>7830</v>
      </c>
      <c r="B645" s="37" t="s">
        <v>1216</v>
      </c>
      <c r="C645" s="37">
        <v>132</v>
      </c>
      <c r="D645" s="37">
        <v>1</v>
      </c>
    </row>
    <row r="646" spans="1:4" x14ac:dyDescent="0.35">
      <c r="A646" s="37" t="s">
        <v>1215</v>
      </c>
      <c r="B646" s="37" t="s">
        <v>1216</v>
      </c>
      <c r="C646" s="37">
        <v>33</v>
      </c>
      <c r="D646" s="37">
        <v>1</v>
      </c>
    </row>
    <row r="647" spans="1:4" x14ac:dyDescent="0.35">
      <c r="A647" s="37" t="s">
        <v>1217</v>
      </c>
      <c r="B647" s="37" t="s">
        <v>1218</v>
      </c>
      <c r="C647" s="37">
        <v>132</v>
      </c>
      <c r="D647" s="37">
        <v>1</v>
      </c>
    </row>
    <row r="648" spans="1:4" x14ac:dyDescent="0.35">
      <c r="A648" s="37" t="s">
        <v>7831</v>
      </c>
      <c r="B648" s="37" t="s">
        <v>1218</v>
      </c>
      <c r="C648" s="37">
        <v>275</v>
      </c>
      <c r="D648" s="37">
        <v>1</v>
      </c>
    </row>
    <row r="649" spans="1:4" x14ac:dyDescent="0.35">
      <c r="A649" s="37" t="s">
        <v>7832</v>
      </c>
      <c r="B649" s="37" t="s">
        <v>1218</v>
      </c>
      <c r="C649" s="37">
        <v>275</v>
      </c>
      <c r="D649" s="37">
        <v>1</v>
      </c>
    </row>
    <row r="650" spans="1:4" x14ac:dyDescent="0.35">
      <c r="A650" s="37" t="s">
        <v>2074</v>
      </c>
      <c r="B650" s="37" t="s">
        <v>1218</v>
      </c>
      <c r="C650" s="37">
        <v>400</v>
      </c>
      <c r="D650" s="37">
        <v>1</v>
      </c>
    </row>
    <row r="651" spans="1:4" x14ac:dyDescent="0.35">
      <c r="A651" s="37" t="s">
        <v>7833</v>
      </c>
      <c r="B651" s="37" t="s">
        <v>1220</v>
      </c>
      <c r="C651" s="37">
        <v>132</v>
      </c>
      <c r="D651" s="37">
        <v>1</v>
      </c>
    </row>
    <row r="652" spans="1:4" x14ac:dyDescent="0.35">
      <c r="A652" s="37" t="s">
        <v>7834</v>
      </c>
      <c r="B652" s="37" t="s">
        <v>1220</v>
      </c>
      <c r="C652" s="37">
        <v>132</v>
      </c>
      <c r="D652" s="37">
        <v>1</v>
      </c>
    </row>
    <row r="653" spans="1:4" x14ac:dyDescent="0.35">
      <c r="A653" s="37" t="s">
        <v>1219</v>
      </c>
      <c r="B653" s="37" t="s">
        <v>1220</v>
      </c>
      <c r="C653" s="37">
        <v>33</v>
      </c>
      <c r="D653" s="37">
        <v>1</v>
      </c>
    </row>
    <row r="654" spans="1:4" x14ac:dyDescent="0.35">
      <c r="A654" s="37" t="s">
        <v>7835</v>
      </c>
      <c r="B654" s="37" t="s">
        <v>7836</v>
      </c>
      <c r="C654" s="37">
        <v>132</v>
      </c>
      <c r="D654" s="37">
        <v>1</v>
      </c>
    </row>
    <row r="655" spans="1:4" x14ac:dyDescent="0.35">
      <c r="A655" s="37" t="s">
        <v>7837</v>
      </c>
      <c r="B655" s="37" t="s">
        <v>7836</v>
      </c>
      <c r="C655" s="37">
        <v>132</v>
      </c>
      <c r="D655" s="37">
        <v>1</v>
      </c>
    </row>
    <row r="656" spans="1:4" x14ac:dyDescent="0.35">
      <c r="A656" s="37" t="s">
        <v>7838</v>
      </c>
      <c r="B656" s="37" t="s">
        <v>7836</v>
      </c>
      <c r="C656" s="37">
        <v>275</v>
      </c>
      <c r="D656" s="37">
        <v>1</v>
      </c>
    </row>
    <row r="657" spans="1:4" x14ac:dyDescent="0.35">
      <c r="A657" s="37" t="s">
        <v>7839</v>
      </c>
      <c r="B657" s="37" t="s">
        <v>7836</v>
      </c>
      <c r="C657" s="37">
        <v>275</v>
      </c>
      <c r="D657" s="37">
        <v>1</v>
      </c>
    </row>
    <row r="658" spans="1:4" x14ac:dyDescent="0.35">
      <c r="A658" s="37" t="s">
        <v>7840</v>
      </c>
      <c r="B658" s="37" t="s">
        <v>1222</v>
      </c>
      <c r="C658" s="37">
        <v>132</v>
      </c>
      <c r="D658" s="37">
        <v>1</v>
      </c>
    </row>
    <row r="659" spans="1:4" x14ac:dyDescent="0.35">
      <c r="A659" s="37" t="s">
        <v>1221</v>
      </c>
      <c r="B659" s="37" t="s">
        <v>1222</v>
      </c>
      <c r="C659" s="37">
        <v>33</v>
      </c>
      <c r="D659" s="37">
        <v>1</v>
      </c>
    </row>
    <row r="660" spans="1:4" x14ac:dyDescent="0.35">
      <c r="A660" s="37" t="s">
        <v>7841</v>
      </c>
      <c r="B660" s="37" t="s">
        <v>7842</v>
      </c>
      <c r="C660" s="37">
        <v>132</v>
      </c>
      <c r="D660" s="37">
        <v>1</v>
      </c>
    </row>
    <row r="661" spans="1:4" x14ac:dyDescent="0.35">
      <c r="A661" s="37" t="s">
        <v>2100</v>
      </c>
      <c r="B661" s="37" t="s">
        <v>7842</v>
      </c>
      <c r="C661" s="37">
        <v>33</v>
      </c>
      <c r="D661" s="37">
        <v>1</v>
      </c>
    </row>
    <row r="662" spans="1:4" x14ac:dyDescent="0.35">
      <c r="A662" s="37" t="s">
        <v>7843</v>
      </c>
      <c r="B662" s="37" t="s">
        <v>7844</v>
      </c>
      <c r="C662" s="37">
        <v>132</v>
      </c>
      <c r="D662" s="37">
        <v>1</v>
      </c>
    </row>
    <row r="663" spans="1:4" x14ac:dyDescent="0.35">
      <c r="A663" s="37" t="s">
        <v>7845</v>
      </c>
      <c r="B663" s="37" t="s">
        <v>7844</v>
      </c>
      <c r="C663" s="37">
        <v>11</v>
      </c>
      <c r="D663" s="37">
        <v>1</v>
      </c>
    </row>
    <row r="664" spans="1:4" x14ac:dyDescent="0.35">
      <c r="A664" s="37" t="s">
        <v>7846</v>
      </c>
      <c r="B664" s="37" t="s">
        <v>7844</v>
      </c>
      <c r="C664" s="37">
        <v>11</v>
      </c>
      <c r="D664" s="37">
        <v>1</v>
      </c>
    </row>
    <row r="665" spans="1:4" x14ac:dyDescent="0.35">
      <c r="A665" s="37" t="s">
        <v>7847</v>
      </c>
      <c r="B665" s="37" t="s">
        <v>7848</v>
      </c>
      <c r="C665" s="37">
        <v>132</v>
      </c>
      <c r="D665" s="37">
        <v>1</v>
      </c>
    </row>
    <row r="666" spans="1:4" x14ac:dyDescent="0.35">
      <c r="A666" s="37" t="s">
        <v>7849</v>
      </c>
      <c r="B666" s="37" t="s">
        <v>7848</v>
      </c>
      <c r="C666" s="37">
        <v>132</v>
      </c>
      <c r="D666" s="37">
        <v>1</v>
      </c>
    </row>
    <row r="667" spans="1:4" x14ac:dyDescent="0.35">
      <c r="A667" s="37" t="s">
        <v>7850</v>
      </c>
      <c r="B667" s="37" t="s">
        <v>7848</v>
      </c>
      <c r="C667" s="37">
        <v>132</v>
      </c>
      <c r="D667" s="37">
        <v>1</v>
      </c>
    </row>
    <row r="668" spans="1:4" x14ac:dyDescent="0.35">
      <c r="A668" s="37" t="s">
        <v>7851</v>
      </c>
      <c r="B668" s="37" t="s">
        <v>7848</v>
      </c>
      <c r="C668" s="37">
        <v>132</v>
      </c>
      <c r="D668" s="37">
        <v>1</v>
      </c>
    </row>
    <row r="669" spans="1:4" x14ac:dyDescent="0.35">
      <c r="A669" s="37" t="s">
        <v>7852</v>
      </c>
      <c r="B669" s="37" t="s">
        <v>7853</v>
      </c>
      <c r="C669" s="37">
        <v>132</v>
      </c>
      <c r="D669" s="37">
        <v>1</v>
      </c>
    </row>
    <row r="670" spans="1:4" x14ac:dyDescent="0.35">
      <c r="A670" s="37" t="s">
        <v>7854</v>
      </c>
      <c r="B670" s="37" t="s">
        <v>7853</v>
      </c>
      <c r="C670" s="37">
        <v>132</v>
      </c>
      <c r="D670" s="37">
        <v>1</v>
      </c>
    </row>
    <row r="671" spans="1:4" x14ac:dyDescent="0.35">
      <c r="A671" s="37" t="s">
        <v>7855</v>
      </c>
      <c r="B671" s="37" t="s">
        <v>7856</v>
      </c>
      <c r="C671" s="37">
        <v>400</v>
      </c>
      <c r="D671" s="37">
        <v>1</v>
      </c>
    </row>
    <row r="672" spans="1:4" x14ac:dyDescent="0.35">
      <c r="A672" s="37" t="s">
        <v>7857</v>
      </c>
      <c r="B672" s="37" t="s">
        <v>7856</v>
      </c>
      <c r="C672" s="37">
        <v>400</v>
      </c>
      <c r="D672" s="37">
        <v>1</v>
      </c>
    </row>
    <row r="673" spans="1:4" x14ac:dyDescent="0.35">
      <c r="A673" s="37" t="s">
        <v>7858</v>
      </c>
      <c r="B673" s="37" t="s">
        <v>2733</v>
      </c>
      <c r="C673" s="37">
        <v>132</v>
      </c>
      <c r="D673" s="37">
        <v>1</v>
      </c>
    </row>
    <row r="674" spans="1:4" x14ac:dyDescent="0.35">
      <c r="A674" s="37" t="s">
        <v>2095</v>
      </c>
      <c r="B674" s="37" t="s">
        <v>2733</v>
      </c>
      <c r="C674" s="37">
        <v>33</v>
      </c>
      <c r="D674" s="37">
        <v>1</v>
      </c>
    </row>
    <row r="675" spans="1:4" x14ac:dyDescent="0.35">
      <c r="A675" s="37" t="s">
        <v>7859</v>
      </c>
      <c r="B675" s="37" t="s">
        <v>7860</v>
      </c>
      <c r="C675" s="37">
        <v>11</v>
      </c>
      <c r="D675" s="37">
        <v>1</v>
      </c>
    </row>
    <row r="676" spans="1:4" x14ac:dyDescent="0.35">
      <c r="A676" s="37" t="s">
        <v>7861</v>
      </c>
      <c r="B676" s="37" t="s">
        <v>7860</v>
      </c>
      <c r="C676" s="37">
        <v>11</v>
      </c>
      <c r="D676" s="37">
        <v>1</v>
      </c>
    </row>
    <row r="677" spans="1:4" x14ac:dyDescent="0.35">
      <c r="A677" s="37" t="s">
        <v>7862</v>
      </c>
      <c r="B677" s="37" t="s">
        <v>7860</v>
      </c>
      <c r="C677" s="37">
        <v>11</v>
      </c>
      <c r="D677" s="37">
        <v>1</v>
      </c>
    </row>
    <row r="678" spans="1:4" x14ac:dyDescent="0.35">
      <c r="A678" s="37" t="s">
        <v>7863</v>
      </c>
      <c r="B678" s="37" t="s">
        <v>1224</v>
      </c>
      <c r="C678" s="37">
        <v>275</v>
      </c>
      <c r="D678" s="37">
        <v>1</v>
      </c>
    </row>
    <row r="679" spans="1:4" x14ac:dyDescent="0.35">
      <c r="A679" s="37" t="s">
        <v>7864</v>
      </c>
      <c r="B679" s="37" t="s">
        <v>1224</v>
      </c>
      <c r="C679" s="37">
        <v>275</v>
      </c>
      <c r="D679" s="37">
        <v>1</v>
      </c>
    </row>
    <row r="680" spans="1:4" x14ac:dyDescent="0.35">
      <c r="A680" s="37" t="s">
        <v>1223</v>
      </c>
      <c r="B680" s="37" t="s">
        <v>1224</v>
      </c>
      <c r="C680" s="37">
        <v>33</v>
      </c>
      <c r="D680" s="37">
        <v>1</v>
      </c>
    </row>
    <row r="681" spans="1:4" x14ac:dyDescent="0.35">
      <c r="A681" s="37" t="s">
        <v>1227</v>
      </c>
      <c r="B681" s="37" t="s">
        <v>7865</v>
      </c>
      <c r="C681" s="37">
        <v>132</v>
      </c>
      <c r="D681" s="37">
        <v>1</v>
      </c>
    </row>
    <row r="682" spans="1:4" x14ac:dyDescent="0.35">
      <c r="A682" s="37" t="s">
        <v>1229</v>
      </c>
      <c r="B682" s="37" t="s">
        <v>7865</v>
      </c>
      <c r="C682" s="37">
        <v>132</v>
      </c>
      <c r="D682" s="37">
        <v>1</v>
      </c>
    </row>
    <row r="683" spans="1:4" x14ac:dyDescent="0.35">
      <c r="A683" s="37" t="s">
        <v>2107</v>
      </c>
      <c r="B683" s="37" t="s">
        <v>7866</v>
      </c>
      <c r="C683" s="37">
        <v>132</v>
      </c>
      <c r="D683" s="37">
        <v>1</v>
      </c>
    </row>
    <row r="684" spans="1:4" x14ac:dyDescent="0.35">
      <c r="A684" s="37" t="s">
        <v>2088</v>
      </c>
      <c r="B684" s="37" t="s">
        <v>7866</v>
      </c>
      <c r="C684" s="37" t="s">
        <v>7867</v>
      </c>
      <c r="D684" s="37">
        <v>1</v>
      </c>
    </row>
    <row r="685" spans="1:4" x14ac:dyDescent="0.35">
      <c r="A685" s="37" t="s">
        <v>1699</v>
      </c>
      <c r="B685" s="37" t="s">
        <v>2735</v>
      </c>
      <c r="C685" s="37">
        <v>132</v>
      </c>
      <c r="D685" s="37">
        <v>1</v>
      </c>
    </row>
    <row r="686" spans="1:4" x14ac:dyDescent="0.35">
      <c r="A686" s="37" t="s">
        <v>7868</v>
      </c>
      <c r="B686" s="37" t="s">
        <v>2735</v>
      </c>
      <c r="C686" s="37">
        <v>11</v>
      </c>
      <c r="D686" s="37">
        <v>1</v>
      </c>
    </row>
    <row r="687" spans="1:4" x14ac:dyDescent="0.35">
      <c r="A687" s="37" t="s">
        <v>7869</v>
      </c>
      <c r="B687" s="37" t="s">
        <v>1231</v>
      </c>
      <c r="C687" s="37">
        <v>132</v>
      </c>
      <c r="D687" s="37">
        <v>1</v>
      </c>
    </row>
    <row r="688" spans="1:4" x14ac:dyDescent="0.35">
      <c r="A688" s="37" t="s">
        <v>1230</v>
      </c>
      <c r="B688" s="37" t="s">
        <v>1231</v>
      </c>
      <c r="C688" s="37">
        <v>33</v>
      </c>
      <c r="D688" s="37">
        <v>1</v>
      </c>
    </row>
    <row r="689" spans="1:4" x14ac:dyDescent="0.35">
      <c r="A689" s="37" t="s">
        <v>7870</v>
      </c>
      <c r="B689" s="37" t="s">
        <v>7871</v>
      </c>
      <c r="C689" s="37">
        <v>132</v>
      </c>
      <c r="D689" s="37">
        <v>1</v>
      </c>
    </row>
    <row r="690" spans="1:4" x14ac:dyDescent="0.35">
      <c r="A690" s="37" t="s">
        <v>7872</v>
      </c>
      <c r="B690" s="37" t="s">
        <v>7871</v>
      </c>
      <c r="C690" s="37">
        <v>132</v>
      </c>
      <c r="D690" s="37">
        <v>1</v>
      </c>
    </row>
    <row r="691" spans="1:4" x14ac:dyDescent="0.35">
      <c r="A691" s="37" t="s">
        <v>2443</v>
      </c>
      <c r="B691" s="37" t="s">
        <v>7871</v>
      </c>
      <c r="C691" s="37">
        <v>33</v>
      </c>
      <c r="D691" s="37">
        <v>1</v>
      </c>
    </row>
    <row r="692" spans="1:4" x14ac:dyDescent="0.35">
      <c r="A692" s="37" t="s">
        <v>1232</v>
      </c>
      <c r="B692" s="37" t="s">
        <v>1233</v>
      </c>
      <c r="C692" s="37">
        <v>132</v>
      </c>
      <c r="D692" s="37">
        <v>1</v>
      </c>
    </row>
    <row r="693" spans="1:4" x14ac:dyDescent="0.35">
      <c r="A693" s="37" t="s">
        <v>7873</v>
      </c>
      <c r="B693" s="37" t="s">
        <v>1233</v>
      </c>
      <c r="C693" s="37">
        <v>11</v>
      </c>
      <c r="D693" s="37">
        <v>1</v>
      </c>
    </row>
    <row r="694" spans="1:4" x14ac:dyDescent="0.35">
      <c r="A694" s="37" t="s">
        <v>7874</v>
      </c>
      <c r="B694" s="37" t="s">
        <v>1235</v>
      </c>
      <c r="C694" s="37">
        <v>132</v>
      </c>
      <c r="D694" s="37">
        <v>1</v>
      </c>
    </row>
    <row r="695" spans="1:4" x14ac:dyDescent="0.35">
      <c r="A695" s="37" t="s">
        <v>7875</v>
      </c>
      <c r="B695" s="37" t="s">
        <v>1235</v>
      </c>
      <c r="C695" s="37">
        <v>132</v>
      </c>
      <c r="D695" s="37">
        <v>1</v>
      </c>
    </row>
    <row r="696" spans="1:4" x14ac:dyDescent="0.35">
      <c r="A696" s="37" t="s">
        <v>1234</v>
      </c>
      <c r="B696" s="37" t="s">
        <v>1235</v>
      </c>
      <c r="C696" s="37">
        <v>33</v>
      </c>
      <c r="D696" s="37">
        <v>1</v>
      </c>
    </row>
    <row r="697" spans="1:4" x14ac:dyDescent="0.35">
      <c r="A697" s="37" t="s">
        <v>7876</v>
      </c>
      <c r="B697" s="37" t="s">
        <v>1237</v>
      </c>
      <c r="C697" s="37">
        <v>132</v>
      </c>
      <c r="D697" s="37">
        <v>1</v>
      </c>
    </row>
    <row r="698" spans="1:4" x14ac:dyDescent="0.35">
      <c r="A698" s="37" t="s">
        <v>1236</v>
      </c>
      <c r="B698" s="37" t="s">
        <v>1237</v>
      </c>
      <c r="C698" s="37">
        <v>33</v>
      </c>
      <c r="D698" s="37">
        <v>1</v>
      </c>
    </row>
    <row r="699" spans="1:4" x14ac:dyDescent="0.35">
      <c r="A699" s="37" t="s">
        <v>7877</v>
      </c>
      <c r="B699" s="37" t="s">
        <v>7878</v>
      </c>
      <c r="C699" s="37">
        <v>275</v>
      </c>
      <c r="D699" s="37">
        <v>1</v>
      </c>
    </row>
    <row r="700" spans="1:4" x14ac:dyDescent="0.35">
      <c r="A700" s="37" t="s">
        <v>7879</v>
      </c>
      <c r="B700" s="37" t="s">
        <v>1239</v>
      </c>
      <c r="C700" s="37">
        <v>275</v>
      </c>
      <c r="D700" s="37">
        <v>1</v>
      </c>
    </row>
    <row r="701" spans="1:4" x14ac:dyDescent="0.35">
      <c r="A701" s="37" t="s">
        <v>1238</v>
      </c>
      <c r="B701" s="37" t="s">
        <v>1239</v>
      </c>
      <c r="C701" s="37">
        <v>33</v>
      </c>
      <c r="D701" s="37">
        <v>1</v>
      </c>
    </row>
    <row r="702" spans="1:4" x14ac:dyDescent="0.35">
      <c r="A702" s="37" t="s">
        <v>1240</v>
      </c>
      <c r="B702" s="37" t="s">
        <v>1239</v>
      </c>
      <c r="C702" s="37">
        <v>33</v>
      </c>
      <c r="D702" s="37">
        <v>1</v>
      </c>
    </row>
    <row r="703" spans="1:4" x14ac:dyDescent="0.35">
      <c r="A703" s="37" t="s">
        <v>7880</v>
      </c>
      <c r="B703" s="37" t="s">
        <v>1242</v>
      </c>
      <c r="C703" s="37">
        <v>132</v>
      </c>
      <c r="D703" s="37">
        <v>1</v>
      </c>
    </row>
    <row r="704" spans="1:4" x14ac:dyDescent="0.35">
      <c r="A704" s="37" t="s">
        <v>7881</v>
      </c>
      <c r="B704" s="37" t="s">
        <v>1242</v>
      </c>
      <c r="C704" s="37">
        <v>132</v>
      </c>
      <c r="D704" s="37">
        <v>1</v>
      </c>
    </row>
    <row r="705" spans="1:4" x14ac:dyDescent="0.35">
      <c r="A705" s="37" t="s">
        <v>1241</v>
      </c>
      <c r="B705" s="37" t="s">
        <v>1242</v>
      </c>
      <c r="C705" s="37">
        <v>33</v>
      </c>
      <c r="D705" s="37">
        <v>1</v>
      </c>
    </row>
    <row r="706" spans="1:4" x14ac:dyDescent="0.35">
      <c r="A706" s="37" t="s">
        <v>7882</v>
      </c>
      <c r="B706" s="37" t="s">
        <v>7883</v>
      </c>
      <c r="C706" s="37">
        <v>275</v>
      </c>
      <c r="D706" s="37">
        <v>1</v>
      </c>
    </row>
    <row r="707" spans="1:4" x14ac:dyDescent="0.35">
      <c r="A707" s="37" t="s">
        <v>2109</v>
      </c>
      <c r="B707" s="37" t="s">
        <v>7883</v>
      </c>
      <c r="C707" s="37">
        <v>33</v>
      </c>
      <c r="D707" s="37">
        <v>1</v>
      </c>
    </row>
    <row r="708" spans="1:4" x14ac:dyDescent="0.35">
      <c r="A708" s="37" t="s">
        <v>7884</v>
      </c>
      <c r="B708" s="37" t="s">
        <v>1244</v>
      </c>
      <c r="C708" s="37">
        <v>132</v>
      </c>
      <c r="D708" s="37">
        <v>1</v>
      </c>
    </row>
    <row r="709" spans="1:4" x14ac:dyDescent="0.35">
      <c r="A709" s="37" t="s">
        <v>7885</v>
      </c>
      <c r="B709" s="37" t="s">
        <v>1244</v>
      </c>
      <c r="C709" s="37">
        <v>132</v>
      </c>
      <c r="D709" s="37">
        <v>1</v>
      </c>
    </row>
    <row r="710" spans="1:4" x14ac:dyDescent="0.35">
      <c r="A710" s="37" t="s">
        <v>1243</v>
      </c>
      <c r="B710" s="37" t="s">
        <v>1244</v>
      </c>
      <c r="C710" s="37">
        <v>33</v>
      </c>
      <c r="D710" s="37">
        <v>1</v>
      </c>
    </row>
    <row r="711" spans="1:4" x14ac:dyDescent="0.35">
      <c r="A711" s="37" t="s">
        <v>2092</v>
      </c>
      <c r="B711" s="37" t="s">
        <v>2738</v>
      </c>
      <c r="C711" s="37">
        <v>132</v>
      </c>
      <c r="D711" s="37">
        <v>1</v>
      </c>
    </row>
    <row r="712" spans="1:4" x14ac:dyDescent="0.35">
      <c r="A712" s="37" t="s">
        <v>2116</v>
      </c>
      <c r="B712" s="37" t="s">
        <v>2738</v>
      </c>
      <c r="C712" s="37">
        <v>400</v>
      </c>
      <c r="D712" s="37">
        <v>1</v>
      </c>
    </row>
    <row r="713" spans="1:4" x14ac:dyDescent="0.35">
      <c r="A713" s="37" t="s">
        <v>1377</v>
      </c>
      <c r="B713" s="37" t="s">
        <v>7886</v>
      </c>
      <c r="C713" s="37">
        <v>66</v>
      </c>
      <c r="D713" s="37">
        <v>1</v>
      </c>
    </row>
    <row r="714" spans="1:4" x14ac:dyDescent="0.35">
      <c r="A714" s="37" t="s">
        <v>7887</v>
      </c>
      <c r="B714" s="37" t="s">
        <v>7888</v>
      </c>
      <c r="C714" s="37">
        <v>132</v>
      </c>
      <c r="D714" s="37">
        <v>1</v>
      </c>
    </row>
    <row r="715" spans="1:4" x14ac:dyDescent="0.35">
      <c r="A715" s="37" t="s">
        <v>7889</v>
      </c>
      <c r="B715" s="37" t="s">
        <v>7888</v>
      </c>
      <c r="C715" s="37">
        <v>132</v>
      </c>
      <c r="D715" s="37">
        <v>1</v>
      </c>
    </row>
    <row r="716" spans="1:4" x14ac:dyDescent="0.35">
      <c r="A716" s="37" t="s">
        <v>7890</v>
      </c>
      <c r="B716" s="37" t="s">
        <v>7888</v>
      </c>
      <c r="C716" s="37">
        <v>132</v>
      </c>
      <c r="D716" s="37">
        <v>1</v>
      </c>
    </row>
    <row r="717" spans="1:4" x14ac:dyDescent="0.35">
      <c r="A717" s="37" t="s">
        <v>2152</v>
      </c>
      <c r="B717" s="37" t="s">
        <v>7888</v>
      </c>
      <c r="C717" s="37">
        <v>33</v>
      </c>
      <c r="D717" s="37">
        <v>1</v>
      </c>
    </row>
    <row r="718" spans="1:4" x14ac:dyDescent="0.35">
      <c r="A718" s="37" t="s">
        <v>1246</v>
      </c>
      <c r="B718" s="37" t="s">
        <v>1247</v>
      </c>
      <c r="C718" s="37">
        <v>132</v>
      </c>
      <c r="D718" s="37">
        <v>1</v>
      </c>
    </row>
    <row r="719" spans="1:4" x14ac:dyDescent="0.35">
      <c r="A719" s="37" t="s">
        <v>7891</v>
      </c>
      <c r="B719" s="37" t="s">
        <v>1247</v>
      </c>
      <c r="C719" s="37">
        <v>132</v>
      </c>
      <c r="D719" s="37">
        <v>1</v>
      </c>
    </row>
    <row r="720" spans="1:4" x14ac:dyDescent="0.35">
      <c r="A720" s="37" t="s">
        <v>7892</v>
      </c>
      <c r="B720" s="37" t="s">
        <v>1247</v>
      </c>
      <c r="C720" s="37">
        <v>400</v>
      </c>
      <c r="D720" s="37">
        <v>1</v>
      </c>
    </row>
    <row r="721" spans="1:4" x14ac:dyDescent="0.35">
      <c r="A721" s="37" t="s">
        <v>7893</v>
      </c>
      <c r="B721" s="37" t="s">
        <v>7894</v>
      </c>
      <c r="C721" s="37">
        <v>132</v>
      </c>
      <c r="D721" s="37">
        <v>1</v>
      </c>
    </row>
    <row r="722" spans="1:4" x14ac:dyDescent="0.35">
      <c r="A722" s="37" t="s">
        <v>7895</v>
      </c>
      <c r="B722" s="37" t="s">
        <v>7894</v>
      </c>
      <c r="C722" s="37">
        <v>132</v>
      </c>
      <c r="D722" s="37">
        <v>1</v>
      </c>
    </row>
    <row r="723" spans="1:4" x14ac:dyDescent="0.35">
      <c r="A723" s="37" t="s">
        <v>2138</v>
      </c>
      <c r="B723" s="37" t="s">
        <v>7894</v>
      </c>
      <c r="C723" s="37">
        <v>33</v>
      </c>
      <c r="D723" s="37">
        <v>1</v>
      </c>
    </row>
    <row r="724" spans="1:4" x14ac:dyDescent="0.35">
      <c r="A724" s="37" t="s">
        <v>2141</v>
      </c>
      <c r="B724" s="37" t="s">
        <v>7894</v>
      </c>
      <c r="C724" s="37">
        <v>33</v>
      </c>
      <c r="D724" s="37">
        <v>1</v>
      </c>
    </row>
    <row r="725" spans="1:4" x14ac:dyDescent="0.35">
      <c r="A725" s="37" t="s">
        <v>1248</v>
      </c>
      <c r="B725" s="37" t="s">
        <v>1249</v>
      </c>
      <c r="C725" s="37">
        <v>132</v>
      </c>
      <c r="D725" s="37">
        <v>1</v>
      </c>
    </row>
    <row r="726" spans="1:4" x14ac:dyDescent="0.35">
      <c r="A726" s="37" t="s">
        <v>7896</v>
      </c>
      <c r="B726" s="37" t="s">
        <v>1249</v>
      </c>
      <c r="C726" s="37">
        <v>132</v>
      </c>
      <c r="D726" s="37">
        <v>1</v>
      </c>
    </row>
    <row r="727" spans="1:4" x14ac:dyDescent="0.35">
      <c r="A727" s="37" t="s">
        <v>7897</v>
      </c>
      <c r="B727" s="37" t="s">
        <v>1249</v>
      </c>
      <c r="C727" s="37">
        <v>400</v>
      </c>
      <c r="D727" s="37">
        <v>1</v>
      </c>
    </row>
    <row r="728" spans="1:4" x14ac:dyDescent="0.35">
      <c r="A728" s="37" t="s">
        <v>2146</v>
      </c>
      <c r="B728" s="37" t="s">
        <v>771</v>
      </c>
      <c r="C728" s="37">
        <v>275</v>
      </c>
      <c r="D728" s="37">
        <v>1</v>
      </c>
    </row>
    <row r="729" spans="1:4" x14ac:dyDescent="0.35">
      <c r="A729" s="37" t="s">
        <v>1250</v>
      </c>
      <c r="B729" s="37" t="s">
        <v>771</v>
      </c>
      <c r="C729" s="37">
        <v>33</v>
      </c>
      <c r="D729" s="37">
        <v>1</v>
      </c>
    </row>
    <row r="730" spans="1:4" x14ac:dyDescent="0.35">
      <c r="A730" s="37" t="s">
        <v>7898</v>
      </c>
      <c r="B730" s="37" t="s">
        <v>7899</v>
      </c>
      <c r="C730" s="37">
        <v>132</v>
      </c>
      <c r="D730" s="37">
        <v>1</v>
      </c>
    </row>
    <row r="731" spans="1:4" x14ac:dyDescent="0.35">
      <c r="A731" s="37" t="s">
        <v>7900</v>
      </c>
      <c r="B731" s="37" t="s">
        <v>7899</v>
      </c>
      <c r="C731" s="37">
        <v>400</v>
      </c>
      <c r="D731" s="37">
        <v>1</v>
      </c>
    </row>
    <row r="732" spans="1:4" x14ac:dyDescent="0.35">
      <c r="A732" s="37" t="s">
        <v>7901</v>
      </c>
      <c r="B732" s="37" t="s">
        <v>7899</v>
      </c>
      <c r="C732" s="37">
        <v>400</v>
      </c>
      <c r="D732" s="37">
        <v>1</v>
      </c>
    </row>
    <row r="733" spans="1:4" x14ac:dyDescent="0.35">
      <c r="A733" s="37" t="s">
        <v>7902</v>
      </c>
      <c r="B733" s="37" t="s">
        <v>7903</v>
      </c>
      <c r="C733" s="37">
        <v>275</v>
      </c>
      <c r="D733" s="37">
        <v>1</v>
      </c>
    </row>
    <row r="734" spans="1:4" x14ac:dyDescent="0.35">
      <c r="A734" s="37" t="s">
        <v>7904</v>
      </c>
      <c r="B734" s="37" t="s">
        <v>7905</v>
      </c>
      <c r="C734" s="37">
        <v>275</v>
      </c>
      <c r="D734" s="37">
        <v>1</v>
      </c>
    </row>
    <row r="735" spans="1:4" x14ac:dyDescent="0.35">
      <c r="A735" s="37" t="s">
        <v>2612</v>
      </c>
      <c r="B735" s="37" t="s">
        <v>2741</v>
      </c>
      <c r="C735" s="37">
        <v>66</v>
      </c>
      <c r="D735" s="37">
        <v>1</v>
      </c>
    </row>
    <row r="736" spans="1:4" x14ac:dyDescent="0.35">
      <c r="A736" s="37" t="s">
        <v>1700</v>
      </c>
      <c r="B736" s="37" t="s">
        <v>2742</v>
      </c>
      <c r="C736" s="37">
        <v>66</v>
      </c>
      <c r="D736" s="37">
        <v>1</v>
      </c>
    </row>
    <row r="737" spans="1:4" x14ac:dyDescent="0.35">
      <c r="A737" s="37" t="s">
        <v>7906</v>
      </c>
      <c r="B737" s="37" t="s">
        <v>1252</v>
      </c>
      <c r="C737" s="37">
        <v>132</v>
      </c>
      <c r="D737" s="37">
        <v>1</v>
      </c>
    </row>
    <row r="738" spans="1:4" x14ac:dyDescent="0.35">
      <c r="A738" s="37" t="s">
        <v>7907</v>
      </c>
      <c r="B738" s="37" t="s">
        <v>1252</v>
      </c>
      <c r="C738" s="37">
        <v>132</v>
      </c>
      <c r="D738" s="37">
        <v>1</v>
      </c>
    </row>
    <row r="739" spans="1:4" x14ac:dyDescent="0.35">
      <c r="A739" s="37" t="s">
        <v>1251</v>
      </c>
      <c r="B739" s="37" t="s">
        <v>1252</v>
      </c>
      <c r="C739" s="37">
        <v>33</v>
      </c>
      <c r="D739" s="37">
        <v>1</v>
      </c>
    </row>
    <row r="740" spans="1:4" x14ac:dyDescent="0.35">
      <c r="A740" s="37" t="s">
        <v>7908</v>
      </c>
      <c r="B740" s="37" t="s">
        <v>7909</v>
      </c>
      <c r="C740" s="37">
        <v>132</v>
      </c>
      <c r="D740" s="37">
        <v>296</v>
      </c>
    </row>
    <row r="741" spans="1:4" x14ac:dyDescent="0.35">
      <c r="A741" s="37" t="s">
        <v>7910</v>
      </c>
      <c r="B741" s="37" t="s">
        <v>7909</v>
      </c>
      <c r="C741" s="37">
        <v>132</v>
      </c>
      <c r="D741" s="37">
        <v>296</v>
      </c>
    </row>
    <row r="742" spans="1:4" x14ac:dyDescent="0.35">
      <c r="A742" s="37" t="s">
        <v>2102</v>
      </c>
      <c r="B742" s="37" t="s">
        <v>7909</v>
      </c>
      <c r="C742" s="37">
        <v>33</v>
      </c>
      <c r="D742" s="37">
        <v>296</v>
      </c>
    </row>
    <row r="743" spans="1:4" x14ac:dyDescent="0.35">
      <c r="A743" s="37" t="s">
        <v>2149</v>
      </c>
      <c r="B743" s="37" t="s">
        <v>7911</v>
      </c>
      <c r="C743" s="37">
        <v>33</v>
      </c>
      <c r="D743" s="37">
        <v>1</v>
      </c>
    </row>
    <row r="744" spans="1:4" x14ac:dyDescent="0.35">
      <c r="A744" s="37" t="s">
        <v>2151</v>
      </c>
      <c r="B744" s="37" t="s">
        <v>7912</v>
      </c>
      <c r="C744" s="37">
        <v>33</v>
      </c>
      <c r="D744" s="37">
        <v>1</v>
      </c>
    </row>
    <row r="745" spans="1:4" x14ac:dyDescent="0.35">
      <c r="A745" s="37" t="s">
        <v>7913</v>
      </c>
      <c r="B745" s="37" t="s">
        <v>7914</v>
      </c>
      <c r="C745" s="37">
        <v>132</v>
      </c>
      <c r="D745" s="37">
        <v>1</v>
      </c>
    </row>
    <row r="746" spans="1:4" x14ac:dyDescent="0.35">
      <c r="A746" s="37" t="s">
        <v>7915</v>
      </c>
      <c r="B746" s="37" t="s">
        <v>7914</v>
      </c>
      <c r="C746" s="37">
        <v>132</v>
      </c>
      <c r="D746" s="37">
        <v>1</v>
      </c>
    </row>
    <row r="747" spans="1:4" x14ac:dyDescent="0.35">
      <c r="A747" s="37" t="s">
        <v>7916</v>
      </c>
      <c r="B747" s="37" t="s">
        <v>7914</v>
      </c>
      <c r="C747" s="37">
        <v>132</v>
      </c>
      <c r="D747" s="37">
        <v>1</v>
      </c>
    </row>
    <row r="748" spans="1:4" x14ac:dyDescent="0.35">
      <c r="A748" s="37" t="s">
        <v>7917</v>
      </c>
      <c r="B748" s="37" t="s">
        <v>7914</v>
      </c>
      <c r="C748" s="37">
        <v>132</v>
      </c>
      <c r="D748" s="37">
        <v>1</v>
      </c>
    </row>
    <row r="749" spans="1:4" x14ac:dyDescent="0.35">
      <c r="A749" s="37" t="s">
        <v>7918</v>
      </c>
      <c r="B749" s="37" t="s">
        <v>7914</v>
      </c>
      <c r="C749" s="37">
        <v>132</v>
      </c>
      <c r="D749" s="37">
        <v>1</v>
      </c>
    </row>
    <row r="750" spans="1:4" x14ac:dyDescent="0.35">
      <c r="A750" s="37" t="s">
        <v>7919</v>
      </c>
      <c r="B750" s="37" t="s">
        <v>7914</v>
      </c>
      <c r="C750" s="37">
        <v>400</v>
      </c>
      <c r="D750" s="37">
        <v>1</v>
      </c>
    </row>
    <row r="751" spans="1:4" x14ac:dyDescent="0.35">
      <c r="A751" s="37" t="s">
        <v>7920</v>
      </c>
      <c r="B751" s="37" t="s">
        <v>7914</v>
      </c>
      <c r="C751" s="37">
        <v>400</v>
      </c>
      <c r="D751" s="37">
        <v>1</v>
      </c>
    </row>
    <row r="752" spans="1:4" x14ac:dyDescent="0.35">
      <c r="A752" s="37" t="s">
        <v>2160</v>
      </c>
      <c r="B752" s="37" t="s">
        <v>7921</v>
      </c>
      <c r="C752" s="37">
        <v>132</v>
      </c>
      <c r="D752" s="37">
        <v>1</v>
      </c>
    </row>
    <row r="753" spans="1:4" x14ac:dyDescent="0.35">
      <c r="A753" s="37" t="s">
        <v>7922</v>
      </c>
      <c r="B753" s="37" t="s">
        <v>7921</v>
      </c>
      <c r="C753" s="37">
        <v>132</v>
      </c>
      <c r="D753" s="37">
        <v>1</v>
      </c>
    </row>
    <row r="754" spans="1:4" x14ac:dyDescent="0.35">
      <c r="A754" s="37" t="s">
        <v>7923</v>
      </c>
      <c r="B754" s="37" t="s">
        <v>2744</v>
      </c>
      <c r="C754" s="37">
        <v>132</v>
      </c>
      <c r="D754" s="37">
        <v>1</v>
      </c>
    </row>
    <row r="755" spans="1:4" x14ac:dyDescent="0.35">
      <c r="A755" s="37" t="s">
        <v>1253</v>
      </c>
      <c r="B755" s="37" t="s">
        <v>1254</v>
      </c>
      <c r="C755" s="37">
        <v>132</v>
      </c>
      <c r="D755" s="37">
        <v>1</v>
      </c>
    </row>
    <row r="756" spans="1:4" x14ac:dyDescent="0.35">
      <c r="A756" s="37" t="s">
        <v>7924</v>
      </c>
      <c r="B756" s="37" t="s">
        <v>1254</v>
      </c>
      <c r="C756" s="37">
        <v>275</v>
      </c>
      <c r="D756" s="37">
        <v>1</v>
      </c>
    </row>
    <row r="757" spans="1:4" x14ac:dyDescent="0.35">
      <c r="A757" s="37" t="s">
        <v>7925</v>
      </c>
      <c r="B757" s="37" t="s">
        <v>1254</v>
      </c>
      <c r="C757" s="37">
        <v>275</v>
      </c>
      <c r="D757" s="37">
        <v>1</v>
      </c>
    </row>
    <row r="758" spans="1:4" x14ac:dyDescent="0.35">
      <c r="A758" s="37" t="s">
        <v>7926</v>
      </c>
      <c r="B758" s="37" t="s">
        <v>1254</v>
      </c>
      <c r="C758" s="37">
        <v>400</v>
      </c>
      <c r="D758" s="37">
        <v>1</v>
      </c>
    </row>
    <row r="759" spans="1:4" x14ac:dyDescent="0.35">
      <c r="A759" s="37" t="s">
        <v>1255</v>
      </c>
      <c r="B759" s="37" t="s">
        <v>1254</v>
      </c>
      <c r="C759" s="37">
        <v>66</v>
      </c>
      <c r="D759" s="37">
        <v>1</v>
      </c>
    </row>
    <row r="760" spans="1:4" x14ac:dyDescent="0.35">
      <c r="A760" s="37" t="s">
        <v>7927</v>
      </c>
      <c r="B760" s="37" t="s">
        <v>7928</v>
      </c>
      <c r="C760" s="37">
        <v>132</v>
      </c>
      <c r="D760" s="37">
        <v>1</v>
      </c>
    </row>
    <row r="761" spans="1:4" x14ac:dyDescent="0.35">
      <c r="A761" s="37" t="s">
        <v>7929</v>
      </c>
      <c r="B761" s="37" t="s">
        <v>7928</v>
      </c>
      <c r="C761" s="37">
        <v>33</v>
      </c>
      <c r="D761" s="37">
        <v>1</v>
      </c>
    </row>
    <row r="762" spans="1:4" x14ac:dyDescent="0.35">
      <c r="A762" s="37" t="s">
        <v>7930</v>
      </c>
      <c r="B762" s="37" t="s">
        <v>1257</v>
      </c>
      <c r="C762" s="37">
        <v>132</v>
      </c>
      <c r="D762" s="37">
        <v>1</v>
      </c>
    </row>
    <row r="763" spans="1:4" x14ac:dyDescent="0.35">
      <c r="A763" s="37" t="s">
        <v>7931</v>
      </c>
      <c r="B763" s="37" t="s">
        <v>1257</v>
      </c>
      <c r="C763" s="37">
        <v>132</v>
      </c>
      <c r="D763" s="37">
        <v>1</v>
      </c>
    </row>
    <row r="764" spans="1:4" x14ac:dyDescent="0.35">
      <c r="A764" s="37" t="s">
        <v>1256</v>
      </c>
      <c r="B764" s="37" t="s">
        <v>1257</v>
      </c>
      <c r="C764" s="37">
        <v>33</v>
      </c>
      <c r="D764" s="37">
        <v>1</v>
      </c>
    </row>
    <row r="765" spans="1:4" x14ac:dyDescent="0.35">
      <c r="A765" s="37" t="s">
        <v>7932</v>
      </c>
      <c r="B765" s="37" t="s">
        <v>7933</v>
      </c>
      <c r="C765" s="37">
        <v>132</v>
      </c>
      <c r="D765" s="37">
        <v>1</v>
      </c>
    </row>
    <row r="766" spans="1:4" x14ac:dyDescent="0.35">
      <c r="A766" s="37" t="s">
        <v>7934</v>
      </c>
      <c r="B766" s="37" t="s">
        <v>7933</v>
      </c>
      <c r="C766" s="37">
        <v>132</v>
      </c>
      <c r="D766" s="37">
        <v>1</v>
      </c>
    </row>
    <row r="767" spans="1:4" x14ac:dyDescent="0.35">
      <c r="A767" s="37" t="s">
        <v>7935</v>
      </c>
      <c r="B767" s="37" t="s">
        <v>7933</v>
      </c>
      <c r="C767" s="37">
        <v>400</v>
      </c>
      <c r="D767" s="37">
        <v>1</v>
      </c>
    </row>
    <row r="768" spans="1:4" x14ac:dyDescent="0.35">
      <c r="A768" s="37" t="s">
        <v>7936</v>
      </c>
      <c r="B768" s="37" t="s">
        <v>7933</v>
      </c>
      <c r="C768" s="37">
        <v>400</v>
      </c>
      <c r="D768" s="37">
        <v>1</v>
      </c>
    </row>
    <row r="769" spans="1:4" x14ac:dyDescent="0.35">
      <c r="A769" s="37" t="s">
        <v>7937</v>
      </c>
      <c r="B769" s="37" t="s">
        <v>7938</v>
      </c>
      <c r="C769" s="37">
        <v>400</v>
      </c>
      <c r="D769" s="37">
        <v>1</v>
      </c>
    </row>
    <row r="770" spans="1:4" x14ac:dyDescent="0.35">
      <c r="A770" s="37" t="s">
        <v>7939</v>
      </c>
      <c r="B770" s="37" t="s">
        <v>7938</v>
      </c>
      <c r="C770" s="37">
        <v>400</v>
      </c>
      <c r="D770" s="37">
        <v>1</v>
      </c>
    </row>
    <row r="771" spans="1:4" x14ac:dyDescent="0.35">
      <c r="A771" s="37" t="s">
        <v>7940</v>
      </c>
      <c r="B771" s="37" t="s">
        <v>1259</v>
      </c>
      <c r="C771" s="37">
        <v>275</v>
      </c>
      <c r="D771" s="37">
        <v>1</v>
      </c>
    </row>
    <row r="772" spans="1:4" x14ac:dyDescent="0.35">
      <c r="A772" s="37" t="s">
        <v>7941</v>
      </c>
      <c r="B772" s="37" t="s">
        <v>1259</v>
      </c>
      <c r="C772" s="37">
        <v>400</v>
      </c>
      <c r="D772" s="37">
        <v>1</v>
      </c>
    </row>
    <row r="773" spans="1:4" x14ac:dyDescent="0.35">
      <c r="A773" s="37" t="s">
        <v>7942</v>
      </c>
      <c r="B773" s="37" t="s">
        <v>2745</v>
      </c>
      <c r="C773" s="37">
        <v>132</v>
      </c>
      <c r="D773" s="37">
        <v>1</v>
      </c>
    </row>
    <row r="774" spans="1:4" x14ac:dyDescent="0.35">
      <c r="A774" s="37" t="s">
        <v>2212</v>
      </c>
      <c r="B774" s="37" t="s">
        <v>2745</v>
      </c>
      <c r="C774" s="37">
        <v>33</v>
      </c>
      <c r="D774" s="37">
        <v>1</v>
      </c>
    </row>
    <row r="775" spans="1:4" x14ac:dyDescent="0.35">
      <c r="A775" s="37" t="s">
        <v>2214</v>
      </c>
      <c r="B775" s="37" t="s">
        <v>2745</v>
      </c>
      <c r="C775" s="37">
        <v>33</v>
      </c>
      <c r="D775" s="37">
        <v>1</v>
      </c>
    </row>
    <row r="776" spans="1:4" x14ac:dyDescent="0.35">
      <c r="A776" s="37" t="s">
        <v>1261</v>
      </c>
      <c r="B776" s="37" t="s">
        <v>1262</v>
      </c>
      <c r="C776" s="37">
        <v>132</v>
      </c>
      <c r="D776" s="37">
        <v>1</v>
      </c>
    </row>
    <row r="777" spans="1:4" x14ac:dyDescent="0.35">
      <c r="A777" s="37" t="s">
        <v>1500</v>
      </c>
      <c r="B777" s="37" t="s">
        <v>1262</v>
      </c>
      <c r="C777" s="37">
        <v>132</v>
      </c>
      <c r="D777" s="37">
        <v>1</v>
      </c>
    </row>
    <row r="778" spans="1:4" x14ac:dyDescent="0.35">
      <c r="A778" s="37" t="s">
        <v>7943</v>
      </c>
      <c r="B778" s="37" t="s">
        <v>1262</v>
      </c>
      <c r="C778" s="37">
        <v>132</v>
      </c>
      <c r="D778" s="37">
        <v>1</v>
      </c>
    </row>
    <row r="779" spans="1:4" x14ac:dyDescent="0.35">
      <c r="A779" s="37" t="s">
        <v>7944</v>
      </c>
      <c r="B779" s="37" t="s">
        <v>1262</v>
      </c>
      <c r="C779" s="37">
        <v>275</v>
      </c>
      <c r="D779" s="37">
        <v>1</v>
      </c>
    </row>
    <row r="780" spans="1:4" x14ac:dyDescent="0.35">
      <c r="A780" s="37" t="s">
        <v>7945</v>
      </c>
      <c r="B780" s="37" t="s">
        <v>1262</v>
      </c>
      <c r="C780" s="37">
        <v>275</v>
      </c>
      <c r="D780" s="37">
        <v>1</v>
      </c>
    </row>
    <row r="781" spans="1:4" x14ac:dyDescent="0.35">
      <c r="A781" s="37" t="s">
        <v>2175</v>
      </c>
      <c r="B781" s="37" t="s">
        <v>1262</v>
      </c>
      <c r="C781" s="37">
        <v>400</v>
      </c>
      <c r="D781" s="37">
        <v>1</v>
      </c>
    </row>
    <row r="782" spans="1:4" x14ac:dyDescent="0.35">
      <c r="A782" s="37" t="s">
        <v>7946</v>
      </c>
      <c r="B782" s="37" t="s">
        <v>1266</v>
      </c>
      <c r="C782" s="37">
        <v>275</v>
      </c>
      <c r="D782" s="37">
        <v>1</v>
      </c>
    </row>
    <row r="783" spans="1:4" x14ac:dyDescent="0.35">
      <c r="A783" s="37" t="s">
        <v>1265</v>
      </c>
      <c r="B783" s="37" t="s">
        <v>1266</v>
      </c>
      <c r="C783" s="37">
        <v>66</v>
      </c>
      <c r="D783" s="37">
        <v>1</v>
      </c>
    </row>
    <row r="784" spans="1:4" x14ac:dyDescent="0.35">
      <c r="A784" s="37" t="s">
        <v>2216</v>
      </c>
      <c r="B784" s="37" t="s">
        <v>2746</v>
      </c>
      <c r="C784" s="37">
        <v>275</v>
      </c>
      <c r="D784" s="37">
        <v>1</v>
      </c>
    </row>
    <row r="785" spans="1:4" x14ac:dyDescent="0.35">
      <c r="A785" s="37" t="s">
        <v>7947</v>
      </c>
      <c r="B785" s="37" t="s">
        <v>1268</v>
      </c>
      <c r="C785" s="37">
        <v>132</v>
      </c>
      <c r="D785" s="37">
        <v>1</v>
      </c>
    </row>
    <row r="786" spans="1:4" x14ac:dyDescent="0.35">
      <c r="A786" s="37" t="s">
        <v>7948</v>
      </c>
      <c r="B786" s="37" t="s">
        <v>1268</v>
      </c>
      <c r="C786" s="37">
        <v>132</v>
      </c>
      <c r="D786" s="37">
        <v>1</v>
      </c>
    </row>
    <row r="787" spans="1:4" x14ac:dyDescent="0.35">
      <c r="A787" s="37" t="s">
        <v>1267</v>
      </c>
      <c r="B787" s="37" t="s">
        <v>1268</v>
      </c>
      <c r="C787" s="37">
        <v>33</v>
      </c>
      <c r="D787" s="37">
        <v>1</v>
      </c>
    </row>
    <row r="788" spans="1:4" x14ac:dyDescent="0.35">
      <c r="A788" s="37" t="s">
        <v>7949</v>
      </c>
      <c r="B788" s="37" t="s">
        <v>1270</v>
      </c>
      <c r="C788" s="37">
        <v>275</v>
      </c>
      <c r="D788" s="37">
        <v>1</v>
      </c>
    </row>
    <row r="789" spans="1:4" x14ac:dyDescent="0.35">
      <c r="A789" s="37" t="s">
        <v>7950</v>
      </c>
      <c r="B789" s="37" t="s">
        <v>1270</v>
      </c>
      <c r="C789" s="37">
        <v>400</v>
      </c>
      <c r="D789" s="37">
        <v>1</v>
      </c>
    </row>
    <row r="790" spans="1:4" x14ac:dyDescent="0.35">
      <c r="A790" s="37" t="s">
        <v>1269</v>
      </c>
      <c r="B790" s="37" t="s">
        <v>1270</v>
      </c>
      <c r="C790" s="37">
        <v>66</v>
      </c>
      <c r="D790" s="37">
        <v>1</v>
      </c>
    </row>
    <row r="791" spans="1:4" x14ac:dyDescent="0.35">
      <c r="A791" s="37" t="s">
        <v>7951</v>
      </c>
      <c r="B791" s="37" t="s">
        <v>7952</v>
      </c>
      <c r="C791" s="37">
        <v>400</v>
      </c>
      <c r="D791" s="37">
        <v>1</v>
      </c>
    </row>
    <row r="792" spans="1:4" x14ac:dyDescent="0.35">
      <c r="A792" s="37" t="s">
        <v>7953</v>
      </c>
      <c r="B792" s="37" t="s">
        <v>7952</v>
      </c>
      <c r="C792" s="37">
        <v>400</v>
      </c>
      <c r="D792" s="37">
        <v>1</v>
      </c>
    </row>
    <row r="793" spans="1:4" x14ac:dyDescent="0.35">
      <c r="A793" s="37" t="s">
        <v>7954</v>
      </c>
      <c r="B793" s="37" t="s">
        <v>7955</v>
      </c>
      <c r="C793" s="37">
        <v>132</v>
      </c>
      <c r="D793" s="37">
        <v>1</v>
      </c>
    </row>
    <row r="794" spans="1:4" x14ac:dyDescent="0.35">
      <c r="A794" s="37" t="s">
        <v>7956</v>
      </c>
      <c r="B794" s="37" t="s">
        <v>7957</v>
      </c>
      <c r="C794" s="37">
        <v>275</v>
      </c>
      <c r="D794" s="37">
        <v>1</v>
      </c>
    </row>
    <row r="795" spans="1:4" x14ac:dyDescent="0.35">
      <c r="A795" s="37" t="s">
        <v>7958</v>
      </c>
      <c r="B795" s="37" t="s">
        <v>247</v>
      </c>
      <c r="C795" s="37">
        <v>132</v>
      </c>
      <c r="D795" s="37">
        <v>1</v>
      </c>
    </row>
    <row r="796" spans="1:4" x14ac:dyDescent="0.35">
      <c r="A796" s="37" t="s">
        <v>1271</v>
      </c>
      <c r="B796" s="37" t="s">
        <v>247</v>
      </c>
      <c r="C796" s="37">
        <v>33</v>
      </c>
      <c r="D796" s="37">
        <v>1</v>
      </c>
    </row>
    <row r="797" spans="1:4" x14ac:dyDescent="0.35">
      <c r="A797" s="37" t="s">
        <v>1273</v>
      </c>
      <c r="B797" s="37" t="s">
        <v>1274</v>
      </c>
      <c r="C797" s="37">
        <v>132</v>
      </c>
      <c r="D797" s="37">
        <v>1</v>
      </c>
    </row>
    <row r="798" spans="1:4" x14ac:dyDescent="0.35">
      <c r="A798" s="37" t="s">
        <v>7959</v>
      </c>
      <c r="B798" s="37" t="s">
        <v>1274</v>
      </c>
      <c r="C798" s="37">
        <v>132</v>
      </c>
      <c r="D798" s="37">
        <v>1</v>
      </c>
    </row>
    <row r="799" spans="1:4" x14ac:dyDescent="0.35">
      <c r="A799" s="37" t="s">
        <v>2178</v>
      </c>
      <c r="B799" s="37" t="s">
        <v>1274</v>
      </c>
      <c r="C799" s="37">
        <v>400</v>
      </c>
      <c r="D799" s="37">
        <v>1</v>
      </c>
    </row>
    <row r="800" spans="1:4" x14ac:dyDescent="0.35">
      <c r="A800" s="37" t="s">
        <v>7960</v>
      </c>
      <c r="B800" s="37" t="s">
        <v>7961</v>
      </c>
      <c r="C800" s="37">
        <v>132</v>
      </c>
      <c r="D800" s="37">
        <v>1</v>
      </c>
    </row>
    <row r="801" spans="1:4" x14ac:dyDescent="0.35">
      <c r="A801" s="37" t="s">
        <v>7962</v>
      </c>
      <c r="B801" s="37" t="s">
        <v>7961</v>
      </c>
      <c r="C801" s="37">
        <v>400</v>
      </c>
      <c r="D801" s="37">
        <v>1</v>
      </c>
    </row>
    <row r="802" spans="1:4" x14ac:dyDescent="0.35">
      <c r="A802" s="37" t="s">
        <v>2241</v>
      </c>
      <c r="B802" s="37" t="s">
        <v>2747</v>
      </c>
      <c r="C802" s="37">
        <v>275</v>
      </c>
      <c r="D802" s="37">
        <v>1</v>
      </c>
    </row>
    <row r="803" spans="1:4" x14ac:dyDescent="0.35">
      <c r="A803" s="37" t="s">
        <v>7963</v>
      </c>
      <c r="B803" s="37" t="s">
        <v>2747</v>
      </c>
      <c r="C803" s="37">
        <v>400</v>
      </c>
      <c r="D803" s="37">
        <v>1</v>
      </c>
    </row>
    <row r="804" spans="1:4" x14ac:dyDescent="0.35">
      <c r="A804" s="37" t="s">
        <v>7964</v>
      </c>
      <c r="B804" s="37" t="s">
        <v>2747</v>
      </c>
      <c r="C804" s="37">
        <v>400</v>
      </c>
      <c r="D804" s="37">
        <v>1</v>
      </c>
    </row>
    <row r="805" spans="1:4" x14ac:dyDescent="0.35">
      <c r="A805" s="37" t="s">
        <v>2196</v>
      </c>
      <c r="B805" s="37" t="s">
        <v>2748</v>
      </c>
      <c r="C805" s="37">
        <v>275</v>
      </c>
      <c r="D805" s="37">
        <v>1</v>
      </c>
    </row>
    <row r="806" spans="1:4" x14ac:dyDescent="0.35">
      <c r="A806" s="37" t="s">
        <v>2210</v>
      </c>
      <c r="B806" s="37" t="s">
        <v>2748</v>
      </c>
      <c r="C806" s="37">
        <v>275</v>
      </c>
      <c r="D806" s="37">
        <v>1</v>
      </c>
    </row>
    <row r="807" spans="1:4" x14ac:dyDescent="0.35">
      <c r="A807" s="37" t="s">
        <v>2189</v>
      </c>
      <c r="B807" s="37" t="s">
        <v>2748</v>
      </c>
      <c r="C807" s="37">
        <v>400</v>
      </c>
      <c r="D807" s="37">
        <v>1</v>
      </c>
    </row>
    <row r="808" spans="1:4" x14ac:dyDescent="0.35">
      <c r="A808" s="37" t="s">
        <v>7965</v>
      </c>
      <c r="B808" s="37" t="s">
        <v>7966</v>
      </c>
      <c r="C808" s="37">
        <v>400</v>
      </c>
      <c r="D808" s="37">
        <v>1</v>
      </c>
    </row>
    <row r="809" spans="1:4" x14ac:dyDescent="0.35">
      <c r="A809" s="37" t="s">
        <v>1275</v>
      </c>
      <c r="B809" s="37" t="s">
        <v>1276</v>
      </c>
      <c r="C809" s="37">
        <v>132</v>
      </c>
      <c r="D809" s="37">
        <v>1</v>
      </c>
    </row>
    <row r="810" spans="1:4" x14ac:dyDescent="0.35">
      <c r="A810" s="37" t="s">
        <v>2226</v>
      </c>
      <c r="B810" s="37" t="s">
        <v>1276</v>
      </c>
      <c r="C810" s="37">
        <v>400</v>
      </c>
      <c r="D810" s="37">
        <v>1</v>
      </c>
    </row>
    <row r="811" spans="1:4" x14ac:dyDescent="0.35">
      <c r="A811" s="37" t="s">
        <v>7967</v>
      </c>
      <c r="B811" s="37" t="s">
        <v>7968</v>
      </c>
      <c r="C811" s="37">
        <v>132</v>
      </c>
      <c r="D811" s="37">
        <v>1</v>
      </c>
    </row>
    <row r="812" spans="1:4" x14ac:dyDescent="0.35">
      <c r="A812" s="37" t="s">
        <v>7969</v>
      </c>
      <c r="B812" s="37" t="s">
        <v>7968</v>
      </c>
      <c r="C812" s="37">
        <v>132</v>
      </c>
      <c r="D812" s="37">
        <v>1</v>
      </c>
    </row>
    <row r="813" spans="1:4" x14ac:dyDescent="0.35">
      <c r="A813" s="37" t="s">
        <v>7970</v>
      </c>
      <c r="B813" s="37" t="s">
        <v>7968</v>
      </c>
      <c r="C813" s="37">
        <v>132</v>
      </c>
      <c r="D813" s="37">
        <v>1</v>
      </c>
    </row>
    <row r="814" spans="1:4" x14ac:dyDescent="0.35">
      <c r="A814" s="37" t="s">
        <v>7971</v>
      </c>
      <c r="B814" s="37" t="s">
        <v>7968</v>
      </c>
      <c r="C814" s="37">
        <v>132</v>
      </c>
      <c r="D814" s="37">
        <v>1</v>
      </c>
    </row>
    <row r="815" spans="1:4" x14ac:dyDescent="0.35">
      <c r="A815" s="37" t="s">
        <v>7972</v>
      </c>
      <c r="B815" s="37" t="s">
        <v>2749</v>
      </c>
      <c r="C815" s="37">
        <v>33</v>
      </c>
      <c r="D815" s="37">
        <v>1</v>
      </c>
    </row>
    <row r="816" spans="1:4" x14ac:dyDescent="0.35">
      <c r="A816" s="37" t="s">
        <v>2221</v>
      </c>
      <c r="B816" s="37" t="s">
        <v>2749</v>
      </c>
      <c r="C816" s="37">
        <v>400</v>
      </c>
      <c r="D816" s="37">
        <v>1</v>
      </c>
    </row>
    <row r="817" spans="1:4" x14ac:dyDescent="0.35">
      <c r="A817" s="37" t="s">
        <v>7973</v>
      </c>
      <c r="B817" s="37" t="s">
        <v>2750</v>
      </c>
      <c r="C817" s="37">
        <v>132</v>
      </c>
      <c r="D817" s="37">
        <v>1</v>
      </c>
    </row>
    <row r="818" spans="1:4" x14ac:dyDescent="0.35">
      <c r="A818" s="37" t="s">
        <v>7974</v>
      </c>
      <c r="B818" s="37" t="s">
        <v>2750</v>
      </c>
      <c r="C818" s="37">
        <v>132</v>
      </c>
      <c r="D818" s="37">
        <v>1</v>
      </c>
    </row>
    <row r="819" spans="1:4" x14ac:dyDescent="0.35">
      <c r="A819" s="37" t="s">
        <v>2199</v>
      </c>
      <c r="B819" s="37" t="s">
        <v>2750</v>
      </c>
      <c r="C819" s="37">
        <v>33</v>
      </c>
      <c r="D819" s="37">
        <v>1</v>
      </c>
    </row>
    <row r="820" spans="1:4" x14ac:dyDescent="0.35">
      <c r="A820" s="37" t="s">
        <v>2202</v>
      </c>
      <c r="B820" s="37" t="s">
        <v>2750</v>
      </c>
      <c r="C820" s="37">
        <v>33</v>
      </c>
      <c r="D820" s="37">
        <v>1</v>
      </c>
    </row>
    <row r="821" spans="1:4" x14ac:dyDescent="0.35">
      <c r="A821" s="37" t="s">
        <v>2670</v>
      </c>
      <c r="B821" s="37" t="s">
        <v>7975</v>
      </c>
      <c r="C821" s="37">
        <v>400</v>
      </c>
      <c r="D821" s="37">
        <v>1</v>
      </c>
    </row>
    <row r="822" spans="1:4" x14ac:dyDescent="0.35">
      <c r="A822" s="37" t="s">
        <v>7976</v>
      </c>
      <c r="B822" s="37" t="s">
        <v>253</v>
      </c>
      <c r="C822" s="37">
        <v>132</v>
      </c>
      <c r="D822" s="37">
        <v>1</v>
      </c>
    </row>
    <row r="823" spans="1:4" x14ac:dyDescent="0.35">
      <c r="A823" s="37" t="s">
        <v>7977</v>
      </c>
      <c r="B823" s="37" t="s">
        <v>253</v>
      </c>
      <c r="C823" s="37">
        <v>132</v>
      </c>
      <c r="D823" s="37">
        <v>1</v>
      </c>
    </row>
    <row r="824" spans="1:4" x14ac:dyDescent="0.35">
      <c r="A824" s="37" t="s">
        <v>7978</v>
      </c>
      <c r="B824" s="37" t="s">
        <v>253</v>
      </c>
      <c r="C824" s="37">
        <v>33</v>
      </c>
      <c r="D824" s="37">
        <v>1</v>
      </c>
    </row>
    <row r="825" spans="1:4" x14ac:dyDescent="0.35">
      <c r="A825" s="37" t="s">
        <v>7979</v>
      </c>
      <c r="B825" s="37" t="s">
        <v>7980</v>
      </c>
      <c r="C825" s="37">
        <v>275</v>
      </c>
      <c r="D825" s="37">
        <v>1</v>
      </c>
    </row>
    <row r="826" spans="1:4" x14ac:dyDescent="0.35">
      <c r="A826" s="37" t="s">
        <v>7981</v>
      </c>
      <c r="B826" s="37" t="s">
        <v>7980</v>
      </c>
      <c r="C826" s="37">
        <v>275</v>
      </c>
      <c r="D826" s="37">
        <v>1</v>
      </c>
    </row>
    <row r="827" spans="1:4" x14ac:dyDescent="0.35">
      <c r="A827" s="37" t="s">
        <v>7982</v>
      </c>
      <c r="B827" s="37" t="s">
        <v>7980</v>
      </c>
      <c r="C827" s="37">
        <v>275</v>
      </c>
      <c r="D827" s="37">
        <v>1</v>
      </c>
    </row>
    <row r="828" spans="1:4" x14ac:dyDescent="0.35">
      <c r="A828" s="37" t="s">
        <v>7983</v>
      </c>
      <c r="B828" s="37" t="s">
        <v>7980</v>
      </c>
      <c r="C828" s="37">
        <v>275</v>
      </c>
      <c r="D828" s="37">
        <v>1</v>
      </c>
    </row>
    <row r="829" spans="1:4" x14ac:dyDescent="0.35">
      <c r="A829" s="37" t="s">
        <v>7984</v>
      </c>
      <c r="B829" s="37" t="s">
        <v>7980</v>
      </c>
      <c r="C829" s="37">
        <v>400</v>
      </c>
      <c r="D829" s="37">
        <v>1</v>
      </c>
    </row>
    <row r="830" spans="1:4" x14ac:dyDescent="0.35">
      <c r="A830" s="37" t="s">
        <v>7985</v>
      </c>
      <c r="B830" s="37" t="s">
        <v>7980</v>
      </c>
      <c r="C830" s="37">
        <v>400</v>
      </c>
      <c r="D830" s="37">
        <v>1</v>
      </c>
    </row>
    <row r="831" spans="1:4" x14ac:dyDescent="0.35">
      <c r="A831" s="37" t="s">
        <v>1277</v>
      </c>
      <c r="B831" s="37" t="s">
        <v>1278</v>
      </c>
      <c r="C831" s="37">
        <v>132</v>
      </c>
      <c r="D831" s="37">
        <v>1</v>
      </c>
    </row>
    <row r="832" spans="1:4" x14ac:dyDescent="0.35">
      <c r="A832" s="37" t="s">
        <v>1279</v>
      </c>
      <c r="B832" s="37" t="s">
        <v>1278</v>
      </c>
      <c r="C832" s="37">
        <v>132</v>
      </c>
      <c r="D832" s="37">
        <v>1</v>
      </c>
    </row>
    <row r="833" spans="1:4" x14ac:dyDescent="0.35">
      <c r="A833" s="37" t="s">
        <v>1280</v>
      </c>
      <c r="B833" s="37" t="s">
        <v>1278</v>
      </c>
      <c r="C833" s="37">
        <v>132</v>
      </c>
      <c r="D833" s="37">
        <v>1</v>
      </c>
    </row>
    <row r="834" spans="1:4" x14ac:dyDescent="0.35">
      <c r="A834" s="37" t="s">
        <v>7986</v>
      </c>
      <c r="B834" s="37" t="s">
        <v>1278</v>
      </c>
      <c r="C834" s="37">
        <v>275</v>
      </c>
      <c r="D834" s="37">
        <v>1</v>
      </c>
    </row>
    <row r="835" spans="1:4" x14ac:dyDescent="0.35">
      <c r="A835" s="37" t="s">
        <v>1281</v>
      </c>
      <c r="B835" s="37" t="s">
        <v>741</v>
      </c>
      <c r="C835" s="37">
        <v>132</v>
      </c>
      <c r="D835" s="37">
        <v>1</v>
      </c>
    </row>
    <row r="836" spans="1:4" x14ac:dyDescent="0.35">
      <c r="A836" s="37" t="s">
        <v>2345</v>
      </c>
      <c r="B836" s="37" t="s">
        <v>741</v>
      </c>
      <c r="C836" s="37">
        <v>400</v>
      </c>
      <c r="D836" s="37">
        <v>1</v>
      </c>
    </row>
    <row r="837" spans="1:4" x14ac:dyDescent="0.35">
      <c r="A837" s="37" t="s">
        <v>7987</v>
      </c>
      <c r="B837" s="37" t="s">
        <v>741</v>
      </c>
      <c r="C837" s="37">
        <v>400</v>
      </c>
      <c r="D837" s="37">
        <v>1</v>
      </c>
    </row>
    <row r="838" spans="1:4" x14ac:dyDescent="0.35">
      <c r="A838" s="37" t="s">
        <v>7988</v>
      </c>
      <c r="B838" s="37" t="s">
        <v>741</v>
      </c>
      <c r="C838" s="37">
        <v>400</v>
      </c>
      <c r="D838" s="37">
        <v>1</v>
      </c>
    </row>
    <row r="839" spans="1:4" x14ac:dyDescent="0.35">
      <c r="A839" s="37" t="s">
        <v>7989</v>
      </c>
      <c r="B839" s="37" t="s">
        <v>741</v>
      </c>
      <c r="C839" s="37">
        <v>20.5</v>
      </c>
      <c r="D839" s="37">
        <v>1</v>
      </c>
    </row>
    <row r="840" spans="1:4" x14ac:dyDescent="0.35">
      <c r="A840" s="37" t="s">
        <v>1282</v>
      </c>
      <c r="B840" s="37" t="s">
        <v>1283</v>
      </c>
      <c r="C840" s="37">
        <v>33</v>
      </c>
      <c r="D840" s="37">
        <v>1</v>
      </c>
    </row>
    <row r="841" spans="1:4" x14ac:dyDescent="0.35">
      <c r="A841" s="37" t="s">
        <v>2232</v>
      </c>
      <c r="B841" s="37" t="s">
        <v>1283</v>
      </c>
      <c r="C841" s="37">
        <v>400</v>
      </c>
      <c r="D841" s="37">
        <v>1</v>
      </c>
    </row>
    <row r="842" spans="1:4" x14ac:dyDescent="0.35">
      <c r="A842" s="37" t="s">
        <v>1284</v>
      </c>
      <c r="B842" s="37" t="s">
        <v>1285</v>
      </c>
      <c r="C842" s="37">
        <v>132</v>
      </c>
      <c r="D842" s="37">
        <v>1</v>
      </c>
    </row>
    <row r="843" spans="1:4" x14ac:dyDescent="0.35">
      <c r="A843" s="37" t="s">
        <v>2234</v>
      </c>
      <c r="B843" s="37" t="s">
        <v>1285</v>
      </c>
      <c r="C843" s="37">
        <v>400</v>
      </c>
      <c r="D843" s="37">
        <v>1</v>
      </c>
    </row>
    <row r="844" spans="1:4" x14ac:dyDescent="0.35">
      <c r="A844" s="37" t="s">
        <v>1691</v>
      </c>
      <c r="B844" s="37" t="s">
        <v>2752</v>
      </c>
      <c r="C844" s="37">
        <v>132</v>
      </c>
      <c r="D844" s="37">
        <v>1</v>
      </c>
    </row>
    <row r="845" spans="1:4" x14ac:dyDescent="0.35">
      <c r="A845" s="37" t="s">
        <v>7990</v>
      </c>
      <c r="B845" s="37" t="s">
        <v>2752</v>
      </c>
      <c r="C845" s="37">
        <v>11</v>
      </c>
      <c r="D845" s="37">
        <v>1</v>
      </c>
    </row>
    <row r="846" spans="1:4" x14ac:dyDescent="0.35">
      <c r="A846" s="37" t="s">
        <v>7991</v>
      </c>
      <c r="B846" s="37" t="s">
        <v>1287</v>
      </c>
      <c r="C846" s="37">
        <v>132</v>
      </c>
      <c r="D846" s="37">
        <v>1</v>
      </c>
    </row>
    <row r="847" spans="1:4" x14ac:dyDescent="0.35">
      <c r="A847" s="37" t="s">
        <v>7992</v>
      </c>
      <c r="B847" s="37" t="s">
        <v>1287</v>
      </c>
      <c r="C847" s="37">
        <v>132</v>
      </c>
      <c r="D847" s="37">
        <v>1</v>
      </c>
    </row>
    <row r="848" spans="1:4" x14ac:dyDescent="0.35">
      <c r="A848" s="37" t="s">
        <v>1286</v>
      </c>
      <c r="B848" s="37" t="s">
        <v>1287</v>
      </c>
      <c r="C848" s="37">
        <v>33</v>
      </c>
      <c r="D848" s="37">
        <v>1</v>
      </c>
    </row>
    <row r="849" spans="1:4" x14ac:dyDescent="0.35">
      <c r="A849" s="37" t="s">
        <v>7993</v>
      </c>
      <c r="B849" s="37" t="s">
        <v>1289</v>
      </c>
      <c r="C849" s="37">
        <v>132</v>
      </c>
      <c r="D849" s="37">
        <v>1</v>
      </c>
    </row>
    <row r="850" spans="1:4" x14ac:dyDescent="0.35">
      <c r="A850" s="37" t="s">
        <v>7994</v>
      </c>
      <c r="B850" s="37" t="s">
        <v>1289</v>
      </c>
      <c r="C850" s="37">
        <v>132</v>
      </c>
      <c r="D850" s="37">
        <v>1</v>
      </c>
    </row>
    <row r="851" spans="1:4" x14ac:dyDescent="0.35">
      <c r="A851" s="37" t="s">
        <v>7995</v>
      </c>
      <c r="B851" s="37" t="s">
        <v>1289</v>
      </c>
      <c r="C851" s="37">
        <v>132</v>
      </c>
      <c r="D851" s="37">
        <v>1</v>
      </c>
    </row>
    <row r="852" spans="1:4" x14ac:dyDescent="0.35">
      <c r="A852" s="37" t="s">
        <v>7996</v>
      </c>
      <c r="B852" s="37" t="s">
        <v>1289</v>
      </c>
      <c r="C852" s="37">
        <v>132</v>
      </c>
      <c r="D852" s="37">
        <v>1</v>
      </c>
    </row>
    <row r="853" spans="1:4" x14ac:dyDescent="0.35">
      <c r="A853" s="37" t="s">
        <v>1288</v>
      </c>
      <c r="B853" s="37" t="s">
        <v>1289</v>
      </c>
      <c r="C853" s="37">
        <v>33</v>
      </c>
      <c r="D853" s="37">
        <v>1</v>
      </c>
    </row>
    <row r="854" spans="1:4" x14ac:dyDescent="0.35">
      <c r="A854" s="37" t="s">
        <v>7997</v>
      </c>
      <c r="B854" s="37" t="s">
        <v>7998</v>
      </c>
      <c r="C854" s="37">
        <v>132</v>
      </c>
      <c r="D854" s="37">
        <v>1</v>
      </c>
    </row>
    <row r="855" spans="1:4" x14ac:dyDescent="0.35">
      <c r="A855" s="37" t="s">
        <v>7999</v>
      </c>
      <c r="B855" s="37" t="s">
        <v>7998</v>
      </c>
      <c r="C855" s="37">
        <v>132</v>
      </c>
      <c r="D855" s="37">
        <v>1</v>
      </c>
    </row>
    <row r="856" spans="1:4" x14ac:dyDescent="0.35">
      <c r="A856" s="37" t="s">
        <v>8000</v>
      </c>
      <c r="B856" s="37" t="s">
        <v>7998</v>
      </c>
      <c r="C856" s="37">
        <v>132</v>
      </c>
      <c r="D856" s="37">
        <v>1</v>
      </c>
    </row>
    <row r="857" spans="1:4" x14ac:dyDescent="0.35">
      <c r="A857" s="37" t="s">
        <v>8001</v>
      </c>
      <c r="B857" s="37" t="s">
        <v>8002</v>
      </c>
      <c r="C857" s="37">
        <v>275</v>
      </c>
      <c r="D857" s="37">
        <v>1</v>
      </c>
    </row>
    <row r="858" spans="1:4" x14ac:dyDescent="0.35">
      <c r="A858" s="37" t="s">
        <v>8003</v>
      </c>
      <c r="B858" s="37" t="s">
        <v>8002</v>
      </c>
      <c r="C858" s="37">
        <v>275</v>
      </c>
      <c r="D858" s="37">
        <v>1</v>
      </c>
    </row>
    <row r="859" spans="1:4" x14ac:dyDescent="0.35">
      <c r="A859" s="37" t="s">
        <v>8004</v>
      </c>
      <c r="B859" s="37" t="s">
        <v>8005</v>
      </c>
      <c r="C859" s="37">
        <v>132</v>
      </c>
      <c r="D859" s="37">
        <v>1</v>
      </c>
    </row>
    <row r="860" spans="1:4" x14ac:dyDescent="0.35">
      <c r="A860" s="37" t="s">
        <v>8006</v>
      </c>
      <c r="B860" s="37" t="s">
        <v>8002</v>
      </c>
      <c r="C860" s="37">
        <v>132</v>
      </c>
      <c r="D860" s="37">
        <v>1</v>
      </c>
    </row>
    <row r="861" spans="1:4" x14ac:dyDescent="0.35">
      <c r="A861" s="37" t="s">
        <v>8007</v>
      </c>
      <c r="B861" s="37" t="s">
        <v>8002</v>
      </c>
      <c r="C861" s="37">
        <v>275</v>
      </c>
      <c r="D861" s="37">
        <v>1</v>
      </c>
    </row>
    <row r="862" spans="1:4" x14ac:dyDescent="0.35">
      <c r="A862" s="37" t="s">
        <v>8008</v>
      </c>
      <c r="B862" s="37" t="s">
        <v>2753</v>
      </c>
      <c r="C862" s="37" t="s">
        <v>7401</v>
      </c>
      <c r="D862" s="37">
        <v>1</v>
      </c>
    </row>
    <row r="863" spans="1:4" x14ac:dyDescent="0.35">
      <c r="A863" s="37" t="s">
        <v>8009</v>
      </c>
      <c r="B863" s="37" t="s">
        <v>2753</v>
      </c>
      <c r="C863" s="37" t="s">
        <v>7401</v>
      </c>
      <c r="D863" s="37">
        <v>1</v>
      </c>
    </row>
    <row r="864" spans="1:4" x14ac:dyDescent="0.35">
      <c r="A864" s="37" t="s">
        <v>2237</v>
      </c>
      <c r="B864" s="37" t="s">
        <v>2753</v>
      </c>
      <c r="C864" s="37">
        <v>132</v>
      </c>
      <c r="D864" s="37">
        <v>1</v>
      </c>
    </row>
    <row r="865" spans="1:4" x14ac:dyDescent="0.35">
      <c r="A865" s="37" t="s">
        <v>2239</v>
      </c>
      <c r="B865" s="37" t="s">
        <v>2753</v>
      </c>
      <c r="C865" s="37">
        <v>132</v>
      </c>
      <c r="D865" s="37">
        <v>1</v>
      </c>
    </row>
    <row r="866" spans="1:4" x14ac:dyDescent="0.35">
      <c r="A866" s="37" t="s">
        <v>1290</v>
      </c>
      <c r="B866" s="37" t="s">
        <v>1291</v>
      </c>
      <c r="C866" s="37">
        <v>132</v>
      </c>
      <c r="D866" s="37">
        <v>1</v>
      </c>
    </row>
    <row r="867" spans="1:4" x14ac:dyDescent="0.35">
      <c r="A867" s="37" t="s">
        <v>8010</v>
      </c>
      <c r="B867" s="37" t="s">
        <v>1291</v>
      </c>
      <c r="C867" s="37">
        <v>132</v>
      </c>
      <c r="D867" s="37">
        <v>1</v>
      </c>
    </row>
    <row r="868" spans="1:4" x14ac:dyDescent="0.35">
      <c r="A868" s="37" t="s">
        <v>8011</v>
      </c>
      <c r="B868" s="37" t="s">
        <v>1291</v>
      </c>
      <c r="C868" s="37">
        <v>132</v>
      </c>
      <c r="D868" s="37">
        <v>1</v>
      </c>
    </row>
    <row r="869" spans="1:4" x14ac:dyDescent="0.35">
      <c r="A869" s="37" t="s">
        <v>2350</v>
      </c>
      <c r="B869" s="37" t="s">
        <v>1291</v>
      </c>
      <c r="C869" s="37">
        <v>275</v>
      </c>
      <c r="D869" s="37">
        <v>1</v>
      </c>
    </row>
    <row r="870" spans="1:4" x14ac:dyDescent="0.35">
      <c r="A870" s="37" t="s">
        <v>1292</v>
      </c>
      <c r="B870" s="37" t="s">
        <v>1293</v>
      </c>
      <c r="C870" s="37">
        <v>132</v>
      </c>
      <c r="D870" s="37">
        <v>1</v>
      </c>
    </row>
    <row r="871" spans="1:4" x14ac:dyDescent="0.35">
      <c r="A871" s="37" t="s">
        <v>8012</v>
      </c>
      <c r="B871" s="37" t="s">
        <v>1293</v>
      </c>
      <c r="C871" s="37">
        <v>132</v>
      </c>
      <c r="D871" s="37">
        <v>1</v>
      </c>
    </row>
    <row r="872" spans="1:4" x14ac:dyDescent="0.35">
      <c r="A872" s="37" t="s">
        <v>8013</v>
      </c>
      <c r="B872" s="37" t="s">
        <v>1293</v>
      </c>
      <c r="C872" s="37">
        <v>132</v>
      </c>
      <c r="D872" s="37">
        <v>1</v>
      </c>
    </row>
    <row r="873" spans="1:4" x14ac:dyDescent="0.35">
      <c r="A873" s="37" t="s">
        <v>8014</v>
      </c>
      <c r="B873" s="37" t="s">
        <v>1293</v>
      </c>
      <c r="C873" s="37">
        <v>400</v>
      </c>
      <c r="D873" s="37">
        <v>1</v>
      </c>
    </row>
    <row r="874" spans="1:4" x14ac:dyDescent="0.35">
      <c r="A874" s="37" t="s">
        <v>1294</v>
      </c>
      <c r="B874" s="37" t="s">
        <v>2754</v>
      </c>
      <c r="C874" s="37">
        <v>132</v>
      </c>
      <c r="D874" s="37">
        <v>1</v>
      </c>
    </row>
    <row r="875" spans="1:4" x14ac:dyDescent="0.35">
      <c r="A875" s="37" t="s">
        <v>8015</v>
      </c>
      <c r="B875" s="37" t="s">
        <v>2754</v>
      </c>
      <c r="C875" s="37">
        <v>275</v>
      </c>
      <c r="D875" s="37">
        <v>1</v>
      </c>
    </row>
    <row r="876" spans="1:4" x14ac:dyDescent="0.35">
      <c r="A876" s="37" t="s">
        <v>8016</v>
      </c>
      <c r="B876" s="37" t="s">
        <v>2754</v>
      </c>
      <c r="C876" s="37">
        <v>275</v>
      </c>
      <c r="D876" s="37">
        <v>1</v>
      </c>
    </row>
    <row r="877" spans="1:4" x14ac:dyDescent="0.35">
      <c r="A877" s="37" t="s">
        <v>8017</v>
      </c>
      <c r="B877" s="37" t="s">
        <v>2754</v>
      </c>
      <c r="C877" s="37">
        <v>275</v>
      </c>
      <c r="D877" s="37">
        <v>1</v>
      </c>
    </row>
    <row r="878" spans="1:4" x14ac:dyDescent="0.35">
      <c r="A878" s="37" t="s">
        <v>8018</v>
      </c>
      <c r="B878" s="37" t="s">
        <v>2754</v>
      </c>
      <c r="C878" s="37">
        <v>400</v>
      </c>
      <c r="D878" s="37">
        <v>1</v>
      </c>
    </row>
    <row r="879" spans="1:4" x14ac:dyDescent="0.35">
      <c r="A879" s="37" t="s">
        <v>8019</v>
      </c>
      <c r="B879" s="37" t="s">
        <v>2754</v>
      </c>
      <c r="C879" s="37">
        <v>400</v>
      </c>
      <c r="D879" s="37">
        <v>1</v>
      </c>
    </row>
    <row r="880" spans="1:4" x14ac:dyDescent="0.35">
      <c r="A880" s="37" t="s">
        <v>1296</v>
      </c>
      <c r="B880" s="37" t="s">
        <v>2754</v>
      </c>
      <c r="C880" s="37">
        <v>66</v>
      </c>
      <c r="D880" s="37">
        <v>1</v>
      </c>
    </row>
    <row r="881" spans="1:4" x14ac:dyDescent="0.35">
      <c r="A881" s="37" t="s">
        <v>8020</v>
      </c>
      <c r="B881" s="37" t="s">
        <v>1300</v>
      </c>
      <c r="C881" s="37">
        <v>132</v>
      </c>
      <c r="D881" s="37">
        <v>1</v>
      </c>
    </row>
    <row r="882" spans="1:4" x14ac:dyDescent="0.35">
      <c r="A882" s="37" t="s">
        <v>8021</v>
      </c>
      <c r="B882" s="37" t="s">
        <v>1300</v>
      </c>
      <c r="C882" s="37">
        <v>132</v>
      </c>
      <c r="D882" s="37">
        <v>1</v>
      </c>
    </row>
    <row r="883" spans="1:4" x14ac:dyDescent="0.35">
      <c r="A883" s="37" t="s">
        <v>1299</v>
      </c>
      <c r="B883" s="37" t="s">
        <v>1300</v>
      </c>
      <c r="C883" s="37">
        <v>33</v>
      </c>
      <c r="D883" s="37">
        <v>1</v>
      </c>
    </row>
    <row r="884" spans="1:4" x14ac:dyDescent="0.35">
      <c r="A884" s="37" t="s">
        <v>8022</v>
      </c>
      <c r="B884" s="37" t="s">
        <v>1302</v>
      </c>
      <c r="C884" s="37">
        <v>275</v>
      </c>
      <c r="D884" s="37">
        <v>1</v>
      </c>
    </row>
    <row r="885" spans="1:4" x14ac:dyDescent="0.35">
      <c r="A885" s="37" t="s">
        <v>1301</v>
      </c>
      <c r="B885" s="37" t="s">
        <v>1302</v>
      </c>
      <c r="C885" s="37">
        <v>33</v>
      </c>
      <c r="D885" s="37">
        <v>1</v>
      </c>
    </row>
    <row r="886" spans="1:4" x14ac:dyDescent="0.35">
      <c r="A886" s="37" t="s">
        <v>8023</v>
      </c>
      <c r="B886" s="37" t="s">
        <v>8024</v>
      </c>
      <c r="C886" s="37">
        <v>132</v>
      </c>
      <c r="D886" s="37">
        <v>1</v>
      </c>
    </row>
    <row r="887" spans="1:4" x14ac:dyDescent="0.35">
      <c r="A887" s="37" t="s">
        <v>8025</v>
      </c>
      <c r="B887" s="37" t="s">
        <v>8026</v>
      </c>
      <c r="C887" s="37">
        <v>132</v>
      </c>
      <c r="D887" s="37">
        <v>1</v>
      </c>
    </row>
    <row r="888" spans="1:4" x14ac:dyDescent="0.35">
      <c r="A888" s="37" t="s">
        <v>8027</v>
      </c>
      <c r="B888" s="37" t="s">
        <v>1304</v>
      </c>
      <c r="C888" s="37">
        <v>275</v>
      </c>
      <c r="D888" s="37">
        <v>1</v>
      </c>
    </row>
    <row r="889" spans="1:4" x14ac:dyDescent="0.35">
      <c r="A889" s="37" t="s">
        <v>1303</v>
      </c>
      <c r="B889" s="37" t="s">
        <v>1304</v>
      </c>
      <c r="C889" s="37">
        <v>33</v>
      </c>
      <c r="D889" s="37">
        <v>1</v>
      </c>
    </row>
    <row r="890" spans="1:4" x14ac:dyDescent="0.35">
      <c r="A890" s="37" t="s">
        <v>1305</v>
      </c>
      <c r="B890" s="37" t="s">
        <v>1304</v>
      </c>
      <c r="C890" s="37">
        <v>33</v>
      </c>
      <c r="D890" s="37">
        <v>1</v>
      </c>
    </row>
    <row r="891" spans="1:4" x14ac:dyDescent="0.35">
      <c r="A891" s="37" t="s">
        <v>1306</v>
      </c>
      <c r="B891" s="37" t="s">
        <v>1307</v>
      </c>
      <c r="C891" s="37">
        <v>132</v>
      </c>
      <c r="D891" s="37">
        <v>1</v>
      </c>
    </row>
    <row r="892" spans="1:4" x14ac:dyDescent="0.35">
      <c r="A892" s="37" t="s">
        <v>8028</v>
      </c>
      <c r="B892" s="37" t="s">
        <v>1307</v>
      </c>
      <c r="C892" s="37">
        <v>400</v>
      </c>
      <c r="D892" s="37">
        <v>1</v>
      </c>
    </row>
    <row r="893" spans="1:4" x14ac:dyDescent="0.35">
      <c r="A893" s="37" t="s">
        <v>8029</v>
      </c>
      <c r="B893" s="37" t="s">
        <v>1307</v>
      </c>
      <c r="C893" s="37">
        <v>400</v>
      </c>
      <c r="D893" s="37">
        <v>1</v>
      </c>
    </row>
    <row r="894" spans="1:4" x14ac:dyDescent="0.35">
      <c r="A894" s="37" t="s">
        <v>8030</v>
      </c>
      <c r="B894" s="37" t="s">
        <v>1307</v>
      </c>
      <c r="C894" s="37">
        <v>400</v>
      </c>
      <c r="D894" s="37">
        <v>1</v>
      </c>
    </row>
    <row r="895" spans="1:4" x14ac:dyDescent="0.35">
      <c r="A895" s="37" t="s">
        <v>8031</v>
      </c>
      <c r="B895" s="37" t="s">
        <v>1307</v>
      </c>
      <c r="C895" s="37">
        <v>400</v>
      </c>
      <c r="D895" s="37">
        <v>1</v>
      </c>
    </row>
    <row r="896" spans="1:4" x14ac:dyDescent="0.35">
      <c r="A896" s="37" t="s">
        <v>8032</v>
      </c>
      <c r="B896" s="37" t="s">
        <v>1307</v>
      </c>
      <c r="C896" s="37">
        <v>400</v>
      </c>
      <c r="D896" s="37">
        <v>1</v>
      </c>
    </row>
    <row r="897" spans="1:4" x14ac:dyDescent="0.35">
      <c r="A897" s="37" t="s">
        <v>2244</v>
      </c>
      <c r="B897" s="37" t="s">
        <v>8033</v>
      </c>
      <c r="C897" s="37">
        <v>400</v>
      </c>
      <c r="D897" s="37">
        <v>1</v>
      </c>
    </row>
    <row r="898" spans="1:4" x14ac:dyDescent="0.35">
      <c r="A898" s="37" t="s">
        <v>2246</v>
      </c>
      <c r="B898" s="37" t="s">
        <v>8033</v>
      </c>
      <c r="C898" s="37">
        <v>400</v>
      </c>
      <c r="D898" s="37">
        <v>1</v>
      </c>
    </row>
    <row r="899" spans="1:4" x14ac:dyDescent="0.35">
      <c r="A899" s="37" t="s">
        <v>1308</v>
      </c>
      <c r="B899" s="37" t="s">
        <v>8034</v>
      </c>
      <c r="C899" s="37">
        <v>132</v>
      </c>
      <c r="D899" s="37">
        <v>1</v>
      </c>
    </row>
    <row r="900" spans="1:4" x14ac:dyDescent="0.35">
      <c r="A900" s="37" t="s">
        <v>8035</v>
      </c>
      <c r="B900" s="37" t="s">
        <v>8034</v>
      </c>
      <c r="C900" s="37">
        <v>275</v>
      </c>
      <c r="D900" s="37">
        <v>1</v>
      </c>
    </row>
    <row r="901" spans="1:4" x14ac:dyDescent="0.35">
      <c r="A901" s="37" t="s">
        <v>1310</v>
      </c>
      <c r="B901" s="37" t="s">
        <v>8034</v>
      </c>
      <c r="C901" s="37">
        <v>33</v>
      </c>
      <c r="D901" s="37">
        <v>1</v>
      </c>
    </row>
    <row r="902" spans="1:4" x14ac:dyDescent="0.35">
      <c r="A902" s="37" t="s">
        <v>8036</v>
      </c>
      <c r="B902" s="37" t="s">
        <v>8034</v>
      </c>
      <c r="C902" s="37">
        <v>400</v>
      </c>
      <c r="D902" s="37">
        <v>1</v>
      </c>
    </row>
    <row r="903" spans="1:4" x14ac:dyDescent="0.35">
      <c r="A903" s="37" t="s">
        <v>8037</v>
      </c>
      <c r="B903" s="37" t="s">
        <v>1312</v>
      </c>
      <c r="C903" s="37">
        <v>132</v>
      </c>
      <c r="D903" s="37">
        <v>1</v>
      </c>
    </row>
    <row r="904" spans="1:4" x14ac:dyDescent="0.35">
      <c r="A904" s="37" t="s">
        <v>8038</v>
      </c>
      <c r="B904" s="37" t="s">
        <v>1312</v>
      </c>
      <c r="C904" s="37">
        <v>275</v>
      </c>
      <c r="D904" s="37">
        <v>1</v>
      </c>
    </row>
    <row r="905" spans="1:4" x14ac:dyDescent="0.35">
      <c r="A905" s="37" t="s">
        <v>8039</v>
      </c>
      <c r="B905" s="37" t="s">
        <v>1312</v>
      </c>
      <c r="C905" s="37">
        <v>275</v>
      </c>
      <c r="D905" s="37">
        <v>1</v>
      </c>
    </row>
    <row r="906" spans="1:4" x14ac:dyDescent="0.35">
      <c r="A906" s="37" t="s">
        <v>1311</v>
      </c>
      <c r="B906" s="37" t="s">
        <v>1312</v>
      </c>
      <c r="C906" s="37">
        <v>33</v>
      </c>
      <c r="D906" s="37">
        <v>1</v>
      </c>
    </row>
    <row r="907" spans="1:4" x14ac:dyDescent="0.35">
      <c r="A907" s="37" t="s">
        <v>8040</v>
      </c>
      <c r="B907" s="37" t="s">
        <v>1312</v>
      </c>
      <c r="C907" s="37">
        <v>33</v>
      </c>
      <c r="D907" s="37">
        <v>1</v>
      </c>
    </row>
    <row r="908" spans="1:4" x14ac:dyDescent="0.35">
      <c r="A908" s="37" t="s">
        <v>1313</v>
      </c>
      <c r="B908" s="37" t="s">
        <v>1314</v>
      </c>
      <c r="C908" s="37">
        <v>132</v>
      </c>
      <c r="D908" s="37">
        <v>1</v>
      </c>
    </row>
    <row r="909" spans="1:4" x14ac:dyDescent="0.35">
      <c r="A909" s="37" t="s">
        <v>8041</v>
      </c>
      <c r="B909" s="37" t="s">
        <v>1314</v>
      </c>
      <c r="C909" s="37">
        <v>400</v>
      </c>
      <c r="D909" s="37">
        <v>1</v>
      </c>
    </row>
    <row r="910" spans="1:4" x14ac:dyDescent="0.35">
      <c r="A910" s="37" t="s">
        <v>8042</v>
      </c>
      <c r="B910" s="37" t="s">
        <v>1314</v>
      </c>
      <c r="C910" s="37">
        <v>400</v>
      </c>
      <c r="D910" s="37">
        <v>1</v>
      </c>
    </row>
    <row r="911" spans="1:4" x14ac:dyDescent="0.35">
      <c r="A911" s="37" t="s">
        <v>8043</v>
      </c>
      <c r="B911" s="37" t="s">
        <v>1314</v>
      </c>
      <c r="C911" s="37">
        <v>400</v>
      </c>
      <c r="D911" s="37">
        <v>1</v>
      </c>
    </row>
    <row r="912" spans="1:4" x14ac:dyDescent="0.35">
      <c r="A912" s="37" t="s">
        <v>2267</v>
      </c>
      <c r="B912" s="37" t="s">
        <v>8044</v>
      </c>
      <c r="C912" s="37">
        <v>400</v>
      </c>
      <c r="D912" s="37">
        <v>1</v>
      </c>
    </row>
    <row r="913" spans="1:4" x14ac:dyDescent="0.35">
      <c r="A913" s="37" t="s">
        <v>1315</v>
      </c>
      <c r="B913" s="37" t="s">
        <v>1316</v>
      </c>
      <c r="C913" s="37">
        <v>132</v>
      </c>
      <c r="D913" s="37">
        <v>1</v>
      </c>
    </row>
    <row r="914" spans="1:4" x14ac:dyDescent="0.35">
      <c r="A914" s="37" t="s">
        <v>8045</v>
      </c>
      <c r="B914" s="37" t="s">
        <v>1316</v>
      </c>
      <c r="C914" s="37">
        <v>11</v>
      </c>
      <c r="D914" s="37">
        <v>1</v>
      </c>
    </row>
    <row r="915" spans="1:4" x14ac:dyDescent="0.35">
      <c r="A915" s="37" t="s">
        <v>1317</v>
      </c>
      <c r="B915" s="37" t="s">
        <v>1318</v>
      </c>
      <c r="C915" s="37">
        <v>132</v>
      </c>
      <c r="D915" s="37">
        <v>1</v>
      </c>
    </row>
    <row r="916" spans="1:4" x14ac:dyDescent="0.35">
      <c r="A916" s="37" t="s">
        <v>1319</v>
      </c>
      <c r="B916" s="37" t="s">
        <v>1318</v>
      </c>
      <c r="C916" s="37">
        <v>132</v>
      </c>
      <c r="D916" s="37">
        <v>1</v>
      </c>
    </row>
    <row r="917" spans="1:4" x14ac:dyDescent="0.35">
      <c r="A917" s="37" t="s">
        <v>8046</v>
      </c>
      <c r="B917" s="37" t="s">
        <v>1318</v>
      </c>
      <c r="C917" s="37">
        <v>275</v>
      </c>
      <c r="D917" s="37">
        <v>1</v>
      </c>
    </row>
    <row r="918" spans="1:4" x14ac:dyDescent="0.35">
      <c r="A918" s="37" t="s">
        <v>8047</v>
      </c>
      <c r="B918" s="37" t="s">
        <v>1318</v>
      </c>
      <c r="C918" s="37">
        <v>275</v>
      </c>
      <c r="D918" s="37">
        <v>1</v>
      </c>
    </row>
    <row r="919" spans="1:4" x14ac:dyDescent="0.35">
      <c r="A919" s="37" t="s">
        <v>8048</v>
      </c>
      <c r="B919" s="37" t="s">
        <v>1322</v>
      </c>
      <c r="C919" s="37">
        <v>132</v>
      </c>
      <c r="D919" s="37">
        <v>1</v>
      </c>
    </row>
    <row r="920" spans="1:4" x14ac:dyDescent="0.35">
      <c r="A920" s="37" t="s">
        <v>8049</v>
      </c>
      <c r="B920" s="37" t="s">
        <v>1322</v>
      </c>
      <c r="C920" s="37">
        <v>132</v>
      </c>
      <c r="D920" s="37">
        <v>1</v>
      </c>
    </row>
    <row r="921" spans="1:4" x14ac:dyDescent="0.35">
      <c r="A921" s="37" t="s">
        <v>1321</v>
      </c>
      <c r="B921" s="37" t="s">
        <v>1322</v>
      </c>
      <c r="C921" s="37">
        <v>33</v>
      </c>
      <c r="D921" s="37">
        <v>1</v>
      </c>
    </row>
    <row r="922" spans="1:4" x14ac:dyDescent="0.35">
      <c r="A922" s="37" t="s">
        <v>8050</v>
      </c>
      <c r="B922" s="37" t="s">
        <v>1324</v>
      </c>
      <c r="C922" s="37">
        <v>132</v>
      </c>
      <c r="D922" s="37">
        <v>1</v>
      </c>
    </row>
    <row r="923" spans="1:4" x14ac:dyDescent="0.35">
      <c r="A923" s="37" t="s">
        <v>1323</v>
      </c>
      <c r="B923" s="37" t="s">
        <v>1324</v>
      </c>
      <c r="C923" s="37">
        <v>33</v>
      </c>
      <c r="D923" s="37">
        <v>1</v>
      </c>
    </row>
    <row r="924" spans="1:4" x14ac:dyDescent="0.35">
      <c r="A924" s="37" t="s">
        <v>8051</v>
      </c>
      <c r="B924" s="37" t="s">
        <v>1326</v>
      </c>
      <c r="C924" s="37">
        <v>132</v>
      </c>
      <c r="D924" s="37">
        <v>1</v>
      </c>
    </row>
    <row r="925" spans="1:4" x14ac:dyDescent="0.35">
      <c r="A925" s="37" t="s">
        <v>8052</v>
      </c>
      <c r="B925" s="37" t="s">
        <v>1326</v>
      </c>
      <c r="C925" s="37">
        <v>132</v>
      </c>
      <c r="D925" s="37">
        <v>1</v>
      </c>
    </row>
    <row r="926" spans="1:4" x14ac:dyDescent="0.35">
      <c r="A926" s="37" t="s">
        <v>1325</v>
      </c>
      <c r="B926" s="37" t="s">
        <v>1326</v>
      </c>
      <c r="C926" s="37">
        <v>33</v>
      </c>
      <c r="D926" s="37">
        <v>1</v>
      </c>
    </row>
    <row r="927" spans="1:4" x14ac:dyDescent="0.35">
      <c r="A927" s="37" t="s">
        <v>8053</v>
      </c>
      <c r="B927" s="37" t="s">
        <v>1326</v>
      </c>
      <c r="C927" s="37">
        <v>11</v>
      </c>
      <c r="D927" s="37">
        <v>1</v>
      </c>
    </row>
    <row r="928" spans="1:4" x14ac:dyDescent="0.35">
      <c r="A928" s="37" t="s">
        <v>8054</v>
      </c>
      <c r="B928" s="37" t="s">
        <v>8055</v>
      </c>
      <c r="C928" s="37">
        <v>132</v>
      </c>
      <c r="D928" s="37">
        <v>1</v>
      </c>
    </row>
    <row r="929" spans="1:4" x14ac:dyDescent="0.35">
      <c r="A929" s="37" t="s">
        <v>8056</v>
      </c>
      <c r="B929" s="37" t="s">
        <v>8057</v>
      </c>
      <c r="C929" s="37">
        <v>275</v>
      </c>
      <c r="D929" s="37">
        <v>1</v>
      </c>
    </row>
    <row r="930" spans="1:4" x14ac:dyDescent="0.35">
      <c r="A930" s="37" t="s">
        <v>2260</v>
      </c>
      <c r="B930" s="37" t="s">
        <v>8057</v>
      </c>
      <c r="C930" s="37">
        <v>33</v>
      </c>
      <c r="D930" s="37">
        <v>1</v>
      </c>
    </row>
    <row r="931" spans="1:4" x14ac:dyDescent="0.35">
      <c r="A931" s="37" t="s">
        <v>2262</v>
      </c>
      <c r="B931" s="37" t="s">
        <v>8057</v>
      </c>
      <c r="C931" s="37">
        <v>33</v>
      </c>
      <c r="D931" s="37">
        <v>1</v>
      </c>
    </row>
    <row r="932" spans="1:4" x14ac:dyDescent="0.35">
      <c r="A932" s="37" t="s">
        <v>2263</v>
      </c>
      <c r="B932" s="37" t="s">
        <v>8057</v>
      </c>
      <c r="C932" s="37">
        <v>33</v>
      </c>
      <c r="D932" s="37">
        <v>1</v>
      </c>
    </row>
    <row r="933" spans="1:4" x14ac:dyDescent="0.35">
      <c r="A933" s="37" t="s">
        <v>2205</v>
      </c>
      <c r="B933" s="37" t="s">
        <v>8058</v>
      </c>
      <c r="C933" s="37">
        <v>400</v>
      </c>
      <c r="D933" s="37">
        <v>1</v>
      </c>
    </row>
    <row r="934" spans="1:4" x14ac:dyDescent="0.35">
      <c r="A934" s="37" t="s">
        <v>8059</v>
      </c>
      <c r="B934" s="37" t="s">
        <v>8060</v>
      </c>
      <c r="C934" s="37">
        <v>132</v>
      </c>
      <c r="D934" s="37">
        <v>1</v>
      </c>
    </row>
    <row r="935" spans="1:4" x14ac:dyDescent="0.35">
      <c r="A935" s="37" t="s">
        <v>1333</v>
      </c>
      <c r="B935" s="37" t="s">
        <v>8060</v>
      </c>
      <c r="C935" s="37">
        <v>33</v>
      </c>
      <c r="D935" s="37">
        <v>1</v>
      </c>
    </row>
    <row r="936" spans="1:4" x14ac:dyDescent="0.35">
      <c r="A936" s="37" t="s">
        <v>8061</v>
      </c>
      <c r="B936" s="37" t="s">
        <v>283</v>
      </c>
      <c r="C936" s="37">
        <v>132</v>
      </c>
      <c r="D936" s="37">
        <v>1</v>
      </c>
    </row>
    <row r="937" spans="1:4" x14ac:dyDescent="0.35">
      <c r="A937" s="37" t="s">
        <v>8062</v>
      </c>
      <c r="B937" s="37" t="s">
        <v>283</v>
      </c>
      <c r="C937" s="37">
        <v>275</v>
      </c>
      <c r="D937" s="37">
        <v>1</v>
      </c>
    </row>
    <row r="938" spans="1:4" x14ac:dyDescent="0.35">
      <c r="A938" s="37" t="s">
        <v>1327</v>
      </c>
      <c r="B938" s="37" t="s">
        <v>283</v>
      </c>
      <c r="C938" s="37">
        <v>33</v>
      </c>
      <c r="D938" s="37">
        <v>1</v>
      </c>
    </row>
    <row r="939" spans="1:4" x14ac:dyDescent="0.35">
      <c r="A939" s="37" t="s">
        <v>8063</v>
      </c>
      <c r="B939" s="37" t="s">
        <v>283</v>
      </c>
      <c r="C939" s="37">
        <v>400</v>
      </c>
      <c r="D939" s="37">
        <v>1</v>
      </c>
    </row>
    <row r="940" spans="1:4" x14ac:dyDescent="0.35">
      <c r="A940" s="37" t="s">
        <v>8064</v>
      </c>
      <c r="B940" s="37" t="s">
        <v>285</v>
      </c>
      <c r="C940" s="37">
        <v>275</v>
      </c>
      <c r="D940" s="37">
        <v>1</v>
      </c>
    </row>
    <row r="941" spans="1:4" x14ac:dyDescent="0.35">
      <c r="A941" s="37" t="s">
        <v>8065</v>
      </c>
      <c r="B941" s="37" t="s">
        <v>285</v>
      </c>
      <c r="C941" s="37">
        <v>275</v>
      </c>
      <c r="D941" s="37">
        <v>1</v>
      </c>
    </row>
    <row r="942" spans="1:4" x14ac:dyDescent="0.35">
      <c r="A942" s="37" t="s">
        <v>1329</v>
      </c>
      <c r="B942" s="37" t="s">
        <v>285</v>
      </c>
      <c r="C942" s="37">
        <v>33</v>
      </c>
      <c r="D942" s="37">
        <v>1</v>
      </c>
    </row>
    <row r="943" spans="1:4" x14ac:dyDescent="0.35">
      <c r="A943" s="37" t="s">
        <v>8066</v>
      </c>
      <c r="B943" s="37" t="s">
        <v>287</v>
      </c>
      <c r="C943" s="37">
        <v>132</v>
      </c>
      <c r="D943" s="37">
        <v>1</v>
      </c>
    </row>
    <row r="944" spans="1:4" x14ac:dyDescent="0.35">
      <c r="A944" s="37" t="s">
        <v>8067</v>
      </c>
      <c r="B944" s="37" t="s">
        <v>287</v>
      </c>
      <c r="C944" s="37">
        <v>132</v>
      </c>
      <c r="D944" s="37">
        <v>1</v>
      </c>
    </row>
    <row r="945" spans="1:4" x14ac:dyDescent="0.35">
      <c r="A945" s="37" t="s">
        <v>1331</v>
      </c>
      <c r="B945" s="37" t="s">
        <v>287</v>
      </c>
      <c r="C945" s="37">
        <v>33</v>
      </c>
      <c r="D945" s="37">
        <v>1</v>
      </c>
    </row>
    <row r="946" spans="1:4" x14ac:dyDescent="0.35">
      <c r="A946" s="37" t="s">
        <v>8068</v>
      </c>
      <c r="B946" s="37" t="s">
        <v>8069</v>
      </c>
      <c r="C946" s="37">
        <v>275</v>
      </c>
      <c r="D946" s="37">
        <v>1</v>
      </c>
    </row>
    <row r="947" spans="1:4" x14ac:dyDescent="0.35">
      <c r="A947" s="37" t="s">
        <v>8070</v>
      </c>
      <c r="B947" s="37" t="s">
        <v>8069</v>
      </c>
      <c r="C947" s="37">
        <v>275</v>
      </c>
      <c r="D947" s="37">
        <v>1</v>
      </c>
    </row>
    <row r="948" spans="1:4" x14ac:dyDescent="0.35">
      <c r="A948" s="37" t="s">
        <v>8071</v>
      </c>
      <c r="B948" s="37" t="s">
        <v>8072</v>
      </c>
      <c r="C948" s="37">
        <v>275</v>
      </c>
      <c r="D948" s="37">
        <v>1</v>
      </c>
    </row>
    <row r="949" spans="1:4" x14ac:dyDescent="0.35">
      <c r="A949" s="37" t="s">
        <v>1335</v>
      </c>
      <c r="B949" s="37" t="s">
        <v>764</v>
      </c>
      <c r="C949" s="37">
        <v>132</v>
      </c>
      <c r="D949" s="37">
        <v>1</v>
      </c>
    </row>
    <row r="950" spans="1:4" x14ac:dyDescent="0.35">
      <c r="A950" s="37" t="s">
        <v>1899</v>
      </c>
      <c r="B950" s="37" t="s">
        <v>764</v>
      </c>
      <c r="C950" s="37">
        <v>400</v>
      </c>
      <c r="D950" s="37">
        <v>1</v>
      </c>
    </row>
    <row r="951" spans="1:4" x14ac:dyDescent="0.35">
      <c r="A951" s="37" t="s">
        <v>8073</v>
      </c>
      <c r="B951" s="37" t="s">
        <v>1337</v>
      </c>
      <c r="C951" s="37">
        <v>132</v>
      </c>
      <c r="D951" s="37">
        <v>1</v>
      </c>
    </row>
    <row r="952" spans="1:4" x14ac:dyDescent="0.35">
      <c r="A952" s="37" t="s">
        <v>8074</v>
      </c>
      <c r="B952" s="37" t="s">
        <v>1337</v>
      </c>
      <c r="C952" s="37">
        <v>132</v>
      </c>
      <c r="D952" s="37">
        <v>1</v>
      </c>
    </row>
    <row r="953" spans="1:4" x14ac:dyDescent="0.35">
      <c r="A953" s="37" t="s">
        <v>8075</v>
      </c>
      <c r="B953" s="37" t="s">
        <v>1337</v>
      </c>
      <c r="C953" s="37">
        <v>132</v>
      </c>
      <c r="D953" s="37">
        <v>1</v>
      </c>
    </row>
    <row r="954" spans="1:4" x14ac:dyDescent="0.35">
      <c r="A954" s="37" t="s">
        <v>8076</v>
      </c>
      <c r="B954" s="37" t="s">
        <v>1337</v>
      </c>
      <c r="C954" s="37">
        <v>132</v>
      </c>
      <c r="D954" s="37">
        <v>1</v>
      </c>
    </row>
    <row r="955" spans="1:4" x14ac:dyDescent="0.35">
      <c r="A955" s="37" t="s">
        <v>8077</v>
      </c>
      <c r="B955" s="37" t="s">
        <v>1337</v>
      </c>
      <c r="C955" s="37">
        <v>132</v>
      </c>
      <c r="D955" s="37">
        <v>1</v>
      </c>
    </row>
    <row r="956" spans="1:4" x14ac:dyDescent="0.35">
      <c r="A956" s="37" t="s">
        <v>8078</v>
      </c>
      <c r="B956" s="37" t="s">
        <v>1337</v>
      </c>
      <c r="C956" s="37">
        <v>275</v>
      </c>
      <c r="D956" s="37">
        <v>1</v>
      </c>
    </row>
    <row r="957" spans="1:4" x14ac:dyDescent="0.35">
      <c r="A957" s="37" t="s">
        <v>1336</v>
      </c>
      <c r="B957" s="37" t="s">
        <v>1337</v>
      </c>
      <c r="C957" s="37">
        <v>33</v>
      </c>
      <c r="D957" s="37">
        <v>1</v>
      </c>
    </row>
    <row r="958" spans="1:4" x14ac:dyDescent="0.35">
      <c r="A958" s="37" t="s">
        <v>1678</v>
      </c>
      <c r="B958" s="37" t="s">
        <v>2756</v>
      </c>
      <c r="C958" s="37">
        <v>132</v>
      </c>
      <c r="D958" s="37">
        <v>1</v>
      </c>
    </row>
    <row r="959" spans="1:4" x14ac:dyDescent="0.35">
      <c r="A959" s="37" t="s">
        <v>8079</v>
      </c>
      <c r="B959" s="37" t="s">
        <v>2756</v>
      </c>
      <c r="C959" s="37">
        <v>11</v>
      </c>
      <c r="D959" s="37">
        <v>1</v>
      </c>
    </row>
    <row r="960" spans="1:4" x14ac:dyDescent="0.35">
      <c r="A960" s="37" t="s">
        <v>1338</v>
      </c>
      <c r="B960" s="37" t="s">
        <v>2757</v>
      </c>
      <c r="C960" s="37">
        <v>132</v>
      </c>
      <c r="D960" s="37">
        <v>1</v>
      </c>
    </row>
    <row r="961" spans="1:4" x14ac:dyDescent="0.35">
      <c r="A961" s="37" t="s">
        <v>8080</v>
      </c>
      <c r="B961" s="37" t="s">
        <v>2757</v>
      </c>
      <c r="C961" s="37">
        <v>275</v>
      </c>
      <c r="D961" s="37">
        <v>1</v>
      </c>
    </row>
    <row r="962" spans="1:4" x14ac:dyDescent="0.35">
      <c r="A962" s="37" t="s">
        <v>8081</v>
      </c>
      <c r="B962" s="37" t="s">
        <v>2757</v>
      </c>
      <c r="C962" s="37">
        <v>275</v>
      </c>
      <c r="D962" s="37">
        <v>1</v>
      </c>
    </row>
    <row r="963" spans="1:4" x14ac:dyDescent="0.35">
      <c r="A963" s="37" t="s">
        <v>1340</v>
      </c>
      <c r="B963" s="37" t="s">
        <v>1341</v>
      </c>
      <c r="C963" s="37">
        <v>132</v>
      </c>
      <c r="D963" s="37">
        <v>1</v>
      </c>
    </row>
    <row r="964" spans="1:4" x14ac:dyDescent="0.35">
      <c r="A964" s="37" t="s">
        <v>8082</v>
      </c>
      <c r="B964" s="37" t="s">
        <v>1341</v>
      </c>
      <c r="C964" s="37">
        <v>275</v>
      </c>
      <c r="D964" s="37">
        <v>1</v>
      </c>
    </row>
    <row r="965" spans="1:4" x14ac:dyDescent="0.35">
      <c r="A965" s="37" t="s">
        <v>1342</v>
      </c>
      <c r="B965" s="37" t="s">
        <v>1343</v>
      </c>
      <c r="C965" s="37">
        <v>132</v>
      </c>
      <c r="D965" s="37">
        <v>1</v>
      </c>
    </row>
    <row r="966" spans="1:4" x14ac:dyDescent="0.35">
      <c r="A966" s="37" t="s">
        <v>8083</v>
      </c>
      <c r="B966" s="37" t="s">
        <v>1343</v>
      </c>
      <c r="C966" s="37">
        <v>275</v>
      </c>
      <c r="D966" s="37">
        <v>1</v>
      </c>
    </row>
    <row r="967" spans="1:4" x14ac:dyDescent="0.35">
      <c r="A967" s="37" t="s">
        <v>8084</v>
      </c>
      <c r="B967" s="37" t="s">
        <v>8085</v>
      </c>
      <c r="C967" s="37">
        <v>132</v>
      </c>
      <c r="D967" s="37">
        <v>1</v>
      </c>
    </row>
    <row r="968" spans="1:4" x14ac:dyDescent="0.35">
      <c r="A968" s="37" t="s">
        <v>8086</v>
      </c>
      <c r="B968" s="37" t="s">
        <v>8085</v>
      </c>
      <c r="C968" s="37">
        <v>275</v>
      </c>
      <c r="D968" s="37">
        <v>1</v>
      </c>
    </row>
    <row r="969" spans="1:4" x14ac:dyDescent="0.35">
      <c r="A969" s="37" t="s">
        <v>8087</v>
      </c>
      <c r="B969" s="37" t="s">
        <v>8085</v>
      </c>
      <c r="C969" s="37">
        <v>275</v>
      </c>
      <c r="D969" s="37">
        <v>1</v>
      </c>
    </row>
    <row r="970" spans="1:4" x14ac:dyDescent="0.35">
      <c r="A970" s="37" t="s">
        <v>8088</v>
      </c>
      <c r="B970" s="37" t="s">
        <v>8085</v>
      </c>
      <c r="C970" s="37">
        <v>275</v>
      </c>
      <c r="D970" s="37">
        <v>1</v>
      </c>
    </row>
    <row r="971" spans="1:4" x14ac:dyDescent="0.35">
      <c r="A971" s="37" t="s">
        <v>8089</v>
      </c>
      <c r="B971" s="37" t="s">
        <v>8090</v>
      </c>
      <c r="C971" s="37">
        <v>132</v>
      </c>
      <c r="D971" s="37">
        <v>1</v>
      </c>
    </row>
    <row r="972" spans="1:4" x14ac:dyDescent="0.35">
      <c r="A972" s="37" t="s">
        <v>2265</v>
      </c>
      <c r="B972" s="37" t="s">
        <v>8090</v>
      </c>
      <c r="C972" s="37">
        <v>33</v>
      </c>
      <c r="D972" s="37">
        <v>1</v>
      </c>
    </row>
    <row r="973" spans="1:4" x14ac:dyDescent="0.35">
      <c r="A973" s="37" t="s">
        <v>2560</v>
      </c>
      <c r="B973" s="37" t="s">
        <v>8091</v>
      </c>
      <c r="C973" s="37">
        <v>275</v>
      </c>
      <c r="D973" s="37">
        <v>1</v>
      </c>
    </row>
    <row r="974" spans="1:4" x14ac:dyDescent="0.35">
      <c r="A974" s="37" t="s">
        <v>8092</v>
      </c>
      <c r="B974" s="37" t="s">
        <v>8091</v>
      </c>
      <c r="C974" s="37">
        <v>275</v>
      </c>
      <c r="D974" s="37">
        <v>1</v>
      </c>
    </row>
    <row r="975" spans="1:4" x14ac:dyDescent="0.35">
      <c r="A975" s="37" t="s">
        <v>8093</v>
      </c>
      <c r="B975" s="37" t="s">
        <v>8091</v>
      </c>
      <c r="C975" s="37">
        <v>275</v>
      </c>
      <c r="D975" s="37">
        <v>1</v>
      </c>
    </row>
    <row r="976" spans="1:4" x14ac:dyDescent="0.35">
      <c r="A976" s="37" t="s">
        <v>8094</v>
      </c>
      <c r="B976" s="37" t="s">
        <v>8091</v>
      </c>
      <c r="C976" s="37">
        <v>400</v>
      </c>
      <c r="D976" s="37">
        <v>1</v>
      </c>
    </row>
    <row r="977" spans="1:4" x14ac:dyDescent="0.35">
      <c r="A977" s="37" t="s">
        <v>1344</v>
      </c>
      <c r="B977" s="37" t="s">
        <v>8091</v>
      </c>
      <c r="C977" s="37">
        <v>66</v>
      </c>
      <c r="D977" s="37">
        <v>1</v>
      </c>
    </row>
    <row r="978" spans="1:4" x14ac:dyDescent="0.35">
      <c r="A978" s="37" t="s">
        <v>2272</v>
      </c>
      <c r="B978" s="37" t="s">
        <v>2759</v>
      </c>
      <c r="C978" s="37">
        <v>400</v>
      </c>
      <c r="D978" s="37">
        <v>1</v>
      </c>
    </row>
    <row r="979" spans="1:4" x14ac:dyDescent="0.35">
      <c r="A979" s="37" t="s">
        <v>8095</v>
      </c>
      <c r="B979" s="37" t="s">
        <v>8096</v>
      </c>
      <c r="C979" s="37">
        <v>132</v>
      </c>
      <c r="D979" s="37">
        <v>1</v>
      </c>
    </row>
    <row r="980" spans="1:4" x14ac:dyDescent="0.35">
      <c r="A980" s="37" t="s">
        <v>8097</v>
      </c>
      <c r="B980" s="37" t="s">
        <v>8096</v>
      </c>
      <c r="C980" s="37">
        <v>132</v>
      </c>
      <c r="D980" s="37">
        <v>1</v>
      </c>
    </row>
    <row r="981" spans="1:4" x14ac:dyDescent="0.35">
      <c r="A981" s="37" t="s">
        <v>8098</v>
      </c>
      <c r="B981" s="37" t="s">
        <v>1347</v>
      </c>
      <c r="C981" s="37">
        <v>132</v>
      </c>
      <c r="D981" s="37">
        <v>1</v>
      </c>
    </row>
    <row r="982" spans="1:4" x14ac:dyDescent="0.35">
      <c r="A982" s="37" t="s">
        <v>1346</v>
      </c>
      <c r="B982" s="37" t="s">
        <v>1347</v>
      </c>
      <c r="C982" s="37">
        <v>33</v>
      </c>
      <c r="D982" s="37">
        <v>1</v>
      </c>
    </row>
    <row r="983" spans="1:4" x14ac:dyDescent="0.35">
      <c r="A983" s="37" t="s">
        <v>8099</v>
      </c>
      <c r="B983" s="37" t="s">
        <v>8100</v>
      </c>
      <c r="C983" s="37">
        <v>400</v>
      </c>
      <c r="D983" s="37">
        <v>1</v>
      </c>
    </row>
    <row r="984" spans="1:4" x14ac:dyDescent="0.35">
      <c r="A984" s="37" t="s">
        <v>8101</v>
      </c>
      <c r="B984" s="37" t="s">
        <v>8100</v>
      </c>
      <c r="C984" s="37">
        <v>400</v>
      </c>
      <c r="D984" s="37">
        <v>1</v>
      </c>
    </row>
    <row r="985" spans="1:4" x14ac:dyDescent="0.35">
      <c r="A985" s="37" t="s">
        <v>1348</v>
      </c>
      <c r="B985" s="37" t="s">
        <v>1349</v>
      </c>
      <c r="C985" s="37">
        <v>132</v>
      </c>
      <c r="D985" s="37">
        <v>1</v>
      </c>
    </row>
    <row r="986" spans="1:4" x14ac:dyDescent="0.35">
      <c r="A986" s="37" t="s">
        <v>8102</v>
      </c>
      <c r="B986" s="37" t="s">
        <v>1349</v>
      </c>
      <c r="C986" s="37">
        <v>275</v>
      </c>
      <c r="D986" s="37">
        <v>1</v>
      </c>
    </row>
    <row r="987" spans="1:4" x14ac:dyDescent="0.35">
      <c r="A987" s="37" t="s">
        <v>8103</v>
      </c>
      <c r="B987" s="37" t="s">
        <v>8104</v>
      </c>
      <c r="C987" s="37">
        <v>275</v>
      </c>
      <c r="D987" s="37">
        <v>1</v>
      </c>
    </row>
    <row r="988" spans="1:4" x14ac:dyDescent="0.35">
      <c r="A988" s="37" t="s">
        <v>1350</v>
      </c>
      <c r="B988" s="37" t="s">
        <v>1351</v>
      </c>
      <c r="C988" s="37">
        <v>132</v>
      </c>
      <c r="D988" s="37">
        <v>1</v>
      </c>
    </row>
    <row r="989" spans="1:4" x14ac:dyDescent="0.35">
      <c r="A989" s="37" t="s">
        <v>8105</v>
      </c>
      <c r="B989" s="37" t="s">
        <v>1351</v>
      </c>
      <c r="C989" s="37">
        <v>400</v>
      </c>
      <c r="D989" s="37">
        <v>1</v>
      </c>
    </row>
    <row r="990" spans="1:4" x14ac:dyDescent="0.35">
      <c r="A990" s="37" t="s">
        <v>8106</v>
      </c>
      <c r="B990" s="37" t="s">
        <v>1351</v>
      </c>
      <c r="C990" s="37">
        <v>400</v>
      </c>
      <c r="D990" s="37">
        <v>1</v>
      </c>
    </row>
    <row r="991" spans="1:4" x14ac:dyDescent="0.35">
      <c r="A991" s="37" t="s">
        <v>1352</v>
      </c>
      <c r="B991" s="37" t="s">
        <v>1353</v>
      </c>
      <c r="C991" s="37">
        <v>132</v>
      </c>
      <c r="D991" s="37">
        <v>1</v>
      </c>
    </row>
    <row r="992" spans="1:4" x14ac:dyDescent="0.35">
      <c r="A992" s="37" t="s">
        <v>8107</v>
      </c>
      <c r="B992" s="37" t="s">
        <v>1353</v>
      </c>
      <c r="C992" s="37">
        <v>400</v>
      </c>
      <c r="D992" s="37">
        <v>1</v>
      </c>
    </row>
    <row r="993" spans="1:4" x14ac:dyDescent="0.35">
      <c r="A993" s="37" t="s">
        <v>8108</v>
      </c>
      <c r="B993" s="37" t="s">
        <v>1353</v>
      </c>
      <c r="C993" s="37">
        <v>400</v>
      </c>
      <c r="D993" s="37">
        <v>1</v>
      </c>
    </row>
    <row r="994" spans="1:4" x14ac:dyDescent="0.35">
      <c r="A994" s="37" t="s">
        <v>8109</v>
      </c>
      <c r="B994" s="37" t="s">
        <v>1353</v>
      </c>
      <c r="C994" s="37">
        <v>400</v>
      </c>
      <c r="D994" s="37">
        <v>1</v>
      </c>
    </row>
    <row r="995" spans="1:4" x14ac:dyDescent="0.35">
      <c r="A995" s="37" t="s">
        <v>2291</v>
      </c>
      <c r="B995" s="37" t="s">
        <v>2760</v>
      </c>
      <c r="C995" s="37">
        <v>400</v>
      </c>
      <c r="D995" s="37">
        <v>1</v>
      </c>
    </row>
    <row r="996" spans="1:4" x14ac:dyDescent="0.35">
      <c r="A996" s="37" t="s">
        <v>2293</v>
      </c>
      <c r="B996" s="37" t="s">
        <v>2760</v>
      </c>
      <c r="C996" s="37">
        <v>400</v>
      </c>
      <c r="D996" s="37">
        <v>1</v>
      </c>
    </row>
    <row r="997" spans="1:4" x14ac:dyDescent="0.35">
      <c r="A997" s="37" t="s">
        <v>8110</v>
      </c>
      <c r="B997" s="37" t="s">
        <v>8111</v>
      </c>
      <c r="C997" s="37">
        <v>132</v>
      </c>
      <c r="D997" s="37">
        <v>1</v>
      </c>
    </row>
    <row r="998" spans="1:4" x14ac:dyDescent="0.35">
      <c r="A998" s="37" t="s">
        <v>8112</v>
      </c>
      <c r="B998" s="37" t="s">
        <v>8111</v>
      </c>
      <c r="C998" s="37">
        <v>400</v>
      </c>
      <c r="D998" s="37">
        <v>1</v>
      </c>
    </row>
    <row r="999" spans="1:4" x14ac:dyDescent="0.35">
      <c r="A999" s="37" t="s">
        <v>8113</v>
      </c>
      <c r="B999" s="37" t="s">
        <v>8111</v>
      </c>
      <c r="C999" s="37">
        <v>400</v>
      </c>
      <c r="D999" s="37">
        <v>1</v>
      </c>
    </row>
    <row r="1000" spans="1:4" x14ac:dyDescent="0.35">
      <c r="A1000" s="37" t="s">
        <v>1258</v>
      </c>
      <c r="B1000" s="37" t="s">
        <v>8114</v>
      </c>
      <c r="C1000" s="37">
        <v>132</v>
      </c>
      <c r="D1000" s="37">
        <v>1</v>
      </c>
    </row>
    <row r="1001" spans="1:4" x14ac:dyDescent="0.35">
      <c r="A1001" s="37" t="s">
        <v>1260</v>
      </c>
      <c r="B1001" s="37" t="s">
        <v>8114</v>
      </c>
      <c r="C1001" s="37">
        <v>132</v>
      </c>
      <c r="D1001" s="37">
        <v>1</v>
      </c>
    </row>
    <row r="1002" spans="1:4" x14ac:dyDescent="0.35">
      <c r="A1002" s="37" t="s">
        <v>8115</v>
      </c>
      <c r="B1002" s="37" t="s">
        <v>1355</v>
      </c>
      <c r="C1002" s="37">
        <v>132</v>
      </c>
      <c r="D1002" s="37">
        <v>1</v>
      </c>
    </row>
    <row r="1003" spans="1:4" x14ac:dyDescent="0.35">
      <c r="A1003" s="37" t="s">
        <v>8116</v>
      </c>
      <c r="B1003" s="37" t="s">
        <v>1355</v>
      </c>
      <c r="C1003" s="37">
        <v>132</v>
      </c>
      <c r="D1003" s="37">
        <v>1</v>
      </c>
    </row>
    <row r="1004" spans="1:4" x14ac:dyDescent="0.35">
      <c r="A1004" s="37" t="s">
        <v>1354</v>
      </c>
      <c r="B1004" s="37" t="s">
        <v>1355</v>
      </c>
      <c r="C1004" s="37">
        <v>33</v>
      </c>
      <c r="D1004" s="37">
        <v>1</v>
      </c>
    </row>
    <row r="1005" spans="1:4" x14ac:dyDescent="0.35">
      <c r="A1005" s="37" t="s">
        <v>8117</v>
      </c>
      <c r="B1005" s="37" t="s">
        <v>8118</v>
      </c>
      <c r="C1005" s="37">
        <v>132</v>
      </c>
      <c r="D1005" s="37">
        <v>1</v>
      </c>
    </row>
    <row r="1006" spans="1:4" x14ac:dyDescent="0.35">
      <c r="A1006" s="37" t="s">
        <v>8119</v>
      </c>
      <c r="B1006" s="37" t="s">
        <v>8118</v>
      </c>
      <c r="C1006" s="37">
        <v>132</v>
      </c>
      <c r="D1006" s="37">
        <v>1</v>
      </c>
    </row>
    <row r="1007" spans="1:4" x14ac:dyDescent="0.35">
      <c r="A1007" s="37" t="s">
        <v>8120</v>
      </c>
      <c r="B1007" s="37" t="s">
        <v>8121</v>
      </c>
      <c r="C1007" s="37">
        <v>132</v>
      </c>
      <c r="D1007" s="37">
        <v>1</v>
      </c>
    </row>
    <row r="1008" spans="1:4" x14ac:dyDescent="0.35">
      <c r="A1008" s="37" t="s">
        <v>8122</v>
      </c>
      <c r="B1008" s="37" t="s">
        <v>8121</v>
      </c>
      <c r="C1008" s="37">
        <v>132</v>
      </c>
      <c r="D1008" s="37">
        <v>1</v>
      </c>
    </row>
    <row r="1009" spans="1:4" x14ac:dyDescent="0.35">
      <c r="A1009" s="37" t="s">
        <v>1356</v>
      </c>
      <c r="B1009" s="37" t="s">
        <v>8121</v>
      </c>
      <c r="C1009" s="37">
        <v>33</v>
      </c>
      <c r="D1009" s="37">
        <v>1</v>
      </c>
    </row>
    <row r="1010" spans="1:4" x14ac:dyDescent="0.35">
      <c r="A1010" s="37" t="s">
        <v>8123</v>
      </c>
      <c r="B1010" s="37" t="s">
        <v>1359</v>
      </c>
      <c r="C1010" s="37">
        <v>132</v>
      </c>
      <c r="D1010" s="37">
        <v>1</v>
      </c>
    </row>
    <row r="1011" spans="1:4" x14ac:dyDescent="0.35">
      <c r="A1011" s="37" t="s">
        <v>8124</v>
      </c>
      <c r="B1011" s="37" t="s">
        <v>1359</v>
      </c>
      <c r="C1011" s="37">
        <v>132</v>
      </c>
      <c r="D1011" s="37">
        <v>1</v>
      </c>
    </row>
    <row r="1012" spans="1:4" x14ac:dyDescent="0.35">
      <c r="A1012" s="37" t="s">
        <v>1358</v>
      </c>
      <c r="B1012" s="37" t="s">
        <v>1359</v>
      </c>
      <c r="C1012" s="37">
        <v>33</v>
      </c>
      <c r="D1012" s="37">
        <v>1</v>
      </c>
    </row>
    <row r="1013" spans="1:4" x14ac:dyDescent="0.35">
      <c r="A1013" s="37" t="s">
        <v>8125</v>
      </c>
      <c r="B1013" s="37" t="s">
        <v>8126</v>
      </c>
      <c r="C1013" s="37">
        <v>132</v>
      </c>
      <c r="D1013" s="37">
        <v>1</v>
      </c>
    </row>
    <row r="1014" spans="1:4" x14ac:dyDescent="0.35">
      <c r="A1014" s="37" t="s">
        <v>8127</v>
      </c>
      <c r="B1014" s="37" t="s">
        <v>8126</v>
      </c>
      <c r="C1014" s="37">
        <v>132</v>
      </c>
      <c r="D1014" s="37">
        <v>1</v>
      </c>
    </row>
    <row r="1015" spans="1:4" x14ac:dyDescent="0.35">
      <c r="A1015" s="37" t="s">
        <v>8128</v>
      </c>
      <c r="B1015" s="37" t="s">
        <v>8126</v>
      </c>
      <c r="C1015" s="37">
        <v>132</v>
      </c>
      <c r="D1015" s="37">
        <v>1</v>
      </c>
    </row>
    <row r="1016" spans="1:4" x14ac:dyDescent="0.35">
      <c r="A1016" s="37" t="s">
        <v>8129</v>
      </c>
      <c r="B1016" s="37" t="s">
        <v>8126</v>
      </c>
      <c r="C1016" s="37">
        <v>400</v>
      </c>
      <c r="D1016" s="37">
        <v>1</v>
      </c>
    </row>
    <row r="1017" spans="1:4" x14ac:dyDescent="0.35">
      <c r="A1017" s="37" t="s">
        <v>8130</v>
      </c>
      <c r="B1017" s="37" t="s">
        <v>2762</v>
      </c>
      <c r="C1017" s="37">
        <v>132</v>
      </c>
      <c r="D1017" s="37">
        <v>1</v>
      </c>
    </row>
    <row r="1018" spans="1:4" x14ac:dyDescent="0.35">
      <c r="A1018" s="37" t="s">
        <v>2300</v>
      </c>
      <c r="B1018" s="37" t="s">
        <v>2762</v>
      </c>
      <c r="C1018" s="37">
        <v>33</v>
      </c>
      <c r="D1018" s="37">
        <v>1</v>
      </c>
    </row>
    <row r="1019" spans="1:4" x14ac:dyDescent="0.35">
      <c r="A1019" s="37" t="s">
        <v>1360</v>
      </c>
      <c r="B1019" s="37" t="s">
        <v>1361</v>
      </c>
      <c r="C1019" s="37">
        <v>132</v>
      </c>
      <c r="D1019" s="37">
        <v>1</v>
      </c>
    </row>
    <row r="1020" spans="1:4" x14ac:dyDescent="0.35">
      <c r="A1020" s="37" t="s">
        <v>8131</v>
      </c>
      <c r="B1020" s="37" t="s">
        <v>1361</v>
      </c>
      <c r="C1020" s="37">
        <v>275</v>
      </c>
      <c r="D1020" s="37">
        <v>1</v>
      </c>
    </row>
    <row r="1021" spans="1:4" x14ac:dyDescent="0.35">
      <c r="A1021" s="37" t="s">
        <v>8132</v>
      </c>
      <c r="B1021" s="37" t="s">
        <v>1361</v>
      </c>
      <c r="C1021" s="37">
        <v>275</v>
      </c>
      <c r="D1021" s="37">
        <v>1</v>
      </c>
    </row>
    <row r="1022" spans="1:4" x14ac:dyDescent="0.35">
      <c r="A1022" s="37" t="s">
        <v>1362</v>
      </c>
      <c r="B1022" s="37" t="s">
        <v>1363</v>
      </c>
      <c r="C1022" s="37">
        <v>132</v>
      </c>
      <c r="D1022" s="37">
        <v>1</v>
      </c>
    </row>
    <row r="1023" spans="1:4" x14ac:dyDescent="0.35">
      <c r="A1023" s="37" t="s">
        <v>8133</v>
      </c>
      <c r="B1023" s="37" t="s">
        <v>1363</v>
      </c>
      <c r="C1023" s="37">
        <v>275</v>
      </c>
      <c r="D1023" s="37">
        <v>1</v>
      </c>
    </row>
    <row r="1024" spans="1:4" x14ac:dyDescent="0.35">
      <c r="A1024" s="37" t="s">
        <v>8134</v>
      </c>
      <c r="B1024" s="37" t="s">
        <v>1363</v>
      </c>
      <c r="C1024" s="37">
        <v>275</v>
      </c>
      <c r="D1024" s="37">
        <v>1</v>
      </c>
    </row>
    <row r="1025" spans="1:4" x14ac:dyDescent="0.35">
      <c r="A1025" s="37" t="s">
        <v>8135</v>
      </c>
      <c r="B1025" s="37" t="s">
        <v>1363</v>
      </c>
      <c r="C1025" s="37">
        <v>400</v>
      </c>
      <c r="D1025" s="37">
        <v>1</v>
      </c>
    </row>
    <row r="1026" spans="1:4" x14ac:dyDescent="0.35">
      <c r="A1026" s="37" t="s">
        <v>8136</v>
      </c>
      <c r="B1026" s="37" t="s">
        <v>8137</v>
      </c>
      <c r="C1026" s="37">
        <v>275</v>
      </c>
      <c r="D1026" s="37">
        <v>1</v>
      </c>
    </row>
    <row r="1027" spans="1:4" x14ac:dyDescent="0.35">
      <c r="A1027" s="37" t="s">
        <v>8138</v>
      </c>
      <c r="B1027" s="37" t="s">
        <v>8137</v>
      </c>
      <c r="C1027" s="37">
        <v>275</v>
      </c>
      <c r="D1027" s="37">
        <v>1</v>
      </c>
    </row>
    <row r="1028" spans="1:4" x14ac:dyDescent="0.35">
      <c r="A1028" s="37" t="s">
        <v>8139</v>
      </c>
      <c r="B1028" s="37" t="s">
        <v>8137</v>
      </c>
      <c r="C1028" s="37">
        <v>275</v>
      </c>
      <c r="D1028" s="37">
        <v>1</v>
      </c>
    </row>
    <row r="1029" spans="1:4" x14ac:dyDescent="0.35">
      <c r="A1029" s="37" t="s">
        <v>8140</v>
      </c>
      <c r="B1029" s="37" t="s">
        <v>2765</v>
      </c>
      <c r="C1029" s="37">
        <v>132</v>
      </c>
      <c r="D1029" s="37">
        <v>1</v>
      </c>
    </row>
    <row r="1030" spans="1:4" x14ac:dyDescent="0.35">
      <c r="A1030" s="37" t="s">
        <v>8141</v>
      </c>
      <c r="B1030" s="37" t="s">
        <v>2765</v>
      </c>
      <c r="C1030" s="37">
        <v>132</v>
      </c>
      <c r="D1030" s="37">
        <v>1</v>
      </c>
    </row>
    <row r="1031" spans="1:4" x14ac:dyDescent="0.35">
      <c r="A1031" s="37" t="s">
        <v>8142</v>
      </c>
      <c r="B1031" s="37" t="s">
        <v>2765</v>
      </c>
      <c r="C1031" s="37">
        <v>132</v>
      </c>
      <c r="D1031" s="37">
        <v>1</v>
      </c>
    </row>
    <row r="1032" spans="1:4" x14ac:dyDescent="0.35">
      <c r="A1032" s="37" t="s">
        <v>8143</v>
      </c>
      <c r="B1032" s="37" t="s">
        <v>2765</v>
      </c>
      <c r="C1032" s="37">
        <v>132</v>
      </c>
      <c r="D1032" s="37">
        <v>1</v>
      </c>
    </row>
    <row r="1033" spans="1:4" x14ac:dyDescent="0.35">
      <c r="A1033" s="37" t="s">
        <v>8144</v>
      </c>
      <c r="B1033" s="37" t="s">
        <v>2765</v>
      </c>
      <c r="C1033" s="37">
        <v>132</v>
      </c>
      <c r="D1033" s="37">
        <v>1</v>
      </c>
    </row>
    <row r="1034" spans="1:4" x14ac:dyDescent="0.35">
      <c r="A1034" s="37" t="s">
        <v>8145</v>
      </c>
      <c r="B1034" s="37" t="s">
        <v>2765</v>
      </c>
      <c r="C1034" s="37">
        <v>132</v>
      </c>
      <c r="D1034" s="37">
        <v>1</v>
      </c>
    </row>
    <row r="1035" spans="1:4" x14ac:dyDescent="0.35">
      <c r="A1035" s="37" t="s">
        <v>8146</v>
      </c>
      <c r="B1035" s="37" t="s">
        <v>2765</v>
      </c>
      <c r="C1035" s="37">
        <v>132</v>
      </c>
      <c r="D1035" s="37">
        <v>1</v>
      </c>
    </row>
    <row r="1036" spans="1:4" x14ac:dyDescent="0.35">
      <c r="A1036" s="37" t="s">
        <v>8147</v>
      </c>
      <c r="B1036" s="37" t="s">
        <v>2765</v>
      </c>
      <c r="C1036" s="37">
        <v>132</v>
      </c>
      <c r="D1036" s="37">
        <v>1</v>
      </c>
    </row>
    <row r="1037" spans="1:4" x14ac:dyDescent="0.35">
      <c r="A1037" s="37" t="s">
        <v>2275</v>
      </c>
      <c r="B1037" s="37" t="s">
        <v>2765</v>
      </c>
      <c r="C1037" s="37">
        <v>33</v>
      </c>
      <c r="D1037" s="37">
        <v>1</v>
      </c>
    </row>
    <row r="1038" spans="1:4" x14ac:dyDescent="0.35">
      <c r="A1038" s="37" t="s">
        <v>2281</v>
      </c>
      <c r="B1038" s="37" t="s">
        <v>2765</v>
      </c>
      <c r="C1038" s="37">
        <v>33</v>
      </c>
      <c r="D1038" s="37">
        <v>1</v>
      </c>
    </row>
    <row r="1039" spans="1:4" x14ac:dyDescent="0.35">
      <c r="A1039" s="37" t="s">
        <v>8148</v>
      </c>
      <c r="B1039" s="37" t="s">
        <v>2765</v>
      </c>
      <c r="C1039" s="37">
        <v>33</v>
      </c>
      <c r="D1039" s="37">
        <v>1</v>
      </c>
    </row>
    <row r="1040" spans="1:4" x14ac:dyDescent="0.35">
      <c r="A1040" s="37" t="s">
        <v>8149</v>
      </c>
      <c r="B1040" s="37" t="s">
        <v>2765</v>
      </c>
      <c r="C1040" s="37">
        <v>33</v>
      </c>
      <c r="D1040" s="37">
        <v>1</v>
      </c>
    </row>
    <row r="1041" spans="1:4" x14ac:dyDescent="0.35">
      <c r="A1041" s="37" t="s">
        <v>8150</v>
      </c>
      <c r="B1041" s="37" t="s">
        <v>8151</v>
      </c>
      <c r="C1041" s="37">
        <v>132</v>
      </c>
      <c r="D1041" s="37">
        <v>1</v>
      </c>
    </row>
    <row r="1042" spans="1:4" x14ac:dyDescent="0.35">
      <c r="A1042" s="37" t="s">
        <v>8152</v>
      </c>
      <c r="B1042" s="37" t="s">
        <v>8151</v>
      </c>
      <c r="C1042" s="37">
        <v>275</v>
      </c>
      <c r="D1042" s="37">
        <v>1</v>
      </c>
    </row>
    <row r="1043" spans="1:4" x14ac:dyDescent="0.35">
      <c r="A1043" s="37" t="s">
        <v>1696</v>
      </c>
      <c r="B1043" s="37" t="s">
        <v>2763</v>
      </c>
      <c r="C1043" s="37">
        <v>132</v>
      </c>
      <c r="D1043" s="37">
        <v>1</v>
      </c>
    </row>
    <row r="1044" spans="1:4" x14ac:dyDescent="0.35">
      <c r="A1044" s="37" t="s">
        <v>8153</v>
      </c>
      <c r="B1044" s="37" t="s">
        <v>2763</v>
      </c>
      <c r="C1044" s="37">
        <v>11</v>
      </c>
      <c r="D1044" s="37">
        <v>1</v>
      </c>
    </row>
    <row r="1045" spans="1:4" x14ac:dyDescent="0.35">
      <c r="A1045" s="37" t="s">
        <v>8154</v>
      </c>
      <c r="B1045" s="37" t="s">
        <v>2763</v>
      </c>
      <c r="C1045" s="37">
        <v>11</v>
      </c>
      <c r="D1045" s="37">
        <v>1</v>
      </c>
    </row>
    <row r="1046" spans="1:4" x14ac:dyDescent="0.35">
      <c r="A1046" s="37" t="s">
        <v>8155</v>
      </c>
      <c r="B1046" s="37" t="s">
        <v>8156</v>
      </c>
      <c r="C1046" s="37">
        <v>132</v>
      </c>
      <c r="D1046" s="37">
        <v>1</v>
      </c>
    </row>
    <row r="1047" spans="1:4" x14ac:dyDescent="0.35">
      <c r="A1047" s="37" t="s">
        <v>8157</v>
      </c>
      <c r="B1047" s="37" t="s">
        <v>8156</v>
      </c>
      <c r="C1047" s="37">
        <v>132</v>
      </c>
      <c r="D1047" s="37">
        <v>1</v>
      </c>
    </row>
    <row r="1048" spans="1:4" x14ac:dyDescent="0.35">
      <c r="A1048" s="37" t="s">
        <v>8158</v>
      </c>
      <c r="B1048" s="37" t="s">
        <v>8156</v>
      </c>
      <c r="C1048" s="37">
        <v>132</v>
      </c>
      <c r="D1048" s="37">
        <v>1</v>
      </c>
    </row>
    <row r="1049" spans="1:4" x14ac:dyDescent="0.35">
      <c r="A1049" s="37" t="s">
        <v>1364</v>
      </c>
      <c r="B1049" s="37" t="s">
        <v>2764</v>
      </c>
      <c r="C1049" s="37">
        <v>66</v>
      </c>
      <c r="D1049" s="37">
        <v>1</v>
      </c>
    </row>
    <row r="1050" spans="1:4" x14ac:dyDescent="0.35">
      <c r="A1050" s="37" t="s">
        <v>8159</v>
      </c>
      <c r="B1050" s="37" t="s">
        <v>2764</v>
      </c>
      <c r="C1050" s="37">
        <v>66</v>
      </c>
      <c r="D1050" s="37">
        <v>1</v>
      </c>
    </row>
    <row r="1051" spans="1:4" x14ac:dyDescent="0.35">
      <c r="A1051" s="37" t="s">
        <v>8160</v>
      </c>
      <c r="B1051" s="37" t="s">
        <v>8161</v>
      </c>
      <c r="C1051" s="37">
        <v>400</v>
      </c>
      <c r="D1051" s="37">
        <v>1</v>
      </c>
    </row>
    <row r="1052" spans="1:4" x14ac:dyDescent="0.35">
      <c r="A1052" s="37" t="s">
        <v>8162</v>
      </c>
      <c r="B1052" s="37" t="s">
        <v>8161</v>
      </c>
      <c r="C1052" s="37">
        <v>400</v>
      </c>
      <c r="D1052" s="37">
        <v>1</v>
      </c>
    </row>
    <row r="1053" spans="1:4" x14ac:dyDescent="0.35">
      <c r="A1053" s="37" t="s">
        <v>8163</v>
      </c>
      <c r="B1053" s="37" t="s">
        <v>8164</v>
      </c>
      <c r="C1053" s="37">
        <v>132</v>
      </c>
      <c r="D1053" s="37">
        <v>1</v>
      </c>
    </row>
    <row r="1054" spans="1:4" x14ac:dyDescent="0.35">
      <c r="A1054" s="37" t="s">
        <v>8165</v>
      </c>
      <c r="B1054" s="37" t="s">
        <v>8164</v>
      </c>
      <c r="C1054" s="37">
        <v>132</v>
      </c>
      <c r="D1054" s="37">
        <v>1</v>
      </c>
    </row>
    <row r="1055" spans="1:4" x14ac:dyDescent="0.35">
      <c r="A1055" s="37" t="s">
        <v>8166</v>
      </c>
      <c r="B1055" s="37" t="s">
        <v>8164</v>
      </c>
      <c r="C1055" s="37">
        <v>132</v>
      </c>
      <c r="D1055" s="37">
        <v>1</v>
      </c>
    </row>
    <row r="1056" spans="1:4" x14ac:dyDescent="0.35">
      <c r="A1056" s="37" t="s">
        <v>8167</v>
      </c>
      <c r="B1056" s="37" t="s">
        <v>8164</v>
      </c>
      <c r="C1056" s="37">
        <v>132</v>
      </c>
      <c r="D1056" s="37">
        <v>1</v>
      </c>
    </row>
    <row r="1057" spans="1:4" x14ac:dyDescent="0.35">
      <c r="A1057" s="37" t="s">
        <v>8168</v>
      </c>
      <c r="B1057" s="37" t="s">
        <v>8164</v>
      </c>
      <c r="C1057" s="37">
        <v>132</v>
      </c>
      <c r="D1057" s="37">
        <v>1</v>
      </c>
    </row>
    <row r="1058" spans="1:4" x14ac:dyDescent="0.35">
      <c r="A1058" s="37" t="s">
        <v>8169</v>
      </c>
      <c r="B1058" s="37" t="s">
        <v>8164</v>
      </c>
      <c r="C1058" s="37">
        <v>132</v>
      </c>
      <c r="D1058" s="37">
        <v>1</v>
      </c>
    </row>
    <row r="1059" spans="1:4" x14ac:dyDescent="0.35">
      <c r="A1059" s="37" t="s">
        <v>8170</v>
      </c>
      <c r="B1059" s="37" t="s">
        <v>8164</v>
      </c>
      <c r="C1059" s="37">
        <v>132</v>
      </c>
      <c r="D1059" s="37">
        <v>1</v>
      </c>
    </row>
    <row r="1060" spans="1:4" x14ac:dyDescent="0.35">
      <c r="A1060" s="37" t="s">
        <v>8171</v>
      </c>
      <c r="B1060" s="37" t="s">
        <v>8164</v>
      </c>
      <c r="C1060" s="37">
        <v>132</v>
      </c>
      <c r="D1060" s="37">
        <v>1</v>
      </c>
    </row>
    <row r="1061" spans="1:4" x14ac:dyDescent="0.35">
      <c r="A1061" s="37" t="s">
        <v>8172</v>
      </c>
      <c r="B1061" s="37" t="s">
        <v>8164</v>
      </c>
      <c r="C1061" s="37">
        <v>132</v>
      </c>
      <c r="D1061" s="37">
        <v>1</v>
      </c>
    </row>
    <row r="1062" spans="1:4" x14ac:dyDescent="0.35">
      <c r="A1062" s="37" t="s">
        <v>8173</v>
      </c>
      <c r="B1062" s="37" t="s">
        <v>8164</v>
      </c>
      <c r="C1062" s="37">
        <v>132</v>
      </c>
      <c r="D1062" s="37">
        <v>1</v>
      </c>
    </row>
    <row r="1063" spans="1:4" x14ac:dyDescent="0.35">
      <c r="A1063" s="37" t="s">
        <v>8174</v>
      </c>
      <c r="B1063" s="37" t="s">
        <v>8164</v>
      </c>
      <c r="C1063" s="37">
        <v>132</v>
      </c>
      <c r="D1063" s="37">
        <v>1</v>
      </c>
    </row>
    <row r="1064" spans="1:4" x14ac:dyDescent="0.35">
      <c r="A1064" s="37" t="s">
        <v>8175</v>
      </c>
      <c r="B1064" s="37" t="s">
        <v>8164</v>
      </c>
      <c r="C1064" s="37">
        <v>132</v>
      </c>
      <c r="D1064" s="37">
        <v>1</v>
      </c>
    </row>
    <row r="1065" spans="1:4" x14ac:dyDescent="0.35">
      <c r="A1065" s="37" t="s">
        <v>8176</v>
      </c>
      <c r="B1065" s="37" t="s">
        <v>8164</v>
      </c>
      <c r="C1065" s="37">
        <v>400</v>
      </c>
      <c r="D1065" s="37">
        <v>1</v>
      </c>
    </row>
    <row r="1066" spans="1:4" x14ac:dyDescent="0.35">
      <c r="A1066" s="37" t="s">
        <v>8177</v>
      </c>
      <c r="B1066" s="37" t="s">
        <v>8164</v>
      </c>
      <c r="C1066" s="37">
        <v>400</v>
      </c>
      <c r="D1066" s="37">
        <v>1</v>
      </c>
    </row>
    <row r="1067" spans="1:4" x14ac:dyDescent="0.35">
      <c r="A1067" s="37" t="s">
        <v>1367</v>
      </c>
      <c r="B1067" s="37" t="s">
        <v>1368</v>
      </c>
      <c r="C1067" s="37">
        <v>132</v>
      </c>
      <c r="D1067" s="37">
        <v>1</v>
      </c>
    </row>
    <row r="1068" spans="1:4" x14ac:dyDescent="0.35">
      <c r="A1068" s="37" t="s">
        <v>8178</v>
      </c>
      <c r="B1068" s="37" t="s">
        <v>1368</v>
      </c>
      <c r="C1068" s="37">
        <v>132</v>
      </c>
      <c r="D1068" s="37">
        <v>1</v>
      </c>
    </row>
    <row r="1069" spans="1:4" x14ac:dyDescent="0.35">
      <c r="A1069" s="37" t="s">
        <v>8179</v>
      </c>
      <c r="B1069" s="37" t="s">
        <v>1368</v>
      </c>
      <c r="C1069" s="37">
        <v>400</v>
      </c>
      <c r="D1069" s="37">
        <v>1</v>
      </c>
    </row>
    <row r="1070" spans="1:4" x14ac:dyDescent="0.35">
      <c r="A1070" s="37" t="s">
        <v>8180</v>
      </c>
      <c r="B1070" s="37" t="s">
        <v>1368</v>
      </c>
      <c r="C1070" s="37">
        <v>400</v>
      </c>
      <c r="D1070" s="37">
        <v>1</v>
      </c>
    </row>
    <row r="1071" spans="1:4" x14ac:dyDescent="0.35">
      <c r="A1071" s="37" t="s">
        <v>1684</v>
      </c>
      <c r="B1071" s="37" t="s">
        <v>2766</v>
      </c>
      <c r="C1071" s="37">
        <v>132</v>
      </c>
      <c r="D1071" s="37">
        <v>1</v>
      </c>
    </row>
    <row r="1072" spans="1:4" x14ac:dyDescent="0.35">
      <c r="A1072" s="37" t="s">
        <v>1686</v>
      </c>
      <c r="B1072" s="37" t="s">
        <v>2766</v>
      </c>
      <c r="C1072" s="37">
        <v>132</v>
      </c>
      <c r="D1072" s="37">
        <v>1</v>
      </c>
    </row>
    <row r="1073" spans="1:4" x14ac:dyDescent="0.35">
      <c r="A1073" s="37" t="s">
        <v>8181</v>
      </c>
      <c r="B1073" s="37" t="s">
        <v>2766</v>
      </c>
      <c r="C1073" s="37">
        <v>11</v>
      </c>
      <c r="D1073" s="37">
        <v>1</v>
      </c>
    </row>
    <row r="1074" spans="1:4" x14ac:dyDescent="0.35">
      <c r="A1074" s="37" t="s">
        <v>8182</v>
      </c>
      <c r="B1074" s="37" t="s">
        <v>2766</v>
      </c>
      <c r="C1074" s="37">
        <v>11</v>
      </c>
      <c r="D1074" s="37">
        <v>1</v>
      </c>
    </row>
    <row r="1075" spans="1:4" x14ac:dyDescent="0.35">
      <c r="A1075" s="37" t="s">
        <v>8183</v>
      </c>
      <c r="B1075" s="37" t="s">
        <v>8184</v>
      </c>
      <c r="C1075" s="37">
        <v>132</v>
      </c>
      <c r="D1075" s="37">
        <v>1</v>
      </c>
    </row>
    <row r="1076" spans="1:4" x14ac:dyDescent="0.35">
      <c r="A1076" s="37" t="s">
        <v>8185</v>
      </c>
      <c r="B1076" s="37" t="s">
        <v>8184</v>
      </c>
      <c r="C1076" s="37">
        <v>132</v>
      </c>
      <c r="D1076" s="37">
        <v>1</v>
      </c>
    </row>
    <row r="1077" spans="1:4" x14ac:dyDescent="0.35">
      <c r="A1077" s="37" t="s">
        <v>8186</v>
      </c>
      <c r="B1077" s="37" t="s">
        <v>1370</v>
      </c>
      <c r="C1077" s="37">
        <v>132</v>
      </c>
      <c r="D1077" s="37">
        <v>1</v>
      </c>
    </row>
    <row r="1078" spans="1:4" x14ac:dyDescent="0.35">
      <c r="A1078" s="37" t="s">
        <v>8187</v>
      </c>
      <c r="B1078" s="37" t="s">
        <v>1370</v>
      </c>
      <c r="C1078" s="37">
        <v>132</v>
      </c>
      <c r="D1078" s="37">
        <v>1</v>
      </c>
    </row>
    <row r="1079" spans="1:4" x14ac:dyDescent="0.35">
      <c r="A1079" s="37" t="s">
        <v>1369</v>
      </c>
      <c r="B1079" s="37" t="s">
        <v>1370</v>
      </c>
      <c r="C1079" s="37">
        <v>33</v>
      </c>
      <c r="D1079" s="37">
        <v>1</v>
      </c>
    </row>
    <row r="1080" spans="1:4" x14ac:dyDescent="0.35">
      <c r="A1080" s="37" t="s">
        <v>8188</v>
      </c>
      <c r="B1080" s="37" t="s">
        <v>8189</v>
      </c>
      <c r="C1080" s="37">
        <v>132</v>
      </c>
      <c r="D1080" s="37">
        <v>1</v>
      </c>
    </row>
    <row r="1081" spans="1:4" x14ac:dyDescent="0.35">
      <c r="A1081" s="37" t="s">
        <v>8190</v>
      </c>
      <c r="B1081" s="37" t="s">
        <v>1372</v>
      </c>
      <c r="C1081" s="37">
        <v>132</v>
      </c>
      <c r="D1081" s="37">
        <v>1</v>
      </c>
    </row>
    <row r="1082" spans="1:4" x14ac:dyDescent="0.35">
      <c r="A1082" s="37" t="s">
        <v>8191</v>
      </c>
      <c r="B1082" s="37" t="s">
        <v>1372</v>
      </c>
      <c r="C1082" s="37">
        <v>132</v>
      </c>
      <c r="D1082" s="37">
        <v>1</v>
      </c>
    </row>
    <row r="1083" spans="1:4" x14ac:dyDescent="0.35">
      <c r="A1083" s="37" t="s">
        <v>1371</v>
      </c>
      <c r="B1083" s="37" t="s">
        <v>1372</v>
      </c>
      <c r="C1083" s="37">
        <v>33</v>
      </c>
      <c r="D1083" s="37">
        <v>1</v>
      </c>
    </row>
    <row r="1084" spans="1:4" x14ac:dyDescent="0.35">
      <c r="A1084" s="37" t="s">
        <v>8192</v>
      </c>
      <c r="B1084" s="37" t="s">
        <v>1374</v>
      </c>
      <c r="C1084" s="37">
        <v>275</v>
      </c>
      <c r="D1084" s="37">
        <v>1</v>
      </c>
    </row>
    <row r="1085" spans="1:4" x14ac:dyDescent="0.35">
      <c r="A1085" s="37" t="s">
        <v>1373</v>
      </c>
      <c r="B1085" s="37" t="s">
        <v>1374</v>
      </c>
      <c r="C1085" s="37">
        <v>33</v>
      </c>
      <c r="D1085" s="37">
        <v>1</v>
      </c>
    </row>
    <row r="1086" spans="1:4" x14ac:dyDescent="0.35">
      <c r="A1086" s="37" t="s">
        <v>8193</v>
      </c>
      <c r="B1086" s="37" t="s">
        <v>1374</v>
      </c>
      <c r="C1086" s="37">
        <v>400</v>
      </c>
      <c r="D1086" s="37">
        <v>1</v>
      </c>
    </row>
    <row r="1087" spans="1:4" x14ac:dyDescent="0.35">
      <c r="A1087" s="37" t="s">
        <v>8194</v>
      </c>
      <c r="B1087" s="37" t="s">
        <v>1376</v>
      </c>
      <c r="C1087" s="37">
        <v>132</v>
      </c>
      <c r="D1087" s="37">
        <v>1</v>
      </c>
    </row>
    <row r="1088" spans="1:4" x14ac:dyDescent="0.35">
      <c r="A1088" s="37" t="s">
        <v>8195</v>
      </c>
      <c r="B1088" s="37" t="s">
        <v>1376</v>
      </c>
      <c r="C1088" s="37">
        <v>132</v>
      </c>
      <c r="D1088" s="37">
        <v>1</v>
      </c>
    </row>
    <row r="1089" spans="1:4" x14ac:dyDescent="0.35">
      <c r="A1089" s="37" t="s">
        <v>1375</v>
      </c>
      <c r="B1089" s="37" t="s">
        <v>1376</v>
      </c>
      <c r="C1089" s="37">
        <v>33</v>
      </c>
      <c r="D1089" s="37">
        <v>1</v>
      </c>
    </row>
    <row r="1090" spans="1:4" x14ac:dyDescent="0.35">
      <c r="A1090" s="37" t="s">
        <v>8196</v>
      </c>
      <c r="B1090" s="37" t="s">
        <v>8197</v>
      </c>
      <c r="C1090" s="37">
        <v>275</v>
      </c>
      <c r="D1090" s="37">
        <v>1</v>
      </c>
    </row>
    <row r="1091" spans="1:4" x14ac:dyDescent="0.35">
      <c r="A1091" s="37" t="s">
        <v>8198</v>
      </c>
      <c r="B1091" s="37" t="s">
        <v>2767</v>
      </c>
      <c r="C1091" s="37">
        <v>132</v>
      </c>
      <c r="D1091" s="37">
        <v>1</v>
      </c>
    </row>
    <row r="1092" spans="1:4" x14ac:dyDescent="0.35">
      <c r="A1092" s="37" t="s">
        <v>8199</v>
      </c>
      <c r="B1092" s="37" t="s">
        <v>2767</v>
      </c>
      <c r="C1092" s="37">
        <v>275</v>
      </c>
      <c r="D1092" s="37">
        <v>1</v>
      </c>
    </row>
    <row r="1093" spans="1:4" x14ac:dyDescent="0.35">
      <c r="A1093" s="37" t="s">
        <v>2328</v>
      </c>
      <c r="B1093" s="37" t="s">
        <v>2767</v>
      </c>
      <c r="C1093" s="37">
        <v>33</v>
      </c>
      <c r="D1093" s="37">
        <v>1</v>
      </c>
    </row>
    <row r="1094" spans="1:4" x14ac:dyDescent="0.35">
      <c r="A1094" s="37" t="s">
        <v>1379</v>
      </c>
      <c r="B1094" s="37" t="s">
        <v>1380</v>
      </c>
      <c r="C1094" s="37">
        <v>132</v>
      </c>
      <c r="D1094" s="37">
        <v>1</v>
      </c>
    </row>
    <row r="1095" spans="1:4" x14ac:dyDescent="0.35">
      <c r="A1095" s="37" t="s">
        <v>8200</v>
      </c>
      <c r="B1095" s="37" t="s">
        <v>1380</v>
      </c>
      <c r="C1095" s="37">
        <v>400</v>
      </c>
      <c r="D1095" s="37">
        <v>1</v>
      </c>
    </row>
    <row r="1096" spans="1:4" x14ac:dyDescent="0.35">
      <c r="A1096" s="37" t="s">
        <v>8201</v>
      </c>
      <c r="B1096" s="37" t="s">
        <v>8202</v>
      </c>
      <c r="C1096" s="37">
        <v>132</v>
      </c>
      <c r="D1096" s="37">
        <v>1</v>
      </c>
    </row>
    <row r="1097" spans="1:4" x14ac:dyDescent="0.35">
      <c r="A1097" s="37" t="s">
        <v>8203</v>
      </c>
      <c r="B1097" s="37" t="s">
        <v>8204</v>
      </c>
      <c r="C1097" s="37" t="s">
        <v>7401</v>
      </c>
      <c r="D1097" s="37">
        <v>1</v>
      </c>
    </row>
    <row r="1098" spans="1:4" x14ac:dyDescent="0.35">
      <c r="A1098" s="37" t="s">
        <v>8205</v>
      </c>
      <c r="B1098" s="37" t="s">
        <v>8204</v>
      </c>
      <c r="C1098" s="37" t="s">
        <v>7401</v>
      </c>
      <c r="D1098" s="37">
        <v>1</v>
      </c>
    </row>
    <row r="1099" spans="1:4" x14ac:dyDescent="0.35">
      <c r="A1099" s="37" t="s">
        <v>2332</v>
      </c>
      <c r="B1099" s="37" t="s">
        <v>2768</v>
      </c>
      <c r="C1099" s="37">
        <v>400</v>
      </c>
      <c r="D1099" s="37">
        <v>1</v>
      </c>
    </row>
    <row r="1100" spans="1:4" x14ac:dyDescent="0.35">
      <c r="A1100" s="37" t="s">
        <v>8206</v>
      </c>
      <c r="B1100" s="37" t="s">
        <v>1382</v>
      </c>
      <c r="C1100" s="37">
        <v>132</v>
      </c>
      <c r="D1100" s="37">
        <v>1</v>
      </c>
    </row>
    <row r="1101" spans="1:4" x14ac:dyDescent="0.35">
      <c r="A1101" s="37" t="s">
        <v>1381</v>
      </c>
      <c r="B1101" s="37" t="s">
        <v>1382</v>
      </c>
      <c r="C1101" s="37">
        <v>33</v>
      </c>
      <c r="D1101" s="37">
        <v>1</v>
      </c>
    </row>
    <row r="1102" spans="1:4" x14ac:dyDescent="0.35">
      <c r="A1102" s="37" t="s">
        <v>8207</v>
      </c>
      <c r="B1102" s="37" t="s">
        <v>8208</v>
      </c>
      <c r="C1102" s="37">
        <v>132</v>
      </c>
      <c r="D1102" s="37">
        <v>1</v>
      </c>
    </row>
    <row r="1103" spans="1:4" x14ac:dyDescent="0.35">
      <c r="A1103" s="37" t="s">
        <v>8209</v>
      </c>
      <c r="B1103" s="37" t="s">
        <v>2769</v>
      </c>
      <c r="C1103" s="37">
        <v>132</v>
      </c>
      <c r="D1103" s="37">
        <v>1</v>
      </c>
    </row>
    <row r="1104" spans="1:4" x14ac:dyDescent="0.35">
      <c r="A1104" s="37" t="s">
        <v>2314</v>
      </c>
      <c r="B1104" s="37" t="s">
        <v>2769</v>
      </c>
      <c r="C1104" s="37">
        <v>132</v>
      </c>
      <c r="D1104" s="37">
        <v>1</v>
      </c>
    </row>
    <row r="1105" spans="1:4" x14ac:dyDescent="0.35">
      <c r="A1105" s="37" t="s">
        <v>2316</v>
      </c>
      <c r="B1105" s="37" t="s">
        <v>2769</v>
      </c>
      <c r="C1105" s="37">
        <v>132</v>
      </c>
      <c r="D1105" s="37">
        <v>1</v>
      </c>
    </row>
    <row r="1106" spans="1:4" x14ac:dyDescent="0.35">
      <c r="A1106" s="37" t="s">
        <v>8210</v>
      </c>
      <c r="B1106" s="37" t="s">
        <v>8211</v>
      </c>
      <c r="C1106" s="37">
        <v>400</v>
      </c>
      <c r="D1106" s="37">
        <v>1</v>
      </c>
    </row>
    <row r="1107" spans="1:4" x14ac:dyDescent="0.35">
      <c r="A1107" s="37" t="s">
        <v>8212</v>
      </c>
      <c r="B1107" s="37" t="s">
        <v>8213</v>
      </c>
      <c r="C1107" s="37">
        <v>132</v>
      </c>
      <c r="D1107" s="37">
        <v>1</v>
      </c>
    </row>
    <row r="1108" spans="1:4" x14ac:dyDescent="0.35">
      <c r="A1108" s="37" t="s">
        <v>8214</v>
      </c>
      <c r="B1108" s="37" t="s">
        <v>8213</v>
      </c>
      <c r="C1108" s="37">
        <v>400</v>
      </c>
      <c r="D1108" s="37">
        <v>1</v>
      </c>
    </row>
    <row r="1109" spans="1:4" x14ac:dyDescent="0.35">
      <c r="A1109" s="37" t="s">
        <v>1383</v>
      </c>
      <c r="B1109" s="37" t="s">
        <v>1384</v>
      </c>
      <c r="C1109" s="37">
        <v>132</v>
      </c>
      <c r="D1109" s="37">
        <v>1</v>
      </c>
    </row>
    <row r="1110" spans="1:4" x14ac:dyDescent="0.35">
      <c r="A1110" s="37" t="s">
        <v>8215</v>
      </c>
      <c r="B1110" s="37" t="s">
        <v>1384</v>
      </c>
      <c r="C1110" s="37">
        <v>275</v>
      </c>
      <c r="D1110" s="37">
        <v>1</v>
      </c>
    </row>
    <row r="1111" spans="1:4" x14ac:dyDescent="0.35">
      <c r="A1111" s="37" t="s">
        <v>8216</v>
      </c>
      <c r="B1111" s="37" t="s">
        <v>1384</v>
      </c>
      <c r="C1111" s="37">
        <v>275</v>
      </c>
      <c r="D1111" s="37">
        <v>1</v>
      </c>
    </row>
    <row r="1112" spans="1:4" x14ac:dyDescent="0.35">
      <c r="A1112" s="37" t="s">
        <v>2538</v>
      </c>
      <c r="B1112" s="37" t="s">
        <v>1384</v>
      </c>
      <c r="C1112" s="37">
        <v>400</v>
      </c>
      <c r="D1112" s="37">
        <v>1</v>
      </c>
    </row>
    <row r="1113" spans="1:4" x14ac:dyDescent="0.35">
      <c r="A1113" s="37" t="s">
        <v>2621</v>
      </c>
      <c r="B1113" s="37" t="s">
        <v>8217</v>
      </c>
      <c r="C1113" s="37">
        <v>400</v>
      </c>
      <c r="D1113" s="37">
        <v>1</v>
      </c>
    </row>
    <row r="1114" spans="1:4" x14ac:dyDescent="0.35">
      <c r="A1114" s="37" t="s">
        <v>8218</v>
      </c>
      <c r="B1114" s="37" t="s">
        <v>2321</v>
      </c>
      <c r="C1114" s="37">
        <v>132</v>
      </c>
      <c r="D1114" s="37">
        <v>1</v>
      </c>
    </row>
    <row r="1115" spans="1:4" x14ac:dyDescent="0.35">
      <c r="A1115" s="37" t="s">
        <v>8219</v>
      </c>
      <c r="B1115" s="37" t="s">
        <v>2321</v>
      </c>
      <c r="C1115" s="37">
        <v>33</v>
      </c>
      <c r="D1115" s="37">
        <v>1</v>
      </c>
    </row>
    <row r="1116" spans="1:4" x14ac:dyDescent="0.35">
      <c r="A1116" s="37" t="s">
        <v>8220</v>
      </c>
      <c r="B1116" s="37" t="s">
        <v>1386</v>
      </c>
      <c r="C1116" s="37">
        <v>132</v>
      </c>
      <c r="D1116" s="37">
        <v>1</v>
      </c>
    </row>
    <row r="1117" spans="1:4" x14ac:dyDescent="0.35">
      <c r="A1117" s="37" t="s">
        <v>1385</v>
      </c>
      <c r="B1117" s="37" t="s">
        <v>1386</v>
      </c>
      <c r="C1117" s="37">
        <v>33</v>
      </c>
      <c r="D1117" s="37">
        <v>1</v>
      </c>
    </row>
    <row r="1118" spans="1:4" x14ac:dyDescent="0.35">
      <c r="A1118" s="37" t="s">
        <v>1387</v>
      </c>
      <c r="B1118" s="37" t="s">
        <v>1388</v>
      </c>
      <c r="C1118" s="37">
        <v>132</v>
      </c>
      <c r="D1118" s="37">
        <v>1</v>
      </c>
    </row>
    <row r="1119" spans="1:4" x14ac:dyDescent="0.35">
      <c r="A1119" s="37" t="s">
        <v>8221</v>
      </c>
      <c r="B1119" s="37" t="s">
        <v>1388</v>
      </c>
      <c r="C1119" s="37">
        <v>275</v>
      </c>
      <c r="D1119" s="37">
        <v>1</v>
      </c>
    </row>
    <row r="1120" spans="1:4" x14ac:dyDescent="0.35">
      <c r="A1120" s="37" t="s">
        <v>8222</v>
      </c>
      <c r="B1120" s="37" t="s">
        <v>1388</v>
      </c>
      <c r="C1120" s="37">
        <v>275</v>
      </c>
      <c r="D1120" s="37">
        <v>1</v>
      </c>
    </row>
    <row r="1121" spans="1:4" x14ac:dyDescent="0.35">
      <c r="A1121" s="37" t="s">
        <v>8223</v>
      </c>
      <c r="B1121" s="37" t="s">
        <v>8224</v>
      </c>
      <c r="C1121" s="37">
        <v>132</v>
      </c>
      <c r="D1121" s="37">
        <v>1</v>
      </c>
    </row>
    <row r="1122" spans="1:4" x14ac:dyDescent="0.35">
      <c r="A1122" s="37" t="s">
        <v>8225</v>
      </c>
      <c r="B1122" s="37" t="s">
        <v>8224</v>
      </c>
      <c r="C1122" s="37">
        <v>132</v>
      </c>
      <c r="D1122" s="37">
        <v>1</v>
      </c>
    </row>
    <row r="1123" spans="1:4" x14ac:dyDescent="0.35">
      <c r="A1123" s="37" t="s">
        <v>2323</v>
      </c>
      <c r="B1123" s="37" t="s">
        <v>8224</v>
      </c>
      <c r="C1123" s="37">
        <v>33</v>
      </c>
      <c r="D1123" s="37">
        <v>1</v>
      </c>
    </row>
    <row r="1124" spans="1:4" x14ac:dyDescent="0.35">
      <c r="A1124" s="37" t="s">
        <v>1389</v>
      </c>
      <c r="B1124" s="37" t="s">
        <v>1390</v>
      </c>
      <c r="C1124" s="37">
        <v>132</v>
      </c>
      <c r="D1124" s="37">
        <v>1</v>
      </c>
    </row>
    <row r="1125" spans="1:4" x14ac:dyDescent="0.35">
      <c r="A1125" s="37" t="s">
        <v>8226</v>
      </c>
      <c r="B1125" s="37" t="s">
        <v>1390</v>
      </c>
      <c r="C1125" s="37">
        <v>132</v>
      </c>
      <c r="D1125" s="37">
        <v>1</v>
      </c>
    </row>
    <row r="1126" spans="1:4" x14ac:dyDescent="0.35">
      <c r="A1126" s="37" t="s">
        <v>8227</v>
      </c>
      <c r="B1126" s="37" t="s">
        <v>1390</v>
      </c>
      <c r="C1126" s="37">
        <v>400</v>
      </c>
      <c r="D1126" s="37">
        <v>1</v>
      </c>
    </row>
    <row r="1127" spans="1:4" x14ac:dyDescent="0.35">
      <c r="A1127" s="37" t="s">
        <v>2335</v>
      </c>
      <c r="B1127" s="37" t="s">
        <v>523</v>
      </c>
      <c r="C1127" s="37">
        <v>132</v>
      </c>
      <c r="D1127" s="37">
        <v>1</v>
      </c>
    </row>
    <row r="1128" spans="1:4" x14ac:dyDescent="0.35">
      <c r="A1128" s="37" t="s">
        <v>8228</v>
      </c>
      <c r="B1128" s="37" t="s">
        <v>523</v>
      </c>
      <c r="C1128" s="37">
        <v>33</v>
      </c>
      <c r="D1128" s="37">
        <v>1</v>
      </c>
    </row>
    <row r="1129" spans="1:4" x14ac:dyDescent="0.35">
      <c r="A1129" s="37" t="s">
        <v>8229</v>
      </c>
      <c r="B1129" s="37" t="s">
        <v>523</v>
      </c>
      <c r="C1129" s="37">
        <v>400</v>
      </c>
      <c r="D1129" s="37">
        <v>1</v>
      </c>
    </row>
    <row r="1130" spans="1:4" x14ac:dyDescent="0.35">
      <c r="A1130" s="37" t="s">
        <v>8230</v>
      </c>
      <c r="B1130" s="37" t="s">
        <v>523</v>
      </c>
      <c r="C1130" s="37">
        <v>400</v>
      </c>
      <c r="D1130" s="37">
        <v>1</v>
      </c>
    </row>
    <row r="1131" spans="1:4" x14ac:dyDescent="0.35">
      <c r="A1131" s="37" t="s">
        <v>8231</v>
      </c>
      <c r="B1131" s="37" t="s">
        <v>8232</v>
      </c>
      <c r="C1131" s="37">
        <v>275</v>
      </c>
      <c r="D1131" s="37">
        <v>1</v>
      </c>
    </row>
    <row r="1132" spans="1:4" x14ac:dyDescent="0.35">
      <c r="A1132" s="37" t="s">
        <v>8233</v>
      </c>
      <c r="B1132" s="37" t="s">
        <v>8232</v>
      </c>
      <c r="C1132" s="37">
        <v>275</v>
      </c>
      <c r="D1132" s="37">
        <v>1</v>
      </c>
    </row>
    <row r="1133" spans="1:4" x14ac:dyDescent="0.35">
      <c r="A1133" s="37" t="s">
        <v>8234</v>
      </c>
      <c r="B1133" s="37" t="s">
        <v>8232</v>
      </c>
      <c r="C1133" s="37">
        <v>400</v>
      </c>
      <c r="D1133" s="37">
        <v>1</v>
      </c>
    </row>
    <row r="1134" spans="1:4" x14ac:dyDescent="0.35">
      <c r="A1134" s="37" t="s">
        <v>8235</v>
      </c>
      <c r="B1134" s="37" t="s">
        <v>8232</v>
      </c>
      <c r="C1134" s="37">
        <v>400</v>
      </c>
      <c r="D1134" s="37">
        <v>1</v>
      </c>
    </row>
    <row r="1135" spans="1:4" x14ac:dyDescent="0.35">
      <c r="A1135" s="37" t="s">
        <v>8236</v>
      </c>
      <c r="B1135" s="37" t="s">
        <v>614</v>
      </c>
      <c r="C1135" s="37">
        <v>132</v>
      </c>
      <c r="D1135" s="37">
        <v>1</v>
      </c>
    </row>
    <row r="1136" spans="1:4" x14ac:dyDescent="0.35">
      <c r="A1136" s="37" t="s">
        <v>8237</v>
      </c>
      <c r="B1136" s="37" t="s">
        <v>614</v>
      </c>
      <c r="C1136" s="37">
        <v>132</v>
      </c>
      <c r="D1136" s="37">
        <v>1</v>
      </c>
    </row>
    <row r="1137" spans="1:4" x14ac:dyDescent="0.35">
      <c r="A1137" s="37" t="s">
        <v>8238</v>
      </c>
      <c r="B1137" s="37" t="s">
        <v>614</v>
      </c>
      <c r="C1137" s="37">
        <v>11</v>
      </c>
      <c r="D1137" s="37">
        <v>1</v>
      </c>
    </row>
    <row r="1138" spans="1:4" x14ac:dyDescent="0.35">
      <c r="A1138" s="37" t="s">
        <v>8239</v>
      </c>
      <c r="B1138" s="37" t="s">
        <v>614</v>
      </c>
      <c r="C1138" s="37">
        <v>11</v>
      </c>
      <c r="D1138" s="37">
        <v>1</v>
      </c>
    </row>
    <row r="1139" spans="1:4" x14ac:dyDescent="0.35">
      <c r="A1139" s="37" t="s">
        <v>8240</v>
      </c>
      <c r="B1139" s="37" t="s">
        <v>2771</v>
      </c>
      <c r="C1139" s="37">
        <v>132</v>
      </c>
      <c r="D1139" s="37">
        <v>1</v>
      </c>
    </row>
    <row r="1140" spans="1:4" x14ac:dyDescent="0.35">
      <c r="A1140" s="37" t="s">
        <v>8241</v>
      </c>
      <c r="B1140" s="37" t="s">
        <v>2771</v>
      </c>
      <c r="C1140" s="37">
        <v>275</v>
      </c>
      <c r="D1140" s="37">
        <v>1</v>
      </c>
    </row>
    <row r="1141" spans="1:4" x14ac:dyDescent="0.35">
      <c r="A1141" s="37" t="s">
        <v>8242</v>
      </c>
      <c r="B1141" s="37" t="s">
        <v>2771</v>
      </c>
      <c r="C1141" s="37">
        <v>275</v>
      </c>
      <c r="D1141" s="37">
        <v>1</v>
      </c>
    </row>
    <row r="1142" spans="1:4" x14ac:dyDescent="0.35">
      <c r="A1142" s="37" t="s">
        <v>8243</v>
      </c>
      <c r="B1142" s="37" t="s">
        <v>2771</v>
      </c>
      <c r="C1142" s="37">
        <v>275</v>
      </c>
      <c r="D1142" s="37">
        <v>1</v>
      </c>
    </row>
    <row r="1143" spans="1:4" x14ac:dyDescent="0.35">
      <c r="A1143" s="37" t="s">
        <v>2012</v>
      </c>
      <c r="B1143" s="37" t="s">
        <v>2771</v>
      </c>
      <c r="C1143" s="37">
        <v>33</v>
      </c>
      <c r="D1143" s="37">
        <v>1</v>
      </c>
    </row>
    <row r="1144" spans="1:4" x14ac:dyDescent="0.35">
      <c r="A1144" s="37" t="s">
        <v>2016</v>
      </c>
      <c r="B1144" s="37" t="s">
        <v>2771</v>
      </c>
      <c r="C1144" s="37">
        <v>33</v>
      </c>
      <c r="D1144" s="37">
        <v>1</v>
      </c>
    </row>
    <row r="1145" spans="1:4" x14ac:dyDescent="0.35">
      <c r="A1145" s="37" t="s">
        <v>8244</v>
      </c>
      <c r="B1145" s="37" t="s">
        <v>2772</v>
      </c>
      <c r="C1145" s="37">
        <v>132</v>
      </c>
      <c r="D1145" s="37">
        <v>1</v>
      </c>
    </row>
    <row r="1146" spans="1:4" x14ac:dyDescent="0.35">
      <c r="A1146" s="37" t="s">
        <v>8245</v>
      </c>
      <c r="B1146" s="37" t="s">
        <v>2772</v>
      </c>
      <c r="C1146" s="37">
        <v>132</v>
      </c>
      <c r="D1146" s="37">
        <v>1</v>
      </c>
    </row>
    <row r="1147" spans="1:4" x14ac:dyDescent="0.35">
      <c r="A1147" s="37" t="s">
        <v>1687</v>
      </c>
      <c r="B1147" s="37" t="s">
        <v>2772</v>
      </c>
      <c r="C1147" s="37">
        <v>132</v>
      </c>
      <c r="D1147" s="37">
        <v>1</v>
      </c>
    </row>
    <row r="1148" spans="1:4" x14ac:dyDescent="0.35">
      <c r="A1148" s="37" t="s">
        <v>1688</v>
      </c>
      <c r="B1148" s="37" t="s">
        <v>2772</v>
      </c>
      <c r="C1148" s="37">
        <v>132</v>
      </c>
      <c r="D1148" s="37">
        <v>1</v>
      </c>
    </row>
    <row r="1149" spans="1:4" x14ac:dyDescent="0.35">
      <c r="A1149" s="37" t="s">
        <v>8246</v>
      </c>
      <c r="B1149" s="37" t="s">
        <v>2772</v>
      </c>
      <c r="C1149" s="37">
        <v>11</v>
      </c>
      <c r="D1149" s="37">
        <v>1</v>
      </c>
    </row>
    <row r="1150" spans="1:4" x14ac:dyDescent="0.35">
      <c r="A1150" s="37" t="s">
        <v>8247</v>
      </c>
      <c r="B1150" s="37" t="s">
        <v>8248</v>
      </c>
      <c r="C1150" s="37">
        <v>132</v>
      </c>
      <c r="D1150" s="37">
        <v>1</v>
      </c>
    </row>
    <row r="1151" spans="1:4" x14ac:dyDescent="0.35">
      <c r="A1151" s="37" t="s">
        <v>8249</v>
      </c>
      <c r="B1151" s="37" t="s">
        <v>8248</v>
      </c>
      <c r="C1151" s="37">
        <v>132</v>
      </c>
      <c r="D1151" s="37">
        <v>1</v>
      </c>
    </row>
    <row r="1152" spans="1:4" x14ac:dyDescent="0.35">
      <c r="A1152" s="37" t="s">
        <v>8250</v>
      </c>
      <c r="B1152" s="37" t="s">
        <v>1392</v>
      </c>
      <c r="C1152" s="37">
        <v>132</v>
      </c>
      <c r="D1152" s="37">
        <v>1</v>
      </c>
    </row>
    <row r="1153" spans="1:4" x14ac:dyDescent="0.35">
      <c r="A1153" s="37" t="s">
        <v>8251</v>
      </c>
      <c r="B1153" s="37" t="s">
        <v>1392</v>
      </c>
      <c r="C1153" s="37">
        <v>132</v>
      </c>
      <c r="D1153" s="37">
        <v>1</v>
      </c>
    </row>
    <row r="1154" spans="1:4" x14ac:dyDescent="0.35">
      <c r="A1154" s="37" t="s">
        <v>1391</v>
      </c>
      <c r="B1154" s="37" t="s">
        <v>1392</v>
      </c>
      <c r="C1154" s="37">
        <v>33</v>
      </c>
      <c r="D1154" s="37">
        <v>1</v>
      </c>
    </row>
    <row r="1155" spans="1:4" x14ac:dyDescent="0.35">
      <c r="A1155" s="37" t="s">
        <v>1393</v>
      </c>
      <c r="B1155" s="37" t="s">
        <v>1392</v>
      </c>
      <c r="C1155" s="37">
        <v>33</v>
      </c>
      <c r="D1155" s="37">
        <v>1</v>
      </c>
    </row>
    <row r="1156" spans="1:4" x14ac:dyDescent="0.35">
      <c r="A1156" s="37" t="s">
        <v>8252</v>
      </c>
      <c r="B1156" s="37" t="s">
        <v>1392</v>
      </c>
      <c r="C1156" s="37">
        <v>33</v>
      </c>
      <c r="D1156" s="37">
        <v>1</v>
      </c>
    </row>
    <row r="1157" spans="1:4" x14ac:dyDescent="0.35">
      <c r="A1157" s="37" t="s">
        <v>8253</v>
      </c>
      <c r="B1157" s="37" t="s">
        <v>1392</v>
      </c>
      <c r="C1157" s="37">
        <v>33</v>
      </c>
      <c r="D1157" s="37">
        <v>1</v>
      </c>
    </row>
    <row r="1158" spans="1:4" x14ac:dyDescent="0.35">
      <c r="A1158" s="37" t="s">
        <v>8254</v>
      </c>
      <c r="B1158" s="37" t="s">
        <v>1395</v>
      </c>
      <c r="C1158" s="37">
        <v>132</v>
      </c>
      <c r="D1158" s="37">
        <v>1</v>
      </c>
    </row>
    <row r="1159" spans="1:4" x14ac:dyDescent="0.35">
      <c r="A1159" s="37" t="s">
        <v>8255</v>
      </c>
      <c r="B1159" s="37" t="s">
        <v>1395</v>
      </c>
      <c r="C1159" s="37">
        <v>132</v>
      </c>
      <c r="D1159" s="37">
        <v>1</v>
      </c>
    </row>
    <row r="1160" spans="1:4" x14ac:dyDescent="0.35">
      <c r="A1160" s="37" t="s">
        <v>1394</v>
      </c>
      <c r="B1160" s="37" t="s">
        <v>1395</v>
      </c>
      <c r="C1160" s="37">
        <v>33</v>
      </c>
      <c r="D1160" s="37">
        <v>1</v>
      </c>
    </row>
    <row r="1161" spans="1:4" x14ac:dyDescent="0.35">
      <c r="A1161" s="37" t="s">
        <v>2338</v>
      </c>
      <c r="B1161" s="37" t="s">
        <v>2773</v>
      </c>
      <c r="C1161" s="37">
        <v>132</v>
      </c>
      <c r="D1161" s="37">
        <v>1</v>
      </c>
    </row>
    <row r="1162" spans="1:4" x14ac:dyDescent="0.35">
      <c r="A1162" s="37" t="s">
        <v>8256</v>
      </c>
      <c r="B1162" s="37" t="s">
        <v>2773</v>
      </c>
      <c r="C1162" s="37">
        <v>11</v>
      </c>
      <c r="D1162" s="37">
        <v>1</v>
      </c>
    </row>
    <row r="1163" spans="1:4" x14ac:dyDescent="0.35">
      <c r="A1163" s="37" t="s">
        <v>8257</v>
      </c>
      <c r="B1163" s="37" t="s">
        <v>1397</v>
      </c>
      <c r="C1163" s="37">
        <v>275</v>
      </c>
      <c r="D1163" s="37">
        <v>1</v>
      </c>
    </row>
    <row r="1164" spans="1:4" x14ac:dyDescent="0.35">
      <c r="A1164" s="37" t="s">
        <v>8258</v>
      </c>
      <c r="B1164" s="37" t="s">
        <v>1397</v>
      </c>
      <c r="C1164" s="37">
        <v>275</v>
      </c>
      <c r="D1164" s="37">
        <v>1</v>
      </c>
    </row>
    <row r="1165" spans="1:4" x14ac:dyDescent="0.35">
      <c r="A1165" s="37" t="s">
        <v>1396</v>
      </c>
      <c r="B1165" s="37" t="s">
        <v>1397</v>
      </c>
      <c r="C1165" s="37">
        <v>33</v>
      </c>
      <c r="D1165" s="37">
        <v>1</v>
      </c>
    </row>
    <row r="1166" spans="1:4" x14ac:dyDescent="0.35">
      <c r="A1166" s="37" t="s">
        <v>1398</v>
      </c>
      <c r="B1166" s="37" t="s">
        <v>1399</v>
      </c>
      <c r="C1166" s="37">
        <v>132</v>
      </c>
      <c r="D1166" s="37">
        <v>1</v>
      </c>
    </row>
    <row r="1167" spans="1:4" x14ac:dyDescent="0.35">
      <c r="A1167" s="37" t="s">
        <v>8259</v>
      </c>
      <c r="B1167" s="37" t="s">
        <v>1399</v>
      </c>
      <c r="C1167" s="37">
        <v>132</v>
      </c>
      <c r="D1167" s="37">
        <v>1</v>
      </c>
    </row>
    <row r="1168" spans="1:4" x14ac:dyDescent="0.35">
      <c r="A1168" s="37" t="s">
        <v>8260</v>
      </c>
      <c r="B1168" s="37" t="s">
        <v>1399</v>
      </c>
      <c r="C1168" s="37">
        <v>275</v>
      </c>
      <c r="D1168" s="37">
        <v>1</v>
      </c>
    </row>
    <row r="1169" spans="1:4" x14ac:dyDescent="0.35">
      <c r="A1169" s="37" t="s">
        <v>1902</v>
      </c>
      <c r="B1169" s="37" t="s">
        <v>2774</v>
      </c>
      <c r="C1169" s="37">
        <v>400</v>
      </c>
      <c r="D1169" s="37">
        <v>1</v>
      </c>
    </row>
    <row r="1170" spans="1:4" x14ac:dyDescent="0.35">
      <c r="A1170" s="37" t="s">
        <v>8261</v>
      </c>
      <c r="B1170" s="37" t="s">
        <v>2774</v>
      </c>
      <c r="C1170" s="37">
        <v>400</v>
      </c>
      <c r="D1170" s="37">
        <v>1</v>
      </c>
    </row>
    <row r="1171" spans="1:4" x14ac:dyDescent="0.35">
      <c r="A1171" s="37" t="s">
        <v>1791</v>
      </c>
      <c r="B1171" s="37" t="s">
        <v>2775</v>
      </c>
      <c r="C1171" s="37">
        <v>132</v>
      </c>
      <c r="D1171" s="37">
        <v>1</v>
      </c>
    </row>
    <row r="1172" spans="1:4" x14ac:dyDescent="0.35">
      <c r="A1172" s="37" t="s">
        <v>8262</v>
      </c>
      <c r="B1172" s="37" t="s">
        <v>2775</v>
      </c>
      <c r="C1172" s="37">
        <v>132</v>
      </c>
      <c r="D1172" s="37">
        <v>1</v>
      </c>
    </row>
    <row r="1173" spans="1:4" x14ac:dyDescent="0.35">
      <c r="A1173" s="37" t="s">
        <v>8263</v>
      </c>
      <c r="B1173" s="37" t="s">
        <v>2775</v>
      </c>
      <c r="C1173" s="37">
        <v>132</v>
      </c>
      <c r="D1173" s="37">
        <v>1</v>
      </c>
    </row>
    <row r="1174" spans="1:4" x14ac:dyDescent="0.35">
      <c r="A1174" s="37" t="s">
        <v>8264</v>
      </c>
      <c r="B1174" s="37" t="s">
        <v>2775</v>
      </c>
      <c r="C1174" s="37">
        <v>275</v>
      </c>
      <c r="D1174" s="37">
        <v>1</v>
      </c>
    </row>
    <row r="1175" spans="1:4" x14ac:dyDescent="0.35">
      <c r="A1175" s="37" t="s">
        <v>8265</v>
      </c>
      <c r="B1175" s="37" t="s">
        <v>1401</v>
      </c>
      <c r="C1175" s="37">
        <v>275</v>
      </c>
      <c r="D1175" s="37">
        <v>1</v>
      </c>
    </row>
    <row r="1176" spans="1:4" x14ac:dyDescent="0.35">
      <c r="A1176" s="37" t="s">
        <v>1400</v>
      </c>
      <c r="B1176" s="37" t="s">
        <v>1401</v>
      </c>
      <c r="C1176" s="37">
        <v>33</v>
      </c>
      <c r="D1176" s="37">
        <v>1</v>
      </c>
    </row>
    <row r="1177" spans="1:4" x14ac:dyDescent="0.35">
      <c r="A1177" s="37" t="s">
        <v>8266</v>
      </c>
      <c r="B1177" s="37" t="s">
        <v>1401</v>
      </c>
      <c r="C1177" s="37">
        <v>400</v>
      </c>
      <c r="D1177" s="37">
        <v>1</v>
      </c>
    </row>
    <row r="1178" spans="1:4" x14ac:dyDescent="0.35">
      <c r="A1178" s="37" t="s">
        <v>8267</v>
      </c>
      <c r="B1178" s="37" t="s">
        <v>8268</v>
      </c>
      <c r="C1178" s="37">
        <v>132</v>
      </c>
      <c r="D1178" s="37">
        <v>1</v>
      </c>
    </row>
    <row r="1179" spans="1:4" x14ac:dyDescent="0.35">
      <c r="A1179" s="37" t="s">
        <v>8269</v>
      </c>
      <c r="B1179" s="37" t="s">
        <v>8268</v>
      </c>
      <c r="C1179" s="37">
        <v>132</v>
      </c>
      <c r="D1179" s="37">
        <v>1</v>
      </c>
    </row>
    <row r="1180" spans="1:4" x14ac:dyDescent="0.35">
      <c r="A1180" s="37" t="s">
        <v>8270</v>
      </c>
      <c r="B1180" s="37" t="s">
        <v>8268</v>
      </c>
      <c r="C1180" s="37">
        <v>275</v>
      </c>
      <c r="D1180" s="37">
        <v>1</v>
      </c>
    </row>
    <row r="1181" spans="1:4" x14ac:dyDescent="0.35">
      <c r="A1181" s="37" t="s">
        <v>8271</v>
      </c>
      <c r="B1181" s="37" t="s">
        <v>8268</v>
      </c>
      <c r="C1181" s="37">
        <v>275</v>
      </c>
      <c r="D1181" s="37">
        <v>1</v>
      </c>
    </row>
    <row r="1182" spans="1:4" x14ac:dyDescent="0.35">
      <c r="A1182" s="37" t="s">
        <v>8272</v>
      </c>
      <c r="B1182" s="37" t="s">
        <v>8268</v>
      </c>
      <c r="C1182" s="37">
        <v>400</v>
      </c>
      <c r="D1182" s="37">
        <v>1</v>
      </c>
    </row>
    <row r="1183" spans="1:4" x14ac:dyDescent="0.35">
      <c r="A1183" s="37" t="s">
        <v>8273</v>
      </c>
      <c r="B1183" s="37" t="s">
        <v>1403</v>
      </c>
      <c r="C1183" s="37">
        <v>132</v>
      </c>
      <c r="D1183" s="37">
        <v>1</v>
      </c>
    </row>
    <row r="1184" spans="1:4" x14ac:dyDescent="0.35">
      <c r="A1184" s="37" t="s">
        <v>1402</v>
      </c>
      <c r="B1184" s="37" t="s">
        <v>1403</v>
      </c>
      <c r="C1184" s="37">
        <v>33</v>
      </c>
      <c r="D1184" s="37">
        <v>1</v>
      </c>
    </row>
    <row r="1185" spans="1:4" x14ac:dyDescent="0.35">
      <c r="A1185" s="37" t="s">
        <v>2340</v>
      </c>
      <c r="B1185" s="37" t="s">
        <v>1405</v>
      </c>
      <c r="C1185" s="37">
        <v>132</v>
      </c>
      <c r="D1185" s="37">
        <v>1</v>
      </c>
    </row>
    <row r="1186" spans="1:4" x14ac:dyDescent="0.35">
      <c r="A1186" s="37" t="s">
        <v>8274</v>
      </c>
      <c r="B1186" s="37" t="s">
        <v>1405</v>
      </c>
      <c r="C1186" s="37">
        <v>275</v>
      </c>
      <c r="D1186" s="37">
        <v>1</v>
      </c>
    </row>
    <row r="1187" spans="1:4" x14ac:dyDescent="0.35">
      <c r="A1187" s="37" t="s">
        <v>1404</v>
      </c>
      <c r="B1187" s="37" t="s">
        <v>1405</v>
      </c>
      <c r="C1187" s="37">
        <v>66</v>
      </c>
      <c r="D1187" s="37">
        <v>1</v>
      </c>
    </row>
    <row r="1188" spans="1:4" x14ac:dyDescent="0.35">
      <c r="A1188" s="37" t="s">
        <v>8275</v>
      </c>
      <c r="B1188" s="37" t="s">
        <v>1405</v>
      </c>
      <c r="C1188" s="37">
        <v>66</v>
      </c>
      <c r="D1188" s="37">
        <v>1</v>
      </c>
    </row>
    <row r="1189" spans="1:4" x14ac:dyDescent="0.35">
      <c r="A1189" s="37" t="s">
        <v>1406</v>
      </c>
      <c r="B1189" s="37" t="s">
        <v>1407</v>
      </c>
      <c r="C1189" s="37">
        <v>132</v>
      </c>
      <c r="D1189" s="37">
        <v>1</v>
      </c>
    </row>
    <row r="1190" spans="1:4" x14ac:dyDescent="0.35">
      <c r="A1190" s="37" t="s">
        <v>8276</v>
      </c>
      <c r="B1190" s="37" t="s">
        <v>1407</v>
      </c>
      <c r="C1190" s="37">
        <v>132</v>
      </c>
      <c r="D1190" s="37">
        <v>1</v>
      </c>
    </row>
    <row r="1191" spans="1:4" x14ac:dyDescent="0.35">
      <c r="A1191" s="37" t="s">
        <v>8277</v>
      </c>
      <c r="B1191" s="37" t="s">
        <v>1407</v>
      </c>
      <c r="C1191" s="37">
        <v>400</v>
      </c>
      <c r="D1191" s="37">
        <v>1</v>
      </c>
    </row>
    <row r="1192" spans="1:4" x14ac:dyDescent="0.35">
      <c r="A1192" s="37" t="s">
        <v>8278</v>
      </c>
      <c r="B1192" s="37" t="s">
        <v>8279</v>
      </c>
      <c r="C1192" s="37">
        <v>275</v>
      </c>
      <c r="D1192" s="37">
        <v>1</v>
      </c>
    </row>
    <row r="1193" spans="1:4" x14ac:dyDescent="0.35">
      <c r="A1193" s="37" t="s">
        <v>8280</v>
      </c>
      <c r="B1193" s="37" t="s">
        <v>8279</v>
      </c>
      <c r="C1193" s="37">
        <v>275</v>
      </c>
      <c r="D1193" s="37">
        <v>1</v>
      </c>
    </row>
    <row r="1194" spans="1:4" x14ac:dyDescent="0.35">
      <c r="A1194" s="37" t="s">
        <v>1408</v>
      </c>
      <c r="B1194" s="37" t="s">
        <v>8279</v>
      </c>
      <c r="C1194" s="37">
        <v>66</v>
      </c>
      <c r="D1194" s="37">
        <v>1</v>
      </c>
    </row>
    <row r="1195" spans="1:4" x14ac:dyDescent="0.35">
      <c r="A1195" s="37" t="s">
        <v>1410</v>
      </c>
      <c r="B1195" s="37" t="s">
        <v>1411</v>
      </c>
      <c r="C1195" s="37">
        <v>132</v>
      </c>
      <c r="D1195" s="37">
        <v>1</v>
      </c>
    </row>
    <row r="1196" spans="1:4" x14ac:dyDescent="0.35">
      <c r="A1196" s="37" t="s">
        <v>8281</v>
      </c>
      <c r="B1196" s="37" t="s">
        <v>1411</v>
      </c>
      <c r="C1196" s="37">
        <v>132</v>
      </c>
      <c r="D1196" s="37">
        <v>1</v>
      </c>
    </row>
    <row r="1197" spans="1:4" x14ac:dyDescent="0.35">
      <c r="A1197" s="37" t="s">
        <v>8282</v>
      </c>
      <c r="B1197" s="37" t="s">
        <v>1411</v>
      </c>
      <c r="C1197" s="37">
        <v>400</v>
      </c>
      <c r="D1197" s="37">
        <v>1</v>
      </c>
    </row>
    <row r="1198" spans="1:4" x14ac:dyDescent="0.35">
      <c r="A1198" s="37" t="s">
        <v>8283</v>
      </c>
      <c r="B1198" s="37" t="s">
        <v>1413</v>
      </c>
      <c r="C1198" s="37">
        <v>275</v>
      </c>
      <c r="D1198" s="37">
        <v>1</v>
      </c>
    </row>
    <row r="1199" spans="1:4" x14ac:dyDescent="0.35">
      <c r="A1199" s="37" t="s">
        <v>8284</v>
      </c>
      <c r="B1199" s="37" t="s">
        <v>1413</v>
      </c>
      <c r="C1199" s="37">
        <v>275</v>
      </c>
      <c r="D1199" s="37">
        <v>1</v>
      </c>
    </row>
    <row r="1200" spans="1:4" x14ac:dyDescent="0.35">
      <c r="A1200" s="37" t="s">
        <v>1412</v>
      </c>
      <c r="B1200" s="37" t="s">
        <v>1413</v>
      </c>
      <c r="C1200" s="37">
        <v>33</v>
      </c>
      <c r="D1200" s="37">
        <v>1</v>
      </c>
    </row>
    <row r="1201" spans="1:4" x14ac:dyDescent="0.35">
      <c r="A1201" s="37" t="s">
        <v>1418</v>
      </c>
      <c r="B1201" s="37" t="s">
        <v>1415</v>
      </c>
      <c r="C1201" s="37">
        <v>132</v>
      </c>
      <c r="D1201" s="37">
        <v>1</v>
      </c>
    </row>
    <row r="1202" spans="1:4" x14ac:dyDescent="0.35">
      <c r="A1202" s="37" t="s">
        <v>1511</v>
      </c>
      <c r="B1202" s="37" t="s">
        <v>1415</v>
      </c>
      <c r="C1202" s="37">
        <v>132</v>
      </c>
      <c r="D1202" s="37">
        <v>1</v>
      </c>
    </row>
    <row r="1203" spans="1:4" x14ac:dyDescent="0.35">
      <c r="A1203" s="37" t="s">
        <v>1416</v>
      </c>
      <c r="B1203" s="37" t="s">
        <v>1415</v>
      </c>
      <c r="C1203" s="37">
        <v>132</v>
      </c>
      <c r="D1203" s="37">
        <v>1</v>
      </c>
    </row>
    <row r="1204" spans="1:4" x14ac:dyDescent="0.35">
      <c r="A1204" s="37" t="s">
        <v>1417</v>
      </c>
      <c r="B1204" s="37" t="s">
        <v>1415</v>
      </c>
      <c r="C1204" s="37">
        <v>132</v>
      </c>
      <c r="D1204" s="37">
        <v>1</v>
      </c>
    </row>
    <row r="1205" spans="1:4" x14ac:dyDescent="0.35">
      <c r="A1205" s="37" t="s">
        <v>1419</v>
      </c>
      <c r="B1205" s="37" t="s">
        <v>1415</v>
      </c>
      <c r="C1205" s="37">
        <v>132</v>
      </c>
      <c r="D1205" s="37">
        <v>1</v>
      </c>
    </row>
    <row r="1206" spans="1:4" x14ac:dyDescent="0.35">
      <c r="A1206" s="37" t="s">
        <v>8285</v>
      </c>
      <c r="B1206" s="37" t="s">
        <v>1415</v>
      </c>
      <c r="C1206" s="37">
        <v>400</v>
      </c>
      <c r="D1206" s="37">
        <v>1</v>
      </c>
    </row>
    <row r="1207" spans="1:4" x14ac:dyDescent="0.35">
      <c r="A1207" s="37" t="s">
        <v>1420</v>
      </c>
      <c r="B1207" s="37" t="s">
        <v>1421</v>
      </c>
      <c r="C1207" s="37">
        <v>132</v>
      </c>
      <c r="D1207" s="37">
        <v>1</v>
      </c>
    </row>
    <row r="1208" spans="1:4" x14ac:dyDescent="0.35">
      <c r="A1208" s="37" t="s">
        <v>8286</v>
      </c>
      <c r="B1208" s="37" t="s">
        <v>1421</v>
      </c>
      <c r="C1208" s="37">
        <v>275</v>
      </c>
      <c r="D1208" s="37">
        <v>1</v>
      </c>
    </row>
    <row r="1209" spans="1:4" x14ac:dyDescent="0.35">
      <c r="A1209" s="37" t="s">
        <v>8287</v>
      </c>
      <c r="B1209" s="37" t="s">
        <v>1421</v>
      </c>
      <c r="C1209" s="37">
        <v>400</v>
      </c>
      <c r="D1209" s="37">
        <v>1</v>
      </c>
    </row>
    <row r="1210" spans="1:4" x14ac:dyDescent="0.35">
      <c r="A1210" s="37" t="s">
        <v>1422</v>
      </c>
      <c r="B1210" s="37" t="s">
        <v>1423</v>
      </c>
      <c r="C1210" s="37">
        <v>132</v>
      </c>
      <c r="D1210" s="37">
        <v>1</v>
      </c>
    </row>
    <row r="1211" spans="1:4" x14ac:dyDescent="0.35">
      <c r="A1211" s="37" t="s">
        <v>8288</v>
      </c>
      <c r="B1211" s="37" t="s">
        <v>1423</v>
      </c>
      <c r="C1211" s="37">
        <v>400</v>
      </c>
      <c r="D1211" s="37">
        <v>1</v>
      </c>
    </row>
    <row r="1212" spans="1:4" x14ac:dyDescent="0.35">
      <c r="A1212" s="37" t="s">
        <v>8289</v>
      </c>
      <c r="B1212" s="37" t="s">
        <v>1423</v>
      </c>
      <c r="C1212" s="37">
        <v>400</v>
      </c>
      <c r="D1212" s="37">
        <v>1</v>
      </c>
    </row>
    <row r="1213" spans="1:4" x14ac:dyDescent="0.35">
      <c r="A1213" s="37" t="s">
        <v>1424</v>
      </c>
      <c r="B1213" s="37" t="s">
        <v>1425</v>
      </c>
      <c r="C1213" s="37">
        <v>132</v>
      </c>
      <c r="D1213" s="37">
        <v>1</v>
      </c>
    </row>
    <row r="1214" spans="1:4" x14ac:dyDescent="0.35">
      <c r="A1214" s="37" t="s">
        <v>8290</v>
      </c>
      <c r="B1214" s="37" t="s">
        <v>1425</v>
      </c>
      <c r="C1214" s="37">
        <v>275</v>
      </c>
      <c r="D1214" s="37">
        <v>1</v>
      </c>
    </row>
    <row r="1215" spans="1:4" x14ac:dyDescent="0.35">
      <c r="A1215" s="37" t="s">
        <v>8291</v>
      </c>
      <c r="B1215" s="37" t="s">
        <v>1425</v>
      </c>
      <c r="C1215" s="37">
        <v>275</v>
      </c>
      <c r="D1215" s="37">
        <v>1</v>
      </c>
    </row>
    <row r="1216" spans="1:4" x14ac:dyDescent="0.35">
      <c r="A1216" s="37" t="s">
        <v>8292</v>
      </c>
      <c r="B1216" s="37" t="s">
        <v>1427</v>
      </c>
      <c r="C1216" s="37">
        <v>275</v>
      </c>
      <c r="D1216" s="37">
        <v>1</v>
      </c>
    </row>
    <row r="1217" spans="1:4" x14ac:dyDescent="0.35">
      <c r="A1217" s="37" t="s">
        <v>1426</v>
      </c>
      <c r="B1217" s="37" t="s">
        <v>1427</v>
      </c>
      <c r="C1217" s="37">
        <v>33</v>
      </c>
      <c r="D1217" s="37">
        <v>1</v>
      </c>
    </row>
    <row r="1218" spans="1:4" x14ac:dyDescent="0.35">
      <c r="A1218" s="37" t="s">
        <v>1428</v>
      </c>
      <c r="B1218" s="37" t="s">
        <v>1427</v>
      </c>
      <c r="C1218" s="37">
        <v>33</v>
      </c>
      <c r="D1218" s="37">
        <v>1</v>
      </c>
    </row>
    <row r="1219" spans="1:4" x14ac:dyDescent="0.35">
      <c r="A1219" s="37" t="s">
        <v>1429</v>
      </c>
      <c r="B1219" s="37" t="s">
        <v>1430</v>
      </c>
      <c r="C1219" s="37">
        <v>132</v>
      </c>
      <c r="D1219" s="37">
        <v>1</v>
      </c>
    </row>
    <row r="1220" spans="1:4" x14ac:dyDescent="0.35">
      <c r="A1220" s="37" t="s">
        <v>8293</v>
      </c>
      <c r="B1220" s="37" t="s">
        <v>1430</v>
      </c>
      <c r="C1220" s="37">
        <v>275</v>
      </c>
      <c r="D1220" s="37">
        <v>1</v>
      </c>
    </row>
    <row r="1221" spans="1:4" x14ac:dyDescent="0.35">
      <c r="A1221" s="37" t="s">
        <v>8294</v>
      </c>
      <c r="B1221" s="37" t="s">
        <v>1430</v>
      </c>
      <c r="C1221" s="37">
        <v>400</v>
      </c>
      <c r="D1221" s="37">
        <v>1</v>
      </c>
    </row>
    <row r="1222" spans="1:4" x14ac:dyDescent="0.35">
      <c r="A1222" s="37" t="s">
        <v>8295</v>
      </c>
      <c r="B1222" s="37" t="s">
        <v>8296</v>
      </c>
      <c r="C1222" s="37">
        <v>132</v>
      </c>
      <c r="D1222" s="37">
        <v>1</v>
      </c>
    </row>
    <row r="1223" spans="1:4" x14ac:dyDescent="0.35">
      <c r="A1223" s="37" t="s">
        <v>8297</v>
      </c>
      <c r="B1223" s="37" t="s">
        <v>8298</v>
      </c>
      <c r="C1223" s="37">
        <v>132</v>
      </c>
      <c r="D1223" s="37">
        <v>1216</v>
      </c>
    </row>
    <row r="1224" spans="1:4" x14ac:dyDescent="0.35">
      <c r="A1224" s="37" t="s">
        <v>8299</v>
      </c>
      <c r="B1224" s="37" t="s">
        <v>8298</v>
      </c>
      <c r="C1224" s="37">
        <v>132</v>
      </c>
      <c r="D1224" s="37">
        <v>1216</v>
      </c>
    </row>
    <row r="1225" spans="1:4" x14ac:dyDescent="0.35">
      <c r="A1225" s="37" t="s">
        <v>8300</v>
      </c>
      <c r="B1225" s="37" t="s">
        <v>8298</v>
      </c>
      <c r="C1225" s="37">
        <v>132</v>
      </c>
      <c r="D1225" s="37">
        <v>1216</v>
      </c>
    </row>
    <row r="1226" spans="1:4" x14ac:dyDescent="0.35">
      <c r="A1226" s="37" t="s">
        <v>2342</v>
      </c>
      <c r="B1226" s="37" t="s">
        <v>8298</v>
      </c>
      <c r="C1226" s="37">
        <v>33</v>
      </c>
      <c r="D1226" s="37">
        <v>1216</v>
      </c>
    </row>
    <row r="1227" spans="1:4" x14ac:dyDescent="0.35">
      <c r="A1227" s="37" t="s">
        <v>8301</v>
      </c>
      <c r="B1227" s="37" t="s">
        <v>1433</v>
      </c>
      <c r="C1227" s="37">
        <v>132</v>
      </c>
      <c r="D1227" s="37">
        <v>1</v>
      </c>
    </row>
    <row r="1228" spans="1:4" x14ac:dyDescent="0.35">
      <c r="A1228" s="37" t="s">
        <v>8302</v>
      </c>
      <c r="B1228" s="37" t="s">
        <v>1433</v>
      </c>
      <c r="C1228" s="37">
        <v>132</v>
      </c>
      <c r="D1228" s="37">
        <v>1</v>
      </c>
    </row>
    <row r="1229" spans="1:4" x14ac:dyDescent="0.35">
      <c r="A1229" s="37" t="s">
        <v>1432</v>
      </c>
      <c r="B1229" s="37" t="s">
        <v>1433</v>
      </c>
      <c r="C1229" s="37">
        <v>33</v>
      </c>
      <c r="D1229" s="37">
        <v>1</v>
      </c>
    </row>
    <row r="1230" spans="1:4" x14ac:dyDescent="0.35">
      <c r="A1230" s="37" t="s">
        <v>8303</v>
      </c>
      <c r="B1230" s="37" t="s">
        <v>1433</v>
      </c>
      <c r="C1230" s="37">
        <v>11</v>
      </c>
      <c r="D1230" s="37">
        <v>1</v>
      </c>
    </row>
    <row r="1231" spans="1:4" x14ac:dyDescent="0.35">
      <c r="A1231" s="37" t="s">
        <v>1434</v>
      </c>
      <c r="B1231" s="37" t="s">
        <v>1435</v>
      </c>
      <c r="C1231" s="37">
        <v>132</v>
      </c>
      <c r="D1231" s="37">
        <v>1</v>
      </c>
    </row>
    <row r="1232" spans="1:4" x14ac:dyDescent="0.35">
      <c r="A1232" s="37" t="s">
        <v>8304</v>
      </c>
      <c r="B1232" s="37" t="s">
        <v>1435</v>
      </c>
      <c r="C1232" s="37">
        <v>400</v>
      </c>
      <c r="D1232" s="37">
        <v>1</v>
      </c>
    </row>
    <row r="1233" spans="1:4" x14ac:dyDescent="0.35">
      <c r="A1233" s="37" t="s">
        <v>8305</v>
      </c>
      <c r="B1233" s="37" t="s">
        <v>1435</v>
      </c>
      <c r="C1233" s="37">
        <v>400</v>
      </c>
      <c r="D1233" s="37">
        <v>1</v>
      </c>
    </row>
    <row r="1234" spans="1:4" x14ac:dyDescent="0.35">
      <c r="A1234" s="37" t="s">
        <v>1436</v>
      </c>
      <c r="B1234" s="37" t="s">
        <v>1437</v>
      </c>
      <c r="C1234" s="37">
        <v>132</v>
      </c>
      <c r="D1234" s="37">
        <v>1</v>
      </c>
    </row>
    <row r="1235" spans="1:4" x14ac:dyDescent="0.35">
      <c r="A1235" s="37" t="s">
        <v>8306</v>
      </c>
      <c r="B1235" s="37" t="s">
        <v>1437</v>
      </c>
      <c r="C1235" s="37">
        <v>400</v>
      </c>
      <c r="D1235" s="37">
        <v>1</v>
      </c>
    </row>
    <row r="1236" spans="1:4" x14ac:dyDescent="0.35">
      <c r="A1236" s="37" t="s">
        <v>2306</v>
      </c>
      <c r="B1236" s="37" t="s">
        <v>2777</v>
      </c>
      <c r="C1236" s="37">
        <v>400</v>
      </c>
      <c r="D1236" s="37">
        <v>1</v>
      </c>
    </row>
    <row r="1237" spans="1:4" x14ac:dyDescent="0.35">
      <c r="A1237" s="37" t="s">
        <v>2308</v>
      </c>
      <c r="B1237" s="37" t="s">
        <v>2777</v>
      </c>
      <c r="C1237" s="37">
        <v>400</v>
      </c>
      <c r="D1237" s="37">
        <v>1</v>
      </c>
    </row>
    <row r="1238" spans="1:4" x14ac:dyDescent="0.35">
      <c r="A1238" s="37" t="s">
        <v>8307</v>
      </c>
      <c r="B1238" s="37" t="s">
        <v>1439</v>
      </c>
      <c r="C1238" s="37">
        <v>132</v>
      </c>
      <c r="D1238" s="37">
        <v>1</v>
      </c>
    </row>
    <row r="1239" spans="1:4" x14ac:dyDescent="0.35">
      <c r="A1239" s="37" t="s">
        <v>8308</v>
      </c>
      <c r="B1239" s="37" t="s">
        <v>1439</v>
      </c>
      <c r="C1239" s="37">
        <v>132</v>
      </c>
      <c r="D1239" s="37">
        <v>1</v>
      </c>
    </row>
    <row r="1240" spans="1:4" x14ac:dyDescent="0.35">
      <c r="A1240" s="37" t="s">
        <v>8309</v>
      </c>
      <c r="B1240" s="37" t="s">
        <v>1439</v>
      </c>
      <c r="C1240" s="37">
        <v>132</v>
      </c>
      <c r="D1240" s="37">
        <v>1</v>
      </c>
    </row>
    <row r="1241" spans="1:4" x14ac:dyDescent="0.35">
      <c r="A1241" s="37" t="s">
        <v>8310</v>
      </c>
      <c r="B1241" s="37" t="s">
        <v>1439</v>
      </c>
      <c r="C1241" s="37">
        <v>132</v>
      </c>
      <c r="D1241" s="37">
        <v>1</v>
      </c>
    </row>
    <row r="1242" spans="1:4" x14ac:dyDescent="0.35">
      <c r="A1242" s="37" t="s">
        <v>1438</v>
      </c>
      <c r="B1242" s="37" t="s">
        <v>1439</v>
      </c>
      <c r="C1242" s="37">
        <v>33</v>
      </c>
      <c r="D1242" s="37">
        <v>1</v>
      </c>
    </row>
    <row r="1243" spans="1:4" x14ac:dyDescent="0.35">
      <c r="A1243" s="37" t="s">
        <v>8311</v>
      </c>
      <c r="B1243" s="37" t="s">
        <v>1441</v>
      </c>
      <c r="C1243" s="37">
        <v>132</v>
      </c>
      <c r="D1243" s="37">
        <v>1</v>
      </c>
    </row>
    <row r="1244" spans="1:4" x14ac:dyDescent="0.35">
      <c r="A1244" s="37" t="s">
        <v>8312</v>
      </c>
      <c r="B1244" s="37" t="s">
        <v>1441</v>
      </c>
      <c r="C1244" s="37">
        <v>132</v>
      </c>
      <c r="D1244" s="37">
        <v>1</v>
      </c>
    </row>
    <row r="1245" spans="1:4" x14ac:dyDescent="0.35">
      <c r="A1245" s="37" t="s">
        <v>1440</v>
      </c>
      <c r="B1245" s="37" t="s">
        <v>1441</v>
      </c>
      <c r="C1245" s="37">
        <v>33</v>
      </c>
      <c r="D1245" s="37">
        <v>1</v>
      </c>
    </row>
    <row r="1246" spans="1:4" x14ac:dyDescent="0.35">
      <c r="A1246" s="37" t="s">
        <v>8313</v>
      </c>
      <c r="B1246" s="37" t="s">
        <v>751</v>
      </c>
      <c r="C1246" s="37" t="s">
        <v>7401</v>
      </c>
      <c r="D1246" s="37">
        <v>1</v>
      </c>
    </row>
    <row r="1247" spans="1:4" x14ac:dyDescent="0.35">
      <c r="A1247" s="37" t="s">
        <v>8314</v>
      </c>
      <c r="B1247" s="37" t="s">
        <v>751</v>
      </c>
      <c r="C1247" s="37" t="s">
        <v>7401</v>
      </c>
      <c r="D1247" s="37">
        <v>1</v>
      </c>
    </row>
    <row r="1248" spans="1:4" x14ac:dyDescent="0.35">
      <c r="A1248" s="37" t="s">
        <v>8315</v>
      </c>
      <c r="B1248" s="37" t="s">
        <v>751</v>
      </c>
      <c r="C1248" s="37" t="s">
        <v>7401</v>
      </c>
      <c r="D1248" s="37">
        <v>1</v>
      </c>
    </row>
    <row r="1249" spans="1:4" x14ac:dyDescent="0.35">
      <c r="A1249" s="37" t="s">
        <v>8316</v>
      </c>
      <c r="B1249" s="37" t="s">
        <v>751</v>
      </c>
      <c r="C1249" s="37" t="s">
        <v>7401</v>
      </c>
      <c r="D1249" s="37">
        <v>1</v>
      </c>
    </row>
    <row r="1250" spans="1:4" x14ac:dyDescent="0.35">
      <c r="A1250" s="37" t="s">
        <v>8317</v>
      </c>
      <c r="B1250" s="37" t="s">
        <v>751</v>
      </c>
      <c r="C1250" s="37" t="s">
        <v>7401</v>
      </c>
      <c r="D1250" s="37">
        <v>1</v>
      </c>
    </row>
    <row r="1251" spans="1:4" x14ac:dyDescent="0.35">
      <c r="A1251" s="37" t="s">
        <v>1444</v>
      </c>
      <c r="B1251" s="37" t="s">
        <v>751</v>
      </c>
      <c r="C1251" s="37">
        <v>132</v>
      </c>
      <c r="D1251" s="37">
        <v>1</v>
      </c>
    </row>
    <row r="1252" spans="1:4" x14ac:dyDescent="0.35">
      <c r="A1252" s="37" t="s">
        <v>2359</v>
      </c>
      <c r="B1252" s="37" t="s">
        <v>751</v>
      </c>
      <c r="C1252" s="37">
        <v>275</v>
      </c>
      <c r="D1252" s="37">
        <v>1</v>
      </c>
    </row>
    <row r="1253" spans="1:4" x14ac:dyDescent="0.35">
      <c r="A1253" s="37" t="s">
        <v>8318</v>
      </c>
      <c r="B1253" s="37" t="s">
        <v>751</v>
      </c>
      <c r="C1253" s="37">
        <v>275</v>
      </c>
      <c r="D1253" s="37">
        <v>1</v>
      </c>
    </row>
    <row r="1254" spans="1:4" x14ac:dyDescent="0.35">
      <c r="A1254" s="37" t="s">
        <v>8319</v>
      </c>
      <c r="B1254" s="37" t="s">
        <v>751</v>
      </c>
      <c r="C1254" s="37">
        <v>275</v>
      </c>
      <c r="D1254" s="37">
        <v>1</v>
      </c>
    </row>
    <row r="1255" spans="1:4" x14ac:dyDescent="0.35">
      <c r="A1255" s="37" t="s">
        <v>8320</v>
      </c>
      <c r="B1255" s="37" t="s">
        <v>751</v>
      </c>
      <c r="C1255" s="37">
        <v>275</v>
      </c>
      <c r="D1255" s="37">
        <v>1</v>
      </c>
    </row>
    <row r="1256" spans="1:4" x14ac:dyDescent="0.35">
      <c r="A1256" s="37" t="s">
        <v>8321</v>
      </c>
      <c r="B1256" s="37" t="s">
        <v>751</v>
      </c>
      <c r="C1256" s="37">
        <v>275</v>
      </c>
      <c r="D1256" s="37">
        <v>1</v>
      </c>
    </row>
    <row r="1257" spans="1:4" x14ac:dyDescent="0.35">
      <c r="A1257" s="37" t="s">
        <v>8322</v>
      </c>
      <c r="B1257" s="37" t="s">
        <v>751</v>
      </c>
      <c r="C1257" s="37">
        <v>275</v>
      </c>
      <c r="D1257" s="37">
        <v>1</v>
      </c>
    </row>
    <row r="1258" spans="1:4" x14ac:dyDescent="0.35">
      <c r="A1258" s="37" t="s">
        <v>8323</v>
      </c>
      <c r="B1258" s="37" t="s">
        <v>1443</v>
      </c>
      <c r="C1258" s="37">
        <v>132</v>
      </c>
      <c r="D1258" s="37">
        <v>1</v>
      </c>
    </row>
    <row r="1259" spans="1:4" x14ac:dyDescent="0.35">
      <c r="A1259" s="37" t="s">
        <v>8324</v>
      </c>
      <c r="B1259" s="37" t="s">
        <v>1443</v>
      </c>
      <c r="C1259" s="37">
        <v>132</v>
      </c>
      <c r="D1259" s="37">
        <v>1</v>
      </c>
    </row>
    <row r="1260" spans="1:4" x14ac:dyDescent="0.35">
      <c r="A1260" s="37" t="s">
        <v>1442</v>
      </c>
      <c r="B1260" s="37" t="s">
        <v>1443</v>
      </c>
      <c r="C1260" s="37">
        <v>33</v>
      </c>
      <c r="D1260" s="37">
        <v>1</v>
      </c>
    </row>
    <row r="1261" spans="1:4" x14ac:dyDescent="0.35">
      <c r="A1261" s="37" t="s">
        <v>8325</v>
      </c>
      <c r="B1261" s="37" t="s">
        <v>1445</v>
      </c>
      <c r="C1261" s="37">
        <v>11</v>
      </c>
      <c r="D1261" s="37">
        <v>1</v>
      </c>
    </row>
    <row r="1262" spans="1:4" x14ac:dyDescent="0.35">
      <c r="A1262" s="37" t="s">
        <v>1446</v>
      </c>
      <c r="B1262" s="37" t="s">
        <v>1447</v>
      </c>
      <c r="C1262" s="37">
        <v>132</v>
      </c>
      <c r="D1262" s="37">
        <v>1</v>
      </c>
    </row>
    <row r="1263" spans="1:4" x14ac:dyDescent="0.35">
      <c r="A1263" s="37" t="s">
        <v>8326</v>
      </c>
      <c r="B1263" s="37" t="s">
        <v>1447</v>
      </c>
      <c r="C1263" s="37">
        <v>132</v>
      </c>
      <c r="D1263" s="37">
        <v>1</v>
      </c>
    </row>
    <row r="1264" spans="1:4" x14ac:dyDescent="0.35">
      <c r="A1264" s="37" t="s">
        <v>8327</v>
      </c>
      <c r="B1264" s="37" t="s">
        <v>1447</v>
      </c>
      <c r="C1264" s="37">
        <v>400</v>
      </c>
      <c r="D1264" s="37">
        <v>1</v>
      </c>
    </row>
    <row r="1265" spans="1:4" x14ac:dyDescent="0.35">
      <c r="A1265" s="37" t="s">
        <v>1448</v>
      </c>
      <c r="B1265" s="37" t="s">
        <v>1449</v>
      </c>
      <c r="C1265" s="37">
        <v>132</v>
      </c>
      <c r="D1265" s="37">
        <v>1</v>
      </c>
    </row>
    <row r="1266" spans="1:4" x14ac:dyDescent="0.35">
      <c r="A1266" s="37" t="s">
        <v>2366</v>
      </c>
      <c r="B1266" s="37" t="s">
        <v>1449</v>
      </c>
      <c r="C1266" s="37">
        <v>400</v>
      </c>
      <c r="D1266" s="37">
        <v>1</v>
      </c>
    </row>
    <row r="1267" spans="1:4" x14ac:dyDescent="0.35">
      <c r="A1267" s="37" t="s">
        <v>1450</v>
      </c>
      <c r="B1267" s="37" t="s">
        <v>1451</v>
      </c>
      <c r="C1267" s="37">
        <v>132</v>
      </c>
      <c r="D1267" s="37">
        <v>1</v>
      </c>
    </row>
    <row r="1268" spans="1:4" x14ac:dyDescent="0.35">
      <c r="A1268" s="37" t="s">
        <v>1452</v>
      </c>
      <c r="B1268" s="37" t="s">
        <v>1453</v>
      </c>
      <c r="C1268" s="37">
        <v>132</v>
      </c>
      <c r="D1268" s="37">
        <v>1</v>
      </c>
    </row>
    <row r="1269" spans="1:4" x14ac:dyDescent="0.35">
      <c r="A1269" s="37" t="s">
        <v>8328</v>
      </c>
      <c r="B1269" s="37" t="s">
        <v>1453</v>
      </c>
      <c r="C1269" s="37">
        <v>275</v>
      </c>
      <c r="D1269" s="37">
        <v>1</v>
      </c>
    </row>
    <row r="1270" spans="1:4" x14ac:dyDescent="0.35">
      <c r="A1270" s="37" t="s">
        <v>8329</v>
      </c>
      <c r="B1270" s="37" t="s">
        <v>1453</v>
      </c>
      <c r="C1270" s="37">
        <v>400</v>
      </c>
      <c r="D1270" s="37">
        <v>1</v>
      </c>
    </row>
    <row r="1271" spans="1:4" x14ac:dyDescent="0.35">
      <c r="A1271" s="37" t="s">
        <v>8330</v>
      </c>
      <c r="B1271" s="37" t="s">
        <v>1453</v>
      </c>
      <c r="C1271" s="37">
        <v>400</v>
      </c>
      <c r="D1271" s="37">
        <v>1</v>
      </c>
    </row>
    <row r="1272" spans="1:4" x14ac:dyDescent="0.35">
      <c r="A1272" s="37" t="s">
        <v>1454</v>
      </c>
      <c r="B1272" s="37" t="s">
        <v>1455</v>
      </c>
      <c r="C1272" s="37">
        <v>132</v>
      </c>
      <c r="D1272" s="37">
        <v>1</v>
      </c>
    </row>
    <row r="1273" spans="1:4" x14ac:dyDescent="0.35">
      <c r="A1273" s="37" t="s">
        <v>8331</v>
      </c>
      <c r="B1273" s="37" t="s">
        <v>1455</v>
      </c>
      <c r="C1273" s="37">
        <v>400</v>
      </c>
      <c r="D1273" s="37">
        <v>1</v>
      </c>
    </row>
    <row r="1274" spans="1:4" x14ac:dyDescent="0.35">
      <c r="A1274" s="37" t="s">
        <v>1456</v>
      </c>
      <c r="B1274" s="37" t="s">
        <v>1457</v>
      </c>
      <c r="C1274" s="37">
        <v>132</v>
      </c>
      <c r="D1274" s="37">
        <v>1</v>
      </c>
    </row>
    <row r="1275" spans="1:4" x14ac:dyDescent="0.35">
      <c r="A1275" s="37" t="s">
        <v>1745</v>
      </c>
      <c r="B1275" s="37" t="s">
        <v>2778</v>
      </c>
      <c r="C1275" s="37">
        <v>132</v>
      </c>
      <c r="D1275" s="37">
        <v>1</v>
      </c>
    </row>
    <row r="1276" spans="1:4" x14ac:dyDescent="0.35">
      <c r="A1276" s="37" t="s">
        <v>8332</v>
      </c>
      <c r="B1276" s="37" t="s">
        <v>1460</v>
      </c>
      <c r="C1276" s="37">
        <v>132</v>
      </c>
      <c r="D1276" s="37">
        <v>1</v>
      </c>
    </row>
    <row r="1277" spans="1:4" x14ac:dyDescent="0.35">
      <c r="A1277" s="37" t="s">
        <v>8333</v>
      </c>
      <c r="B1277" s="37" t="s">
        <v>1460</v>
      </c>
      <c r="C1277" s="37">
        <v>132</v>
      </c>
      <c r="D1277" s="37">
        <v>1</v>
      </c>
    </row>
    <row r="1278" spans="1:4" x14ac:dyDescent="0.35">
      <c r="A1278" s="37" t="s">
        <v>8334</v>
      </c>
      <c r="B1278" s="37" t="s">
        <v>1460</v>
      </c>
      <c r="C1278" s="37">
        <v>275</v>
      </c>
      <c r="D1278" s="37">
        <v>1</v>
      </c>
    </row>
    <row r="1279" spans="1:4" x14ac:dyDescent="0.35">
      <c r="A1279" s="37" t="s">
        <v>8335</v>
      </c>
      <c r="B1279" s="37" t="s">
        <v>1460</v>
      </c>
      <c r="C1279" s="37">
        <v>275</v>
      </c>
      <c r="D1279" s="37">
        <v>1</v>
      </c>
    </row>
    <row r="1280" spans="1:4" x14ac:dyDescent="0.35">
      <c r="A1280" s="37" t="s">
        <v>1459</v>
      </c>
      <c r="B1280" s="37" t="s">
        <v>1460</v>
      </c>
      <c r="C1280" s="37">
        <v>33</v>
      </c>
      <c r="D1280" s="37">
        <v>1</v>
      </c>
    </row>
    <row r="1281" spans="1:4" x14ac:dyDescent="0.35">
      <c r="A1281" s="37" t="s">
        <v>8336</v>
      </c>
      <c r="B1281" s="37" t="s">
        <v>8337</v>
      </c>
      <c r="C1281" s="37">
        <v>275</v>
      </c>
      <c r="D1281" s="37">
        <v>1</v>
      </c>
    </row>
    <row r="1282" spans="1:4" x14ac:dyDescent="0.35">
      <c r="A1282" s="37" t="s">
        <v>8338</v>
      </c>
      <c r="B1282" s="37" t="s">
        <v>8337</v>
      </c>
      <c r="C1282" s="37">
        <v>275</v>
      </c>
      <c r="D1282" s="37">
        <v>1</v>
      </c>
    </row>
    <row r="1283" spans="1:4" x14ac:dyDescent="0.35">
      <c r="A1283" s="37" t="s">
        <v>8339</v>
      </c>
      <c r="B1283" s="37" t="s">
        <v>8337</v>
      </c>
      <c r="C1283" s="37">
        <v>400</v>
      </c>
      <c r="D1283" s="37">
        <v>1</v>
      </c>
    </row>
    <row r="1284" spans="1:4" x14ac:dyDescent="0.35">
      <c r="A1284" s="37" t="s">
        <v>8340</v>
      </c>
      <c r="B1284" s="37" t="s">
        <v>8337</v>
      </c>
      <c r="C1284" s="37">
        <v>400</v>
      </c>
      <c r="D1284" s="37">
        <v>1</v>
      </c>
    </row>
    <row r="1285" spans="1:4" x14ac:dyDescent="0.35">
      <c r="A1285" s="37" t="s">
        <v>8341</v>
      </c>
      <c r="B1285" s="37" t="s">
        <v>8337</v>
      </c>
      <c r="C1285" s="37">
        <v>400</v>
      </c>
      <c r="D1285" s="37">
        <v>1</v>
      </c>
    </row>
    <row r="1286" spans="1:4" x14ac:dyDescent="0.35">
      <c r="A1286" s="37" t="s">
        <v>8342</v>
      </c>
      <c r="B1286" s="37" t="s">
        <v>1462</v>
      </c>
      <c r="C1286" s="37">
        <v>275</v>
      </c>
      <c r="D1286" s="37">
        <v>1</v>
      </c>
    </row>
    <row r="1287" spans="1:4" x14ac:dyDescent="0.35">
      <c r="A1287" s="37" t="s">
        <v>1461</v>
      </c>
      <c r="B1287" s="37" t="s">
        <v>1462</v>
      </c>
      <c r="C1287" s="37">
        <v>33</v>
      </c>
      <c r="D1287" s="37">
        <v>1</v>
      </c>
    </row>
    <row r="1288" spans="1:4" x14ac:dyDescent="0.35">
      <c r="A1288" s="37" t="s">
        <v>1463</v>
      </c>
      <c r="B1288" s="37" t="s">
        <v>1462</v>
      </c>
      <c r="C1288" s="37">
        <v>33</v>
      </c>
      <c r="D1288" s="37">
        <v>1</v>
      </c>
    </row>
    <row r="1289" spans="1:4" x14ac:dyDescent="0.35">
      <c r="A1289" s="37" t="s">
        <v>8343</v>
      </c>
      <c r="B1289" s="37" t="s">
        <v>1465</v>
      </c>
      <c r="C1289" s="37" t="s">
        <v>7401</v>
      </c>
      <c r="D1289" s="37">
        <v>1</v>
      </c>
    </row>
    <row r="1290" spans="1:4" x14ac:dyDescent="0.35">
      <c r="A1290" s="37" t="s">
        <v>8344</v>
      </c>
      <c r="B1290" s="37" t="s">
        <v>1465</v>
      </c>
      <c r="C1290" s="37" t="s">
        <v>7401</v>
      </c>
      <c r="D1290" s="37">
        <v>1</v>
      </c>
    </row>
    <row r="1291" spans="1:4" x14ac:dyDescent="0.35">
      <c r="A1291" s="37" t="s">
        <v>8345</v>
      </c>
      <c r="B1291" s="37" t="s">
        <v>1465</v>
      </c>
      <c r="C1291" s="37">
        <v>275</v>
      </c>
      <c r="D1291" s="37">
        <v>1</v>
      </c>
    </row>
    <row r="1292" spans="1:4" x14ac:dyDescent="0.35">
      <c r="A1292" s="37" t="s">
        <v>8346</v>
      </c>
      <c r="B1292" s="37" t="s">
        <v>1465</v>
      </c>
      <c r="C1292" s="37">
        <v>275</v>
      </c>
      <c r="D1292" s="37">
        <v>1</v>
      </c>
    </row>
    <row r="1293" spans="1:4" x14ac:dyDescent="0.35">
      <c r="A1293" s="37" t="s">
        <v>1464</v>
      </c>
      <c r="B1293" s="37" t="s">
        <v>1465</v>
      </c>
      <c r="C1293" s="37">
        <v>33</v>
      </c>
      <c r="D1293" s="37">
        <v>1</v>
      </c>
    </row>
    <row r="1294" spans="1:4" x14ac:dyDescent="0.35">
      <c r="A1294" s="37" t="s">
        <v>2384</v>
      </c>
      <c r="B1294" s="37" t="s">
        <v>1467</v>
      </c>
      <c r="C1294" s="37">
        <v>275</v>
      </c>
      <c r="D1294" s="37">
        <v>1</v>
      </c>
    </row>
    <row r="1295" spans="1:4" x14ac:dyDescent="0.35">
      <c r="A1295" s="37" t="s">
        <v>1466</v>
      </c>
      <c r="B1295" s="37" t="s">
        <v>1467</v>
      </c>
      <c r="C1295" s="37">
        <v>33</v>
      </c>
      <c r="D1295" s="37">
        <v>1</v>
      </c>
    </row>
    <row r="1296" spans="1:4" x14ac:dyDescent="0.35">
      <c r="A1296" s="37" t="s">
        <v>8347</v>
      </c>
      <c r="B1296" s="37" t="s">
        <v>1469</v>
      </c>
      <c r="C1296" s="37">
        <v>132</v>
      </c>
      <c r="D1296" s="37">
        <v>1</v>
      </c>
    </row>
    <row r="1297" spans="1:4" x14ac:dyDescent="0.35">
      <c r="A1297" s="37" t="s">
        <v>8348</v>
      </c>
      <c r="B1297" s="37" t="s">
        <v>1469</v>
      </c>
      <c r="C1297" s="37">
        <v>132</v>
      </c>
      <c r="D1297" s="37">
        <v>1</v>
      </c>
    </row>
    <row r="1298" spans="1:4" x14ac:dyDescent="0.35">
      <c r="A1298" s="37" t="s">
        <v>1468</v>
      </c>
      <c r="B1298" s="37" t="s">
        <v>1469</v>
      </c>
      <c r="C1298" s="37">
        <v>33</v>
      </c>
      <c r="D1298" s="37">
        <v>1</v>
      </c>
    </row>
    <row r="1299" spans="1:4" x14ac:dyDescent="0.35">
      <c r="A1299" s="37" t="s">
        <v>8349</v>
      </c>
      <c r="B1299" s="37" t="s">
        <v>1471</v>
      </c>
      <c r="C1299" s="37">
        <v>275</v>
      </c>
      <c r="D1299" s="37">
        <v>1</v>
      </c>
    </row>
    <row r="1300" spans="1:4" x14ac:dyDescent="0.35">
      <c r="A1300" s="37" t="s">
        <v>8350</v>
      </c>
      <c r="B1300" s="37" t="s">
        <v>1471</v>
      </c>
      <c r="C1300" s="37">
        <v>275</v>
      </c>
      <c r="D1300" s="37">
        <v>1</v>
      </c>
    </row>
    <row r="1301" spans="1:4" x14ac:dyDescent="0.35">
      <c r="A1301" s="37" t="s">
        <v>1470</v>
      </c>
      <c r="B1301" s="37" t="s">
        <v>1471</v>
      </c>
      <c r="C1301" s="37">
        <v>33</v>
      </c>
      <c r="D1301" s="37">
        <v>1</v>
      </c>
    </row>
    <row r="1302" spans="1:4" x14ac:dyDescent="0.35">
      <c r="A1302" s="37" t="s">
        <v>1615</v>
      </c>
      <c r="B1302" s="37" t="s">
        <v>2779</v>
      </c>
      <c r="C1302" s="37">
        <v>132</v>
      </c>
      <c r="D1302" s="37">
        <v>1</v>
      </c>
    </row>
    <row r="1303" spans="1:4" x14ac:dyDescent="0.35">
      <c r="A1303" s="37" t="s">
        <v>2388</v>
      </c>
      <c r="B1303" s="37" t="s">
        <v>2780</v>
      </c>
      <c r="C1303" s="37">
        <v>400</v>
      </c>
      <c r="D1303" s="37">
        <v>1</v>
      </c>
    </row>
    <row r="1304" spans="1:4" x14ac:dyDescent="0.35">
      <c r="A1304" s="37" t="s">
        <v>1472</v>
      </c>
      <c r="B1304" s="37" t="s">
        <v>1473</v>
      </c>
      <c r="C1304" s="37">
        <v>132</v>
      </c>
      <c r="D1304" s="37">
        <v>1</v>
      </c>
    </row>
    <row r="1305" spans="1:4" x14ac:dyDescent="0.35">
      <c r="A1305" s="37" t="s">
        <v>8351</v>
      </c>
      <c r="B1305" s="37" t="s">
        <v>1473</v>
      </c>
      <c r="C1305" s="37">
        <v>275</v>
      </c>
      <c r="D1305" s="37">
        <v>1</v>
      </c>
    </row>
    <row r="1306" spans="1:4" x14ac:dyDescent="0.35">
      <c r="A1306" s="37" t="s">
        <v>8352</v>
      </c>
      <c r="B1306" s="37" t="s">
        <v>1473</v>
      </c>
      <c r="C1306" s="37">
        <v>275</v>
      </c>
      <c r="D1306" s="37">
        <v>1</v>
      </c>
    </row>
    <row r="1307" spans="1:4" x14ac:dyDescent="0.35">
      <c r="A1307" s="37" t="s">
        <v>8353</v>
      </c>
      <c r="B1307" s="37" t="s">
        <v>8354</v>
      </c>
      <c r="C1307" s="37">
        <v>400</v>
      </c>
      <c r="D1307" s="37">
        <v>1</v>
      </c>
    </row>
    <row r="1308" spans="1:4" x14ac:dyDescent="0.35">
      <c r="A1308" s="37" t="s">
        <v>8355</v>
      </c>
      <c r="B1308" s="37" t="s">
        <v>8354</v>
      </c>
      <c r="C1308" s="37">
        <v>400</v>
      </c>
      <c r="D1308" s="37">
        <v>1</v>
      </c>
    </row>
    <row r="1309" spans="1:4" x14ac:dyDescent="0.35">
      <c r="A1309" s="37" t="s">
        <v>1474</v>
      </c>
      <c r="B1309" s="37" t="s">
        <v>1475</v>
      </c>
      <c r="C1309" s="37">
        <v>132</v>
      </c>
      <c r="D1309" s="37">
        <v>1</v>
      </c>
    </row>
    <row r="1310" spans="1:4" x14ac:dyDescent="0.35">
      <c r="A1310" s="37" t="s">
        <v>1693</v>
      </c>
      <c r="B1310" s="37" t="s">
        <v>1475</v>
      </c>
      <c r="C1310" s="37">
        <v>132</v>
      </c>
      <c r="D1310" s="37">
        <v>1</v>
      </c>
    </row>
    <row r="1311" spans="1:4" x14ac:dyDescent="0.35">
      <c r="A1311" s="37" t="s">
        <v>8356</v>
      </c>
      <c r="B1311" s="37" t="s">
        <v>1475</v>
      </c>
      <c r="C1311" s="37">
        <v>11</v>
      </c>
      <c r="D1311" s="37">
        <v>1</v>
      </c>
    </row>
    <row r="1312" spans="1:4" x14ac:dyDescent="0.35">
      <c r="A1312" s="37" t="s">
        <v>8357</v>
      </c>
      <c r="B1312" s="37" t="s">
        <v>8358</v>
      </c>
      <c r="C1312" s="37">
        <v>275</v>
      </c>
      <c r="D1312" s="37">
        <v>1</v>
      </c>
    </row>
    <row r="1313" spans="1:4" x14ac:dyDescent="0.35">
      <c r="A1313" s="37" t="s">
        <v>8359</v>
      </c>
      <c r="B1313" s="37" t="s">
        <v>8358</v>
      </c>
      <c r="C1313" s="37">
        <v>275</v>
      </c>
      <c r="D1313" s="37">
        <v>1</v>
      </c>
    </row>
    <row r="1314" spans="1:4" x14ac:dyDescent="0.35">
      <c r="A1314" s="37" t="s">
        <v>8360</v>
      </c>
      <c r="B1314" s="37" t="s">
        <v>8358</v>
      </c>
      <c r="C1314" s="37">
        <v>33</v>
      </c>
      <c r="D1314" s="37">
        <v>1</v>
      </c>
    </row>
    <row r="1315" spans="1:4" x14ac:dyDescent="0.35">
      <c r="A1315" s="37" t="s">
        <v>8361</v>
      </c>
      <c r="B1315" s="37" t="s">
        <v>8362</v>
      </c>
      <c r="C1315" s="37">
        <v>400</v>
      </c>
      <c r="D1315" s="37">
        <v>1</v>
      </c>
    </row>
    <row r="1316" spans="1:4" x14ac:dyDescent="0.35">
      <c r="A1316" s="37" t="s">
        <v>8363</v>
      </c>
      <c r="B1316" s="37" t="s">
        <v>8362</v>
      </c>
      <c r="C1316" s="37">
        <v>400</v>
      </c>
      <c r="D1316" s="37">
        <v>1</v>
      </c>
    </row>
    <row r="1317" spans="1:4" x14ac:dyDescent="0.35">
      <c r="A1317" s="37" t="s">
        <v>1476</v>
      </c>
      <c r="B1317" s="37" t="s">
        <v>1477</v>
      </c>
      <c r="C1317" s="37">
        <v>132</v>
      </c>
      <c r="D1317" s="37">
        <v>1</v>
      </c>
    </row>
    <row r="1318" spans="1:4" x14ac:dyDescent="0.35">
      <c r="A1318" s="37" t="s">
        <v>8364</v>
      </c>
      <c r="B1318" s="37" t="s">
        <v>1477</v>
      </c>
      <c r="C1318" s="37">
        <v>132</v>
      </c>
      <c r="D1318" s="37">
        <v>1</v>
      </c>
    </row>
    <row r="1319" spans="1:4" x14ac:dyDescent="0.35">
      <c r="A1319" s="37" t="s">
        <v>8365</v>
      </c>
      <c r="B1319" s="37" t="s">
        <v>1477</v>
      </c>
      <c r="C1319" s="37">
        <v>275</v>
      </c>
      <c r="D1319" s="37">
        <v>1</v>
      </c>
    </row>
    <row r="1320" spans="1:4" x14ac:dyDescent="0.35">
      <c r="A1320" s="37" t="s">
        <v>8366</v>
      </c>
      <c r="B1320" s="37" t="s">
        <v>2695</v>
      </c>
      <c r="C1320" s="37">
        <v>132</v>
      </c>
      <c r="D1320" s="37">
        <v>1</v>
      </c>
    </row>
    <row r="1321" spans="1:4" x14ac:dyDescent="0.35">
      <c r="A1321" s="37" t="s">
        <v>8367</v>
      </c>
      <c r="B1321" s="37" t="s">
        <v>2695</v>
      </c>
      <c r="C1321" s="37">
        <v>132</v>
      </c>
      <c r="D1321" s="37">
        <v>1</v>
      </c>
    </row>
    <row r="1322" spans="1:4" x14ac:dyDescent="0.35">
      <c r="A1322" s="37" t="s">
        <v>8368</v>
      </c>
      <c r="B1322" s="37" t="s">
        <v>2695</v>
      </c>
      <c r="C1322" s="37">
        <v>33</v>
      </c>
      <c r="D1322" s="37">
        <v>1</v>
      </c>
    </row>
    <row r="1323" spans="1:4" x14ac:dyDescent="0.35">
      <c r="A1323" s="37" t="s">
        <v>8369</v>
      </c>
      <c r="B1323" s="37" t="s">
        <v>2695</v>
      </c>
      <c r="C1323" s="37">
        <v>33</v>
      </c>
      <c r="D1323" s="37">
        <v>1</v>
      </c>
    </row>
    <row r="1324" spans="1:4" x14ac:dyDescent="0.35">
      <c r="A1324" s="37" t="s">
        <v>1478</v>
      </c>
      <c r="B1324" s="37" t="s">
        <v>1479</v>
      </c>
      <c r="C1324" s="37">
        <v>132</v>
      </c>
      <c r="D1324" s="37">
        <v>1</v>
      </c>
    </row>
    <row r="1325" spans="1:4" x14ac:dyDescent="0.35">
      <c r="A1325" s="37" t="s">
        <v>1480</v>
      </c>
      <c r="B1325" s="37" t="s">
        <v>1479</v>
      </c>
      <c r="C1325" s="37">
        <v>132</v>
      </c>
      <c r="D1325" s="37">
        <v>1</v>
      </c>
    </row>
    <row r="1326" spans="1:4" x14ac:dyDescent="0.35">
      <c r="A1326" s="37" t="s">
        <v>8370</v>
      </c>
      <c r="B1326" s="37" t="s">
        <v>1479</v>
      </c>
      <c r="C1326" s="37">
        <v>33</v>
      </c>
      <c r="D1326" s="37">
        <v>1</v>
      </c>
    </row>
    <row r="1327" spans="1:4" x14ac:dyDescent="0.35">
      <c r="A1327" s="37" t="s">
        <v>8371</v>
      </c>
      <c r="B1327" s="37" t="s">
        <v>8372</v>
      </c>
      <c r="C1327" s="37">
        <v>275</v>
      </c>
      <c r="D1327" s="37">
        <v>1</v>
      </c>
    </row>
    <row r="1328" spans="1:4" x14ac:dyDescent="0.35">
      <c r="A1328" s="37" t="s">
        <v>8373</v>
      </c>
      <c r="B1328" s="37" t="s">
        <v>8372</v>
      </c>
      <c r="C1328" s="37">
        <v>275</v>
      </c>
      <c r="D1328" s="37">
        <v>1</v>
      </c>
    </row>
    <row r="1329" spans="1:4" x14ac:dyDescent="0.35">
      <c r="A1329" s="37" t="s">
        <v>2405</v>
      </c>
      <c r="B1329" s="37" t="s">
        <v>8372</v>
      </c>
      <c r="C1329" s="37">
        <v>33</v>
      </c>
      <c r="D1329" s="37">
        <v>1</v>
      </c>
    </row>
    <row r="1330" spans="1:4" x14ac:dyDescent="0.35">
      <c r="A1330" s="37" t="s">
        <v>2407</v>
      </c>
      <c r="B1330" s="37" t="s">
        <v>8372</v>
      </c>
      <c r="C1330" s="37">
        <v>33</v>
      </c>
      <c r="D1330" s="37">
        <v>1</v>
      </c>
    </row>
    <row r="1331" spans="1:4" x14ac:dyDescent="0.35">
      <c r="A1331" s="37" t="s">
        <v>2409</v>
      </c>
      <c r="B1331" s="37" t="s">
        <v>8372</v>
      </c>
      <c r="C1331" s="37">
        <v>33</v>
      </c>
      <c r="D1331" s="37">
        <v>1</v>
      </c>
    </row>
    <row r="1332" spans="1:4" x14ac:dyDescent="0.35">
      <c r="A1332" s="37" t="s">
        <v>2411</v>
      </c>
      <c r="B1332" s="37" t="s">
        <v>8372</v>
      </c>
      <c r="C1332" s="37">
        <v>33</v>
      </c>
      <c r="D1332" s="37">
        <v>1</v>
      </c>
    </row>
    <row r="1333" spans="1:4" x14ac:dyDescent="0.35">
      <c r="A1333" s="37" t="s">
        <v>1481</v>
      </c>
      <c r="B1333" s="37" t="s">
        <v>1482</v>
      </c>
      <c r="C1333" s="37">
        <v>132</v>
      </c>
      <c r="D1333" s="37">
        <v>1</v>
      </c>
    </row>
    <row r="1334" spans="1:4" x14ac:dyDescent="0.35">
      <c r="A1334" s="37" t="s">
        <v>8374</v>
      </c>
      <c r="B1334" s="37" t="s">
        <v>1482</v>
      </c>
      <c r="C1334" s="37">
        <v>400</v>
      </c>
      <c r="D1334" s="37">
        <v>1</v>
      </c>
    </row>
    <row r="1335" spans="1:4" x14ac:dyDescent="0.35">
      <c r="A1335" s="37" t="s">
        <v>1483</v>
      </c>
      <c r="B1335" s="37" t="s">
        <v>8375</v>
      </c>
      <c r="C1335" s="37">
        <v>132</v>
      </c>
      <c r="D1335" s="37">
        <v>1</v>
      </c>
    </row>
    <row r="1336" spans="1:4" x14ac:dyDescent="0.35">
      <c r="A1336" s="37" t="s">
        <v>8376</v>
      </c>
      <c r="B1336" s="37" t="s">
        <v>8375</v>
      </c>
      <c r="C1336" s="37">
        <v>132</v>
      </c>
      <c r="D1336" s="37">
        <v>1</v>
      </c>
    </row>
    <row r="1337" spans="1:4" x14ac:dyDescent="0.35">
      <c r="A1337" s="37" t="s">
        <v>8377</v>
      </c>
      <c r="B1337" s="37" t="s">
        <v>8375</v>
      </c>
      <c r="C1337" s="37">
        <v>275</v>
      </c>
      <c r="D1337" s="37">
        <v>1</v>
      </c>
    </row>
    <row r="1338" spans="1:4" x14ac:dyDescent="0.35">
      <c r="A1338" s="37" t="s">
        <v>2390</v>
      </c>
      <c r="B1338" s="37" t="s">
        <v>8375</v>
      </c>
      <c r="C1338" s="37">
        <v>400</v>
      </c>
      <c r="D1338" s="37">
        <v>1</v>
      </c>
    </row>
    <row r="1339" spans="1:4" x14ac:dyDescent="0.35">
      <c r="A1339" s="37" t="s">
        <v>2395</v>
      </c>
      <c r="B1339" s="37" t="s">
        <v>8375</v>
      </c>
      <c r="C1339" s="37">
        <v>400</v>
      </c>
      <c r="D1339" s="37">
        <v>1</v>
      </c>
    </row>
    <row r="1340" spans="1:4" x14ac:dyDescent="0.35">
      <c r="A1340" s="37" t="s">
        <v>8378</v>
      </c>
      <c r="B1340" s="37" t="s">
        <v>1489</v>
      </c>
      <c r="C1340" s="37">
        <v>400</v>
      </c>
      <c r="D1340" s="37">
        <v>1</v>
      </c>
    </row>
    <row r="1341" spans="1:4" x14ac:dyDescent="0.35">
      <c r="A1341" s="37" t="s">
        <v>1488</v>
      </c>
      <c r="B1341" s="37" t="s">
        <v>2783</v>
      </c>
      <c r="C1341" s="37">
        <v>132</v>
      </c>
      <c r="D1341" s="37">
        <v>1</v>
      </c>
    </row>
    <row r="1342" spans="1:4" x14ac:dyDescent="0.35">
      <c r="A1342" s="37" t="s">
        <v>8379</v>
      </c>
      <c r="B1342" s="37" t="s">
        <v>2783</v>
      </c>
      <c r="C1342" s="37">
        <v>132</v>
      </c>
      <c r="D1342" s="37">
        <v>1</v>
      </c>
    </row>
    <row r="1343" spans="1:4" x14ac:dyDescent="0.35">
      <c r="A1343" s="37" t="s">
        <v>8380</v>
      </c>
      <c r="B1343" s="37" t="s">
        <v>1491</v>
      </c>
      <c r="C1343" s="37">
        <v>275</v>
      </c>
      <c r="D1343" s="37">
        <v>1</v>
      </c>
    </row>
    <row r="1344" spans="1:4" x14ac:dyDescent="0.35">
      <c r="A1344" s="37" t="s">
        <v>8381</v>
      </c>
      <c r="B1344" s="37" t="s">
        <v>1491</v>
      </c>
      <c r="C1344" s="37">
        <v>275</v>
      </c>
      <c r="D1344" s="37">
        <v>1</v>
      </c>
    </row>
    <row r="1345" spans="1:4" x14ac:dyDescent="0.35">
      <c r="A1345" s="37" t="s">
        <v>1490</v>
      </c>
      <c r="B1345" s="37" t="s">
        <v>1491</v>
      </c>
      <c r="C1345" s="37">
        <v>33</v>
      </c>
      <c r="D1345" s="37">
        <v>1</v>
      </c>
    </row>
    <row r="1346" spans="1:4" x14ac:dyDescent="0.35">
      <c r="A1346" s="37" t="s">
        <v>1492</v>
      </c>
      <c r="B1346" s="37" t="s">
        <v>1491</v>
      </c>
      <c r="C1346" s="37">
        <v>33</v>
      </c>
      <c r="D1346" s="37">
        <v>1</v>
      </c>
    </row>
    <row r="1347" spans="1:4" x14ac:dyDescent="0.35">
      <c r="A1347" s="37" t="s">
        <v>8382</v>
      </c>
      <c r="B1347" s="37" t="s">
        <v>1494</v>
      </c>
      <c r="C1347" s="37">
        <v>132</v>
      </c>
      <c r="D1347" s="37">
        <v>1</v>
      </c>
    </row>
    <row r="1348" spans="1:4" x14ac:dyDescent="0.35">
      <c r="A1348" s="37" t="s">
        <v>1493</v>
      </c>
      <c r="B1348" s="37" t="s">
        <v>1494</v>
      </c>
      <c r="C1348" s="37">
        <v>33</v>
      </c>
      <c r="D1348" s="37">
        <v>1</v>
      </c>
    </row>
    <row r="1349" spans="1:4" x14ac:dyDescent="0.35">
      <c r="A1349" s="37" t="s">
        <v>8383</v>
      </c>
      <c r="B1349" s="37" t="s">
        <v>1496</v>
      </c>
      <c r="C1349" s="37">
        <v>132</v>
      </c>
      <c r="D1349" s="37">
        <v>1</v>
      </c>
    </row>
    <row r="1350" spans="1:4" x14ac:dyDescent="0.35">
      <c r="A1350" s="37" t="s">
        <v>8384</v>
      </c>
      <c r="B1350" s="37" t="s">
        <v>1496</v>
      </c>
      <c r="C1350" s="37">
        <v>132</v>
      </c>
      <c r="D1350" s="37">
        <v>1</v>
      </c>
    </row>
    <row r="1351" spans="1:4" x14ac:dyDescent="0.35">
      <c r="A1351" s="37" t="s">
        <v>1495</v>
      </c>
      <c r="B1351" s="37" t="s">
        <v>1496</v>
      </c>
      <c r="C1351" s="37">
        <v>33</v>
      </c>
      <c r="D1351" s="37">
        <v>1</v>
      </c>
    </row>
    <row r="1352" spans="1:4" x14ac:dyDescent="0.35">
      <c r="A1352" s="37" t="s">
        <v>2379</v>
      </c>
      <c r="B1352" s="37" t="s">
        <v>2784</v>
      </c>
      <c r="C1352" s="37">
        <v>400</v>
      </c>
      <c r="D1352" s="37">
        <v>1</v>
      </c>
    </row>
    <row r="1353" spans="1:4" x14ac:dyDescent="0.35">
      <c r="A1353" s="37" t="s">
        <v>8385</v>
      </c>
      <c r="B1353" s="37" t="s">
        <v>545</v>
      </c>
      <c r="C1353" s="37">
        <v>132</v>
      </c>
      <c r="D1353" s="37">
        <v>1</v>
      </c>
    </row>
    <row r="1354" spans="1:4" x14ac:dyDescent="0.35">
      <c r="A1354" s="37" t="s">
        <v>2664</v>
      </c>
      <c r="B1354" s="37" t="s">
        <v>545</v>
      </c>
      <c r="C1354" s="37">
        <v>400</v>
      </c>
      <c r="D1354" s="37">
        <v>1</v>
      </c>
    </row>
    <row r="1355" spans="1:4" x14ac:dyDescent="0.35">
      <c r="A1355" s="37" t="s">
        <v>1497</v>
      </c>
      <c r="B1355" s="37" t="s">
        <v>1498</v>
      </c>
      <c r="C1355" s="37">
        <v>132</v>
      </c>
      <c r="D1355" s="37">
        <v>1</v>
      </c>
    </row>
    <row r="1356" spans="1:4" x14ac:dyDescent="0.35">
      <c r="A1356" s="37" t="s">
        <v>8386</v>
      </c>
      <c r="B1356" s="37" t="s">
        <v>1498</v>
      </c>
      <c r="C1356" s="37">
        <v>132</v>
      </c>
      <c r="D1356" s="37">
        <v>1</v>
      </c>
    </row>
    <row r="1357" spans="1:4" x14ac:dyDescent="0.35">
      <c r="A1357" s="37" t="s">
        <v>8387</v>
      </c>
      <c r="B1357" s="37" t="s">
        <v>1498</v>
      </c>
      <c r="C1357" s="37">
        <v>275</v>
      </c>
      <c r="D1357" s="37">
        <v>1</v>
      </c>
    </row>
    <row r="1358" spans="1:4" x14ac:dyDescent="0.35">
      <c r="A1358" s="37" t="s">
        <v>8388</v>
      </c>
      <c r="B1358" s="37" t="s">
        <v>1498</v>
      </c>
      <c r="C1358" s="37">
        <v>400</v>
      </c>
      <c r="D1358" s="37">
        <v>1</v>
      </c>
    </row>
    <row r="1359" spans="1:4" x14ac:dyDescent="0.35">
      <c r="A1359" s="37" t="s">
        <v>1818</v>
      </c>
      <c r="B1359" s="37" t="s">
        <v>2786</v>
      </c>
      <c r="C1359" s="37">
        <v>132</v>
      </c>
      <c r="D1359" s="37">
        <v>1</v>
      </c>
    </row>
    <row r="1360" spans="1:4" x14ac:dyDescent="0.35">
      <c r="A1360" s="37" t="s">
        <v>2418</v>
      </c>
      <c r="B1360" s="37" t="s">
        <v>2786</v>
      </c>
      <c r="C1360" s="37">
        <v>400</v>
      </c>
      <c r="D1360" s="37">
        <v>1</v>
      </c>
    </row>
    <row r="1361" spans="1:4" x14ac:dyDescent="0.35">
      <c r="A1361" s="37" t="s">
        <v>8389</v>
      </c>
      <c r="B1361" s="37" t="s">
        <v>8390</v>
      </c>
      <c r="C1361" s="37">
        <v>132</v>
      </c>
      <c r="D1361" s="37">
        <v>429</v>
      </c>
    </row>
    <row r="1362" spans="1:4" x14ac:dyDescent="0.35">
      <c r="A1362" s="37" t="s">
        <v>8391</v>
      </c>
      <c r="B1362" s="37" t="s">
        <v>8390</v>
      </c>
      <c r="C1362" s="37">
        <v>132</v>
      </c>
      <c r="D1362" s="37">
        <v>429</v>
      </c>
    </row>
    <row r="1363" spans="1:4" x14ac:dyDescent="0.35">
      <c r="A1363" s="37" t="s">
        <v>8392</v>
      </c>
      <c r="B1363" s="37" t="s">
        <v>8390</v>
      </c>
      <c r="C1363" s="37">
        <v>33</v>
      </c>
      <c r="D1363" s="37">
        <v>429</v>
      </c>
    </row>
    <row r="1364" spans="1:4" x14ac:dyDescent="0.35">
      <c r="A1364" s="37" t="s">
        <v>8393</v>
      </c>
      <c r="B1364" s="37" t="s">
        <v>8390</v>
      </c>
      <c r="C1364" s="37">
        <v>33</v>
      </c>
      <c r="D1364" s="37">
        <v>429</v>
      </c>
    </row>
    <row r="1365" spans="1:4" x14ac:dyDescent="0.35">
      <c r="A1365" s="37" t="s">
        <v>8394</v>
      </c>
      <c r="B1365" s="37" t="s">
        <v>8390</v>
      </c>
      <c r="C1365" s="37">
        <v>33</v>
      </c>
      <c r="D1365" s="37">
        <v>429</v>
      </c>
    </row>
    <row r="1366" spans="1:4" x14ac:dyDescent="0.35">
      <c r="A1366" s="37" t="s">
        <v>8395</v>
      </c>
      <c r="B1366" s="37" t="s">
        <v>8396</v>
      </c>
      <c r="C1366" s="37">
        <v>132</v>
      </c>
      <c r="D1366" s="37">
        <v>1359</v>
      </c>
    </row>
    <row r="1367" spans="1:4" x14ac:dyDescent="0.35">
      <c r="A1367" s="37" t="s">
        <v>8397</v>
      </c>
      <c r="B1367" s="37" t="s">
        <v>8396</v>
      </c>
      <c r="C1367" s="37">
        <v>33</v>
      </c>
      <c r="D1367" s="37">
        <v>1359</v>
      </c>
    </row>
    <row r="1368" spans="1:4" x14ac:dyDescent="0.35">
      <c r="A1368" s="37" t="s">
        <v>8398</v>
      </c>
      <c r="B1368" s="37" t="s">
        <v>8396</v>
      </c>
      <c r="C1368" s="37">
        <v>33</v>
      </c>
      <c r="D1368" s="37">
        <v>1359</v>
      </c>
    </row>
    <row r="1369" spans="1:4" x14ac:dyDescent="0.35">
      <c r="A1369" s="37" t="s">
        <v>8399</v>
      </c>
      <c r="B1369" s="37" t="s">
        <v>8396</v>
      </c>
      <c r="C1369" s="37">
        <v>33</v>
      </c>
      <c r="D1369" s="37">
        <v>1359</v>
      </c>
    </row>
    <row r="1370" spans="1:4" x14ac:dyDescent="0.35">
      <c r="A1370" s="37" t="s">
        <v>8400</v>
      </c>
      <c r="B1370" s="37" t="s">
        <v>8401</v>
      </c>
      <c r="C1370" s="37">
        <v>400</v>
      </c>
      <c r="D1370" s="37">
        <v>1</v>
      </c>
    </row>
    <row r="1371" spans="1:4" x14ac:dyDescent="0.35">
      <c r="A1371" s="37" t="s">
        <v>8402</v>
      </c>
      <c r="B1371" s="37" t="s">
        <v>8401</v>
      </c>
      <c r="C1371" s="37">
        <v>400</v>
      </c>
      <c r="D1371" s="37">
        <v>1</v>
      </c>
    </row>
    <row r="1372" spans="1:4" x14ac:dyDescent="0.35">
      <c r="A1372" s="37" t="s">
        <v>2421</v>
      </c>
      <c r="B1372" s="37" t="s">
        <v>2422</v>
      </c>
      <c r="C1372" s="37">
        <v>132</v>
      </c>
      <c r="D1372" s="37">
        <v>429</v>
      </c>
    </row>
    <row r="1373" spans="1:4" x14ac:dyDescent="0.35">
      <c r="A1373" s="37" t="s">
        <v>2424</v>
      </c>
      <c r="B1373" s="37" t="s">
        <v>2425</v>
      </c>
      <c r="C1373" s="37">
        <v>132</v>
      </c>
      <c r="D1373" s="37">
        <v>1359</v>
      </c>
    </row>
    <row r="1374" spans="1:4" x14ac:dyDescent="0.35">
      <c r="A1374" s="37" t="s">
        <v>1502</v>
      </c>
      <c r="B1374" s="37" t="s">
        <v>737</v>
      </c>
      <c r="C1374" s="37">
        <v>132</v>
      </c>
      <c r="D1374" s="37">
        <v>1</v>
      </c>
    </row>
    <row r="1375" spans="1:4" x14ac:dyDescent="0.35">
      <c r="A1375" s="37" t="s">
        <v>1808</v>
      </c>
      <c r="B1375" s="37" t="s">
        <v>737</v>
      </c>
      <c r="C1375" s="37">
        <v>400</v>
      </c>
      <c r="D1375" s="37">
        <v>1</v>
      </c>
    </row>
    <row r="1376" spans="1:4" x14ac:dyDescent="0.35">
      <c r="A1376" s="37" t="s">
        <v>1503</v>
      </c>
      <c r="B1376" s="37" t="s">
        <v>1504</v>
      </c>
      <c r="C1376" s="37">
        <v>132</v>
      </c>
      <c r="D1376" s="37">
        <v>1</v>
      </c>
    </row>
    <row r="1377" spans="1:4" x14ac:dyDescent="0.35">
      <c r="A1377" s="37" t="s">
        <v>8403</v>
      </c>
      <c r="B1377" s="37" t="s">
        <v>1504</v>
      </c>
      <c r="C1377" s="37">
        <v>132</v>
      </c>
      <c r="D1377" s="37">
        <v>1</v>
      </c>
    </row>
    <row r="1378" spans="1:4" x14ac:dyDescent="0.35">
      <c r="A1378" s="37" t="s">
        <v>8404</v>
      </c>
      <c r="B1378" s="37" t="s">
        <v>1504</v>
      </c>
      <c r="C1378" s="37">
        <v>132</v>
      </c>
      <c r="D1378" s="37">
        <v>1</v>
      </c>
    </row>
    <row r="1379" spans="1:4" x14ac:dyDescent="0.35">
      <c r="A1379" s="37" t="s">
        <v>2439</v>
      </c>
      <c r="B1379" s="37" t="s">
        <v>1504</v>
      </c>
      <c r="C1379" s="37">
        <v>400</v>
      </c>
      <c r="D1379" s="37">
        <v>1</v>
      </c>
    </row>
    <row r="1380" spans="1:4" x14ac:dyDescent="0.35">
      <c r="A1380" s="37" t="s">
        <v>8405</v>
      </c>
      <c r="B1380" s="37" t="s">
        <v>1504</v>
      </c>
      <c r="C1380" s="37">
        <v>400</v>
      </c>
      <c r="D1380" s="37">
        <v>1</v>
      </c>
    </row>
    <row r="1381" spans="1:4" x14ac:dyDescent="0.35">
      <c r="A1381" s="37" t="s">
        <v>8406</v>
      </c>
      <c r="B1381" s="37" t="s">
        <v>1504</v>
      </c>
      <c r="C1381" s="37">
        <v>400</v>
      </c>
      <c r="D1381" s="37">
        <v>1</v>
      </c>
    </row>
    <row r="1382" spans="1:4" x14ac:dyDescent="0.35">
      <c r="A1382" s="37" t="s">
        <v>8407</v>
      </c>
      <c r="B1382" s="37" t="s">
        <v>1504</v>
      </c>
      <c r="C1382" s="37">
        <v>400</v>
      </c>
      <c r="D1382" s="37">
        <v>1</v>
      </c>
    </row>
    <row r="1383" spans="1:4" x14ac:dyDescent="0.35">
      <c r="A1383" s="37" t="s">
        <v>8408</v>
      </c>
      <c r="B1383" s="37" t="s">
        <v>1504</v>
      </c>
      <c r="C1383" s="37">
        <v>400</v>
      </c>
      <c r="D1383" s="37">
        <v>1</v>
      </c>
    </row>
    <row r="1384" spans="1:4" x14ac:dyDescent="0.35">
      <c r="A1384" s="37" t="s">
        <v>2434</v>
      </c>
      <c r="B1384" s="37" t="s">
        <v>8409</v>
      </c>
      <c r="C1384" s="37">
        <v>400</v>
      </c>
      <c r="D1384" s="37">
        <v>1</v>
      </c>
    </row>
    <row r="1385" spans="1:4" x14ac:dyDescent="0.35">
      <c r="A1385" s="37" t="s">
        <v>8410</v>
      </c>
      <c r="B1385" s="37" t="s">
        <v>8409</v>
      </c>
      <c r="C1385" s="37">
        <v>400</v>
      </c>
      <c r="D1385" s="37">
        <v>1</v>
      </c>
    </row>
    <row r="1386" spans="1:4" x14ac:dyDescent="0.35">
      <c r="A1386" s="37" t="s">
        <v>2436</v>
      </c>
      <c r="B1386" s="37" t="s">
        <v>8409</v>
      </c>
      <c r="C1386" s="37">
        <v>400</v>
      </c>
      <c r="D1386" s="37">
        <v>1</v>
      </c>
    </row>
    <row r="1387" spans="1:4" x14ac:dyDescent="0.35">
      <c r="A1387" s="37" t="s">
        <v>8411</v>
      </c>
      <c r="B1387" s="37" t="s">
        <v>1506</v>
      </c>
      <c r="C1387" s="37" t="s">
        <v>7401</v>
      </c>
      <c r="D1387" s="37">
        <v>1</v>
      </c>
    </row>
    <row r="1388" spans="1:4" x14ac:dyDescent="0.35">
      <c r="A1388" s="37" t="s">
        <v>8412</v>
      </c>
      <c r="B1388" s="37" t="s">
        <v>1506</v>
      </c>
      <c r="C1388" s="37" t="s">
        <v>7401</v>
      </c>
      <c r="D1388" s="37">
        <v>1</v>
      </c>
    </row>
    <row r="1389" spans="1:4" x14ac:dyDescent="0.35">
      <c r="A1389" s="37" t="s">
        <v>8413</v>
      </c>
      <c r="B1389" s="37" t="s">
        <v>1506</v>
      </c>
      <c r="C1389" s="37">
        <v>132</v>
      </c>
      <c r="D1389" s="37">
        <v>1</v>
      </c>
    </row>
    <row r="1390" spans="1:4" x14ac:dyDescent="0.35">
      <c r="A1390" s="37" t="s">
        <v>8414</v>
      </c>
      <c r="B1390" s="37" t="s">
        <v>1506</v>
      </c>
      <c r="C1390" s="37">
        <v>132</v>
      </c>
      <c r="D1390" s="37">
        <v>1</v>
      </c>
    </row>
    <row r="1391" spans="1:4" x14ac:dyDescent="0.35">
      <c r="A1391" s="37" t="s">
        <v>1505</v>
      </c>
      <c r="B1391" s="37" t="s">
        <v>1506</v>
      </c>
      <c r="C1391" s="37">
        <v>33</v>
      </c>
      <c r="D1391" s="37">
        <v>1</v>
      </c>
    </row>
    <row r="1392" spans="1:4" x14ac:dyDescent="0.35">
      <c r="A1392" s="37" t="s">
        <v>1507</v>
      </c>
      <c r="B1392" s="37" t="s">
        <v>1506</v>
      </c>
      <c r="C1392" s="37">
        <v>33</v>
      </c>
      <c r="D1392" s="37">
        <v>1</v>
      </c>
    </row>
    <row r="1393" spans="1:4" x14ac:dyDescent="0.35">
      <c r="A1393" s="37" t="s">
        <v>1512</v>
      </c>
      <c r="B1393" s="37" t="s">
        <v>1513</v>
      </c>
      <c r="C1393" s="37">
        <v>132</v>
      </c>
      <c r="D1393" s="37">
        <v>1</v>
      </c>
    </row>
    <row r="1394" spans="1:4" x14ac:dyDescent="0.35">
      <c r="A1394" s="37" t="s">
        <v>8415</v>
      </c>
      <c r="B1394" s="37" t="s">
        <v>1513</v>
      </c>
      <c r="C1394" s="37">
        <v>275</v>
      </c>
      <c r="D1394" s="37">
        <v>1</v>
      </c>
    </row>
    <row r="1395" spans="1:4" x14ac:dyDescent="0.35">
      <c r="A1395" s="37" t="s">
        <v>2447</v>
      </c>
      <c r="B1395" s="37" t="s">
        <v>2787</v>
      </c>
      <c r="C1395" s="37">
        <v>275</v>
      </c>
      <c r="D1395" s="37">
        <v>1</v>
      </c>
    </row>
    <row r="1396" spans="1:4" x14ac:dyDescent="0.35">
      <c r="A1396" s="37" t="s">
        <v>1508</v>
      </c>
      <c r="B1396" s="37" t="s">
        <v>1509</v>
      </c>
      <c r="C1396" s="37">
        <v>132</v>
      </c>
      <c r="D1396" s="37">
        <v>1</v>
      </c>
    </row>
    <row r="1397" spans="1:4" x14ac:dyDescent="0.35">
      <c r="A1397" s="37" t="s">
        <v>8416</v>
      </c>
      <c r="B1397" s="37" t="s">
        <v>1509</v>
      </c>
      <c r="C1397" s="37">
        <v>275</v>
      </c>
      <c r="D1397" s="37">
        <v>1</v>
      </c>
    </row>
    <row r="1398" spans="1:4" x14ac:dyDescent="0.35">
      <c r="A1398" s="37" t="s">
        <v>8417</v>
      </c>
      <c r="B1398" s="37" t="s">
        <v>8418</v>
      </c>
      <c r="C1398" s="37">
        <v>132</v>
      </c>
      <c r="D1398" s="37">
        <v>1391</v>
      </c>
    </row>
    <row r="1399" spans="1:4" x14ac:dyDescent="0.35">
      <c r="A1399" s="37" t="s">
        <v>8419</v>
      </c>
      <c r="B1399" s="37" t="s">
        <v>1515</v>
      </c>
      <c r="C1399" s="37" t="s">
        <v>7401</v>
      </c>
      <c r="D1399" s="37">
        <v>1</v>
      </c>
    </row>
    <row r="1400" spans="1:4" x14ac:dyDescent="0.35">
      <c r="A1400" s="37" t="s">
        <v>8420</v>
      </c>
      <c r="B1400" s="37" t="s">
        <v>1515</v>
      </c>
      <c r="C1400" s="37" t="s">
        <v>7401</v>
      </c>
      <c r="D1400" s="37">
        <v>1</v>
      </c>
    </row>
    <row r="1401" spans="1:4" x14ac:dyDescent="0.35">
      <c r="A1401" s="37" t="s">
        <v>1987</v>
      </c>
      <c r="B1401" s="37" t="s">
        <v>1515</v>
      </c>
      <c r="C1401" s="37">
        <v>132</v>
      </c>
      <c r="D1401" s="37">
        <v>1</v>
      </c>
    </row>
    <row r="1402" spans="1:4" x14ac:dyDescent="0.35">
      <c r="A1402" s="37" t="s">
        <v>1989</v>
      </c>
      <c r="B1402" s="37" t="s">
        <v>1515</v>
      </c>
      <c r="C1402" s="37">
        <v>132</v>
      </c>
      <c r="D1402" s="37">
        <v>1</v>
      </c>
    </row>
    <row r="1403" spans="1:4" x14ac:dyDescent="0.35">
      <c r="A1403" s="37" t="s">
        <v>1514</v>
      </c>
      <c r="B1403" s="37" t="s">
        <v>1515</v>
      </c>
      <c r="C1403" s="37">
        <v>33</v>
      </c>
      <c r="D1403" s="37">
        <v>1</v>
      </c>
    </row>
    <row r="1404" spans="1:4" x14ac:dyDescent="0.35">
      <c r="A1404" s="37" t="s">
        <v>1516</v>
      </c>
      <c r="B1404" s="37" t="s">
        <v>8421</v>
      </c>
      <c r="C1404" s="37">
        <v>132</v>
      </c>
      <c r="D1404" s="37">
        <v>1</v>
      </c>
    </row>
    <row r="1405" spans="1:4" x14ac:dyDescent="0.35">
      <c r="A1405" s="37" t="s">
        <v>1520</v>
      </c>
      <c r="B1405" s="37" t="s">
        <v>1521</v>
      </c>
      <c r="C1405" s="37">
        <v>132</v>
      </c>
      <c r="D1405" s="37">
        <v>1</v>
      </c>
    </row>
    <row r="1406" spans="1:4" x14ac:dyDescent="0.35">
      <c r="A1406" s="37" t="s">
        <v>2456</v>
      </c>
      <c r="B1406" s="37" t="s">
        <v>1521</v>
      </c>
      <c r="C1406" s="37">
        <v>400</v>
      </c>
      <c r="D1406" s="37">
        <v>1</v>
      </c>
    </row>
    <row r="1407" spans="1:4" x14ac:dyDescent="0.35">
      <c r="A1407" s="37" t="s">
        <v>1522</v>
      </c>
      <c r="B1407" s="37" t="s">
        <v>1523</v>
      </c>
      <c r="C1407" s="37">
        <v>132</v>
      </c>
      <c r="D1407" s="37">
        <v>1</v>
      </c>
    </row>
    <row r="1408" spans="1:4" x14ac:dyDescent="0.35">
      <c r="A1408" s="37" t="s">
        <v>8422</v>
      </c>
      <c r="B1408" s="37" t="s">
        <v>1523</v>
      </c>
      <c r="C1408" s="37">
        <v>132</v>
      </c>
      <c r="D1408" s="37">
        <v>1</v>
      </c>
    </row>
    <row r="1409" spans="1:4" x14ac:dyDescent="0.35">
      <c r="A1409" s="37" t="s">
        <v>8423</v>
      </c>
      <c r="B1409" s="37" t="s">
        <v>1523</v>
      </c>
      <c r="C1409" s="37">
        <v>132</v>
      </c>
      <c r="D1409" s="37">
        <v>1</v>
      </c>
    </row>
    <row r="1410" spans="1:4" x14ac:dyDescent="0.35">
      <c r="A1410" s="37" t="s">
        <v>2462</v>
      </c>
      <c r="B1410" s="37" t="s">
        <v>1523</v>
      </c>
      <c r="C1410" s="37">
        <v>400</v>
      </c>
      <c r="D1410" s="37">
        <v>1</v>
      </c>
    </row>
    <row r="1411" spans="1:4" x14ac:dyDescent="0.35">
      <c r="A1411" s="37" t="s">
        <v>8424</v>
      </c>
      <c r="B1411" s="37" t="s">
        <v>8425</v>
      </c>
      <c r="C1411" s="37">
        <v>400</v>
      </c>
      <c r="D1411" s="37">
        <v>1</v>
      </c>
    </row>
    <row r="1412" spans="1:4" x14ac:dyDescent="0.35">
      <c r="A1412" s="37" t="s">
        <v>8426</v>
      </c>
      <c r="B1412" s="37" t="s">
        <v>8425</v>
      </c>
      <c r="C1412" s="37">
        <v>400</v>
      </c>
      <c r="D1412" s="37">
        <v>1</v>
      </c>
    </row>
    <row r="1413" spans="1:4" x14ac:dyDescent="0.35">
      <c r="A1413" s="37" t="s">
        <v>8427</v>
      </c>
      <c r="B1413" s="37" t="s">
        <v>8428</v>
      </c>
      <c r="C1413" s="37">
        <v>400</v>
      </c>
      <c r="D1413" s="37">
        <v>1</v>
      </c>
    </row>
    <row r="1414" spans="1:4" x14ac:dyDescent="0.35">
      <c r="A1414" s="37" t="s">
        <v>8429</v>
      </c>
      <c r="B1414" s="37" t="s">
        <v>8428</v>
      </c>
      <c r="C1414" s="37">
        <v>400</v>
      </c>
      <c r="D1414" s="37">
        <v>1</v>
      </c>
    </row>
    <row r="1415" spans="1:4" x14ac:dyDescent="0.35">
      <c r="A1415" s="37" t="s">
        <v>8430</v>
      </c>
      <c r="B1415" s="37" t="s">
        <v>1525</v>
      </c>
      <c r="C1415" s="37">
        <v>132</v>
      </c>
      <c r="D1415" s="37">
        <v>1</v>
      </c>
    </row>
    <row r="1416" spans="1:4" x14ac:dyDescent="0.35">
      <c r="A1416" s="37" t="s">
        <v>8431</v>
      </c>
      <c r="B1416" s="37" t="s">
        <v>1525</v>
      </c>
      <c r="C1416" s="37">
        <v>132</v>
      </c>
      <c r="D1416" s="37">
        <v>1</v>
      </c>
    </row>
    <row r="1417" spans="1:4" x14ac:dyDescent="0.35">
      <c r="A1417" s="37" t="s">
        <v>1524</v>
      </c>
      <c r="B1417" s="37" t="s">
        <v>1525</v>
      </c>
      <c r="C1417" s="37">
        <v>132</v>
      </c>
      <c r="D1417" s="37">
        <v>1</v>
      </c>
    </row>
    <row r="1418" spans="1:4" x14ac:dyDescent="0.35">
      <c r="A1418" s="37" t="s">
        <v>1526</v>
      </c>
      <c r="B1418" s="37" t="s">
        <v>1525</v>
      </c>
      <c r="C1418" s="37">
        <v>132</v>
      </c>
      <c r="D1418" s="37">
        <v>1</v>
      </c>
    </row>
    <row r="1419" spans="1:4" x14ac:dyDescent="0.35">
      <c r="A1419" s="37" t="s">
        <v>8432</v>
      </c>
      <c r="B1419" s="37" t="s">
        <v>1525</v>
      </c>
      <c r="C1419" s="37">
        <v>11</v>
      </c>
      <c r="D1419" s="37">
        <v>1</v>
      </c>
    </row>
    <row r="1420" spans="1:4" x14ac:dyDescent="0.35">
      <c r="A1420" s="37" t="s">
        <v>2515</v>
      </c>
      <c r="B1420" s="37" t="s">
        <v>8433</v>
      </c>
      <c r="C1420" s="37">
        <v>132</v>
      </c>
      <c r="D1420" s="37">
        <v>1</v>
      </c>
    </row>
    <row r="1421" spans="1:4" x14ac:dyDescent="0.35">
      <c r="A1421" s="37" t="s">
        <v>2517</v>
      </c>
      <c r="B1421" s="37" t="s">
        <v>8433</v>
      </c>
      <c r="C1421" s="37">
        <v>132</v>
      </c>
      <c r="D1421" s="37">
        <v>1</v>
      </c>
    </row>
    <row r="1422" spans="1:4" x14ac:dyDescent="0.35">
      <c r="A1422" s="37" t="s">
        <v>8434</v>
      </c>
      <c r="B1422" s="37" t="s">
        <v>8433</v>
      </c>
      <c r="C1422" s="37">
        <v>11</v>
      </c>
      <c r="D1422" s="37">
        <v>1</v>
      </c>
    </row>
    <row r="1423" spans="1:4" x14ac:dyDescent="0.35">
      <c r="A1423" s="37" t="s">
        <v>8435</v>
      </c>
      <c r="B1423" s="37" t="s">
        <v>8433</v>
      </c>
      <c r="C1423" s="37">
        <v>11</v>
      </c>
      <c r="D1423" s="37">
        <v>1</v>
      </c>
    </row>
    <row r="1424" spans="1:4" x14ac:dyDescent="0.35">
      <c r="A1424" s="37" t="s">
        <v>8436</v>
      </c>
      <c r="B1424" s="37" t="s">
        <v>8437</v>
      </c>
      <c r="C1424" s="37">
        <v>132</v>
      </c>
      <c r="D1424" s="37">
        <v>1</v>
      </c>
    </row>
    <row r="1425" spans="1:4" x14ac:dyDescent="0.35">
      <c r="A1425" s="37" t="s">
        <v>1527</v>
      </c>
      <c r="B1425" s="37" t="s">
        <v>1528</v>
      </c>
      <c r="C1425" s="37">
        <v>132</v>
      </c>
      <c r="D1425" s="37">
        <v>1</v>
      </c>
    </row>
    <row r="1426" spans="1:4" x14ac:dyDescent="0.35">
      <c r="A1426" s="37" t="s">
        <v>8438</v>
      </c>
      <c r="B1426" s="37" t="s">
        <v>1528</v>
      </c>
      <c r="C1426" s="37">
        <v>11</v>
      </c>
      <c r="D1426" s="37">
        <v>1</v>
      </c>
    </row>
    <row r="1427" spans="1:4" x14ac:dyDescent="0.35">
      <c r="A1427" s="37" t="s">
        <v>2469</v>
      </c>
      <c r="B1427" s="37" t="s">
        <v>2790</v>
      </c>
      <c r="C1427" s="37">
        <v>400</v>
      </c>
      <c r="D1427" s="37">
        <v>1</v>
      </c>
    </row>
    <row r="1428" spans="1:4" x14ac:dyDescent="0.35">
      <c r="A1428" s="37" t="s">
        <v>8439</v>
      </c>
      <c r="B1428" s="37" t="s">
        <v>1530</v>
      </c>
      <c r="C1428" s="37">
        <v>275</v>
      </c>
      <c r="D1428" s="37">
        <v>1</v>
      </c>
    </row>
    <row r="1429" spans="1:4" x14ac:dyDescent="0.35">
      <c r="A1429" s="37" t="s">
        <v>1529</v>
      </c>
      <c r="B1429" s="37" t="s">
        <v>1530</v>
      </c>
      <c r="C1429" s="37">
        <v>33</v>
      </c>
      <c r="D1429" s="37">
        <v>1</v>
      </c>
    </row>
    <row r="1430" spans="1:4" x14ac:dyDescent="0.35">
      <c r="A1430" s="37" t="s">
        <v>8440</v>
      </c>
      <c r="B1430" s="37" t="s">
        <v>1532</v>
      </c>
      <c r="C1430" s="37">
        <v>132</v>
      </c>
      <c r="D1430" s="37">
        <v>1</v>
      </c>
    </row>
    <row r="1431" spans="1:4" x14ac:dyDescent="0.35">
      <c r="A1431" s="37" t="s">
        <v>1531</v>
      </c>
      <c r="B1431" s="37" t="s">
        <v>1532</v>
      </c>
      <c r="C1431" s="37">
        <v>33</v>
      </c>
      <c r="D1431" s="37">
        <v>1</v>
      </c>
    </row>
    <row r="1432" spans="1:4" x14ac:dyDescent="0.35">
      <c r="A1432" s="37" t="s">
        <v>8441</v>
      </c>
      <c r="B1432" s="37" t="s">
        <v>1532</v>
      </c>
      <c r="C1432" s="37">
        <v>11</v>
      </c>
      <c r="D1432" s="37">
        <v>1</v>
      </c>
    </row>
    <row r="1433" spans="1:4" x14ac:dyDescent="0.35">
      <c r="A1433" s="37" t="s">
        <v>1535</v>
      </c>
      <c r="B1433" s="37" t="s">
        <v>1536</v>
      </c>
      <c r="C1433" s="37">
        <v>132</v>
      </c>
      <c r="D1433" s="37">
        <v>1</v>
      </c>
    </row>
    <row r="1434" spans="1:4" x14ac:dyDescent="0.35">
      <c r="A1434" s="37" t="s">
        <v>8442</v>
      </c>
      <c r="B1434" s="37" t="s">
        <v>1536</v>
      </c>
      <c r="C1434" s="37">
        <v>400</v>
      </c>
      <c r="D1434" s="37">
        <v>1</v>
      </c>
    </row>
    <row r="1435" spans="1:4" x14ac:dyDescent="0.35">
      <c r="A1435" s="37" t="s">
        <v>8443</v>
      </c>
      <c r="B1435" s="37" t="s">
        <v>1536</v>
      </c>
      <c r="C1435" s="37">
        <v>400</v>
      </c>
      <c r="D1435" s="37">
        <v>1</v>
      </c>
    </row>
    <row r="1436" spans="1:4" x14ac:dyDescent="0.35">
      <c r="A1436" s="37" t="s">
        <v>8444</v>
      </c>
      <c r="B1436" s="37" t="s">
        <v>1534</v>
      </c>
      <c r="C1436" s="37">
        <v>275</v>
      </c>
      <c r="D1436" s="37">
        <v>1</v>
      </c>
    </row>
    <row r="1437" spans="1:4" x14ac:dyDescent="0.35">
      <c r="A1437" s="37" t="s">
        <v>8445</v>
      </c>
      <c r="B1437" s="37" t="s">
        <v>1534</v>
      </c>
      <c r="C1437" s="37">
        <v>275</v>
      </c>
      <c r="D1437" s="37">
        <v>1</v>
      </c>
    </row>
    <row r="1438" spans="1:4" x14ac:dyDescent="0.35">
      <c r="A1438" s="37" t="s">
        <v>1533</v>
      </c>
      <c r="B1438" s="37" t="s">
        <v>1534</v>
      </c>
      <c r="C1438" s="37">
        <v>33</v>
      </c>
      <c r="D1438" s="37">
        <v>1</v>
      </c>
    </row>
    <row r="1439" spans="1:4" x14ac:dyDescent="0.35">
      <c r="A1439" s="37" t="s">
        <v>8446</v>
      </c>
      <c r="B1439" s="37" t="s">
        <v>8447</v>
      </c>
      <c r="C1439" s="37">
        <v>132</v>
      </c>
      <c r="D1439" s="37">
        <v>1391</v>
      </c>
    </row>
    <row r="1440" spans="1:4" x14ac:dyDescent="0.35">
      <c r="A1440" s="37" t="s">
        <v>8448</v>
      </c>
      <c r="B1440" s="37" t="s">
        <v>8447</v>
      </c>
      <c r="C1440" s="37">
        <v>132</v>
      </c>
      <c r="D1440" s="37">
        <v>1391</v>
      </c>
    </row>
    <row r="1441" spans="1:4" x14ac:dyDescent="0.35">
      <c r="A1441" s="37" t="s">
        <v>8449</v>
      </c>
      <c r="B1441" s="37" t="s">
        <v>1538</v>
      </c>
      <c r="C1441" s="37">
        <v>275</v>
      </c>
      <c r="D1441" s="37">
        <v>1</v>
      </c>
    </row>
    <row r="1442" spans="1:4" x14ac:dyDescent="0.35">
      <c r="A1442" s="37" t="s">
        <v>8450</v>
      </c>
      <c r="B1442" s="37" t="s">
        <v>1538</v>
      </c>
      <c r="C1442" s="37">
        <v>275</v>
      </c>
      <c r="D1442" s="37">
        <v>1</v>
      </c>
    </row>
    <row r="1443" spans="1:4" x14ac:dyDescent="0.35">
      <c r="A1443" s="37" t="s">
        <v>1537</v>
      </c>
      <c r="B1443" s="37" t="s">
        <v>1538</v>
      </c>
      <c r="C1443" s="37">
        <v>33</v>
      </c>
      <c r="D1443" s="37">
        <v>1</v>
      </c>
    </row>
    <row r="1444" spans="1:4" x14ac:dyDescent="0.35">
      <c r="A1444" s="37" t="s">
        <v>2480</v>
      </c>
      <c r="B1444" s="37" t="s">
        <v>2791</v>
      </c>
      <c r="C1444" s="37">
        <v>400</v>
      </c>
      <c r="D1444" s="37">
        <v>1</v>
      </c>
    </row>
    <row r="1445" spans="1:4" x14ac:dyDescent="0.35">
      <c r="A1445" s="37" t="s">
        <v>8451</v>
      </c>
      <c r="B1445" s="37" t="s">
        <v>2792</v>
      </c>
      <c r="C1445" s="37">
        <v>132</v>
      </c>
      <c r="D1445" s="37">
        <v>1</v>
      </c>
    </row>
    <row r="1446" spans="1:4" x14ac:dyDescent="0.35">
      <c r="A1446" s="37" t="s">
        <v>2483</v>
      </c>
      <c r="B1446" s="37" t="s">
        <v>2792</v>
      </c>
      <c r="C1446" s="37">
        <v>400</v>
      </c>
      <c r="D1446" s="37">
        <v>1</v>
      </c>
    </row>
    <row r="1447" spans="1:4" x14ac:dyDescent="0.35">
      <c r="A1447" s="37" t="s">
        <v>1539</v>
      </c>
      <c r="B1447" s="37" t="s">
        <v>8452</v>
      </c>
      <c r="C1447" s="37">
        <v>132</v>
      </c>
      <c r="D1447" s="37">
        <v>1</v>
      </c>
    </row>
    <row r="1448" spans="1:4" x14ac:dyDescent="0.35">
      <c r="A1448" s="37" t="s">
        <v>8453</v>
      </c>
      <c r="B1448" s="37" t="s">
        <v>8452</v>
      </c>
      <c r="C1448" s="37">
        <v>132</v>
      </c>
      <c r="D1448" s="37">
        <v>1</v>
      </c>
    </row>
    <row r="1449" spans="1:4" x14ac:dyDescent="0.35">
      <c r="A1449" s="37" t="s">
        <v>8454</v>
      </c>
      <c r="B1449" s="37" t="s">
        <v>8452</v>
      </c>
      <c r="C1449" s="37">
        <v>132</v>
      </c>
      <c r="D1449" s="37">
        <v>1</v>
      </c>
    </row>
    <row r="1450" spans="1:4" x14ac:dyDescent="0.35">
      <c r="A1450" s="37" t="s">
        <v>8455</v>
      </c>
      <c r="B1450" s="37" t="s">
        <v>8452</v>
      </c>
      <c r="C1450" s="37">
        <v>275</v>
      </c>
      <c r="D1450" s="37">
        <v>1</v>
      </c>
    </row>
    <row r="1451" spans="1:4" x14ac:dyDescent="0.35">
      <c r="A1451" s="37" t="s">
        <v>8456</v>
      </c>
      <c r="B1451" s="37" t="s">
        <v>8452</v>
      </c>
      <c r="C1451" s="37">
        <v>400</v>
      </c>
      <c r="D1451" s="37">
        <v>1</v>
      </c>
    </row>
    <row r="1452" spans="1:4" x14ac:dyDescent="0.35">
      <c r="A1452" s="37" t="s">
        <v>8457</v>
      </c>
      <c r="B1452" s="37" t="s">
        <v>8452</v>
      </c>
      <c r="C1452" s="37">
        <v>400</v>
      </c>
      <c r="D1452" s="37">
        <v>1</v>
      </c>
    </row>
    <row r="1453" spans="1:4" x14ac:dyDescent="0.35">
      <c r="A1453" s="37" t="s">
        <v>1541</v>
      </c>
      <c r="B1453" s="37" t="s">
        <v>1542</v>
      </c>
      <c r="C1453" s="37">
        <v>132</v>
      </c>
      <c r="D1453" s="37">
        <v>1</v>
      </c>
    </row>
    <row r="1454" spans="1:4" x14ac:dyDescent="0.35">
      <c r="A1454" s="37" t="s">
        <v>8458</v>
      </c>
      <c r="B1454" s="37" t="s">
        <v>1542</v>
      </c>
      <c r="C1454" s="37">
        <v>275</v>
      </c>
      <c r="D1454" s="37">
        <v>1</v>
      </c>
    </row>
    <row r="1455" spans="1:4" x14ac:dyDescent="0.35">
      <c r="A1455" s="37" t="s">
        <v>8459</v>
      </c>
      <c r="B1455" s="37" t="s">
        <v>1544</v>
      </c>
      <c r="C1455" s="37">
        <v>132</v>
      </c>
      <c r="D1455" s="37">
        <v>1</v>
      </c>
    </row>
    <row r="1456" spans="1:4" x14ac:dyDescent="0.35">
      <c r="A1456" s="37" t="s">
        <v>1543</v>
      </c>
      <c r="B1456" s="37" t="s">
        <v>1544</v>
      </c>
      <c r="C1456" s="37">
        <v>132</v>
      </c>
      <c r="D1456" s="37">
        <v>1</v>
      </c>
    </row>
    <row r="1457" spans="1:4" x14ac:dyDescent="0.35">
      <c r="A1457" s="37" t="s">
        <v>2491</v>
      </c>
      <c r="B1457" s="37" t="s">
        <v>1544</v>
      </c>
      <c r="C1457" s="37">
        <v>132</v>
      </c>
      <c r="D1457" s="37">
        <v>1</v>
      </c>
    </row>
    <row r="1458" spans="1:4" x14ac:dyDescent="0.35">
      <c r="A1458" s="37" t="s">
        <v>8460</v>
      </c>
      <c r="B1458" s="37" t="s">
        <v>1544</v>
      </c>
      <c r="C1458" s="37">
        <v>132</v>
      </c>
      <c r="D1458" s="37">
        <v>1</v>
      </c>
    </row>
    <row r="1459" spans="1:4" x14ac:dyDescent="0.35">
      <c r="A1459" s="37" t="s">
        <v>1545</v>
      </c>
      <c r="B1459" s="37" t="s">
        <v>1544</v>
      </c>
      <c r="C1459" s="37">
        <v>132</v>
      </c>
      <c r="D1459" s="37">
        <v>1</v>
      </c>
    </row>
    <row r="1460" spans="1:4" x14ac:dyDescent="0.35">
      <c r="A1460" s="37" t="s">
        <v>8461</v>
      </c>
      <c r="B1460" s="37" t="s">
        <v>1544</v>
      </c>
      <c r="C1460" s="37">
        <v>132</v>
      </c>
      <c r="D1460" s="37">
        <v>1</v>
      </c>
    </row>
    <row r="1461" spans="1:4" x14ac:dyDescent="0.35">
      <c r="A1461" s="37" t="s">
        <v>8462</v>
      </c>
      <c r="B1461" s="37" t="s">
        <v>1544</v>
      </c>
      <c r="C1461" s="37">
        <v>11</v>
      </c>
      <c r="D1461" s="37">
        <v>1</v>
      </c>
    </row>
    <row r="1462" spans="1:4" x14ac:dyDescent="0.35">
      <c r="A1462" s="37" t="s">
        <v>8463</v>
      </c>
      <c r="B1462" s="37" t="s">
        <v>1544</v>
      </c>
      <c r="C1462" s="37">
        <v>11</v>
      </c>
      <c r="D1462" s="37">
        <v>1</v>
      </c>
    </row>
    <row r="1463" spans="1:4" x14ac:dyDescent="0.35">
      <c r="A1463" s="37" t="s">
        <v>8464</v>
      </c>
      <c r="B1463" s="37" t="s">
        <v>1544</v>
      </c>
      <c r="C1463" s="37">
        <v>11</v>
      </c>
      <c r="D1463" s="37">
        <v>1</v>
      </c>
    </row>
    <row r="1464" spans="1:4" x14ac:dyDescent="0.35">
      <c r="A1464" s="37" t="s">
        <v>8465</v>
      </c>
      <c r="B1464" s="37" t="s">
        <v>1544</v>
      </c>
      <c r="C1464" s="37">
        <v>11</v>
      </c>
      <c r="D1464" s="37">
        <v>1</v>
      </c>
    </row>
    <row r="1465" spans="1:4" x14ac:dyDescent="0.35">
      <c r="A1465" s="37" t="s">
        <v>1546</v>
      </c>
      <c r="B1465" s="37" t="s">
        <v>1547</v>
      </c>
      <c r="C1465" s="37">
        <v>132</v>
      </c>
      <c r="D1465" s="37">
        <v>1</v>
      </c>
    </row>
    <row r="1466" spans="1:4" x14ac:dyDescent="0.35">
      <c r="A1466" s="37" t="s">
        <v>8466</v>
      </c>
      <c r="B1466" s="37" t="s">
        <v>1547</v>
      </c>
      <c r="C1466" s="37">
        <v>132</v>
      </c>
      <c r="D1466" s="37">
        <v>1</v>
      </c>
    </row>
    <row r="1467" spans="1:4" x14ac:dyDescent="0.35">
      <c r="A1467" s="37" t="s">
        <v>8467</v>
      </c>
      <c r="B1467" s="37" t="s">
        <v>1547</v>
      </c>
      <c r="C1467" s="37">
        <v>275</v>
      </c>
      <c r="D1467" s="37">
        <v>1</v>
      </c>
    </row>
    <row r="1468" spans="1:4" x14ac:dyDescent="0.35">
      <c r="A1468" s="37" t="s">
        <v>8468</v>
      </c>
      <c r="B1468" s="37" t="s">
        <v>8469</v>
      </c>
      <c r="C1468" s="37">
        <v>132</v>
      </c>
      <c r="D1468" s="37">
        <v>1</v>
      </c>
    </row>
    <row r="1469" spans="1:4" x14ac:dyDescent="0.35">
      <c r="A1469" s="37" t="s">
        <v>8470</v>
      </c>
      <c r="B1469" s="37" t="s">
        <v>8469</v>
      </c>
      <c r="C1469" s="37">
        <v>275</v>
      </c>
      <c r="D1469" s="37">
        <v>1</v>
      </c>
    </row>
    <row r="1470" spans="1:4" x14ac:dyDescent="0.35">
      <c r="A1470" s="37" t="s">
        <v>8471</v>
      </c>
      <c r="B1470" s="37" t="s">
        <v>8469</v>
      </c>
      <c r="C1470" s="37">
        <v>400</v>
      </c>
      <c r="D1470" s="37">
        <v>1</v>
      </c>
    </row>
    <row r="1471" spans="1:4" x14ac:dyDescent="0.35">
      <c r="A1471" s="37" t="s">
        <v>8472</v>
      </c>
      <c r="B1471" s="37" t="s">
        <v>8469</v>
      </c>
      <c r="C1471" s="37">
        <v>400</v>
      </c>
      <c r="D1471" s="37">
        <v>1</v>
      </c>
    </row>
    <row r="1472" spans="1:4" x14ac:dyDescent="0.35">
      <c r="A1472" s="37" t="s">
        <v>8473</v>
      </c>
      <c r="B1472" s="37" t="s">
        <v>1549</v>
      </c>
      <c r="C1472" s="37">
        <v>132</v>
      </c>
      <c r="D1472" s="37">
        <v>1</v>
      </c>
    </row>
    <row r="1473" spans="1:4" x14ac:dyDescent="0.35">
      <c r="A1473" s="37" t="s">
        <v>8474</v>
      </c>
      <c r="B1473" s="37" t="s">
        <v>1549</v>
      </c>
      <c r="C1473" s="37">
        <v>132</v>
      </c>
      <c r="D1473" s="37">
        <v>1</v>
      </c>
    </row>
    <row r="1474" spans="1:4" x14ac:dyDescent="0.35">
      <c r="A1474" s="37" t="s">
        <v>1548</v>
      </c>
      <c r="B1474" s="37" t="s">
        <v>1549</v>
      </c>
      <c r="C1474" s="37">
        <v>33</v>
      </c>
      <c r="D1474" s="37">
        <v>1</v>
      </c>
    </row>
    <row r="1475" spans="1:4" x14ac:dyDescent="0.35">
      <c r="A1475" s="37" t="s">
        <v>1550</v>
      </c>
      <c r="B1475" s="37" t="s">
        <v>1551</v>
      </c>
      <c r="C1475" s="37">
        <v>132</v>
      </c>
      <c r="D1475" s="37">
        <v>1</v>
      </c>
    </row>
    <row r="1476" spans="1:4" x14ac:dyDescent="0.35">
      <c r="A1476" s="37" t="s">
        <v>8475</v>
      </c>
      <c r="B1476" s="37" t="s">
        <v>1551</v>
      </c>
      <c r="C1476" s="37">
        <v>400</v>
      </c>
      <c r="D1476" s="37">
        <v>1</v>
      </c>
    </row>
    <row r="1477" spans="1:4" x14ac:dyDescent="0.35">
      <c r="A1477" s="37" t="s">
        <v>8476</v>
      </c>
      <c r="B1477" s="37" t="s">
        <v>1551</v>
      </c>
      <c r="C1477" s="37">
        <v>400</v>
      </c>
      <c r="D1477" s="37">
        <v>1</v>
      </c>
    </row>
    <row r="1478" spans="1:4" x14ac:dyDescent="0.35">
      <c r="A1478" s="37" t="s">
        <v>8477</v>
      </c>
      <c r="B1478" s="37" t="s">
        <v>8478</v>
      </c>
      <c r="C1478" s="37">
        <v>132</v>
      </c>
      <c r="D1478" s="37">
        <v>1</v>
      </c>
    </row>
    <row r="1479" spans="1:4" x14ac:dyDescent="0.35">
      <c r="A1479" s="37" t="s">
        <v>8479</v>
      </c>
      <c r="B1479" s="37" t="s">
        <v>8478</v>
      </c>
      <c r="C1479" s="37">
        <v>132</v>
      </c>
      <c r="D1479" s="37">
        <v>1</v>
      </c>
    </row>
    <row r="1480" spans="1:4" x14ac:dyDescent="0.35">
      <c r="A1480" s="37" t="s">
        <v>8480</v>
      </c>
      <c r="B1480" s="37" t="s">
        <v>8478</v>
      </c>
      <c r="C1480" s="37">
        <v>132</v>
      </c>
      <c r="D1480" s="37">
        <v>1</v>
      </c>
    </row>
    <row r="1481" spans="1:4" x14ac:dyDescent="0.35">
      <c r="A1481" s="37" t="s">
        <v>8481</v>
      </c>
      <c r="B1481" s="37" t="s">
        <v>8478</v>
      </c>
      <c r="C1481" s="37">
        <v>275</v>
      </c>
      <c r="D1481" s="37">
        <v>1</v>
      </c>
    </row>
    <row r="1482" spans="1:4" x14ac:dyDescent="0.35">
      <c r="A1482" s="37" t="s">
        <v>8482</v>
      </c>
      <c r="B1482" s="37" t="s">
        <v>8478</v>
      </c>
      <c r="C1482" s="37">
        <v>275</v>
      </c>
      <c r="D1482" s="37">
        <v>1</v>
      </c>
    </row>
    <row r="1483" spans="1:4" x14ac:dyDescent="0.35">
      <c r="A1483" s="37" t="s">
        <v>8483</v>
      </c>
      <c r="B1483" s="37" t="s">
        <v>8478</v>
      </c>
      <c r="C1483" s="37">
        <v>275</v>
      </c>
      <c r="D1483" s="37">
        <v>1</v>
      </c>
    </row>
    <row r="1484" spans="1:4" x14ac:dyDescent="0.35">
      <c r="A1484" s="37" t="s">
        <v>2461</v>
      </c>
      <c r="B1484" s="37" t="s">
        <v>2793</v>
      </c>
      <c r="C1484" s="37">
        <v>400</v>
      </c>
      <c r="D1484" s="37">
        <v>1</v>
      </c>
    </row>
    <row r="1485" spans="1:4" x14ac:dyDescent="0.35">
      <c r="A1485" s="37" t="s">
        <v>8484</v>
      </c>
      <c r="B1485" s="37" t="s">
        <v>8485</v>
      </c>
      <c r="C1485" s="37">
        <v>132</v>
      </c>
      <c r="D1485" s="37">
        <v>1391</v>
      </c>
    </row>
    <row r="1486" spans="1:4" x14ac:dyDescent="0.35">
      <c r="A1486" s="37" t="s">
        <v>2473</v>
      </c>
      <c r="B1486" s="37" t="s">
        <v>8485</v>
      </c>
      <c r="C1486" s="37">
        <v>33</v>
      </c>
      <c r="D1486" s="37">
        <v>1391</v>
      </c>
    </row>
    <row r="1487" spans="1:4" x14ac:dyDescent="0.35">
      <c r="A1487" s="37" t="s">
        <v>8486</v>
      </c>
      <c r="B1487" s="37" t="s">
        <v>8487</v>
      </c>
      <c r="C1487" s="37">
        <v>132</v>
      </c>
      <c r="D1487" s="37">
        <v>1391</v>
      </c>
    </row>
    <row r="1488" spans="1:4" x14ac:dyDescent="0.35">
      <c r="A1488" s="37" t="s">
        <v>2476</v>
      </c>
      <c r="B1488" s="37" t="s">
        <v>8487</v>
      </c>
      <c r="C1488" s="37">
        <v>33</v>
      </c>
      <c r="D1488" s="37">
        <v>1391</v>
      </c>
    </row>
    <row r="1489" spans="1:4" x14ac:dyDescent="0.35">
      <c r="A1489" s="37" t="s">
        <v>8488</v>
      </c>
      <c r="B1489" s="37" t="s">
        <v>1553</v>
      </c>
      <c r="C1489" s="37">
        <v>275</v>
      </c>
      <c r="D1489" s="37">
        <v>1</v>
      </c>
    </row>
    <row r="1490" spans="1:4" x14ac:dyDescent="0.35">
      <c r="A1490" s="37" t="s">
        <v>1552</v>
      </c>
      <c r="B1490" s="37" t="s">
        <v>1553</v>
      </c>
      <c r="C1490" s="37">
        <v>33</v>
      </c>
      <c r="D1490" s="37">
        <v>1</v>
      </c>
    </row>
    <row r="1491" spans="1:4" x14ac:dyDescent="0.35">
      <c r="A1491" s="37" t="s">
        <v>1554</v>
      </c>
      <c r="B1491" s="37" t="s">
        <v>1555</v>
      </c>
      <c r="C1491" s="37">
        <v>132</v>
      </c>
      <c r="D1491" s="37">
        <v>1</v>
      </c>
    </row>
    <row r="1492" spans="1:4" x14ac:dyDescent="0.35">
      <c r="A1492" s="37" t="s">
        <v>8489</v>
      </c>
      <c r="B1492" s="37" t="s">
        <v>1555</v>
      </c>
      <c r="C1492" s="37">
        <v>400</v>
      </c>
      <c r="D1492" s="37">
        <v>1</v>
      </c>
    </row>
    <row r="1493" spans="1:4" x14ac:dyDescent="0.35">
      <c r="A1493" s="37" t="s">
        <v>8490</v>
      </c>
      <c r="B1493" s="37" t="s">
        <v>1555</v>
      </c>
      <c r="C1493" s="37">
        <v>400</v>
      </c>
      <c r="D1493" s="37">
        <v>1</v>
      </c>
    </row>
    <row r="1494" spans="1:4" x14ac:dyDescent="0.35">
      <c r="A1494" s="37" t="s">
        <v>1556</v>
      </c>
      <c r="B1494" s="37" t="s">
        <v>724</v>
      </c>
      <c r="C1494" s="37">
        <v>132</v>
      </c>
      <c r="D1494" s="37">
        <v>1</v>
      </c>
    </row>
    <row r="1495" spans="1:4" x14ac:dyDescent="0.35">
      <c r="A1495" s="37" t="s">
        <v>2514</v>
      </c>
      <c r="B1495" s="37" t="s">
        <v>724</v>
      </c>
      <c r="C1495" s="37">
        <v>275</v>
      </c>
      <c r="D1495" s="37">
        <v>1</v>
      </c>
    </row>
    <row r="1496" spans="1:4" x14ac:dyDescent="0.35">
      <c r="A1496" s="37" t="s">
        <v>8491</v>
      </c>
      <c r="B1496" s="37" t="s">
        <v>724</v>
      </c>
      <c r="C1496" s="37">
        <v>400</v>
      </c>
      <c r="D1496" s="37">
        <v>1</v>
      </c>
    </row>
    <row r="1497" spans="1:4" x14ac:dyDescent="0.35">
      <c r="A1497" s="37" t="s">
        <v>8492</v>
      </c>
      <c r="B1497" s="37" t="s">
        <v>724</v>
      </c>
      <c r="C1497" s="37">
        <v>400</v>
      </c>
      <c r="D1497" s="37">
        <v>1</v>
      </c>
    </row>
    <row r="1498" spans="1:4" x14ac:dyDescent="0.35">
      <c r="A1498" s="37" t="s">
        <v>2505</v>
      </c>
      <c r="B1498" s="37" t="s">
        <v>1558</v>
      </c>
      <c r="C1498" s="37">
        <v>400</v>
      </c>
      <c r="D1498" s="37">
        <v>1</v>
      </c>
    </row>
    <row r="1499" spans="1:4" x14ac:dyDescent="0.35">
      <c r="A1499" s="37" t="s">
        <v>8493</v>
      </c>
      <c r="B1499" s="37" t="s">
        <v>1558</v>
      </c>
      <c r="C1499" s="37">
        <v>400</v>
      </c>
      <c r="D1499" s="37">
        <v>1</v>
      </c>
    </row>
    <row r="1500" spans="1:4" x14ac:dyDescent="0.35">
      <c r="A1500" s="37" t="s">
        <v>1559</v>
      </c>
      <c r="B1500" s="37" t="s">
        <v>1560</v>
      </c>
      <c r="C1500" s="37">
        <v>132</v>
      </c>
      <c r="D1500" s="37">
        <v>1</v>
      </c>
    </row>
    <row r="1501" spans="1:4" x14ac:dyDescent="0.35">
      <c r="A1501" s="37" t="s">
        <v>1561</v>
      </c>
      <c r="B1501" s="37" t="s">
        <v>1562</v>
      </c>
      <c r="C1501" s="37">
        <v>132</v>
      </c>
      <c r="D1501" s="37">
        <v>1</v>
      </c>
    </row>
    <row r="1502" spans="1:4" x14ac:dyDescent="0.35">
      <c r="A1502" s="37" t="s">
        <v>8494</v>
      </c>
      <c r="B1502" s="37" t="s">
        <v>8495</v>
      </c>
      <c r="C1502" s="37">
        <v>275</v>
      </c>
      <c r="D1502" s="37">
        <v>1</v>
      </c>
    </row>
    <row r="1503" spans="1:4" x14ac:dyDescent="0.35">
      <c r="A1503" s="37" t="s">
        <v>8496</v>
      </c>
      <c r="B1503" s="37" t="s">
        <v>8495</v>
      </c>
      <c r="C1503" s="37">
        <v>275</v>
      </c>
      <c r="D1503" s="37">
        <v>1</v>
      </c>
    </row>
    <row r="1504" spans="1:4" x14ac:dyDescent="0.35">
      <c r="A1504" s="37" t="s">
        <v>8497</v>
      </c>
      <c r="B1504" s="37" t="s">
        <v>8495</v>
      </c>
      <c r="C1504" s="37">
        <v>400</v>
      </c>
      <c r="D1504" s="37">
        <v>1</v>
      </c>
    </row>
    <row r="1505" spans="1:4" x14ac:dyDescent="0.35">
      <c r="A1505" s="37" t="s">
        <v>8498</v>
      </c>
      <c r="B1505" s="37" t="s">
        <v>1564</v>
      </c>
      <c r="C1505" s="37">
        <v>275</v>
      </c>
      <c r="D1505" s="37">
        <v>1</v>
      </c>
    </row>
    <row r="1506" spans="1:4" x14ac:dyDescent="0.35">
      <c r="A1506" s="37" t="s">
        <v>8499</v>
      </c>
      <c r="B1506" s="37" t="s">
        <v>1564</v>
      </c>
      <c r="C1506" s="37">
        <v>275</v>
      </c>
      <c r="D1506" s="37">
        <v>1</v>
      </c>
    </row>
    <row r="1507" spans="1:4" x14ac:dyDescent="0.35">
      <c r="A1507" s="37" t="s">
        <v>1563</v>
      </c>
      <c r="B1507" s="37" t="s">
        <v>1564</v>
      </c>
      <c r="C1507" s="37">
        <v>33</v>
      </c>
      <c r="D1507" s="37">
        <v>1</v>
      </c>
    </row>
    <row r="1508" spans="1:4" x14ac:dyDescent="0.35">
      <c r="A1508" s="37" t="s">
        <v>8500</v>
      </c>
      <c r="B1508" s="37" t="s">
        <v>1564</v>
      </c>
      <c r="C1508" s="37">
        <v>400</v>
      </c>
      <c r="D1508" s="37">
        <v>1</v>
      </c>
    </row>
    <row r="1509" spans="1:4" x14ac:dyDescent="0.35">
      <c r="A1509" s="37" t="s">
        <v>8501</v>
      </c>
      <c r="B1509" s="37" t="s">
        <v>1564</v>
      </c>
      <c r="C1509" s="37">
        <v>400</v>
      </c>
      <c r="D1509" s="37">
        <v>1</v>
      </c>
    </row>
    <row r="1510" spans="1:4" x14ac:dyDescent="0.35">
      <c r="A1510" s="37" t="s">
        <v>8502</v>
      </c>
      <c r="B1510" s="37" t="s">
        <v>1566</v>
      </c>
      <c r="C1510" s="37">
        <v>132</v>
      </c>
      <c r="D1510" s="37">
        <v>1</v>
      </c>
    </row>
    <row r="1511" spans="1:4" x14ac:dyDescent="0.35">
      <c r="A1511" s="37" t="s">
        <v>8503</v>
      </c>
      <c r="B1511" s="37" t="s">
        <v>1566</v>
      </c>
      <c r="C1511" s="37">
        <v>132</v>
      </c>
      <c r="D1511" s="37">
        <v>1</v>
      </c>
    </row>
    <row r="1512" spans="1:4" x14ac:dyDescent="0.35">
      <c r="A1512" s="37" t="s">
        <v>1565</v>
      </c>
      <c r="B1512" s="37" t="s">
        <v>1566</v>
      </c>
      <c r="C1512" s="37">
        <v>33</v>
      </c>
      <c r="D1512" s="37">
        <v>1</v>
      </c>
    </row>
    <row r="1513" spans="1:4" x14ac:dyDescent="0.35">
      <c r="A1513" s="37" t="s">
        <v>8504</v>
      </c>
      <c r="B1513" s="37" t="s">
        <v>1568</v>
      </c>
      <c r="C1513" s="37" t="s">
        <v>7401</v>
      </c>
      <c r="D1513" s="37">
        <v>1</v>
      </c>
    </row>
    <row r="1514" spans="1:4" x14ac:dyDescent="0.35">
      <c r="A1514" s="37" t="s">
        <v>8505</v>
      </c>
      <c r="B1514" s="37" t="s">
        <v>1568</v>
      </c>
      <c r="C1514" s="37" t="s">
        <v>7401</v>
      </c>
      <c r="D1514" s="37">
        <v>1</v>
      </c>
    </row>
    <row r="1515" spans="1:4" x14ac:dyDescent="0.35">
      <c r="A1515" s="37" t="s">
        <v>1896</v>
      </c>
      <c r="B1515" s="37" t="s">
        <v>1568</v>
      </c>
      <c r="C1515" s="37">
        <v>132</v>
      </c>
      <c r="D1515" s="37">
        <v>1</v>
      </c>
    </row>
    <row r="1516" spans="1:4" x14ac:dyDescent="0.35">
      <c r="A1516" s="37" t="s">
        <v>1567</v>
      </c>
      <c r="B1516" s="37" t="s">
        <v>1568</v>
      </c>
      <c r="C1516" s="37">
        <v>33</v>
      </c>
      <c r="D1516" s="37">
        <v>1</v>
      </c>
    </row>
    <row r="1517" spans="1:4" x14ac:dyDescent="0.35">
      <c r="A1517" s="37" t="s">
        <v>1518</v>
      </c>
      <c r="B1517" s="37" t="s">
        <v>1519</v>
      </c>
      <c r="C1517" s="37">
        <v>132</v>
      </c>
      <c r="D1517" s="37">
        <v>1</v>
      </c>
    </row>
    <row r="1518" spans="1:4" x14ac:dyDescent="0.35">
      <c r="A1518" s="37" t="s">
        <v>8506</v>
      </c>
      <c r="B1518" s="37" t="s">
        <v>1519</v>
      </c>
      <c r="C1518" s="37">
        <v>400</v>
      </c>
      <c r="D1518" s="37">
        <v>1</v>
      </c>
    </row>
    <row r="1519" spans="1:4" x14ac:dyDescent="0.35">
      <c r="A1519" s="37" t="s">
        <v>8507</v>
      </c>
      <c r="B1519" s="37" t="s">
        <v>8508</v>
      </c>
      <c r="C1519" s="37">
        <v>275</v>
      </c>
      <c r="D1519" s="37">
        <v>1</v>
      </c>
    </row>
    <row r="1520" spans="1:4" x14ac:dyDescent="0.35">
      <c r="A1520" s="37" t="s">
        <v>2250</v>
      </c>
      <c r="B1520" s="37" t="s">
        <v>8508</v>
      </c>
      <c r="C1520" s="37">
        <v>33</v>
      </c>
      <c r="D1520" s="37">
        <v>1</v>
      </c>
    </row>
    <row r="1521" spans="1:4" x14ac:dyDescent="0.35">
      <c r="A1521" s="37" t="s">
        <v>8509</v>
      </c>
      <c r="B1521" s="37" t="s">
        <v>1570</v>
      </c>
      <c r="C1521" s="37">
        <v>132</v>
      </c>
      <c r="D1521" s="37">
        <v>1</v>
      </c>
    </row>
    <row r="1522" spans="1:4" x14ac:dyDescent="0.35">
      <c r="A1522" s="37" t="s">
        <v>8510</v>
      </c>
      <c r="B1522" s="37" t="s">
        <v>1570</v>
      </c>
      <c r="C1522" s="37">
        <v>132</v>
      </c>
      <c r="D1522" s="37">
        <v>1</v>
      </c>
    </row>
    <row r="1523" spans="1:4" x14ac:dyDescent="0.35">
      <c r="A1523" s="37" t="s">
        <v>1569</v>
      </c>
      <c r="B1523" s="37" t="s">
        <v>1570</v>
      </c>
      <c r="C1523" s="37">
        <v>33</v>
      </c>
      <c r="D1523" s="37">
        <v>1</v>
      </c>
    </row>
    <row r="1524" spans="1:4" x14ac:dyDescent="0.35">
      <c r="A1524" s="37" t="s">
        <v>8511</v>
      </c>
      <c r="B1524" s="37" t="s">
        <v>8512</v>
      </c>
      <c r="C1524" s="37">
        <v>132</v>
      </c>
      <c r="D1524" s="37">
        <v>1</v>
      </c>
    </row>
    <row r="1525" spans="1:4" x14ac:dyDescent="0.35">
      <c r="A1525" s="37" t="s">
        <v>8513</v>
      </c>
      <c r="B1525" s="37" t="s">
        <v>8512</v>
      </c>
      <c r="C1525" s="37">
        <v>33</v>
      </c>
      <c r="D1525" s="37">
        <v>1</v>
      </c>
    </row>
    <row r="1526" spans="1:4" x14ac:dyDescent="0.35">
      <c r="A1526" s="37" t="s">
        <v>8514</v>
      </c>
      <c r="B1526" s="37" t="s">
        <v>8512</v>
      </c>
      <c r="C1526" s="37">
        <v>33</v>
      </c>
      <c r="D1526" s="37">
        <v>1</v>
      </c>
    </row>
    <row r="1527" spans="1:4" x14ac:dyDescent="0.35">
      <c r="A1527" s="37" t="s">
        <v>8515</v>
      </c>
      <c r="B1527" s="37" t="s">
        <v>8512</v>
      </c>
      <c r="C1527" s="37">
        <v>33</v>
      </c>
      <c r="D1527" s="37">
        <v>1</v>
      </c>
    </row>
    <row r="1528" spans="1:4" x14ac:dyDescent="0.35">
      <c r="A1528" s="37" t="s">
        <v>8516</v>
      </c>
      <c r="B1528" s="37" t="s">
        <v>2797</v>
      </c>
      <c r="C1528" s="37">
        <v>132</v>
      </c>
      <c r="D1528" s="37">
        <v>1</v>
      </c>
    </row>
    <row r="1529" spans="1:4" x14ac:dyDescent="0.35">
      <c r="A1529" s="37" t="s">
        <v>8517</v>
      </c>
      <c r="B1529" s="37" t="s">
        <v>2797</v>
      </c>
      <c r="C1529" s="37">
        <v>132</v>
      </c>
      <c r="D1529" s="37">
        <v>1</v>
      </c>
    </row>
    <row r="1530" spans="1:4" x14ac:dyDescent="0.35">
      <c r="A1530" s="37" t="s">
        <v>2526</v>
      </c>
      <c r="B1530" s="37" t="s">
        <v>2797</v>
      </c>
      <c r="C1530" s="37">
        <v>33</v>
      </c>
      <c r="D1530" s="37">
        <v>1</v>
      </c>
    </row>
    <row r="1531" spans="1:4" x14ac:dyDescent="0.35">
      <c r="A1531" s="37" t="s">
        <v>8518</v>
      </c>
      <c r="B1531" s="37" t="s">
        <v>8519</v>
      </c>
      <c r="C1531" s="37">
        <v>400</v>
      </c>
      <c r="D1531" s="37">
        <v>1</v>
      </c>
    </row>
    <row r="1532" spans="1:4" x14ac:dyDescent="0.35">
      <c r="A1532" s="37" t="s">
        <v>8520</v>
      </c>
      <c r="B1532" s="37" t="s">
        <v>8519</v>
      </c>
      <c r="C1532" s="37">
        <v>400</v>
      </c>
      <c r="D1532" s="37">
        <v>1</v>
      </c>
    </row>
    <row r="1533" spans="1:4" x14ac:dyDescent="0.35">
      <c r="A1533" s="37" t="s">
        <v>8521</v>
      </c>
      <c r="B1533" s="37" t="s">
        <v>8522</v>
      </c>
      <c r="C1533" s="37">
        <v>400</v>
      </c>
      <c r="D1533" s="37">
        <v>1</v>
      </c>
    </row>
    <row r="1534" spans="1:4" x14ac:dyDescent="0.35">
      <c r="A1534" s="37" t="s">
        <v>8523</v>
      </c>
      <c r="B1534" s="37" t="s">
        <v>8522</v>
      </c>
      <c r="C1534" s="37">
        <v>400</v>
      </c>
      <c r="D1534" s="37">
        <v>1</v>
      </c>
    </row>
    <row r="1535" spans="1:4" x14ac:dyDescent="0.35">
      <c r="A1535" s="37" t="s">
        <v>1557</v>
      </c>
      <c r="B1535" s="37" t="s">
        <v>1558</v>
      </c>
      <c r="C1535" s="37">
        <v>132</v>
      </c>
      <c r="D1535" s="37">
        <v>1</v>
      </c>
    </row>
    <row r="1536" spans="1:4" x14ac:dyDescent="0.35">
      <c r="A1536" s="37" t="s">
        <v>8524</v>
      </c>
      <c r="B1536" s="37" t="s">
        <v>1558</v>
      </c>
      <c r="C1536" s="37">
        <v>132</v>
      </c>
      <c r="D1536" s="37">
        <v>1</v>
      </c>
    </row>
    <row r="1537" spans="1:4" x14ac:dyDescent="0.35">
      <c r="A1537" s="37" t="s">
        <v>1571</v>
      </c>
      <c r="B1537" s="37" t="s">
        <v>1572</v>
      </c>
      <c r="C1537" s="37">
        <v>132</v>
      </c>
      <c r="D1537" s="37">
        <v>1</v>
      </c>
    </row>
    <row r="1538" spans="1:4" x14ac:dyDescent="0.35">
      <c r="A1538" s="37" t="s">
        <v>8525</v>
      </c>
      <c r="B1538" s="37" t="s">
        <v>1572</v>
      </c>
      <c r="C1538" s="37">
        <v>400</v>
      </c>
      <c r="D1538" s="37">
        <v>1</v>
      </c>
    </row>
    <row r="1539" spans="1:4" x14ac:dyDescent="0.35">
      <c r="A1539" s="37" t="s">
        <v>8526</v>
      </c>
      <c r="B1539" s="37" t="s">
        <v>1572</v>
      </c>
      <c r="C1539" s="37">
        <v>400</v>
      </c>
      <c r="D1539" s="37">
        <v>1</v>
      </c>
    </row>
    <row r="1540" spans="1:4" x14ac:dyDescent="0.35">
      <c r="A1540" s="37" t="s">
        <v>1573</v>
      </c>
      <c r="B1540" s="37" t="s">
        <v>1574</v>
      </c>
      <c r="C1540" s="37">
        <v>132</v>
      </c>
      <c r="D1540" s="37">
        <v>1</v>
      </c>
    </row>
    <row r="1541" spans="1:4" x14ac:dyDescent="0.35">
      <c r="A1541" s="37" t="s">
        <v>8527</v>
      </c>
      <c r="B1541" s="37" t="s">
        <v>1574</v>
      </c>
      <c r="C1541" s="37">
        <v>132</v>
      </c>
      <c r="D1541" s="37">
        <v>1</v>
      </c>
    </row>
    <row r="1542" spans="1:4" x14ac:dyDescent="0.35">
      <c r="A1542" s="37" t="s">
        <v>8528</v>
      </c>
      <c r="B1542" s="37" t="s">
        <v>1574</v>
      </c>
      <c r="C1542" s="37">
        <v>275</v>
      </c>
      <c r="D1542" s="37">
        <v>1</v>
      </c>
    </row>
    <row r="1543" spans="1:4" x14ac:dyDescent="0.35">
      <c r="A1543" s="37" t="s">
        <v>8529</v>
      </c>
      <c r="B1543" s="37" t="s">
        <v>1574</v>
      </c>
      <c r="C1543" s="37">
        <v>275</v>
      </c>
      <c r="D1543" s="37">
        <v>1</v>
      </c>
    </row>
    <row r="1544" spans="1:4" x14ac:dyDescent="0.35">
      <c r="A1544" s="37" t="s">
        <v>8530</v>
      </c>
      <c r="B1544" s="37" t="s">
        <v>1574</v>
      </c>
      <c r="C1544" s="37">
        <v>400</v>
      </c>
      <c r="D1544" s="37">
        <v>1</v>
      </c>
    </row>
    <row r="1545" spans="1:4" x14ac:dyDescent="0.35">
      <c r="A1545" s="37" t="s">
        <v>8531</v>
      </c>
      <c r="B1545" s="37" t="s">
        <v>1574</v>
      </c>
      <c r="C1545" s="37">
        <v>400</v>
      </c>
      <c r="D1545" s="37">
        <v>1</v>
      </c>
    </row>
    <row r="1546" spans="1:4" x14ac:dyDescent="0.35">
      <c r="A1546" s="37" t="s">
        <v>8532</v>
      </c>
      <c r="B1546" s="37" t="s">
        <v>1574</v>
      </c>
      <c r="C1546" s="37">
        <v>400</v>
      </c>
      <c r="D1546" s="37">
        <v>1</v>
      </c>
    </row>
    <row r="1547" spans="1:4" x14ac:dyDescent="0.35">
      <c r="A1547" s="37" t="s">
        <v>8533</v>
      </c>
      <c r="B1547" s="37" t="s">
        <v>1574</v>
      </c>
      <c r="C1547" s="37">
        <v>400</v>
      </c>
      <c r="D1547" s="37">
        <v>1</v>
      </c>
    </row>
    <row r="1548" spans="1:4" x14ac:dyDescent="0.35">
      <c r="A1548" s="37" t="s">
        <v>8534</v>
      </c>
      <c r="B1548" s="37" t="s">
        <v>1576</v>
      </c>
      <c r="C1548" s="37">
        <v>132</v>
      </c>
      <c r="D1548" s="37">
        <v>1</v>
      </c>
    </row>
    <row r="1549" spans="1:4" x14ac:dyDescent="0.35">
      <c r="A1549" s="37" t="s">
        <v>8535</v>
      </c>
      <c r="B1549" s="37" t="s">
        <v>1576</v>
      </c>
      <c r="C1549" s="37">
        <v>132</v>
      </c>
      <c r="D1549" s="37">
        <v>1</v>
      </c>
    </row>
    <row r="1550" spans="1:4" x14ac:dyDescent="0.35">
      <c r="A1550" s="37" t="s">
        <v>1575</v>
      </c>
      <c r="B1550" s="37" t="s">
        <v>1576</v>
      </c>
      <c r="C1550" s="37">
        <v>33</v>
      </c>
      <c r="D1550" s="37">
        <v>1</v>
      </c>
    </row>
    <row r="1551" spans="1:4" x14ac:dyDescent="0.35">
      <c r="A1551" s="37" t="s">
        <v>1577</v>
      </c>
      <c r="B1551" s="37" t="s">
        <v>1578</v>
      </c>
      <c r="C1551" s="37">
        <v>132</v>
      </c>
      <c r="D1551" s="37">
        <v>1</v>
      </c>
    </row>
    <row r="1552" spans="1:4" x14ac:dyDescent="0.35">
      <c r="A1552" s="37" t="s">
        <v>8536</v>
      </c>
      <c r="B1552" s="37" t="s">
        <v>1578</v>
      </c>
      <c r="C1552" s="37">
        <v>400</v>
      </c>
      <c r="D1552" s="37">
        <v>1</v>
      </c>
    </row>
    <row r="1553" spans="1:4" x14ac:dyDescent="0.35">
      <c r="A1553" s="37" t="s">
        <v>8537</v>
      </c>
      <c r="B1553" s="37" t="s">
        <v>1578</v>
      </c>
      <c r="C1553" s="37">
        <v>400</v>
      </c>
      <c r="D1553" s="37">
        <v>1</v>
      </c>
    </row>
    <row r="1554" spans="1:4" x14ac:dyDescent="0.35">
      <c r="A1554" s="37" t="s">
        <v>8538</v>
      </c>
      <c r="B1554" s="37" t="s">
        <v>1582</v>
      </c>
      <c r="C1554" s="37">
        <v>132</v>
      </c>
      <c r="D1554" s="37">
        <v>1</v>
      </c>
    </row>
    <row r="1555" spans="1:4" x14ac:dyDescent="0.35">
      <c r="A1555" s="37" t="s">
        <v>8539</v>
      </c>
      <c r="B1555" s="37" t="s">
        <v>1582</v>
      </c>
      <c r="C1555" s="37">
        <v>132</v>
      </c>
      <c r="D1555" s="37">
        <v>1</v>
      </c>
    </row>
    <row r="1556" spans="1:4" x14ac:dyDescent="0.35">
      <c r="A1556" s="37" t="s">
        <v>1581</v>
      </c>
      <c r="B1556" s="37" t="s">
        <v>1582</v>
      </c>
      <c r="C1556" s="37">
        <v>33</v>
      </c>
      <c r="D1556" s="37">
        <v>1</v>
      </c>
    </row>
    <row r="1557" spans="1:4" x14ac:dyDescent="0.35">
      <c r="A1557" s="37" t="s">
        <v>8540</v>
      </c>
      <c r="B1557" s="37" t="s">
        <v>8541</v>
      </c>
      <c r="C1557" s="37">
        <v>132</v>
      </c>
      <c r="D1557" s="37">
        <v>1</v>
      </c>
    </row>
    <row r="1558" spans="1:4" x14ac:dyDescent="0.35">
      <c r="A1558" s="37" t="s">
        <v>8542</v>
      </c>
      <c r="B1558" s="37" t="s">
        <v>8541</v>
      </c>
      <c r="C1558" s="37">
        <v>275</v>
      </c>
      <c r="D1558" s="37">
        <v>1</v>
      </c>
    </row>
    <row r="1559" spans="1:4" x14ac:dyDescent="0.35">
      <c r="A1559" s="37" t="s">
        <v>8543</v>
      </c>
      <c r="B1559" s="37" t="s">
        <v>1584</v>
      </c>
      <c r="C1559" s="37">
        <v>132</v>
      </c>
      <c r="D1559" s="37">
        <v>1</v>
      </c>
    </row>
    <row r="1560" spans="1:4" x14ac:dyDescent="0.35">
      <c r="A1560" s="37" t="s">
        <v>8544</v>
      </c>
      <c r="B1560" s="37" t="s">
        <v>1584</v>
      </c>
      <c r="C1560" s="37">
        <v>132</v>
      </c>
      <c r="D1560" s="37">
        <v>1</v>
      </c>
    </row>
    <row r="1561" spans="1:4" x14ac:dyDescent="0.35">
      <c r="A1561" s="37" t="s">
        <v>1583</v>
      </c>
      <c r="B1561" s="37" t="s">
        <v>1584</v>
      </c>
      <c r="C1561" s="37">
        <v>33</v>
      </c>
      <c r="D1561" s="37">
        <v>1</v>
      </c>
    </row>
    <row r="1562" spans="1:4" x14ac:dyDescent="0.35">
      <c r="A1562" s="37" t="s">
        <v>8545</v>
      </c>
      <c r="B1562" s="37" t="s">
        <v>1586</v>
      </c>
      <c r="C1562" s="37">
        <v>275</v>
      </c>
      <c r="D1562" s="37">
        <v>1</v>
      </c>
    </row>
    <row r="1563" spans="1:4" x14ac:dyDescent="0.35">
      <c r="A1563" s="37" t="s">
        <v>8546</v>
      </c>
      <c r="B1563" s="37" t="s">
        <v>1586</v>
      </c>
      <c r="C1563" s="37">
        <v>275</v>
      </c>
      <c r="D1563" s="37">
        <v>1</v>
      </c>
    </row>
    <row r="1564" spans="1:4" x14ac:dyDescent="0.35">
      <c r="A1564" s="37" t="s">
        <v>1585</v>
      </c>
      <c r="B1564" s="37" t="s">
        <v>1586</v>
      </c>
      <c r="C1564" s="37">
        <v>33</v>
      </c>
      <c r="D1564" s="37">
        <v>1</v>
      </c>
    </row>
    <row r="1565" spans="1:4" x14ac:dyDescent="0.35">
      <c r="A1565" s="37" t="s">
        <v>8547</v>
      </c>
      <c r="B1565" s="37" t="s">
        <v>8548</v>
      </c>
      <c r="C1565" s="37">
        <v>132</v>
      </c>
      <c r="D1565" s="37">
        <v>1558</v>
      </c>
    </row>
    <row r="1566" spans="1:4" x14ac:dyDescent="0.35">
      <c r="A1566" s="37" t="s">
        <v>8549</v>
      </c>
      <c r="B1566" s="37" t="s">
        <v>8548</v>
      </c>
      <c r="C1566" s="37">
        <v>132</v>
      </c>
      <c r="D1566" s="37">
        <v>1558</v>
      </c>
    </row>
    <row r="1567" spans="1:4" x14ac:dyDescent="0.35">
      <c r="A1567" s="37" t="s">
        <v>8550</v>
      </c>
      <c r="B1567" s="37" t="s">
        <v>8548</v>
      </c>
      <c r="C1567" s="37">
        <v>132</v>
      </c>
      <c r="D1567" s="37">
        <v>1558</v>
      </c>
    </row>
    <row r="1568" spans="1:4" x14ac:dyDescent="0.35">
      <c r="A1568" s="37" t="s">
        <v>8551</v>
      </c>
      <c r="B1568" s="37" t="s">
        <v>1588</v>
      </c>
      <c r="C1568" s="37">
        <v>275</v>
      </c>
      <c r="D1568" s="37">
        <v>1</v>
      </c>
    </row>
    <row r="1569" spans="1:4" x14ac:dyDescent="0.35">
      <c r="A1569" s="37" t="s">
        <v>8552</v>
      </c>
      <c r="B1569" s="37" t="s">
        <v>1588</v>
      </c>
      <c r="C1569" s="37">
        <v>275</v>
      </c>
      <c r="D1569" s="37">
        <v>1</v>
      </c>
    </row>
    <row r="1570" spans="1:4" x14ac:dyDescent="0.35">
      <c r="A1570" s="37" t="s">
        <v>8553</v>
      </c>
      <c r="B1570" s="37" t="s">
        <v>1588</v>
      </c>
      <c r="C1570" s="37">
        <v>275</v>
      </c>
      <c r="D1570" s="37">
        <v>1</v>
      </c>
    </row>
    <row r="1571" spans="1:4" x14ac:dyDescent="0.35">
      <c r="A1571" s="37" t="s">
        <v>8554</v>
      </c>
      <c r="B1571" s="37" t="s">
        <v>1588</v>
      </c>
      <c r="C1571" s="37">
        <v>400</v>
      </c>
      <c r="D1571" s="37">
        <v>1</v>
      </c>
    </row>
    <row r="1572" spans="1:4" x14ac:dyDescent="0.35">
      <c r="A1572" s="37" t="s">
        <v>8555</v>
      </c>
      <c r="B1572" s="37" t="s">
        <v>1588</v>
      </c>
      <c r="C1572" s="37">
        <v>400</v>
      </c>
      <c r="D1572" s="37">
        <v>1</v>
      </c>
    </row>
    <row r="1573" spans="1:4" x14ac:dyDescent="0.35">
      <c r="A1573" s="37" t="s">
        <v>1587</v>
      </c>
      <c r="B1573" s="37" t="s">
        <v>1588</v>
      </c>
      <c r="C1573" s="37">
        <v>66</v>
      </c>
      <c r="D1573" s="37">
        <v>1</v>
      </c>
    </row>
    <row r="1574" spans="1:4" x14ac:dyDescent="0.35">
      <c r="A1574" s="37" t="s">
        <v>8556</v>
      </c>
      <c r="B1574" s="37" t="s">
        <v>8557</v>
      </c>
      <c r="C1574" s="37">
        <v>132</v>
      </c>
      <c r="D1574" s="37">
        <v>1558</v>
      </c>
    </row>
    <row r="1575" spans="1:4" x14ac:dyDescent="0.35">
      <c r="A1575" s="37" t="s">
        <v>2542</v>
      </c>
      <c r="B1575" s="37" t="s">
        <v>8557</v>
      </c>
      <c r="C1575" s="37">
        <v>33</v>
      </c>
      <c r="D1575" s="37">
        <v>1558</v>
      </c>
    </row>
    <row r="1576" spans="1:4" x14ac:dyDescent="0.35">
      <c r="A1576" s="37" t="s">
        <v>8558</v>
      </c>
      <c r="B1576" s="37" t="s">
        <v>8559</v>
      </c>
      <c r="C1576" s="37">
        <v>400</v>
      </c>
      <c r="D1576" s="37">
        <v>1</v>
      </c>
    </row>
    <row r="1577" spans="1:4" x14ac:dyDescent="0.35">
      <c r="A1577" s="37" t="s">
        <v>8560</v>
      </c>
      <c r="B1577" s="37" t="s">
        <v>8559</v>
      </c>
      <c r="C1577" s="37">
        <v>400</v>
      </c>
      <c r="D1577" s="37">
        <v>1</v>
      </c>
    </row>
    <row r="1578" spans="1:4" x14ac:dyDescent="0.35">
      <c r="A1578" s="37" t="s">
        <v>8561</v>
      </c>
      <c r="B1578" s="37" t="s">
        <v>8559</v>
      </c>
      <c r="C1578" s="37">
        <v>400</v>
      </c>
      <c r="D1578" s="37">
        <v>1</v>
      </c>
    </row>
    <row r="1579" spans="1:4" x14ac:dyDescent="0.35">
      <c r="A1579" s="37" t="s">
        <v>8562</v>
      </c>
      <c r="B1579" s="37" t="s">
        <v>1592</v>
      </c>
      <c r="C1579" s="37">
        <v>275</v>
      </c>
      <c r="D1579" s="37">
        <v>1</v>
      </c>
    </row>
    <row r="1580" spans="1:4" x14ac:dyDescent="0.35">
      <c r="A1580" s="37" t="s">
        <v>8563</v>
      </c>
      <c r="B1580" s="37" t="s">
        <v>1592</v>
      </c>
      <c r="C1580" s="37">
        <v>275</v>
      </c>
      <c r="D1580" s="37">
        <v>1</v>
      </c>
    </row>
    <row r="1581" spans="1:4" x14ac:dyDescent="0.35">
      <c r="A1581" s="37" t="s">
        <v>1591</v>
      </c>
      <c r="B1581" s="37" t="s">
        <v>1592</v>
      </c>
      <c r="C1581" s="37">
        <v>66</v>
      </c>
      <c r="D1581" s="37">
        <v>1</v>
      </c>
    </row>
    <row r="1582" spans="1:4" x14ac:dyDescent="0.35">
      <c r="A1582" s="37" t="s">
        <v>8564</v>
      </c>
      <c r="B1582" s="37" t="s">
        <v>434</v>
      </c>
      <c r="C1582" s="37">
        <v>132</v>
      </c>
      <c r="D1582" s="37">
        <v>1</v>
      </c>
    </row>
    <row r="1583" spans="1:4" x14ac:dyDescent="0.35">
      <c r="A1583" s="37" t="s">
        <v>8565</v>
      </c>
      <c r="B1583" s="37" t="s">
        <v>434</v>
      </c>
      <c r="C1583" s="37">
        <v>132</v>
      </c>
      <c r="D1583" s="37">
        <v>1</v>
      </c>
    </row>
    <row r="1584" spans="1:4" x14ac:dyDescent="0.35">
      <c r="A1584" s="37" t="s">
        <v>8566</v>
      </c>
      <c r="B1584" s="37" t="s">
        <v>434</v>
      </c>
      <c r="C1584" s="37">
        <v>275</v>
      </c>
      <c r="D1584" s="37">
        <v>1</v>
      </c>
    </row>
    <row r="1585" spans="1:4" x14ac:dyDescent="0.35">
      <c r="A1585" s="37" t="s">
        <v>8567</v>
      </c>
      <c r="B1585" s="37" t="s">
        <v>434</v>
      </c>
      <c r="C1585" s="37">
        <v>275</v>
      </c>
      <c r="D1585" s="37">
        <v>1</v>
      </c>
    </row>
    <row r="1586" spans="1:4" x14ac:dyDescent="0.35">
      <c r="A1586" s="37" t="s">
        <v>1601</v>
      </c>
      <c r="B1586" s="37" t="s">
        <v>434</v>
      </c>
      <c r="C1586" s="37">
        <v>33</v>
      </c>
      <c r="D1586" s="37">
        <v>1</v>
      </c>
    </row>
    <row r="1587" spans="1:4" x14ac:dyDescent="0.35">
      <c r="A1587" s="37" t="s">
        <v>1593</v>
      </c>
      <c r="B1587" s="37" t="s">
        <v>1594</v>
      </c>
      <c r="C1587" s="37">
        <v>132</v>
      </c>
      <c r="D1587" s="37">
        <v>1</v>
      </c>
    </row>
    <row r="1588" spans="1:4" x14ac:dyDescent="0.35">
      <c r="A1588" s="37" t="s">
        <v>8568</v>
      </c>
      <c r="B1588" s="37" t="s">
        <v>1594</v>
      </c>
      <c r="C1588" s="37">
        <v>132</v>
      </c>
      <c r="D1588" s="37">
        <v>1</v>
      </c>
    </row>
    <row r="1589" spans="1:4" x14ac:dyDescent="0.35">
      <c r="A1589" s="37" t="s">
        <v>8569</v>
      </c>
      <c r="B1589" s="37" t="s">
        <v>1594</v>
      </c>
      <c r="C1589" s="37">
        <v>132</v>
      </c>
      <c r="D1589" s="37">
        <v>1</v>
      </c>
    </row>
    <row r="1590" spans="1:4" x14ac:dyDescent="0.35">
      <c r="A1590" s="37" t="s">
        <v>8570</v>
      </c>
      <c r="B1590" s="37" t="s">
        <v>1594</v>
      </c>
      <c r="C1590" s="37">
        <v>132</v>
      </c>
      <c r="D1590" s="37">
        <v>1</v>
      </c>
    </row>
    <row r="1591" spans="1:4" x14ac:dyDescent="0.35">
      <c r="A1591" s="37" t="s">
        <v>8571</v>
      </c>
      <c r="B1591" s="37" t="s">
        <v>1594</v>
      </c>
      <c r="C1591" s="37">
        <v>275</v>
      </c>
      <c r="D1591" s="37">
        <v>1</v>
      </c>
    </row>
    <row r="1592" spans="1:4" x14ac:dyDescent="0.35">
      <c r="A1592" s="37" t="s">
        <v>8572</v>
      </c>
      <c r="B1592" s="37" t="s">
        <v>1594</v>
      </c>
      <c r="C1592" s="37">
        <v>400</v>
      </c>
      <c r="D1592" s="37">
        <v>1</v>
      </c>
    </row>
    <row r="1593" spans="1:4" x14ac:dyDescent="0.35">
      <c r="A1593" s="37" t="s">
        <v>8573</v>
      </c>
      <c r="B1593" s="37" t="s">
        <v>1594</v>
      </c>
      <c r="C1593" s="37">
        <v>400</v>
      </c>
      <c r="D1593" s="37">
        <v>1</v>
      </c>
    </row>
    <row r="1594" spans="1:4" x14ac:dyDescent="0.35">
      <c r="A1594" s="37" t="s">
        <v>8574</v>
      </c>
      <c r="B1594" s="37" t="s">
        <v>1594</v>
      </c>
      <c r="C1594" s="37">
        <v>400</v>
      </c>
      <c r="D1594" s="37">
        <v>1</v>
      </c>
    </row>
    <row r="1595" spans="1:4" x14ac:dyDescent="0.35">
      <c r="A1595" s="37" t="s">
        <v>8575</v>
      </c>
      <c r="B1595" s="37" t="s">
        <v>8576</v>
      </c>
      <c r="C1595" s="37">
        <v>275</v>
      </c>
      <c r="D1595" s="37">
        <v>1</v>
      </c>
    </row>
    <row r="1596" spans="1:4" x14ac:dyDescent="0.35">
      <c r="A1596" s="37" t="s">
        <v>8577</v>
      </c>
      <c r="B1596" s="37" t="s">
        <v>8576</v>
      </c>
      <c r="C1596" s="37">
        <v>275</v>
      </c>
      <c r="D1596" s="37">
        <v>1</v>
      </c>
    </row>
    <row r="1597" spans="1:4" x14ac:dyDescent="0.35">
      <c r="A1597" s="37" t="s">
        <v>2546</v>
      </c>
      <c r="B1597" s="37" t="s">
        <v>8576</v>
      </c>
      <c r="C1597" s="37">
        <v>33</v>
      </c>
      <c r="D1597" s="37">
        <v>1</v>
      </c>
    </row>
    <row r="1598" spans="1:4" x14ac:dyDescent="0.35">
      <c r="A1598" s="37" t="s">
        <v>2548</v>
      </c>
      <c r="B1598" s="37" t="s">
        <v>8576</v>
      </c>
      <c r="C1598" s="37">
        <v>33</v>
      </c>
      <c r="D1598" s="37">
        <v>1</v>
      </c>
    </row>
    <row r="1599" spans="1:4" x14ac:dyDescent="0.35">
      <c r="A1599" s="37" t="s">
        <v>8578</v>
      </c>
      <c r="B1599" s="37" t="s">
        <v>2800</v>
      </c>
      <c r="C1599" s="37">
        <v>275</v>
      </c>
      <c r="D1599" s="37">
        <v>1</v>
      </c>
    </row>
    <row r="1600" spans="1:4" x14ac:dyDescent="0.35">
      <c r="A1600" s="37" t="s">
        <v>2549</v>
      </c>
      <c r="B1600" s="37" t="s">
        <v>2800</v>
      </c>
      <c r="C1600" s="37">
        <v>66</v>
      </c>
      <c r="D1600" s="37">
        <v>1</v>
      </c>
    </row>
    <row r="1601" spans="1:4" x14ac:dyDescent="0.35">
      <c r="A1601" s="37" t="s">
        <v>1595</v>
      </c>
      <c r="B1601" s="37" t="s">
        <v>1596</v>
      </c>
      <c r="C1601" s="37">
        <v>132</v>
      </c>
      <c r="D1601" s="37">
        <v>1</v>
      </c>
    </row>
    <row r="1602" spans="1:4" x14ac:dyDescent="0.35">
      <c r="A1602" s="37" t="s">
        <v>8579</v>
      </c>
      <c r="B1602" s="37" t="s">
        <v>1596</v>
      </c>
      <c r="C1602" s="37">
        <v>132</v>
      </c>
      <c r="D1602" s="37">
        <v>1</v>
      </c>
    </row>
    <row r="1603" spans="1:4" x14ac:dyDescent="0.35">
      <c r="A1603" s="37" t="s">
        <v>8580</v>
      </c>
      <c r="B1603" s="37" t="s">
        <v>1596</v>
      </c>
      <c r="C1603" s="37">
        <v>132</v>
      </c>
      <c r="D1603" s="37">
        <v>1</v>
      </c>
    </row>
    <row r="1604" spans="1:4" x14ac:dyDescent="0.35">
      <c r="A1604" s="37" t="s">
        <v>8581</v>
      </c>
      <c r="B1604" s="37" t="s">
        <v>1596</v>
      </c>
      <c r="C1604" s="37">
        <v>33</v>
      </c>
      <c r="D1604" s="37">
        <v>1</v>
      </c>
    </row>
    <row r="1605" spans="1:4" x14ac:dyDescent="0.35">
      <c r="A1605" s="37" t="s">
        <v>8582</v>
      </c>
      <c r="B1605" s="37" t="s">
        <v>1596</v>
      </c>
      <c r="C1605" s="37">
        <v>11</v>
      </c>
      <c r="D1605" s="37">
        <v>1</v>
      </c>
    </row>
    <row r="1606" spans="1:4" x14ac:dyDescent="0.35">
      <c r="A1606" s="37" t="s">
        <v>8583</v>
      </c>
      <c r="B1606" s="37" t="s">
        <v>2801</v>
      </c>
      <c r="C1606" s="37">
        <v>132</v>
      </c>
      <c r="D1606" s="37">
        <v>1</v>
      </c>
    </row>
    <row r="1607" spans="1:4" x14ac:dyDescent="0.35">
      <c r="A1607" s="37" t="s">
        <v>2552</v>
      </c>
      <c r="B1607" s="37" t="s">
        <v>2801</v>
      </c>
      <c r="C1607" s="37">
        <v>400</v>
      </c>
      <c r="D1607" s="37">
        <v>1</v>
      </c>
    </row>
    <row r="1608" spans="1:4" x14ac:dyDescent="0.35">
      <c r="A1608" s="37" t="s">
        <v>1597</v>
      </c>
      <c r="B1608" s="37" t="s">
        <v>1598</v>
      </c>
      <c r="C1608" s="37">
        <v>132</v>
      </c>
      <c r="D1608" s="37">
        <v>1</v>
      </c>
    </row>
    <row r="1609" spans="1:4" x14ac:dyDescent="0.35">
      <c r="A1609" s="37" t="s">
        <v>8584</v>
      </c>
      <c r="B1609" s="37" t="s">
        <v>1598</v>
      </c>
      <c r="C1609" s="37">
        <v>132</v>
      </c>
      <c r="D1609" s="37">
        <v>1</v>
      </c>
    </row>
    <row r="1610" spans="1:4" x14ac:dyDescent="0.35">
      <c r="A1610" s="37" t="s">
        <v>8585</v>
      </c>
      <c r="B1610" s="37" t="s">
        <v>1598</v>
      </c>
      <c r="C1610" s="37">
        <v>275</v>
      </c>
      <c r="D1610" s="37">
        <v>1</v>
      </c>
    </row>
    <row r="1611" spans="1:4" x14ac:dyDescent="0.35">
      <c r="A1611" s="37" t="s">
        <v>8586</v>
      </c>
      <c r="B1611" s="37" t="s">
        <v>1598</v>
      </c>
      <c r="C1611" s="37">
        <v>275</v>
      </c>
      <c r="D1611" s="37">
        <v>1</v>
      </c>
    </row>
    <row r="1612" spans="1:4" x14ac:dyDescent="0.35">
      <c r="A1612" s="37" t="s">
        <v>8587</v>
      </c>
      <c r="B1612" s="37" t="s">
        <v>1598</v>
      </c>
      <c r="C1612" s="37">
        <v>275</v>
      </c>
      <c r="D1612" s="37">
        <v>1</v>
      </c>
    </row>
    <row r="1613" spans="1:4" x14ac:dyDescent="0.35">
      <c r="A1613" s="37" t="s">
        <v>8588</v>
      </c>
      <c r="B1613" s="37" t="s">
        <v>1598</v>
      </c>
      <c r="C1613" s="37">
        <v>275</v>
      </c>
      <c r="D1613" s="37">
        <v>1</v>
      </c>
    </row>
    <row r="1614" spans="1:4" x14ac:dyDescent="0.35">
      <c r="A1614" s="37" t="s">
        <v>1602</v>
      </c>
      <c r="B1614" s="37" t="s">
        <v>1603</v>
      </c>
      <c r="C1614" s="37">
        <v>132</v>
      </c>
      <c r="D1614" s="37">
        <v>1</v>
      </c>
    </row>
    <row r="1615" spans="1:4" x14ac:dyDescent="0.35">
      <c r="A1615" s="37" t="s">
        <v>8589</v>
      </c>
      <c r="B1615" s="37" t="s">
        <v>1603</v>
      </c>
      <c r="C1615" s="37">
        <v>275</v>
      </c>
      <c r="D1615" s="37">
        <v>1</v>
      </c>
    </row>
    <row r="1616" spans="1:4" x14ac:dyDescent="0.35">
      <c r="A1616" s="37" t="s">
        <v>8590</v>
      </c>
      <c r="B1616" s="37" t="s">
        <v>1603</v>
      </c>
      <c r="C1616" s="37">
        <v>400</v>
      </c>
      <c r="D1616" s="37">
        <v>1</v>
      </c>
    </row>
    <row r="1617" spans="1:4" x14ac:dyDescent="0.35">
      <c r="A1617" s="37" t="s">
        <v>8591</v>
      </c>
      <c r="B1617" s="37" t="s">
        <v>2803</v>
      </c>
      <c r="C1617" s="37">
        <v>275</v>
      </c>
      <c r="D1617" s="37">
        <v>1</v>
      </c>
    </row>
    <row r="1618" spans="1:4" x14ac:dyDescent="0.35">
      <c r="A1618" s="37" t="s">
        <v>1710</v>
      </c>
      <c r="B1618" s="37" t="s">
        <v>2803</v>
      </c>
      <c r="C1618" s="37">
        <v>33</v>
      </c>
      <c r="D1618" s="37">
        <v>1</v>
      </c>
    </row>
    <row r="1619" spans="1:4" x14ac:dyDescent="0.35">
      <c r="A1619" s="37" t="s">
        <v>8592</v>
      </c>
      <c r="B1619" s="37" t="s">
        <v>8593</v>
      </c>
      <c r="C1619" s="37">
        <v>400</v>
      </c>
      <c r="D1619" s="37">
        <v>1</v>
      </c>
    </row>
    <row r="1620" spans="1:4" x14ac:dyDescent="0.35">
      <c r="A1620" s="37" t="s">
        <v>8594</v>
      </c>
      <c r="B1620" s="37" t="s">
        <v>8593</v>
      </c>
      <c r="C1620" s="37">
        <v>400</v>
      </c>
      <c r="D1620" s="37">
        <v>1</v>
      </c>
    </row>
    <row r="1621" spans="1:4" x14ac:dyDescent="0.35">
      <c r="A1621" s="37" t="s">
        <v>8595</v>
      </c>
      <c r="B1621" s="37" t="s">
        <v>8596</v>
      </c>
      <c r="C1621" s="37">
        <v>132</v>
      </c>
      <c r="D1621" s="37">
        <v>1216</v>
      </c>
    </row>
    <row r="1622" spans="1:4" x14ac:dyDescent="0.35">
      <c r="A1622" s="37" t="s">
        <v>1604</v>
      </c>
      <c r="B1622" s="37" t="s">
        <v>1605</v>
      </c>
      <c r="C1622" s="37">
        <v>132</v>
      </c>
      <c r="D1622" s="37">
        <v>1</v>
      </c>
    </row>
    <row r="1623" spans="1:4" x14ac:dyDescent="0.35">
      <c r="A1623" s="37" t="s">
        <v>1606</v>
      </c>
      <c r="B1623" s="37" t="s">
        <v>1605</v>
      </c>
      <c r="C1623" s="37">
        <v>132</v>
      </c>
      <c r="D1623" s="37">
        <v>1</v>
      </c>
    </row>
    <row r="1624" spans="1:4" x14ac:dyDescent="0.35">
      <c r="A1624" s="37" t="s">
        <v>8597</v>
      </c>
      <c r="B1624" s="37" t="s">
        <v>1605</v>
      </c>
      <c r="C1624" s="37">
        <v>11</v>
      </c>
      <c r="D1624" s="37">
        <v>1</v>
      </c>
    </row>
    <row r="1625" spans="1:4" x14ac:dyDescent="0.35">
      <c r="A1625" s="37" t="s">
        <v>8598</v>
      </c>
      <c r="B1625" s="37" t="s">
        <v>8599</v>
      </c>
      <c r="C1625" s="37">
        <v>132</v>
      </c>
      <c r="D1625" s="37">
        <v>1</v>
      </c>
    </row>
    <row r="1626" spans="1:4" x14ac:dyDescent="0.35">
      <c r="A1626" s="37" t="s">
        <v>8600</v>
      </c>
      <c r="B1626" s="37" t="s">
        <v>8599</v>
      </c>
      <c r="C1626" s="37">
        <v>132</v>
      </c>
      <c r="D1626" s="37">
        <v>1</v>
      </c>
    </row>
    <row r="1627" spans="1:4" x14ac:dyDescent="0.35">
      <c r="A1627" s="37" t="s">
        <v>8601</v>
      </c>
      <c r="B1627" s="37" t="s">
        <v>8599</v>
      </c>
      <c r="C1627" s="37">
        <v>275</v>
      </c>
      <c r="D1627" s="37">
        <v>1</v>
      </c>
    </row>
    <row r="1628" spans="1:4" x14ac:dyDescent="0.35">
      <c r="A1628" s="37" t="s">
        <v>8602</v>
      </c>
      <c r="B1628" s="37" t="s">
        <v>8599</v>
      </c>
      <c r="C1628" s="37">
        <v>400</v>
      </c>
      <c r="D1628" s="37">
        <v>1</v>
      </c>
    </row>
    <row r="1629" spans="1:4" x14ac:dyDescent="0.35">
      <c r="A1629" s="37" t="s">
        <v>8603</v>
      </c>
      <c r="B1629" s="37" t="s">
        <v>8604</v>
      </c>
      <c r="C1629" s="37">
        <v>132</v>
      </c>
      <c r="D1629" s="37">
        <v>1</v>
      </c>
    </row>
    <row r="1630" spans="1:4" x14ac:dyDescent="0.35">
      <c r="A1630" s="37" t="s">
        <v>8605</v>
      </c>
      <c r="B1630" s="37" t="s">
        <v>8604</v>
      </c>
      <c r="C1630" s="37">
        <v>132</v>
      </c>
      <c r="D1630" s="37">
        <v>1</v>
      </c>
    </row>
    <row r="1631" spans="1:4" x14ac:dyDescent="0.35">
      <c r="A1631" s="37" t="s">
        <v>1607</v>
      </c>
      <c r="B1631" s="37" t="s">
        <v>1608</v>
      </c>
      <c r="C1631" s="37">
        <v>132</v>
      </c>
      <c r="D1631" s="37">
        <v>1</v>
      </c>
    </row>
    <row r="1632" spans="1:4" x14ac:dyDescent="0.35">
      <c r="A1632" s="37" t="s">
        <v>8606</v>
      </c>
      <c r="B1632" s="37" t="s">
        <v>1608</v>
      </c>
      <c r="C1632" s="37">
        <v>275</v>
      </c>
      <c r="D1632" s="37">
        <v>1</v>
      </c>
    </row>
    <row r="1633" spans="1:4" x14ac:dyDescent="0.35">
      <c r="A1633" s="37" t="s">
        <v>8607</v>
      </c>
      <c r="B1633" s="37" t="s">
        <v>1608</v>
      </c>
      <c r="C1633" s="37">
        <v>275</v>
      </c>
      <c r="D1633" s="37">
        <v>1</v>
      </c>
    </row>
    <row r="1634" spans="1:4" x14ac:dyDescent="0.35">
      <c r="A1634" s="37" t="s">
        <v>8608</v>
      </c>
      <c r="B1634" s="37" t="s">
        <v>1608</v>
      </c>
      <c r="C1634" s="37">
        <v>11</v>
      </c>
      <c r="D1634" s="37">
        <v>1</v>
      </c>
    </row>
    <row r="1635" spans="1:4" x14ac:dyDescent="0.35">
      <c r="A1635" s="37" t="s">
        <v>1609</v>
      </c>
      <c r="B1635" s="37" t="s">
        <v>8609</v>
      </c>
      <c r="C1635" s="37">
        <v>132</v>
      </c>
      <c r="D1635" s="37">
        <v>1</v>
      </c>
    </row>
    <row r="1636" spans="1:4" x14ac:dyDescent="0.35">
      <c r="A1636" s="37" t="s">
        <v>8610</v>
      </c>
      <c r="B1636" s="37" t="s">
        <v>8609</v>
      </c>
      <c r="C1636" s="37">
        <v>275</v>
      </c>
      <c r="D1636" s="37">
        <v>1</v>
      </c>
    </row>
    <row r="1637" spans="1:4" x14ac:dyDescent="0.35">
      <c r="A1637" s="37" t="s">
        <v>8611</v>
      </c>
      <c r="B1637" s="37" t="s">
        <v>8609</v>
      </c>
      <c r="C1637" s="37">
        <v>275</v>
      </c>
      <c r="D1637" s="37">
        <v>1</v>
      </c>
    </row>
    <row r="1638" spans="1:4" x14ac:dyDescent="0.35">
      <c r="A1638" s="37" t="s">
        <v>1611</v>
      </c>
      <c r="B1638" s="37" t="s">
        <v>8609</v>
      </c>
      <c r="C1638" s="37">
        <v>33</v>
      </c>
      <c r="D1638" s="37">
        <v>1</v>
      </c>
    </row>
    <row r="1639" spans="1:4" x14ac:dyDescent="0.35">
      <c r="A1639" s="37" t="s">
        <v>1612</v>
      </c>
      <c r="B1639" s="37" t="s">
        <v>1613</v>
      </c>
      <c r="C1639" s="37">
        <v>132</v>
      </c>
      <c r="D1639" s="37">
        <v>1</v>
      </c>
    </row>
    <row r="1640" spans="1:4" x14ac:dyDescent="0.35">
      <c r="A1640" s="37" t="s">
        <v>8612</v>
      </c>
      <c r="B1640" s="37" t="s">
        <v>1613</v>
      </c>
      <c r="C1640" s="37">
        <v>132</v>
      </c>
      <c r="D1640" s="37">
        <v>1</v>
      </c>
    </row>
    <row r="1641" spans="1:4" x14ac:dyDescent="0.35">
      <c r="A1641" s="37" t="s">
        <v>2532</v>
      </c>
      <c r="B1641" s="37" t="s">
        <v>1613</v>
      </c>
      <c r="C1641" s="37">
        <v>275</v>
      </c>
      <c r="D1641" s="37">
        <v>1</v>
      </c>
    </row>
    <row r="1642" spans="1:4" x14ac:dyDescent="0.35">
      <c r="A1642" s="37" t="s">
        <v>8613</v>
      </c>
      <c r="B1642" s="37" t="s">
        <v>1613</v>
      </c>
      <c r="C1642" s="37">
        <v>275</v>
      </c>
      <c r="D1642" s="37">
        <v>1</v>
      </c>
    </row>
    <row r="1643" spans="1:4" x14ac:dyDescent="0.35">
      <c r="A1643" s="37" t="s">
        <v>8614</v>
      </c>
      <c r="B1643" s="37" t="s">
        <v>1613</v>
      </c>
      <c r="C1643" s="37">
        <v>275</v>
      </c>
      <c r="D1643" s="37">
        <v>1</v>
      </c>
    </row>
    <row r="1644" spans="1:4" x14ac:dyDescent="0.35">
      <c r="A1644" s="37" t="s">
        <v>8615</v>
      </c>
      <c r="B1644" s="37" t="s">
        <v>8616</v>
      </c>
      <c r="C1644" s="37">
        <v>132</v>
      </c>
      <c r="D1644" s="37">
        <v>1</v>
      </c>
    </row>
    <row r="1645" spans="1:4" x14ac:dyDescent="0.35">
      <c r="A1645" s="37" t="s">
        <v>8617</v>
      </c>
      <c r="B1645" s="37" t="s">
        <v>2804</v>
      </c>
      <c r="C1645" s="37">
        <v>132</v>
      </c>
      <c r="D1645" s="37">
        <v>1</v>
      </c>
    </row>
    <row r="1646" spans="1:4" x14ac:dyDescent="0.35">
      <c r="A1646" s="37" t="s">
        <v>2626</v>
      </c>
      <c r="B1646" s="37" t="s">
        <v>2804</v>
      </c>
      <c r="C1646" s="37">
        <v>33</v>
      </c>
      <c r="D1646" s="37">
        <v>1</v>
      </c>
    </row>
    <row r="1647" spans="1:4" x14ac:dyDescent="0.35">
      <c r="A1647" s="37" t="s">
        <v>8618</v>
      </c>
      <c r="B1647" s="37" t="s">
        <v>8619</v>
      </c>
      <c r="C1647" s="37">
        <v>132</v>
      </c>
      <c r="D1647" s="37">
        <v>1640</v>
      </c>
    </row>
    <row r="1648" spans="1:4" x14ac:dyDescent="0.35">
      <c r="A1648" s="37" t="s">
        <v>8620</v>
      </c>
      <c r="B1648" s="37" t="s">
        <v>8619</v>
      </c>
      <c r="C1648" s="37">
        <v>132</v>
      </c>
      <c r="D1648" s="37">
        <v>1640</v>
      </c>
    </row>
    <row r="1649" spans="1:4" x14ac:dyDescent="0.35">
      <c r="A1649" s="37" t="s">
        <v>8621</v>
      </c>
      <c r="B1649" s="37" t="s">
        <v>2805</v>
      </c>
      <c r="C1649" s="37">
        <v>132</v>
      </c>
      <c r="D1649" s="37">
        <v>1640</v>
      </c>
    </row>
    <row r="1650" spans="1:4" x14ac:dyDescent="0.35">
      <c r="A1650" s="37" t="s">
        <v>2618</v>
      </c>
      <c r="B1650" s="37" t="s">
        <v>2805</v>
      </c>
      <c r="C1650" s="37">
        <v>33</v>
      </c>
      <c r="D1650" s="37">
        <v>1640</v>
      </c>
    </row>
    <row r="1651" spans="1:4" x14ac:dyDescent="0.35">
      <c r="A1651" s="37" t="s">
        <v>8622</v>
      </c>
      <c r="B1651" s="37" t="s">
        <v>8623</v>
      </c>
      <c r="C1651" s="37">
        <v>275</v>
      </c>
      <c r="D1651" s="37">
        <v>1</v>
      </c>
    </row>
    <row r="1652" spans="1:4" x14ac:dyDescent="0.35">
      <c r="A1652" s="37" t="s">
        <v>8624</v>
      </c>
      <c r="B1652" s="37" t="s">
        <v>8623</v>
      </c>
      <c r="C1652" s="37">
        <v>275</v>
      </c>
      <c r="D1652" s="37">
        <v>1</v>
      </c>
    </row>
    <row r="1653" spans="1:4" x14ac:dyDescent="0.35">
      <c r="A1653" s="37" t="s">
        <v>8625</v>
      </c>
      <c r="B1653" s="37" t="s">
        <v>8623</v>
      </c>
      <c r="C1653" s="37">
        <v>33</v>
      </c>
      <c r="D1653" s="37">
        <v>1</v>
      </c>
    </row>
    <row r="1654" spans="1:4" x14ac:dyDescent="0.35">
      <c r="A1654" s="37" t="s">
        <v>8626</v>
      </c>
      <c r="B1654" s="37" t="s">
        <v>8623</v>
      </c>
      <c r="C1654" s="37">
        <v>33</v>
      </c>
      <c r="D1654" s="37">
        <v>1</v>
      </c>
    </row>
    <row r="1655" spans="1:4" x14ac:dyDescent="0.35">
      <c r="A1655" s="37" t="s">
        <v>8627</v>
      </c>
      <c r="B1655" s="37" t="s">
        <v>8628</v>
      </c>
      <c r="C1655" s="37">
        <v>275</v>
      </c>
      <c r="D1655" s="37">
        <v>1</v>
      </c>
    </row>
    <row r="1656" spans="1:4" x14ac:dyDescent="0.35">
      <c r="A1656" s="37" t="s">
        <v>8629</v>
      </c>
      <c r="B1656" s="37" t="s">
        <v>8628</v>
      </c>
      <c r="C1656" s="37">
        <v>33</v>
      </c>
      <c r="D1656" s="37">
        <v>1</v>
      </c>
    </row>
    <row r="1657" spans="1:4" x14ac:dyDescent="0.35">
      <c r="A1657" s="37" t="s">
        <v>8630</v>
      </c>
      <c r="B1657" s="37" t="s">
        <v>8628</v>
      </c>
      <c r="C1657" s="37">
        <v>33</v>
      </c>
      <c r="D1657" s="37">
        <v>1</v>
      </c>
    </row>
    <row r="1658" spans="1:4" x14ac:dyDescent="0.35">
      <c r="A1658" s="37" t="s">
        <v>8631</v>
      </c>
      <c r="B1658" s="37" t="s">
        <v>1616</v>
      </c>
      <c r="C1658" s="37">
        <v>400</v>
      </c>
      <c r="D1658" s="37">
        <v>1</v>
      </c>
    </row>
    <row r="1659" spans="1:4" x14ac:dyDescent="0.35">
      <c r="A1659" s="37" t="s">
        <v>1617</v>
      </c>
      <c r="B1659" s="37" t="s">
        <v>1618</v>
      </c>
      <c r="C1659" s="37">
        <v>132</v>
      </c>
      <c r="D1659" s="37">
        <v>1</v>
      </c>
    </row>
    <row r="1660" spans="1:4" x14ac:dyDescent="0.35">
      <c r="A1660" s="37" t="s">
        <v>2529</v>
      </c>
      <c r="B1660" s="37" t="s">
        <v>1618</v>
      </c>
      <c r="C1660" s="37">
        <v>400</v>
      </c>
      <c r="D1660" s="37">
        <v>1</v>
      </c>
    </row>
    <row r="1661" spans="1:4" x14ac:dyDescent="0.35">
      <c r="A1661" s="37" t="s">
        <v>8632</v>
      </c>
      <c r="B1661" s="37" t="s">
        <v>8633</v>
      </c>
      <c r="C1661" s="37">
        <v>275</v>
      </c>
      <c r="D1661" s="37">
        <v>1</v>
      </c>
    </row>
    <row r="1662" spans="1:4" x14ac:dyDescent="0.35">
      <c r="A1662" s="37" t="s">
        <v>8634</v>
      </c>
      <c r="B1662" s="37" t="s">
        <v>8633</v>
      </c>
      <c r="C1662" s="37">
        <v>275</v>
      </c>
      <c r="D1662" s="37">
        <v>1</v>
      </c>
    </row>
    <row r="1663" spans="1:4" x14ac:dyDescent="0.35">
      <c r="A1663" s="37" t="s">
        <v>8635</v>
      </c>
      <c r="B1663" s="37" t="s">
        <v>8633</v>
      </c>
      <c r="C1663" s="37">
        <v>400</v>
      </c>
      <c r="D1663" s="37">
        <v>1</v>
      </c>
    </row>
    <row r="1664" spans="1:4" x14ac:dyDescent="0.35">
      <c r="A1664" s="37" t="s">
        <v>8636</v>
      </c>
      <c r="B1664" s="37" t="s">
        <v>8633</v>
      </c>
      <c r="C1664" s="37">
        <v>400</v>
      </c>
      <c r="D1664" s="37">
        <v>1</v>
      </c>
    </row>
    <row r="1665" spans="1:4" x14ac:dyDescent="0.35">
      <c r="A1665" s="37" t="s">
        <v>1619</v>
      </c>
      <c r="B1665" s="37" t="s">
        <v>1620</v>
      </c>
      <c r="C1665" s="37">
        <v>132</v>
      </c>
      <c r="D1665" s="37">
        <v>1</v>
      </c>
    </row>
    <row r="1666" spans="1:4" x14ac:dyDescent="0.35">
      <c r="A1666" s="37" t="s">
        <v>8637</v>
      </c>
      <c r="B1666" s="37" t="s">
        <v>1620</v>
      </c>
      <c r="C1666" s="37">
        <v>275</v>
      </c>
      <c r="D1666" s="37">
        <v>1</v>
      </c>
    </row>
    <row r="1667" spans="1:4" x14ac:dyDescent="0.35">
      <c r="A1667" s="37" t="s">
        <v>1621</v>
      </c>
      <c r="B1667" s="37" t="s">
        <v>1622</v>
      </c>
      <c r="C1667" s="37">
        <v>132</v>
      </c>
      <c r="D1667" s="37">
        <v>1</v>
      </c>
    </row>
    <row r="1668" spans="1:4" x14ac:dyDescent="0.35">
      <c r="A1668" s="37" t="s">
        <v>8638</v>
      </c>
      <c r="B1668" s="37" t="s">
        <v>1622</v>
      </c>
      <c r="C1668" s="37">
        <v>132</v>
      </c>
      <c r="D1668" s="37">
        <v>1</v>
      </c>
    </row>
    <row r="1669" spans="1:4" x14ac:dyDescent="0.35">
      <c r="A1669" s="37" t="s">
        <v>8639</v>
      </c>
      <c r="B1669" s="37" t="s">
        <v>1622</v>
      </c>
      <c r="C1669" s="37">
        <v>275</v>
      </c>
      <c r="D1669" s="37">
        <v>1</v>
      </c>
    </row>
    <row r="1670" spans="1:4" x14ac:dyDescent="0.35">
      <c r="A1670" s="37" t="s">
        <v>8640</v>
      </c>
      <c r="B1670" s="37" t="s">
        <v>1622</v>
      </c>
      <c r="C1670" s="37">
        <v>275</v>
      </c>
      <c r="D1670" s="37">
        <v>1</v>
      </c>
    </row>
    <row r="1671" spans="1:4" x14ac:dyDescent="0.35">
      <c r="A1671" s="37" t="s">
        <v>1623</v>
      </c>
      <c r="B1671" s="37" t="s">
        <v>1624</v>
      </c>
      <c r="C1671" s="37">
        <v>132</v>
      </c>
      <c r="D1671" s="37">
        <v>1</v>
      </c>
    </row>
    <row r="1672" spans="1:4" x14ac:dyDescent="0.35">
      <c r="A1672" s="37" t="s">
        <v>8641</v>
      </c>
      <c r="B1672" s="37" t="s">
        <v>1624</v>
      </c>
      <c r="C1672" s="37">
        <v>132</v>
      </c>
      <c r="D1672" s="37">
        <v>1</v>
      </c>
    </row>
    <row r="1673" spans="1:4" x14ac:dyDescent="0.35">
      <c r="A1673" s="37" t="s">
        <v>8642</v>
      </c>
      <c r="B1673" s="37" t="s">
        <v>1624</v>
      </c>
      <c r="C1673" s="37">
        <v>275</v>
      </c>
      <c r="D1673" s="37">
        <v>1</v>
      </c>
    </row>
    <row r="1674" spans="1:4" x14ac:dyDescent="0.35">
      <c r="A1674" s="37" t="s">
        <v>8643</v>
      </c>
      <c r="B1674" s="37" t="s">
        <v>1624</v>
      </c>
      <c r="C1674" s="37">
        <v>275</v>
      </c>
      <c r="D1674" s="37">
        <v>1</v>
      </c>
    </row>
    <row r="1675" spans="1:4" x14ac:dyDescent="0.35">
      <c r="A1675" s="37" t="s">
        <v>8644</v>
      </c>
      <c r="B1675" s="37" t="s">
        <v>1626</v>
      </c>
      <c r="C1675" s="37">
        <v>275</v>
      </c>
      <c r="D1675" s="37">
        <v>1</v>
      </c>
    </row>
    <row r="1676" spans="1:4" x14ac:dyDescent="0.35">
      <c r="A1676" s="37" t="s">
        <v>1625</v>
      </c>
      <c r="B1676" s="37" t="s">
        <v>1626</v>
      </c>
      <c r="C1676" s="37">
        <v>66</v>
      </c>
      <c r="D1676" s="37">
        <v>1</v>
      </c>
    </row>
    <row r="1677" spans="1:4" x14ac:dyDescent="0.35">
      <c r="A1677" s="37" t="s">
        <v>1627</v>
      </c>
      <c r="B1677" s="37" t="s">
        <v>1628</v>
      </c>
      <c r="C1677" s="37">
        <v>132</v>
      </c>
      <c r="D1677" s="37">
        <v>1</v>
      </c>
    </row>
    <row r="1678" spans="1:4" x14ac:dyDescent="0.35">
      <c r="A1678" s="37" t="s">
        <v>8645</v>
      </c>
      <c r="B1678" s="37" t="s">
        <v>1628</v>
      </c>
      <c r="C1678" s="37">
        <v>132</v>
      </c>
      <c r="D1678" s="37">
        <v>1</v>
      </c>
    </row>
    <row r="1679" spans="1:4" x14ac:dyDescent="0.35">
      <c r="A1679" s="37" t="s">
        <v>2576</v>
      </c>
      <c r="B1679" s="37" t="s">
        <v>1628</v>
      </c>
      <c r="C1679" s="37">
        <v>400</v>
      </c>
      <c r="D1679" s="37">
        <v>1</v>
      </c>
    </row>
    <row r="1680" spans="1:4" x14ac:dyDescent="0.35">
      <c r="A1680" s="37" t="s">
        <v>2569</v>
      </c>
      <c r="B1680" s="37" t="s">
        <v>1628</v>
      </c>
      <c r="C1680" s="37">
        <v>400</v>
      </c>
      <c r="D1680" s="37">
        <v>1</v>
      </c>
    </row>
    <row r="1681" spans="1:4" x14ac:dyDescent="0.35">
      <c r="A1681" s="37" t="s">
        <v>8646</v>
      </c>
      <c r="B1681" s="37" t="s">
        <v>8647</v>
      </c>
      <c r="C1681" s="37">
        <v>132</v>
      </c>
      <c r="D1681" s="37">
        <v>1</v>
      </c>
    </row>
    <row r="1682" spans="1:4" x14ac:dyDescent="0.35">
      <c r="A1682" s="37" t="s">
        <v>8648</v>
      </c>
      <c r="B1682" s="37" t="s">
        <v>8647</v>
      </c>
      <c r="C1682" s="37">
        <v>132</v>
      </c>
      <c r="D1682" s="37">
        <v>1</v>
      </c>
    </row>
    <row r="1683" spans="1:4" x14ac:dyDescent="0.35">
      <c r="A1683" s="37" t="s">
        <v>8649</v>
      </c>
      <c r="B1683" s="37" t="s">
        <v>8647</v>
      </c>
      <c r="C1683" s="37">
        <v>132</v>
      </c>
      <c r="D1683" s="37">
        <v>1</v>
      </c>
    </row>
    <row r="1684" spans="1:4" x14ac:dyDescent="0.35">
      <c r="A1684" s="37" t="s">
        <v>8650</v>
      </c>
      <c r="B1684" s="37" t="s">
        <v>8647</v>
      </c>
      <c r="C1684" s="37">
        <v>132</v>
      </c>
      <c r="D1684" s="37">
        <v>1</v>
      </c>
    </row>
    <row r="1685" spans="1:4" x14ac:dyDescent="0.35">
      <c r="A1685" s="37" t="s">
        <v>8651</v>
      </c>
      <c r="B1685" s="37" t="s">
        <v>8647</v>
      </c>
      <c r="C1685" s="37">
        <v>400</v>
      </c>
      <c r="D1685" s="37">
        <v>1</v>
      </c>
    </row>
    <row r="1686" spans="1:4" x14ac:dyDescent="0.35">
      <c r="A1686" s="37" t="s">
        <v>8652</v>
      </c>
      <c r="B1686" s="37" t="s">
        <v>8647</v>
      </c>
      <c r="C1686" s="37">
        <v>400</v>
      </c>
      <c r="D1686" s="37">
        <v>1</v>
      </c>
    </row>
    <row r="1687" spans="1:4" x14ac:dyDescent="0.35">
      <c r="A1687" s="37" t="s">
        <v>8653</v>
      </c>
      <c r="B1687" s="37" t="s">
        <v>8654</v>
      </c>
      <c r="C1687" s="37">
        <v>132</v>
      </c>
      <c r="D1687" s="37">
        <v>1</v>
      </c>
    </row>
    <row r="1688" spans="1:4" x14ac:dyDescent="0.35">
      <c r="A1688" s="37" t="s">
        <v>8655</v>
      </c>
      <c r="B1688" s="37" t="s">
        <v>8654</v>
      </c>
      <c r="C1688" s="37">
        <v>132</v>
      </c>
      <c r="D1688" s="37">
        <v>1</v>
      </c>
    </row>
    <row r="1689" spans="1:4" x14ac:dyDescent="0.35">
      <c r="A1689" s="37" t="s">
        <v>2592</v>
      </c>
      <c r="B1689" s="37" t="s">
        <v>8654</v>
      </c>
      <c r="C1689" s="37">
        <v>33</v>
      </c>
      <c r="D1689" s="37">
        <v>1</v>
      </c>
    </row>
    <row r="1690" spans="1:4" x14ac:dyDescent="0.35">
      <c r="A1690" s="37" t="s">
        <v>8656</v>
      </c>
      <c r="B1690" s="37" t="s">
        <v>8657</v>
      </c>
      <c r="C1690" s="37">
        <v>20.5</v>
      </c>
      <c r="D1690" s="37">
        <v>1</v>
      </c>
    </row>
    <row r="1691" spans="1:4" x14ac:dyDescent="0.35">
      <c r="A1691" s="37" t="s">
        <v>8658</v>
      </c>
      <c r="B1691" s="37" t="s">
        <v>2630</v>
      </c>
      <c r="C1691" s="37">
        <v>132</v>
      </c>
      <c r="D1691" s="37">
        <v>1</v>
      </c>
    </row>
    <row r="1692" spans="1:4" x14ac:dyDescent="0.35">
      <c r="A1692" s="37" t="s">
        <v>8659</v>
      </c>
      <c r="B1692" s="37" t="s">
        <v>2630</v>
      </c>
      <c r="C1692" s="37">
        <v>132</v>
      </c>
      <c r="D1692" s="37">
        <v>1</v>
      </c>
    </row>
    <row r="1693" spans="1:4" x14ac:dyDescent="0.35">
      <c r="A1693" s="37" t="s">
        <v>8660</v>
      </c>
      <c r="B1693" s="37" t="s">
        <v>2630</v>
      </c>
      <c r="C1693" s="37">
        <v>132</v>
      </c>
      <c r="D1693" s="37">
        <v>1</v>
      </c>
    </row>
    <row r="1694" spans="1:4" x14ac:dyDescent="0.35">
      <c r="A1694" s="37" t="s">
        <v>8661</v>
      </c>
      <c r="B1694" s="37" t="s">
        <v>2630</v>
      </c>
      <c r="C1694" s="37">
        <v>132</v>
      </c>
      <c r="D1694" s="37">
        <v>1</v>
      </c>
    </row>
    <row r="1695" spans="1:4" x14ac:dyDescent="0.35">
      <c r="A1695" s="37" t="s">
        <v>8662</v>
      </c>
      <c r="B1695" s="37" t="s">
        <v>2630</v>
      </c>
      <c r="C1695" s="37">
        <v>132</v>
      </c>
      <c r="D1695" s="37">
        <v>1</v>
      </c>
    </row>
    <row r="1696" spans="1:4" x14ac:dyDescent="0.35">
      <c r="A1696" s="37" t="s">
        <v>8663</v>
      </c>
      <c r="B1696" s="37" t="s">
        <v>2630</v>
      </c>
      <c r="C1696" s="37">
        <v>275</v>
      </c>
      <c r="D1696" s="37">
        <v>1</v>
      </c>
    </row>
    <row r="1697" spans="1:4" x14ac:dyDescent="0.35">
      <c r="A1697" s="37" t="s">
        <v>8664</v>
      </c>
      <c r="B1697" s="37" t="s">
        <v>2630</v>
      </c>
      <c r="C1697" s="37">
        <v>275</v>
      </c>
      <c r="D1697" s="37">
        <v>1</v>
      </c>
    </row>
    <row r="1698" spans="1:4" x14ac:dyDescent="0.35">
      <c r="A1698" s="37" t="s">
        <v>8665</v>
      </c>
      <c r="B1698" s="37" t="s">
        <v>2630</v>
      </c>
      <c r="C1698" s="37">
        <v>275</v>
      </c>
      <c r="D1698" s="37">
        <v>1</v>
      </c>
    </row>
    <row r="1699" spans="1:4" x14ac:dyDescent="0.35">
      <c r="A1699" s="37" t="s">
        <v>8666</v>
      </c>
      <c r="B1699" s="37" t="s">
        <v>2630</v>
      </c>
      <c r="C1699" s="37">
        <v>275</v>
      </c>
      <c r="D1699" s="37">
        <v>1</v>
      </c>
    </row>
    <row r="1700" spans="1:4" x14ac:dyDescent="0.35">
      <c r="A1700" s="37" t="s">
        <v>2629</v>
      </c>
      <c r="B1700" s="37" t="s">
        <v>2630</v>
      </c>
      <c r="C1700" s="37">
        <v>33</v>
      </c>
      <c r="D1700" s="37">
        <v>1</v>
      </c>
    </row>
    <row r="1701" spans="1:4" x14ac:dyDescent="0.35">
      <c r="A1701" s="37" t="s">
        <v>1743</v>
      </c>
      <c r="B1701" s="37" t="s">
        <v>8667</v>
      </c>
      <c r="C1701" s="37">
        <v>132</v>
      </c>
      <c r="D1701" s="37">
        <v>1</v>
      </c>
    </row>
    <row r="1702" spans="1:4" x14ac:dyDescent="0.35">
      <c r="A1702" s="37" t="s">
        <v>8668</v>
      </c>
      <c r="B1702" s="37" t="s">
        <v>8669</v>
      </c>
      <c r="C1702" s="37">
        <v>275</v>
      </c>
      <c r="D1702" s="37">
        <v>1</v>
      </c>
    </row>
    <row r="1703" spans="1:4" x14ac:dyDescent="0.35">
      <c r="A1703" s="37" t="s">
        <v>8670</v>
      </c>
      <c r="B1703" s="37" t="s">
        <v>1629</v>
      </c>
      <c r="C1703" s="37">
        <v>132</v>
      </c>
      <c r="D1703" s="37">
        <v>1</v>
      </c>
    </row>
    <row r="1704" spans="1:4" x14ac:dyDescent="0.35">
      <c r="A1704" s="37" t="s">
        <v>8671</v>
      </c>
      <c r="B1704" s="37" t="s">
        <v>1629</v>
      </c>
      <c r="C1704" s="37">
        <v>132</v>
      </c>
      <c r="D1704" s="37">
        <v>1</v>
      </c>
    </row>
    <row r="1705" spans="1:4" x14ac:dyDescent="0.35">
      <c r="A1705" s="37" t="s">
        <v>8672</v>
      </c>
      <c r="B1705" s="37" t="s">
        <v>1629</v>
      </c>
      <c r="C1705" s="37">
        <v>275</v>
      </c>
      <c r="D1705" s="37">
        <v>1</v>
      </c>
    </row>
    <row r="1706" spans="1:4" x14ac:dyDescent="0.35">
      <c r="A1706" s="37" t="s">
        <v>1599</v>
      </c>
      <c r="B1706" s="37" t="s">
        <v>1629</v>
      </c>
      <c r="C1706" s="37">
        <v>33</v>
      </c>
      <c r="D1706" s="37">
        <v>1</v>
      </c>
    </row>
    <row r="1707" spans="1:4" x14ac:dyDescent="0.35">
      <c r="A1707" s="37" t="s">
        <v>8673</v>
      </c>
      <c r="B1707" s="37" t="s">
        <v>1631</v>
      </c>
      <c r="C1707" s="37">
        <v>275</v>
      </c>
      <c r="D1707" s="37">
        <v>1</v>
      </c>
    </row>
    <row r="1708" spans="1:4" x14ac:dyDescent="0.35">
      <c r="A1708" s="37" t="s">
        <v>8674</v>
      </c>
      <c r="B1708" s="37" t="s">
        <v>1631</v>
      </c>
      <c r="C1708" s="37">
        <v>275</v>
      </c>
      <c r="D1708" s="37">
        <v>1</v>
      </c>
    </row>
    <row r="1709" spans="1:4" x14ac:dyDescent="0.35">
      <c r="A1709" s="37" t="s">
        <v>1630</v>
      </c>
      <c r="B1709" s="37" t="s">
        <v>1631</v>
      </c>
      <c r="C1709" s="37">
        <v>33</v>
      </c>
      <c r="D1709" s="37">
        <v>1</v>
      </c>
    </row>
    <row r="1710" spans="1:4" x14ac:dyDescent="0.35">
      <c r="A1710" s="37" t="s">
        <v>1632</v>
      </c>
      <c r="B1710" s="37" t="s">
        <v>1633</v>
      </c>
      <c r="C1710" s="37">
        <v>132</v>
      </c>
      <c r="D1710" s="37">
        <v>1</v>
      </c>
    </row>
    <row r="1711" spans="1:4" x14ac:dyDescent="0.35">
      <c r="A1711" s="37" t="s">
        <v>8675</v>
      </c>
      <c r="B1711" s="37" t="s">
        <v>1633</v>
      </c>
      <c r="C1711" s="37">
        <v>132</v>
      </c>
      <c r="D1711" s="37">
        <v>1</v>
      </c>
    </row>
    <row r="1712" spans="1:4" x14ac:dyDescent="0.35">
      <c r="A1712" s="37" t="s">
        <v>8676</v>
      </c>
      <c r="B1712" s="37" t="s">
        <v>1633</v>
      </c>
      <c r="C1712" s="37">
        <v>400</v>
      </c>
      <c r="D1712" s="37">
        <v>1</v>
      </c>
    </row>
    <row r="1713" spans="1:4" x14ac:dyDescent="0.35">
      <c r="A1713" s="37" t="s">
        <v>8677</v>
      </c>
      <c r="B1713" s="37" t="s">
        <v>1633</v>
      </c>
      <c r="C1713" s="37">
        <v>400</v>
      </c>
      <c r="D1713" s="37">
        <v>1</v>
      </c>
    </row>
    <row r="1714" spans="1:4" x14ac:dyDescent="0.35">
      <c r="A1714" s="37" t="s">
        <v>8678</v>
      </c>
      <c r="B1714" s="37" t="s">
        <v>1633</v>
      </c>
      <c r="C1714" s="37">
        <v>400</v>
      </c>
      <c r="D1714" s="37">
        <v>1</v>
      </c>
    </row>
    <row r="1715" spans="1:4" x14ac:dyDescent="0.35">
      <c r="A1715" s="37" t="s">
        <v>1634</v>
      </c>
      <c r="B1715" s="37" t="s">
        <v>1635</v>
      </c>
      <c r="C1715" s="37">
        <v>132</v>
      </c>
      <c r="D1715" s="37">
        <v>1</v>
      </c>
    </row>
    <row r="1716" spans="1:4" x14ac:dyDescent="0.35">
      <c r="A1716" s="37" t="s">
        <v>8679</v>
      </c>
      <c r="B1716" s="37" t="s">
        <v>1635</v>
      </c>
      <c r="C1716" s="37">
        <v>275</v>
      </c>
      <c r="D1716" s="37">
        <v>1</v>
      </c>
    </row>
    <row r="1717" spans="1:4" x14ac:dyDescent="0.35">
      <c r="A1717" s="37" t="s">
        <v>8680</v>
      </c>
      <c r="B1717" s="37" t="s">
        <v>1637</v>
      </c>
      <c r="C1717" s="37">
        <v>275</v>
      </c>
      <c r="D1717" s="37">
        <v>1</v>
      </c>
    </row>
    <row r="1718" spans="1:4" x14ac:dyDescent="0.35">
      <c r="A1718" s="37" t="s">
        <v>8681</v>
      </c>
      <c r="B1718" s="37" t="s">
        <v>1637</v>
      </c>
      <c r="C1718" s="37">
        <v>275</v>
      </c>
      <c r="D1718" s="37">
        <v>1</v>
      </c>
    </row>
    <row r="1719" spans="1:4" x14ac:dyDescent="0.35">
      <c r="A1719" s="37" t="s">
        <v>1636</v>
      </c>
      <c r="B1719" s="37" t="s">
        <v>1637</v>
      </c>
      <c r="C1719" s="37">
        <v>33</v>
      </c>
      <c r="D1719" s="37">
        <v>1</v>
      </c>
    </row>
    <row r="1720" spans="1:4" x14ac:dyDescent="0.35">
      <c r="A1720" s="37" t="s">
        <v>8682</v>
      </c>
      <c r="B1720" s="37" t="s">
        <v>8683</v>
      </c>
      <c r="C1720" s="37">
        <v>132</v>
      </c>
      <c r="D1720" s="37">
        <v>1</v>
      </c>
    </row>
    <row r="1721" spans="1:4" x14ac:dyDescent="0.35">
      <c r="A1721" s="37" t="s">
        <v>8684</v>
      </c>
      <c r="B1721" s="37" t="s">
        <v>8683</v>
      </c>
      <c r="C1721" s="37">
        <v>132</v>
      </c>
      <c r="D1721" s="37">
        <v>1</v>
      </c>
    </row>
    <row r="1722" spans="1:4" x14ac:dyDescent="0.35">
      <c r="A1722" s="37" t="s">
        <v>8685</v>
      </c>
      <c r="B1722" s="37" t="s">
        <v>8683</v>
      </c>
      <c r="C1722" s="37">
        <v>132</v>
      </c>
      <c r="D1722" s="37">
        <v>1</v>
      </c>
    </row>
    <row r="1723" spans="1:4" x14ac:dyDescent="0.35">
      <c r="A1723" s="37" t="s">
        <v>8686</v>
      </c>
      <c r="B1723" s="37" t="s">
        <v>8683</v>
      </c>
      <c r="C1723" s="37">
        <v>132</v>
      </c>
      <c r="D1723" s="37">
        <v>1</v>
      </c>
    </row>
    <row r="1724" spans="1:4" x14ac:dyDescent="0.35">
      <c r="A1724" s="37" t="s">
        <v>8687</v>
      </c>
      <c r="B1724" s="37" t="s">
        <v>8683</v>
      </c>
      <c r="C1724" s="37">
        <v>132</v>
      </c>
      <c r="D1724" s="37">
        <v>1</v>
      </c>
    </row>
    <row r="1725" spans="1:4" x14ac:dyDescent="0.35">
      <c r="A1725" s="37" t="s">
        <v>8688</v>
      </c>
      <c r="B1725" s="37" t="s">
        <v>8683</v>
      </c>
      <c r="C1725" s="37">
        <v>132</v>
      </c>
      <c r="D1725" s="37">
        <v>1</v>
      </c>
    </row>
    <row r="1726" spans="1:4" x14ac:dyDescent="0.35">
      <c r="A1726" s="37" t="s">
        <v>8689</v>
      </c>
      <c r="B1726" s="37" t="s">
        <v>8683</v>
      </c>
      <c r="C1726" s="37">
        <v>132</v>
      </c>
      <c r="D1726" s="37">
        <v>1</v>
      </c>
    </row>
    <row r="1727" spans="1:4" x14ac:dyDescent="0.35">
      <c r="A1727" s="37" t="s">
        <v>8690</v>
      </c>
      <c r="B1727" s="37" t="s">
        <v>8683</v>
      </c>
      <c r="C1727" s="37">
        <v>132</v>
      </c>
      <c r="D1727" s="37">
        <v>1</v>
      </c>
    </row>
    <row r="1728" spans="1:4" x14ac:dyDescent="0.35">
      <c r="A1728" s="37" t="s">
        <v>8691</v>
      </c>
      <c r="B1728" s="37" t="s">
        <v>2810</v>
      </c>
      <c r="C1728" s="37">
        <v>275</v>
      </c>
      <c r="D1728" s="37">
        <v>1</v>
      </c>
    </row>
    <row r="1729" spans="1:4" x14ac:dyDescent="0.35">
      <c r="A1729" s="37" t="s">
        <v>8692</v>
      </c>
      <c r="B1729" s="37" t="s">
        <v>2810</v>
      </c>
      <c r="C1729" s="37">
        <v>275</v>
      </c>
      <c r="D1729" s="37">
        <v>1</v>
      </c>
    </row>
    <row r="1730" spans="1:4" x14ac:dyDescent="0.35">
      <c r="A1730" s="37" t="s">
        <v>8693</v>
      </c>
      <c r="B1730" s="37" t="s">
        <v>2810</v>
      </c>
      <c r="C1730" s="37">
        <v>275</v>
      </c>
      <c r="D1730" s="37">
        <v>1</v>
      </c>
    </row>
    <row r="1731" spans="1:4" x14ac:dyDescent="0.35">
      <c r="A1731" s="37" t="s">
        <v>8694</v>
      </c>
      <c r="B1731" s="37" t="s">
        <v>2810</v>
      </c>
      <c r="C1731" s="37">
        <v>275</v>
      </c>
      <c r="D1731" s="37">
        <v>1</v>
      </c>
    </row>
    <row r="1732" spans="1:4" x14ac:dyDescent="0.35">
      <c r="A1732" s="37" t="s">
        <v>2297</v>
      </c>
      <c r="B1732" s="37" t="s">
        <v>2810</v>
      </c>
      <c r="C1732" s="37">
        <v>33</v>
      </c>
      <c r="D1732" s="37">
        <v>1</v>
      </c>
    </row>
    <row r="1733" spans="1:4" x14ac:dyDescent="0.35">
      <c r="A1733" s="37" t="s">
        <v>8695</v>
      </c>
      <c r="B1733" s="37" t="s">
        <v>2810</v>
      </c>
      <c r="C1733" s="37">
        <v>33</v>
      </c>
      <c r="D1733" s="37">
        <v>1</v>
      </c>
    </row>
    <row r="1734" spans="1:4" x14ac:dyDescent="0.35">
      <c r="A1734" s="37" t="s">
        <v>8696</v>
      </c>
      <c r="B1734" s="37" t="s">
        <v>2810</v>
      </c>
      <c r="C1734" s="37">
        <v>400</v>
      </c>
      <c r="D1734" s="37">
        <v>1</v>
      </c>
    </row>
    <row r="1735" spans="1:4" x14ac:dyDescent="0.35">
      <c r="A1735" s="37" t="s">
        <v>8697</v>
      </c>
      <c r="B1735" s="37" t="s">
        <v>2810</v>
      </c>
      <c r="C1735" s="37">
        <v>400</v>
      </c>
      <c r="D1735" s="37">
        <v>1</v>
      </c>
    </row>
    <row r="1736" spans="1:4" x14ac:dyDescent="0.35">
      <c r="A1736" s="37" t="s">
        <v>2609</v>
      </c>
      <c r="B1736" s="37" t="s">
        <v>8698</v>
      </c>
      <c r="C1736" s="37">
        <v>132</v>
      </c>
      <c r="D1736" s="37">
        <v>1</v>
      </c>
    </row>
    <row r="1737" spans="1:4" x14ac:dyDescent="0.35">
      <c r="A1737" s="37" t="s">
        <v>2611</v>
      </c>
      <c r="B1737" s="37" t="s">
        <v>8698</v>
      </c>
      <c r="C1737" s="37">
        <v>132</v>
      </c>
      <c r="D1737" s="37">
        <v>1</v>
      </c>
    </row>
    <row r="1738" spans="1:4" x14ac:dyDescent="0.35">
      <c r="A1738" s="37" t="s">
        <v>8699</v>
      </c>
      <c r="B1738" s="37" t="s">
        <v>8698</v>
      </c>
      <c r="C1738" s="37">
        <v>33</v>
      </c>
      <c r="D1738" s="37">
        <v>1</v>
      </c>
    </row>
    <row r="1739" spans="1:4" x14ac:dyDescent="0.35">
      <c r="A1739" s="37" t="s">
        <v>8700</v>
      </c>
      <c r="B1739" s="37" t="s">
        <v>1639</v>
      </c>
      <c r="C1739" s="37">
        <v>275</v>
      </c>
      <c r="D1739" s="37">
        <v>1</v>
      </c>
    </row>
    <row r="1740" spans="1:4" x14ac:dyDescent="0.35">
      <c r="A1740" s="37" t="s">
        <v>1638</v>
      </c>
      <c r="B1740" s="37" t="s">
        <v>1639</v>
      </c>
      <c r="C1740" s="37">
        <v>33</v>
      </c>
      <c r="D1740" s="37">
        <v>1</v>
      </c>
    </row>
    <row r="1741" spans="1:4" x14ac:dyDescent="0.35">
      <c r="A1741" s="37" t="s">
        <v>1640</v>
      </c>
      <c r="B1741" s="37" t="s">
        <v>1641</v>
      </c>
      <c r="C1741" s="37">
        <v>132</v>
      </c>
      <c r="D1741" s="37">
        <v>1</v>
      </c>
    </row>
    <row r="1742" spans="1:4" x14ac:dyDescent="0.35">
      <c r="A1742" s="37" t="s">
        <v>8701</v>
      </c>
      <c r="B1742" s="37" t="s">
        <v>1641</v>
      </c>
      <c r="C1742" s="37">
        <v>275</v>
      </c>
      <c r="D1742" s="37">
        <v>1</v>
      </c>
    </row>
    <row r="1743" spans="1:4" x14ac:dyDescent="0.35">
      <c r="A1743" s="37" t="s">
        <v>8702</v>
      </c>
      <c r="B1743" s="37" t="s">
        <v>1641</v>
      </c>
      <c r="C1743" s="37">
        <v>275</v>
      </c>
      <c r="D1743" s="37">
        <v>1</v>
      </c>
    </row>
    <row r="1744" spans="1:4" x14ac:dyDescent="0.35">
      <c r="A1744" s="37" t="s">
        <v>8703</v>
      </c>
      <c r="B1744" s="37" t="s">
        <v>8704</v>
      </c>
      <c r="C1744" s="37">
        <v>400</v>
      </c>
      <c r="D1744" s="37">
        <v>1</v>
      </c>
    </row>
    <row r="1745" spans="1:4" x14ac:dyDescent="0.35">
      <c r="A1745" s="37" t="s">
        <v>1642</v>
      </c>
      <c r="B1745" s="37" t="s">
        <v>1643</v>
      </c>
      <c r="C1745" s="37">
        <v>132</v>
      </c>
      <c r="D1745" s="37">
        <v>1</v>
      </c>
    </row>
    <row r="1746" spans="1:4" x14ac:dyDescent="0.35">
      <c r="A1746" s="37" t="s">
        <v>8705</v>
      </c>
      <c r="B1746" s="37" t="s">
        <v>1643</v>
      </c>
      <c r="C1746" s="37">
        <v>132</v>
      </c>
      <c r="D1746" s="37">
        <v>1</v>
      </c>
    </row>
    <row r="1747" spans="1:4" x14ac:dyDescent="0.35">
      <c r="A1747" s="37" t="s">
        <v>8706</v>
      </c>
      <c r="B1747" s="37" t="s">
        <v>1643</v>
      </c>
      <c r="C1747" s="37">
        <v>275</v>
      </c>
      <c r="D1747" s="37">
        <v>1</v>
      </c>
    </row>
    <row r="1748" spans="1:4" x14ac:dyDescent="0.35">
      <c r="A1748" s="37" t="s">
        <v>8707</v>
      </c>
      <c r="B1748" s="37" t="s">
        <v>8708</v>
      </c>
      <c r="C1748" s="37">
        <v>275</v>
      </c>
      <c r="D1748" s="37">
        <v>1</v>
      </c>
    </row>
    <row r="1749" spans="1:4" x14ac:dyDescent="0.35">
      <c r="A1749" s="37" t="s">
        <v>8709</v>
      </c>
      <c r="B1749" s="37" t="s">
        <v>8708</v>
      </c>
      <c r="C1749" s="37">
        <v>275</v>
      </c>
      <c r="D1749" s="37">
        <v>1</v>
      </c>
    </row>
    <row r="1750" spans="1:4" x14ac:dyDescent="0.35">
      <c r="A1750" s="37" t="s">
        <v>8710</v>
      </c>
      <c r="B1750" s="37" t="s">
        <v>8708</v>
      </c>
      <c r="C1750" s="37">
        <v>275</v>
      </c>
      <c r="D1750" s="37">
        <v>1</v>
      </c>
    </row>
    <row r="1751" spans="1:4" x14ac:dyDescent="0.35">
      <c r="A1751" s="37" t="s">
        <v>8711</v>
      </c>
      <c r="B1751" s="37" t="s">
        <v>8708</v>
      </c>
      <c r="C1751" s="37">
        <v>275</v>
      </c>
      <c r="D1751" s="37">
        <v>1</v>
      </c>
    </row>
    <row r="1752" spans="1:4" x14ac:dyDescent="0.35">
      <c r="A1752" s="37" t="s">
        <v>1647</v>
      </c>
      <c r="B1752" s="37" t="s">
        <v>8712</v>
      </c>
      <c r="C1752" s="37">
        <v>132</v>
      </c>
      <c r="D1752" s="37">
        <v>1</v>
      </c>
    </row>
    <row r="1753" spans="1:4" x14ac:dyDescent="0.35">
      <c r="A1753" s="37" t="s">
        <v>1649</v>
      </c>
      <c r="B1753" s="37" t="s">
        <v>8712</v>
      </c>
      <c r="C1753" s="37">
        <v>132</v>
      </c>
      <c r="D1753" s="37">
        <v>1</v>
      </c>
    </row>
    <row r="1754" spans="1:4" x14ac:dyDescent="0.35">
      <c r="A1754" s="37" t="s">
        <v>1646</v>
      </c>
      <c r="B1754" s="37" t="s">
        <v>8712</v>
      </c>
      <c r="C1754" s="37">
        <v>132</v>
      </c>
      <c r="D1754" s="37">
        <v>1</v>
      </c>
    </row>
    <row r="1755" spans="1:4" x14ac:dyDescent="0.35">
      <c r="A1755" s="37" t="s">
        <v>8713</v>
      </c>
      <c r="B1755" s="37" t="s">
        <v>8712</v>
      </c>
      <c r="C1755" s="37">
        <v>275</v>
      </c>
      <c r="D1755" s="37">
        <v>1</v>
      </c>
    </row>
    <row r="1756" spans="1:4" x14ac:dyDescent="0.35">
      <c r="A1756" s="37" t="s">
        <v>8714</v>
      </c>
      <c r="B1756" s="37" t="s">
        <v>8712</v>
      </c>
      <c r="C1756" s="37">
        <v>400</v>
      </c>
      <c r="D1756" s="37">
        <v>1</v>
      </c>
    </row>
    <row r="1757" spans="1:4" x14ac:dyDescent="0.35">
      <c r="A1757" s="37" t="s">
        <v>8715</v>
      </c>
      <c r="B1757" s="37" t="s">
        <v>1651</v>
      </c>
      <c r="C1757" s="37">
        <v>132</v>
      </c>
      <c r="D1757" s="37">
        <v>1</v>
      </c>
    </row>
    <row r="1758" spans="1:4" x14ac:dyDescent="0.35">
      <c r="A1758" s="37" t="s">
        <v>8716</v>
      </c>
      <c r="B1758" s="37" t="s">
        <v>1651</v>
      </c>
      <c r="C1758" s="37">
        <v>132</v>
      </c>
      <c r="D1758" s="37">
        <v>1</v>
      </c>
    </row>
    <row r="1759" spans="1:4" x14ac:dyDescent="0.35">
      <c r="A1759" s="37" t="s">
        <v>1650</v>
      </c>
      <c r="B1759" s="37" t="s">
        <v>1651</v>
      </c>
      <c r="C1759" s="37">
        <v>33</v>
      </c>
      <c r="D1759" s="37">
        <v>1</v>
      </c>
    </row>
    <row r="1760" spans="1:4" x14ac:dyDescent="0.35">
      <c r="A1760" s="37" t="s">
        <v>1652</v>
      </c>
      <c r="B1760" s="37" t="s">
        <v>8717</v>
      </c>
      <c r="C1760" s="37">
        <v>132</v>
      </c>
      <c r="D1760" s="37">
        <v>1</v>
      </c>
    </row>
    <row r="1761" spans="1:4" x14ac:dyDescent="0.35">
      <c r="A1761" s="37" t="s">
        <v>8718</v>
      </c>
      <c r="B1761" s="37" t="s">
        <v>8717</v>
      </c>
      <c r="C1761" s="37">
        <v>275</v>
      </c>
      <c r="D1761" s="37">
        <v>1</v>
      </c>
    </row>
    <row r="1762" spans="1:4" x14ac:dyDescent="0.35">
      <c r="A1762" s="37" t="s">
        <v>8719</v>
      </c>
      <c r="B1762" s="37" t="s">
        <v>8717</v>
      </c>
      <c r="C1762" s="37">
        <v>275</v>
      </c>
      <c r="D1762" s="37">
        <v>1</v>
      </c>
    </row>
    <row r="1763" spans="1:4" x14ac:dyDescent="0.35">
      <c r="A1763" s="37" t="s">
        <v>8720</v>
      </c>
      <c r="B1763" s="37" t="s">
        <v>8717</v>
      </c>
      <c r="C1763" s="37">
        <v>275</v>
      </c>
      <c r="D1763" s="37">
        <v>1</v>
      </c>
    </row>
    <row r="1764" spans="1:4" x14ac:dyDescent="0.35">
      <c r="A1764" s="37" t="s">
        <v>955</v>
      </c>
      <c r="B1764" s="37" t="s">
        <v>8717</v>
      </c>
      <c r="C1764" s="37">
        <v>66</v>
      </c>
      <c r="D1764" s="37">
        <v>1</v>
      </c>
    </row>
    <row r="1765" spans="1:4" x14ac:dyDescent="0.35">
      <c r="A1765" s="37" t="s">
        <v>8721</v>
      </c>
      <c r="B1765" s="37" t="s">
        <v>8722</v>
      </c>
      <c r="C1765" s="37" t="s">
        <v>7401</v>
      </c>
      <c r="D1765" s="37">
        <v>1</v>
      </c>
    </row>
    <row r="1766" spans="1:4" x14ac:dyDescent="0.35">
      <c r="A1766" s="37" t="s">
        <v>8723</v>
      </c>
      <c r="B1766" s="37" t="s">
        <v>8722</v>
      </c>
      <c r="C1766" s="37" t="s">
        <v>7401</v>
      </c>
      <c r="D1766" s="37">
        <v>1</v>
      </c>
    </row>
    <row r="1767" spans="1:4" x14ac:dyDescent="0.35">
      <c r="A1767" s="37" t="s">
        <v>8724</v>
      </c>
      <c r="B1767" s="37" t="s">
        <v>8722</v>
      </c>
      <c r="C1767" s="37">
        <v>132</v>
      </c>
      <c r="D1767" s="37">
        <v>1</v>
      </c>
    </row>
    <row r="1768" spans="1:4" x14ac:dyDescent="0.35">
      <c r="A1768" s="37" t="s">
        <v>2113</v>
      </c>
      <c r="B1768" s="37" t="s">
        <v>8722</v>
      </c>
      <c r="C1768" s="37">
        <v>275</v>
      </c>
      <c r="D1768" s="37">
        <v>1</v>
      </c>
    </row>
    <row r="1769" spans="1:4" x14ac:dyDescent="0.35">
      <c r="A1769" s="37" t="s">
        <v>1654</v>
      </c>
      <c r="B1769" s="37" t="s">
        <v>8722</v>
      </c>
      <c r="C1769" s="37">
        <v>33</v>
      </c>
      <c r="D1769" s="37">
        <v>1</v>
      </c>
    </row>
    <row r="1770" spans="1:4" x14ac:dyDescent="0.35">
      <c r="A1770" s="37" t="s">
        <v>1485</v>
      </c>
      <c r="B1770" s="37" t="s">
        <v>8722</v>
      </c>
      <c r="C1770" s="37">
        <v>33</v>
      </c>
      <c r="D1770" s="37">
        <v>1</v>
      </c>
    </row>
    <row r="1771" spans="1:4" x14ac:dyDescent="0.35">
      <c r="A1771" s="37" t="s">
        <v>1487</v>
      </c>
      <c r="B1771" s="37" t="s">
        <v>8722</v>
      </c>
      <c r="C1771" s="37">
        <v>33</v>
      </c>
      <c r="D1771" s="37">
        <v>1</v>
      </c>
    </row>
    <row r="1772" spans="1:4" x14ac:dyDescent="0.35">
      <c r="A1772" s="37" t="s">
        <v>8725</v>
      </c>
      <c r="B1772" s="37" t="s">
        <v>8722</v>
      </c>
      <c r="C1772" s="37">
        <v>400</v>
      </c>
      <c r="D1772" s="37">
        <v>1</v>
      </c>
    </row>
    <row r="1773" spans="1:4" x14ac:dyDescent="0.35">
      <c r="A1773" s="37" t="s">
        <v>8726</v>
      </c>
      <c r="B1773" s="37" t="s">
        <v>8727</v>
      </c>
      <c r="C1773" s="37">
        <v>132</v>
      </c>
      <c r="D1773" s="37">
        <v>1</v>
      </c>
    </row>
    <row r="1774" spans="1:4" x14ac:dyDescent="0.35">
      <c r="A1774" s="37" t="s">
        <v>8728</v>
      </c>
      <c r="B1774" s="37" t="s">
        <v>8727</v>
      </c>
      <c r="C1774" s="37">
        <v>275</v>
      </c>
      <c r="D1774" s="37">
        <v>1</v>
      </c>
    </row>
    <row r="1775" spans="1:4" x14ac:dyDescent="0.35">
      <c r="A1775" s="37" t="s">
        <v>8729</v>
      </c>
      <c r="B1775" s="37" t="s">
        <v>8727</v>
      </c>
      <c r="C1775" s="37">
        <v>275</v>
      </c>
      <c r="D1775" s="37">
        <v>1</v>
      </c>
    </row>
    <row r="1776" spans="1:4" x14ac:dyDescent="0.35">
      <c r="A1776" s="37" t="s">
        <v>8730</v>
      </c>
      <c r="B1776" s="37" t="s">
        <v>8727</v>
      </c>
      <c r="C1776" s="37">
        <v>400</v>
      </c>
      <c r="D1776" s="37">
        <v>1</v>
      </c>
    </row>
    <row r="1777" spans="1:4" x14ac:dyDescent="0.35">
      <c r="A1777" s="37" t="s">
        <v>8731</v>
      </c>
      <c r="B1777" s="37" t="s">
        <v>8732</v>
      </c>
      <c r="C1777" s="37">
        <v>275</v>
      </c>
      <c r="D1777" s="37">
        <v>1</v>
      </c>
    </row>
    <row r="1778" spans="1:4" x14ac:dyDescent="0.35">
      <c r="A1778" s="37" t="s">
        <v>2600</v>
      </c>
      <c r="B1778" s="37" t="s">
        <v>8732</v>
      </c>
      <c r="C1778" s="37">
        <v>33</v>
      </c>
      <c r="D1778" s="37">
        <v>1</v>
      </c>
    </row>
    <row r="1779" spans="1:4" x14ac:dyDescent="0.35">
      <c r="A1779" s="37" t="s">
        <v>2602</v>
      </c>
      <c r="B1779" s="37" t="s">
        <v>8732</v>
      </c>
      <c r="C1779" s="37">
        <v>33</v>
      </c>
      <c r="D1779" s="37">
        <v>1</v>
      </c>
    </row>
    <row r="1780" spans="1:4" x14ac:dyDescent="0.35">
      <c r="A1780" s="37" t="s">
        <v>2603</v>
      </c>
      <c r="B1780" s="37" t="s">
        <v>8732</v>
      </c>
      <c r="C1780" s="37">
        <v>33</v>
      </c>
      <c r="D1780" s="37">
        <v>1</v>
      </c>
    </row>
    <row r="1781" spans="1:4" x14ac:dyDescent="0.35">
      <c r="A1781" s="37" t="s">
        <v>8733</v>
      </c>
      <c r="B1781" s="37" t="s">
        <v>2813</v>
      </c>
      <c r="C1781" s="37">
        <v>275</v>
      </c>
      <c r="D1781" s="37">
        <v>1</v>
      </c>
    </row>
    <row r="1782" spans="1:4" x14ac:dyDescent="0.35">
      <c r="A1782" s="37" t="s">
        <v>2605</v>
      </c>
      <c r="B1782" s="37" t="s">
        <v>2813</v>
      </c>
      <c r="C1782" s="37">
        <v>33</v>
      </c>
      <c r="D1782" s="37">
        <v>1</v>
      </c>
    </row>
    <row r="1783" spans="1:4" x14ac:dyDescent="0.35">
      <c r="A1783" s="37" t="s">
        <v>2607</v>
      </c>
      <c r="B1783" s="37" t="s">
        <v>2813</v>
      </c>
      <c r="C1783" s="37">
        <v>33</v>
      </c>
      <c r="D1783" s="37">
        <v>1</v>
      </c>
    </row>
    <row r="1784" spans="1:4" x14ac:dyDescent="0.35">
      <c r="A1784" s="37" t="s">
        <v>2608</v>
      </c>
      <c r="B1784" s="37" t="s">
        <v>2813</v>
      </c>
      <c r="C1784" s="37">
        <v>33</v>
      </c>
      <c r="D1784" s="37">
        <v>1</v>
      </c>
    </row>
    <row r="1785" spans="1:4" x14ac:dyDescent="0.35">
      <c r="A1785" s="37" t="s">
        <v>8734</v>
      </c>
      <c r="B1785" s="37" t="s">
        <v>8717</v>
      </c>
      <c r="C1785" s="37">
        <v>400</v>
      </c>
      <c r="D1785" s="37">
        <v>1</v>
      </c>
    </row>
    <row r="1786" spans="1:4" x14ac:dyDescent="0.35">
      <c r="A1786" s="37" t="s">
        <v>8735</v>
      </c>
      <c r="B1786" s="37" t="s">
        <v>8717</v>
      </c>
      <c r="C1786" s="37">
        <v>400</v>
      </c>
      <c r="D1786" s="37">
        <v>1</v>
      </c>
    </row>
    <row r="1787" spans="1:4" x14ac:dyDescent="0.35">
      <c r="A1787" s="37" t="s">
        <v>8736</v>
      </c>
      <c r="B1787" s="37" t="s">
        <v>8737</v>
      </c>
      <c r="C1787" s="37">
        <v>400</v>
      </c>
      <c r="D1787" s="37">
        <v>1</v>
      </c>
    </row>
    <row r="1788" spans="1:4" x14ac:dyDescent="0.35">
      <c r="A1788" s="37" t="s">
        <v>8738</v>
      </c>
      <c r="B1788" s="37" t="s">
        <v>8737</v>
      </c>
      <c r="C1788" s="37">
        <v>400</v>
      </c>
      <c r="D1788" s="37">
        <v>1</v>
      </c>
    </row>
    <row r="1789" spans="1:4" x14ac:dyDescent="0.35">
      <c r="A1789" s="37" t="s">
        <v>1656</v>
      </c>
      <c r="B1789" s="37" t="s">
        <v>1657</v>
      </c>
      <c r="C1789" s="37">
        <v>132</v>
      </c>
      <c r="D1789" s="37">
        <v>1</v>
      </c>
    </row>
    <row r="1790" spans="1:4" x14ac:dyDescent="0.35">
      <c r="A1790" s="37" t="s">
        <v>8739</v>
      </c>
      <c r="B1790" s="37" t="s">
        <v>1657</v>
      </c>
      <c r="C1790" s="37">
        <v>132</v>
      </c>
      <c r="D1790" s="37">
        <v>1</v>
      </c>
    </row>
    <row r="1791" spans="1:4" x14ac:dyDescent="0.35">
      <c r="A1791" s="37" t="s">
        <v>8740</v>
      </c>
      <c r="B1791" s="37" t="s">
        <v>1657</v>
      </c>
      <c r="C1791" s="37">
        <v>275</v>
      </c>
      <c r="D1791" s="37">
        <v>1</v>
      </c>
    </row>
    <row r="1792" spans="1:4" x14ac:dyDescent="0.35">
      <c r="A1792" s="37" t="s">
        <v>8741</v>
      </c>
      <c r="B1792" s="37" t="s">
        <v>1659</v>
      </c>
      <c r="C1792" s="37">
        <v>132</v>
      </c>
      <c r="D1792" s="37">
        <v>1</v>
      </c>
    </row>
    <row r="1793" spans="1:4" x14ac:dyDescent="0.35">
      <c r="A1793" s="37" t="s">
        <v>8742</v>
      </c>
      <c r="B1793" s="37" t="s">
        <v>1659</v>
      </c>
      <c r="C1793" s="37">
        <v>132</v>
      </c>
      <c r="D1793" s="37">
        <v>1</v>
      </c>
    </row>
    <row r="1794" spans="1:4" x14ac:dyDescent="0.35">
      <c r="A1794" s="37" t="s">
        <v>1658</v>
      </c>
      <c r="B1794" s="37" t="s">
        <v>1659</v>
      </c>
      <c r="C1794" s="37">
        <v>33</v>
      </c>
      <c r="D1794" s="37">
        <v>1</v>
      </c>
    </row>
    <row r="1795" spans="1:4" x14ac:dyDescent="0.35">
      <c r="A1795" s="37" t="s">
        <v>8743</v>
      </c>
      <c r="B1795" s="37" t="s">
        <v>8744</v>
      </c>
      <c r="C1795" s="37">
        <v>275</v>
      </c>
      <c r="D1795" s="37">
        <v>1</v>
      </c>
    </row>
    <row r="1796" spans="1:4" x14ac:dyDescent="0.35">
      <c r="A1796" s="37" t="s">
        <v>8745</v>
      </c>
      <c r="B1796" s="37" t="s">
        <v>8744</v>
      </c>
      <c r="C1796" s="37">
        <v>275</v>
      </c>
      <c r="D1796" s="37">
        <v>1</v>
      </c>
    </row>
    <row r="1797" spans="1:4" x14ac:dyDescent="0.35">
      <c r="A1797" s="37" t="s">
        <v>8746</v>
      </c>
      <c r="B1797" s="37" t="s">
        <v>8744</v>
      </c>
      <c r="C1797" s="37">
        <v>400</v>
      </c>
      <c r="D1797" s="37">
        <v>1</v>
      </c>
    </row>
    <row r="1798" spans="1:4" x14ac:dyDescent="0.35">
      <c r="A1798" s="37" t="s">
        <v>8747</v>
      </c>
      <c r="B1798" s="37" t="s">
        <v>8744</v>
      </c>
      <c r="C1798" s="37">
        <v>400</v>
      </c>
      <c r="D1798" s="37">
        <v>1</v>
      </c>
    </row>
    <row r="1799" spans="1:4" x14ac:dyDescent="0.35">
      <c r="A1799" s="37" t="s">
        <v>8748</v>
      </c>
      <c r="B1799" s="37" t="s">
        <v>8744</v>
      </c>
      <c r="C1799" s="37">
        <v>11</v>
      </c>
      <c r="D1799" s="37">
        <v>1</v>
      </c>
    </row>
    <row r="1800" spans="1:4" x14ac:dyDescent="0.35">
      <c r="A1800" s="37" t="s">
        <v>8749</v>
      </c>
      <c r="B1800" s="37" t="s">
        <v>8744</v>
      </c>
      <c r="C1800" s="37">
        <v>11</v>
      </c>
      <c r="D1800" s="37">
        <v>1</v>
      </c>
    </row>
    <row r="1801" spans="1:4" x14ac:dyDescent="0.35">
      <c r="A1801" s="37" t="s">
        <v>465</v>
      </c>
      <c r="B1801" s="37" t="s">
        <v>1660</v>
      </c>
      <c r="C1801" s="37">
        <v>33</v>
      </c>
      <c r="D1801" s="37">
        <v>1</v>
      </c>
    </row>
    <row r="1802" spans="1:4" x14ac:dyDescent="0.35">
      <c r="A1802" s="37" t="s">
        <v>8750</v>
      </c>
      <c r="B1802" s="37" t="s">
        <v>1660</v>
      </c>
      <c r="C1802" s="37">
        <v>400</v>
      </c>
      <c r="D1802" s="37">
        <v>1</v>
      </c>
    </row>
    <row r="1803" spans="1:4" x14ac:dyDescent="0.35">
      <c r="A1803" s="37" t="s">
        <v>8751</v>
      </c>
      <c r="B1803" s="37" t="s">
        <v>1660</v>
      </c>
      <c r="C1803" s="37">
        <v>400</v>
      </c>
      <c r="D1803" s="37">
        <v>1</v>
      </c>
    </row>
    <row r="1804" spans="1:4" x14ac:dyDescent="0.35">
      <c r="A1804" s="37" t="s">
        <v>8752</v>
      </c>
      <c r="B1804" s="37" t="s">
        <v>1660</v>
      </c>
      <c r="C1804" s="37">
        <v>400</v>
      </c>
      <c r="D1804" s="37">
        <v>1</v>
      </c>
    </row>
    <row r="1805" spans="1:4" x14ac:dyDescent="0.35">
      <c r="A1805" s="37" t="s">
        <v>8753</v>
      </c>
      <c r="B1805" s="37" t="s">
        <v>1660</v>
      </c>
      <c r="C1805" s="37">
        <v>400</v>
      </c>
      <c r="D1805" s="37">
        <v>1</v>
      </c>
    </row>
    <row r="1806" spans="1:4" x14ac:dyDescent="0.35">
      <c r="A1806" s="37" t="s">
        <v>1661</v>
      </c>
      <c r="B1806" s="37" t="s">
        <v>1662</v>
      </c>
      <c r="C1806" s="37">
        <v>132</v>
      </c>
      <c r="D1806" s="37">
        <v>1</v>
      </c>
    </row>
    <row r="1807" spans="1:4" x14ac:dyDescent="0.35">
      <c r="A1807" s="37" t="s">
        <v>1663</v>
      </c>
      <c r="B1807" s="37" t="s">
        <v>1662</v>
      </c>
      <c r="C1807" s="37">
        <v>132</v>
      </c>
      <c r="D1807" s="37">
        <v>1</v>
      </c>
    </row>
    <row r="1808" spans="1:4" x14ac:dyDescent="0.35">
      <c r="A1808" s="37" t="s">
        <v>8754</v>
      </c>
      <c r="B1808" s="37" t="s">
        <v>1662</v>
      </c>
      <c r="C1808" s="37">
        <v>275</v>
      </c>
      <c r="D1808" s="37">
        <v>1</v>
      </c>
    </row>
    <row r="1809" spans="1:4" x14ac:dyDescent="0.35">
      <c r="A1809" s="37" t="s">
        <v>8755</v>
      </c>
      <c r="B1809" s="37" t="s">
        <v>1662</v>
      </c>
      <c r="C1809" s="37">
        <v>275</v>
      </c>
      <c r="D1809" s="37">
        <v>1</v>
      </c>
    </row>
    <row r="1810" spans="1:4" x14ac:dyDescent="0.35">
      <c r="A1810" s="37" t="s">
        <v>8756</v>
      </c>
      <c r="B1810" s="37" t="s">
        <v>1662</v>
      </c>
      <c r="C1810" s="37">
        <v>275</v>
      </c>
      <c r="D1810" s="37">
        <v>1</v>
      </c>
    </row>
    <row r="1811" spans="1:4" x14ac:dyDescent="0.35">
      <c r="A1811" s="37" t="s">
        <v>8757</v>
      </c>
      <c r="B1811" s="37" t="s">
        <v>1662</v>
      </c>
      <c r="C1811" s="37">
        <v>400</v>
      </c>
      <c r="D1811" s="37">
        <v>1</v>
      </c>
    </row>
    <row r="1812" spans="1:4" x14ac:dyDescent="0.35">
      <c r="A1812" s="37" t="s">
        <v>8758</v>
      </c>
      <c r="B1812" s="37" t="s">
        <v>1662</v>
      </c>
      <c r="C1812" s="37">
        <v>400</v>
      </c>
      <c r="D1812" s="37">
        <v>1</v>
      </c>
    </row>
    <row r="1813" spans="1:4" x14ac:dyDescent="0.35">
      <c r="A1813" s="37" t="s">
        <v>1664</v>
      </c>
      <c r="B1813" s="37" t="s">
        <v>1665</v>
      </c>
      <c r="C1813" s="37">
        <v>132</v>
      </c>
      <c r="D1813" s="37">
        <v>1</v>
      </c>
    </row>
    <row r="1814" spans="1:4" x14ac:dyDescent="0.35">
      <c r="A1814" s="37" t="s">
        <v>8759</v>
      </c>
      <c r="B1814" s="37" t="s">
        <v>1665</v>
      </c>
      <c r="C1814" s="37">
        <v>132</v>
      </c>
      <c r="D1814" s="37">
        <v>1</v>
      </c>
    </row>
    <row r="1815" spans="1:4" x14ac:dyDescent="0.35">
      <c r="A1815" s="37" t="s">
        <v>2632</v>
      </c>
      <c r="B1815" s="37" t="s">
        <v>1665</v>
      </c>
      <c r="C1815" s="37">
        <v>400</v>
      </c>
      <c r="D1815" s="37">
        <v>1</v>
      </c>
    </row>
    <row r="1816" spans="1:4" x14ac:dyDescent="0.35">
      <c r="A1816" s="37" t="s">
        <v>1666</v>
      </c>
      <c r="B1816" s="37" t="s">
        <v>1667</v>
      </c>
      <c r="C1816" s="37">
        <v>132</v>
      </c>
      <c r="D1816" s="37">
        <v>1</v>
      </c>
    </row>
    <row r="1817" spans="1:4" x14ac:dyDescent="0.35">
      <c r="A1817" s="37" t="s">
        <v>1850</v>
      </c>
      <c r="B1817" s="37" t="s">
        <v>1667</v>
      </c>
      <c r="C1817" s="37">
        <v>400</v>
      </c>
      <c r="D1817" s="37">
        <v>1</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theme="5"/>
  </sheetPr>
  <dimension ref="A1:O458"/>
  <sheetViews>
    <sheetView workbookViewId="0">
      <selection activeCell="J15" sqref="J15"/>
    </sheetView>
  </sheetViews>
  <sheetFormatPr defaultColWidth="9.1796875" defaultRowHeight="10.5" x14ac:dyDescent="0.25"/>
  <cols>
    <col min="1" max="1" width="14.453125" style="46" customWidth="1"/>
    <col min="2" max="2" width="8.54296875" style="46" customWidth="1"/>
    <col min="3" max="9" width="9.1796875" style="46"/>
    <col min="10" max="10" width="11.453125" style="46" customWidth="1"/>
    <col min="11" max="11" width="10.1796875" style="46" customWidth="1"/>
    <col min="12" max="12" width="7.453125" style="46" customWidth="1"/>
    <col min="13" max="16384" width="9.1796875" style="46"/>
  </cols>
  <sheetData>
    <row r="1" spans="1:15" s="52" customFormat="1" x14ac:dyDescent="0.25"/>
    <row r="2" spans="1:15" s="44" customFormat="1" x14ac:dyDescent="0.25">
      <c r="B2" s="44" t="s">
        <v>8760</v>
      </c>
    </row>
    <row r="3" spans="1:15" s="44" customFormat="1" x14ac:dyDescent="0.25">
      <c r="B3" s="44" t="s">
        <v>8761</v>
      </c>
    </row>
    <row r="4" spans="1:15" s="52" customFormat="1" x14ac:dyDescent="0.25"/>
    <row r="5" spans="1:15" s="52" customFormat="1" x14ac:dyDescent="0.25"/>
    <row r="7" spans="1:15" x14ac:dyDescent="0.25">
      <c r="A7" s="45" t="s">
        <v>8762</v>
      </c>
      <c r="B7" s="45" t="s">
        <v>8763</v>
      </c>
      <c r="C7" s="45" t="s">
        <v>8764</v>
      </c>
      <c r="D7" s="45" t="s">
        <v>8765</v>
      </c>
      <c r="E7" s="45" t="s">
        <v>8766</v>
      </c>
      <c r="F7" s="45" t="s">
        <v>8767</v>
      </c>
      <c r="G7" s="45" t="s">
        <v>8768</v>
      </c>
      <c r="H7" s="45" t="s">
        <v>8769</v>
      </c>
      <c r="I7" s="45" t="s">
        <v>8770</v>
      </c>
      <c r="J7" s="45" t="s">
        <v>8771</v>
      </c>
      <c r="K7" s="45" t="s">
        <v>8772</v>
      </c>
      <c r="L7" s="45" t="s">
        <v>8773</v>
      </c>
      <c r="M7" s="45" t="s">
        <v>8774</v>
      </c>
      <c r="N7" s="45" t="s">
        <v>8775</v>
      </c>
      <c r="O7" s="45" t="s">
        <v>8776</v>
      </c>
    </row>
    <row r="8" spans="1:15" ht="21" x14ac:dyDescent="0.25">
      <c r="A8" s="47" t="s">
        <v>8777</v>
      </c>
      <c r="B8" s="47" t="s">
        <v>8778</v>
      </c>
      <c r="C8" s="47" t="s">
        <v>8779</v>
      </c>
      <c r="D8" s="47" t="s">
        <v>8778</v>
      </c>
      <c r="E8" s="47" t="s">
        <v>8780</v>
      </c>
      <c r="F8" s="47" t="s">
        <v>8779</v>
      </c>
      <c r="G8" s="47" t="s">
        <v>8781</v>
      </c>
      <c r="H8" s="47" t="s">
        <v>8782</v>
      </c>
      <c r="I8" s="47" t="s">
        <v>8783</v>
      </c>
      <c r="J8" s="47" t="s">
        <v>8778</v>
      </c>
      <c r="K8" s="47" t="s">
        <v>8779</v>
      </c>
      <c r="L8" s="47" t="s">
        <v>8779</v>
      </c>
      <c r="M8" s="47" t="s">
        <v>8784</v>
      </c>
      <c r="N8" s="47" t="s">
        <v>8780</v>
      </c>
      <c r="O8" s="47" t="s">
        <v>8783</v>
      </c>
    </row>
    <row r="9" spans="1:15" ht="21" x14ac:dyDescent="0.25">
      <c r="A9" s="45" t="s">
        <v>7333</v>
      </c>
      <c r="B9" s="47" t="s">
        <v>8785</v>
      </c>
      <c r="C9" s="47" t="s">
        <v>8786</v>
      </c>
      <c r="D9" s="47" t="s">
        <v>8787</v>
      </c>
      <c r="E9" s="47" t="s">
        <v>8788</v>
      </c>
      <c r="F9" s="47" t="s">
        <v>8789</v>
      </c>
      <c r="G9" s="47" t="s">
        <v>8790</v>
      </c>
      <c r="H9" s="47" t="s">
        <v>8791</v>
      </c>
      <c r="I9" s="47" t="s">
        <v>8792</v>
      </c>
      <c r="J9" s="47" t="s">
        <v>8793</v>
      </c>
      <c r="K9" s="47" t="s">
        <v>8794</v>
      </c>
      <c r="L9" s="47" t="s">
        <v>8795</v>
      </c>
      <c r="M9" s="47" t="s">
        <v>8796</v>
      </c>
      <c r="N9" s="47" t="s">
        <v>8797</v>
      </c>
      <c r="O9" s="47" t="s">
        <v>8798</v>
      </c>
    </row>
    <row r="11" spans="1:15" ht="14.5" x14ac:dyDescent="0.35">
      <c r="A11"/>
      <c r="B11" s="46" t="s">
        <v>58</v>
      </c>
      <c r="C11" s="48" t="s">
        <v>79</v>
      </c>
      <c r="D11" s="46" t="s">
        <v>49</v>
      </c>
      <c r="E11" s="46" t="s">
        <v>84</v>
      </c>
      <c r="F11" s="46" t="s">
        <v>86</v>
      </c>
      <c r="G11" s="46" t="s">
        <v>88</v>
      </c>
      <c r="H11" s="46" t="s">
        <v>104</v>
      </c>
      <c r="I11" s="46" t="s">
        <v>52</v>
      </c>
      <c r="J11" s="46" t="s">
        <v>76</v>
      </c>
      <c r="K11" s="46" t="s">
        <v>45</v>
      </c>
      <c r="L11" s="46" t="s">
        <v>47</v>
      </c>
      <c r="M11" s="46" t="s">
        <v>98</v>
      </c>
      <c r="N11" s="46" t="s">
        <v>66</v>
      </c>
      <c r="O11" s="46" t="s">
        <v>43</v>
      </c>
    </row>
    <row r="12" spans="1:15" ht="14.5" x14ac:dyDescent="0.35">
      <c r="A12"/>
      <c r="B12" s="46" t="s">
        <v>101</v>
      </c>
      <c r="C12" s="48" t="s">
        <v>83</v>
      </c>
      <c r="D12" s="46" t="s">
        <v>69</v>
      </c>
      <c r="E12" s="46" t="s">
        <v>123</v>
      </c>
      <c r="F12" s="46" t="s">
        <v>116</v>
      </c>
      <c r="G12" s="46" t="s">
        <v>91</v>
      </c>
      <c r="H12" s="46" t="s">
        <v>127</v>
      </c>
      <c r="I12" s="46" t="s">
        <v>96</v>
      </c>
      <c r="J12" s="46" t="s">
        <v>94</v>
      </c>
      <c r="K12" s="46" t="s">
        <v>56</v>
      </c>
      <c r="L12" s="46" t="s">
        <v>57</v>
      </c>
      <c r="M12" s="46" t="s">
        <v>120</v>
      </c>
      <c r="N12" s="46" t="s">
        <v>71</v>
      </c>
      <c r="O12" s="46" t="s">
        <v>55</v>
      </c>
    </row>
    <row r="13" spans="1:15" ht="14.5" x14ac:dyDescent="0.35">
      <c r="A13"/>
      <c r="B13" s="46" t="s">
        <v>102</v>
      </c>
      <c r="C13" s="48" t="s">
        <v>138</v>
      </c>
      <c r="D13" s="46" t="s">
        <v>70</v>
      </c>
      <c r="E13" s="46" t="s">
        <v>151</v>
      </c>
      <c r="F13" s="46" t="s">
        <v>117</v>
      </c>
      <c r="G13" s="46" t="s">
        <v>208</v>
      </c>
      <c r="H13" s="46" t="s">
        <v>242</v>
      </c>
      <c r="I13" s="46" t="s">
        <v>103</v>
      </c>
      <c r="J13" s="46" t="s">
        <v>122</v>
      </c>
      <c r="K13" s="46" t="s">
        <v>124</v>
      </c>
      <c r="L13" s="46" t="s">
        <v>65</v>
      </c>
      <c r="M13" s="46" t="s">
        <v>158</v>
      </c>
      <c r="N13" s="46" t="s">
        <v>68</v>
      </c>
      <c r="O13" s="46" t="s">
        <v>60</v>
      </c>
    </row>
    <row r="14" spans="1:15" ht="14.5" x14ac:dyDescent="0.35">
      <c r="A14"/>
      <c r="B14" s="46" t="s">
        <v>108</v>
      </c>
      <c r="C14" s="48" t="s">
        <v>154</v>
      </c>
      <c r="D14" s="46" t="s">
        <v>73</v>
      </c>
      <c r="E14" s="46" t="s">
        <v>213</v>
      </c>
      <c r="F14" s="46" t="s">
        <v>133</v>
      </c>
      <c r="G14" s="46" t="s">
        <v>218</v>
      </c>
      <c r="H14" s="46" t="s">
        <v>248</v>
      </c>
      <c r="I14" s="46" t="s">
        <v>121</v>
      </c>
      <c r="J14" s="46" t="s">
        <v>137</v>
      </c>
      <c r="K14" s="46" t="s">
        <v>321</v>
      </c>
      <c r="L14" s="46" t="s">
        <v>107</v>
      </c>
      <c r="M14" s="46" t="s">
        <v>171</v>
      </c>
      <c r="N14" s="46" t="s">
        <v>82</v>
      </c>
      <c r="O14" s="46" t="s">
        <v>61</v>
      </c>
    </row>
    <row r="15" spans="1:15" ht="14.5" x14ac:dyDescent="0.35">
      <c r="A15"/>
      <c r="B15" s="46" t="s">
        <v>115</v>
      </c>
      <c r="C15" s="48" t="s">
        <v>170</v>
      </c>
      <c r="D15" s="46" t="s">
        <v>140</v>
      </c>
      <c r="E15" s="46" t="s">
        <v>220</v>
      </c>
      <c r="F15" s="46" t="s">
        <v>206</v>
      </c>
      <c r="G15" s="46" t="s">
        <v>243</v>
      </c>
      <c r="H15" s="46" t="s">
        <v>250</v>
      </c>
      <c r="I15" s="46" t="s">
        <v>139</v>
      </c>
      <c r="J15" s="46" t="s">
        <v>278</v>
      </c>
      <c r="K15" s="46" t="s">
        <v>352</v>
      </c>
      <c r="L15" s="46" t="s">
        <v>203</v>
      </c>
      <c r="M15" s="46" t="s">
        <v>199</v>
      </c>
      <c r="N15" s="46" t="s">
        <v>95</v>
      </c>
      <c r="O15" s="46" t="s">
        <v>64</v>
      </c>
    </row>
    <row r="16" spans="1:15" ht="14.5" x14ac:dyDescent="0.35">
      <c r="A16"/>
      <c r="B16" s="48" t="s">
        <v>143</v>
      </c>
      <c r="C16" s="48" t="s">
        <v>187</v>
      </c>
      <c r="D16" s="46" t="s">
        <v>234</v>
      </c>
      <c r="E16" s="46" t="s">
        <v>256</v>
      </c>
      <c r="F16" s="46" t="s">
        <v>239</v>
      </c>
      <c r="G16" s="46" t="s">
        <v>245</v>
      </c>
      <c r="H16" s="46" t="s">
        <v>255</v>
      </c>
      <c r="I16" s="46" t="s">
        <v>155</v>
      </c>
      <c r="J16" s="46" t="s">
        <v>288</v>
      </c>
      <c r="K16" s="46" t="s">
        <v>366</v>
      </c>
      <c r="L16" s="46" t="s">
        <v>257</v>
      </c>
      <c r="M16" s="46" t="s">
        <v>207</v>
      </c>
      <c r="N16" s="46" t="s">
        <v>100</v>
      </c>
      <c r="O16" s="46" t="s">
        <v>72</v>
      </c>
    </row>
    <row r="17" spans="1:15" ht="14.5" x14ac:dyDescent="0.35">
      <c r="A17"/>
      <c r="B17" s="46" t="s">
        <v>195</v>
      </c>
      <c r="C17" s="48" t="s">
        <v>201</v>
      </c>
      <c r="D17" s="46" t="s">
        <v>236</v>
      </c>
      <c r="E17" s="46" t="s">
        <v>291</v>
      </c>
      <c r="F17" s="46" t="s">
        <v>261</v>
      </c>
      <c r="G17" s="46" t="s">
        <v>297</v>
      </c>
      <c r="H17" s="46" t="s">
        <v>273</v>
      </c>
      <c r="I17" s="46" t="s">
        <v>183</v>
      </c>
      <c r="J17" s="46" t="s">
        <v>309</v>
      </c>
      <c r="K17" s="46" t="s">
        <v>370</v>
      </c>
      <c r="L17" s="46" t="s">
        <v>260</v>
      </c>
      <c r="M17" s="46" t="s">
        <v>209</v>
      </c>
      <c r="N17" s="46" t="s">
        <v>112</v>
      </c>
      <c r="O17" s="46" t="s">
        <v>81</v>
      </c>
    </row>
    <row r="18" spans="1:15" ht="14.5" x14ac:dyDescent="0.35">
      <c r="A18"/>
      <c r="B18" s="46" t="s">
        <v>200</v>
      </c>
      <c r="C18" s="48" t="s">
        <v>231</v>
      </c>
      <c r="D18" s="46" t="s">
        <v>254</v>
      </c>
      <c r="E18" s="46" t="s">
        <v>302</v>
      </c>
      <c r="F18" s="46" t="s">
        <v>296</v>
      </c>
      <c r="G18" s="46" t="s">
        <v>298</v>
      </c>
      <c r="H18" s="46" t="s">
        <v>275</v>
      </c>
      <c r="I18" s="46" t="s">
        <v>188</v>
      </c>
      <c r="J18" s="46" t="s">
        <v>336</v>
      </c>
      <c r="K18" s="46" t="s">
        <v>425</v>
      </c>
      <c r="L18" s="46" t="s">
        <v>301</v>
      </c>
      <c r="M18" s="46" t="s">
        <v>232</v>
      </c>
      <c r="N18" s="46" t="s">
        <v>128</v>
      </c>
      <c r="O18" s="46" t="s">
        <v>93</v>
      </c>
    </row>
    <row r="19" spans="1:15" ht="14.5" x14ac:dyDescent="0.35">
      <c r="A19"/>
      <c r="B19" s="46" t="s">
        <v>324</v>
      </c>
      <c r="C19" s="48" t="s">
        <v>371</v>
      </c>
      <c r="D19" s="46" t="s">
        <v>307</v>
      </c>
      <c r="E19" s="46" t="s">
        <v>306</v>
      </c>
      <c r="F19" s="46" t="s">
        <v>329</v>
      </c>
      <c r="G19" s="46" t="s">
        <v>337</v>
      </c>
      <c r="H19" s="46" t="s">
        <v>293</v>
      </c>
      <c r="I19" s="46" t="s">
        <v>205</v>
      </c>
      <c r="J19" s="46" t="s">
        <v>334</v>
      </c>
      <c r="K19" s="46" t="s">
        <v>446</v>
      </c>
      <c r="L19" s="46" t="s">
        <v>389</v>
      </c>
      <c r="M19" s="46" t="s">
        <v>270</v>
      </c>
      <c r="N19" s="46" t="s">
        <v>125</v>
      </c>
      <c r="O19" s="46" t="s">
        <v>97</v>
      </c>
    </row>
    <row r="20" spans="1:15" ht="14.5" x14ac:dyDescent="0.35">
      <c r="A20"/>
      <c r="B20" s="46" t="s">
        <v>339</v>
      </c>
      <c r="C20" s="48" t="s">
        <v>420</v>
      </c>
      <c r="D20" s="46" t="s">
        <v>313</v>
      </c>
      <c r="E20" s="46" t="s">
        <v>354</v>
      </c>
      <c r="F20" s="46" t="s">
        <v>341</v>
      </c>
      <c r="G20" s="46" t="s">
        <v>342</v>
      </c>
      <c r="H20" s="46" t="s">
        <v>318</v>
      </c>
      <c r="I20" s="46" t="s">
        <v>215</v>
      </c>
      <c r="J20" s="46" t="s">
        <v>377</v>
      </c>
      <c r="K20" s="46" t="s">
        <v>448</v>
      </c>
      <c r="L20" s="46" t="s">
        <v>427</v>
      </c>
      <c r="M20" s="46" t="s">
        <v>272</v>
      </c>
      <c r="N20" s="46" t="s">
        <v>134</v>
      </c>
      <c r="O20" s="46" t="s">
        <v>106</v>
      </c>
    </row>
    <row r="21" spans="1:15" ht="14.5" x14ac:dyDescent="0.35">
      <c r="A21"/>
      <c r="B21" s="46" t="s">
        <v>351</v>
      </c>
      <c r="C21" s="48" t="s">
        <v>414</v>
      </c>
      <c r="D21" s="46" t="s">
        <v>331</v>
      </c>
      <c r="E21" s="46" t="s">
        <v>368</v>
      </c>
      <c r="F21" s="46" t="s">
        <v>343</v>
      </c>
      <c r="G21" s="46" t="s">
        <v>347</v>
      </c>
      <c r="H21" s="46" t="s">
        <v>344</v>
      </c>
      <c r="I21" s="46" t="s">
        <v>230</v>
      </c>
      <c r="J21" s="46" t="s">
        <v>380</v>
      </c>
      <c r="K21" s="46" t="s">
        <v>450</v>
      </c>
      <c r="L21"/>
      <c r="M21" s="46" t="s">
        <v>295</v>
      </c>
      <c r="N21" s="46" t="s">
        <v>136</v>
      </c>
      <c r="O21" s="46" t="s">
        <v>109</v>
      </c>
    </row>
    <row r="22" spans="1:15" ht="14.5" x14ac:dyDescent="0.35">
      <c r="A22"/>
      <c r="B22" s="46" t="s">
        <v>373</v>
      </c>
      <c r="C22" s="48" t="s">
        <v>455</v>
      </c>
      <c r="D22" s="46" t="s">
        <v>374</v>
      </c>
      <c r="E22" s="46" t="s">
        <v>410</v>
      </c>
      <c r="F22" s="46" t="s">
        <v>353</v>
      </c>
      <c r="G22" s="46" t="s">
        <v>362</v>
      </c>
      <c r="H22" s="46" t="s">
        <v>348</v>
      </c>
      <c r="I22" s="46" t="s">
        <v>265</v>
      </c>
      <c r="J22" s="46" t="s">
        <v>390</v>
      </c>
      <c r="K22"/>
      <c r="L22"/>
      <c r="M22" s="46" t="s">
        <v>330</v>
      </c>
      <c r="N22" s="46" t="s">
        <v>146</v>
      </c>
      <c r="O22" s="46" t="s">
        <v>111</v>
      </c>
    </row>
    <row r="23" spans="1:15" ht="14.5" x14ac:dyDescent="0.35">
      <c r="B23" s="46" t="s">
        <v>386</v>
      </c>
      <c r="C23" s="48" t="s">
        <v>461</v>
      </c>
      <c r="D23" s="46" t="s">
        <v>409</v>
      </c>
      <c r="E23" s="46" t="s">
        <v>440</v>
      </c>
      <c r="F23" s="46" t="s">
        <v>385</v>
      </c>
      <c r="G23" s="48" t="s">
        <v>388</v>
      </c>
      <c r="H23" s="46" t="s">
        <v>355</v>
      </c>
      <c r="I23" s="46" t="s">
        <v>267</v>
      </c>
      <c r="J23" s="46" t="s">
        <v>466</v>
      </c>
      <c r="K23"/>
      <c r="L23"/>
      <c r="M23" s="46" t="s">
        <v>338</v>
      </c>
      <c r="N23" s="46" t="s">
        <v>149</v>
      </c>
      <c r="O23" s="46" t="s">
        <v>114</v>
      </c>
    </row>
    <row r="24" spans="1:15" ht="14.5" x14ac:dyDescent="0.35">
      <c r="B24" s="48" t="s">
        <v>392</v>
      </c>
      <c r="C24" s="48" t="s">
        <v>475</v>
      </c>
      <c r="D24" s="46" t="s">
        <v>463</v>
      </c>
      <c r="E24" s="46" t="s">
        <v>484</v>
      </c>
      <c r="F24" s="46" t="s">
        <v>396</v>
      </c>
      <c r="G24" s="46" t="s">
        <v>404</v>
      </c>
      <c r="H24" s="46" t="s">
        <v>356</v>
      </c>
      <c r="I24" s="46" t="s">
        <v>300</v>
      </c>
      <c r="J24"/>
      <c r="K24"/>
      <c r="L24"/>
      <c r="M24" s="46" t="s">
        <v>361</v>
      </c>
      <c r="N24" s="46" t="s">
        <v>150</v>
      </c>
      <c r="O24" s="46" t="s">
        <v>126</v>
      </c>
    </row>
    <row r="25" spans="1:15" ht="14.5" x14ac:dyDescent="0.35">
      <c r="B25" s="46" t="s">
        <v>424</v>
      </c>
      <c r="C25"/>
      <c r="D25" s="46" t="s">
        <v>477</v>
      </c>
      <c r="E25"/>
      <c r="F25" s="46" t="s">
        <v>451</v>
      </c>
      <c r="G25" s="46" t="s">
        <v>402</v>
      </c>
      <c r="H25" s="46" t="s">
        <v>384</v>
      </c>
      <c r="I25" s="46" t="s">
        <v>314</v>
      </c>
      <c r="J25"/>
      <c r="K25"/>
      <c r="L25"/>
      <c r="M25" s="46" t="s">
        <v>387</v>
      </c>
      <c r="N25" s="46" t="s">
        <v>156</v>
      </c>
      <c r="O25" s="46" t="s">
        <v>118</v>
      </c>
    </row>
    <row r="26" spans="1:15" ht="14.5" x14ac:dyDescent="0.35">
      <c r="B26" s="46" t="s">
        <v>435</v>
      </c>
      <c r="C26"/>
      <c r="D26" s="46" t="s">
        <v>479</v>
      </c>
      <c r="E26"/>
      <c r="F26" s="46" t="s">
        <v>470</v>
      </c>
      <c r="G26" s="46" t="s">
        <v>415</v>
      </c>
      <c r="H26" s="46" t="s">
        <v>382</v>
      </c>
      <c r="I26" s="46" t="s">
        <v>315</v>
      </c>
      <c r="J26"/>
      <c r="K26"/>
      <c r="L26"/>
      <c r="M26" s="46" t="s">
        <v>391</v>
      </c>
      <c r="N26" s="46" t="s">
        <v>487</v>
      </c>
      <c r="O26" s="46" t="s">
        <v>130</v>
      </c>
    </row>
    <row r="27" spans="1:15" ht="14.5" x14ac:dyDescent="0.35">
      <c r="B27" s="46" t="s">
        <v>437</v>
      </c>
      <c r="C27"/>
      <c r="D27" s="46" t="s">
        <v>471</v>
      </c>
      <c r="E27"/>
      <c r="F27"/>
      <c r="G27" s="46" t="s">
        <v>416</v>
      </c>
      <c r="H27" s="46" t="s">
        <v>401</v>
      </c>
      <c r="I27" s="46" t="s">
        <v>320</v>
      </c>
      <c r="J27"/>
      <c r="K27"/>
      <c r="L27"/>
      <c r="M27" s="46" t="s">
        <v>399</v>
      </c>
      <c r="N27" s="46" t="s">
        <v>159</v>
      </c>
      <c r="O27" s="46" t="s">
        <v>131</v>
      </c>
    </row>
    <row r="28" spans="1:15" ht="14.5" x14ac:dyDescent="0.35">
      <c r="B28" s="46" t="s">
        <v>453</v>
      </c>
      <c r="C28"/>
      <c r="D28" s="46" t="s">
        <v>473</v>
      </c>
      <c r="E28"/>
      <c r="F28"/>
      <c r="G28" s="46" t="s">
        <v>442</v>
      </c>
      <c r="H28" s="46" t="s">
        <v>413</v>
      </c>
      <c r="I28" s="46" t="s">
        <v>323</v>
      </c>
      <c r="J28"/>
      <c r="K28"/>
      <c r="L28"/>
      <c r="M28" s="46" t="s">
        <v>430</v>
      </c>
      <c r="N28" s="46" t="s">
        <v>161</v>
      </c>
      <c r="O28" s="46" t="s">
        <v>135</v>
      </c>
    </row>
    <row r="29" spans="1:15" ht="14.5" x14ac:dyDescent="0.35">
      <c r="B29" s="46" t="s">
        <v>457</v>
      </c>
      <c r="C29"/>
      <c r="D29"/>
      <c r="E29"/>
      <c r="F29"/>
      <c r="G29" s="46" t="s">
        <v>444</v>
      </c>
      <c r="H29" s="46" t="s">
        <v>412</v>
      </c>
      <c r="I29" s="46" t="s">
        <v>326</v>
      </c>
      <c r="J29"/>
      <c r="K29"/>
      <c r="L29"/>
      <c r="M29" s="46" t="s">
        <v>431</v>
      </c>
      <c r="N29" s="46" t="s">
        <v>162</v>
      </c>
      <c r="O29" s="46" t="s">
        <v>141</v>
      </c>
    </row>
    <row r="30" spans="1:15" ht="14.5" x14ac:dyDescent="0.35">
      <c r="B30" s="46" t="s">
        <v>459</v>
      </c>
      <c r="C30"/>
      <c r="D30"/>
      <c r="E30"/>
      <c r="F30"/>
      <c r="G30" s="46" t="s">
        <v>460</v>
      </c>
      <c r="H30" s="46" t="s">
        <v>452</v>
      </c>
      <c r="I30" s="46" t="s">
        <v>335</v>
      </c>
      <c r="J30"/>
      <c r="K30"/>
      <c r="L30"/>
      <c r="M30" s="46" t="s">
        <v>432</v>
      </c>
      <c r="N30" s="46" t="s">
        <v>165</v>
      </c>
      <c r="O30" s="46" t="s">
        <v>145</v>
      </c>
    </row>
    <row r="31" spans="1:15" ht="14.5" x14ac:dyDescent="0.35">
      <c r="B31" s="48" t="s">
        <v>465</v>
      </c>
      <c r="C31"/>
      <c r="D31"/>
      <c r="E31"/>
      <c r="F31"/>
      <c r="G31"/>
      <c r="H31" s="46" t="s">
        <v>458</v>
      </c>
      <c r="I31" s="46" t="s">
        <v>340</v>
      </c>
      <c r="J31"/>
      <c r="K31"/>
      <c r="L31"/>
      <c r="M31" s="46" t="s">
        <v>481</v>
      </c>
      <c r="N31" s="46" t="s">
        <v>166</v>
      </c>
      <c r="O31" s="46" t="s">
        <v>152</v>
      </c>
    </row>
    <row r="32" spans="1:15" ht="14.5" x14ac:dyDescent="0.35">
      <c r="B32" s="46" t="s">
        <v>486</v>
      </c>
      <c r="C32"/>
      <c r="D32"/>
      <c r="E32"/>
      <c r="F32"/>
      <c r="G32"/>
      <c r="H32" s="46" t="s">
        <v>468</v>
      </c>
      <c r="I32" s="46" t="s">
        <v>357</v>
      </c>
      <c r="J32"/>
      <c r="K32"/>
      <c r="L32"/>
      <c r="M32" s="46" t="s">
        <v>464</v>
      </c>
      <c r="N32" s="46" t="s">
        <v>167</v>
      </c>
      <c r="O32" s="46" t="s">
        <v>157</v>
      </c>
    </row>
    <row r="33" spans="2:15" ht="14.5" x14ac:dyDescent="0.35">
      <c r="B33"/>
      <c r="C33"/>
      <c r="D33"/>
      <c r="E33"/>
      <c r="F33"/>
      <c r="G33"/>
      <c r="H33"/>
      <c r="I33"/>
      <c r="J33"/>
      <c r="K33"/>
      <c r="L33"/>
      <c r="M33"/>
      <c r="N33" s="46" t="s">
        <v>168</v>
      </c>
      <c r="O33" s="46" t="s">
        <v>164</v>
      </c>
    </row>
    <row r="34" spans="2:15" ht="14.5" x14ac:dyDescent="0.35">
      <c r="B34"/>
      <c r="C34"/>
      <c r="D34"/>
      <c r="E34"/>
      <c r="F34"/>
      <c r="G34"/>
      <c r="H34"/>
      <c r="I34"/>
      <c r="J34"/>
      <c r="K34"/>
      <c r="L34"/>
      <c r="M34"/>
      <c r="N34" s="46" t="s">
        <v>173</v>
      </c>
      <c r="O34" s="46" t="s">
        <v>169</v>
      </c>
    </row>
    <row r="35" spans="2:15" ht="14.5" x14ac:dyDescent="0.35">
      <c r="B35"/>
      <c r="C35"/>
      <c r="D35"/>
      <c r="E35"/>
      <c r="F35"/>
      <c r="G35"/>
      <c r="H35"/>
      <c r="I35"/>
      <c r="J35"/>
      <c r="K35"/>
      <c r="L35"/>
      <c r="M35"/>
      <c r="N35" s="46" t="s">
        <v>172</v>
      </c>
      <c r="O35" s="46" t="s">
        <v>177</v>
      </c>
    </row>
    <row r="36" spans="2:15" ht="14.5" x14ac:dyDescent="0.35">
      <c r="B36"/>
      <c r="C36"/>
      <c r="D36"/>
      <c r="E36"/>
      <c r="F36"/>
      <c r="G36"/>
      <c r="H36"/>
      <c r="I36"/>
      <c r="J36"/>
      <c r="K36"/>
      <c r="L36"/>
      <c r="M36"/>
      <c r="N36" s="46" t="s">
        <v>489</v>
      </c>
      <c r="O36" s="46" t="s">
        <v>174</v>
      </c>
    </row>
    <row r="37" spans="2:15" ht="14.5" x14ac:dyDescent="0.35">
      <c r="B37"/>
      <c r="C37"/>
      <c r="D37"/>
      <c r="E37"/>
      <c r="F37"/>
      <c r="G37"/>
      <c r="H37"/>
      <c r="I37"/>
      <c r="J37"/>
      <c r="K37"/>
      <c r="L37"/>
      <c r="M37"/>
      <c r="N37" s="46" t="s">
        <v>175</v>
      </c>
      <c r="O37" s="46" t="s">
        <v>181</v>
      </c>
    </row>
    <row r="38" spans="2:15" ht="14.5" x14ac:dyDescent="0.35">
      <c r="B38"/>
      <c r="C38"/>
      <c r="D38"/>
      <c r="E38"/>
      <c r="F38"/>
      <c r="G38"/>
      <c r="H38"/>
      <c r="I38"/>
      <c r="J38"/>
      <c r="K38"/>
      <c r="L38"/>
      <c r="M38"/>
      <c r="N38" s="46" t="s">
        <v>178</v>
      </c>
      <c r="O38" s="46" t="s">
        <v>179</v>
      </c>
    </row>
    <row r="39" spans="2:15" x14ac:dyDescent="0.25">
      <c r="N39" s="46" t="s">
        <v>184</v>
      </c>
      <c r="O39" s="46" t="s">
        <v>182</v>
      </c>
    </row>
    <row r="40" spans="2:15" x14ac:dyDescent="0.25">
      <c r="N40" s="46" t="s">
        <v>196</v>
      </c>
      <c r="O40" s="46" t="s">
        <v>198</v>
      </c>
    </row>
    <row r="41" spans="2:15" x14ac:dyDescent="0.25">
      <c r="N41" s="46" t="s">
        <v>194</v>
      </c>
      <c r="O41" s="46" t="s">
        <v>204</v>
      </c>
    </row>
    <row r="42" spans="2:15" x14ac:dyDescent="0.25">
      <c r="N42" s="46" t="s">
        <v>191</v>
      </c>
      <c r="O42" s="46" t="s">
        <v>216</v>
      </c>
    </row>
    <row r="43" spans="2:15" x14ac:dyDescent="0.25">
      <c r="N43" s="46" t="s">
        <v>193</v>
      </c>
      <c r="O43" s="46" t="s">
        <v>211</v>
      </c>
    </row>
    <row r="44" spans="2:15" x14ac:dyDescent="0.25">
      <c r="N44" s="46" t="s">
        <v>197</v>
      </c>
      <c r="O44" s="46" t="s">
        <v>212</v>
      </c>
    </row>
    <row r="45" spans="2:15" x14ac:dyDescent="0.25">
      <c r="N45" s="46" t="s">
        <v>202</v>
      </c>
      <c r="O45" s="46" t="s">
        <v>219</v>
      </c>
    </row>
    <row r="46" spans="2:15" x14ac:dyDescent="0.25">
      <c r="N46" s="46" t="s">
        <v>214</v>
      </c>
      <c r="O46" s="46" t="s">
        <v>217</v>
      </c>
    </row>
    <row r="47" spans="2:15" x14ac:dyDescent="0.25">
      <c r="N47" s="46" t="s">
        <v>221</v>
      </c>
      <c r="O47" s="46" t="s">
        <v>490</v>
      </c>
    </row>
    <row r="48" spans="2:15" x14ac:dyDescent="0.25">
      <c r="N48" s="46" t="s">
        <v>222</v>
      </c>
      <c r="O48" s="46" t="s">
        <v>223</v>
      </c>
    </row>
    <row r="49" spans="14:15" x14ac:dyDescent="0.25">
      <c r="N49" s="46" t="s">
        <v>224</v>
      </c>
      <c r="O49" s="46" t="s">
        <v>233</v>
      </c>
    </row>
    <row r="50" spans="14:15" x14ac:dyDescent="0.25">
      <c r="N50" s="46" t="s">
        <v>225</v>
      </c>
      <c r="O50" s="46" t="s">
        <v>240</v>
      </c>
    </row>
    <row r="51" spans="14:15" x14ac:dyDescent="0.25">
      <c r="N51" s="46" t="s">
        <v>226</v>
      </c>
      <c r="O51" s="46" t="s">
        <v>259</v>
      </c>
    </row>
    <row r="52" spans="14:15" x14ac:dyDescent="0.25">
      <c r="N52" s="46" t="s">
        <v>227</v>
      </c>
      <c r="O52" s="46" t="s">
        <v>277</v>
      </c>
    </row>
    <row r="53" spans="14:15" x14ac:dyDescent="0.25">
      <c r="N53" s="46" t="s">
        <v>228</v>
      </c>
      <c r="O53" s="46" t="s">
        <v>281</v>
      </c>
    </row>
    <row r="54" spans="14:15" x14ac:dyDescent="0.25">
      <c r="N54" s="46" t="s">
        <v>229</v>
      </c>
      <c r="O54" s="46" t="s">
        <v>289</v>
      </c>
    </row>
    <row r="55" spans="14:15" x14ac:dyDescent="0.25">
      <c r="N55" s="46" t="s">
        <v>492</v>
      </c>
      <c r="O55" s="46" t="s">
        <v>290</v>
      </c>
    </row>
    <row r="56" spans="14:15" x14ac:dyDescent="0.25">
      <c r="N56" s="46" t="s">
        <v>238</v>
      </c>
      <c r="O56" s="46" t="s">
        <v>299</v>
      </c>
    </row>
    <row r="57" spans="14:15" x14ac:dyDescent="0.25">
      <c r="N57" s="46" t="s">
        <v>244</v>
      </c>
      <c r="O57" s="46" t="s">
        <v>316</v>
      </c>
    </row>
    <row r="58" spans="14:15" x14ac:dyDescent="0.25">
      <c r="N58" s="46" t="s">
        <v>246</v>
      </c>
      <c r="O58" s="46" t="s">
        <v>317</v>
      </c>
    </row>
    <row r="59" spans="14:15" x14ac:dyDescent="0.25">
      <c r="N59" s="46" t="s">
        <v>252</v>
      </c>
      <c r="O59" s="46" t="s">
        <v>319</v>
      </c>
    </row>
    <row r="60" spans="14:15" x14ac:dyDescent="0.25">
      <c r="N60" s="46" t="s">
        <v>258</v>
      </c>
      <c r="O60" s="46" t="s">
        <v>325</v>
      </c>
    </row>
    <row r="61" spans="14:15" x14ac:dyDescent="0.25">
      <c r="N61" s="46" t="s">
        <v>269</v>
      </c>
      <c r="O61" s="46" t="s">
        <v>327</v>
      </c>
    </row>
    <row r="62" spans="14:15" x14ac:dyDescent="0.25">
      <c r="N62" s="46" t="s">
        <v>271</v>
      </c>
      <c r="O62" s="46" t="s">
        <v>328</v>
      </c>
    </row>
    <row r="63" spans="14:15" x14ac:dyDescent="0.25">
      <c r="N63" s="46" t="s">
        <v>279</v>
      </c>
      <c r="O63" s="46" t="s">
        <v>346</v>
      </c>
    </row>
    <row r="64" spans="14:15" x14ac:dyDescent="0.25">
      <c r="N64" s="46" t="s">
        <v>280</v>
      </c>
      <c r="O64" s="46" t="s">
        <v>359</v>
      </c>
    </row>
    <row r="65" spans="14:15" x14ac:dyDescent="0.25">
      <c r="N65" s="46" t="s">
        <v>493</v>
      </c>
      <c r="O65" s="46" t="s">
        <v>360</v>
      </c>
    </row>
    <row r="66" spans="14:15" x14ac:dyDescent="0.25">
      <c r="N66" s="46" t="s">
        <v>282</v>
      </c>
      <c r="O66" s="46" t="s">
        <v>358</v>
      </c>
    </row>
    <row r="67" spans="14:15" x14ac:dyDescent="0.25">
      <c r="N67" s="46" t="s">
        <v>284</v>
      </c>
      <c r="O67" s="46" t="s">
        <v>363</v>
      </c>
    </row>
    <row r="68" spans="14:15" x14ac:dyDescent="0.25">
      <c r="N68" s="46" t="s">
        <v>286</v>
      </c>
      <c r="O68" s="46" t="s">
        <v>367</v>
      </c>
    </row>
    <row r="69" spans="14:15" x14ac:dyDescent="0.25">
      <c r="N69" s="46" t="s">
        <v>303</v>
      </c>
      <c r="O69" s="46" t="s">
        <v>369</v>
      </c>
    </row>
    <row r="70" spans="14:15" x14ac:dyDescent="0.25">
      <c r="N70" s="46" t="s">
        <v>311</v>
      </c>
      <c r="O70" s="46" t="s">
        <v>376</v>
      </c>
    </row>
    <row r="71" spans="14:15" x14ac:dyDescent="0.25">
      <c r="N71" s="46" t="s">
        <v>304</v>
      </c>
      <c r="O71" s="46" t="s">
        <v>406</v>
      </c>
    </row>
    <row r="72" spans="14:15" x14ac:dyDescent="0.25">
      <c r="N72" s="46" t="s">
        <v>322</v>
      </c>
      <c r="O72" s="46" t="s">
        <v>407</v>
      </c>
    </row>
    <row r="73" spans="14:15" x14ac:dyDescent="0.25">
      <c r="N73" s="46" t="s">
        <v>332</v>
      </c>
      <c r="O73" s="46" t="s">
        <v>395</v>
      </c>
    </row>
    <row r="74" spans="14:15" x14ac:dyDescent="0.25">
      <c r="N74" s="46" t="s">
        <v>333</v>
      </c>
      <c r="O74" s="46" t="s">
        <v>400</v>
      </c>
    </row>
    <row r="75" spans="14:15" x14ac:dyDescent="0.25">
      <c r="N75" s="46" t="s">
        <v>349</v>
      </c>
      <c r="O75" s="46" t="s">
        <v>418</v>
      </c>
    </row>
    <row r="76" spans="14:15" x14ac:dyDescent="0.25">
      <c r="N76" s="46" t="s">
        <v>350</v>
      </c>
      <c r="O76" s="46" t="s">
        <v>423</v>
      </c>
    </row>
    <row r="77" spans="14:15" x14ac:dyDescent="0.25">
      <c r="N77" s="46" t="s">
        <v>365</v>
      </c>
      <c r="O77" s="46" t="s">
        <v>426</v>
      </c>
    </row>
    <row r="78" spans="14:15" x14ac:dyDescent="0.25">
      <c r="N78" s="46" t="s">
        <v>364</v>
      </c>
      <c r="O78" s="46" t="s">
        <v>428</v>
      </c>
    </row>
    <row r="79" spans="14:15" x14ac:dyDescent="0.25">
      <c r="N79" s="46" t="s">
        <v>372</v>
      </c>
      <c r="O79" s="46" t="s">
        <v>433</v>
      </c>
    </row>
    <row r="80" spans="14:15" x14ac:dyDescent="0.25">
      <c r="N80" s="46" t="s">
        <v>375</v>
      </c>
      <c r="O80" s="46" t="s">
        <v>441</v>
      </c>
    </row>
    <row r="81" spans="14:15" x14ac:dyDescent="0.25">
      <c r="N81" s="46" t="s">
        <v>494</v>
      </c>
      <c r="O81" s="46" t="s">
        <v>476</v>
      </c>
    </row>
    <row r="82" spans="14:15" x14ac:dyDescent="0.25">
      <c r="N82" s="46" t="s">
        <v>405</v>
      </c>
      <c r="O82" s="46" t="s">
        <v>483</v>
      </c>
    </row>
    <row r="83" spans="14:15" ht="14.5" x14ac:dyDescent="0.35">
      <c r="N83" s="46" t="s">
        <v>397</v>
      </c>
      <c r="O83"/>
    </row>
    <row r="84" spans="14:15" ht="14.5" x14ac:dyDescent="0.35">
      <c r="N84" s="46" t="s">
        <v>398</v>
      </c>
      <c r="O84"/>
    </row>
    <row r="85" spans="14:15" ht="14.5" x14ac:dyDescent="0.35">
      <c r="N85" s="46" t="s">
        <v>403</v>
      </c>
      <c r="O85"/>
    </row>
    <row r="86" spans="14:15" ht="14.5" x14ac:dyDescent="0.35">
      <c r="N86" s="46" t="s">
        <v>421</v>
      </c>
      <c r="O86"/>
    </row>
    <row r="87" spans="14:15" x14ac:dyDescent="0.25">
      <c r="N87" s="46" t="s">
        <v>417</v>
      </c>
    </row>
    <row r="88" spans="14:15" x14ac:dyDescent="0.25">
      <c r="N88" s="46" t="s">
        <v>422</v>
      </c>
    </row>
    <row r="89" spans="14:15" x14ac:dyDescent="0.25">
      <c r="N89" s="46" t="s">
        <v>429</v>
      </c>
    </row>
    <row r="90" spans="14:15" x14ac:dyDescent="0.25">
      <c r="N90" s="46" t="s">
        <v>436</v>
      </c>
    </row>
    <row r="91" spans="14:15" x14ac:dyDescent="0.25">
      <c r="N91" s="46" t="s">
        <v>438</v>
      </c>
    </row>
    <row r="92" spans="14:15" x14ac:dyDescent="0.25">
      <c r="N92" s="46" t="s">
        <v>467</v>
      </c>
    </row>
    <row r="93" spans="14:15" x14ac:dyDescent="0.25">
      <c r="N93" s="46" t="s">
        <v>462</v>
      </c>
    </row>
    <row r="94" spans="14:15" x14ac:dyDescent="0.25">
      <c r="N94" s="46" t="s">
        <v>469</v>
      </c>
    </row>
    <row r="95" spans="14:15" x14ac:dyDescent="0.25">
      <c r="N95" s="46" t="s">
        <v>482</v>
      </c>
    </row>
    <row r="99" spans="1:8" ht="20" thickBot="1" x14ac:dyDescent="0.5">
      <c r="A99" s="30" t="s">
        <v>8799</v>
      </c>
    </row>
    <row r="100" spans="1:8" ht="11" thickTop="1" x14ac:dyDescent="0.25"/>
    <row r="101" spans="1:8" x14ac:dyDescent="0.25">
      <c r="B101" s="45" t="s">
        <v>8800</v>
      </c>
      <c r="C101" s="45" t="s">
        <v>36</v>
      </c>
      <c r="D101" s="45" t="s">
        <v>8801</v>
      </c>
      <c r="E101" s="45" t="s">
        <v>37</v>
      </c>
      <c r="G101" s="61" t="s">
        <v>8802</v>
      </c>
      <c r="H101" s="49" t="s">
        <v>8803</v>
      </c>
    </row>
    <row r="102" spans="1:8" x14ac:dyDescent="0.25">
      <c r="B102" s="46" t="str">
        <f>B11</f>
        <v>AMEM_1</v>
      </c>
      <c r="C102" s="46" t="str">
        <f>TRIM(B102)</f>
        <v>AMEM_1</v>
      </c>
      <c r="D102" s="46" t="str">
        <f>$B$7</f>
        <v xml:space="preserve">_A  Zone 1 </v>
      </c>
      <c r="E102" s="46" t="str">
        <f>LEFT(D102,2)</f>
        <v>_A</v>
      </c>
      <c r="G102" s="46" t="str">
        <f>IF(VLOOKUP(C102,[1]NMS!$B$12:$B$410,1,FALSE)=C102,"OK","ERR")</f>
        <v>OK</v>
      </c>
    </row>
    <row r="103" spans="1:8" x14ac:dyDescent="0.25">
      <c r="B103" s="46" t="str">
        <f t="shared" ref="B103:B123" si="0">B12</f>
        <v>BRAI_1</v>
      </c>
      <c r="C103" s="46" t="str">
        <f t="shared" ref="C103:C166" si="1">TRIM(B103)</f>
        <v>BRAI_1</v>
      </c>
      <c r="D103" s="46" t="str">
        <f t="shared" ref="D103:D123" si="2">$B$7</f>
        <v xml:space="preserve">_A  Zone 1 </v>
      </c>
      <c r="E103" s="46" t="str">
        <f t="shared" ref="E103:E166" si="3">LEFT(D103,2)</f>
        <v>_A</v>
      </c>
      <c r="G103" s="46" t="str">
        <f>IF(VLOOKUP(C103,[1]NMS!$B$12:$B$410,1,FALSE)=C103,"OK","ERR")</f>
        <v>OK</v>
      </c>
    </row>
    <row r="104" spans="1:8" x14ac:dyDescent="0.25">
      <c r="B104" s="46" t="str">
        <f t="shared" si="0"/>
        <v>BRFO_1</v>
      </c>
      <c r="C104" s="46" t="str">
        <f t="shared" si="1"/>
        <v>BRFO_1</v>
      </c>
      <c r="D104" s="46" t="str">
        <f t="shared" si="2"/>
        <v xml:space="preserve">_A  Zone 1 </v>
      </c>
      <c r="E104" s="46" t="str">
        <f t="shared" si="3"/>
        <v>_A</v>
      </c>
      <c r="G104" s="46" t="str">
        <f>IF(VLOOKUP(C104,[1]NMS!$B$12:$B$410,1,FALSE)=C104,"OK","ERR")</f>
        <v>OK</v>
      </c>
    </row>
    <row r="105" spans="1:8" x14ac:dyDescent="0.25">
      <c r="B105" s="46" t="str">
        <f t="shared" si="0"/>
        <v>BRIM_1</v>
      </c>
      <c r="C105" s="46" t="str">
        <f t="shared" si="1"/>
        <v>BRIM_1</v>
      </c>
      <c r="D105" s="46" t="str">
        <f t="shared" si="2"/>
        <v xml:space="preserve">_A  Zone 1 </v>
      </c>
      <c r="E105" s="46" t="str">
        <f t="shared" si="3"/>
        <v>_A</v>
      </c>
      <c r="G105" s="46" t="str">
        <f>IF(VLOOKUP(C105,[1]NMS!$B$12:$B$410,1,FALSE)=C105,"OK","ERR")</f>
        <v>OK</v>
      </c>
    </row>
    <row r="106" spans="1:8" x14ac:dyDescent="0.25">
      <c r="B106" s="46" t="str">
        <f t="shared" si="0"/>
        <v>BURM_1</v>
      </c>
      <c r="C106" s="46" t="str">
        <f t="shared" si="1"/>
        <v>BURM_1</v>
      </c>
      <c r="D106" s="46" t="str">
        <f t="shared" si="2"/>
        <v xml:space="preserve">_A  Zone 1 </v>
      </c>
      <c r="E106" s="46" t="str">
        <f t="shared" si="3"/>
        <v>_A</v>
      </c>
      <c r="G106" s="46" t="str">
        <f>IF(VLOOKUP(C106,[1]NMS!$B$12:$B$410,1,FALSE)=C106,"OK","ERR")</f>
        <v>OK</v>
      </c>
    </row>
    <row r="107" spans="1:8" x14ac:dyDescent="0.25">
      <c r="B107" s="46" t="str">
        <f t="shared" si="0"/>
        <v>CLT03</v>
      </c>
      <c r="C107" s="46" t="str">
        <f t="shared" si="1"/>
        <v>CLT03</v>
      </c>
      <c r="D107" s="46" t="str">
        <f t="shared" si="2"/>
        <v xml:space="preserve">_A  Zone 1 </v>
      </c>
      <c r="E107" s="46" t="str">
        <f t="shared" si="3"/>
        <v>_A</v>
      </c>
      <c r="G107" s="46" t="str">
        <f>IF(VLOOKUP(C107,[1]NMS!$B$12:$B$410,1,FALSE)=C107,"OK","ERR")</f>
        <v>OK</v>
      </c>
    </row>
    <row r="108" spans="1:8" x14ac:dyDescent="0.25">
      <c r="B108" s="46" t="str">
        <f t="shared" si="0"/>
        <v>EASO_1</v>
      </c>
      <c r="C108" s="46" t="str">
        <f t="shared" si="1"/>
        <v>EASO_1</v>
      </c>
      <c r="D108" s="46" t="str">
        <f t="shared" si="2"/>
        <v xml:space="preserve">_A  Zone 1 </v>
      </c>
      <c r="E108" s="46" t="str">
        <f t="shared" si="3"/>
        <v>_A</v>
      </c>
      <c r="G108" s="46" t="str">
        <f>IF(VLOOKUP(C108,[1]NMS!$B$12:$B$410,1,FALSE)=C108,"OK","ERR")</f>
        <v>OK</v>
      </c>
    </row>
    <row r="109" spans="1:8" x14ac:dyDescent="0.25">
      <c r="B109" s="46" t="str">
        <f t="shared" si="0"/>
        <v>ELST_1</v>
      </c>
      <c r="C109" s="46" t="str">
        <f t="shared" si="1"/>
        <v>ELST_1</v>
      </c>
      <c r="D109" s="46" t="str">
        <f t="shared" si="2"/>
        <v xml:space="preserve">_A  Zone 1 </v>
      </c>
      <c r="E109" s="46" t="str">
        <f t="shared" si="3"/>
        <v>_A</v>
      </c>
      <c r="G109" s="46" t="str">
        <f>IF(VLOOKUP(C109,[1]NMS!$B$12:$B$410,1,FALSE)=C109,"OK","ERR")</f>
        <v>OK</v>
      </c>
    </row>
    <row r="110" spans="1:8" x14ac:dyDescent="0.25">
      <c r="B110" s="46" t="str">
        <f t="shared" si="0"/>
        <v>MILH_1</v>
      </c>
      <c r="C110" s="46" t="str">
        <f t="shared" si="1"/>
        <v>MILH_1</v>
      </c>
      <c r="D110" s="46" t="str">
        <f t="shared" si="2"/>
        <v xml:space="preserve">_A  Zone 1 </v>
      </c>
      <c r="E110" s="46" t="str">
        <f t="shared" si="3"/>
        <v>_A</v>
      </c>
      <c r="G110" s="46" t="str">
        <f>IF(VLOOKUP(C110,[1]NMS!$B$12:$B$410,1,FALSE)=C110,"OK","ERR")</f>
        <v>OK</v>
      </c>
    </row>
    <row r="111" spans="1:8" x14ac:dyDescent="0.25">
      <c r="B111" s="46" t="str">
        <f t="shared" si="0"/>
        <v>NORM_1</v>
      </c>
      <c r="C111" s="46" t="str">
        <f t="shared" si="1"/>
        <v>NORM_1</v>
      </c>
      <c r="D111" s="46" t="str">
        <f t="shared" si="2"/>
        <v xml:space="preserve">_A  Zone 1 </v>
      </c>
      <c r="E111" s="46" t="str">
        <f t="shared" si="3"/>
        <v>_A</v>
      </c>
      <c r="G111" s="46" t="str">
        <f>IF(VLOOKUP(C111,[1]NMS!$B$12:$B$410,1,FALSE)=C111,"OK","ERR")</f>
        <v>OK</v>
      </c>
    </row>
    <row r="112" spans="1:8" x14ac:dyDescent="0.25">
      <c r="B112" s="46" t="str">
        <f t="shared" si="0"/>
        <v>PELH_1</v>
      </c>
      <c r="C112" s="46" t="str">
        <f t="shared" si="1"/>
        <v>PELH_1</v>
      </c>
      <c r="D112" s="46" t="str">
        <f t="shared" si="2"/>
        <v xml:space="preserve">_A  Zone 1 </v>
      </c>
      <c r="E112" s="46" t="str">
        <f t="shared" si="3"/>
        <v>_A</v>
      </c>
      <c r="G112" s="46" t="str">
        <f>IF(VLOOKUP(C112,[1]NMS!$B$12:$B$410,1,FALSE)=C112,"OK","ERR")</f>
        <v>OK</v>
      </c>
    </row>
    <row r="113" spans="2:7" x14ac:dyDescent="0.25">
      <c r="B113" s="46" t="str">
        <f t="shared" si="0"/>
        <v>RAYL_1</v>
      </c>
      <c r="C113" s="46" t="str">
        <f t="shared" si="1"/>
        <v>RAYL_1</v>
      </c>
      <c r="D113" s="46" t="str">
        <f t="shared" si="2"/>
        <v xml:space="preserve">_A  Zone 1 </v>
      </c>
      <c r="E113" s="46" t="str">
        <f t="shared" si="3"/>
        <v>_A</v>
      </c>
      <c r="G113" s="46" t="str">
        <f>IF(VLOOKUP(C113,[1]NMS!$B$12:$B$410,1,FALSE)=C113,"OK","ERR")</f>
        <v>OK</v>
      </c>
    </row>
    <row r="114" spans="2:7" x14ac:dyDescent="0.25">
      <c r="B114" s="46" t="str">
        <f t="shared" si="0"/>
        <v>RYEH_1</v>
      </c>
      <c r="C114" s="46" t="str">
        <f t="shared" si="1"/>
        <v>RYEH_1</v>
      </c>
      <c r="D114" s="46" t="str">
        <f t="shared" si="2"/>
        <v xml:space="preserve">_A  Zone 1 </v>
      </c>
      <c r="E114" s="46" t="str">
        <f t="shared" si="3"/>
        <v>_A</v>
      </c>
      <c r="G114" s="46" t="str">
        <f>IF(VLOOKUP(C114,[1]NMS!$B$12:$B$410,1,FALSE)=C114,"OK","ERR")</f>
        <v>OK</v>
      </c>
    </row>
    <row r="115" spans="2:7" x14ac:dyDescent="0.25">
      <c r="B115" s="46" t="str">
        <f t="shared" si="0"/>
        <v>SALL1</v>
      </c>
      <c r="C115" s="46" t="str">
        <f t="shared" si="1"/>
        <v>SALL1</v>
      </c>
      <c r="D115" s="46" t="str">
        <f t="shared" si="2"/>
        <v xml:space="preserve">_A  Zone 1 </v>
      </c>
      <c r="E115" s="46" t="str">
        <f t="shared" si="3"/>
        <v>_A</v>
      </c>
      <c r="G115" s="46" t="str">
        <f>IF(VLOOKUP(C115,[1]NMS!$B$12:$B$410,1,FALSE)=C115,"OK","ERR")</f>
        <v>OK</v>
      </c>
    </row>
    <row r="116" spans="2:7" x14ac:dyDescent="0.25">
      <c r="B116" s="46" t="str">
        <f t="shared" si="0"/>
        <v>SUND_1</v>
      </c>
      <c r="C116" s="46" t="str">
        <f t="shared" si="1"/>
        <v>SUND_1</v>
      </c>
      <c r="D116" s="46" t="str">
        <f t="shared" si="2"/>
        <v xml:space="preserve">_A  Zone 1 </v>
      </c>
      <c r="E116" s="46" t="str">
        <f t="shared" si="3"/>
        <v>_A</v>
      </c>
      <c r="G116" s="46" t="str">
        <f>IF(VLOOKUP(C116,[1]NMS!$B$12:$B$410,1,FALSE)=C116,"OK","ERR")</f>
        <v>OK</v>
      </c>
    </row>
    <row r="117" spans="2:7" x14ac:dyDescent="0.25">
      <c r="B117" s="46" t="str">
        <f t="shared" si="0"/>
        <v>TILBB_1</v>
      </c>
      <c r="C117" s="46" t="str">
        <f t="shared" si="1"/>
        <v>TILBB_1</v>
      </c>
      <c r="D117" s="46" t="str">
        <f t="shared" si="2"/>
        <v xml:space="preserve">_A  Zone 1 </v>
      </c>
      <c r="E117" s="46" t="str">
        <f t="shared" si="3"/>
        <v>_A</v>
      </c>
      <c r="G117" s="46" t="str">
        <f>IF(VLOOKUP(C117,[1]NMS!$B$12:$B$410,1,FALSE)=C117,"OK","ERR")</f>
        <v>OK</v>
      </c>
    </row>
    <row r="118" spans="2:7" x14ac:dyDescent="0.25">
      <c r="B118" s="46" t="str">
        <f t="shared" si="0"/>
        <v>TOTT_1</v>
      </c>
      <c r="C118" s="46" t="str">
        <f t="shared" si="1"/>
        <v>TOTT_1</v>
      </c>
      <c r="D118" s="46" t="str">
        <f t="shared" si="2"/>
        <v xml:space="preserve">_A  Zone 1 </v>
      </c>
      <c r="E118" s="46" t="str">
        <f t="shared" si="3"/>
        <v>_A</v>
      </c>
      <c r="G118" s="46" t="str">
        <f>IF(VLOOKUP(C118,[1]NMS!$B$12:$B$410,1,FALSE)=C118,"OK","ERR")</f>
        <v>OK</v>
      </c>
    </row>
    <row r="119" spans="2:7" x14ac:dyDescent="0.25">
      <c r="B119" s="46" t="str">
        <f t="shared" si="0"/>
        <v>WALP_1</v>
      </c>
      <c r="C119" s="46" t="str">
        <f t="shared" si="1"/>
        <v>WALP_1</v>
      </c>
      <c r="D119" s="46" t="str">
        <f t="shared" si="2"/>
        <v xml:space="preserve">_A  Zone 1 </v>
      </c>
      <c r="E119" s="46" t="str">
        <f t="shared" si="3"/>
        <v>_A</v>
      </c>
      <c r="G119" s="46" t="str">
        <f>IF(VLOOKUP(C119,[1]NMS!$B$12:$B$410,1,FALSE)=C119,"OK","ERR")</f>
        <v>OK</v>
      </c>
    </row>
    <row r="120" spans="2:7" x14ac:dyDescent="0.25">
      <c r="B120" s="46" t="str">
        <f t="shared" si="0"/>
        <v>WARL_1</v>
      </c>
      <c r="C120" s="46" t="str">
        <f t="shared" si="1"/>
        <v>WARL_1</v>
      </c>
      <c r="D120" s="46" t="str">
        <f t="shared" si="2"/>
        <v xml:space="preserve">_A  Zone 1 </v>
      </c>
      <c r="E120" s="46" t="str">
        <f t="shared" si="3"/>
        <v>_A</v>
      </c>
      <c r="G120" s="46" t="str">
        <f>IF(VLOOKUP(C120,[1]NMS!$B$12:$B$410,1,FALSE)=C120,"OK","ERR")</f>
        <v>OK</v>
      </c>
    </row>
    <row r="121" spans="2:7" x14ac:dyDescent="0.25">
      <c r="B121" s="46" t="str">
        <f t="shared" si="0"/>
        <v>WATFS_1</v>
      </c>
      <c r="C121" s="46" t="str">
        <f t="shared" si="1"/>
        <v>WATFS_1</v>
      </c>
      <c r="D121" s="46" t="str">
        <f t="shared" si="2"/>
        <v xml:space="preserve">_A  Zone 1 </v>
      </c>
      <c r="E121" s="46" t="str">
        <f t="shared" si="3"/>
        <v>_A</v>
      </c>
      <c r="G121" s="46" t="str">
        <f>IF(VLOOKUP(C121,[1]NMS!$B$12:$B$410,1,FALSE)=C121,"OK","ERR")</f>
        <v>OK</v>
      </c>
    </row>
    <row r="122" spans="2:7" x14ac:dyDescent="0.25">
      <c r="B122" s="46" t="str">
        <f t="shared" si="0"/>
        <v>WTHU31</v>
      </c>
      <c r="C122" s="46" t="str">
        <f t="shared" si="1"/>
        <v>WTHU31</v>
      </c>
      <c r="D122" s="46" t="str">
        <f t="shared" si="2"/>
        <v xml:space="preserve">_A  Zone 1 </v>
      </c>
      <c r="E122" s="46" t="str">
        <f t="shared" si="3"/>
        <v>_A</v>
      </c>
      <c r="G122" s="46" t="str">
        <f>IF(VLOOKUP(C122,[1]NMS!$B$12:$B$410,1,FALSE)=C122,"OK","ERR")</f>
        <v>OK</v>
      </c>
    </row>
    <row r="123" spans="2:7" x14ac:dyDescent="0.25">
      <c r="B123" s="46" t="str">
        <f t="shared" si="0"/>
        <v>WYMOM_1</v>
      </c>
      <c r="C123" s="46" t="str">
        <f t="shared" si="1"/>
        <v>WYMOM_1</v>
      </c>
      <c r="D123" s="46" t="str">
        <f t="shared" si="2"/>
        <v xml:space="preserve">_A  Zone 1 </v>
      </c>
      <c r="E123" s="46" t="str">
        <f t="shared" si="3"/>
        <v>_A</v>
      </c>
      <c r="G123" s="46" t="str">
        <f>IF(VLOOKUP(C123,[1]NMS!$B$12:$B$410,1,FALSE)=C123,"OK","ERR")</f>
        <v>OK</v>
      </c>
    </row>
    <row r="124" spans="2:7" x14ac:dyDescent="0.25">
      <c r="B124" s="46" t="str">
        <f>C11</f>
        <v>BESW_1</v>
      </c>
      <c r="C124" s="46" t="str">
        <f t="shared" si="1"/>
        <v>BESW_1</v>
      </c>
      <c r="D124" s="46" t="str">
        <f>$C$7</f>
        <v xml:space="preserve">_B  Zone 2 </v>
      </c>
      <c r="E124" s="46" t="str">
        <f t="shared" si="3"/>
        <v>_B</v>
      </c>
      <c r="G124" s="46" t="str">
        <f>IF(VLOOKUP(C124,[1]NMS!$B$12:$B$410,1,FALSE)=C124,"OK","ERR")</f>
        <v>OK</v>
      </c>
    </row>
    <row r="125" spans="2:7" x14ac:dyDescent="0.25">
      <c r="B125" s="46" t="str">
        <f t="shared" ref="B125:B137" si="4">C12</f>
        <v>BICF_1</v>
      </c>
      <c r="C125" s="46" t="str">
        <f t="shared" si="1"/>
        <v>BICF_1</v>
      </c>
      <c r="D125" s="46" t="str">
        <f t="shared" ref="D125:D137" si="5">$C$7</f>
        <v xml:space="preserve">_B  Zone 2 </v>
      </c>
      <c r="E125" s="46" t="str">
        <f t="shared" si="3"/>
        <v>_B</v>
      </c>
      <c r="G125" s="46" t="str">
        <f>IF(VLOOKUP(C125,[1]NMS!$B$12:$B$410,1,FALSE)=C125,"OK","ERR")</f>
        <v>OK</v>
      </c>
    </row>
    <row r="126" spans="2:7" x14ac:dyDescent="0.25">
      <c r="B126" s="46" t="str">
        <f t="shared" si="4"/>
        <v>CHTE_1</v>
      </c>
      <c r="C126" s="46" t="str">
        <f t="shared" si="1"/>
        <v>CHTE_1</v>
      </c>
      <c r="D126" s="46" t="str">
        <f t="shared" si="5"/>
        <v xml:space="preserve">_B  Zone 2 </v>
      </c>
      <c r="E126" s="46" t="str">
        <f t="shared" si="3"/>
        <v>_B</v>
      </c>
      <c r="G126" s="46" t="str">
        <f>IF(VLOOKUP(C126,[1]NMS!$B$12:$B$410,1,FALSE)=C126,"OK","ERR")</f>
        <v>OK</v>
      </c>
    </row>
    <row r="127" spans="2:7" x14ac:dyDescent="0.25">
      <c r="B127" s="46" t="str">
        <f t="shared" si="4"/>
        <v>COVE_1</v>
      </c>
      <c r="C127" s="46" t="str">
        <f t="shared" si="1"/>
        <v>COVE_1</v>
      </c>
      <c r="D127" s="46" t="str">
        <f t="shared" si="5"/>
        <v xml:space="preserve">_B  Zone 2 </v>
      </c>
      <c r="E127" s="46" t="str">
        <f t="shared" si="3"/>
        <v>_B</v>
      </c>
      <c r="G127" s="46" t="str">
        <f>IF(VLOOKUP(C127,[1]NMS!$B$12:$B$410,1,FALSE)=C127,"OK","ERR")</f>
        <v>OK</v>
      </c>
    </row>
    <row r="128" spans="2:7" x14ac:dyDescent="0.25">
      <c r="B128" s="46" t="str">
        <f t="shared" si="4"/>
        <v>DRAK_1</v>
      </c>
      <c r="C128" s="46" t="str">
        <f t="shared" si="1"/>
        <v>DRAK_1</v>
      </c>
      <c r="D128" s="46" t="str">
        <f t="shared" si="5"/>
        <v xml:space="preserve">_B  Zone 2 </v>
      </c>
      <c r="E128" s="46" t="str">
        <f t="shared" si="3"/>
        <v>_B</v>
      </c>
      <c r="G128" s="46" t="str">
        <f>IF(VLOOKUP(C128,[1]NMS!$B$12:$B$410,1,FALSE)=C128,"OK","ERR")</f>
        <v>OK</v>
      </c>
    </row>
    <row r="129" spans="2:7" x14ac:dyDescent="0.25">
      <c r="B129" s="46" t="str">
        <f t="shared" si="4"/>
        <v>ECLA_1</v>
      </c>
      <c r="C129" s="46" t="str">
        <f t="shared" si="1"/>
        <v>ECLA_1</v>
      </c>
      <c r="D129" s="46" t="str">
        <f t="shared" si="5"/>
        <v xml:space="preserve">_B  Zone 2 </v>
      </c>
      <c r="E129" s="46" t="str">
        <f t="shared" si="3"/>
        <v>_B</v>
      </c>
      <c r="G129" s="46" t="str">
        <f>IF(VLOOKUP(C129,[1]NMS!$B$12:$B$410,1,FALSE)=C129,"OK","ERR")</f>
        <v>OK</v>
      </c>
    </row>
    <row r="130" spans="2:7" x14ac:dyDescent="0.25">
      <c r="B130" s="46" t="str">
        <f t="shared" si="4"/>
        <v>ENDE_1</v>
      </c>
      <c r="C130" s="46" t="str">
        <f t="shared" si="1"/>
        <v>ENDE_1</v>
      </c>
      <c r="D130" s="46" t="str">
        <f t="shared" si="5"/>
        <v xml:space="preserve">_B  Zone 2 </v>
      </c>
      <c r="E130" s="46" t="str">
        <f t="shared" si="3"/>
        <v>_B</v>
      </c>
      <c r="G130" s="46" t="str">
        <f>IF(VLOOKUP(C130,[1]NMS!$B$12:$B$410,1,FALSE)=C130,"OK","ERR")</f>
        <v>OK</v>
      </c>
    </row>
    <row r="131" spans="2:7" x14ac:dyDescent="0.25">
      <c r="B131" s="46" t="str">
        <f t="shared" si="4"/>
        <v>GREN_1</v>
      </c>
      <c r="C131" s="46" t="str">
        <f t="shared" si="1"/>
        <v>GREN_1</v>
      </c>
      <c r="D131" s="46" t="str">
        <f t="shared" si="5"/>
        <v xml:space="preserve">_B  Zone 2 </v>
      </c>
      <c r="E131" s="46" t="str">
        <f t="shared" si="3"/>
        <v>_B</v>
      </c>
      <c r="G131" s="46" t="str">
        <f>IF(VLOOKUP(C131,[1]NMS!$B$12:$B$410,1,FALSE)=C131,"OK","ERR")</f>
        <v>OK</v>
      </c>
    </row>
    <row r="132" spans="2:7" x14ac:dyDescent="0.25">
      <c r="B132" s="46" t="str">
        <f t="shared" si="4"/>
        <v>RATS_1</v>
      </c>
      <c r="C132" s="46" t="str">
        <f t="shared" si="1"/>
        <v>RATS_1</v>
      </c>
      <c r="D132" s="46" t="str">
        <f t="shared" si="5"/>
        <v xml:space="preserve">_B  Zone 2 </v>
      </c>
      <c r="E132" s="46" t="str">
        <f t="shared" si="3"/>
        <v>_B</v>
      </c>
      <c r="G132" s="46" t="str">
        <f>IF(VLOOKUP(C132,[1]NMS!$B$12:$B$410,1,FALSE)=C132,"OK","ERR")</f>
        <v>OK</v>
      </c>
    </row>
    <row r="133" spans="2:7" x14ac:dyDescent="0.25">
      <c r="B133" s="46" t="str">
        <f t="shared" si="4"/>
        <v>SBAR</v>
      </c>
      <c r="C133" s="46" t="str">
        <f t="shared" si="1"/>
        <v>SBAR</v>
      </c>
      <c r="D133" s="46" t="str">
        <f t="shared" si="5"/>
        <v xml:space="preserve">_B  Zone 2 </v>
      </c>
      <c r="E133" s="46" t="str">
        <f t="shared" si="3"/>
        <v>_B</v>
      </c>
      <c r="G133" s="46" t="str">
        <f>IF(VLOOKUP(C133,[1]NMS!$B$12:$B$410,1,FALSE)=C133,"OK","ERR")</f>
        <v>OK</v>
      </c>
    </row>
    <row r="134" spans="2:7" x14ac:dyDescent="0.25">
      <c r="B134" s="46" t="str">
        <f t="shared" si="4"/>
        <v>STAY_1</v>
      </c>
      <c r="C134" s="46" t="str">
        <f t="shared" si="1"/>
        <v>STAY_1</v>
      </c>
      <c r="D134" s="46" t="str">
        <f t="shared" si="5"/>
        <v xml:space="preserve">_B  Zone 2 </v>
      </c>
      <c r="E134" s="46" t="str">
        <f t="shared" si="3"/>
        <v>_B</v>
      </c>
      <c r="G134" s="46" t="str">
        <f>IF(VLOOKUP(C134,[1]NMS!$B$12:$B$410,1,FALSE)=C134,"OK","ERR")</f>
        <v>OK</v>
      </c>
    </row>
    <row r="135" spans="2:7" x14ac:dyDescent="0.25">
      <c r="B135" s="46" t="str">
        <f t="shared" si="4"/>
        <v>WALP_B</v>
      </c>
      <c r="C135" s="46" t="str">
        <f t="shared" si="1"/>
        <v>WALP_B</v>
      </c>
      <c r="D135" s="46" t="str">
        <f t="shared" si="5"/>
        <v xml:space="preserve">_B  Zone 2 </v>
      </c>
      <c r="E135" s="46" t="str">
        <f t="shared" si="3"/>
        <v>_B</v>
      </c>
      <c r="G135" s="46" t="str">
        <f>IF(VLOOKUP(C135,[1]NMS!$B$12:$B$410,1,FALSE)=C135,"OK","ERR")</f>
        <v>OK</v>
      </c>
    </row>
    <row r="136" spans="2:7" x14ac:dyDescent="0.25">
      <c r="B136" s="46" t="str">
        <f t="shared" si="4"/>
        <v>WBUR_1</v>
      </c>
      <c r="C136" s="46" t="str">
        <f t="shared" si="1"/>
        <v>WBUR_1</v>
      </c>
      <c r="D136" s="46" t="str">
        <f t="shared" si="5"/>
        <v xml:space="preserve">_B  Zone 2 </v>
      </c>
      <c r="E136" s="46" t="str">
        <f t="shared" si="3"/>
        <v>_B</v>
      </c>
      <c r="G136" s="46" t="str">
        <f>IF(VLOOKUP(C136,[1]NMS!$B$12:$B$410,1,FALSE)=C136,"OK","ERR")</f>
        <v>OK</v>
      </c>
    </row>
    <row r="137" spans="2:7" x14ac:dyDescent="0.25">
      <c r="B137" s="46" t="str">
        <f t="shared" si="4"/>
        <v>WILL_1</v>
      </c>
      <c r="C137" s="46" t="str">
        <f t="shared" si="1"/>
        <v>WILL_1</v>
      </c>
      <c r="D137" s="46" t="str">
        <f t="shared" si="5"/>
        <v xml:space="preserve">_B  Zone 2 </v>
      </c>
      <c r="E137" s="46" t="str">
        <f t="shared" si="3"/>
        <v>_B</v>
      </c>
      <c r="G137" s="46" t="str">
        <f>IF(VLOOKUP(C137,[1]NMS!$B$12:$B$410,1,FALSE)=C137,"OK","ERR")</f>
        <v>OK</v>
      </c>
    </row>
    <row r="138" spans="2:7" x14ac:dyDescent="0.25">
      <c r="B138" s="46" t="str">
        <f>D11</f>
        <v>ACTL_C</v>
      </c>
      <c r="C138" s="46" t="str">
        <f t="shared" si="1"/>
        <v>ACTL_C</v>
      </c>
      <c r="D138" s="46" t="str">
        <f>$D$7</f>
        <v xml:space="preserve">_C  Zone 3 </v>
      </c>
      <c r="E138" s="46" t="str">
        <f t="shared" si="3"/>
        <v>_C</v>
      </c>
      <c r="G138" s="46" t="str">
        <f>IF(VLOOKUP(C138,[1]NMS!$B$12:$B$410,1,FALSE)=C138,"OK","ERR")</f>
        <v>OK</v>
      </c>
    </row>
    <row r="139" spans="2:7" x14ac:dyDescent="0.25">
      <c r="B139" s="46" t="str">
        <f t="shared" ref="B139:B155" si="6">D12</f>
        <v>BARKC1</v>
      </c>
      <c r="C139" s="46" t="str">
        <f t="shared" si="1"/>
        <v>BARKC1</v>
      </c>
      <c r="D139" s="46" t="str">
        <f t="shared" ref="D139:D155" si="7">$D$7</f>
        <v xml:space="preserve">_C  Zone 3 </v>
      </c>
      <c r="E139" s="46" t="str">
        <f t="shared" si="3"/>
        <v>_C</v>
      </c>
      <c r="G139" s="46" t="str">
        <f>IF(VLOOKUP(C139,[1]NMS!$B$12:$B$410,1,FALSE)=C139,"OK","ERR")</f>
        <v>OK</v>
      </c>
    </row>
    <row r="140" spans="2:7" x14ac:dyDescent="0.25">
      <c r="B140" s="46" t="str">
        <f t="shared" si="6"/>
        <v>BARKW3</v>
      </c>
      <c r="C140" s="46" t="str">
        <f t="shared" si="1"/>
        <v>BARKW3</v>
      </c>
      <c r="D140" s="46" t="str">
        <f t="shared" si="7"/>
        <v xml:space="preserve">_C  Zone 3 </v>
      </c>
      <c r="E140" s="46" t="str">
        <f t="shared" si="3"/>
        <v>_C</v>
      </c>
      <c r="G140" s="46" t="str">
        <f>IF(VLOOKUP(C140,[1]NMS!$B$12:$B$410,1,FALSE)=C140,"OK","ERR")</f>
        <v>OK</v>
      </c>
    </row>
    <row r="141" spans="2:7" x14ac:dyDescent="0.25">
      <c r="B141" s="46" t="str">
        <f t="shared" si="6"/>
        <v>BEDDT1</v>
      </c>
      <c r="C141" s="46" t="str">
        <f t="shared" si="1"/>
        <v>BEDDT1</v>
      </c>
      <c r="D141" s="46" t="str">
        <f t="shared" si="7"/>
        <v xml:space="preserve">_C  Zone 3 </v>
      </c>
      <c r="E141" s="46" t="str">
        <f t="shared" si="3"/>
        <v>_C</v>
      </c>
      <c r="G141" s="46" t="str">
        <f>IF(VLOOKUP(C141,[1]NMS!$B$12:$B$410,1,FALSE)=C141,"OK","ERR")</f>
        <v>OK</v>
      </c>
    </row>
    <row r="142" spans="2:7" x14ac:dyDescent="0.25">
      <c r="B142" s="46" t="str">
        <f t="shared" si="6"/>
        <v>CITR_1</v>
      </c>
      <c r="C142" s="46" t="str">
        <f t="shared" si="1"/>
        <v>CITR_1</v>
      </c>
      <c r="D142" s="46" t="str">
        <f t="shared" si="7"/>
        <v xml:space="preserve">_C  Zone 3 </v>
      </c>
      <c r="E142" s="46" t="str">
        <f t="shared" si="3"/>
        <v>_C</v>
      </c>
      <c r="G142" s="46" t="str">
        <f>IF(VLOOKUP(C142,[1]NMS!$B$12:$B$410,1,FALSE)=C142,"OK","ERR")</f>
        <v>OK</v>
      </c>
    </row>
    <row r="143" spans="2:7" x14ac:dyDescent="0.25">
      <c r="B143" s="46" t="str">
        <f t="shared" si="6"/>
        <v>HACK_1</v>
      </c>
      <c r="C143" s="46" t="str">
        <f t="shared" si="1"/>
        <v>HACK_1</v>
      </c>
      <c r="D143" s="46" t="str">
        <f t="shared" si="7"/>
        <v xml:space="preserve">_C  Zone 3 </v>
      </c>
      <c r="E143" s="46" t="str">
        <f t="shared" si="3"/>
        <v>_C</v>
      </c>
      <c r="G143" s="46" t="str">
        <f>IF(VLOOKUP(C143,[1]NMS!$B$12:$B$410,1,FALSE)=C143,"OK","ERR")</f>
        <v>OK</v>
      </c>
    </row>
    <row r="144" spans="2:7" x14ac:dyDescent="0.25">
      <c r="B144" s="46" t="str">
        <f t="shared" si="6"/>
        <v>HACK_6</v>
      </c>
      <c r="C144" s="46" t="str">
        <f t="shared" si="1"/>
        <v>HACK_6</v>
      </c>
      <c r="D144" s="46" t="str">
        <f t="shared" si="7"/>
        <v xml:space="preserve">_C  Zone 3 </v>
      </c>
      <c r="E144" s="46" t="str">
        <f t="shared" si="3"/>
        <v>_C</v>
      </c>
      <c r="G144" s="46" t="str">
        <f>IF(VLOOKUP(C144,[1]NMS!$B$12:$B$410,1,FALSE)=C144,"OK","ERR")</f>
        <v>OK</v>
      </c>
    </row>
    <row r="145" spans="2:7" x14ac:dyDescent="0.25">
      <c r="B145" s="46" t="str">
        <f t="shared" si="6"/>
        <v>HURS_1</v>
      </c>
      <c r="C145" s="46" t="str">
        <f t="shared" si="1"/>
        <v>HURS_1</v>
      </c>
      <c r="D145" s="46" t="str">
        <f t="shared" si="7"/>
        <v xml:space="preserve">_C  Zone 3 </v>
      </c>
      <c r="E145" s="46" t="str">
        <f t="shared" si="3"/>
        <v>_C</v>
      </c>
      <c r="G145" s="46" t="str">
        <f>IF(VLOOKUP(C145,[1]NMS!$B$12:$B$410,1,FALSE)=C145,"OK","ERR")</f>
        <v>OK</v>
      </c>
    </row>
    <row r="146" spans="2:7" x14ac:dyDescent="0.25">
      <c r="B146" s="46" t="str">
        <f t="shared" si="6"/>
        <v>LITT_C</v>
      </c>
      <c r="C146" s="46" t="str">
        <f t="shared" si="1"/>
        <v>LITT_C</v>
      </c>
      <c r="D146" s="46" t="str">
        <f t="shared" si="7"/>
        <v xml:space="preserve">_C  Zone 3 </v>
      </c>
      <c r="E146" s="46" t="str">
        <f t="shared" si="3"/>
        <v>_C</v>
      </c>
      <c r="G146" s="46" t="str">
        <f>IF(VLOOKUP(C146,[1]NMS!$B$12:$B$410,1,FALSE)=C146,"OK","ERR")</f>
        <v>OK</v>
      </c>
    </row>
    <row r="147" spans="2:7" x14ac:dyDescent="0.25">
      <c r="B147" s="46" t="str">
        <f t="shared" si="6"/>
        <v>LODR_6</v>
      </c>
      <c r="C147" s="46" t="str">
        <f t="shared" si="1"/>
        <v>LODR_6</v>
      </c>
      <c r="D147" s="46" t="str">
        <f t="shared" si="7"/>
        <v xml:space="preserve">_C  Zone 3 </v>
      </c>
      <c r="E147" s="46" t="str">
        <f t="shared" si="3"/>
        <v>_C</v>
      </c>
      <c r="G147" s="46" t="str">
        <f>IF(VLOOKUP(C147,[1]NMS!$B$12:$B$410,1,FALSE)=C147,"OK","ERR")</f>
        <v>OK</v>
      </c>
    </row>
    <row r="148" spans="2:7" x14ac:dyDescent="0.25">
      <c r="B148" s="46" t="str">
        <f t="shared" si="6"/>
        <v>NEWX_6</v>
      </c>
      <c r="C148" s="46" t="str">
        <f t="shared" si="1"/>
        <v>NEWX_6</v>
      </c>
      <c r="D148" s="46" t="str">
        <f t="shared" si="7"/>
        <v xml:space="preserve">_C  Zone 3 </v>
      </c>
      <c r="E148" s="46" t="str">
        <f t="shared" si="3"/>
        <v>_C</v>
      </c>
      <c r="G148" s="46" t="str">
        <f>IF(VLOOKUP(C148,[1]NMS!$B$12:$B$410,1,FALSE)=C148,"OK","ERR")</f>
        <v>OK</v>
      </c>
    </row>
    <row r="149" spans="2:7" x14ac:dyDescent="0.25">
      <c r="B149" s="46" t="str">
        <f t="shared" si="6"/>
        <v>REBR_3</v>
      </c>
      <c r="C149" s="46" t="str">
        <f t="shared" si="1"/>
        <v>REBR_3</v>
      </c>
      <c r="D149" s="46" t="str">
        <f t="shared" si="7"/>
        <v xml:space="preserve">_C  Zone 3 </v>
      </c>
      <c r="E149" s="46" t="str">
        <f t="shared" si="3"/>
        <v>_C</v>
      </c>
      <c r="G149" s="46" t="str">
        <f>IF(VLOOKUP(C149,[1]NMS!$B$12:$B$410,1,FALSE)=C149,"OK","ERR")</f>
        <v>OK</v>
      </c>
    </row>
    <row r="150" spans="2:7" x14ac:dyDescent="0.25">
      <c r="B150" s="46" t="str">
        <f t="shared" si="6"/>
        <v>SJOW_1</v>
      </c>
      <c r="C150" s="46" t="str">
        <f t="shared" si="1"/>
        <v>SJOW_1</v>
      </c>
      <c r="D150" s="46" t="str">
        <f t="shared" si="7"/>
        <v xml:space="preserve">_C  Zone 3 </v>
      </c>
      <c r="E150" s="46" t="str">
        <f t="shared" si="3"/>
        <v>_C</v>
      </c>
      <c r="G150" s="46" t="str">
        <f>IF(VLOOKUP(C150,[1]NMS!$B$12:$B$410,1,FALSE)=C150,"OK","ERR")</f>
        <v>OK</v>
      </c>
    </row>
    <row r="151" spans="2:7" x14ac:dyDescent="0.25">
      <c r="B151" s="46" t="str">
        <f t="shared" si="6"/>
        <v>WHAM_1</v>
      </c>
      <c r="C151" s="46" t="str">
        <f t="shared" si="1"/>
        <v>WHAM_1</v>
      </c>
      <c r="D151" s="46" t="str">
        <f t="shared" si="7"/>
        <v xml:space="preserve">_C  Zone 3 </v>
      </c>
      <c r="E151" s="46" t="str">
        <f t="shared" si="3"/>
        <v>_C</v>
      </c>
      <c r="G151" s="46" t="str">
        <f>IF(VLOOKUP(C151,[1]NMS!$B$12:$B$410,1,FALSE)=C151,"OK","ERR")</f>
        <v>OK</v>
      </c>
    </row>
    <row r="152" spans="2:7" x14ac:dyDescent="0.25">
      <c r="B152" s="46" t="str">
        <f t="shared" si="6"/>
        <v>WIMBN1</v>
      </c>
      <c r="C152" s="46" t="str">
        <f t="shared" si="1"/>
        <v>WIMBN1</v>
      </c>
      <c r="D152" s="46" t="str">
        <f t="shared" si="7"/>
        <v xml:space="preserve">_C  Zone 3 </v>
      </c>
      <c r="E152" s="46" t="str">
        <f t="shared" si="3"/>
        <v>_C</v>
      </c>
      <c r="G152" s="46" t="str">
        <f>IF(VLOOKUP(C152,[1]NMS!$B$12:$B$410,1,FALSE)=C152,"OK","ERR")</f>
        <v>OK</v>
      </c>
    </row>
    <row r="153" spans="2:7" x14ac:dyDescent="0.25">
      <c r="B153" s="46" t="str">
        <f t="shared" si="6"/>
        <v>WIMBS1</v>
      </c>
      <c r="C153" s="46" t="str">
        <f t="shared" si="1"/>
        <v>WIMBS1</v>
      </c>
      <c r="D153" s="46" t="str">
        <f t="shared" si="7"/>
        <v xml:space="preserve">_C  Zone 3 </v>
      </c>
      <c r="E153" s="46" t="str">
        <f t="shared" si="3"/>
        <v>_C</v>
      </c>
      <c r="G153" s="46" t="str">
        <f>IF(VLOOKUP(C153,[1]NMS!$B$12:$B$410,1,FALSE)=C153,"OK","ERR")</f>
        <v>OK</v>
      </c>
    </row>
    <row r="154" spans="2:7" x14ac:dyDescent="0.25">
      <c r="B154" s="46" t="str">
        <f t="shared" si="6"/>
        <v>WISD_1</v>
      </c>
      <c r="C154" s="46" t="str">
        <f t="shared" si="1"/>
        <v>WISD_1</v>
      </c>
      <c r="D154" s="46" t="str">
        <f t="shared" si="7"/>
        <v xml:space="preserve">_C  Zone 3 </v>
      </c>
      <c r="E154" s="46" t="str">
        <f t="shared" si="3"/>
        <v>_C</v>
      </c>
      <c r="G154" s="46" t="str">
        <f>IF(VLOOKUP(C154,[1]NMS!$B$12:$B$410,1,FALSE)=C154,"OK","ERR")</f>
        <v>OK</v>
      </c>
    </row>
    <row r="155" spans="2:7" x14ac:dyDescent="0.25">
      <c r="B155" s="46" t="str">
        <f t="shared" si="6"/>
        <v>WISD_6</v>
      </c>
      <c r="C155" s="46" t="str">
        <f t="shared" si="1"/>
        <v>WISD_6</v>
      </c>
      <c r="D155" s="46" t="str">
        <f t="shared" si="7"/>
        <v xml:space="preserve">_C  Zone 3 </v>
      </c>
      <c r="E155" s="46" t="str">
        <f t="shared" si="3"/>
        <v>_C</v>
      </c>
      <c r="G155" s="46" t="str">
        <f>IF(VLOOKUP(C155,[1]NMS!$B$12:$B$410,1,FALSE)=C155,"OK","ERR")</f>
        <v>OK</v>
      </c>
    </row>
    <row r="156" spans="2:7" x14ac:dyDescent="0.25">
      <c r="B156" s="46" t="str">
        <f>E11</f>
        <v>BIRK_1</v>
      </c>
      <c r="C156" s="46" t="str">
        <f t="shared" si="1"/>
        <v>BIRK_1</v>
      </c>
      <c r="D156" s="46" t="str">
        <f>$E$7</f>
        <v xml:space="preserve">_D  Zone 4 </v>
      </c>
      <c r="E156" s="46" t="str">
        <f t="shared" si="3"/>
        <v>_D</v>
      </c>
      <c r="G156" s="46" t="str">
        <f>IF(VLOOKUP(C156,[1]NMS!$B$12:$B$410,1,FALSE)=C156,"OK","ERR")</f>
        <v>OK</v>
      </c>
    </row>
    <row r="157" spans="2:7" x14ac:dyDescent="0.25">
      <c r="B157" s="46" t="str">
        <f t="shared" ref="B157:B169" si="8">E12</f>
        <v>CAPEA1</v>
      </c>
      <c r="C157" s="46" t="str">
        <f t="shared" si="1"/>
        <v>CAPEA1</v>
      </c>
      <c r="D157" s="46" t="str">
        <f t="shared" ref="D157:D169" si="9">$E$7</f>
        <v xml:space="preserve">_D  Zone 4 </v>
      </c>
      <c r="E157" s="46" t="str">
        <f t="shared" si="3"/>
        <v>_D</v>
      </c>
      <c r="G157" s="46" t="str">
        <f>IF(VLOOKUP(C157,[1]NMS!$B$12:$B$410,1,FALSE)=C157,"OK","ERR")</f>
        <v>OK</v>
      </c>
    </row>
    <row r="158" spans="2:7" x14ac:dyDescent="0.25">
      <c r="B158" s="46" t="str">
        <f t="shared" si="8"/>
        <v>CONQA1</v>
      </c>
      <c r="C158" s="46" t="str">
        <f t="shared" si="1"/>
        <v>CONQA1</v>
      </c>
      <c r="D158" s="46" t="str">
        <f t="shared" si="9"/>
        <v xml:space="preserve">_D  Zone 4 </v>
      </c>
      <c r="E158" s="46" t="str">
        <f t="shared" si="3"/>
        <v>_D</v>
      </c>
      <c r="G158" s="46" t="str">
        <f>IF(VLOOKUP(C158,[1]NMS!$B$12:$B$410,1,FALSE)=C158,"OK","ERR")</f>
        <v>OK</v>
      </c>
    </row>
    <row r="159" spans="2:7" x14ac:dyDescent="0.25">
      <c r="B159" s="46" t="str">
        <f t="shared" si="8"/>
        <v>FIDF_1</v>
      </c>
      <c r="C159" s="46" t="str">
        <f t="shared" si="1"/>
        <v>FIDF_1</v>
      </c>
      <c r="D159" s="46" t="str">
        <f t="shared" si="9"/>
        <v xml:space="preserve">_D  Zone 4 </v>
      </c>
      <c r="E159" s="46" t="str">
        <f t="shared" si="3"/>
        <v>_D</v>
      </c>
      <c r="G159" s="46" t="str">
        <f>IF(VLOOKUP(C159,[1]NMS!$B$12:$B$410,1,FALSE)=C159,"OK","ERR")</f>
        <v>OK</v>
      </c>
    </row>
    <row r="160" spans="2:7" x14ac:dyDescent="0.25">
      <c r="B160" s="46" t="str">
        <f t="shared" si="8"/>
        <v>FROD_1</v>
      </c>
      <c r="C160" s="46" t="str">
        <f t="shared" si="1"/>
        <v>FROD_1</v>
      </c>
      <c r="D160" s="46" t="str">
        <f t="shared" si="9"/>
        <v xml:space="preserve">_D  Zone 4 </v>
      </c>
      <c r="E160" s="46" t="str">
        <f t="shared" si="3"/>
        <v>_D</v>
      </c>
      <c r="G160" s="46" t="str">
        <f>IF(VLOOKUP(C160,[1]NMS!$B$12:$B$410,1,FALSE)=C160,"OK","ERR")</f>
        <v>OK</v>
      </c>
    </row>
    <row r="161" spans="2:7" x14ac:dyDescent="0.25">
      <c r="B161" s="46" t="str">
        <f t="shared" si="8"/>
        <v>IMPK_1</v>
      </c>
      <c r="C161" s="46" t="str">
        <f t="shared" si="1"/>
        <v>IMPK_1</v>
      </c>
      <c r="D161" s="46" t="str">
        <f t="shared" si="9"/>
        <v xml:space="preserve">_D  Zone 4 </v>
      </c>
      <c r="E161" s="46" t="str">
        <f t="shared" si="3"/>
        <v>_D</v>
      </c>
      <c r="G161" s="46" t="str">
        <f>IF(VLOOKUP(C161,[1]NMS!$B$12:$B$410,1,FALSE)=C161,"OK","ERR")</f>
        <v>OK</v>
      </c>
    </row>
    <row r="162" spans="2:7" x14ac:dyDescent="0.25">
      <c r="B162" s="46" t="str">
        <f t="shared" si="8"/>
        <v>KIBY_1</v>
      </c>
      <c r="C162" s="46" t="str">
        <f t="shared" si="1"/>
        <v>KIBY_1</v>
      </c>
      <c r="D162" s="46" t="str">
        <f t="shared" si="9"/>
        <v xml:space="preserve">_D  Zone 4 </v>
      </c>
      <c r="E162" s="46" t="str">
        <f t="shared" si="3"/>
        <v>_D</v>
      </c>
      <c r="G162" s="46" t="str">
        <f>IF(VLOOKUP(C162,[1]NMS!$B$12:$B$410,1,FALSE)=C162,"OK","ERR")</f>
        <v>OK</v>
      </c>
    </row>
    <row r="163" spans="2:7" x14ac:dyDescent="0.25">
      <c r="B163" s="46" t="str">
        <f t="shared" si="8"/>
        <v>LEGA_1</v>
      </c>
      <c r="C163" s="46" t="str">
        <f t="shared" si="1"/>
        <v>LEGA_1</v>
      </c>
      <c r="D163" s="46" t="str">
        <f t="shared" si="9"/>
        <v xml:space="preserve">_D  Zone 4 </v>
      </c>
      <c r="E163" s="46" t="str">
        <f t="shared" si="3"/>
        <v>_D</v>
      </c>
      <c r="G163" s="46" t="str">
        <f>IF(VLOOKUP(C163,[1]NMS!$B$12:$B$410,1,FALSE)=C163,"OK","ERR")</f>
        <v>OK</v>
      </c>
    </row>
    <row r="164" spans="2:7" x14ac:dyDescent="0.25">
      <c r="B164" s="46" t="str">
        <f t="shared" si="8"/>
        <v>LISD_1</v>
      </c>
      <c r="C164" s="46" t="str">
        <f t="shared" si="1"/>
        <v>LISD_1</v>
      </c>
      <c r="D164" s="46" t="str">
        <f t="shared" si="9"/>
        <v xml:space="preserve">_D  Zone 4 </v>
      </c>
      <c r="E164" s="46" t="str">
        <f t="shared" si="3"/>
        <v>_D</v>
      </c>
      <c r="G164" s="46" t="str">
        <f>IF(VLOOKUP(C164,[1]NMS!$B$12:$B$410,1,FALSE)=C164,"OK","ERR")</f>
        <v>OK</v>
      </c>
    </row>
    <row r="165" spans="2:7" x14ac:dyDescent="0.25">
      <c r="B165" s="46" t="str">
        <f t="shared" si="8"/>
        <v>PENT_1</v>
      </c>
      <c r="C165" s="46" t="str">
        <f t="shared" si="1"/>
        <v>PENT_1</v>
      </c>
      <c r="D165" s="46" t="str">
        <f t="shared" si="9"/>
        <v xml:space="preserve">_D  Zone 4 </v>
      </c>
      <c r="E165" s="46" t="str">
        <f t="shared" si="3"/>
        <v>_D</v>
      </c>
      <c r="G165" s="46" t="str">
        <f>IF(VLOOKUP(C165,[1]NMS!$B$12:$B$410,1,FALSE)=C165,"OK","ERR")</f>
        <v>OK</v>
      </c>
    </row>
    <row r="166" spans="2:7" x14ac:dyDescent="0.25">
      <c r="B166" s="46" t="str">
        <f t="shared" si="8"/>
        <v>RAIN_1</v>
      </c>
      <c r="C166" s="46" t="str">
        <f t="shared" si="1"/>
        <v>RAIN_1</v>
      </c>
      <c r="D166" s="46" t="str">
        <f t="shared" si="9"/>
        <v xml:space="preserve">_D  Zone 4 </v>
      </c>
      <c r="E166" s="46" t="str">
        <f t="shared" si="3"/>
        <v>_D</v>
      </c>
      <c r="G166" s="46" t="str">
        <f>IF(VLOOKUP(C166,[1]NMS!$B$12:$B$410,1,FALSE)=C166,"OK","ERR")</f>
        <v>OK</v>
      </c>
    </row>
    <row r="167" spans="2:7" x14ac:dyDescent="0.25">
      <c r="B167" s="46" t="str">
        <f t="shared" si="8"/>
        <v>SASA</v>
      </c>
      <c r="C167" s="46" t="str">
        <f t="shared" ref="C167:C230" si="10">TRIM(B167)</f>
        <v>SASA</v>
      </c>
      <c r="D167" s="46" t="str">
        <f t="shared" si="9"/>
        <v xml:space="preserve">_D  Zone 4 </v>
      </c>
      <c r="E167" s="46" t="str">
        <f t="shared" ref="E167:E230" si="11">LEFT(D167,2)</f>
        <v>_D</v>
      </c>
      <c r="G167" s="46" t="str">
        <f>IF(VLOOKUP(C167,[1]NMS!$B$12:$B$410,1,FALSE)=C167,"OK","ERR")</f>
        <v>OK</v>
      </c>
    </row>
    <row r="168" spans="2:7" x14ac:dyDescent="0.25">
      <c r="B168" s="46" t="str">
        <f t="shared" si="8"/>
        <v>TRAW_1</v>
      </c>
      <c r="C168" s="46" t="str">
        <f t="shared" si="10"/>
        <v>TRAW_1</v>
      </c>
      <c r="D168" s="46" t="str">
        <f t="shared" si="9"/>
        <v xml:space="preserve">_D  Zone 4 </v>
      </c>
      <c r="E168" s="46" t="str">
        <f t="shared" si="11"/>
        <v>_D</v>
      </c>
      <c r="G168" s="46" t="str">
        <f>IF(VLOOKUP(C168,[1]NMS!$B$12:$B$410,1,FALSE)=C168,"OK","ERR")</f>
        <v>OK</v>
      </c>
    </row>
    <row r="169" spans="2:7" x14ac:dyDescent="0.25">
      <c r="B169" s="46" t="str">
        <f t="shared" si="8"/>
        <v>WYLF_1</v>
      </c>
      <c r="C169" s="46" t="str">
        <f t="shared" si="10"/>
        <v>WYLF_1</v>
      </c>
      <c r="D169" s="46" t="str">
        <f t="shared" si="9"/>
        <v xml:space="preserve">_D  Zone 4 </v>
      </c>
      <c r="E169" s="46" t="str">
        <f t="shared" si="11"/>
        <v>_D</v>
      </c>
      <c r="G169" s="46" t="str">
        <f>IF(VLOOKUP(C169,[1]NMS!$B$12:$B$410,1,FALSE)=C169,"OK","ERR")</f>
        <v>OK</v>
      </c>
    </row>
    <row r="170" spans="2:7" x14ac:dyDescent="0.25">
      <c r="B170" s="46" t="str">
        <f>F11</f>
        <v>BISW_1</v>
      </c>
      <c r="C170" s="46" t="str">
        <f t="shared" si="10"/>
        <v>BISW_1</v>
      </c>
      <c r="D170" s="46" t="str">
        <f>$F$7</f>
        <v xml:space="preserve">_E  Zone 5 </v>
      </c>
      <c r="E170" s="46" t="str">
        <f t="shared" si="11"/>
        <v>_E</v>
      </c>
      <c r="G170" s="46" t="str">
        <f>IF(VLOOKUP(C170,[1]NMS!$B$12:$B$410,1,FALSE)=C170,"OK","ERR")</f>
        <v>OK</v>
      </c>
    </row>
    <row r="171" spans="2:7" x14ac:dyDescent="0.25">
      <c r="B171" s="46" t="str">
        <f t="shared" ref="B171:B185" si="12">F12</f>
        <v>BUSH_1</v>
      </c>
      <c r="C171" s="46" t="str">
        <f t="shared" si="10"/>
        <v>BUSH_1</v>
      </c>
      <c r="D171" s="46" t="str">
        <f t="shared" ref="D171:D185" si="13">$F$7</f>
        <v xml:space="preserve">_E  Zone 5 </v>
      </c>
      <c r="E171" s="46" t="str">
        <f t="shared" si="11"/>
        <v>_E</v>
      </c>
      <c r="G171" s="46" t="str">
        <f>IF(VLOOKUP(C171,[1]NMS!$B$12:$B$410,1,FALSE)=C171,"OK","ERR")</f>
        <v>OK</v>
      </c>
    </row>
    <row r="172" spans="2:7" x14ac:dyDescent="0.25">
      <c r="B172" s="46" t="str">
        <f t="shared" si="12"/>
        <v>BUST_1</v>
      </c>
      <c r="C172" s="46" t="str">
        <f t="shared" si="10"/>
        <v>BUST_1</v>
      </c>
      <c r="D172" s="46" t="str">
        <f t="shared" si="13"/>
        <v xml:space="preserve">_E  Zone 5 </v>
      </c>
      <c r="E172" s="46" t="str">
        <f t="shared" si="11"/>
        <v>_E</v>
      </c>
      <c r="G172" s="46" t="str">
        <f>IF(VLOOKUP(C172,[1]NMS!$B$12:$B$410,1,FALSE)=C172,"OK","ERR")</f>
        <v>OK</v>
      </c>
    </row>
    <row r="173" spans="2:7" x14ac:dyDescent="0.25">
      <c r="B173" s="46" t="str">
        <f t="shared" si="12"/>
        <v>CELL_1</v>
      </c>
      <c r="C173" s="46" t="str">
        <f t="shared" si="10"/>
        <v>CELL_1</v>
      </c>
      <c r="D173" s="46" t="str">
        <f t="shared" si="13"/>
        <v xml:space="preserve">_E  Zone 5 </v>
      </c>
      <c r="E173" s="46" t="str">
        <f t="shared" si="11"/>
        <v>_E</v>
      </c>
      <c r="G173" s="46" t="str">
        <f>IF(VLOOKUP(C173,[1]NMS!$B$12:$B$410,1,FALSE)=C173,"OK","ERR")</f>
        <v>OK</v>
      </c>
    </row>
    <row r="174" spans="2:7" x14ac:dyDescent="0.25">
      <c r="B174" s="46" t="str">
        <f t="shared" si="12"/>
        <v>FECK_6</v>
      </c>
      <c r="C174" s="46" t="str">
        <f t="shared" si="10"/>
        <v>FECK_6</v>
      </c>
      <c r="D174" s="46" t="str">
        <f t="shared" si="13"/>
        <v xml:space="preserve">_E  Zone 5 </v>
      </c>
      <c r="E174" s="46" t="str">
        <f t="shared" si="11"/>
        <v>_E</v>
      </c>
      <c r="G174" s="46" t="str">
        <f>IF(VLOOKUP(C174,[1]NMS!$B$12:$B$410,1,FALSE)=C174,"OK","ERR")</f>
        <v>OK</v>
      </c>
    </row>
    <row r="175" spans="2:7" x14ac:dyDescent="0.25">
      <c r="B175" s="46" t="str">
        <f t="shared" si="12"/>
        <v>HAMHC1</v>
      </c>
      <c r="C175" s="46" t="str">
        <f t="shared" si="10"/>
        <v>HAMHC1</v>
      </c>
      <c r="D175" s="46" t="str">
        <f t="shared" si="13"/>
        <v xml:space="preserve">_E  Zone 5 </v>
      </c>
      <c r="E175" s="46" t="str">
        <f t="shared" si="11"/>
        <v>_E</v>
      </c>
      <c r="G175" s="46" t="str">
        <f>IF(VLOOKUP(C175,[1]NMS!$B$12:$B$410,1,FALSE)=C175,"OK","ERR")</f>
        <v>OK</v>
      </c>
    </row>
    <row r="176" spans="2:7" x14ac:dyDescent="0.25">
      <c r="B176" s="46" t="str">
        <f t="shared" si="12"/>
        <v>IRONB1</v>
      </c>
      <c r="C176" s="46" t="str">
        <f t="shared" si="10"/>
        <v>IRONB1</v>
      </c>
      <c r="D176" s="46" t="str">
        <f t="shared" si="13"/>
        <v xml:space="preserve">_E  Zone 5 </v>
      </c>
      <c r="E176" s="46" t="str">
        <f t="shared" si="11"/>
        <v>_E</v>
      </c>
      <c r="G176" s="46" t="str">
        <f>IF(VLOOKUP(C176,[1]NMS!$B$12:$B$410,1,FALSE)=C176,"OK","ERR")</f>
        <v>OK</v>
      </c>
    </row>
    <row r="177" spans="2:7" x14ac:dyDescent="0.25">
      <c r="B177" s="46" t="str">
        <f t="shared" si="12"/>
        <v>KITW_1</v>
      </c>
      <c r="C177" s="46" t="str">
        <f t="shared" si="10"/>
        <v>KITW_1</v>
      </c>
      <c r="D177" s="46" t="str">
        <f t="shared" si="13"/>
        <v xml:space="preserve">_E  Zone 5 </v>
      </c>
      <c r="E177" s="46" t="str">
        <f t="shared" si="11"/>
        <v>_E</v>
      </c>
      <c r="G177" s="46" t="str">
        <f>IF(VLOOKUP(C177,[1]NMS!$B$12:$B$410,1,FALSE)=C177,"OK","ERR")</f>
        <v>OK</v>
      </c>
    </row>
    <row r="178" spans="2:7" x14ac:dyDescent="0.25">
      <c r="B178" s="46" t="str">
        <f t="shared" si="12"/>
        <v>NECE_1</v>
      </c>
      <c r="C178" s="46" t="str">
        <f t="shared" si="10"/>
        <v>NECE_1</v>
      </c>
      <c r="D178" s="46" t="str">
        <f t="shared" si="13"/>
        <v xml:space="preserve">_E  Zone 5 </v>
      </c>
      <c r="E178" s="46" t="str">
        <f t="shared" si="11"/>
        <v>_E</v>
      </c>
      <c r="G178" s="46" t="str">
        <f>IF(VLOOKUP(C178,[1]NMS!$B$12:$B$410,1,FALSE)=C178,"OK","ERR")</f>
        <v>OK</v>
      </c>
    </row>
    <row r="179" spans="2:7" x14ac:dyDescent="0.25">
      <c r="B179" s="46" t="str">
        <f t="shared" si="12"/>
        <v>OCKH_1</v>
      </c>
      <c r="C179" s="46" t="str">
        <f t="shared" si="10"/>
        <v>OCKH_1</v>
      </c>
      <c r="D179" s="46" t="str">
        <f t="shared" si="13"/>
        <v xml:space="preserve">_E  Zone 5 </v>
      </c>
      <c r="E179" s="46" t="str">
        <f t="shared" si="11"/>
        <v>_E</v>
      </c>
      <c r="G179" s="46" t="str">
        <f>IF(VLOOKUP(C179,[1]NMS!$B$12:$B$410,1,FALSE)=C179,"OK","ERR")</f>
        <v>OK</v>
      </c>
    </row>
    <row r="180" spans="2:7" x14ac:dyDescent="0.25">
      <c r="B180" s="46" t="str">
        <f t="shared" si="12"/>
        <v>OLDB_1</v>
      </c>
      <c r="C180" s="46" t="str">
        <f t="shared" si="10"/>
        <v>OLDB_1</v>
      </c>
      <c r="D180" s="46" t="str">
        <f t="shared" si="13"/>
        <v xml:space="preserve">_E  Zone 5 </v>
      </c>
      <c r="E180" s="46" t="str">
        <f t="shared" si="11"/>
        <v>_E</v>
      </c>
      <c r="G180" s="46" t="str">
        <f>IF(VLOOKUP(C180,[1]NMS!$B$12:$B$410,1,FALSE)=C180,"OK","ERR")</f>
        <v>OK</v>
      </c>
    </row>
    <row r="181" spans="2:7" x14ac:dyDescent="0.25">
      <c r="B181" s="46" t="str">
        <f t="shared" si="12"/>
        <v>PENN_1</v>
      </c>
      <c r="C181" s="46" t="str">
        <f t="shared" si="10"/>
        <v>PENN_1</v>
      </c>
      <c r="D181" s="46" t="str">
        <f t="shared" si="13"/>
        <v xml:space="preserve">_E  Zone 5 </v>
      </c>
      <c r="E181" s="46" t="str">
        <f t="shared" si="11"/>
        <v>_E</v>
      </c>
      <c r="G181" s="46" t="str">
        <f>IF(VLOOKUP(C181,[1]NMS!$B$12:$B$410,1,FALSE)=C181,"OK","ERR")</f>
        <v>OK</v>
      </c>
    </row>
    <row r="182" spans="2:7" x14ac:dyDescent="0.25">
      <c r="B182" s="46" t="str">
        <f t="shared" si="12"/>
        <v>RUGEB1</v>
      </c>
      <c r="C182" s="46" t="str">
        <f t="shared" si="10"/>
        <v>RUGEB1</v>
      </c>
      <c r="D182" s="46" t="str">
        <f t="shared" si="13"/>
        <v xml:space="preserve">_E  Zone 5 </v>
      </c>
      <c r="E182" s="46" t="str">
        <f t="shared" si="11"/>
        <v>_E</v>
      </c>
      <c r="G182" s="46" t="str">
        <f>IF(VLOOKUP(C182,[1]NMS!$B$12:$B$410,1,FALSE)=C182,"OK","ERR")</f>
        <v>OK</v>
      </c>
    </row>
    <row r="183" spans="2:7" x14ac:dyDescent="0.25">
      <c r="B183" s="46" t="str">
        <f t="shared" si="12"/>
        <v>SHRW_1</v>
      </c>
      <c r="C183" s="46" t="str">
        <f t="shared" si="10"/>
        <v>SHRW_1</v>
      </c>
      <c r="D183" s="46" t="str">
        <f t="shared" si="13"/>
        <v xml:space="preserve">_E  Zone 5 </v>
      </c>
      <c r="E183" s="46" t="str">
        <f t="shared" si="11"/>
        <v>_E</v>
      </c>
      <c r="G183" s="46" t="str">
        <f>IF(VLOOKUP(C183,[1]NMS!$B$12:$B$410,1,FALSE)=C183,"OK","ERR")</f>
        <v>OK</v>
      </c>
    </row>
    <row r="184" spans="2:7" x14ac:dyDescent="0.25">
      <c r="B184" s="46" t="str">
        <f t="shared" si="12"/>
        <v>WALH_1</v>
      </c>
      <c r="C184" s="46" t="str">
        <f t="shared" si="10"/>
        <v>WALH_1</v>
      </c>
      <c r="D184" s="46" t="str">
        <f t="shared" si="13"/>
        <v xml:space="preserve">_E  Zone 5 </v>
      </c>
      <c r="E184" s="46" t="str">
        <f t="shared" si="11"/>
        <v>_E</v>
      </c>
      <c r="G184" s="46" t="str">
        <f>IF(VLOOKUP(C184,[1]NMS!$B$12:$B$410,1,FALSE)=C184,"OK","ERR")</f>
        <v>OK</v>
      </c>
    </row>
    <row r="185" spans="2:7" x14ac:dyDescent="0.25">
      <c r="B185" s="46" t="str">
        <f t="shared" si="12"/>
        <v>WIEN_1</v>
      </c>
      <c r="C185" s="46" t="str">
        <f t="shared" si="10"/>
        <v>WIEN_1</v>
      </c>
      <c r="D185" s="46" t="str">
        <f t="shared" si="13"/>
        <v xml:space="preserve">_E  Zone 5 </v>
      </c>
      <c r="E185" s="46" t="str">
        <f t="shared" si="11"/>
        <v>_E</v>
      </c>
      <c r="G185" s="46" t="str">
        <f>IF(VLOOKUP(C185,[1]NMS!$B$12:$B$410,1,FALSE)=C185,"OK","ERR")</f>
        <v>OK</v>
      </c>
    </row>
    <row r="186" spans="2:7" x14ac:dyDescent="0.25">
      <c r="B186" s="46" t="str">
        <f>G11</f>
        <v>BLYTB1</v>
      </c>
      <c r="C186" s="46" t="str">
        <f t="shared" si="10"/>
        <v>BLYTB1</v>
      </c>
      <c r="D186" s="46" t="str">
        <f>$G$7</f>
        <v xml:space="preserve">_F  Zone 6 </v>
      </c>
      <c r="E186" s="46" t="str">
        <f t="shared" si="11"/>
        <v>_F</v>
      </c>
      <c r="G186" s="46" t="str">
        <f>IF(VLOOKUP(C186,[1]NMS!$B$12:$B$410,1,FALSE)=C186,"OK","ERR")</f>
        <v>OK</v>
      </c>
    </row>
    <row r="187" spans="2:7" x14ac:dyDescent="0.25">
      <c r="B187" s="46" t="str">
        <f t="shared" ref="B187:B205" si="14">G12</f>
        <v>BLYTH132</v>
      </c>
      <c r="C187" s="46" t="str">
        <f t="shared" si="10"/>
        <v>BLYTH132</v>
      </c>
      <c r="D187" s="46" t="str">
        <f t="shared" ref="D187:D205" si="15">$G$7</f>
        <v xml:space="preserve">_F  Zone 6 </v>
      </c>
      <c r="E187" s="46" t="str">
        <f t="shared" si="11"/>
        <v>_F</v>
      </c>
      <c r="G187" s="46" t="str">
        <f>IF(VLOOKUP(C187,[1]NMS!$B$12:$B$410,1,FALSE)=C187,"OK","ERR")</f>
        <v>OK</v>
      </c>
    </row>
    <row r="188" spans="2:7" x14ac:dyDescent="0.25">
      <c r="B188" s="46" t="str">
        <f t="shared" si="14"/>
        <v>FERRB1</v>
      </c>
      <c r="C188" s="46" t="str">
        <f t="shared" si="10"/>
        <v>FERRB1</v>
      </c>
      <c r="D188" s="46" t="str">
        <f t="shared" si="15"/>
        <v xml:space="preserve">_F  Zone 6 </v>
      </c>
      <c r="E188" s="46" t="str">
        <f t="shared" si="11"/>
        <v>_F</v>
      </c>
      <c r="G188" s="46" t="str">
        <f>IF(VLOOKUP(C188,[1]NMS!$B$12:$B$410,1,FALSE)=C188,"OK","ERR")</f>
        <v>OK</v>
      </c>
    </row>
    <row r="189" spans="2:7" x14ac:dyDescent="0.25">
      <c r="B189" s="46" t="str">
        <f t="shared" si="14"/>
        <v>FOUR_1</v>
      </c>
      <c r="C189" s="46" t="str">
        <f t="shared" si="10"/>
        <v>FOUR_1</v>
      </c>
      <c r="D189" s="46" t="str">
        <f t="shared" si="15"/>
        <v xml:space="preserve">_F  Zone 6 </v>
      </c>
      <c r="E189" s="46" t="str">
        <f t="shared" si="11"/>
        <v>_F</v>
      </c>
      <c r="G189" s="46" t="str">
        <f>IF(VLOOKUP(C189,[1]NMS!$B$12:$B$410,1,FALSE)=C189,"OK","ERR")</f>
        <v>OK</v>
      </c>
    </row>
    <row r="190" spans="2:7" x14ac:dyDescent="0.25">
      <c r="B190" s="46" t="str">
        <f t="shared" si="14"/>
        <v>HARM_6</v>
      </c>
      <c r="C190" s="46" t="str">
        <f t="shared" si="10"/>
        <v>HARM_6</v>
      </c>
      <c r="D190" s="46" t="str">
        <f t="shared" si="15"/>
        <v xml:space="preserve">_F  Zone 6 </v>
      </c>
      <c r="E190" s="46" t="str">
        <f t="shared" si="11"/>
        <v>_F</v>
      </c>
      <c r="G190" s="46" t="str">
        <f>IF(VLOOKUP(C190,[1]NMS!$B$12:$B$410,1,FALSE)=C190,"OK","ERR")</f>
        <v>OK</v>
      </c>
    </row>
    <row r="191" spans="2:7" x14ac:dyDescent="0.25">
      <c r="B191" s="46" t="str">
        <f t="shared" si="14"/>
        <v>HAWP_6</v>
      </c>
      <c r="C191" s="46" t="str">
        <f t="shared" si="10"/>
        <v>HAWP_6</v>
      </c>
      <c r="D191" s="46" t="str">
        <f t="shared" si="15"/>
        <v xml:space="preserve">_F  Zone 6 </v>
      </c>
      <c r="E191" s="46" t="str">
        <f t="shared" si="11"/>
        <v>_F</v>
      </c>
      <c r="G191" s="46" t="str">
        <f>IF(VLOOKUP(C191,[1]NMS!$B$12:$B$410,1,FALSE)=C191,"OK","ERR")</f>
        <v>OK</v>
      </c>
    </row>
    <row r="192" spans="2:7" x14ac:dyDescent="0.25">
      <c r="B192" s="46" t="str">
        <f t="shared" si="14"/>
        <v>KNAR</v>
      </c>
      <c r="C192" s="46" t="str">
        <f t="shared" si="10"/>
        <v>KNAR</v>
      </c>
      <c r="D192" s="46" t="str">
        <f t="shared" si="15"/>
        <v xml:space="preserve">_F  Zone 6 </v>
      </c>
      <c r="E192" s="46" t="str">
        <f t="shared" si="11"/>
        <v>_F</v>
      </c>
      <c r="G192" s="46" t="str">
        <f>IF(VLOOKUP(C192,[1]NMS!$B$12:$B$410,1,FALSE)=C192,"OK","ERR")</f>
        <v>OK</v>
      </c>
    </row>
    <row r="193" spans="2:7" x14ac:dyDescent="0.25">
      <c r="B193" s="46" t="str">
        <f t="shared" si="14"/>
        <v>LACK_6</v>
      </c>
      <c r="C193" s="46" t="str">
        <f t="shared" si="10"/>
        <v>LACK_6</v>
      </c>
      <c r="D193" s="46" t="str">
        <f t="shared" si="15"/>
        <v xml:space="preserve">_F  Zone 6 </v>
      </c>
      <c r="E193" s="46" t="str">
        <f t="shared" si="11"/>
        <v>_F</v>
      </c>
      <c r="G193" s="46" t="str">
        <f>IF(VLOOKUP(C193,[1]NMS!$B$12:$B$410,1,FALSE)=C193,"OK","ERR")</f>
        <v>OK</v>
      </c>
    </row>
    <row r="194" spans="2:7" x14ac:dyDescent="0.25">
      <c r="B194" s="46" t="str">
        <f t="shared" si="14"/>
        <v>NORT_1</v>
      </c>
      <c r="C194" s="46" t="str">
        <f t="shared" si="10"/>
        <v>NORT_1</v>
      </c>
      <c r="D194" s="46" t="str">
        <f t="shared" si="15"/>
        <v xml:space="preserve">_F  Zone 6 </v>
      </c>
      <c r="E194" s="46" t="str">
        <f t="shared" si="11"/>
        <v>_F</v>
      </c>
      <c r="G194" s="46" t="str">
        <f>IF(VLOOKUP(C194,[1]NMS!$B$12:$B$410,1,FALSE)=C194,"OK","ERR")</f>
        <v>OK</v>
      </c>
    </row>
    <row r="195" spans="2:7" x14ac:dyDescent="0.25">
      <c r="B195" s="46" t="str">
        <f t="shared" si="14"/>
        <v>OFFE_3</v>
      </c>
      <c r="C195" s="46" t="str">
        <f t="shared" si="10"/>
        <v>OFFE_3</v>
      </c>
      <c r="D195" s="46" t="str">
        <f t="shared" si="15"/>
        <v xml:space="preserve">_F  Zone 6 </v>
      </c>
      <c r="E195" s="46" t="str">
        <f t="shared" si="11"/>
        <v>_F</v>
      </c>
      <c r="G195" s="46" t="str">
        <f>IF(VLOOKUP(C195,[1]NMS!$B$12:$B$410,1,FALSE)=C195,"OK","ERR")</f>
        <v>OK</v>
      </c>
    </row>
    <row r="196" spans="2:7" x14ac:dyDescent="0.25">
      <c r="B196" s="46" t="str">
        <f t="shared" si="14"/>
        <v>OSBA_1</v>
      </c>
      <c r="C196" s="46" t="str">
        <f t="shared" si="10"/>
        <v>OSBA_1</v>
      </c>
      <c r="D196" s="46" t="str">
        <f t="shared" si="15"/>
        <v xml:space="preserve">_F  Zone 6 </v>
      </c>
      <c r="E196" s="46" t="str">
        <f t="shared" si="11"/>
        <v>_F</v>
      </c>
      <c r="G196" s="46" t="str">
        <f>IF(VLOOKUP(C196,[1]NMS!$B$12:$B$410,1,FALSE)=C196,"OK","ERR")</f>
        <v>OK</v>
      </c>
    </row>
    <row r="197" spans="2:7" x14ac:dyDescent="0.25">
      <c r="B197" s="46" t="str">
        <f t="shared" si="14"/>
        <v>POPP_3</v>
      </c>
      <c r="C197" s="46" t="str">
        <f t="shared" si="10"/>
        <v>POPP_3</v>
      </c>
      <c r="D197" s="46" t="str">
        <f t="shared" si="15"/>
        <v xml:space="preserve">_F  Zone 6 </v>
      </c>
      <c r="E197" s="46" t="str">
        <f t="shared" si="11"/>
        <v>_F</v>
      </c>
      <c r="G197" s="46" t="str">
        <f>IF(VLOOKUP(C197,[1]NMS!$B$12:$B$410,1,FALSE)=C197,"OK","ERR")</f>
        <v>OK</v>
      </c>
    </row>
    <row r="198" spans="2:7" x14ac:dyDescent="0.25">
      <c r="B198" s="46" t="str">
        <f t="shared" si="14"/>
        <v>SALH_1</v>
      </c>
      <c r="C198" s="46" t="str">
        <f t="shared" si="10"/>
        <v>SALH_1</v>
      </c>
      <c r="D198" s="46" t="str">
        <f t="shared" si="15"/>
        <v xml:space="preserve">_F  Zone 6 </v>
      </c>
      <c r="E198" s="46" t="str">
        <f t="shared" si="11"/>
        <v>_F</v>
      </c>
      <c r="G198" s="46" t="str">
        <f>IF(VLOOKUP(C198,[1]NMS!$B$12:$B$410,1,FALSE)=C198,"OK","ERR")</f>
        <v>OK</v>
      </c>
    </row>
    <row r="199" spans="2:7" x14ac:dyDescent="0.25">
      <c r="B199" s="46" t="str">
        <f t="shared" si="14"/>
        <v>SPEN_1</v>
      </c>
      <c r="C199" s="46" t="str">
        <f t="shared" si="10"/>
        <v>SPEN_1</v>
      </c>
      <c r="D199" s="46" t="str">
        <f t="shared" si="15"/>
        <v xml:space="preserve">_F  Zone 6 </v>
      </c>
      <c r="E199" s="46" t="str">
        <f t="shared" si="11"/>
        <v>_F</v>
      </c>
      <c r="G199" s="46" t="str">
        <f>IF(VLOOKUP(C199,[1]NMS!$B$12:$B$410,1,FALSE)=C199,"OK","ERR")</f>
        <v>OK</v>
      </c>
    </row>
    <row r="200" spans="2:7" x14ac:dyDescent="0.25">
      <c r="B200" s="46" t="str">
        <f t="shared" si="14"/>
        <v>SSHI_3</v>
      </c>
      <c r="C200" s="46" t="str">
        <f t="shared" si="10"/>
        <v>SSHI_3</v>
      </c>
      <c r="D200" s="46" t="str">
        <f t="shared" si="15"/>
        <v xml:space="preserve">_F  Zone 6 </v>
      </c>
      <c r="E200" s="46" t="str">
        <f t="shared" si="11"/>
        <v>_F</v>
      </c>
      <c r="G200" s="46" t="str">
        <f>IF(VLOOKUP(C200,[1]NMS!$B$12:$B$410,1,FALSE)=C200,"OK","ERR")</f>
        <v>OK</v>
      </c>
    </row>
    <row r="201" spans="2:7" x14ac:dyDescent="0.25">
      <c r="B201" s="46" t="str">
        <f t="shared" si="14"/>
        <v>STEN_1</v>
      </c>
      <c r="C201" s="46" t="str">
        <f t="shared" si="10"/>
        <v>STEN_1</v>
      </c>
      <c r="D201" s="46" t="str">
        <f t="shared" si="15"/>
        <v xml:space="preserve">_F  Zone 6 </v>
      </c>
      <c r="E201" s="46" t="str">
        <f t="shared" si="11"/>
        <v>_F</v>
      </c>
      <c r="G201" s="46" t="str">
        <f>IF(VLOOKUP(C201,[1]NMS!$B$12:$B$410,1,FALSE)=C201,"OK","ERR")</f>
        <v>OK</v>
      </c>
    </row>
    <row r="202" spans="2:7" x14ac:dyDescent="0.25">
      <c r="B202" s="46" t="str">
        <f t="shared" si="14"/>
        <v>STES_1</v>
      </c>
      <c r="C202" s="46" t="str">
        <f t="shared" si="10"/>
        <v>STES_1</v>
      </c>
      <c r="D202" s="46" t="str">
        <f t="shared" si="15"/>
        <v xml:space="preserve">_F  Zone 6 </v>
      </c>
      <c r="E202" s="46" t="str">
        <f t="shared" si="11"/>
        <v>_F</v>
      </c>
      <c r="G202" s="46" t="str">
        <f>IF(VLOOKUP(C202,[1]NMS!$B$12:$B$410,1,FALSE)=C202,"OK","ERR")</f>
        <v>OK</v>
      </c>
    </row>
    <row r="203" spans="2:7" x14ac:dyDescent="0.25">
      <c r="B203" s="46" t="str">
        <f t="shared" si="14"/>
        <v>TYNE_1</v>
      </c>
      <c r="C203" s="46" t="str">
        <f t="shared" si="10"/>
        <v>TYNE_1</v>
      </c>
      <c r="D203" s="46" t="str">
        <f t="shared" si="15"/>
        <v xml:space="preserve">_F  Zone 6 </v>
      </c>
      <c r="E203" s="46" t="str">
        <f t="shared" si="11"/>
        <v>_F</v>
      </c>
      <c r="G203" s="46" t="str">
        <f>IF(VLOOKUP(C203,[1]NMS!$B$12:$B$410,1,FALSE)=C203,"OK","ERR")</f>
        <v>OK</v>
      </c>
    </row>
    <row r="204" spans="2:7" x14ac:dyDescent="0.25">
      <c r="B204" s="46" t="str">
        <f t="shared" si="14"/>
        <v>TYNE_2</v>
      </c>
      <c r="C204" s="46" t="str">
        <f t="shared" si="10"/>
        <v>TYNE_2</v>
      </c>
      <c r="D204" s="46" t="str">
        <f t="shared" si="15"/>
        <v xml:space="preserve">_F  Zone 6 </v>
      </c>
      <c r="E204" s="46" t="str">
        <f t="shared" si="11"/>
        <v>_F</v>
      </c>
      <c r="G204" s="46" t="str">
        <f>IF(VLOOKUP(C204,[1]NMS!$B$12:$B$410,1,FALSE)=C204,"OK","ERR")</f>
        <v>OK</v>
      </c>
    </row>
    <row r="205" spans="2:7" x14ac:dyDescent="0.25">
      <c r="B205" s="46" t="str">
        <f t="shared" si="14"/>
        <v>WBOL_6</v>
      </c>
      <c r="C205" s="46" t="str">
        <f t="shared" si="10"/>
        <v>WBOL_6</v>
      </c>
      <c r="D205" s="46" t="str">
        <f t="shared" si="15"/>
        <v xml:space="preserve">_F  Zone 6 </v>
      </c>
      <c r="E205" s="46" t="str">
        <f t="shared" si="11"/>
        <v>_F</v>
      </c>
      <c r="G205" s="46" t="str">
        <f>IF(VLOOKUP(C205,[1]NMS!$B$12:$B$410,1,FALSE)=C205,"OK","ERR")</f>
        <v>OK</v>
      </c>
    </row>
    <row r="206" spans="2:7" x14ac:dyDescent="0.25">
      <c r="B206" s="46" t="str">
        <f>H11</f>
        <v>BRED_1</v>
      </c>
      <c r="C206" s="46" t="str">
        <f t="shared" si="10"/>
        <v>BRED_1</v>
      </c>
      <c r="D206" s="46" t="str">
        <f>$H$7</f>
        <v xml:space="preserve">_G  Zone 7 </v>
      </c>
      <c r="E206" s="46" t="str">
        <f t="shared" si="11"/>
        <v>_G</v>
      </c>
      <c r="G206" s="46" t="str">
        <f>IF(VLOOKUP(C206,[1]NMS!$B$12:$B$410,1,FALSE)=C206,"OK","ERR")</f>
        <v>OK</v>
      </c>
    </row>
    <row r="207" spans="2:7" x14ac:dyDescent="0.25">
      <c r="B207" s="46" t="str">
        <f t="shared" ref="B207:B227" si="16">H12</f>
        <v>CARR_1</v>
      </c>
      <c r="C207" s="46" t="str">
        <f t="shared" si="10"/>
        <v>CARR_1</v>
      </c>
      <c r="D207" s="46" t="str">
        <f t="shared" ref="D207:D227" si="17">$H$7</f>
        <v xml:space="preserve">_G  Zone 7 </v>
      </c>
      <c r="E207" s="46" t="str">
        <f t="shared" si="11"/>
        <v>_G</v>
      </c>
      <c r="G207" s="46" t="str">
        <f>IF(VLOOKUP(C207,[1]NMS!$B$12:$B$410,1,FALSE)=C207,"OK","ERR")</f>
        <v>OK</v>
      </c>
    </row>
    <row r="208" spans="2:7" x14ac:dyDescent="0.25">
      <c r="B208" s="46" t="str">
        <f t="shared" si="16"/>
        <v>HARK_1</v>
      </c>
      <c r="C208" s="46" t="str">
        <f t="shared" si="10"/>
        <v>HARK_1</v>
      </c>
      <c r="D208" s="46" t="str">
        <f t="shared" si="17"/>
        <v xml:space="preserve">_G  Zone 7 </v>
      </c>
      <c r="E208" s="46" t="str">
        <f t="shared" si="11"/>
        <v>_G</v>
      </c>
      <c r="G208" s="46" t="str">
        <f>IF(VLOOKUP(C208,[1]NMS!$B$12:$B$410,1,FALSE)=C208,"OK","ERR")</f>
        <v>OK</v>
      </c>
    </row>
    <row r="209" spans="2:7" x14ac:dyDescent="0.25">
      <c r="B209" s="46" t="str">
        <f t="shared" si="16"/>
        <v>HEYS_1</v>
      </c>
      <c r="C209" s="46" t="str">
        <f t="shared" si="10"/>
        <v>HEYS_1</v>
      </c>
      <c r="D209" s="46" t="str">
        <f t="shared" si="17"/>
        <v xml:space="preserve">_G  Zone 7 </v>
      </c>
      <c r="E209" s="46" t="str">
        <f t="shared" si="11"/>
        <v>_G</v>
      </c>
      <c r="G209" s="46" t="str">
        <f>IF(VLOOKUP(C209,[1]NMS!$B$12:$B$410,1,FALSE)=C209,"OK","ERR")</f>
        <v>OK</v>
      </c>
    </row>
    <row r="210" spans="2:7" x14ac:dyDescent="0.25">
      <c r="B210" s="46" t="str">
        <f t="shared" si="16"/>
        <v>HEYS1</v>
      </c>
      <c r="C210" s="46" t="str">
        <f t="shared" si="10"/>
        <v>HEYS1</v>
      </c>
      <c r="D210" s="46" t="str">
        <f t="shared" si="17"/>
        <v xml:space="preserve">_G  Zone 7 </v>
      </c>
      <c r="E210" s="46" t="str">
        <f t="shared" si="11"/>
        <v>_G</v>
      </c>
      <c r="G210" s="46" t="str">
        <f>IF(VLOOKUP(C210,[1]NMS!$B$12:$B$410,1,FALSE)=C210,"OK","ERR")</f>
        <v>OK</v>
      </c>
    </row>
    <row r="211" spans="2:7" x14ac:dyDescent="0.25">
      <c r="B211" s="46" t="str">
        <f t="shared" si="16"/>
        <v>HUTT_1</v>
      </c>
      <c r="C211" s="46" t="str">
        <f t="shared" si="10"/>
        <v>HUTT_1</v>
      </c>
      <c r="D211" s="46" t="str">
        <f t="shared" si="17"/>
        <v xml:space="preserve">_G  Zone 7 </v>
      </c>
      <c r="E211" s="46" t="str">
        <f t="shared" si="11"/>
        <v>_G</v>
      </c>
      <c r="G211" s="46" t="str">
        <f>IF(VLOOKUP(C211,[1]NMS!$B$12:$B$410,1,FALSE)=C211,"OK","ERR")</f>
        <v>OK</v>
      </c>
    </row>
    <row r="212" spans="2:7" x14ac:dyDescent="0.25">
      <c r="B212" s="46" t="str">
        <f t="shared" si="16"/>
        <v>KEAR_1</v>
      </c>
      <c r="C212" s="46" t="str">
        <f t="shared" si="10"/>
        <v>KEAR_1</v>
      </c>
      <c r="D212" s="46" t="str">
        <f t="shared" si="17"/>
        <v xml:space="preserve">_G  Zone 7 </v>
      </c>
      <c r="E212" s="46" t="str">
        <f t="shared" si="11"/>
        <v>_G</v>
      </c>
      <c r="G212" s="46" t="str">
        <f>IF(VLOOKUP(C212,[1]NMS!$B$12:$B$410,1,FALSE)=C212,"OK","ERR")</f>
        <v>OK</v>
      </c>
    </row>
    <row r="213" spans="2:7" x14ac:dyDescent="0.25">
      <c r="B213" s="46" t="str">
        <f t="shared" si="16"/>
        <v>KEAR_3</v>
      </c>
      <c r="C213" s="46" t="str">
        <f t="shared" si="10"/>
        <v>KEAR_3</v>
      </c>
      <c r="D213" s="46" t="str">
        <f t="shared" si="17"/>
        <v xml:space="preserve">_G  Zone 7 </v>
      </c>
      <c r="E213" s="46" t="str">
        <f t="shared" si="11"/>
        <v>_G</v>
      </c>
      <c r="G213" s="46" t="str">
        <f>IF(VLOOKUP(C213,[1]NMS!$B$12:$B$410,1,FALSE)=C213,"OK","ERR")</f>
        <v>OK</v>
      </c>
    </row>
    <row r="214" spans="2:7" x14ac:dyDescent="0.25">
      <c r="B214" s="46" t="str">
        <f t="shared" si="16"/>
        <v>KIBY_G</v>
      </c>
      <c r="C214" s="46" t="str">
        <f t="shared" si="10"/>
        <v>KIBY_G</v>
      </c>
      <c r="D214" s="46" t="str">
        <f t="shared" si="17"/>
        <v xml:space="preserve">_G  Zone 7 </v>
      </c>
      <c r="E214" s="46" t="str">
        <f t="shared" si="11"/>
        <v>_G</v>
      </c>
      <c r="G214" s="46" t="str">
        <f>IF(VLOOKUP(C214,[1]NMS!$B$12:$B$410,1,FALSE)=C214,"OK","ERR")</f>
        <v>OK</v>
      </c>
    </row>
    <row r="215" spans="2:7" x14ac:dyDescent="0.25">
      <c r="B215" s="46" t="str">
        <f t="shared" si="16"/>
        <v>MACC_3</v>
      </c>
      <c r="C215" s="46" t="str">
        <f t="shared" si="10"/>
        <v>MACC_3</v>
      </c>
      <c r="D215" s="46" t="str">
        <f t="shared" si="17"/>
        <v xml:space="preserve">_G  Zone 7 </v>
      </c>
      <c r="E215" s="46" t="str">
        <f t="shared" si="11"/>
        <v>_G</v>
      </c>
      <c r="G215" s="46" t="str">
        <f>IF(VLOOKUP(C215,[1]NMS!$B$12:$B$410,1,FALSE)=C215,"OK","ERR")</f>
        <v>OK</v>
      </c>
    </row>
    <row r="216" spans="2:7" x14ac:dyDescent="0.25">
      <c r="B216" s="46" t="str">
        <f t="shared" si="16"/>
        <v>ORMO</v>
      </c>
      <c r="C216" s="46" t="str">
        <f t="shared" si="10"/>
        <v>ORMO</v>
      </c>
      <c r="D216" s="46" t="str">
        <f t="shared" si="17"/>
        <v xml:space="preserve">_G  Zone 7 </v>
      </c>
      <c r="E216" s="46" t="str">
        <f t="shared" si="11"/>
        <v>_G</v>
      </c>
      <c r="G216" s="46" t="str">
        <f>IF(VLOOKUP(C216,[1]NMS!$B$12:$B$410,1,FALSE)=C216,"OK","ERR")</f>
        <v>OK</v>
      </c>
    </row>
    <row r="217" spans="2:7" x14ac:dyDescent="0.25">
      <c r="B217" s="46" t="str">
        <f t="shared" si="16"/>
        <v>PADIB1</v>
      </c>
      <c r="C217" s="46" t="str">
        <f t="shared" si="10"/>
        <v>PADIB1</v>
      </c>
      <c r="D217" s="46" t="str">
        <f t="shared" si="17"/>
        <v xml:space="preserve">_G  Zone 7 </v>
      </c>
      <c r="E217" s="46" t="str">
        <f t="shared" si="11"/>
        <v>_G</v>
      </c>
      <c r="G217" s="46" t="str">
        <f>IF(VLOOKUP(C217,[1]NMS!$B$12:$B$410,1,FALSE)=C217,"OK","ERR")</f>
        <v>OK</v>
      </c>
    </row>
    <row r="218" spans="2:7" x14ac:dyDescent="0.25">
      <c r="B218" s="46" t="str">
        <f t="shared" si="16"/>
        <v>PENE_1</v>
      </c>
      <c r="C218" s="46" t="str">
        <f t="shared" si="10"/>
        <v>PENE_1</v>
      </c>
      <c r="D218" s="46" t="str">
        <f t="shared" si="17"/>
        <v xml:space="preserve">_G  Zone 7 </v>
      </c>
      <c r="E218" s="46" t="str">
        <f t="shared" si="11"/>
        <v>_G</v>
      </c>
      <c r="G218" s="46" t="str">
        <f>IF(VLOOKUP(C218,[1]NMS!$B$12:$B$410,1,FALSE)=C218,"OK","ERR")</f>
        <v>OK</v>
      </c>
    </row>
    <row r="219" spans="2:7" x14ac:dyDescent="0.25">
      <c r="B219" s="46" t="str">
        <f t="shared" si="16"/>
        <v>PENW_1</v>
      </c>
      <c r="C219" s="46" t="str">
        <f t="shared" si="10"/>
        <v>PENW_1</v>
      </c>
      <c r="D219" s="46" t="str">
        <f t="shared" si="17"/>
        <v xml:space="preserve">_G  Zone 7 </v>
      </c>
      <c r="E219" s="46" t="str">
        <f t="shared" si="11"/>
        <v>_G</v>
      </c>
      <c r="G219" s="46" t="str">
        <f>IF(VLOOKUP(C219,[1]NMS!$B$12:$B$410,1,FALSE)=C219,"OK","ERR")</f>
        <v>OK</v>
      </c>
    </row>
    <row r="220" spans="2:7" x14ac:dyDescent="0.25">
      <c r="B220" s="46" t="str">
        <f t="shared" si="16"/>
        <v>ROCH_1</v>
      </c>
      <c r="C220" s="46" t="str">
        <f t="shared" si="10"/>
        <v>ROCH_1</v>
      </c>
      <c r="D220" s="46" t="str">
        <f t="shared" si="17"/>
        <v xml:space="preserve">_G  Zone 7 </v>
      </c>
      <c r="E220" s="46" t="str">
        <f t="shared" si="11"/>
        <v>_G</v>
      </c>
      <c r="G220" s="46" t="str">
        <f>IF(VLOOKUP(C220,[1]NMS!$B$12:$B$410,1,FALSE)=C220,"OK","ERR")</f>
        <v>OK</v>
      </c>
    </row>
    <row r="221" spans="2:7" x14ac:dyDescent="0.25">
      <c r="B221" s="46" t="str">
        <f t="shared" si="16"/>
        <v>RRIG</v>
      </c>
      <c r="C221" s="46" t="str">
        <f t="shared" si="10"/>
        <v>RRIG</v>
      </c>
      <c r="D221" s="46" t="str">
        <f t="shared" si="17"/>
        <v xml:space="preserve">_G  Zone 7 </v>
      </c>
      <c r="E221" s="46" t="str">
        <f t="shared" si="11"/>
        <v>_G</v>
      </c>
      <c r="G221" s="46" t="str">
        <f>IF(VLOOKUP(C221,[1]NMS!$B$12:$B$410,1,FALSE)=C221,"OK","ERR")</f>
        <v>OK</v>
      </c>
    </row>
    <row r="222" spans="2:7" x14ac:dyDescent="0.25">
      <c r="B222" s="46" t="str">
        <f t="shared" si="16"/>
        <v>SMAN_1</v>
      </c>
      <c r="C222" s="46" t="str">
        <f t="shared" si="10"/>
        <v>SMAN_1</v>
      </c>
      <c r="D222" s="46" t="str">
        <f t="shared" si="17"/>
        <v xml:space="preserve">_G  Zone 7 </v>
      </c>
      <c r="E222" s="46" t="str">
        <f t="shared" si="11"/>
        <v>_G</v>
      </c>
      <c r="G222" s="46" t="str">
        <f>IF(VLOOKUP(C222,[1]NMS!$B$12:$B$410,1,FALSE)=C222,"OK","ERR")</f>
        <v>OK</v>
      </c>
    </row>
    <row r="223" spans="2:7" x14ac:dyDescent="0.25">
      <c r="B223" s="46" t="str">
        <f t="shared" si="16"/>
        <v>STAH_1</v>
      </c>
      <c r="C223" s="46" t="str">
        <f t="shared" si="10"/>
        <v>STAH_1</v>
      </c>
      <c r="D223" s="46" t="str">
        <f t="shared" si="17"/>
        <v xml:space="preserve">_G  Zone 7 </v>
      </c>
      <c r="E223" s="46" t="str">
        <f t="shared" si="11"/>
        <v>_G</v>
      </c>
      <c r="G223" s="46" t="str">
        <f>IF(VLOOKUP(C223,[1]NMS!$B$12:$B$410,1,FALSE)=C223,"OK","ERR")</f>
        <v>OK</v>
      </c>
    </row>
    <row r="224" spans="2:7" x14ac:dyDescent="0.25">
      <c r="B224" s="46" t="str">
        <f t="shared" si="16"/>
        <v>STAL_1</v>
      </c>
      <c r="C224" s="46" t="str">
        <f t="shared" si="10"/>
        <v>STAL_1</v>
      </c>
      <c r="D224" s="46" t="str">
        <f t="shared" si="17"/>
        <v xml:space="preserve">_G  Zone 7 </v>
      </c>
      <c r="E224" s="46" t="str">
        <f t="shared" si="11"/>
        <v>_G</v>
      </c>
      <c r="G224" s="46" t="str">
        <f>IF(VLOOKUP(C224,[1]NMS!$B$12:$B$410,1,FALSE)=C224,"OK","ERR")</f>
        <v>OK</v>
      </c>
    </row>
    <row r="225" spans="2:7" x14ac:dyDescent="0.25">
      <c r="B225" s="46" t="str">
        <f t="shared" si="16"/>
        <v>WABO</v>
      </c>
      <c r="C225" s="46" t="str">
        <f t="shared" si="10"/>
        <v>WABO</v>
      </c>
      <c r="D225" s="46" t="str">
        <f t="shared" si="17"/>
        <v xml:space="preserve">_G  Zone 7 </v>
      </c>
      <c r="E225" s="46" t="str">
        <f t="shared" si="11"/>
        <v>_G</v>
      </c>
      <c r="G225" s="46" t="str">
        <f>IF(VLOOKUP(C225,[1]NMS!$B$12:$B$410,1,FALSE)=C225,"OK","ERR")</f>
        <v>OK</v>
      </c>
    </row>
    <row r="226" spans="2:7" x14ac:dyDescent="0.25">
      <c r="B226" s="46" t="str">
        <f t="shared" si="16"/>
        <v>WASF_1</v>
      </c>
      <c r="C226" s="46" t="str">
        <f t="shared" si="10"/>
        <v>WASF_1</v>
      </c>
      <c r="D226" s="46" t="str">
        <f t="shared" si="17"/>
        <v xml:space="preserve">_G  Zone 7 </v>
      </c>
      <c r="E226" s="46" t="str">
        <f t="shared" si="11"/>
        <v>_G</v>
      </c>
      <c r="G226" s="46" t="str">
        <f>IF(VLOOKUP(C226,[1]NMS!$B$12:$B$410,1,FALSE)=C226,"OK","ERR")</f>
        <v>OK</v>
      </c>
    </row>
    <row r="227" spans="2:7" x14ac:dyDescent="0.25">
      <c r="B227" s="46" t="str">
        <f t="shared" si="16"/>
        <v>WHGA_1</v>
      </c>
      <c r="C227" s="46" t="str">
        <f t="shared" si="10"/>
        <v>WHGA_1</v>
      </c>
      <c r="D227" s="46" t="str">
        <f t="shared" si="17"/>
        <v xml:space="preserve">_G  Zone 7 </v>
      </c>
      <c r="E227" s="46" t="str">
        <f t="shared" si="11"/>
        <v>_G</v>
      </c>
      <c r="G227" s="46" t="str">
        <f>IF(VLOOKUP(C227,[1]NMS!$B$12:$B$410,1,FALSE)=C227,"OK","ERR")</f>
        <v>OK</v>
      </c>
    </row>
    <row r="228" spans="2:7" x14ac:dyDescent="0.25">
      <c r="B228" s="46" t="str">
        <f>I11</f>
        <v>ACTL_2</v>
      </c>
      <c r="C228" s="46" t="str">
        <f t="shared" si="10"/>
        <v>ACTL_2</v>
      </c>
      <c r="D228" s="46" t="str">
        <f>$I$7</f>
        <v xml:space="preserve">_H  Zone 8 </v>
      </c>
      <c r="E228" s="46" t="str">
        <f t="shared" si="11"/>
        <v>_H</v>
      </c>
      <c r="G228" s="46" t="str">
        <f>IF(VLOOKUP(C228,[1]NMS!$B$12:$B$410,1,FALSE)=C228,"OK","ERR")</f>
        <v>OK</v>
      </c>
    </row>
    <row r="229" spans="2:7" x14ac:dyDescent="0.25">
      <c r="B229" s="46" t="str">
        <f t="shared" ref="B229:B248" si="18">I12</f>
        <v>BOTW_1</v>
      </c>
      <c r="C229" s="46" t="str">
        <f t="shared" si="10"/>
        <v>BOTW_1</v>
      </c>
      <c r="D229" s="46" t="str">
        <f t="shared" ref="D229:D248" si="19">$I$7</f>
        <v xml:space="preserve">_H  Zone 8 </v>
      </c>
      <c r="E229" s="46" t="str">
        <f t="shared" si="11"/>
        <v>_H</v>
      </c>
      <c r="G229" s="46" t="str">
        <f>IF(VLOOKUP(C229,[1]NMS!$B$12:$B$410,1,FALSE)=C229,"OK","ERR")</f>
        <v>OK</v>
      </c>
    </row>
    <row r="230" spans="2:7" x14ac:dyDescent="0.25">
      <c r="B230" s="46" t="str">
        <f t="shared" si="18"/>
        <v>BRLE_1</v>
      </c>
      <c r="C230" s="46" t="str">
        <f t="shared" si="10"/>
        <v>BRLE_1</v>
      </c>
      <c r="D230" s="46" t="str">
        <f t="shared" si="19"/>
        <v xml:space="preserve">_H  Zone 8 </v>
      </c>
      <c r="E230" s="46" t="str">
        <f t="shared" si="11"/>
        <v>_H</v>
      </c>
      <c r="G230" s="46" t="str">
        <f>IF(VLOOKUP(C230,[1]NMS!$B$12:$B$410,1,FALSE)=C230,"OK","ERR")</f>
        <v>OK</v>
      </c>
    </row>
    <row r="231" spans="2:7" x14ac:dyDescent="0.25">
      <c r="B231" s="46" t="str">
        <f t="shared" si="18"/>
        <v>CBNK_H</v>
      </c>
      <c r="C231" s="46" t="str">
        <f t="shared" ref="C231:C295" si="20">TRIM(B231)</f>
        <v>CBNK_H</v>
      </c>
      <c r="D231" s="46" t="str">
        <f t="shared" si="19"/>
        <v xml:space="preserve">_H  Zone 8 </v>
      </c>
      <c r="E231" s="46" t="str">
        <f t="shared" ref="E231:E295" si="21">LEFT(D231,2)</f>
        <v>_H</v>
      </c>
      <c r="G231" s="46" t="str">
        <f>IF(VLOOKUP(C231,[1]NMS!$B$12:$B$410,1,FALSE)=C231,"OK","ERR")</f>
        <v>OK</v>
      </c>
    </row>
    <row r="232" spans="2:7" x14ac:dyDescent="0.25">
      <c r="B232" s="46" t="str">
        <f t="shared" si="18"/>
        <v>CHIC_1</v>
      </c>
      <c r="C232" s="46" t="str">
        <f t="shared" si="20"/>
        <v>CHIC_1</v>
      </c>
      <c r="D232" s="46" t="str">
        <f t="shared" si="19"/>
        <v xml:space="preserve">_H  Zone 8 </v>
      </c>
      <c r="E232" s="46" t="str">
        <f t="shared" si="21"/>
        <v>_H</v>
      </c>
      <c r="G232" s="46" t="str">
        <f>IF(VLOOKUP(C232,[1]NMS!$B$12:$B$410,1,FALSE)=C232,"OK","ERR")</f>
        <v>OK</v>
      </c>
    </row>
    <row r="233" spans="2:7" x14ac:dyDescent="0.25">
      <c r="B233" s="46" t="str">
        <f t="shared" si="18"/>
        <v>COWL_1</v>
      </c>
      <c r="C233" s="46" t="str">
        <f t="shared" si="20"/>
        <v>COWL_1</v>
      </c>
      <c r="D233" s="46" t="str">
        <f t="shared" si="19"/>
        <v xml:space="preserve">_H  Zone 8 </v>
      </c>
      <c r="E233" s="46" t="str">
        <f t="shared" si="21"/>
        <v>_H</v>
      </c>
      <c r="G233" s="46" t="str">
        <f>IF(VLOOKUP(C233,[1]NMS!$B$12:$B$410,1,FALSE)=C233,"OK","ERR")</f>
        <v>OK</v>
      </c>
    </row>
    <row r="234" spans="2:7" x14ac:dyDescent="0.25">
      <c r="B234" s="46" t="str">
        <f t="shared" si="18"/>
        <v>EALI_6</v>
      </c>
      <c r="C234" s="46" t="str">
        <f t="shared" si="20"/>
        <v>EALI_6</v>
      </c>
      <c r="D234" s="46" t="str">
        <f t="shared" si="19"/>
        <v xml:space="preserve">_H  Zone 8 </v>
      </c>
      <c r="E234" s="46" t="str">
        <f t="shared" si="21"/>
        <v>_H</v>
      </c>
      <c r="G234" s="46" t="str">
        <f>IF(VLOOKUP(C234,[1]NMS!$B$12:$B$410,1,FALSE)=C234,"OK","ERR")</f>
        <v>OK</v>
      </c>
    </row>
    <row r="235" spans="2:7" x14ac:dyDescent="0.25">
      <c r="B235" s="46" t="str">
        <f t="shared" si="18"/>
        <v>ECLA_H</v>
      </c>
      <c r="C235" s="46" t="str">
        <f t="shared" si="20"/>
        <v>ECLA_H</v>
      </c>
      <c r="D235" s="46" t="str">
        <f t="shared" si="19"/>
        <v xml:space="preserve">_H  Zone 8 </v>
      </c>
      <c r="E235" s="46" t="str">
        <f t="shared" si="21"/>
        <v>_H</v>
      </c>
      <c r="G235" s="46" t="str">
        <f>IF(VLOOKUP(C235,[1]NMS!$B$12:$B$410,1,FALSE)=C235,"OK","ERR")</f>
        <v>OK</v>
      </c>
    </row>
    <row r="236" spans="2:7" x14ac:dyDescent="0.25">
      <c r="B236" s="46" t="str">
        <f t="shared" si="18"/>
        <v>FAWL_1</v>
      </c>
      <c r="C236" s="46" t="str">
        <f t="shared" si="20"/>
        <v>FAWL_1</v>
      </c>
      <c r="D236" s="46" t="str">
        <f t="shared" si="19"/>
        <v xml:space="preserve">_H  Zone 8 </v>
      </c>
      <c r="E236" s="46" t="str">
        <f t="shared" si="21"/>
        <v>_H</v>
      </c>
      <c r="G236" s="46" t="str">
        <f>IF(VLOOKUP(C236,[1]NMS!$B$12:$B$410,1,FALSE)=C236,"OK","ERR")</f>
        <v>OK</v>
      </c>
    </row>
    <row r="237" spans="2:7" x14ac:dyDescent="0.25">
      <c r="B237" s="46" t="str">
        <f t="shared" si="18"/>
        <v>FLEE_1</v>
      </c>
      <c r="C237" s="46" t="str">
        <f t="shared" si="20"/>
        <v>FLEE_1</v>
      </c>
      <c r="D237" s="46" t="str">
        <f t="shared" si="19"/>
        <v xml:space="preserve">_H  Zone 8 </v>
      </c>
      <c r="E237" s="46" t="str">
        <f t="shared" si="21"/>
        <v>_H</v>
      </c>
      <c r="G237" s="46" t="str">
        <f>IF(VLOOKUP(C237,[1]NMS!$B$12:$B$410,1,FALSE)=C237,"OK","ERR")</f>
        <v>OK</v>
      </c>
    </row>
    <row r="238" spans="2:7" x14ac:dyDescent="0.25">
      <c r="B238" s="46" t="str">
        <f t="shared" si="18"/>
        <v>GREE_H</v>
      </c>
      <c r="C238" s="46" t="str">
        <f t="shared" si="20"/>
        <v>GREE_H</v>
      </c>
      <c r="D238" s="46" t="str">
        <f t="shared" si="19"/>
        <v xml:space="preserve">_H  Zone 8 </v>
      </c>
      <c r="E238" s="46" t="str">
        <f t="shared" si="21"/>
        <v>_H</v>
      </c>
      <c r="G238" s="46" t="str">
        <f>IF(VLOOKUP(C238,[1]NMS!$B$12:$B$410,1,FALSE)=C238,"OK","ERR")</f>
        <v>OK</v>
      </c>
    </row>
    <row r="239" spans="2:7" x14ac:dyDescent="0.25">
      <c r="B239" s="46" t="str">
        <f t="shared" si="18"/>
        <v>IVER_1</v>
      </c>
      <c r="C239" s="46" t="str">
        <f t="shared" si="20"/>
        <v>IVER_1</v>
      </c>
      <c r="D239" s="46" t="str">
        <f t="shared" si="19"/>
        <v xml:space="preserve">_H  Zone 8 </v>
      </c>
      <c r="E239" s="46" t="str">
        <f t="shared" si="21"/>
        <v>_H</v>
      </c>
      <c r="G239" s="46" t="str">
        <f>IF(VLOOKUP(C239,[1]NMS!$B$12:$B$410,1,FALSE)=C239,"OK","ERR")</f>
        <v>OK</v>
      </c>
    </row>
    <row r="240" spans="2:7" x14ac:dyDescent="0.25">
      <c r="B240" s="46" t="str">
        <f t="shared" si="18"/>
        <v>IVER_6</v>
      </c>
      <c r="C240" s="46" t="str">
        <f t="shared" si="20"/>
        <v>IVER_6</v>
      </c>
      <c r="D240" s="46" t="str">
        <f t="shared" si="19"/>
        <v xml:space="preserve">_H  Zone 8 </v>
      </c>
      <c r="E240" s="46" t="str">
        <f t="shared" si="21"/>
        <v>_H</v>
      </c>
      <c r="G240" s="46" t="str">
        <f>IF(VLOOKUP(C240,[1]NMS!$B$12:$B$410,1,FALSE)=C240,"OK","ERR")</f>
        <v>OK</v>
      </c>
    </row>
    <row r="241" spans="2:7" x14ac:dyDescent="0.25">
      <c r="B241" s="46" t="str">
        <f t="shared" si="18"/>
        <v>LALE1SG003</v>
      </c>
      <c r="C241" s="46" t="str">
        <f t="shared" si="20"/>
        <v>LALE1SG003</v>
      </c>
      <c r="D241" s="46" t="str">
        <f t="shared" si="19"/>
        <v xml:space="preserve">_H  Zone 8 </v>
      </c>
      <c r="E241" s="46" t="str">
        <f t="shared" si="21"/>
        <v>_H</v>
      </c>
      <c r="G241" s="46" t="str">
        <f>IF(VLOOKUP(C241,[1]NMS!$B$12:$B$410,1,FALSE)=C241,"OK","ERR")</f>
        <v>OK</v>
      </c>
    </row>
    <row r="242" spans="2:7" x14ac:dyDescent="0.25">
      <c r="B242" s="46" t="str">
        <f t="shared" si="18"/>
        <v>LOUD_H</v>
      </c>
      <c r="C242" s="46" t="str">
        <f t="shared" si="20"/>
        <v>LOUD_H</v>
      </c>
      <c r="D242" s="46" t="str">
        <f t="shared" si="19"/>
        <v xml:space="preserve">_H  Zone 8 </v>
      </c>
      <c r="E242" s="46" t="str">
        <f t="shared" si="21"/>
        <v>_H</v>
      </c>
      <c r="G242" s="46" t="str">
        <f>IF(VLOOKUP(C242,[1]NMS!$B$12:$B$410,1,FALSE)=C242,"OK","ERR")</f>
        <v>OK</v>
      </c>
    </row>
    <row r="243" spans="2:7" x14ac:dyDescent="0.25">
      <c r="B243" s="46" t="str">
        <f t="shared" si="18"/>
        <v>LOVE_1</v>
      </c>
      <c r="C243" s="46" t="str">
        <f t="shared" si="20"/>
        <v>LOVE_1</v>
      </c>
      <c r="D243" s="46" t="str">
        <f t="shared" si="19"/>
        <v xml:space="preserve">_H  Zone 8 </v>
      </c>
      <c r="E243" s="46" t="str">
        <f t="shared" si="21"/>
        <v>_H</v>
      </c>
      <c r="G243" s="46" t="str">
        <f>IF(VLOOKUP(C243,[1]NMS!$B$12:$B$410,1,FALSE)=C243,"OK","ERR")</f>
        <v>OK</v>
      </c>
    </row>
    <row r="244" spans="2:7" x14ac:dyDescent="0.25">
      <c r="B244" s="46" t="str">
        <f t="shared" si="18"/>
        <v>MANN_1</v>
      </c>
      <c r="C244" s="46" t="str">
        <f t="shared" si="20"/>
        <v>MANN_1</v>
      </c>
      <c r="D244" s="46" t="str">
        <f t="shared" si="19"/>
        <v xml:space="preserve">_H  Zone 8 </v>
      </c>
      <c r="E244" s="46" t="str">
        <f t="shared" si="21"/>
        <v>_H</v>
      </c>
      <c r="G244" s="46" t="str">
        <f>IF(VLOOKUP(C244,[1]NMS!$B$12:$B$410,1,FALSE)=C244,"OK","ERR")</f>
        <v>OK</v>
      </c>
    </row>
    <row r="245" spans="2:7" x14ac:dyDescent="0.25">
      <c r="B245" s="46" t="str">
        <f t="shared" si="18"/>
        <v>MELK_1</v>
      </c>
      <c r="C245" s="46" t="str">
        <f t="shared" si="20"/>
        <v>MELK_1</v>
      </c>
      <c r="D245" s="46" t="str">
        <f t="shared" si="19"/>
        <v xml:space="preserve">_H  Zone 8 </v>
      </c>
      <c r="E245" s="46" t="str">
        <f t="shared" si="21"/>
        <v>_H</v>
      </c>
      <c r="G245" s="46" t="str">
        <f>IF(VLOOKUP(C245,[1]NMS!$B$12:$B$410,1,FALSE)=C245,"OK","ERR")</f>
        <v>OK</v>
      </c>
    </row>
    <row r="246" spans="2:7" x14ac:dyDescent="0.25">
      <c r="B246" s="46" t="str">
        <f t="shared" si="18"/>
        <v>MITY_1</v>
      </c>
      <c r="C246" s="46" t="str">
        <f t="shared" si="20"/>
        <v>MITY_1</v>
      </c>
      <c r="D246" s="46" t="str">
        <f t="shared" si="19"/>
        <v xml:space="preserve">_H  Zone 8 </v>
      </c>
      <c r="E246" s="46" t="str">
        <f t="shared" si="21"/>
        <v>_H</v>
      </c>
      <c r="G246" s="46" t="str">
        <f>IF(VLOOKUP(C246,[1]NMS!$B$12:$B$410,1,FALSE)=C246,"OK","ERR")</f>
        <v>OK</v>
      </c>
    </row>
    <row r="247" spans="2:7" x14ac:dyDescent="0.25">
      <c r="B247" s="46" t="str">
        <f t="shared" si="18"/>
        <v>NHYD_6</v>
      </c>
      <c r="C247" s="46" t="str">
        <f t="shared" si="20"/>
        <v>NHYD_6</v>
      </c>
      <c r="D247" s="46" t="str">
        <f t="shared" si="19"/>
        <v xml:space="preserve">_H  Zone 8 </v>
      </c>
      <c r="E247" s="46" t="str">
        <f t="shared" si="21"/>
        <v>_H</v>
      </c>
      <c r="G247" s="46" t="str">
        <f>IF(VLOOKUP(C247,[1]NMS!$B$12:$B$410,1,FALSE)=C247,"OK","ERR")</f>
        <v>OK</v>
      </c>
    </row>
    <row r="248" spans="2:7" x14ac:dyDescent="0.25">
      <c r="B248" s="46" t="str">
        <f t="shared" si="18"/>
        <v>NURS_1</v>
      </c>
      <c r="C248" s="46" t="str">
        <f t="shared" si="20"/>
        <v>NURS_1</v>
      </c>
      <c r="D248" s="46" t="str">
        <f t="shared" si="19"/>
        <v xml:space="preserve">_H  Zone 8 </v>
      </c>
      <c r="E248" s="46" t="str">
        <f t="shared" si="21"/>
        <v>_H</v>
      </c>
      <c r="G248" s="46" t="str">
        <f>IF(VLOOKUP(C248,[1]NMS!$B$12:$B$410,1,FALSE)=C248,"OK","ERR")</f>
        <v>OK</v>
      </c>
    </row>
    <row r="249" spans="2:7" x14ac:dyDescent="0.25">
      <c r="B249" s="46" t="str">
        <f>J11</f>
        <v>BEDD_1</v>
      </c>
      <c r="C249" s="46" t="str">
        <f t="shared" si="20"/>
        <v>BEDD_1</v>
      </c>
      <c r="D249" s="46" t="str">
        <f>$J$7</f>
        <v xml:space="preserve">_J  Zone 9 </v>
      </c>
      <c r="E249" s="46" t="str">
        <f t="shared" si="21"/>
        <v>_J</v>
      </c>
      <c r="G249" s="46" t="str">
        <f>IF(VLOOKUP(C249,[1]NMS!$B$12:$B$410,1,FALSE)=C249,"OK","ERR")</f>
        <v>OK</v>
      </c>
    </row>
    <row r="250" spans="2:7" x14ac:dyDescent="0.25">
      <c r="B250" s="46" t="str">
        <f t="shared" ref="B250:B260" si="22">J12</f>
        <v>BOLN_1</v>
      </c>
      <c r="C250" s="46" t="str">
        <f t="shared" si="20"/>
        <v>BOLN_1</v>
      </c>
      <c r="D250" s="46" t="str">
        <f t="shared" ref="D250:D260" si="23">$J$7</f>
        <v xml:space="preserve">_J  Zone 9 </v>
      </c>
      <c r="E250" s="46" t="str">
        <f t="shared" si="21"/>
        <v>_J</v>
      </c>
      <c r="G250" s="46" t="str">
        <f>IF(VLOOKUP(C250,[1]NMS!$B$12:$B$410,1,FALSE)=C250,"OK","ERR")</f>
        <v>OK</v>
      </c>
    </row>
    <row r="251" spans="2:7" x14ac:dyDescent="0.25">
      <c r="B251" s="46" t="str">
        <f t="shared" si="22"/>
        <v>CANTN1</v>
      </c>
      <c r="C251" s="46" t="str">
        <f t="shared" si="20"/>
        <v>CANTN1</v>
      </c>
      <c r="D251" s="46" t="str">
        <f t="shared" si="23"/>
        <v xml:space="preserve">_J  Zone 9 </v>
      </c>
      <c r="E251" s="46" t="str">
        <f t="shared" si="21"/>
        <v>_J</v>
      </c>
      <c r="G251" s="46" t="str">
        <f>IF(VLOOKUP(C251,[1]NMS!$B$12:$B$410,1,FALSE)=C251,"OK","ERR")</f>
        <v>OK</v>
      </c>
    </row>
    <row r="252" spans="2:7" x14ac:dyDescent="0.25">
      <c r="B252" s="46" t="str">
        <f t="shared" si="22"/>
        <v>CHSI_1</v>
      </c>
      <c r="C252" s="46" t="str">
        <f t="shared" si="20"/>
        <v>CHSI_1</v>
      </c>
      <c r="D252" s="46" t="str">
        <f t="shared" si="23"/>
        <v xml:space="preserve">_J  Zone 9 </v>
      </c>
      <c r="E252" s="46" t="str">
        <f t="shared" si="21"/>
        <v>_J</v>
      </c>
      <c r="G252" s="46" t="str">
        <f>IF(VLOOKUP(C252,[1]NMS!$B$12:$B$410,1,FALSE)=C252,"OK","ERR")</f>
        <v>OK</v>
      </c>
    </row>
    <row r="253" spans="2:7" x14ac:dyDescent="0.25">
      <c r="B253" s="46" t="str">
        <f t="shared" si="22"/>
        <v>KEMS_1</v>
      </c>
      <c r="C253" s="46" t="str">
        <f t="shared" si="20"/>
        <v>KEMS_1</v>
      </c>
      <c r="D253" s="46" t="str">
        <f t="shared" si="23"/>
        <v xml:space="preserve">_J  Zone 9 </v>
      </c>
      <c r="E253" s="46" t="str">
        <f t="shared" si="21"/>
        <v>_J</v>
      </c>
      <c r="G253" s="46" t="str">
        <f>IF(VLOOKUP(C253,[1]NMS!$B$12:$B$410,1,FALSE)=C253,"OK","ERR")</f>
        <v>OK</v>
      </c>
    </row>
    <row r="254" spans="2:7" x14ac:dyDescent="0.25">
      <c r="B254" s="46" t="str">
        <f t="shared" si="22"/>
        <v>KINO_1</v>
      </c>
      <c r="C254" s="46" t="str">
        <f t="shared" si="20"/>
        <v>KINO_1</v>
      </c>
      <c r="D254" s="46" t="str">
        <f t="shared" si="23"/>
        <v xml:space="preserve">_J  Zone 9 </v>
      </c>
      <c r="E254" s="46" t="str">
        <f t="shared" si="21"/>
        <v>_J</v>
      </c>
      <c r="G254" s="46" t="str">
        <f>IF(VLOOKUP(C254,[1]NMS!$B$12:$B$410,1,FALSE)=C254,"OK","ERR")</f>
        <v>OK</v>
      </c>
    </row>
    <row r="255" spans="2:7" x14ac:dyDescent="0.25">
      <c r="B255" s="46" t="str">
        <f t="shared" si="22"/>
        <v>LITT_J</v>
      </c>
      <c r="C255" s="46" t="str">
        <f t="shared" si="20"/>
        <v>LITT_J</v>
      </c>
      <c r="D255" s="46" t="str">
        <f t="shared" si="23"/>
        <v xml:space="preserve">_J  Zone 9 </v>
      </c>
      <c r="E255" s="46" t="str">
        <f t="shared" si="21"/>
        <v>_J</v>
      </c>
      <c r="G255" s="46" t="str">
        <f>IF(VLOOKUP(C255,[1]NMS!$B$12:$B$410,1,FALSE)=C255,"OK","ERR")</f>
        <v>OK</v>
      </c>
    </row>
    <row r="256" spans="2:7" x14ac:dyDescent="0.25">
      <c r="B256" s="46" t="str">
        <f t="shared" si="22"/>
        <v>NFLE</v>
      </c>
      <c r="C256" s="46" t="str">
        <f t="shared" si="20"/>
        <v>NFLE</v>
      </c>
      <c r="D256" s="46" t="str">
        <f t="shared" si="23"/>
        <v xml:space="preserve">_J  Zone 9 </v>
      </c>
      <c r="E256" s="46" t="str">
        <f t="shared" si="21"/>
        <v>_J</v>
      </c>
      <c r="G256" s="46" t="str">
        <f>IF(VLOOKUP(C256,[1]NMS!$B$12:$B$410,1,FALSE)=C256,"OK","ERR")</f>
        <v>OK</v>
      </c>
    </row>
    <row r="257" spans="2:7" x14ac:dyDescent="0.25">
      <c r="B257" s="46" t="str">
        <f t="shared" si="22"/>
        <v>NINF_1</v>
      </c>
      <c r="C257" s="46" t="str">
        <f t="shared" si="20"/>
        <v>NINF_1</v>
      </c>
      <c r="D257" s="46" t="str">
        <f t="shared" si="23"/>
        <v xml:space="preserve">_J  Zone 9 </v>
      </c>
      <c r="E257" s="46" t="str">
        <f t="shared" si="21"/>
        <v>_J</v>
      </c>
      <c r="G257" s="46" t="str">
        <f>IF(VLOOKUP(C257,[1]NMS!$B$12:$B$410,1,FALSE)=C257,"OK","ERR")</f>
        <v>OK</v>
      </c>
    </row>
    <row r="258" spans="2:7" x14ac:dyDescent="0.25">
      <c r="B258" s="46" t="str">
        <f t="shared" si="22"/>
        <v>RICH_J</v>
      </c>
      <c r="C258" s="46" t="str">
        <f t="shared" si="20"/>
        <v>RICH_J</v>
      </c>
      <c r="D258" s="46" t="str">
        <f t="shared" si="23"/>
        <v xml:space="preserve">_J  Zone 9 </v>
      </c>
      <c r="E258" s="46" t="str">
        <f t="shared" si="21"/>
        <v>_J</v>
      </c>
      <c r="G258" s="46" t="str">
        <f>IF(VLOOKUP(C258,[1]NMS!$B$12:$B$410,1,FALSE)=C258,"OK","ERR")</f>
        <v>OK</v>
      </c>
    </row>
    <row r="259" spans="2:7" x14ac:dyDescent="0.25">
      <c r="B259" s="46" t="str">
        <f t="shared" si="22"/>
        <v>RICH1</v>
      </c>
      <c r="C259" s="46" t="str">
        <f t="shared" si="20"/>
        <v>RICH1</v>
      </c>
      <c r="D259" s="46" t="str">
        <f t="shared" si="23"/>
        <v xml:space="preserve">_J  Zone 9 </v>
      </c>
      <c r="E259" s="46" t="str">
        <f t="shared" si="21"/>
        <v>_J</v>
      </c>
      <c r="G259" s="46" t="str">
        <f>IF(VLOOKUP(C259,[1]NMS!$B$12:$B$410,1,FALSE)=C259,"OK","ERR")</f>
        <v>OK</v>
      </c>
    </row>
    <row r="260" spans="2:7" x14ac:dyDescent="0.25">
      <c r="B260" s="46" t="str">
        <f t="shared" si="22"/>
        <v>SELL_1</v>
      </c>
      <c r="C260" s="46" t="str">
        <f t="shared" si="20"/>
        <v>SELL_1</v>
      </c>
      <c r="D260" s="46" t="str">
        <f t="shared" si="23"/>
        <v xml:space="preserve">_J  Zone 9 </v>
      </c>
      <c r="E260" s="46" t="str">
        <f t="shared" si="21"/>
        <v>_J</v>
      </c>
      <c r="G260" s="46" t="str">
        <f>IF(VLOOKUP(C260,[1]NMS!$B$12:$B$410,1,FALSE)=C260,"OK","ERR")</f>
        <v>OK</v>
      </c>
    </row>
    <row r="261" spans="2:7" x14ac:dyDescent="0.25">
      <c r="B261" s="46" t="str">
        <f>K11</f>
        <v>ABTH_1</v>
      </c>
      <c r="C261" s="46" t="str">
        <f t="shared" si="20"/>
        <v>ABTH_1</v>
      </c>
      <c r="D261" s="46" t="str">
        <f>$K$7</f>
        <v xml:space="preserve">_K  Zone 10 </v>
      </c>
      <c r="E261" s="46" t="str">
        <f t="shared" si="21"/>
        <v>_K</v>
      </c>
      <c r="G261" s="46" t="str">
        <f>IF(VLOOKUP(C261,[1]NMS!$B$12:$B$410,1,FALSE)=C261,"OK","ERR")</f>
        <v>OK</v>
      </c>
    </row>
    <row r="262" spans="2:7" x14ac:dyDescent="0.25">
      <c r="B262" s="46" t="str">
        <f t="shared" ref="B262:B271" si="24">K12</f>
        <v>ALST_3</v>
      </c>
      <c r="C262" s="46" t="str">
        <f t="shared" si="20"/>
        <v>ALST_3</v>
      </c>
      <c r="D262" s="46" t="str">
        <f t="shared" ref="D262:D271" si="25">$K$7</f>
        <v xml:space="preserve">_K  Zone 10 </v>
      </c>
      <c r="E262" s="46" t="str">
        <f t="shared" si="21"/>
        <v>_K</v>
      </c>
      <c r="G262" s="46" t="str">
        <f>IF(VLOOKUP(C262,[1]NMS!$B$12:$B$410,1,FALSE)=C262,"OK","ERR")</f>
        <v>OK</v>
      </c>
    </row>
    <row r="263" spans="2:7" x14ac:dyDescent="0.25">
      <c r="B263" s="46" t="str">
        <f t="shared" si="24"/>
        <v>CARE_1</v>
      </c>
      <c r="C263" s="46" t="str">
        <f t="shared" si="20"/>
        <v>CARE_1</v>
      </c>
      <c r="D263" s="46" t="str">
        <f t="shared" si="25"/>
        <v xml:space="preserve">_K  Zone 10 </v>
      </c>
      <c r="E263" s="46" t="str">
        <f t="shared" si="21"/>
        <v>_K</v>
      </c>
      <c r="G263" s="46" t="str">
        <f>IF(VLOOKUP(C263,[1]NMS!$B$12:$B$410,1,FALSE)=C263,"OK","ERR")</f>
        <v>OK</v>
      </c>
    </row>
    <row r="264" spans="2:7" x14ac:dyDescent="0.25">
      <c r="B264" s="46" t="str">
        <f t="shared" si="24"/>
        <v>MAGA_6</v>
      </c>
      <c r="C264" s="46" t="str">
        <f t="shared" si="20"/>
        <v>MAGA_6</v>
      </c>
      <c r="D264" s="46" t="str">
        <f t="shared" si="25"/>
        <v xml:space="preserve">_K  Zone 10 </v>
      </c>
      <c r="E264" s="46" t="str">
        <f t="shared" si="21"/>
        <v>_K</v>
      </c>
      <c r="G264" s="46" t="str">
        <f>IF(VLOOKUP(C264,[1]NMS!$B$12:$B$410,1,FALSE)=C264,"OK","ERR")</f>
        <v>OK</v>
      </c>
    </row>
    <row r="265" spans="2:7" x14ac:dyDescent="0.25">
      <c r="B265" s="46" t="str">
        <f t="shared" si="24"/>
        <v>PEMB_1</v>
      </c>
      <c r="C265" s="46" t="str">
        <f t="shared" si="20"/>
        <v>PEMB_1</v>
      </c>
      <c r="D265" s="46" t="str">
        <f t="shared" si="25"/>
        <v xml:space="preserve">_K  Zone 10 </v>
      </c>
      <c r="E265" s="46" t="str">
        <f t="shared" si="21"/>
        <v>_K</v>
      </c>
      <c r="G265" s="46" t="str">
        <f>IF(VLOOKUP(C265,[1]NMS!$B$12:$B$410,1,FALSE)=C265,"OK","ERR")</f>
        <v>OK</v>
      </c>
    </row>
    <row r="266" spans="2:7" x14ac:dyDescent="0.25">
      <c r="B266" s="46" t="str">
        <f t="shared" si="24"/>
        <v>PYLE_1</v>
      </c>
      <c r="C266" s="46" t="str">
        <f t="shared" si="20"/>
        <v>PYLE_1</v>
      </c>
      <c r="D266" s="46" t="str">
        <f t="shared" si="25"/>
        <v xml:space="preserve">_K  Zone 10 </v>
      </c>
      <c r="E266" s="46" t="str">
        <f t="shared" si="21"/>
        <v>_K</v>
      </c>
      <c r="G266" s="46" t="str">
        <f>IF(VLOOKUP(C266,[1]NMS!$B$12:$B$410,1,FALSE)=C266,"OK","ERR")</f>
        <v>OK</v>
      </c>
    </row>
    <row r="267" spans="2:7" x14ac:dyDescent="0.25">
      <c r="B267" s="46" t="str">
        <f t="shared" si="24"/>
        <v>RASS_1</v>
      </c>
      <c r="C267" s="46" t="str">
        <f t="shared" si="20"/>
        <v>RASS_1</v>
      </c>
      <c r="D267" s="46" t="str">
        <f t="shared" si="25"/>
        <v xml:space="preserve">_K  Zone 10 </v>
      </c>
      <c r="E267" s="46" t="str">
        <f t="shared" si="21"/>
        <v>_K</v>
      </c>
      <c r="G267" s="46" t="str">
        <f>IF(VLOOKUP(C267,[1]NMS!$B$12:$B$410,1,FALSE)=C267,"OK","ERR")</f>
        <v>OK</v>
      </c>
    </row>
    <row r="268" spans="2:7" x14ac:dyDescent="0.25">
      <c r="B268" s="46" t="str">
        <f t="shared" si="24"/>
        <v>SWAN_1</v>
      </c>
      <c r="C268" s="46" t="str">
        <f t="shared" si="20"/>
        <v>SWAN_1</v>
      </c>
      <c r="D268" s="46" t="str">
        <f t="shared" si="25"/>
        <v xml:space="preserve">_K  Zone 10 </v>
      </c>
      <c r="E268" s="46" t="str">
        <f t="shared" si="21"/>
        <v>_K</v>
      </c>
      <c r="G268" s="46" t="str">
        <f>IF(VLOOKUP(C268,[1]NMS!$B$12:$B$410,1,FALSE)=C268,"OK","ERR")</f>
        <v>OK</v>
      </c>
    </row>
    <row r="269" spans="2:7" x14ac:dyDescent="0.25">
      <c r="B269" s="46" t="str">
        <f t="shared" si="24"/>
        <v>UPPB_1</v>
      </c>
      <c r="C269" s="46" t="str">
        <f t="shared" si="20"/>
        <v>UPPB_1</v>
      </c>
      <c r="D269" s="46" t="str">
        <f t="shared" si="25"/>
        <v xml:space="preserve">_K  Zone 10 </v>
      </c>
      <c r="E269" s="46" t="str">
        <f t="shared" si="21"/>
        <v>_K</v>
      </c>
      <c r="G269" s="46" t="str">
        <f>IF(VLOOKUP(C269,[1]NMS!$B$12:$B$410,1,FALSE)=C269,"OK","ERR")</f>
        <v>OK</v>
      </c>
    </row>
    <row r="270" spans="2:7" x14ac:dyDescent="0.25">
      <c r="B270" s="46" t="str">
        <f t="shared" si="24"/>
        <v>UPPB_3</v>
      </c>
      <c r="C270" s="46" t="str">
        <f t="shared" si="20"/>
        <v>UPPB_3</v>
      </c>
      <c r="D270" s="46" t="str">
        <f t="shared" si="25"/>
        <v xml:space="preserve">_K  Zone 10 </v>
      </c>
      <c r="E270" s="46" t="str">
        <f t="shared" si="21"/>
        <v>_K</v>
      </c>
      <c r="G270" s="46" t="str">
        <f>IF(VLOOKUP(C270,[1]NMS!$B$12:$B$410,1,FALSE)=C270,"OK","ERR")</f>
        <v>OK</v>
      </c>
    </row>
    <row r="271" spans="2:7" x14ac:dyDescent="0.25">
      <c r="B271" s="46" t="str">
        <f t="shared" si="24"/>
        <v>USKM_1</v>
      </c>
      <c r="C271" s="46" t="str">
        <f t="shared" si="20"/>
        <v>USKM_1</v>
      </c>
      <c r="D271" s="46" t="str">
        <f t="shared" si="25"/>
        <v xml:space="preserve">_K  Zone 10 </v>
      </c>
      <c r="E271" s="46" t="str">
        <f t="shared" si="21"/>
        <v>_K</v>
      </c>
      <c r="G271" s="46" t="str">
        <f>IF(VLOOKUP(C271,[1]NMS!$B$12:$B$410,1,FALSE)=C271,"OK","ERR")</f>
        <v>OK</v>
      </c>
    </row>
    <row r="272" spans="2:7" x14ac:dyDescent="0.25">
      <c r="B272" s="46" t="str">
        <f>L11</f>
        <v>ABHA1</v>
      </c>
      <c r="C272" s="46" t="str">
        <f t="shared" si="20"/>
        <v>ABHA1</v>
      </c>
      <c r="D272" s="46" t="str">
        <f>$L$7</f>
        <v xml:space="preserve">_L  Zone 11 </v>
      </c>
      <c r="E272" s="46" t="str">
        <f t="shared" si="21"/>
        <v>_L</v>
      </c>
      <c r="G272" s="46" t="str">
        <f>IF(VLOOKUP(C272,[1]NMS!$B$12:$B$410,1,FALSE)=C272,"OK","ERR")</f>
        <v>OK</v>
      </c>
    </row>
    <row r="273" spans="2:7" x14ac:dyDescent="0.25">
      <c r="B273" s="46" t="str">
        <f t="shared" ref="B273:B281" si="26">L12</f>
        <v>ALVE1</v>
      </c>
      <c r="C273" s="46" t="str">
        <f t="shared" si="20"/>
        <v>ALVE1</v>
      </c>
      <c r="D273" s="46" t="str">
        <f t="shared" ref="D273:D281" si="27">$L$7</f>
        <v xml:space="preserve">_L  Zone 11 </v>
      </c>
      <c r="E273" s="46" t="str">
        <f t="shared" si="21"/>
        <v>_L</v>
      </c>
      <c r="G273" s="46" t="str">
        <f>IF(VLOOKUP(C273,[1]NMS!$B$12:$B$410,1,FALSE)=C273,"OK","ERR")</f>
        <v>OK</v>
      </c>
    </row>
    <row r="274" spans="2:7" x14ac:dyDescent="0.25">
      <c r="B274" s="46" t="str">
        <f t="shared" si="26"/>
        <v>AXMI1</v>
      </c>
      <c r="C274" s="46" t="str">
        <f t="shared" si="20"/>
        <v>AXMI1</v>
      </c>
      <c r="D274" s="46" t="str">
        <f t="shared" si="27"/>
        <v xml:space="preserve">_L  Zone 11 </v>
      </c>
      <c r="E274" s="46" t="str">
        <f t="shared" si="21"/>
        <v>_L</v>
      </c>
      <c r="G274" s="46" t="str">
        <f>IF(VLOOKUP(C274,[1]NMS!$B$12:$B$410,1,FALSE)=C274,"OK","ERR")</f>
        <v>OK</v>
      </c>
    </row>
    <row r="275" spans="2:7" x14ac:dyDescent="0.25">
      <c r="B275" s="46" t="str">
        <f t="shared" si="26"/>
        <v>BRWA1</v>
      </c>
      <c r="C275" s="46" t="str">
        <f t="shared" si="20"/>
        <v>BRWA1</v>
      </c>
      <c r="D275" s="46" t="str">
        <f t="shared" si="27"/>
        <v xml:space="preserve">_L  Zone 11 </v>
      </c>
      <c r="E275" s="46" t="str">
        <f t="shared" si="21"/>
        <v>_L</v>
      </c>
      <c r="G275" s="46" t="str">
        <f>IF(VLOOKUP(C275,[1]NMS!$B$12:$B$410,1,FALSE)=C275,"OK","ERR")</f>
        <v>OK</v>
      </c>
    </row>
    <row r="276" spans="2:7" x14ac:dyDescent="0.25">
      <c r="B276" s="46" t="str">
        <f t="shared" si="26"/>
        <v>EXET1</v>
      </c>
      <c r="C276" s="46" t="str">
        <f t="shared" si="20"/>
        <v>EXET1</v>
      </c>
      <c r="D276" s="46" t="str">
        <f t="shared" si="27"/>
        <v xml:space="preserve">_L  Zone 11 </v>
      </c>
      <c r="E276" s="46" t="str">
        <f t="shared" si="21"/>
        <v>_L</v>
      </c>
      <c r="G276" s="46" t="str">
        <f>IF(VLOOKUP(C276,[1]NMS!$B$12:$B$410,1,FALSE)=C276,"OK","ERR")</f>
        <v>OK</v>
      </c>
    </row>
    <row r="277" spans="2:7" x14ac:dyDescent="0.25">
      <c r="B277" s="46" t="str">
        <f t="shared" si="26"/>
        <v>INDQ1</v>
      </c>
      <c r="C277" s="46" t="str">
        <f t="shared" si="20"/>
        <v>INDQ1</v>
      </c>
      <c r="D277" s="46" t="str">
        <f t="shared" si="27"/>
        <v xml:space="preserve">_L  Zone 11 </v>
      </c>
      <c r="E277" s="46" t="str">
        <f t="shared" si="21"/>
        <v>_L</v>
      </c>
      <c r="G277" s="46" t="str">
        <f>IF(VLOOKUP(C277,[1]NMS!$B$12:$B$410,1,FALSE)=C277,"OK","ERR")</f>
        <v>OK</v>
      </c>
    </row>
    <row r="278" spans="2:7" x14ac:dyDescent="0.25">
      <c r="B278" s="46" t="str">
        <f t="shared" si="26"/>
        <v>IROA1</v>
      </c>
      <c r="C278" s="46" t="str">
        <f t="shared" si="20"/>
        <v>IROA1</v>
      </c>
      <c r="D278" s="46" t="str">
        <f t="shared" si="27"/>
        <v xml:space="preserve">_L  Zone 11 </v>
      </c>
      <c r="E278" s="46" t="str">
        <f t="shared" si="21"/>
        <v>_L</v>
      </c>
      <c r="G278" s="46" t="str">
        <f>IF(VLOOKUP(C278,[1]NMS!$B$12:$B$410,1,FALSE)=C278,"OK","ERR")</f>
        <v>OK</v>
      </c>
    </row>
    <row r="279" spans="2:7" x14ac:dyDescent="0.25">
      <c r="B279" s="46" t="str">
        <f t="shared" si="26"/>
        <v>LAND1</v>
      </c>
      <c r="C279" s="46" t="str">
        <f t="shared" si="20"/>
        <v>LAND1</v>
      </c>
      <c r="D279" s="46" t="str">
        <f t="shared" si="27"/>
        <v xml:space="preserve">_L  Zone 11 </v>
      </c>
      <c r="E279" s="46" t="str">
        <f t="shared" si="21"/>
        <v>_L</v>
      </c>
      <c r="G279" s="46" t="str">
        <f>IF(VLOOKUP(C279,[1]NMS!$B$12:$B$410,1,FALSE)=C279,"OK","ERR")</f>
        <v>OK</v>
      </c>
    </row>
    <row r="280" spans="2:7" x14ac:dyDescent="0.25">
      <c r="B280" s="46" t="str">
        <f t="shared" si="26"/>
        <v>SEAB1</v>
      </c>
      <c r="C280" s="46" t="str">
        <f t="shared" si="20"/>
        <v>SEAB1</v>
      </c>
      <c r="D280" s="46" t="str">
        <f t="shared" si="27"/>
        <v xml:space="preserve">_L  Zone 11 </v>
      </c>
      <c r="E280" s="46" t="str">
        <f t="shared" si="21"/>
        <v>_L</v>
      </c>
      <c r="G280" s="46" t="str">
        <f>IF(VLOOKUP(C280,[1]NMS!$B$12:$B$410,1,FALSE)=C280,"OK","ERR")</f>
        <v>OK</v>
      </c>
    </row>
    <row r="281" spans="2:7" x14ac:dyDescent="0.25">
      <c r="B281" s="46" t="str">
        <f t="shared" si="26"/>
        <v>TAUN1</v>
      </c>
      <c r="C281" s="46" t="str">
        <f t="shared" si="20"/>
        <v>TAUN1</v>
      </c>
      <c r="D281" s="46" t="str">
        <f t="shared" si="27"/>
        <v xml:space="preserve">_L  Zone 11 </v>
      </c>
      <c r="E281" s="46" t="str">
        <f t="shared" si="21"/>
        <v>_L</v>
      </c>
      <c r="G281" s="46" t="str">
        <f>IF(VLOOKUP(C281,[1]NMS!$B$12:$B$410,1,FALSE)=C281,"OK","ERR")</f>
        <v>OK</v>
      </c>
    </row>
    <row r="282" spans="2:7" x14ac:dyDescent="0.25">
      <c r="B282" s="46" t="str">
        <f>M11</f>
        <v>BRAW_1</v>
      </c>
      <c r="C282" s="46" t="str">
        <f t="shared" si="20"/>
        <v>BRAW_1</v>
      </c>
      <c r="D282" s="46" t="str">
        <f>$M$7</f>
        <v xml:space="preserve">_M  Zone 12 </v>
      </c>
      <c r="E282" s="46" t="str">
        <f t="shared" si="21"/>
        <v>_M</v>
      </c>
      <c r="G282" s="46" t="str">
        <f>IF(VLOOKUP(C282,[1]NMS!$B$12:$B$410,1,FALSE)=C282,"OK","ERR")</f>
        <v>OK</v>
      </c>
    </row>
    <row r="283" spans="2:7" x14ac:dyDescent="0.25">
      <c r="B283" s="46" t="str">
        <f t="shared" ref="B283:B303" si="28">M12</f>
        <v>CAMB_01</v>
      </c>
      <c r="C283" s="46" t="str">
        <f t="shared" si="20"/>
        <v>CAMB_01</v>
      </c>
      <c r="D283" s="46" t="str">
        <f t="shared" ref="D283:D303" si="29">$M$7</f>
        <v xml:space="preserve">_M  Zone 12 </v>
      </c>
      <c r="E283" s="46" t="str">
        <f t="shared" si="21"/>
        <v>_M</v>
      </c>
      <c r="G283" s="46" t="str">
        <f>IF(VLOOKUP(C283,[1]NMS!$B$12:$B$410,1,FALSE)=C283,"OK","ERR")</f>
        <v>OK</v>
      </c>
    </row>
    <row r="284" spans="2:7" x14ac:dyDescent="0.25">
      <c r="B284" s="46" t="str">
        <f t="shared" si="28"/>
        <v>CREB_1</v>
      </c>
      <c r="C284" s="46" t="str">
        <f t="shared" si="20"/>
        <v>CREB_1</v>
      </c>
      <c r="D284" s="46" t="str">
        <f t="shared" si="29"/>
        <v xml:space="preserve">_M  Zone 12 </v>
      </c>
      <c r="E284" s="46" t="str">
        <f t="shared" si="21"/>
        <v>_M</v>
      </c>
      <c r="G284" s="46" t="str">
        <f>IF(VLOOKUP(C284,[1]NMS!$B$12:$B$410,1,FALSE)=C284,"OK","ERR")</f>
        <v>OK</v>
      </c>
    </row>
    <row r="285" spans="2:7" x14ac:dyDescent="0.25">
      <c r="B285" s="46" t="str">
        <f t="shared" si="28"/>
        <v>DRAX_1</v>
      </c>
      <c r="C285" s="46" t="str">
        <f t="shared" si="20"/>
        <v>DRAX_1</v>
      </c>
      <c r="D285" s="46" t="str">
        <f t="shared" si="29"/>
        <v xml:space="preserve">_M  Zone 12 </v>
      </c>
      <c r="E285" s="46" t="str">
        <f t="shared" si="21"/>
        <v>_M</v>
      </c>
      <c r="G285" s="46" t="str">
        <f>IF(VLOOKUP(C285,[1]NMS!$B$12:$B$410,1,FALSE)=C285,"OK","ERR")</f>
        <v>OK</v>
      </c>
    </row>
    <row r="286" spans="2:7" x14ac:dyDescent="0.25">
      <c r="B286" s="46" t="str">
        <f t="shared" si="28"/>
        <v>ELLA_1</v>
      </c>
      <c r="C286" s="46" t="str">
        <f t="shared" si="20"/>
        <v>ELLA_1</v>
      </c>
      <c r="D286" s="46" t="str">
        <f t="shared" si="29"/>
        <v xml:space="preserve">_M  Zone 12 </v>
      </c>
      <c r="E286" s="46" t="str">
        <f t="shared" si="21"/>
        <v>_M</v>
      </c>
      <c r="G286" s="46" t="str">
        <f>IF(VLOOKUP(C286,[1]NMS!$B$12:$B$410,1,FALSE)=C286,"OK","ERR")</f>
        <v>OK</v>
      </c>
    </row>
    <row r="287" spans="2:7" x14ac:dyDescent="0.25">
      <c r="B287" s="46" t="str">
        <f t="shared" si="28"/>
        <v>FERRA2</v>
      </c>
      <c r="C287" s="46" t="str">
        <f t="shared" si="20"/>
        <v>FERRA2</v>
      </c>
      <c r="D287" s="46" t="str">
        <f t="shared" si="29"/>
        <v xml:space="preserve">_M  Zone 12 </v>
      </c>
      <c r="E287" s="46" t="str">
        <f t="shared" si="21"/>
        <v>_M</v>
      </c>
      <c r="G287" s="46" t="str">
        <f>IF(VLOOKUP(C287,[1]NMS!$B$12:$B$410,1,FALSE)=C287,"OK","ERR")</f>
        <v>OK</v>
      </c>
    </row>
    <row r="288" spans="2:7" x14ac:dyDescent="0.25">
      <c r="B288" s="46" t="str">
        <f t="shared" si="28"/>
        <v>FERRB_M</v>
      </c>
      <c r="C288" s="46" t="str">
        <f t="shared" si="20"/>
        <v>FERRB_M</v>
      </c>
      <c r="D288" s="46" t="str">
        <f t="shared" si="29"/>
        <v xml:space="preserve">_M  Zone 12 </v>
      </c>
      <c r="E288" s="46" t="str">
        <f t="shared" si="21"/>
        <v>_M</v>
      </c>
      <c r="G288" s="46" t="str">
        <f>IF(VLOOKUP(C288,[1]NMS!$B$12:$B$410,1,FALSE)=C288,"OK","ERR")</f>
        <v>OK</v>
      </c>
    </row>
    <row r="289" spans="2:7" x14ac:dyDescent="0.25">
      <c r="B289" s="46" t="str">
        <f t="shared" si="28"/>
        <v>GRIW_1</v>
      </c>
      <c r="C289" s="46" t="str">
        <f t="shared" si="20"/>
        <v>GRIW_1</v>
      </c>
      <c r="D289" s="46" t="str">
        <f t="shared" si="29"/>
        <v xml:space="preserve">_M  Zone 12 </v>
      </c>
      <c r="E289" s="46" t="str">
        <f t="shared" si="21"/>
        <v>_M</v>
      </c>
      <c r="G289" s="46" t="str">
        <f>IF(VLOOKUP(C289,[1]NMS!$B$12:$B$410,1,FALSE)=C289,"OK","ERR")</f>
        <v>OK</v>
      </c>
    </row>
    <row r="290" spans="2:7" x14ac:dyDescent="0.25">
      <c r="B290" s="46" t="str">
        <f t="shared" si="28"/>
        <v>JORD_3</v>
      </c>
      <c r="C290" s="46" t="str">
        <f t="shared" si="20"/>
        <v>JORD_3</v>
      </c>
      <c r="D290" s="46" t="str">
        <f t="shared" si="29"/>
        <v xml:space="preserve">_M  Zone 12 </v>
      </c>
      <c r="E290" s="46" t="str">
        <f t="shared" si="21"/>
        <v>_M</v>
      </c>
      <c r="G290" s="46" t="str">
        <f>IF(VLOOKUP(C290,[1]NMS!$B$12:$B$410,1,FALSE)=C290,"OK","ERR")</f>
        <v>OK</v>
      </c>
    </row>
    <row r="291" spans="2:7" x14ac:dyDescent="0.25">
      <c r="B291" s="46" t="str">
        <f t="shared" si="28"/>
        <v>KEAD_1</v>
      </c>
      <c r="C291" s="46" t="str">
        <f t="shared" si="20"/>
        <v>KEAD_1</v>
      </c>
      <c r="D291" s="46" t="str">
        <f t="shared" si="29"/>
        <v xml:space="preserve">_M  Zone 12 </v>
      </c>
      <c r="E291" s="46" t="str">
        <f t="shared" si="21"/>
        <v>_M</v>
      </c>
      <c r="G291" s="46" t="str">
        <f>IF(VLOOKUP(C291,[1]NMS!$B$12:$B$410,1,FALSE)=C291,"OK","ERR")</f>
        <v>OK</v>
      </c>
    </row>
    <row r="292" spans="2:7" x14ac:dyDescent="0.25">
      <c r="B292" s="46" t="str">
        <f t="shared" si="28"/>
        <v>KIRKB1</v>
      </c>
      <c r="C292" s="46" t="str">
        <f t="shared" si="20"/>
        <v>KIRKB1</v>
      </c>
      <c r="D292" s="46" t="str">
        <f t="shared" si="29"/>
        <v xml:space="preserve">_M  Zone 12 </v>
      </c>
      <c r="E292" s="46" t="str">
        <f t="shared" si="21"/>
        <v>_M</v>
      </c>
      <c r="G292" s="46" t="str">
        <f>IF(VLOOKUP(C292,[1]NMS!$B$12:$B$410,1,FALSE)=C292,"OK","ERR")</f>
        <v>OK</v>
      </c>
    </row>
    <row r="293" spans="2:7" x14ac:dyDescent="0.25">
      <c r="B293" s="46" t="str">
        <f t="shared" si="28"/>
        <v>NEEP_3</v>
      </c>
      <c r="C293" s="46" t="str">
        <f t="shared" si="20"/>
        <v>NEEP_3</v>
      </c>
      <c r="D293" s="46" t="str">
        <f t="shared" si="29"/>
        <v xml:space="preserve">_M  Zone 12 </v>
      </c>
      <c r="E293" s="46" t="str">
        <f t="shared" si="21"/>
        <v>_M</v>
      </c>
      <c r="G293" s="46" t="str">
        <f>IF(VLOOKUP(C293,[1]NMS!$B$12:$B$410,1,FALSE)=C293,"OK","ERR")</f>
        <v>OK</v>
      </c>
    </row>
    <row r="294" spans="2:7" x14ac:dyDescent="0.25">
      <c r="B294" s="46" t="str">
        <f t="shared" si="28"/>
        <v>NORL_3</v>
      </c>
      <c r="C294" s="46" t="str">
        <f t="shared" si="20"/>
        <v>NORL_3</v>
      </c>
      <c r="D294" s="46" t="str">
        <f t="shared" si="29"/>
        <v xml:space="preserve">_M  Zone 12 </v>
      </c>
      <c r="E294" s="46" t="str">
        <f t="shared" si="21"/>
        <v>_M</v>
      </c>
      <c r="G294" s="46" t="str">
        <f>IF(VLOOKUP(C294,[1]NMS!$B$12:$B$410,1,FALSE)=C294,"OK","ERR")</f>
        <v>OK</v>
      </c>
    </row>
    <row r="295" spans="2:7" x14ac:dyDescent="0.25">
      <c r="B295" s="46" t="str">
        <f t="shared" si="28"/>
        <v>PITS_3</v>
      </c>
      <c r="C295" s="46" t="str">
        <f t="shared" si="20"/>
        <v>PITS_3</v>
      </c>
      <c r="D295" s="46" t="str">
        <f t="shared" si="29"/>
        <v xml:space="preserve">_M  Zone 12 </v>
      </c>
      <c r="E295" s="46" t="str">
        <f t="shared" si="21"/>
        <v>_M</v>
      </c>
      <c r="G295" s="46" t="str">
        <f>IF(VLOOKUP(C295,[1]NMS!$B$12:$B$410,1,FALSE)=C295,"OK","ERR")</f>
        <v>OK</v>
      </c>
    </row>
    <row r="296" spans="2:7" x14ac:dyDescent="0.25">
      <c r="B296" s="46" t="str">
        <f t="shared" si="28"/>
        <v>SALT_1</v>
      </c>
      <c r="C296" s="46" t="str">
        <f t="shared" ref="C296:C359" si="30">TRIM(B296)</f>
        <v>SALT_1</v>
      </c>
      <c r="D296" s="46" t="str">
        <f t="shared" si="29"/>
        <v xml:space="preserve">_M  Zone 12 </v>
      </c>
      <c r="E296" s="46" t="str">
        <f t="shared" ref="E296:E359" si="31">LEFT(D296,2)</f>
        <v>_M</v>
      </c>
      <c r="G296" s="46" t="str">
        <f>IF(VLOOKUP(C296,[1]NMS!$B$12:$B$410,1,FALSE)=C296,"OK","ERR")</f>
        <v>OK</v>
      </c>
    </row>
    <row r="297" spans="2:7" x14ac:dyDescent="0.25">
      <c r="B297" s="46" t="str">
        <f t="shared" si="28"/>
        <v>SHEC_3</v>
      </c>
      <c r="C297" s="46" t="str">
        <f t="shared" si="30"/>
        <v>SHEC_3</v>
      </c>
      <c r="D297" s="46" t="str">
        <f t="shared" si="29"/>
        <v xml:space="preserve">_M  Zone 12 </v>
      </c>
      <c r="E297" s="46" t="str">
        <f t="shared" si="31"/>
        <v>_M</v>
      </c>
      <c r="G297" s="46" t="str">
        <f>IF(VLOOKUP(C297,[1]NMS!$B$12:$B$410,1,FALSE)=C297,"OK","ERR")</f>
        <v>OK</v>
      </c>
    </row>
    <row r="298" spans="2:7" x14ac:dyDescent="0.25">
      <c r="B298" s="46" t="str">
        <f t="shared" si="28"/>
        <v>SKLGB1</v>
      </c>
      <c r="C298" s="46" t="str">
        <f t="shared" si="30"/>
        <v>SKLGB1</v>
      </c>
      <c r="D298" s="46" t="str">
        <f t="shared" si="29"/>
        <v xml:space="preserve">_M  Zone 12 </v>
      </c>
      <c r="E298" s="46" t="str">
        <f t="shared" si="31"/>
        <v>_M</v>
      </c>
      <c r="G298" s="46" t="str">
        <f>IF(VLOOKUP(C298,[1]NMS!$B$12:$B$410,1,FALSE)=C298,"OK","ERR")</f>
        <v>OK</v>
      </c>
    </row>
    <row r="299" spans="2:7" x14ac:dyDescent="0.25">
      <c r="B299" s="46" t="str">
        <f t="shared" si="28"/>
        <v>TEMP_3</v>
      </c>
      <c r="C299" s="46" t="str">
        <f t="shared" si="30"/>
        <v>TEMP_3</v>
      </c>
      <c r="D299" s="46" t="str">
        <f t="shared" si="29"/>
        <v xml:space="preserve">_M  Zone 12 </v>
      </c>
      <c r="E299" s="46" t="str">
        <f t="shared" si="31"/>
        <v>_M</v>
      </c>
      <c r="G299" s="46" t="str">
        <f>IF(VLOOKUP(C299,[1]NMS!$B$12:$B$410,1,FALSE)=C299,"OK","ERR")</f>
        <v>OK</v>
      </c>
    </row>
    <row r="300" spans="2:7" x14ac:dyDescent="0.25">
      <c r="B300" s="46" t="str">
        <f t="shared" si="28"/>
        <v>THOM_6</v>
      </c>
      <c r="C300" s="46" t="str">
        <f t="shared" si="30"/>
        <v>THOM_6</v>
      </c>
      <c r="D300" s="46" t="str">
        <f t="shared" si="29"/>
        <v xml:space="preserve">_M  Zone 12 </v>
      </c>
      <c r="E300" s="46" t="str">
        <f t="shared" si="31"/>
        <v>_M</v>
      </c>
      <c r="G300" s="46" t="str">
        <f>IF(VLOOKUP(C300,[1]NMS!$B$12:$B$410,1,FALSE)=C300,"OK","ERR")</f>
        <v>OK</v>
      </c>
    </row>
    <row r="301" spans="2:7" x14ac:dyDescent="0.25">
      <c r="B301" s="46" t="str">
        <f t="shared" si="28"/>
        <v>THUR_6</v>
      </c>
      <c r="C301" s="46" t="str">
        <f t="shared" si="30"/>
        <v>THUR_6</v>
      </c>
      <c r="D301" s="46" t="str">
        <f t="shared" si="29"/>
        <v xml:space="preserve">_M  Zone 12 </v>
      </c>
      <c r="E301" s="46" t="str">
        <f t="shared" si="31"/>
        <v>_M</v>
      </c>
      <c r="G301" s="46" t="str">
        <f>IF(VLOOKUP(C301,[1]NMS!$B$12:$B$410,1,FALSE)=C301,"OK","ERR")</f>
        <v>OK</v>
      </c>
    </row>
    <row r="302" spans="2:7" x14ac:dyDescent="0.25">
      <c r="B302" s="46" t="str">
        <f t="shared" si="28"/>
        <v>WIBA_3</v>
      </c>
      <c r="C302" s="46" t="str">
        <f t="shared" si="30"/>
        <v>WIBA_3</v>
      </c>
      <c r="D302" s="46" t="str">
        <f t="shared" si="29"/>
        <v xml:space="preserve">_M  Zone 12 </v>
      </c>
      <c r="E302" s="46" t="str">
        <f t="shared" si="31"/>
        <v>_M</v>
      </c>
      <c r="G302" s="46" t="str">
        <f>IF(VLOOKUP(C302,[1]NMS!$B$12:$B$410,1,FALSE)=C302,"OK","ERR")</f>
        <v>OK</v>
      </c>
    </row>
    <row r="303" spans="2:7" x14ac:dyDescent="0.25">
      <c r="B303" s="46" t="str">
        <f t="shared" si="28"/>
        <v>WMEL_1</v>
      </c>
      <c r="C303" s="46" t="str">
        <f t="shared" si="30"/>
        <v>WMEL_1</v>
      </c>
      <c r="D303" s="46" t="str">
        <f t="shared" si="29"/>
        <v xml:space="preserve">_M  Zone 12 </v>
      </c>
      <c r="E303" s="46" t="str">
        <f t="shared" si="31"/>
        <v>_M</v>
      </c>
      <c r="G303" s="46" t="str">
        <f>IF(VLOOKUP(C303,[1]NMS!$B$12:$B$410,1,FALSE)=C303,"OK","ERR")</f>
        <v>OK</v>
      </c>
    </row>
    <row r="304" spans="2:7" x14ac:dyDescent="0.25">
      <c r="B304" s="46" t="str">
        <f t="shared" ref="B304:B367" si="32">N11</f>
        <v>AYRR</v>
      </c>
      <c r="C304" s="46" t="str">
        <f t="shared" si="30"/>
        <v>AYRR</v>
      </c>
      <c r="D304" s="46" t="str">
        <f>$N$7</f>
        <v xml:space="preserve">_N  Zone 13 </v>
      </c>
      <c r="E304" s="46" t="str">
        <f t="shared" si="31"/>
        <v>_N</v>
      </c>
      <c r="G304" s="46" t="str">
        <f>IF(VLOOKUP(C304,[1]NMS!$B$12:$B$410,1,FALSE)=C304,"OK","ERR")</f>
        <v>OK</v>
      </c>
    </row>
    <row r="305" spans="2:7" x14ac:dyDescent="0.25">
      <c r="B305" s="46" t="str">
        <f t="shared" si="32"/>
        <v>BAGA</v>
      </c>
      <c r="C305" s="46" t="str">
        <f t="shared" si="30"/>
        <v>BAGA</v>
      </c>
      <c r="D305" s="46" t="str">
        <f t="shared" ref="D305:D368" si="33">$N$7</f>
        <v xml:space="preserve">_N  Zone 13 </v>
      </c>
      <c r="E305" s="46" t="str">
        <f t="shared" si="31"/>
        <v>_N</v>
      </c>
      <c r="G305" s="46" t="str">
        <f>IF(VLOOKUP(C305,[1]NMS!$B$12:$B$410,1,FALSE)=C305,"OK","ERR")</f>
        <v>OK</v>
      </c>
    </row>
    <row r="306" spans="2:7" x14ac:dyDescent="0.25">
      <c r="B306" s="46" t="str">
        <f t="shared" si="32"/>
        <v>BAIN</v>
      </c>
      <c r="C306" s="46" t="str">
        <f t="shared" si="30"/>
        <v>BAIN</v>
      </c>
      <c r="D306" s="46" t="str">
        <f t="shared" si="33"/>
        <v xml:space="preserve">_N  Zone 13 </v>
      </c>
      <c r="E306" s="46" t="str">
        <f t="shared" si="31"/>
        <v>_N</v>
      </c>
      <c r="G306" s="46" t="str">
        <f>IF(VLOOKUP(C306,[1]NMS!$B$12:$B$410,1,FALSE)=C306,"OK","ERR")</f>
        <v>OK</v>
      </c>
    </row>
    <row r="307" spans="2:7" x14ac:dyDescent="0.25">
      <c r="B307" s="46" t="str">
        <f t="shared" si="32"/>
        <v>BERW</v>
      </c>
      <c r="C307" s="46" t="str">
        <f t="shared" si="30"/>
        <v>BERW</v>
      </c>
      <c r="D307" s="46" t="str">
        <f t="shared" si="33"/>
        <v xml:space="preserve">_N  Zone 13 </v>
      </c>
      <c r="E307" s="46" t="str">
        <f t="shared" si="31"/>
        <v>_N</v>
      </c>
      <c r="G307" s="46" t="str">
        <f>IF(VLOOKUP(C307,[1]NMS!$B$12:$B$410,1,FALSE)=C307,"OK","ERR")</f>
        <v>OK</v>
      </c>
    </row>
    <row r="308" spans="2:7" x14ac:dyDescent="0.25">
      <c r="B308" s="46" t="str">
        <f t="shared" si="32"/>
        <v>BONN</v>
      </c>
      <c r="C308" s="46" t="str">
        <f t="shared" si="30"/>
        <v>BONN</v>
      </c>
      <c r="D308" s="46" t="str">
        <f t="shared" si="33"/>
        <v xml:space="preserve">_N  Zone 13 </v>
      </c>
      <c r="E308" s="46" t="str">
        <f t="shared" si="31"/>
        <v>_N</v>
      </c>
      <c r="G308" s="46" t="str">
        <f>IF(VLOOKUP(C308,[1]NMS!$B$12:$B$410,1,FALSE)=C308,"OK","ERR")</f>
        <v>OK</v>
      </c>
    </row>
    <row r="309" spans="2:7" x14ac:dyDescent="0.25">
      <c r="B309" s="46" t="str">
        <f t="shared" si="32"/>
        <v>BRAP</v>
      </c>
      <c r="C309" s="46" t="str">
        <f t="shared" si="30"/>
        <v>BRAP</v>
      </c>
      <c r="D309" s="46" t="str">
        <f t="shared" si="33"/>
        <v xml:space="preserve">_N  Zone 13 </v>
      </c>
      <c r="E309" s="46" t="str">
        <f t="shared" si="31"/>
        <v>_N</v>
      </c>
      <c r="G309" s="46" t="str">
        <f>IF(VLOOKUP(C309,[1]NMS!$B$12:$B$410,1,FALSE)=C309,"OK","ERR")</f>
        <v>OK</v>
      </c>
    </row>
    <row r="310" spans="2:7" x14ac:dyDescent="0.25">
      <c r="B310" s="46" t="str">
        <f t="shared" si="32"/>
        <v>BROX</v>
      </c>
      <c r="C310" s="46" t="str">
        <f t="shared" si="30"/>
        <v>BROX</v>
      </c>
      <c r="D310" s="46" t="str">
        <f t="shared" si="33"/>
        <v xml:space="preserve">_N  Zone 13 </v>
      </c>
      <c r="E310" s="46" t="str">
        <f t="shared" si="31"/>
        <v>_N</v>
      </c>
      <c r="G310" s="46" t="str">
        <f>IF(VLOOKUP(C310,[1]NMS!$B$12:$B$410,1,FALSE)=C310,"OK","ERR")</f>
        <v>OK</v>
      </c>
    </row>
    <row r="311" spans="2:7" x14ac:dyDescent="0.25">
      <c r="B311" s="46" t="str">
        <f t="shared" si="32"/>
        <v>CAFA</v>
      </c>
      <c r="C311" s="46" t="str">
        <f t="shared" si="30"/>
        <v>CAFA</v>
      </c>
      <c r="D311" s="46" t="str">
        <f t="shared" si="33"/>
        <v xml:space="preserve">_N  Zone 13 </v>
      </c>
      <c r="E311" s="46" t="str">
        <f t="shared" si="31"/>
        <v>_N</v>
      </c>
      <c r="G311" s="46" t="str">
        <f>IF(VLOOKUP(C311,[1]NMS!$B$12:$B$410,1,FALSE)=C311,"OK","ERR")</f>
        <v>OK</v>
      </c>
    </row>
    <row r="312" spans="2:7" x14ac:dyDescent="0.25">
      <c r="B312" s="46" t="str">
        <f t="shared" si="32"/>
        <v>CATY</v>
      </c>
      <c r="C312" s="46" t="str">
        <f t="shared" si="30"/>
        <v>CATY</v>
      </c>
      <c r="D312" s="46" t="str">
        <f t="shared" si="33"/>
        <v xml:space="preserve">_N  Zone 13 </v>
      </c>
      <c r="E312" s="46" t="str">
        <f t="shared" si="31"/>
        <v>_N</v>
      </c>
      <c r="G312" s="46" t="str">
        <f>IF(VLOOKUP(C312,[1]NMS!$B$12:$B$410,1,FALSE)=C312,"OK","ERR")</f>
        <v>OK</v>
      </c>
    </row>
    <row r="313" spans="2:7" x14ac:dyDescent="0.25">
      <c r="B313" s="46" t="str">
        <f t="shared" si="32"/>
        <v>CHAP</v>
      </c>
      <c r="C313" s="46" t="str">
        <f t="shared" si="30"/>
        <v>CHAP</v>
      </c>
      <c r="D313" s="46" t="str">
        <f t="shared" si="33"/>
        <v xml:space="preserve">_N  Zone 13 </v>
      </c>
      <c r="E313" s="46" t="str">
        <f t="shared" si="31"/>
        <v>_N</v>
      </c>
      <c r="G313" s="46" t="str">
        <f>IF(VLOOKUP(C313,[1]NMS!$B$12:$B$410,1,FALSE)=C313,"OK","ERR")</f>
        <v>OK</v>
      </c>
    </row>
    <row r="314" spans="2:7" x14ac:dyDescent="0.25">
      <c r="B314" s="46" t="str">
        <f t="shared" si="32"/>
        <v>CHAS</v>
      </c>
      <c r="C314" s="46" t="str">
        <f t="shared" si="30"/>
        <v>CHAS</v>
      </c>
      <c r="D314" s="46" t="str">
        <f t="shared" si="33"/>
        <v xml:space="preserve">_N  Zone 13 </v>
      </c>
      <c r="E314" s="46" t="str">
        <f t="shared" si="31"/>
        <v>_N</v>
      </c>
      <c r="G314" s="46" t="str">
        <f>IF(VLOOKUP(C314,[1]NMS!$B$12:$B$410,1,FALSE)=C314,"OK","ERR")</f>
        <v>OK</v>
      </c>
    </row>
    <row r="315" spans="2:7" x14ac:dyDescent="0.25">
      <c r="B315" s="46" t="str">
        <f t="shared" si="32"/>
        <v>CLYM</v>
      </c>
      <c r="C315" s="46" t="str">
        <f t="shared" si="30"/>
        <v>CLYM</v>
      </c>
      <c r="D315" s="46" t="str">
        <f t="shared" si="33"/>
        <v xml:space="preserve">_N  Zone 13 </v>
      </c>
      <c r="E315" s="46" t="str">
        <f t="shared" si="31"/>
        <v>_N</v>
      </c>
      <c r="G315" s="46" t="str">
        <f>IF(VLOOKUP(C315,[1]NMS!$B$12:$B$410,1,FALSE)=C315,"OK","ERR")</f>
        <v>OK</v>
      </c>
    </row>
    <row r="316" spans="2:7" x14ac:dyDescent="0.25">
      <c r="B316" s="46" t="str">
        <f t="shared" si="32"/>
        <v>COAT</v>
      </c>
      <c r="C316" s="46" t="str">
        <f t="shared" si="30"/>
        <v>COAT</v>
      </c>
      <c r="D316" s="46" t="str">
        <f t="shared" si="33"/>
        <v xml:space="preserve">_N  Zone 13 </v>
      </c>
      <c r="E316" s="46" t="str">
        <f t="shared" si="31"/>
        <v>_N</v>
      </c>
      <c r="G316" s="46" t="str">
        <f>IF(VLOOKUP(C316,[1]NMS!$B$12:$B$410,1,FALSE)=C316,"OK","ERR")</f>
        <v>OK</v>
      </c>
    </row>
    <row r="317" spans="2:7" x14ac:dyDescent="0.25">
      <c r="B317" s="46" t="str">
        <f t="shared" si="32"/>
        <v>COCK</v>
      </c>
      <c r="C317" s="46" t="str">
        <f t="shared" si="30"/>
        <v>COCK</v>
      </c>
      <c r="D317" s="46" t="str">
        <f t="shared" si="33"/>
        <v xml:space="preserve">_N  Zone 13 </v>
      </c>
      <c r="E317" s="46" t="str">
        <f t="shared" si="31"/>
        <v>_N</v>
      </c>
      <c r="G317" s="46" t="str">
        <f>IF(VLOOKUP(C317,[1]NMS!$B$12:$B$410,1,FALSE)=C317,"OK","ERR")</f>
        <v>OK</v>
      </c>
    </row>
    <row r="318" spans="2:7" x14ac:dyDescent="0.25">
      <c r="B318" s="46" t="str">
        <f t="shared" si="32"/>
        <v>COYL</v>
      </c>
      <c r="C318" s="46" t="str">
        <f t="shared" si="30"/>
        <v>COYL</v>
      </c>
      <c r="D318" s="46" t="str">
        <f t="shared" si="33"/>
        <v xml:space="preserve">_N  Zone 13 </v>
      </c>
      <c r="E318" s="46" t="str">
        <f t="shared" si="31"/>
        <v>_N</v>
      </c>
      <c r="G318" s="46" t="str">
        <f>IF(VLOOKUP(C318,[1]NMS!$B$12:$B$410,1,FALSE)=C318,"OK","ERR")</f>
        <v>OK</v>
      </c>
    </row>
    <row r="319" spans="2:7" x14ac:dyDescent="0.25">
      <c r="B319" s="46" t="str">
        <f t="shared" si="32"/>
        <v>CROO</v>
      </c>
      <c r="C319" s="46" t="str">
        <f t="shared" si="30"/>
        <v>CROO</v>
      </c>
      <c r="D319" s="46" t="str">
        <f t="shared" si="33"/>
        <v xml:space="preserve">_N  Zone 13 </v>
      </c>
      <c r="E319" s="46" t="str">
        <f t="shared" si="31"/>
        <v>_N</v>
      </c>
      <c r="G319" s="46" t="str">
        <f>IF(VLOOKUP(C319,[1]NMS!$B$12:$B$410,1,FALSE)=C319,"OK","ERR")</f>
        <v>OK</v>
      </c>
    </row>
    <row r="320" spans="2:7" x14ac:dyDescent="0.25">
      <c r="B320" s="46" t="str">
        <f t="shared" si="32"/>
        <v>CUMB</v>
      </c>
      <c r="C320" s="46" t="str">
        <f t="shared" si="30"/>
        <v>CUMB</v>
      </c>
      <c r="D320" s="46" t="str">
        <f t="shared" si="33"/>
        <v xml:space="preserve">_N  Zone 13 </v>
      </c>
      <c r="E320" s="46" t="str">
        <f t="shared" si="31"/>
        <v>_N</v>
      </c>
      <c r="G320" s="46" t="str">
        <f>IF(VLOOKUP(C320,[1]NMS!$B$12:$B$410,1,FALSE)=C320,"OK","ERR")</f>
        <v>OK</v>
      </c>
    </row>
    <row r="321" spans="2:7" x14ac:dyDescent="0.25">
      <c r="B321" s="46" t="str">
        <f t="shared" si="32"/>
        <v>CUPA</v>
      </c>
      <c r="C321" s="46" t="str">
        <f t="shared" si="30"/>
        <v>CUPA</v>
      </c>
      <c r="D321" s="46" t="str">
        <f t="shared" si="33"/>
        <v xml:space="preserve">_N  Zone 13 </v>
      </c>
      <c r="E321" s="46" t="str">
        <f t="shared" si="31"/>
        <v>_N</v>
      </c>
      <c r="G321" s="46" t="str">
        <f>IF(VLOOKUP(C321,[1]NMS!$B$12:$B$410,1,FALSE)=C321,"OK","ERR")</f>
        <v>OK</v>
      </c>
    </row>
    <row r="322" spans="2:7" x14ac:dyDescent="0.25">
      <c r="B322" s="46" t="str">
        <f t="shared" si="32"/>
        <v>CURR</v>
      </c>
      <c r="C322" s="46" t="str">
        <f t="shared" si="30"/>
        <v>CURR</v>
      </c>
      <c r="D322" s="46" t="str">
        <f t="shared" si="33"/>
        <v xml:space="preserve">_N  Zone 13 </v>
      </c>
      <c r="E322" s="46" t="str">
        <f t="shared" si="31"/>
        <v>_N</v>
      </c>
      <c r="G322" s="46" t="str">
        <f>IF(VLOOKUP(C322,[1]NMS!$B$12:$B$410,1,FALSE)=C322,"OK","ERR")</f>
        <v>OK</v>
      </c>
    </row>
    <row r="323" spans="2:7" x14ac:dyDescent="0.25">
      <c r="B323" s="46" t="str">
        <f t="shared" si="32"/>
        <v>DALM3</v>
      </c>
      <c r="C323" s="46" t="str">
        <f t="shared" si="30"/>
        <v>DALM3</v>
      </c>
      <c r="D323" s="46" t="str">
        <f t="shared" si="33"/>
        <v xml:space="preserve">_N  Zone 13 </v>
      </c>
      <c r="E323" s="46" t="str">
        <f t="shared" si="31"/>
        <v>_N</v>
      </c>
      <c r="G323" s="46" t="str">
        <f>IF(VLOOKUP(C323,[1]NMS!$B$12:$B$410,1,FALSE)=C323,"OK","ERR")</f>
        <v>OK</v>
      </c>
    </row>
    <row r="324" spans="2:7" x14ac:dyDescent="0.25">
      <c r="B324" s="46" t="str">
        <f t="shared" si="32"/>
        <v>DEVM</v>
      </c>
      <c r="C324" s="46" t="str">
        <f t="shared" si="30"/>
        <v>DEVM</v>
      </c>
      <c r="D324" s="46" t="str">
        <f t="shared" si="33"/>
        <v xml:space="preserve">_N  Zone 13 </v>
      </c>
      <c r="E324" s="46" t="str">
        <f t="shared" si="31"/>
        <v>_N</v>
      </c>
      <c r="G324" s="46" t="str">
        <f>IF(VLOOKUP(C324,[1]NMS!$B$12:$B$410,1,FALSE)=C324,"OK","ERR")</f>
        <v>OK</v>
      </c>
    </row>
    <row r="325" spans="2:7" x14ac:dyDescent="0.25">
      <c r="B325" s="46" t="str">
        <f t="shared" si="32"/>
        <v>DEVO</v>
      </c>
      <c r="C325" s="46" t="str">
        <f t="shared" si="30"/>
        <v>DEVO</v>
      </c>
      <c r="D325" s="46" t="str">
        <f t="shared" si="33"/>
        <v xml:space="preserve">_N  Zone 13 </v>
      </c>
      <c r="E325" s="46" t="str">
        <f t="shared" si="31"/>
        <v>_N</v>
      </c>
      <c r="G325" s="46" t="str">
        <f>IF(VLOOKUP(C325,[1]NMS!$B$12:$B$410,1,FALSE)=C325,"OK","ERR")</f>
        <v>OK</v>
      </c>
    </row>
    <row r="326" spans="2:7" x14ac:dyDescent="0.25">
      <c r="B326" s="46" t="str">
        <f t="shared" si="32"/>
        <v>DEWP</v>
      </c>
      <c r="C326" s="46" t="str">
        <f t="shared" si="30"/>
        <v>DEWP</v>
      </c>
      <c r="D326" s="46" t="str">
        <f t="shared" si="33"/>
        <v xml:space="preserve">_N  Zone 13 </v>
      </c>
      <c r="E326" s="46" t="str">
        <f t="shared" si="31"/>
        <v>_N</v>
      </c>
      <c r="G326" s="46" t="str">
        <f>IF(VLOOKUP(C326,[1]NMS!$B$12:$B$410,1,FALSE)=C326,"OK","ERR")</f>
        <v>OK</v>
      </c>
    </row>
    <row r="327" spans="2:7" x14ac:dyDescent="0.25">
      <c r="B327" s="46" t="str">
        <f t="shared" si="32"/>
        <v>DRCR</v>
      </c>
      <c r="C327" s="46" t="str">
        <f t="shared" si="30"/>
        <v>DRCR</v>
      </c>
      <c r="D327" s="46" t="str">
        <f t="shared" si="33"/>
        <v xml:space="preserve">_N  Zone 13 </v>
      </c>
      <c r="E327" s="46" t="str">
        <f t="shared" si="31"/>
        <v>_N</v>
      </c>
      <c r="G327" s="46" t="str">
        <f>IF(VLOOKUP(C327,[1]NMS!$B$12:$B$410,1,FALSE)=C327,"OK","ERR")</f>
        <v>OK</v>
      </c>
    </row>
    <row r="328" spans="2:7" x14ac:dyDescent="0.25">
      <c r="B328" s="46" t="str">
        <f t="shared" si="32"/>
        <v>DRUM</v>
      </c>
      <c r="C328" s="46" t="str">
        <f t="shared" si="30"/>
        <v>DRUM</v>
      </c>
      <c r="D328" s="46" t="str">
        <f t="shared" si="33"/>
        <v xml:space="preserve">_N  Zone 13 </v>
      </c>
      <c r="E328" s="46" t="str">
        <f t="shared" si="31"/>
        <v>_N</v>
      </c>
      <c r="G328" s="46" t="str">
        <f>IF(VLOOKUP(C328,[1]NMS!$B$12:$B$410,1,FALSE)=C328,"OK","ERR")</f>
        <v>OK</v>
      </c>
    </row>
    <row r="329" spans="2:7" x14ac:dyDescent="0.25">
      <c r="B329" s="46" t="str">
        <f t="shared" si="32"/>
        <v>DUMF</v>
      </c>
      <c r="C329" s="46" t="str">
        <f t="shared" si="30"/>
        <v>DUMF</v>
      </c>
      <c r="D329" s="46" t="str">
        <f t="shared" si="33"/>
        <v xml:space="preserve">_N  Zone 13 </v>
      </c>
      <c r="E329" s="46" t="str">
        <f t="shared" si="31"/>
        <v>_N</v>
      </c>
      <c r="G329" s="46" t="str">
        <f>IF(VLOOKUP(C329,[1]NMS!$B$12:$B$410,1,FALSE)=C329,"OK","ERR")</f>
        <v>OK</v>
      </c>
    </row>
    <row r="330" spans="2:7" x14ac:dyDescent="0.25">
      <c r="B330" s="46" t="str">
        <f t="shared" si="32"/>
        <v>DUNB</v>
      </c>
      <c r="C330" s="46" t="str">
        <f t="shared" si="30"/>
        <v>DUNB</v>
      </c>
      <c r="D330" s="46" t="str">
        <f t="shared" si="33"/>
        <v xml:space="preserve">_N  Zone 13 </v>
      </c>
      <c r="E330" s="46" t="str">
        <f t="shared" si="31"/>
        <v>_N</v>
      </c>
      <c r="G330" s="46" t="str">
        <f>IF(VLOOKUP(C330,[1]NMS!$B$12:$B$410,1,FALSE)=C330,"OK","ERR")</f>
        <v>OK</v>
      </c>
    </row>
    <row r="331" spans="2:7" x14ac:dyDescent="0.25">
      <c r="B331" s="46" t="str">
        <f t="shared" si="32"/>
        <v>DUNF</v>
      </c>
      <c r="C331" s="46" t="str">
        <f t="shared" si="30"/>
        <v>DUNF</v>
      </c>
      <c r="D331" s="46" t="str">
        <f t="shared" si="33"/>
        <v xml:space="preserve">_N  Zone 13 </v>
      </c>
      <c r="E331" s="46" t="str">
        <f t="shared" si="31"/>
        <v>_N</v>
      </c>
      <c r="G331" s="46" t="str">
        <f>IF(VLOOKUP(C331,[1]NMS!$B$12:$B$410,1,FALSE)=C331,"OK","ERR")</f>
        <v>OK</v>
      </c>
    </row>
    <row r="332" spans="2:7" x14ac:dyDescent="0.25">
      <c r="B332" s="46" t="str">
        <f t="shared" si="32"/>
        <v>EAST</v>
      </c>
      <c r="C332" s="46" t="str">
        <f t="shared" si="30"/>
        <v>EAST</v>
      </c>
      <c r="D332" s="46" t="str">
        <f t="shared" si="33"/>
        <v xml:space="preserve">_N  Zone 13 </v>
      </c>
      <c r="E332" s="46" t="str">
        <f t="shared" si="31"/>
        <v>_N</v>
      </c>
      <c r="G332" s="46" t="str">
        <f>IF(VLOOKUP(C332,[1]NMS!$B$12:$B$410,1,FALSE)=C332,"OK","ERR")</f>
        <v>OK</v>
      </c>
    </row>
    <row r="333" spans="2:7" x14ac:dyDescent="0.25">
      <c r="B333" s="46" t="str">
        <f t="shared" si="32"/>
        <v>ECCL</v>
      </c>
      <c r="C333" s="46" t="str">
        <f t="shared" si="30"/>
        <v>ECCL</v>
      </c>
      <c r="D333" s="46" t="str">
        <f t="shared" si="33"/>
        <v xml:space="preserve">_N  Zone 13 </v>
      </c>
      <c r="E333" s="46" t="str">
        <f t="shared" si="31"/>
        <v>_N</v>
      </c>
      <c r="G333" s="46" t="str">
        <f>IF(VLOOKUP(C333,[1]NMS!$B$12:$B$410,1,FALSE)=C333,"OK","ERR")</f>
        <v>OK</v>
      </c>
    </row>
    <row r="334" spans="2:7" x14ac:dyDescent="0.25">
      <c r="B334" s="46" t="str">
        <f t="shared" si="32"/>
        <v>EERH</v>
      </c>
      <c r="C334" s="46" t="str">
        <f t="shared" si="30"/>
        <v>EERH</v>
      </c>
      <c r="D334" s="46" t="str">
        <f t="shared" si="33"/>
        <v xml:space="preserve">_N  Zone 13 </v>
      </c>
      <c r="E334" s="46" t="str">
        <f t="shared" si="31"/>
        <v>_N</v>
      </c>
      <c r="G334" s="46" t="str">
        <f>IF(VLOOKUP(C334,[1]NMS!$B$12:$B$410,1,FALSE)=C334,"OK","ERR")</f>
        <v>OK</v>
      </c>
    </row>
    <row r="335" spans="2:7" x14ac:dyDescent="0.25">
      <c r="B335" s="46" t="str">
        <f t="shared" si="32"/>
        <v>EKIL</v>
      </c>
      <c r="C335" s="46" t="str">
        <f t="shared" si="30"/>
        <v>EKIL</v>
      </c>
      <c r="D335" s="46" t="str">
        <f t="shared" si="33"/>
        <v xml:space="preserve">_N  Zone 13 </v>
      </c>
      <c r="E335" s="46" t="str">
        <f t="shared" si="31"/>
        <v>_N</v>
      </c>
      <c r="G335" s="46" t="str">
        <f>IF(VLOOKUP(C335,[1]NMS!$B$12:$B$410,1,FALSE)=C335,"OK","ERR")</f>
        <v>OK</v>
      </c>
    </row>
    <row r="336" spans="2:7" x14ac:dyDescent="0.25">
      <c r="B336" s="46" t="str">
        <f t="shared" si="32"/>
        <v>EKIS</v>
      </c>
      <c r="C336" s="46" t="str">
        <f t="shared" si="30"/>
        <v>EKIS</v>
      </c>
      <c r="D336" s="46" t="str">
        <f t="shared" si="33"/>
        <v xml:space="preserve">_N  Zone 13 </v>
      </c>
      <c r="E336" s="46" t="str">
        <f t="shared" si="31"/>
        <v>_N</v>
      </c>
      <c r="G336" s="46" t="str">
        <f>IF(VLOOKUP(C336,[1]NMS!$B$12:$B$410,1,FALSE)=C336,"OK","ERR")</f>
        <v>OK</v>
      </c>
    </row>
    <row r="337" spans="2:7" x14ac:dyDescent="0.25">
      <c r="B337" s="46" t="str">
        <f t="shared" si="32"/>
        <v>ELDE</v>
      </c>
      <c r="C337" s="46" t="str">
        <f t="shared" si="30"/>
        <v>ELDE</v>
      </c>
      <c r="D337" s="46" t="str">
        <f t="shared" si="33"/>
        <v xml:space="preserve">_N  Zone 13 </v>
      </c>
      <c r="E337" s="46" t="str">
        <f t="shared" si="31"/>
        <v>_N</v>
      </c>
      <c r="G337" s="46" t="str">
        <f>IF(VLOOKUP(C337,[1]NMS!$B$12:$B$410,1,FALSE)=C337,"OK","ERR")</f>
        <v>OK</v>
      </c>
    </row>
    <row r="338" spans="2:7" x14ac:dyDescent="0.25">
      <c r="B338" s="46" t="str">
        <f t="shared" si="32"/>
        <v>ERSK</v>
      </c>
      <c r="C338" s="46" t="str">
        <f t="shared" si="30"/>
        <v>ERSK</v>
      </c>
      <c r="D338" s="46" t="str">
        <f t="shared" si="33"/>
        <v xml:space="preserve">_N  Zone 13 </v>
      </c>
      <c r="E338" s="46" t="str">
        <f t="shared" si="31"/>
        <v>_N</v>
      </c>
      <c r="G338" s="46" t="str">
        <f>IF(VLOOKUP(C338,[1]NMS!$B$12:$B$410,1,FALSE)=C338,"OK","ERR")</f>
        <v>OK</v>
      </c>
    </row>
    <row r="339" spans="2:7" x14ac:dyDescent="0.25">
      <c r="B339" s="46" t="str">
        <f t="shared" si="32"/>
        <v>FINN</v>
      </c>
      <c r="C339" s="46" t="str">
        <f t="shared" si="30"/>
        <v>FINN</v>
      </c>
      <c r="D339" s="46" t="str">
        <f t="shared" si="33"/>
        <v xml:space="preserve">_N  Zone 13 </v>
      </c>
      <c r="E339" s="46" t="str">
        <f t="shared" si="31"/>
        <v>_N</v>
      </c>
      <c r="G339" s="46" t="str">
        <f>IF(VLOOKUP(C339,[1]NMS!$B$12:$B$410,1,FALSE)=C339,"OK","ERR")</f>
        <v>OK</v>
      </c>
    </row>
    <row r="340" spans="2:7" x14ac:dyDescent="0.25">
      <c r="B340" s="46" t="str">
        <f t="shared" si="32"/>
        <v>GALA</v>
      </c>
      <c r="C340" s="46" t="str">
        <f t="shared" si="30"/>
        <v>GALA</v>
      </c>
      <c r="D340" s="46" t="str">
        <f t="shared" si="33"/>
        <v xml:space="preserve">_N  Zone 13 </v>
      </c>
      <c r="E340" s="46" t="str">
        <f t="shared" si="31"/>
        <v>_N</v>
      </c>
      <c r="G340" s="46" t="str">
        <f>IF(VLOOKUP(C340,[1]NMS!$B$12:$B$410,1,FALSE)=C340,"OK","ERR")</f>
        <v>OK</v>
      </c>
    </row>
    <row r="341" spans="2:7" x14ac:dyDescent="0.25">
      <c r="B341" s="46" t="str">
        <f t="shared" si="32"/>
        <v>GIFF</v>
      </c>
      <c r="C341" s="46" t="str">
        <f t="shared" si="30"/>
        <v>GIFF</v>
      </c>
      <c r="D341" s="46" t="str">
        <f t="shared" si="33"/>
        <v xml:space="preserve">_N  Zone 13 </v>
      </c>
      <c r="E341" s="46" t="str">
        <f t="shared" si="31"/>
        <v>_N</v>
      </c>
      <c r="G341" s="46" t="str">
        <f>IF(VLOOKUP(C341,[1]NMS!$B$12:$B$410,1,FALSE)=C341,"OK","ERR")</f>
        <v>OK</v>
      </c>
    </row>
    <row r="342" spans="2:7" x14ac:dyDescent="0.25">
      <c r="B342" s="46" t="str">
        <f t="shared" si="32"/>
        <v>GLLE</v>
      </c>
      <c r="C342" s="46" t="str">
        <f t="shared" si="30"/>
        <v>GLLE</v>
      </c>
      <c r="D342" s="46" t="str">
        <f t="shared" si="33"/>
        <v xml:space="preserve">_N  Zone 13 </v>
      </c>
      <c r="E342" s="46" t="str">
        <f t="shared" si="31"/>
        <v>_N</v>
      </c>
      <c r="G342" s="46" t="str">
        <f>IF(VLOOKUP(C342,[1]NMS!$B$12:$B$410,1,FALSE)=C342,"OK","ERR")</f>
        <v>OK</v>
      </c>
    </row>
    <row r="343" spans="2:7" x14ac:dyDescent="0.25">
      <c r="B343" s="46" t="str">
        <f t="shared" si="32"/>
        <v>GLLU</v>
      </c>
      <c r="C343" s="46" t="str">
        <f t="shared" si="30"/>
        <v>GLLU</v>
      </c>
      <c r="D343" s="46" t="str">
        <f t="shared" si="33"/>
        <v xml:space="preserve">_N  Zone 13 </v>
      </c>
      <c r="E343" s="46" t="str">
        <f t="shared" si="31"/>
        <v>_N</v>
      </c>
      <c r="G343" s="46" t="str">
        <f>IF(VLOOKUP(C343,[1]NMS!$B$12:$B$410,1,FALSE)=C343,"OK","ERR")</f>
        <v>OK</v>
      </c>
    </row>
    <row r="344" spans="2:7" x14ac:dyDescent="0.25">
      <c r="B344" s="46" t="str">
        <f t="shared" si="32"/>
        <v>GLNI</v>
      </c>
      <c r="C344" s="46" t="str">
        <f t="shared" si="30"/>
        <v>GLNI</v>
      </c>
      <c r="D344" s="46" t="str">
        <f t="shared" si="33"/>
        <v xml:space="preserve">_N  Zone 13 </v>
      </c>
      <c r="E344" s="46" t="str">
        <f t="shared" si="31"/>
        <v>_N</v>
      </c>
      <c r="G344" s="46" t="str">
        <f>IF(VLOOKUP(C344,[1]NMS!$B$12:$B$410,1,FALSE)=C344,"OK","ERR")</f>
        <v>OK</v>
      </c>
    </row>
    <row r="345" spans="2:7" x14ac:dyDescent="0.25">
      <c r="B345" s="46" t="str">
        <f t="shared" si="32"/>
        <v>GLRO</v>
      </c>
      <c r="C345" s="46" t="str">
        <f t="shared" si="30"/>
        <v>GLRO</v>
      </c>
      <c r="D345" s="46" t="str">
        <f t="shared" si="33"/>
        <v xml:space="preserve">_N  Zone 13 </v>
      </c>
      <c r="E345" s="46" t="str">
        <f t="shared" si="31"/>
        <v>_N</v>
      </c>
      <c r="G345" s="46" t="str">
        <f>IF(VLOOKUP(C345,[1]NMS!$B$12:$B$410,1,FALSE)=C345,"OK","ERR")</f>
        <v>OK</v>
      </c>
    </row>
    <row r="346" spans="2:7" x14ac:dyDescent="0.25">
      <c r="B346" s="46" t="str">
        <f t="shared" si="32"/>
        <v>GORG</v>
      </c>
      <c r="C346" s="46" t="str">
        <f t="shared" si="30"/>
        <v>GORG</v>
      </c>
      <c r="D346" s="46" t="str">
        <f t="shared" si="33"/>
        <v xml:space="preserve">_N  Zone 13 </v>
      </c>
      <c r="E346" s="46" t="str">
        <f t="shared" si="31"/>
        <v>_N</v>
      </c>
      <c r="G346" s="46" t="str">
        <f>IF(VLOOKUP(C346,[1]NMS!$B$12:$B$410,1,FALSE)=C346,"OK","ERR")</f>
        <v>OK</v>
      </c>
    </row>
    <row r="347" spans="2:7" x14ac:dyDescent="0.25">
      <c r="B347" s="46" t="str">
        <f t="shared" si="32"/>
        <v>GOVA</v>
      </c>
      <c r="C347" s="46" t="str">
        <f t="shared" si="30"/>
        <v>GOVA</v>
      </c>
      <c r="D347" s="46" t="str">
        <f t="shared" si="33"/>
        <v xml:space="preserve">_N  Zone 13 </v>
      </c>
      <c r="E347" s="46" t="str">
        <f t="shared" si="31"/>
        <v>_N</v>
      </c>
      <c r="G347" s="46" t="str">
        <f>IF(VLOOKUP(C347,[1]NMS!$B$12:$B$410,1,FALSE)=C347,"OK","ERR")</f>
        <v>OK</v>
      </c>
    </row>
    <row r="348" spans="2:7" x14ac:dyDescent="0.25">
      <c r="B348" s="46" t="str">
        <f t="shared" si="32"/>
        <v>GRMO</v>
      </c>
      <c r="C348" s="46" t="str">
        <f t="shared" si="30"/>
        <v>GRMO</v>
      </c>
      <c r="D348" s="46" t="str">
        <f t="shared" si="33"/>
        <v xml:space="preserve">_N  Zone 13 </v>
      </c>
      <c r="E348" s="46" t="str">
        <f t="shared" si="31"/>
        <v>_N</v>
      </c>
      <c r="G348" s="46" t="str">
        <f>IF(VLOOKUP(C348,[1]NMS!$B$12:$B$410,1,FALSE)=C348,"OK","ERR")</f>
        <v>OK</v>
      </c>
    </row>
    <row r="349" spans="2:7" x14ac:dyDescent="0.25">
      <c r="B349" s="46" t="str">
        <f t="shared" si="32"/>
        <v>HAGR</v>
      </c>
      <c r="C349" s="46" t="str">
        <f t="shared" si="30"/>
        <v>HAGR</v>
      </c>
      <c r="D349" s="46" t="str">
        <f t="shared" si="33"/>
        <v xml:space="preserve">_N  Zone 13 </v>
      </c>
      <c r="E349" s="46" t="str">
        <f t="shared" si="31"/>
        <v>_N</v>
      </c>
      <c r="G349" s="46" t="str">
        <f>IF(VLOOKUP(C349,[1]NMS!$B$12:$B$410,1,FALSE)=C349,"OK","ERR")</f>
        <v>OK</v>
      </c>
    </row>
    <row r="350" spans="2:7" x14ac:dyDescent="0.25">
      <c r="B350" s="46" t="str">
        <f t="shared" si="32"/>
        <v>HAWI</v>
      </c>
      <c r="C350" s="46" t="str">
        <f t="shared" si="30"/>
        <v>HAWI</v>
      </c>
      <c r="D350" s="46" t="str">
        <f t="shared" si="33"/>
        <v xml:space="preserve">_N  Zone 13 </v>
      </c>
      <c r="E350" s="46" t="str">
        <f t="shared" si="31"/>
        <v>_N</v>
      </c>
      <c r="G350" s="46" t="str">
        <f>IF(VLOOKUP(C350,[1]NMS!$B$12:$B$410,1,FALSE)=C350,"OK","ERR")</f>
        <v>OK</v>
      </c>
    </row>
    <row r="351" spans="2:7" x14ac:dyDescent="0.25">
      <c r="B351" s="46" t="str">
        <f t="shared" si="32"/>
        <v>HELE</v>
      </c>
      <c r="C351" s="46" t="str">
        <f t="shared" si="30"/>
        <v>HELE</v>
      </c>
      <c r="D351" s="46" t="str">
        <f t="shared" si="33"/>
        <v xml:space="preserve">_N  Zone 13 </v>
      </c>
      <c r="E351" s="46" t="str">
        <f t="shared" si="31"/>
        <v>_N</v>
      </c>
      <c r="G351" s="46" t="str">
        <f>IF(VLOOKUP(C351,[1]NMS!$B$12:$B$410,1,FALSE)=C351,"OK","ERR")</f>
        <v>OK</v>
      </c>
    </row>
    <row r="352" spans="2:7" x14ac:dyDescent="0.25">
      <c r="B352" s="46" t="str">
        <f t="shared" si="32"/>
        <v>HUER</v>
      </c>
      <c r="C352" s="46" t="str">
        <f t="shared" si="30"/>
        <v>HUER</v>
      </c>
      <c r="D352" s="46" t="str">
        <f t="shared" si="33"/>
        <v xml:space="preserve">_N  Zone 13 </v>
      </c>
      <c r="E352" s="46" t="str">
        <f t="shared" si="31"/>
        <v>_N</v>
      </c>
      <c r="G352" s="46" t="str">
        <f>IF(VLOOKUP(C352,[1]NMS!$B$12:$B$410,1,FALSE)=C352,"OK","ERR")</f>
        <v>OK</v>
      </c>
    </row>
    <row r="353" spans="2:7" x14ac:dyDescent="0.25">
      <c r="B353" s="46" t="str">
        <f t="shared" si="32"/>
        <v>INKE</v>
      </c>
      <c r="C353" s="46" t="str">
        <f t="shared" si="30"/>
        <v>INKE</v>
      </c>
      <c r="D353" s="46" t="str">
        <f t="shared" si="33"/>
        <v xml:space="preserve">_N  Zone 13 </v>
      </c>
      <c r="E353" s="46" t="str">
        <f t="shared" si="31"/>
        <v>_N</v>
      </c>
      <c r="G353" s="46" t="str">
        <f>IF(VLOOKUP(C353,[1]NMS!$B$12:$B$410,1,FALSE)=C353,"OK","ERR")</f>
        <v>OK</v>
      </c>
    </row>
    <row r="354" spans="2:7" x14ac:dyDescent="0.25">
      <c r="B354" s="46" t="str">
        <f t="shared" si="32"/>
        <v>JOHN</v>
      </c>
      <c r="C354" s="46" t="str">
        <f t="shared" si="30"/>
        <v>JOHN</v>
      </c>
      <c r="D354" s="46" t="str">
        <f t="shared" si="33"/>
        <v xml:space="preserve">_N  Zone 13 </v>
      </c>
      <c r="E354" s="46" t="str">
        <f t="shared" si="31"/>
        <v>_N</v>
      </c>
      <c r="G354" s="46" t="str">
        <f>IF(VLOOKUP(C354,[1]NMS!$B$12:$B$410,1,FALSE)=C354,"OK","ERR")</f>
        <v>OK</v>
      </c>
    </row>
    <row r="355" spans="2:7" x14ac:dyDescent="0.25">
      <c r="B355" s="46" t="str">
        <f t="shared" si="32"/>
        <v>KAIM</v>
      </c>
      <c r="C355" s="46" t="str">
        <f t="shared" si="30"/>
        <v>KAIM</v>
      </c>
      <c r="D355" s="46" t="str">
        <f t="shared" si="33"/>
        <v xml:space="preserve">_N  Zone 13 </v>
      </c>
      <c r="E355" s="46" t="str">
        <f t="shared" si="31"/>
        <v>_N</v>
      </c>
      <c r="G355" s="46" t="str">
        <f>IF(VLOOKUP(C355,[1]NMS!$B$12:$B$410,1,FALSE)=C355,"OK","ERR")</f>
        <v>OK</v>
      </c>
    </row>
    <row r="356" spans="2:7" x14ac:dyDescent="0.25">
      <c r="B356" s="46" t="str">
        <f t="shared" si="32"/>
        <v>KEOO</v>
      </c>
      <c r="C356" s="46" t="str">
        <f t="shared" si="30"/>
        <v>KEOO</v>
      </c>
      <c r="D356" s="46" t="str">
        <f t="shared" si="33"/>
        <v xml:space="preserve">_N  Zone 13 </v>
      </c>
      <c r="E356" s="46" t="str">
        <f t="shared" si="31"/>
        <v>_N</v>
      </c>
      <c r="G356" s="46" t="str">
        <f>IF(VLOOKUP(C356,[1]NMS!$B$12:$B$410,1,FALSE)=C356,"OK","ERR")</f>
        <v>OK</v>
      </c>
    </row>
    <row r="357" spans="2:7" x14ac:dyDescent="0.25">
      <c r="B357" s="46" t="str">
        <f t="shared" si="32"/>
        <v>KIER</v>
      </c>
      <c r="C357" s="46" t="str">
        <f t="shared" si="30"/>
        <v>KIER</v>
      </c>
      <c r="D357" s="46" t="str">
        <f t="shared" si="33"/>
        <v xml:space="preserve">_N  Zone 13 </v>
      </c>
      <c r="E357" s="46" t="str">
        <f t="shared" si="31"/>
        <v>_N</v>
      </c>
      <c r="G357" s="46" t="str">
        <f>IF(VLOOKUP(C357,[1]NMS!$B$12:$B$410,1,FALSE)=C357,"OK","ERR")</f>
        <v>OK</v>
      </c>
    </row>
    <row r="358" spans="2:7" x14ac:dyDescent="0.25">
      <c r="B358" s="46" t="str">
        <f t="shared" si="32"/>
        <v>KILB</v>
      </c>
      <c r="C358" s="46" t="str">
        <f t="shared" si="30"/>
        <v>KILB</v>
      </c>
      <c r="D358" s="46" t="str">
        <f t="shared" si="33"/>
        <v xml:space="preserve">_N  Zone 13 </v>
      </c>
      <c r="E358" s="46" t="str">
        <f t="shared" si="31"/>
        <v>_N</v>
      </c>
      <c r="G358" s="46" t="str">
        <f>IF(VLOOKUP(C358,[1]NMS!$B$12:$B$410,1,FALSE)=C358,"OK","ERR")</f>
        <v>OK</v>
      </c>
    </row>
    <row r="359" spans="2:7" x14ac:dyDescent="0.25">
      <c r="B359" s="46" t="str">
        <f t="shared" si="32"/>
        <v>KILS</v>
      </c>
      <c r="C359" s="46" t="str">
        <f t="shared" si="30"/>
        <v>KILS</v>
      </c>
      <c r="D359" s="46" t="str">
        <f t="shared" si="33"/>
        <v xml:space="preserve">_N  Zone 13 </v>
      </c>
      <c r="E359" s="46" t="str">
        <f t="shared" si="31"/>
        <v>_N</v>
      </c>
      <c r="G359" s="46" t="str">
        <f>IF(VLOOKUP(C359,[1]NMS!$B$12:$B$410,1,FALSE)=C359,"OK","ERR")</f>
        <v>OK</v>
      </c>
    </row>
    <row r="360" spans="2:7" x14ac:dyDescent="0.25">
      <c r="B360" s="46" t="str">
        <f t="shared" si="32"/>
        <v>KILT</v>
      </c>
      <c r="C360" s="46" t="str">
        <f t="shared" ref="C360:C423" si="34">TRIM(B360)</f>
        <v>KILT</v>
      </c>
      <c r="D360" s="46" t="str">
        <f t="shared" si="33"/>
        <v xml:space="preserve">_N  Zone 13 </v>
      </c>
      <c r="E360" s="46" t="str">
        <f t="shared" ref="E360:E423" si="35">LEFT(D360,2)</f>
        <v>_N</v>
      </c>
      <c r="G360" s="46" t="str">
        <f>IF(VLOOKUP(C360,[1]NMS!$B$12:$B$410,1,FALSE)=C360,"OK","ERR")</f>
        <v>OK</v>
      </c>
    </row>
    <row r="361" spans="2:7" x14ac:dyDescent="0.25">
      <c r="B361" s="46" t="str">
        <f t="shared" si="32"/>
        <v>KILW</v>
      </c>
      <c r="C361" s="46" t="str">
        <f t="shared" si="34"/>
        <v>KILW</v>
      </c>
      <c r="D361" s="46" t="str">
        <f t="shared" si="33"/>
        <v xml:space="preserve">_N  Zone 13 </v>
      </c>
      <c r="E361" s="46" t="str">
        <f t="shared" si="35"/>
        <v>_N</v>
      </c>
      <c r="G361" s="46" t="str">
        <f>IF(VLOOKUP(C361,[1]NMS!$B$12:$B$410,1,FALSE)=C361,"OK","ERR")</f>
        <v>OK</v>
      </c>
    </row>
    <row r="362" spans="2:7" x14ac:dyDescent="0.25">
      <c r="B362" s="46" t="str">
        <f t="shared" si="32"/>
        <v>LEVE</v>
      </c>
      <c r="C362" s="46" t="str">
        <f t="shared" si="34"/>
        <v>LEVE</v>
      </c>
      <c r="D362" s="46" t="str">
        <f t="shared" si="33"/>
        <v xml:space="preserve">_N  Zone 13 </v>
      </c>
      <c r="E362" s="46" t="str">
        <f t="shared" si="35"/>
        <v>_N</v>
      </c>
      <c r="G362" s="46" t="str">
        <f>IF(VLOOKUP(C362,[1]NMS!$B$12:$B$410,1,FALSE)=C362,"OK","ERR")</f>
        <v>OK</v>
      </c>
    </row>
    <row r="363" spans="2:7" x14ac:dyDescent="0.25">
      <c r="B363" s="46" t="str">
        <f t="shared" si="32"/>
        <v>LING</v>
      </c>
      <c r="C363" s="46" t="str">
        <f t="shared" si="34"/>
        <v>LING</v>
      </c>
      <c r="D363" s="46" t="str">
        <f t="shared" si="33"/>
        <v xml:space="preserve">_N  Zone 13 </v>
      </c>
      <c r="E363" s="46" t="str">
        <f t="shared" si="35"/>
        <v>_N</v>
      </c>
      <c r="G363" s="46" t="str">
        <f>IF(VLOOKUP(C363,[1]NMS!$B$12:$B$410,1,FALSE)=C363,"OK","ERR")</f>
        <v>OK</v>
      </c>
    </row>
    <row r="364" spans="2:7" x14ac:dyDescent="0.25">
      <c r="B364" s="46" t="str">
        <f t="shared" si="32"/>
        <v>LINM</v>
      </c>
      <c r="C364" s="46" t="str">
        <f t="shared" si="34"/>
        <v>LINM</v>
      </c>
      <c r="D364" s="46" t="str">
        <f t="shared" si="33"/>
        <v xml:space="preserve">_N  Zone 13 </v>
      </c>
      <c r="E364" s="46" t="str">
        <f t="shared" si="35"/>
        <v>_N</v>
      </c>
      <c r="G364" s="46" t="str">
        <f>IF(VLOOKUP(C364,[1]NMS!$B$12:$B$410,1,FALSE)=C364,"OK","ERR")</f>
        <v>OK</v>
      </c>
    </row>
    <row r="365" spans="2:7" x14ac:dyDescent="0.25">
      <c r="B365" s="46" t="str">
        <f t="shared" si="32"/>
        <v>MAYB</v>
      </c>
      <c r="C365" s="46" t="str">
        <f t="shared" si="34"/>
        <v>MAYB</v>
      </c>
      <c r="D365" s="46" t="str">
        <f t="shared" si="33"/>
        <v xml:space="preserve">_N  Zone 13 </v>
      </c>
      <c r="E365" s="46" t="str">
        <f t="shared" si="35"/>
        <v>_N</v>
      </c>
      <c r="G365" s="46" t="str">
        <f>IF(VLOOKUP(C365,[1]NMS!$B$12:$B$410,1,FALSE)=C365,"OK","ERR")</f>
        <v>OK</v>
      </c>
    </row>
    <row r="366" spans="2:7" x14ac:dyDescent="0.25">
      <c r="B366" s="46" t="str">
        <f t="shared" si="32"/>
        <v>NEAR</v>
      </c>
      <c r="C366" s="46" t="str">
        <f t="shared" si="34"/>
        <v>NEAR</v>
      </c>
      <c r="D366" s="46" t="str">
        <f t="shared" si="33"/>
        <v xml:space="preserve">_N  Zone 13 </v>
      </c>
      <c r="E366" s="46" t="str">
        <f t="shared" si="35"/>
        <v>_N</v>
      </c>
      <c r="G366" s="46" t="str">
        <f>IF(VLOOKUP(C366,[1]NMS!$B$12:$B$410,1,FALSE)=C366,"OK","ERR")</f>
        <v>OK</v>
      </c>
    </row>
    <row r="367" spans="2:7" x14ac:dyDescent="0.25">
      <c r="B367" s="46" t="str">
        <f t="shared" si="32"/>
        <v>NETS</v>
      </c>
      <c r="C367" s="46" t="str">
        <f t="shared" si="34"/>
        <v>NETS</v>
      </c>
      <c r="D367" s="46" t="str">
        <f t="shared" si="33"/>
        <v xml:space="preserve">_N  Zone 13 </v>
      </c>
      <c r="E367" s="46" t="str">
        <f t="shared" si="35"/>
        <v>_N</v>
      </c>
      <c r="G367" s="46" t="str">
        <f>IF(VLOOKUP(C367,[1]NMS!$B$12:$B$410,1,FALSE)=C367,"OK","ERR")</f>
        <v>OK</v>
      </c>
    </row>
    <row r="368" spans="2:7" x14ac:dyDescent="0.25">
      <c r="B368" s="46" t="str">
        <f t="shared" ref="B368:B388" si="36">N75</f>
        <v>PAIS</v>
      </c>
      <c r="C368" s="46" t="str">
        <f t="shared" si="34"/>
        <v>PAIS</v>
      </c>
      <c r="D368" s="46" t="str">
        <f t="shared" si="33"/>
        <v xml:space="preserve">_N  Zone 13 </v>
      </c>
      <c r="E368" s="46" t="str">
        <f t="shared" si="35"/>
        <v>_N</v>
      </c>
      <c r="G368" s="46" t="str">
        <f>IF(VLOOKUP(C368,[1]NMS!$B$12:$B$410,1,FALSE)=C368,"OK","ERR")</f>
        <v>OK</v>
      </c>
    </row>
    <row r="369" spans="2:7" x14ac:dyDescent="0.25">
      <c r="B369" s="46" t="str">
        <f t="shared" si="36"/>
        <v>PART</v>
      </c>
      <c r="C369" s="46" t="str">
        <f t="shared" si="34"/>
        <v>PART</v>
      </c>
      <c r="D369" s="46" t="str">
        <f t="shared" ref="D369:D388" si="37">$N$7</f>
        <v xml:space="preserve">_N  Zone 13 </v>
      </c>
      <c r="E369" s="46" t="str">
        <f t="shared" si="35"/>
        <v>_N</v>
      </c>
      <c r="G369" s="46" t="str">
        <f>IF(VLOOKUP(C369,[1]NMS!$B$12:$B$410,1,FALSE)=C369,"OK","ERR")</f>
        <v>OK</v>
      </c>
    </row>
    <row r="370" spans="2:7" x14ac:dyDescent="0.25">
      <c r="B370" s="46" t="str">
        <f t="shared" si="36"/>
        <v>POOB</v>
      </c>
      <c r="C370" s="46" t="str">
        <f t="shared" si="34"/>
        <v>POOB</v>
      </c>
      <c r="D370" s="46" t="str">
        <f t="shared" si="37"/>
        <v xml:space="preserve">_N  Zone 13 </v>
      </c>
      <c r="E370" s="46" t="str">
        <f t="shared" si="35"/>
        <v>_N</v>
      </c>
      <c r="G370" s="46" t="str">
        <f>IF(VLOOKUP(C370,[1]NMS!$B$12:$B$410,1,FALSE)=C370,"OK","ERR")</f>
        <v>OK</v>
      </c>
    </row>
    <row r="371" spans="2:7" x14ac:dyDescent="0.25">
      <c r="B371" s="46" t="str">
        <f t="shared" si="36"/>
        <v>PORD</v>
      </c>
      <c r="C371" s="46" t="str">
        <f t="shared" si="34"/>
        <v>PORD</v>
      </c>
      <c r="D371" s="46" t="str">
        <f t="shared" si="37"/>
        <v xml:space="preserve">_N  Zone 13 </v>
      </c>
      <c r="E371" s="46" t="str">
        <f t="shared" si="35"/>
        <v>_N</v>
      </c>
      <c r="G371" s="46" t="str">
        <f>IF(VLOOKUP(C371,[1]NMS!$B$12:$B$410,1,FALSE)=C371,"OK","ERR")</f>
        <v>OK</v>
      </c>
    </row>
    <row r="372" spans="2:7" x14ac:dyDescent="0.25">
      <c r="B372" s="46" t="str">
        <f t="shared" si="36"/>
        <v>RAVE</v>
      </c>
      <c r="C372" s="46" t="str">
        <f t="shared" si="34"/>
        <v>RAVE</v>
      </c>
      <c r="D372" s="46" t="str">
        <f t="shared" si="37"/>
        <v xml:space="preserve">_N  Zone 13 </v>
      </c>
      <c r="E372" s="46" t="str">
        <f t="shared" si="35"/>
        <v>_N</v>
      </c>
      <c r="G372" s="46" t="str">
        <f>IF(VLOOKUP(C372,[1]NMS!$B$12:$B$410,1,FALSE)=C372,"OK","ERR")</f>
        <v>OK</v>
      </c>
    </row>
    <row r="373" spans="2:7" x14ac:dyDescent="0.25">
      <c r="B373" s="46" t="str">
        <f t="shared" si="36"/>
        <v>REDH</v>
      </c>
      <c r="C373" s="46" t="str">
        <f t="shared" si="34"/>
        <v>REDH</v>
      </c>
      <c r="D373" s="46" t="str">
        <f t="shared" si="37"/>
        <v xml:space="preserve">_N  Zone 13 </v>
      </c>
      <c r="E373" s="46" t="str">
        <f t="shared" si="35"/>
        <v>_N</v>
      </c>
      <c r="G373" s="46" t="str">
        <f>IF(VLOOKUP(C373,[1]NMS!$B$12:$B$410,1,FALSE)=C373,"OK","ERR")</f>
        <v>OK</v>
      </c>
    </row>
    <row r="374" spans="2:7" x14ac:dyDescent="0.25">
      <c r="B374" s="46" t="str">
        <f t="shared" si="36"/>
        <v>SACO</v>
      </c>
      <c r="C374" s="46" t="str">
        <f t="shared" si="34"/>
        <v>SACO</v>
      </c>
      <c r="D374" s="46" t="str">
        <f t="shared" si="37"/>
        <v xml:space="preserve">_N  Zone 13 </v>
      </c>
      <c r="E374" s="46" t="str">
        <f t="shared" si="35"/>
        <v>_N</v>
      </c>
      <c r="G374" s="46" t="str">
        <f>IF(VLOOKUP(C374,[1]NMS!$B$12:$B$410,1,FALSE)=C374,"OK","ERR")</f>
        <v>OK</v>
      </c>
    </row>
    <row r="375" spans="2:7" x14ac:dyDescent="0.25">
      <c r="B375" s="46" t="str">
        <f t="shared" si="36"/>
        <v>SANX</v>
      </c>
      <c r="C375" s="46" t="str">
        <f t="shared" si="34"/>
        <v>SANX</v>
      </c>
      <c r="D375" s="46" t="str">
        <f t="shared" si="37"/>
        <v xml:space="preserve">_N  Zone 13 </v>
      </c>
      <c r="E375" s="46" t="str">
        <f t="shared" si="35"/>
        <v>_N</v>
      </c>
      <c r="G375" s="46" t="str">
        <f>IF(VLOOKUP(C375,[1]NMS!$B$12:$B$410,1,FALSE)=C375,"OK","ERR")</f>
        <v>OK</v>
      </c>
    </row>
    <row r="376" spans="2:7" x14ac:dyDescent="0.25">
      <c r="B376" s="46" t="str">
        <f t="shared" si="36"/>
        <v>SHRU</v>
      </c>
      <c r="C376" s="46" t="str">
        <f t="shared" si="34"/>
        <v>SHRU</v>
      </c>
      <c r="D376" s="46" t="str">
        <f t="shared" si="37"/>
        <v xml:space="preserve">_N  Zone 13 </v>
      </c>
      <c r="E376" s="46" t="str">
        <f t="shared" si="35"/>
        <v>_N</v>
      </c>
      <c r="G376" s="46" t="str">
        <f>IF(VLOOKUP(C376,[1]NMS!$B$12:$B$410,1,FALSE)=C376,"OK","ERR")</f>
        <v>OK</v>
      </c>
    </row>
    <row r="377" spans="2:7" x14ac:dyDescent="0.25">
      <c r="B377" s="46" t="str">
        <f t="shared" si="36"/>
        <v>SIGH</v>
      </c>
      <c r="C377" s="46" t="str">
        <f t="shared" si="34"/>
        <v>SIGH</v>
      </c>
      <c r="D377" s="46" t="str">
        <f t="shared" si="37"/>
        <v xml:space="preserve">_N  Zone 13 </v>
      </c>
      <c r="E377" s="46" t="str">
        <f t="shared" si="35"/>
        <v>_N</v>
      </c>
      <c r="G377" s="46" t="str">
        <f>IF(VLOOKUP(C377,[1]NMS!$B$12:$B$410,1,FALSE)=C377,"OK","ERR")</f>
        <v>OK</v>
      </c>
    </row>
    <row r="378" spans="2:7" x14ac:dyDescent="0.25">
      <c r="B378" s="46" t="str">
        <f t="shared" si="36"/>
        <v>SPAV</v>
      </c>
      <c r="C378" s="46" t="str">
        <f t="shared" si="34"/>
        <v>SPAV</v>
      </c>
      <c r="D378" s="46" t="str">
        <f t="shared" si="37"/>
        <v xml:space="preserve">_N  Zone 13 </v>
      </c>
      <c r="E378" s="46" t="str">
        <f t="shared" si="35"/>
        <v>_N</v>
      </c>
      <c r="G378" s="46" t="str">
        <f>IF(VLOOKUP(C378,[1]NMS!$B$12:$B$410,1,FALSE)=C378,"OK","ERR")</f>
        <v>OK</v>
      </c>
    </row>
    <row r="379" spans="2:7" x14ac:dyDescent="0.25">
      <c r="B379" s="46" t="str">
        <f t="shared" si="36"/>
        <v>STHA</v>
      </c>
      <c r="C379" s="46" t="str">
        <f t="shared" si="34"/>
        <v>STHA</v>
      </c>
      <c r="D379" s="46" t="str">
        <f t="shared" si="37"/>
        <v xml:space="preserve">_N  Zone 13 </v>
      </c>
      <c r="E379" s="46" t="str">
        <f t="shared" si="35"/>
        <v>_N</v>
      </c>
      <c r="G379" s="46" t="str">
        <f>IF(VLOOKUP(C379,[1]NMS!$B$12:$B$410,1,FALSE)=C379,"OK","ERR")</f>
        <v>OK</v>
      </c>
    </row>
    <row r="380" spans="2:7" x14ac:dyDescent="0.25">
      <c r="B380" s="46" t="str">
        <f t="shared" si="36"/>
        <v>STIR</v>
      </c>
      <c r="C380" s="46" t="str">
        <f t="shared" si="34"/>
        <v>STIR</v>
      </c>
      <c r="D380" s="46" t="str">
        <f t="shared" si="37"/>
        <v xml:space="preserve">_N  Zone 13 </v>
      </c>
      <c r="E380" s="46" t="str">
        <f t="shared" si="35"/>
        <v>_N</v>
      </c>
      <c r="G380" s="46" t="str">
        <f>IF(VLOOKUP(C380,[1]NMS!$B$12:$B$410,1,FALSE)=C380,"OK","ERR")</f>
        <v>OK</v>
      </c>
    </row>
    <row r="381" spans="2:7" x14ac:dyDescent="0.25">
      <c r="B381" s="46" t="str">
        <f t="shared" si="36"/>
        <v>STLE</v>
      </c>
      <c r="C381" s="46" t="str">
        <f t="shared" si="34"/>
        <v>STLE</v>
      </c>
      <c r="D381" s="46" t="str">
        <f t="shared" si="37"/>
        <v xml:space="preserve">_N  Zone 13 </v>
      </c>
      <c r="E381" s="46" t="str">
        <f t="shared" si="35"/>
        <v>_N</v>
      </c>
      <c r="G381" s="46" t="str">
        <f>IF(VLOOKUP(C381,[1]NMS!$B$12:$B$410,1,FALSE)=C381,"OK","ERR")</f>
        <v>OK</v>
      </c>
    </row>
    <row r="382" spans="2:7" x14ac:dyDescent="0.25">
      <c r="B382" s="46" t="str">
        <f t="shared" si="36"/>
        <v>TELR</v>
      </c>
      <c r="C382" s="46" t="str">
        <f t="shared" si="34"/>
        <v>TELR</v>
      </c>
      <c r="D382" s="46" t="str">
        <f t="shared" si="37"/>
        <v xml:space="preserve">_N  Zone 13 </v>
      </c>
      <c r="E382" s="46" t="str">
        <f t="shared" si="35"/>
        <v>_N</v>
      </c>
      <c r="G382" s="46" t="str">
        <f>IF(VLOOKUP(C382,[1]NMS!$B$12:$B$410,1,FALSE)=C382,"OK","ERR")</f>
        <v>OK</v>
      </c>
    </row>
    <row r="383" spans="2:7" x14ac:dyDescent="0.25">
      <c r="B383" s="46" t="str">
        <f t="shared" si="36"/>
        <v>TONG</v>
      </c>
      <c r="C383" s="46" t="str">
        <f t="shared" si="34"/>
        <v>TONG</v>
      </c>
      <c r="D383" s="46" t="str">
        <f t="shared" si="37"/>
        <v xml:space="preserve">_N  Zone 13 </v>
      </c>
      <c r="E383" s="46" t="str">
        <f t="shared" si="35"/>
        <v>_N</v>
      </c>
      <c r="G383" s="46" t="str">
        <f>IF(VLOOKUP(C383,[1]NMS!$B$12:$B$410,1,FALSE)=C383,"OK","ERR")</f>
        <v>OK</v>
      </c>
    </row>
    <row r="384" spans="2:7" x14ac:dyDescent="0.25">
      <c r="B384" s="46" t="str">
        <f t="shared" si="36"/>
        <v>TOWH</v>
      </c>
      <c r="C384" s="46" t="str">
        <f t="shared" si="34"/>
        <v>TOWH</v>
      </c>
      <c r="D384" s="46" t="str">
        <f t="shared" si="37"/>
        <v xml:space="preserve">_N  Zone 13 </v>
      </c>
      <c r="E384" s="46" t="str">
        <f t="shared" si="35"/>
        <v>_N</v>
      </c>
      <c r="G384" s="46" t="str">
        <f>IF(VLOOKUP(C384,[1]NMS!$B$12:$B$410,1,FALSE)=C384,"OK","ERR")</f>
        <v>OK</v>
      </c>
    </row>
    <row r="385" spans="2:7" x14ac:dyDescent="0.25">
      <c r="B385" s="46" t="str">
        <f t="shared" si="36"/>
        <v>WFIE</v>
      </c>
      <c r="C385" s="46" t="str">
        <f t="shared" si="34"/>
        <v>WFIE</v>
      </c>
      <c r="D385" s="46" t="str">
        <f t="shared" si="37"/>
        <v xml:space="preserve">_N  Zone 13 </v>
      </c>
      <c r="E385" s="46" t="str">
        <f t="shared" si="35"/>
        <v>_N</v>
      </c>
      <c r="G385" s="46" t="str">
        <f>IF(VLOOKUP(C385,[1]NMS!$B$12:$B$410,1,FALSE)=C385,"OK","ERR")</f>
        <v>OK</v>
      </c>
    </row>
    <row r="386" spans="2:7" x14ac:dyDescent="0.25">
      <c r="B386" s="46" t="str">
        <f t="shared" si="36"/>
        <v>WGEO</v>
      </c>
      <c r="C386" s="46" t="str">
        <f t="shared" si="34"/>
        <v>WGEO</v>
      </c>
      <c r="D386" s="46" t="str">
        <f t="shared" si="37"/>
        <v xml:space="preserve">_N  Zone 13 </v>
      </c>
      <c r="E386" s="46" t="str">
        <f t="shared" si="35"/>
        <v>_N</v>
      </c>
      <c r="G386" s="46" t="str">
        <f>IF(VLOOKUP(C386,[1]NMS!$B$12:$B$410,1,FALSE)=C386,"OK","ERR")</f>
        <v>OK</v>
      </c>
    </row>
    <row r="387" spans="2:7" x14ac:dyDescent="0.25">
      <c r="B387" s="46" t="str">
        <f t="shared" si="36"/>
        <v>WHHO</v>
      </c>
      <c r="C387" s="46" t="str">
        <f t="shared" si="34"/>
        <v>WHHO</v>
      </c>
      <c r="D387" s="46" t="str">
        <f t="shared" si="37"/>
        <v xml:space="preserve">_N  Zone 13 </v>
      </c>
      <c r="E387" s="46" t="str">
        <f t="shared" si="35"/>
        <v>_N</v>
      </c>
      <c r="G387" s="46" t="str">
        <f>IF(VLOOKUP(C387,[1]NMS!$B$12:$B$410,1,FALSE)=C387,"OK","ERR")</f>
        <v>OK</v>
      </c>
    </row>
    <row r="388" spans="2:7" x14ac:dyDescent="0.25">
      <c r="B388" s="46" t="str">
        <f t="shared" si="36"/>
        <v>WISH</v>
      </c>
      <c r="C388" s="46" t="str">
        <f t="shared" si="34"/>
        <v>WISH</v>
      </c>
      <c r="D388" s="46" t="str">
        <f t="shared" si="37"/>
        <v xml:space="preserve">_N  Zone 13 </v>
      </c>
      <c r="E388" s="46" t="str">
        <f t="shared" si="35"/>
        <v>_N</v>
      </c>
      <c r="G388" s="46" t="str">
        <f>IF(VLOOKUP(C388,[1]NMS!$B$12:$B$410,1,FALSE)=C388,"OK","ERR")</f>
        <v>OK</v>
      </c>
    </row>
    <row r="389" spans="2:7" x14ac:dyDescent="0.25">
      <c r="B389" s="46" t="str">
        <f t="shared" ref="B389:B452" si="38">O11</f>
        <v>ABNE_P</v>
      </c>
      <c r="C389" s="46" t="str">
        <f t="shared" si="34"/>
        <v>ABNE_P</v>
      </c>
      <c r="D389" s="46" t="str">
        <f>$O$7</f>
        <v xml:space="preserve">_P Zone 14 </v>
      </c>
      <c r="E389" s="46" t="str">
        <f t="shared" si="35"/>
        <v>_P</v>
      </c>
      <c r="G389" s="46" t="str">
        <f>IF(VLOOKUP(C389,[1]NMS!$B$12:$B$410,1,FALSE)=C389,"OK","ERR")</f>
        <v>OK</v>
      </c>
    </row>
    <row r="390" spans="2:7" x14ac:dyDescent="0.25">
      <c r="B390" s="46" t="str">
        <f t="shared" si="38"/>
        <v>ALNE_P</v>
      </c>
      <c r="C390" s="46" t="str">
        <f t="shared" si="34"/>
        <v>ALNE_P</v>
      </c>
      <c r="D390" s="46" t="str">
        <f t="shared" ref="D390:D453" si="39">$O$7</f>
        <v xml:space="preserve">_P Zone 14 </v>
      </c>
      <c r="E390" s="46" t="str">
        <f t="shared" si="35"/>
        <v>_P</v>
      </c>
      <c r="G390" s="46" t="str">
        <f>IF(VLOOKUP(C390,[1]NMS!$B$12:$B$410,1,FALSE)=C390,"OK","ERR")</f>
        <v>OK</v>
      </c>
    </row>
    <row r="391" spans="2:7" x14ac:dyDescent="0.25">
      <c r="B391" s="46" t="str">
        <f t="shared" si="38"/>
        <v>ARBR_P</v>
      </c>
      <c r="C391" s="46" t="str">
        <f t="shared" si="34"/>
        <v>ARBR_P</v>
      </c>
      <c r="D391" s="46" t="str">
        <f t="shared" si="39"/>
        <v xml:space="preserve">_P Zone 14 </v>
      </c>
      <c r="E391" s="46" t="str">
        <f t="shared" si="35"/>
        <v>_P</v>
      </c>
      <c r="G391" s="46" t="str">
        <f>IF(VLOOKUP(C391,[1]NMS!$B$12:$B$410,1,FALSE)=C391,"OK","ERR")</f>
        <v>OK</v>
      </c>
    </row>
    <row r="392" spans="2:7" x14ac:dyDescent="0.25">
      <c r="B392" s="46" t="str">
        <f t="shared" si="38"/>
        <v>ARDK_P</v>
      </c>
      <c r="C392" s="46" t="str">
        <f t="shared" si="34"/>
        <v>ARDK_P</v>
      </c>
      <c r="D392" s="46" t="str">
        <f t="shared" si="39"/>
        <v xml:space="preserve">_P Zone 14 </v>
      </c>
      <c r="E392" s="46" t="str">
        <f t="shared" si="35"/>
        <v>_P</v>
      </c>
      <c r="G392" s="46" t="str">
        <f>IF(VLOOKUP(C392,[1]NMS!$B$12:$B$410,1,FALSE)=C392,"OK","ERR")</f>
        <v>OK</v>
      </c>
    </row>
    <row r="393" spans="2:7" x14ac:dyDescent="0.25">
      <c r="B393" s="46" t="str">
        <f t="shared" si="38"/>
        <v>ARMO_P</v>
      </c>
      <c r="C393" s="46" t="str">
        <f t="shared" si="34"/>
        <v>ARMO_P</v>
      </c>
      <c r="D393" s="46" t="str">
        <f t="shared" si="39"/>
        <v xml:space="preserve">_P Zone 14 </v>
      </c>
      <c r="E393" s="46" t="str">
        <f t="shared" si="35"/>
        <v>_P</v>
      </c>
      <c r="G393" s="46" t="str">
        <f>IF(VLOOKUP(C393,[1]NMS!$B$12:$B$410,1,FALSE)=C393,"OK","ERR")</f>
        <v>OK</v>
      </c>
    </row>
    <row r="394" spans="2:7" x14ac:dyDescent="0.25">
      <c r="B394" s="46" t="str">
        <f t="shared" si="38"/>
        <v>BEAU_P</v>
      </c>
      <c r="C394" s="46" t="str">
        <f t="shared" si="34"/>
        <v>BEAU_P</v>
      </c>
      <c r="D394" s="46" t="str">
        <f t="shared" si="39"/>
        <v xml:space="preserve">_P Zone 14 </v>
      </c>
      <c r="E394" s="46" t="str">
        <f t="shared" si="35"/>
        <v>_P</v>
      </c>
      <c r="G394" s="46" t="str">
        <f>IF(VLOOKUP(C394,[1]NMS!$B$12:$B$410,1,FALSE)=C394,"OK","ERR")</f>
        <v>OK</v>
      </c>
    </row>
    <row r="395" spans="2:7" x14ac:dyDescent="0.25">
      <c r="B395" s="46" t="str">
        <f t="shared" si="38"/>
        <v>BERB_P</v>
      </c>
      <c r="C395" s="46" t="str">
        <f t="shared" si="34"/>
        <v>BERB_P</v>
      </c>
      <c r="D395" s="46" t="str">
        <f t="shared" si="39"/>
        <v xml:space="preserve">_P Zone 14 </v>
      </c>
      <c r="E395" s="46" t="str">
        <f t="shared" si="35"/>
        <v>_P</v>
      </c>
      <c r="G395" s="46" t="str">
        <f>IF(VLOOKUP(C395,[1]NMS!$B$12:$B$410,1,FALSE)=C395,"OK","ERR")</f>
        <v>OK</v>
      </c>
    </row>
    <row r="396" spans="2:7" x14ac:dyDescent="0.25">
      <c r="B396" s="46" t="str">
        <f t="shared" si="38"/>
        <v>BOAG_P</v>
      </c>
      <c r="C396" s="46" t="str">
        <f t="shared" si="34"/>
        <v>BOAG_P</v>
      </c>
      <c r="D396" s="46" t="str">
        <f t="shared" si="39"/>
        <v xml:space="preserve">_P Zone 14 </v>
      </c>
      <c r="E396" s="46" t="str">
        <f t="shared" si="35"/>
        <v>_P</v>
      </c>
      <c r="G396" s="46" t="str">
        <f>IF(VLOOKUP(C396,[1]NMS!$B$12:$B$410,1,FALSE)=C396,"OK","ERR")</f>
        <v>OK</v>
      </c>
    </row>
    <row r="397" spans="2:7" x14ac:dyDescent="0.25">
      <c r="B397" s="46" t="str">
        <f t="shared" si="38"/>
        <v>BRAC_P</v>
      </c>
      <c r="C397" s="46" t="str">
        <f t="shared" si="34"/>
        <v>BRAC_P</v>
      </c>
      <c r="D397" s="46" t="str">
        <f t="shared" si="39"/>
        <v xml:space="preserve">_P Zone 14 </v>
      </c>
      <c r="E397" s="46" t="str">
        <f t="shared" si="35"/>
        <v>_P</v>
      </c>
      <c r="G397" s="46" t="str">
        <f>IF(VLOOKUP(C397,[1]NMS!$B$12:$B$410,1,FALSE)=C397,"OK","ERR")</f>
        <v>OK</v>
      </c>
    </row>
    <row r="398" spans="2:7" x14ac:dyDescent="0.25">
      <c r="B398" s="46" t="str">
        <f t="shared" si="38"/>
        <v>BRID_P</v>
      </c>
      <c r="C398" s="46" t="str">
        <f t="shared" si="34"/>
        <v>BRID_P</v>
      </c>
      <c r="D398" s="46" t="str">
        <f t="shared" si="39"/>
        <v xml:space="preserve">_P Zone 14 </v>
      </c>
      <c r="E398" s="46" t="str">
        <f t="shared" si="35"/>
        <v>_P</v>
      </c>
      <c r="G398" s="46" t="str">
        <f>IF(VLOOKUP(C398,[1]NMS!$B$12:$B$410,1,FALSE)=C398,"OK","ERR")</f>
        <v>OK</v>
      </c>
    </row>
    <row r="399" spans="2:7" x14ac:dyDescent="0.25">
      <c r="B399" s="46" t="str">
        <f t="shared" si="38"/>
        <v>BROA_P</v>
      </c>
      <c r="C399" s="46" t="str">
        <f t="shared" si="34"/>
        <v>BROA_P</v>
      </c>
      <c r="D399" s="46" t="str">
        <f t="shared" si="39"/>
        <v xml:space="preserve">_P Zone 14 </v>
      </c>
      <c r="E399" s="46" t="str">
        <f t="shared" si="35"/>
        <v>_P</v>
      </c>
      <c r="G399" s="46" t="str">
        <f>IF(VLOOKUP(C399,[1]NMS!$B$12:$B$410,1,FALSE)=C399,"OK","ERR")</f>
        <v>OK</v>
      </c>
    </row>
    <row r="400" spans="2:7" x14ac:dyDescent="0.25">
      <c r="B400" s="46" t="str">
        <f t="shared" si="38"/>
        <v>BROR_P</v>
      </c>
      <c r="C400" s="46" t="str">
        <f t="shared" si="34"/>
        <v>BROR_P</v>
      </c>
      <c r="D400" s="46" t="str">
        <f t="shared" si="39"/>
        <v xml:space="preserve">_P Zone 14 </v>
      </c>
      <c r="E400" s="46" t="str">
        <f t="shared" si="35"/>
        <v>_P</v>
      </c>
      <c r="G400" s="46" t="str">
        <f>IF(VLOOKUP(C400,[1]NMS!$B$12:$B$410,1,FALSE)=C400,"OK","ERR")</f>
        <v>OK</v>
      </c>
    </row>
    <row r="401" spans="2:7" x14ac:dyDescent="0.25">
      <c r="B401" s="46" t="str">
        <f t="shared" si="38"/>
        <v>BUMU_P</v>
      </c>
      <c r="C401" s="46" t="str">
        <f t="shared" si="34"/>
        <v>BUMU_P</v>
      </c>
      <c r="D401" s="46" t="str">
        <f t="shared" si="39"/>
        <v xml:space="preserve">_P Zone 14 </v>
      </c>
      <c r="E401" s="46" t="str">
        <f t="shared" si="35"/>
        <v>_P</v>
      </c>
      <c r="G401" s="46" t="str">
        <f>IF(VLOOKUP(C401,[1]NMS!$B$12:$B$410,1,FALSE)=C401,"OK","ERR")</f>
        <v>OK</v>
      </c>
    </row>
    <row r="402" spans="2:7" x14ac:dyDescent="0.25">
      <c r="B402" s="46" t="str">
        <f t="shared" si="38"/>
        <v>CAAD_P</v>
      </c>
      <c r="C402" s="46" t="str">
        <f t="shared" si="34"/>
        <v>CAAD_P</v>
      </c>
      <c r="D402" s="46" t="str">
        <f t="shared" si="39"/>
        <v xml:space="preserve">_P Zone 14 </v>
      </c>
      <c r="E402" s="46" t="str">
        <f t="shared" si="35"/>
        <v>_P</v>
      </c>
      <c r="G402" s="46" t="str">
        <f>IF(VLOOKUP(C402,[1]NMS!$B$12:$B$410,1,FALSE)=C402,"OK","ERR")</f>
        <v>OK</v>
      </c>
    </row>
    <row r="403" spans="2:7" x14ac:dyDescent="0.25">
      <c r="B403" s="46" t="str">
        <f t="shared" si="38"/>
        <v>CAIF_P</v>
      </c>
      <c r="C403" s="46" t="str">
        <f t="shared" si="34"/>
        <v>CAIF_P</v>
      </c>
      <c r="D403" s="46" t="str">
        <f t="shared" si="39"/>
        <v xml:space="preserve">_P Zone 14 </v>
      </c>
      <c r="E403" s="46" t="str">
        <f t="shared" si="35"/>
        <v>_P</v>
      </c>
      <c r="G403" s="46" t="str">
        <f>IF(VLOOKUP(C403,[1]NMS!$B$12:$B$410,1,FALSE)=C403,"OK","ERR")</f>
        <v>OK</v>
      </c>
    </row>
    <row r="404" spans="2:7" x14ac:dyDescent="0.25">
      <c r="B404" s="46" t="str">
        <f t="shared" si="38"/>
        <v>CASS_P</v>
      </c>
      <c r="C404" s="46" t="str">
        <f t="shared" si="34"/>
        <v>CASS_P</v>
      </c>
      <c r="D404" s="46" t="str">
        <f t="shared" si="39"/>
        <v xml:space="preserve">_P Zone 14 </v>
      </c>
      <c r="E404" s="46" t="str">
        <f t="shared" si="35"/>
        <v>_P</v>
      </c>
      <c r="G404" s="46" t="str">
        <f>IF(VLOOKUP(C404,[1]NMS!$B$12:$B$410,1,FALSE)=C404,"OK","ERR")</f>
        <v>OK</v>
      </c>
    </row>
    <row r="405" spans="2:7" x14ac:dyDescent="0.25">
      <c r="B405" s="46" t="str">
        <f t="shared" si="38"/>
        <v>CEAN_P</v>
      </c>
      <c r="C405" s="46" t="str">
        <f t="shared" si="34"/>
        <v>CEAN_P</v>
      </c>
      <c r="D405" s="46" t="str">
        <f t="shared" si="39"/>
        <v xml:space="preserve">_P Zone 14 </v>
      </c>
      <c r="E405" s="46" t="str">
        <f t="shared" si="35"/>
        <v>_P</v>
      </c>
      <c r="G405" s="46" t="str">
        <f>IF(VLOOKUP(C405,[1]NMS!$B$12:$B$410,1,FALSE)=C405,"OK","ERR")</f>
        <v>OK</v>
      </c>
    </row>
    <row r="406" spans="2:7" x14ac:dyDescent="0.25">
      <c r="B406" s="46" t="str">
        <f t="shared" si="38"/>
        <v>CHAR_P</v>
      </c>
      <c r="C406" s="46" t="str">
        <f t="shared" si="34"/>
        <v>CHAR_P</v>
      </c>
      <c r="D406" s="46" t="str">
        <f t="shared" si="39"/>
        <v xml:space="preserve">_P Zone 14 </v>
      </c>
      <c r="E406" s="46" t="str">
        <f t="shared" si="35"/>
        <v>_P</v>
      </c>
      <c r="G406" s="46" t="str">
        <f>IF(VLOOKUP(C406,[1]NMS!$B$12:$B$410,1,FALSE)=C406,"OK","ERR")</f>
        <v>OK</v>
      </c>
    </row>
    <row r="407" spans="2:7" x14ac:dyDescent="0.25">
      <c r="B407" s="46" t="str">
        <f t="shared" si="38"/>
        <v>CLAC_P</v>
      </c>
      <c r="C407" s="46" t="str">
        <f t="shared" si="34"/>
        <v>CLAC_P</v>
      </c>
      <c r="D407" s="46" t="str">
        <f t="shared" si="39"/>
        <v xml:space="preserve">_P Zone 14 </v>
      </c>
      <c r="E407" s="46" t="str">
        <f t="shared" si="35"/>
        <v>_P</v>
      </c>
      <c r="G407" s="46" t="str">
        <f>IF(VLOOKUP(C407,[1]NMS!$B$12:$B$410,1,FALSE)=C407,"OK","ERR")</f>
        <v>OK</v>
      </c>
    </row>
    <row r="408" spans="2:7" x14ac:dyDescent="0.25">
      <c r="B408" s="46" t="str">
        <f t="shared" si="38"/>
        <v>CLAY_P</v>
      </c>
      <c r="C408" s="46" t="str">
        <f t="shared" si="34"/>
        <v>CLAY_P</v>
      </c>
      <c r="D408" s="46" t="str">
        <f t="shared" si="39"/>
        <v xml:space="preserve">_P Zone 14 </v>
      </c>
      <c r="E408" s="46" t="str">
        <f t="shared" si="35"/>
        <v>_P</v>
      </c>
      <c r="G408" s="46" t="str">
        <f>IF(VLOOKUP(C408,[1]NMS!$B$12:$B$410,1,FALSE)=C408,"OK","ERR")</f>
        <v>OK</v>
      </c>
    </row>
    <row r="409" spans="2:7" x14ac:dyDescent="0.25">
      <c r="B409" s="46" t="str">
        <f t="shared" si="38"/>
        <v>COUA_P</v>
      </c>
      <c r="C409" s="46" t="str">
        <f t="shared" si="34"/>
        <v>COUA_P</v>
      </c>
      <c r="D409" s="46" t="str">
        <f t="shared" si="39"/>
        <v xml:space="preserve">_P Zone 14 </v>
      </c>
      <c r="E409" s="46" t="str">
        <f t="shared" si="35"/>
        <v>_P</v>
      </c>
      <c r="G409" s="46" t="str">
        <f>IF(VLOOKUP(C409,[1]NMS!$B$12:$B$410,1,FALSE)=C409,"OK","ERR")</f>
        <v>OK</v>
      </c>
    </row>
    <row r="410" spans="2:7" x14ac:dyDescent="0.25">
      <c r="B410" s="46" t="str">
        <f t="shared" si="38"/>
        <v>CRAI_P</v>
      </c>
      <c r="C410" s="46" t="str">
        <f t="shared" si="34"/>
        <v>CRAI_P</v>
      </c>
      <c r="D410" s="46" t="str">
        <f t="shared" si="39"/>
        <v xml:space="preserve">_P Zone 14 </v>
      </c>
      <c r="E410" s="46" t="str">
        <f t="shared" si="35"/>
        <v>_P</v>
      </c>
      <c r="G410" s="46" t="str">
        <f>IF(VLOOKUP(C410,[1]NMS!$B$12:$B$410,1,FALSE)=C410,"OK","ERR")</f>
        <v>OK</v>
      </c>
    </row>
    <row r="411" spans="2:7" x14ac:dyDescent="0.25">
      <c r="B411" s="46" t="str">
        <f t="shared" si="38"/>
        <v>DALL_P</v>
      </c>
      <c r="C411" s="46" t="str">
        <f t="shared" si="34"/>
        <v>DALL_P</v>
      </c>
      <c r="D411" s="46" t="str">
        <f t="shared" si="39"/>
        <v xml:space="preserve">_P Zone 14 </v>
      </c>
      <c r="E411" s="46" t="str">
        <f t="shared" si="35"/>
        <v>_P</v>
      </c>
      <c r="G411" s="46" t="str">
        <f>IF(VLOOKUP(C411,[1]NMS!$B$12:$B$410,1,FALSE)=C411,"OK","ERR")</f>
        <v>OK</v>
      </c>
    </row>
    <row r="412" spans="2:7" x14ac:dyDescent="0.25">
      <c r="B412" s="46" t="str">
        <f t="shared" si="38"/>
        <v>DOUN_P</v>
      </c>
      <c r="C412" s="46" t="str">
        <f t="shared" si="34"/>
        <v>DOUN_P</v>
      </c>
      <c r="D412" s="46" t="str">
        <f t="shared" si="39"/>
        <v xml:space="preserve">_P Zone 14 </v>
      </c>
      <c r="E412" s="46" t="str">
        <f t="shared" si="35"/>
        <v>_P</v>
      </c>
      <c r="G412" s="46" t="str">
        <f>IF(VLOOKUP(C412,[1]NMS!$B$12:$B$410,1,FALSE)=C412,"OK","ERR")</f>
        <v>OK</v>
      </c>
    </row>
    <row r="413" spans="2:7" x14ac:dyDescent="0.25">
      <c r="B413" s="46" t="str">
        <f t="shared" si="38"/>
        <v>DUBE_P</v>
      </c>
      <c r="C413" s="46" t="str">
        <f t="shared" si="34"/>
        <v>DUBE_P</v>
      </c>
      <c r="D413" s="46" t="str">
        <f t="shared" si="39"/>
        <v xml:space="preserve">_P Zone 14 </v>
      </c>
      <c r="E413" s="46" t="str">
        <f t="shared" si="35"/>
        <v>_P</v>
      </c>
      <c r="G413" s="46" t="str">
        <f>IF(VLOOKUP(C413,[1]NMS!$B$12:$B$410,1,FALSE)=C413,"OK","ERR")</f>
        <v>OK</v>
      </c>
    </row>
    <row r="414" spans="2:7" x14ac:dyDescent="0.25">
      <c r="B414" s="46" t="str">
        <f t="shared" si="38"/>
        <v>DUDH_P</v>
      </c>
      <c r="C414" s="46" t="str">
        <f t="shared" si="34"/>
        <v>DUDH_P</v>
      </c>
      <c r="D414" s="46" t="str">
        <f t="shared" si="39"/>
        <v xml:space="preserve">_P Zone 14 </v>
      </c>
      <c r="E414" s="46" t="str">
        <f t="shared" si="35"/>
        <v>_P</v>
      </c>
      <c r="G414" s="46" t="str">
        <f>IF(VLOOKUP(C414,[1]NMS!$B$12:$B$410,1,FALSE)=C414,"OK","ERR")</f>
        <v>OK</v>
      </c>
    </row>
    <row r="415" spans="2:7" x14ac:dyDescent="0.25">
      <c r="B415" s="46" t="str">
        <f t="shared" si="38"/>
        <v>DUGR_P</v>
      </c>
      <c r="C415" s="46" t="str">
        <f t="shared" si="34"/>
        <v>DUGR_P</v>
      </c>
      <c r="D415" s="46" t="str">
        <f t="shared" si="39"/>
        <v xml:space="preserve">_P Zone 14 </v>
      </c>
      <c r="E415" s="46" t="str">
        <f t="shared" si="35"/>
        <v>_P</v>
      </c>
      <c r="G415" s="46" t="str">
        <f>IF(VLOOKUP(C415,[1]NMS!$B$12:$B$410,1,FALSE)=C415,"OK","ERR")</f>
        <v>OK</v>
      </c>
    </row>
    <row r="416" spans="2:7" x14ac:dyDescent="0.25">
      <c r="B416" s="46" t="str">
        <f t="shared" si="38"/>
        <v>DUNO_P</v>
      </c>
      <c r="C416" s="46" t="str">
        <f t="shared" si="34"/>
        <v>DUNO_P</v>
      </c>
      <c r="D416" s="46" t="str">
        <f t="shared" si="39"/>
        <v xml:space="preserve">_P Zone 14 </v>
      </c>
      <c r="E416" s="46" t="str">
        <f t="shared" si="35"/>
        <v>_P</v>
      </c>
      <c r="G416" s="46" t="str">
        <f>IF(VLOOKUP(C416,[1]NMS!$B$12:$B$410,1,FALSE)=C416,"OK","ERR")</f>
        <v>OK</v>
      </c>
    </row>
    <row r="417" spans="2:7" x14ac:dyDescent="0.25">
      <c r="B417" s="46" t="str">
        <f t="shared" si="38"/>
        <v>DYCE_P</v>
      </c>
      <c r="C417" s="46" t="str">
        <f t="shared" si="34"/>
        <v>DYCE_P</v>
      </c>
      <c r="D417" s="46" t="str">
        <f t="shared" si="39"/>
        <v xml:space="preserve">_P Zone 14 </v>
      </c>
      <c r="E417" s="46" t="str">
        <f t="shared" si="35"/>
        <v>_P</v>
      </c>
      <c r="G417" s="46" t="str">
        <f>IF(VLOOKUP(C417,[1]NMS!$B$12:$B$410,1,FALSE)=C417,"OK","ERR")</f>
        <v>OK</v>
      </c>
    </row>
    <row r="418" spans="2:7" x14ac:dyDescent="0.25">
      <c r="B418" s="46" t="str">
        <f t="shared" si="38"/>
        <v>ELGI_P</v>
      </c>
      <c r="C418" s="46" t="str">
        <f t="shared" si="34"/>
        <v>ELGI_P</v>
      </c>
      <c r="D418" s="46" t="str">
        <f t="shared" si="39"/>
        <v xml:space="preserve">_P Zone 14 </v>
      </c>
      <c r="E418" s="46" t="str">
        <f t="shared" si="35"/>
        <v>_P</v>
      </c>
      <c r="G418" s="46" t="str">
        <f>IF(VLOOKUP(C418,[1]NMS!$B$12:$B$410,1,FALSE)=C418,"OK","ERR")</f>
        <v>OK</v>
      </c>
    </row>
    <row r="419" spans="2:7" x14ac:dyDescent="0.25">
      <c r="B419" s="46" t="str">
        <f t="shared" si="38"/>
        <v>FASN_P</v>
      </c>
      <c r="C419" s="46" t="str">
        <f t="shared" si="34"/>
        <v>FASN_P</v>
      </c>
      <c r="D419" s="46" t="str">
        <f t="shared" si="39"/>
        <v xml:space="preserve">_P Zone 14 </v>
      </c>
      <c r="E419" s="46" t="str">
        <f t="shared" si="35"/>
        <v>_P</v>
      </c>
      <c r="G419" s="46" t="str">
        <f>IF(VLOOKUP(C419,[1]NMS!$B$12:$B$410,1,FALSE)=C419,"OK","ERR")</f>
        <v>OK</v>
      </c>
    </row>
    <row r="420" spans="2:7" x14ac:dyDescent="0.25">
      <c r="B420" s="46" t="str">
        <f t="shared" si="38"/>
        <v>FAUG_P</v>
      </c>
      <c r="C420" s="46" t="str">
        <f t="shared" si="34"/>
        <v>FAUG_P</v>
      </c>
      <c r="D420" s="46" t="str">
        <f t="shared" si="39"/>
        <v xml:space="preserve">_P Zone 14 </v>
      </c>
      <c r="E420" s="46" t="str">
        <f t="shared" si="35"/>
        <v>_P</v>
      </c>
      <c r="G420" s="46" t="str">
        <f>IF(VLOOKUP(C420,[1]NMS!$B$12:$B$410,1,FALSE)=C420,"OK","ERR")</f>
        <v>OK</v>
      </c>
    </row>
    <row r="421" spans="2:7" x14ac:dyDescent="0.25">
      <c r="B421" s="46" t="str">
        <f t="shared" si="38"/>
        <v>FETT_P</v>
      </c>
      <c r="C421" s="46" t="str">
        <f t="shared" si="34"/>
        <v>FETT_P</v>
      </c>
      <c r="D421" s="46" t="str">
        <f t="shared" si="39"/>
        <v xml:space="preserve">_P Zone 14 </v>
      </c>
      <c r="E421" s="46" t="str">
        <f t="shared" si="35"/>
        <v>_P</v>
      </c>
      <c r="G421" s="46" t="str">
        <f>IF(VLOOKUP(C421,[1]NMS!$B$12:$B$410,1,FALSE)=C421,"OK","ERR")</f>
        <v>OK</v>
      </c>
    </row>
    <row r="422" spans="2:7" x14ac:dyDescent="0.25">
      <c r="B422" s="46" t="str">
        <f t="shared" si="38"/>
        <v>FIDD_P</v>
      </c>
      <c r="C422" s="46" t="str">
        <f t="shared" si="34"/>
        <v>FIDD_P</v>
      </c>
      <c r="D422" s="46" t="str">
        <f t="shared" si="39"/>
        <v xml:space="preserve">_P Zone 14 </v>
      </c>
      <c r="E422" s="46" t="str">
        <f t="shared" si="35"/>
        <v>_P</v>
      </c>
      <c r="G422" s="46" t="str">
        <f>IF(VLOOKUP(C422,[1]NMS!$B$12:$B$410,1,FALSE)=C422,"OK","ERR")</f>
        <v>OK</v>
      </c>
    </row>
    <row r="423" spans="2:7" x14ac:dyDescent="0.25">
      <c r="B423" s="46" t="str">
        <f t="shared" si="38"/>
        <v>FRAS_P</v>
      </c>
      <c r="C423" s="46" t="str">
        <f t="shared" si="34"/>
        <v>FRAS_P</v>
      </c>
      <c r="D423" s="46" t="str">
        <f t="shared" si="39"/>
        <v xml:space="preserve">_P Zone 14 </v>
      </c>
      <c r="E423" s="46" t="str">
        <f t="shared" si="35"/>
        <v>_P</v>
      </c>
      <c r="G423" s="46" t="str">
        <f>IF(VLOOKUP(C423,[1]NMS!$B$12:$B$410,1,FALSE)=C423,"OK","ERR")</f>
        <v>OK</v>
      </c>
    </row>
    <row r="424" spans="2:7" x14ac:dyDescent="0.25">
      <c r="B424" s="46" t="str">
        <f t="shared" si="38"/>
        <v>FWIL_P</v>
      </c>
      <c r="C424" s="46" t="str">
        <f t="shared" ref="C424:C458" si="40">TRIM(B424)</f>
        <v>FWIL_P</v>
      </c>
      <c r="D424" s="46" t="str">
        <f t="shared" si="39"/>
        <v xml:space="preserve">_P Zone 14 </v>
      </c>
      <c r="E424" s="46" t="str">
        <f t="shared" ref="E424:E458" si="41">LEFT(D424,2)</f>
        <v>_P</v>
      </c>
      <c r="G424" s="46" t="str">
        <f>IF(VLOOKUP(C424,[1]NMS!$B$12:$B$410,1,FALSE)=C424,"OK","ERR")</f>
        <v>OK</v>
      </c>
    </row>
    <row r="425" spans="2:7" x14ac:dyDescent="0.25">
      <c r="B425" s="46" t="str">
        <f t="shared" si="38"/>
        <v>GLAG_P</v>
      </c>
      <c r="C425" s="46" t="str">
        <f t="shared" si="40"/>
        <v>GLAG_P</v>
      </c>
      <c r="D425" s="46" t="str">
        <f t="shared" si="39"/>
        <v xml:space="preserve">_P Zone 14 </v>
      </c>
      <c r="E425" s="46" t="str">
        <f t="shared" si="41"/>
        <v>_P</v>
      </c>
      <c r="G425" s="46" t="str">
        <f>IF(VLOOKUP(C425,[1]NMS!$B$12:$B$410,1,FALSE)=C425,"OK","ERR")</f>
        <v>OK</v>
      </c>
    </row>
    <row r="426" spans="2:7" x14ac:dyDescent="0.25">
      <c r="B426" s="46" t="str">
        <f t="shared" si="38"/>
        <v>GLEF_P</v>
      </c>
      <c r="C426" s="46" t="str">
        <f t="shared" si="40"/>
        <v>GLEF_P</v>
      </c>
      <c r="D426" s="46" t="str">
        <f t="shared" si="39"/>
        <v xml:space="preserve">_P Zone 14 </v>
      </c>
      <c r="E426" s="46" t="str">
        <f t="shared" si="41"/>
        <v>_P</v>
      </c>
      <c r="G426" s="46" t="str">
        <f>IF(VLOOKUP(C426,[1]NMS!$B$12:$B$410,1,FALSE)=C426,"OK","ERR")</f>
        <v>OK</v>
      </c>
    </row>
    <row r="427" spans="2:7" x14ac:dyDescent="0.25">
      <c r="B427" s="46" t="str">
        <f t="shared" si="38"/>
        <v>GRUB_P</v>
      </c>
      <c r="C427" s="46" t="str">
        <f t="shared" si="40"/>
        <v>GRUB_P</v>
      </c>
      <c r="D427" s="46" t="str">
        <f t="shared" si="39"/>
        <v xml:space="preserve">_P Zone 14 </v>
      </c>
      <c r="E427" s="46" t="str">
        <f t="shared" si="41"/>
        <v>_P</v>
      </c>
      <c r="G427" s="46" t="str">
        <f>IF(VLOOKUP(C427,[1]NMS!$B$12:$B$410,1,FALSE)=C427,"OK","ERR")</f>
        <v>OK</v>
      </c>
    </row>
    <row r="428" spans="2:7" x14ac:dyDescent="0.25">
      <c r="B428" s="46" t="str">
        <f t="shared" si="38"/>
        <v>HARG_P</v>
      </c>
      <c r="C428" s="46" t="str">
        <f t="shared" si="40"/>
        <v>HARG_P</v>
      </c>
      <c r="D428" s="46" t="str">
        <f t="shared" si="39"/>
        <v xml:space="preserve">_P Zone 14 </v>
      </c>
      <c r="E428" s="46" t="str">
        <f t="shared" si="41"/>
        <v>_P</v>
      </c>
      <c r="G428" s="46" t="str">
        <f>IF(VLOOKUP(C428,[1]NMS!$B$12:$B$410,1,FALSE)=C428,"OK","ERR")</f>
        <v>OK</v>
      </c>
    </row>
    <row r="429" spans="2:7" x14ac:dyDescent="0.25">
      <c r="B429" s="46" t="str">
        <f t="shared" si="38"/>
        <v>INNE_P</v>
      </c>
      <c r="C429" s="46" t="str">
        <f t="shared" si="40"/>
        <v>INNE_P</v>
      </c>
      <c r="D429" s="46" t="str">
        <f t="shared" si="39"/>
        <v xml:space="preserve">_P Zone 14 </v>
      </c>
      <c r="E429" s="46" t="str">
        <f t="shared" si="41"/>
        <v>_P</v>
      </c>
      <c r="G429" s="46" t="str">
        <f>IF(VLOOKUP(C429,[1]NMS!$B$12:$B$410,1,FALSE)=C429,"OK","ERR")</f>
        <v>OK</v>
      </c>
    </row>
    <row r="430" spans="2:7" x14ac:dyDescent="0.25">
      <c r="B430" s="46" t="str">
        <f t="shared" si="38"/>
        <v>KEIT_P</v>
      </c>
      <c r="C430" s="46" t="str">
        <f t="shared" si="40"/>
        <v>KEIT_P</v>
      </c>
      <c r="D430" s="46" t="str">
        <f t="shared" si="39"/>
        <v xml:space="preserve">_P Zone 14 </v>
      </c>
      <c r="E430" s="46" t="str">
        <f t="shared" si="41"/>
        <v>_P</v>
      </c>
      <c r="G430" s="46" t="str">
        <f>IF(VLOOKUP(C430,[1]NMS!$B$12:$B$410,1,FALSE)=C430,"OK","ERR")</f>
        <v>OK</v>
      </c>
    </row>
    <row r="431" spans="2:7" x14ac:dyDescent="0.25">
      <c r="B431" s="46" t="str">
        <f t="shared" si="38"/>
        <v>KIIN_P</v>
      </c>
      <c r="C431" s="46" t="str">
        <f t="shared" si="40"/>
        <v>KIIN_P</v>
      </c>
      <c r="D431" s="46" t="str">
        <f t="shared" si="39"/>
        <v xml:space="preserve">_P Zone 14 </v>
      </c>
      <c r="E431" s="46" t="str">
        <f t="shared" si="41"/>
        <v>_P</v>
      </c>
      <c r="G431" s="46" t="str">
        <f>IF(VLOOKUP(C431,[1]NMS!$B$12:$B$410,1,FALSE)=C431,"OK","ERR")</f>
        <v>OK</v>
      </c>
    </row>
    <row r="432" spans="2:7" x14ac:dyDescent="0.25">
      <c r="B432" s="46" t="str">
        <f t="shared" si="38"/>
        <v>KINL_P</v>
      </c>
      <c r="C432" s="46" t="str">
        <f t="shared" si="40"/>
        <v>KINL_P</v>
      </c>
      <c r="D432" s="46" t="str">
        <f t="shared" si="39"/>
        <v xml:space="preserve">_P Zone 14 </v>
      </c>
      <c r="E432" s="46" t="str">
        <f t="shared" si="41"/>
        <v>_P</v>
      </c>
      <c r="G432" s="46" t="str">
        <f>IF(VLOOKUP(C432,[1]NMS!$B$12:$B$410,1,FALSE)=C432,"OK","ERR")</f>
        <v>OK</v>
      </c>
    </row>
    <row r="433" spans="2:7" x14ac:dyDescent="0.25">
      <c r="B433" s="46" t="str">
        <f t="shared" si="38"/>
        <v>KINT_P</v>
      </c>
      <c r="C433" s="46" t="str">
        <f t="shared" si="40"/>
        <v>KINT_P</v>
      </c>
      <c r="D433" s="46" t="str">
        <f t="shared" si="39"/>
        <v xml:space="preserve">_P Zone 14 </v>
      </c>
      <c r="E433" s="46" t="str">
        <f t="shared" si="41"/>
        <v>_P</v>
      </c>
      <c r="G433" s="46" t="str">
        <f>IF(VLOOKUP(C433,[1]NMS!$B$12:$B$410,1,FALSE)=C433,"OK","ERR")</f>
        <v>OK</v>
      </c>
    </row>
    <row r="434" spans="2:7" x14ac:dyDescent="0.25">
      <c r="B434" s="46" t="str">
        <f t="shared" si="38"/>
        <v>LAIR_P</v>
      </c>
      <c r="C434" s="46" t="str">
        <f t="shared" si="40"/>
        <v>LAIR_P</v>
      </c>
      <c r="D434" s="46" t="str">
        <f t="shared" si="39"/>
        <v xml:space="preserve">_P Zone 14 </v>
      </c>
      <c r="E434" s="46" t="str">
        <f t="shared" si="41"/>
        <v>_P</v>
      </c>
      <c r="G434" s="46" t="str">
        <f>IF(VLOOKUP(C434,[1]NMS!$B$12:$B$410,1,FALSE)=C434,"OK","ERR")</f>
        <v>OK</v>
      </c>
    </row>
    <row r="435" spans="2:7" x14ac:dyDescent="0.25">
      <c r="B435" s="46" t="str">
        <f t="shared" si="38"/>
        <v>LUNA_P</v>
      </c>
      <c r="C435" s="46" t="str">
        <f t="shared" si="40"/>
        <v>LUNA_P</v>
      </c>
      <c r="D435" s="46" t="str">
        <f t="shared" si="39"/>
        <v xml:space="preserve">_P Zone 14 </v>
      </c>
      <c r="E435" s="46" t="str">
        <f t="shared" si="41"/>
        <v>_P</v>
      </c>
      <c r="G435" s="46" t="str">
        <f>IF(VLOOKUP(C435,[1]NMS!$B$12:$B$410,1,FALSE)=C435,"OK","ERR")</f>
        <v>OK</v>
      </c>
    </row>
    <row r="436" spans="2:7" x14ac:dyDescent="0.25">
      <c r="B436" s="46" t="str">
        <f t="shared" si="38"/>
        <v>LYND_P</v>
      </c>
      <c r="C436" s="46" t="str">
        <f t="shared" si="40"/>
        <v>LYND_P</v>
      </c>
      <c r="D436" s="46" t="str">
        <f t="shared" si="39"/>
        <v xml:space="preserve">_P Zone 14 </v>
      </c>
      <c r="E436" s="46" t="str">
        <f t="shared" si="41"/>
        <v>_P</v>
      </c>
      <c r="G436" s="46" t="str">
        <f>IF(VLOOKUP(C436,[1]NMS!$B$12:$B$410,1,FALSE)=C436,"OK","ERR")</f>
        <v>OK</v>
      </c>
    </row>
    <row r="437" spans="2:7" x14ac:dyDescent="0.25">
      <c r="B437" s="46" t="str">
        <f t="shared" si="38"/>
        <v>MACD_P</v>
      </c>
      <c r="C437" s="46" t="str">
        <f t="shared" si="40"/>
        <v>MACD_P</v>
      </c>
      <c r="D437" s="46" t="str">
        <f t="shared" si="39"/>
        <v xml:space="preserve">_P Zone 14 </v>
      </c>
      <c r="E437" s="46" t="str">
        <f t="shared" si="41"/>
        <v>_P</v>
      </c>
      <c r="G437" s="46" t="str">
        <f>IF(VLOOKUP(C437,[1]NMS!$B$12:$B$410,1,FALSE)=C437,"OK","ERR")</f>
        <v>OK</v>
      </c>
    </row>
    <row r="438" spans="2:7" x14ac:dyDescent="0.25">
      <c r="B438" s="46" t="str">
        <f t="shared" si="38"/>
        <v>MILC_P</v>
      </c>
      <c r="C438" s="46" t="str">
        <f t="shared" si="40"/>
        <v>MILC_P</v>
      </c>
      <c r="D438" s="46" t="str">
        <f t="shared" si="39"/>
        <v xml:space="preserve">_P Zone 14 </v>
      </c>
      <c r="E438" s="46" t="str">
        <f t="shared" si="41"/>
        <v>_P</v>
      </c>
      <c r="G438" s="46" t="str">
        <f>IF(VLOOKUP(C438,[1]NMS!$B$12:$B$410,1,FALSE)=C438,"OK","ERR")</f>
        <v>OK</v>
      </c>
    </row>
    <row r="439" spans="2:7" x14ac:dyDescent="0.25">
      <c r="B439" s="46" t="str">
        <f t="shared" si="38"/>
        <v>MYBS_P</v>
      </c>
      <c r="C439" s="46" t="str">
        <f t="shared" si="40"/>
        <v>MYBS_P</v>
      </c>
      <c r="D439" s="46" t="str">
        <f t="shared" si="39"/>
        <v xml:space="preserve">_P Zone 14 </v>
      </c>
      <c r="E439" s="46" t="str">
        <f t="shared" si="41"/>
        <v>_P</v>
      </c>
      <c r="G439" s="46" t="str">
        <f>IF(VLOOKUP(C439,[1]NMS!$B$12:$B$410,1,FALSE)=C439,"OK","ERR")</f>
        <v>OK</v>
      </c>
    </row>
    <row r="440" spans="2:7" x14ac:dyDescent="0.25">
      <c r="B440" s="46" t="str">
        <f t="shared" si="38"/>
        <v>NAIR_P</v>
      </c>
      <c r="C440" s="46" t="str">
        <f t="shared" si="40"/>
        <v>NAIR_P</v>
      </c>
      <c r="D440" s="46" t="str">
        <f t="shared" si="39"/>
        <v xml:space="preserve">_P Zone 14 </v>
      </c>
      <c r="E440" s="46" t="str">
        <f t="shared" si="41"/>
        <v>_P</v>
      </c>
      <c r="G440" s="46" t="str">
        <f>IF(VLOOKUP(C440,[1]NMS!$B$12:$B$410,1,FALSE)=C440,"OK","ERR")</f>
        <v>OK</v>
      </c>
    </row>
    <row r="441" spans="2:7" x14ac:dyDescent="0.25">
      <c r="B441" s="46" t="str">
        <f t="shared" si="38"/>
        <v>ORRI_P</v>
      </c>
      <c r="C441" s="46" t="str">
        <f t="shared" si="40"/>
        <v>ORRI_P</v>
      </c>
      <c r="D441" s="46" t="str">
        <f t="shared" si="39"/>
        <v xml:space="preserve">_P Zone 14 </v>
      </c>
      <c r="E441" s="46" t="str">
        <f t="shared" si="41"/>
        <v>_P</v>
      </c>
      <c r="G441" s="46" t="str">
        <f>IF(VLOOKUP(C441,[1]NMS!$B$12:$B$410,1,FALSE)=C441,"OK","ERR")</f>
        <v>OK</v>
      </c>
    </row>
    <row r="442" spans="2:7" x14ac:dyDescent="0.25">
      <c r="B442" s="46" t="str">
        <f t="shared" si="38"/>
        <v>PEHG_P</v>
      </c>
      <c r="C442" s="46" t="str">
        <f t="shared" si="40"/>
        <v>PEHG_P</v>
      </c>
      <c r="D442" s="46" t="str">
        <f t="shared" si="39"/>
        <v xml:space="preserve">_P Zone 14 </v>
      </c>
      <c r="E442" s="46" t="str">
        <f t="shared" si="41"/>
        <v>_P</v>
      </c>
      <c r="G442" s="46" t="str">
        <f>IF(VLOOKUP(C442,[1]NMS!$B$12:$B$410,1,FALSE)=C442,"OK","ERR")</f>
        <v>OK</v>
      </c>
    </row>
    <row r="443" spans="2:7" x14ac:dyDescent="0.25">
      <c r="B443" s="46" t="str">
        <f t="shared" si="38"/>
        <v>PEHS_P</v>
      </c>
      <c r="C443" s="46" t="str">
        <f t="shared" si="40"/>
        <v>PEHS_P</v>
      </c>
      <c r="D443" s="46" t="str">
        <f t="shared" si="39"/>
        <v xml:space="preserve">_P Zone 14 </v>
      </c>
      <c r="E443" s="46" t="str">
        <f t="shared" si="41"/>
        <v>_P</v>
      </c>
      <c r="G443" s="46" t="str">
        <f>IF(VLOOKUP(C443,[1]NMS!$B$12:$B$410,1,FALSE)=C443,"OK","ERR")</f>
        <v>OK</v>
      </c>
    </row>
    <row r="444" spans="2:7" x14ac:dyDescent="0.25">
      <c r="B444" s="46" t="str">
        <f t="shared" si="38"/>
        <v>PERS_P</v>
      </c>
      <c r="C444" s="46" t="str">
        <f t="shared" si="40"/>
        <v>PERS_P</v>
      </c>
      <c r="D444" s="46" t="str">
        <f t="shared" si="39"/>
        <v xml:space="preserve">_P Zone 14 </v>
      </c>
      <c r="E444" s="46" t="str">
        <f t="shared" si="41"/>
        <v>_P</v>
      </c>
      <c r="G444" s="46" t="str">
        <f>IF(VLOOKUP(C444,[1]NMS!$B$12:$B$410,1,FALSE)=C444,"OK","ERR")</f>
        <v>OK</v>
      </c>
    </row>
    <row r="445" spans="2:7" x14ac:dyDescent="0.25">
      <c r="B445" s="46" t="str">
        <f t="shared" si="38"/>
        <v>PORA_P</v>
      </c>
      <c r="C445" s="46" t="str">
        <f t="shared" si="40"/>
        <v>PORA_P</v>
      </c>
      <c r="D445" s="46" t="str">
        <f t="shared" si="39"/>
        <v xml:space="preserve">_P Zone 14 </v>
      </c>
      <c r="E445" s="46" t="str">
        <f t="shared" si="41"/>
        <v>_P</v>
      </c>
      <c r="G445" s="46" t="str">
        <f>IF(VLOOKUP(C445,[1]NMS!$B$12:$B$410,1,FALSE)=C445,"OK","ERR")</f>
        <v>OK</v>
      </c>
    </row>
    <row r="446" spans="2:7" x14ac:dyDescent="0.25">
      <c r="B446" s="46" t="str">
        <f t="shared" si="38"/>
        <v>QUOI_P</v>
      </c>
      <c r="C446" s="46" t="str">
        <f t="shared" si="40"/>
        <v>QUOI_P</v>
      </c>
      <c r="D446" s="46" t="str">
        <f t="shared" si="39"/>
        <v xml:space="preserve">_P Zone 14 </v>
      </c>
      <c r="E446" s="46" t="str">
        <f t="shared" si="41"/>
        <v>_P</v>
      </c>
      <c r="G446" s="46" t="str">
        <f>IF(VLOOKUP(C446,[1]NMS!$B$12:$B$410,1,FALSE)=C446,"OK","ERR")</f>
        <v>OK</v>
      </c>
    </row>
    <row r="447" spans="2:7" x14ac:dyDescent="0.25">
      <c r="B447" s="46" t="str">
        <f t="shared" si="38"/>
        <v>RANN_P</v>
      </c>
      <c r="C447" s="46" t="str">
        <f t="shared" si="40"/>
        <v>RANN_P</v>
      </c>
      <c r="D447" s="46" t="str">
        <f t="shared" si="39"/>
        <v xml:space="preserve">_P Zone 14 </v>
      </c>
      <c r="E447" s="46" t="str">
        <f t="shared" si="41"/>
        <v>_P</v>
      </c>
      <c r="G447" s="46" t="str">
        <f>IF(VLOOKUP(C447,[1]NMS!$B$12:$B$410,1,FALSE)=C447,"OK","ERR")</f>
        <v>OK</v>
      </c>
    </row>
    <row r="448" spans="2:7" x14ac:dyDescent="0.25">
      <c r="B448" s="46" t="str">
        <f t="shared" si="38"/>
        <v>REDM_P</v>
      </c>
      <c r="C448" s="46" t="str">
        <f t="shared" si="40"/>
        <v>REDM_P</v>
      </c>
      <c r="D448" s="46" t="str">
        <f t="shared" si="39"/>
        <v xml:space="preserve">_P Zone 14 </v>
      </c>
      <c r="E448" s="46" t="str">
        <f t="shared" si="41"/>
        <v>_P</v>
      </c>
      <c r="G448" s="46" t="str">
        <f>IF(VLOOKUP(C448,[1]NMS!$B$12:$B$410,1,FALSE)=C448,"OK","ERR")</f>
        <v>OK</v>
      </c>
    </row>
    <row r="449" spans="2:7" x14ac:dyDescent="0.25">
      <c r="B449" s="46" t="str">
        <f t="shared" si="38"/>
        <v>SFEG_P</v>
      </c>
      <c r="C449" s="46" t="str">
        <f t="shared" si="40"/>
        <v>SFEG_P</v>
      </c>
      <c r="D449" s="46" t="str">
        <f t="shared" si="39"/>
        <v xml:space="preserve">_P Zone 14 </v>
      </c>
      <c r="E449" s="46" t="str">
        <f t="shared" si="41"/>
        <v>_P</v>
      </c>
      <c r="G449" s="46" t="str">
        <f>IF(VLOOKUP(C449,[1]NMS!$B$12:$B$410,1,FALSE)=C449,"OK","ERR")</f>
        <v>OK</v>
      </c>
    </row>
    <row r="450" spans="2:7" x14ac:dyDescent="0.25">
      <c r="B450" s="46" t="str">
        <f t="shared" si="38"/>
        <v>SFIL_P</v>
      </c>
      <c r="C450" s="46" t="str">
        <f t="shared" si="40"/>
        <v>SFIL_P</v>
      </c>
      <c r="D450" s="46" t="str">
        <f t="shared" si="39"/>
        <v xml:space="preserve">_P Zone 14 </v>
      </c>
      <c r="E450" s="46" t="str">
        <f t="shared" si="41"/>
        <v>_P</v>
      </c>
      <c r="G450" s="46" t="str">
        <f>IF(VLOOKUP(C450,[1]NMS!$B$12:$B$410,1,FALSE)=C450,"OK","ERR")</f>
        <v>OK</v>
      </c>
    </row>
    <row r="451" spans="2:7" x14ac:dyDescent="0.25">
      <c r="B451" s="46" t="str">
        <f t="shared" si="38"/>
        <v>SHIN_P</v>
      </c>
      <c r="C451" s="46" t="str">
        <f t="shared" si="40"/>
        <v>SHIN_P</v>
      </c>
      <c r="D451" s="46" t="str">
        <f t="shared" si="39"/>
        <v xml:space="preserve">_P Zone 14 </v>
      </c>
      <c r="E451" s="46" t="str">
        <f t="shared" si="41"/>
        <v>_P</v>
      </c>
      <c r="G451" s="46" t="str">
        <f>IF(VLOOKUP(C451,[1]NMS!$B$12:$B$410,1,FALSE)=C451,"OK","ERR")</f>
        <v>OK</v>
      </c>
    </row>
    <row r="452" spans="2:7" x14ac:dyDescent="0.25">
      <c r="B452" s="46" t="str">
        <f t="shared" si="38"/>
        <v>SLOY_P</v>
      </c>
      <c r="C452" s="46" t="str">
        <f t="shared" si="40"/>
        <v>SLOY_P</v>
      </c>
      <c r="D452" s="46" t="str">
        <f t="shared" si="39"/>
        <v xml:space="preserve">_P Zone 14 </v>
      </c>
      <c r="E452" s="46" t="str">
        <f t="shared" si="41"/>
        <v>_P</v>
      </c>
      <c r="G452" s="46" t="str">
        <f>IF(VLOOKUP(C452,[1]NMS!$B$12:$B$410,1,FALSE)=C452,"OK","ERR")</f>
        <v>OK</v>
      </c>
    </row>
    <row r="453" spans="2:7" x14ac:dyDescent="0.25">
      <c r="B453" s="46" t="str">
        <f t="shared" ref="B453:B458" si="42">O75</f>
        <v>STOR_P</v>
      </c>
      <c r="C453" s="46" t="str">
        <f t="shared" si="40"/>
        <v>STOR_P</v>
      </c>
      <c r="D453" s="46" t="str">
        <f t="shared" si="39"/>
        <v xml:space="preserve">_P Zone 14 </v>
      </c>
      <c r="E453" s="46" t="str">
        <f t="shared" si="41"/>
        <v>_P</v>
      </c>
      <c r="G453" s="46" t="str">
        <f>IF(VLOOKUP(C453,[1]NMS!$B$12:$B$410,1,FALSE)=C453,"OK","ERR")</f>
        <v>OK</v>
      </c>
    </row>
    <row r="454" spans="2:7" x14ac:dyDescent="0.25">
      <c r="B454" s="46" t="str">
        <f t="shared" si="42"/>
        <v>STRI_P</v>
      </c>
      <c r="C454" s="46" t="str">
        <f t="shared" si="40"/>
        <v>STRI_P</v>
      </c>
      <c r="D454" s="46" t="str">
        <f>$O$7</f>
        <v xml:space="preserve">_P Zone 14 </v>
      </c>
      <c r="E454" s="46" t="str">
        <f t="shared" si="41"/>
        <v>_P</v>
      </c>
      <c r="G454" s="46" t="str">
        <f>IF(VLOOKUP(C454,[1]NMS!$B$12:$B$410,1,FALSE)=C454,"OK","ERR")</f>
        <v>OK</v>
      </c>
    </row>
    <row r="455" spans="2:7" x14ac:dyDescent="0.25">
      <c r="B455" s="46" t="str">
        <f t="shared" si="42"/>
        <v>TARL_P</v>
      </c>
      <c r="C455" s="46" t="str">
        <f t="shared" si="40"/>
        <v>TARL_P</v>
      </c>
      <c r="D455" s="46" t="str">
        <f>$O$7</f>
        <v xml:space="preserve">_P Zone 14 </v>
      </c>
      <c r="E455" s="46" t="str">
        <f t="shared" si="41"/>
        <v>_P</v>
      </c>
      <c r="G455" s="46" t="str">
        <f>IF(VLOOKUP(C455,[1]NMS!$B$12:$B$410,1,FALSE)=C455,"OK","ERR")</f>
        <v>OK</v>
      </c>
    </row>
    <row r="456" spans="2:7" x14ac:dyDescent="0.25">
      <c r="B456" s="46" t="str">
        <f t="shared" si="42"/>
        <v>TAYN_P</v>
      </c>
      <c r="C456" s="46" t="str">
        <f t="shared" si="40"/>
        <v>TAYN_P</v>
      </c>
      <c r="D456" s="46" t="str">
        <f>$O$7</f>
        <v xml:space="preserve">_P Zone 14 </v>
      </c>
      <c r="E456" s="46" t="str">
        <f t="shared" si="41"/>
        <v>_P</v>
      </c>
      <c r="G456" s="46" t="str">
        <f>IF(VLOOKUP(C456,[1]NMS!$B$12:$B$410,1,FALSE)=C456,"OK","ERR")</f>
        <v>OK</v>
      </c>
    </row>
    <row r="457" spans="2:7" x14ac:dyDescent="0.25">
      <c r="B457" s="46" t="str">
        <f t="shared" si="42"/>
        <v>THSO_P</v>
      </c>
      <c r="C457" s="46" t="str">
        <f t="shared" si="40"/>
        <v>THSO_P</v>
      </c>
      <c r="D457" s="46" t="str">
        <f>$O$7</f>
        <v xml:space="preserve">_P Zone 14 </v>
      </c>
      <c r="E457" s="46" t="str">
        <f t="shared" si="41"/>
        <v>_P</v>
      </c>
      <c r="G457" s="46" t="str">
        <f>IF(VLOOKUP(C457,[1]NMS!$B$12:$B$410,1,FALSE)=C457,"OK","ERR")</f>
        <v>OK</v>
      </c>
    </row>
    <row r="458" spans="2:7" x14ac:dyDescent="0.25">
      <c r="B458" s="46" t="str">
        <f t="shared" si="42"/>
        <v>TUMB_P</v>
      </c>
      <c r="C458" s="46" t="str">
        <f t="shared" si="40"/>
        <v>TUMB_P</v>
      </c>
      <c r="D458" s="46" t="str">
        <f>$O$7</f>
        <v xml:space="preserve">_P Zone 14 </v>
      </c>
      <c r="E458" s="46" t="str">
        <f t="shared" si="41"/>
        <v>_P</v>
      </c>
      <c r="G458" s="46" t="str">
        <f>IF(VLOOKUP(C458,[1]NMS!$B$12:$B$410,1,FALSE)=C458,"OK","ERR")</f>
        <v>OK</v>
      </c>
    </row>
  </sheetData>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sheetPr>
  <dimension ref="B1:D23"/>
  <sheetViews>
    <sheetView zoomScale="85" zoomScaleNormal="85" workbookViewId="0">
      <selection activeCell="B19" sqref="B19"/>
    </sheetView>
  </sheetViews>
  <sheetFormatPr defaultRowHeight="14.5" x14ac:dyDescent="0.35"/>
  <cols>
    <col min="1" max="1" width="5" customWidth="1"/>
    <col min="2" max="2" width="40.453125" customWidth="1"/>
    <col min="3" max="3" width="25.26953125" customWidth="1"/>
    <col min="4" max="4" width="15" customWidth="1"/>
  </cols>
  <sheetData>
    <row r="1" spans="2:4" s="52" customFormat="1" ht="10.5" x14ac:dyDescent="0.25"/>
    <row r="2" spans="2:4" s="44" customFormat="1" ht="10.5" x14ac:dyDescent="0.25">
      <c r="B2" s="44" t="s">
        <v>8804</v>
      </c>
    </row>
    <row r="3" spans="2:4" s="44" customFormat="1" ht="10.5" x14ac:dyDescent="0.25">
      <c r="B3" s="44" t="s">
        <v>8805</v>
      </c>
    </row>
    <row r="4" spans="2:4" s="52" customFormat="1" ht="10.5" x14ac:dyDescent="0.25"/>
    <row r="5" spans="2:4" s="52" customFormat="1" ht="10.5" x14ac:dyDescent="0.25"/>
    <row r="6" spans="2:4" s="46" customFormat="1" ht="10.5" x14ac:dyDescent="0.25"/>
    <row r="7" spans="2:4" x14ac:dyDescent="0.35">
      <c r="B7" s="2" t="s">
        <v>8806</v>
      </c>
      <c r="C7" s="2" t="s">
        <v>7333</v>
      </c>
      <c r="D7" s="2" t="s">
        <v>8807</v>
      </c>
    </row>
    <row r="9" spans="2:4" ht="15" thickBot="1" x14ac:dyDescent="0.4">
      <c r="B9" s="192" t="s">
        <v>1801</v>
      </c>
      <c r="C9" s="191" t="s">
        <v>8808</v>
      </c>
      <c r="D9" t="s">
        <v>250</v>
      </c>
    </row>
    <row r="10" spans="2:4" ht="16.5" customHeight="1" thickBot="1" x14ac:dyDescent="0.4">
      <c r="B10" s="192" t="s">
        <v>8809</v>
      </c>
      <c r="C10" s="191" t="s">
        <v>8810</v>
      </c>
      <c r="D10" t="s">
        <v>143</v>
      </c>
    </row>
    <row r="11" spans="2:4" ht="15" thickBot="1" x14ac:dyDescent="0.4">
      <c r="B11" s="192" t="s">
        <v>2743</v>
      </c>
      <c r="C11" s="191" t="s">
        <v>8810</v>
      </c>
      <c r="D11" t="s">
        <v>143</v>
      </c>
    </row>
    <row r="12" spans="2:4" ht="15" thickBot="1" x14ac:dyDescent="0.4">
      <c r="B12" s="192" t="s">
        <v>8811</v>
      </c>
      <c r="C12" s="191" t="s">
        <v>8808</v>
      </c>
      <c r="D12" t="s">
        <v>344</v>
      </c>
    </row>
    <row r="13" spans="2:4" ht="15.75" customHeight="1" thickBot="1" x14ac:dyDescent="0.4">
      <c r="B13" s="192" t="s">
        <v>8812</v>
      </c>
      <c r="C13" s="191" t="s">
        <v>8808</v>
      </c>
      <c r="D13" t="s">
        <v>382</v>
      </c>
    </row>
    <row r="14" spans="2:4" ht="15" customHeight="1" thickBot="1" x14ac:dyDescent="0.4">
      <c r="B14" s="192" t="s">
        <v>8813</v>
      </c>
      <c r="C14" s="191" t="s">
        <v>8808</v>
      </c>
      <c r="D14" t="s">
        <v>382</v>
      </c>
    </row>
    <row r="15" spans="2:4" ht="14.25" customHeight="1" thickBot="1" x14ac:dyDescent="0.4">
      <c r="B15" s="192" t="s">
        <v>8814</v>
      </c>
      <c r="C15" s="191" t="s">
        <v>8810</v>
      </c>
      <c r="D15" t="s">
        <v>392</v>
      </c>
    </row>
    <row r="16" spans="2:4" ht="15" thickBot="1" x14ac:dyDescent="0.4">
      <c r="B16" s="192" t="s">
        <v>8815</v>
      </c>
      <c r="C16" s="191" t="s">
        <v>8816</v>
      </c>
      <c r="D16" t="s">
        <v>380</v>
      </c>
    </row>
    <row r="17" spans="2:4" ht="15" thickBot="1" x14ac:dyDescent="0.4">
      <c r="B17" s="192" t="s">
        <v>8817</v>
      </c>
      <c r="C17" s="191" t="s">
        <v>8808</v>
      </c>
      <c r="D17" t="s">
        <v>452</v>
      </c>
    </row>
    <row r="20" spans="2:4" x14ac:dyDescent="0.35">
      <c r="B20" s="190"/>
    </row>
    <row r="23" spans="2:4" x14ac:dyDescent="0.35">
      <c r="C23" s="189"/>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9" filterMode="1">
    <tabColor theme="7"/>
  </sheetPr>
  <dimension ref="A1:AC407"/>
  <sheetViews>
    <sheetView workbookViewId="0">
      <pane ySplit="7" topLeftCell="A70" activePane="bottomLeft" state="frozen"/>
      <selection pane="bottomLeft" activeCell="C250" sqref="C250"/>
    </sheetView>
  </sheetViews>
  <sheetFormatPr defaultRowHeight="14.5" x14ac:dyDescent="0.35"/>
  <cols>
    <col min="1" max="1" width="34.1796875" customWidth="1"/>
    <col min="2" max="2" width="32.7265625" bestFit="1" customWidth="1"/>
    <col min="3" max="3" width="24.1796875" customWidth="1"/>
    <col min="4" max="4" width="26" customWidth="1"/>
    <col min="27" max="27" width="16.26953125" bestFit="1" customWidth="1"/>
  </cols>
  <sheetData>
    <row r="1" spans="1:29" s="38" customFormat="1" x14ac:dyDescent="0.35">
      <c r="A1" s="87"/>
    </row>
    <row r="2" spans="1:29" s="38" customFormat="1" x14ac:dyDescent="0.35">
      <c r="A2" s="87" t="s">
        <v>8818</v>
      </c>
    </row>
    <row r="3" spans="1:29" s="38" customFormat="1" x14ac:dyDescent="0.35">
      <c r="A3" s="87" t="s">
        <v>8819</v>
      </c>
    </row>
    <row r="4" spans="1:29" s="38" customFormat="1" x14ac:dyDescent="0.35">
      <c r="A4" s="87" t="s">
        <v>8820</v>
      </c>
    </row>
    <row r="5" spans="1:29" s="38" customFormat="1" x14ac:dyDescent="0.35">
      <c r="A5" s="87"/>
    </row>
    <row r="6" spans="1:29" x14ac:dyDescent="0.35">
      <c r="A6" t="s">
        <v>8821</v>
      </c>
    </row>
    <row r="7" spans="1:29" x14ac:dyDescent="0.35">
      <c r="A7" t="s">
        <v>8822</v>
      </c>
      <c r="B7" t="s">
        <v>8823</v>
      </c>
      <c r="C7" t="s">
        <v>8824</v>
      </c>
      <c r="D7" t="s">
        <v>8825</v>
      </c>
      <c r="E7" t="s">
        <v>8826</v>
      </c>
      <c r="F7" s="86" t="s">
        <v>8827</v>
      </c>
      <c r="G7" t="s">
        <v>8828</v>
      </c>
      <c r="H7" t="s">
        <v>8829</v>
      </c>
      <c r="I7" t="s">
        <v>8830</v>
      </c>
      <c r="J7" t="s">
        <v>8831</v>
      </c>
      <c r="K7" t="s">
        <v>8832</v>
      </c>
      <c r="L7" s="80" t="s">
        <v>8833</v>
      </c>
      <c r="M7" t="s">
        <v>8834</v>
      </c>
      <c r="N7" s="80" t="s">
        <v>8835</v>
      </c>
      <c r="O7" s="80" t="s">
        <v>8836</v>
      </c>
      <c r="P7" t="s">
        <v>8837</v>
      </c>
      <c r="Q7" t="s">
        <v>8838</v>
      </c>
      <c r="R7" t="s">
        <v>8839</v>
      </c>
      <c r="S7" t="s">
        <v>8840</v>
      </c>
      <c r="T7" t="s">
        <v>8841</v>
      </c>
      <c r="U7" t="s">
        <v>8842</v>
      </c>
      <c r="V7" t="s">
        <v>8843</v>
      </c>
      <c r="W7" t="s">
        <v>8844</v>
      </c>
      <c r="X7" t="s">
        <v>8845</v>
      </c>
      <c r="Y7" t="s">
        <v>8846</v>
      </c>
      <c r="Z7" t="s">
        <v>8847</v>
      </c>
      <c r="AA7" t="s">
        <v>8848</v>
      </c>
      <c r="AB7" t="s">
        <v>8849</v>
      </c>
      <c r="AC7" t="s">
        <v>8850</v>
      </c>
    </row>
    <row r="8" spans="1:29" x14ac:dyDescent="0.35">
      <c r="A8" t="s">
        <v>623</v>
      </c>
      <c r="B8" t="s">
        <v>1672</v>
      </c>
      <c r="C8" t="str">
        <f>VLOOKUP(A8,ETYS_Spatial_List!$B$414:$B$493,1,FALSE)</f>
        <v>M_ACTLLU_C</v>
      </c>
      <c r="D8" t="s">
        <v>8851</v>
      </c>
      <c r="E8" t="s">
        <v>8852</v>
      </c>
      <c r="F8" t="s">
        <v>914</v>
      </c>
      <c r="L8" t="s">
        <v>869</v>
      </c>
      <c r="M8">
        <v>1.78187E-2</v>
      </c>
      <c r="N8">
        <v>0</v>
      </c>
      <c r="O8">
        <v>-14</v>
      </c>
      <c r="P8">
        <v>0.54079999999999995</v>
      </c>
      <c r="Q8">
        <v>0.54079999999999995</v>
      </c>
      <c r="R8">
        <v>0</v>
      </c>
      <c r="S8">
        <v>-7.5709999999999997</v>
      </c>
      <c r="T8">
        <v>-7.5709999999999997</v>
      </c>
      <c r="U8">
        <v>0</v>
      </c>
      <c r="V8">
        <v>0</v>
      </c>
      <c r="W8" t="s">
        <v>878</v>
      </c>
      <c r="X8" t="s">
        <v>878</v>
      </c>
      <c r="Y8" t="s">
        <v>878</v>
      </c>
      <c r="AA8" s="79">
        <v>43922</v>
      </c>
      <c r="AB8" t="s">
        <v>878</v>
      </c>
      <c r="AC8" t="s">
        <v>878</v>
      </c>
    </row>
    <row r="9" spans="1:29" hidden="1" x14ac:dyDescent="0.35">
      <c r="A9" t="s">
        <v>1673</v>
      </c>
      <c r="B9" t="s">
        <v>1675</v>
      </c>
      <c r="D9" t="s">
        <v>8853</v>
      </c>
      <c r="E9" t="s">
        <v>8854</v>
      </c>
      <c r="F9" t="s">
        <v>914</v>
      </c>
      <c r="G9" t="s">
        <v>8855</v>
      </c>
      <c r="L9" t="s">
        <v>902</v>
      </c>
      <c r="M9">
        <v>-3.99698E-2</v>
      </c>
      <c r="N9">
        <v>96.71</v>
      </c>
      <c r="O9">
        <v>0</v>
      </c>
      <c r="P9">
        <v>0.4</v>
      </c>
      <c r="Q9">
        <v>0.4</v>
      </c>
      <c r="R9">
        <v>0</v>
      </c>
      <c r="S9">
        <v>0</v>
      </c>
      <c r="T9">
        <v>0</v>
      </c>
      <c r="U9">
        <v>38.683999999999997</v>
      </c>
      <c r="V9">
        <v>38.683999999999997</v>
      </c>
      <c r="W9" t="s">
        <v>878</v>
      </c>
      <c r="X9" t="s">
        <v>878</v>
      </c>
      <c r="Y9" t="s">
        <v>914</v>
      </c>
      <c r="AA9" s="79">
        <v>43922</v>
      </c>
      <c r="AB9" t="s">
        <v>878</v>
      </c>
      <c r="AC9" t="s">
        <v>914</v>
      </c>
    </row>
    <row r="10" spans="1:29" hidden="1" x14ac:dyDescent="0.35">
      <c r="A10" t="s">
        <v>1679</v>
      </c>
      <c r="B10" t="s">
        <v>1681</v>
      </c>
      <c r="D10" t="s">
        <v>8853</v>
      </c>
      <c r="E10" t="s">
        <v>8854</v>
      </c>
      <c r="F10" t="s">
        <v>914</v>
      </c>
      <c r="G10" t="s">
        <v>8856</v>
      </c>
      <c r="L10" t="s">
        <v>902</v>
      </c>
      <c r="M10">
        <v>-3.99698E-2</v>
      </c>
      <c r="N10">
        <v>76.2</v>
      </c>
      <c r="O10">
        <v>0</v>
      </c>
      <c r="P10">
        <v>0.4</v>
      </c>
      <c r="Q10">
        <v>0.4</v>
      </c>
      <c r="R10">
        <v>0</v>
      </c>
      <c r="S10">
        <v>0</v>
      </c>
      <c r="T10">
        <v>0</v>
      </c>
      <c r="U10">
        <v>30.48</v>
      </c>
      <c r="V10">
        <v>30.48</v>
      </c>
      <c r="W10" t="s">
        <v>878</v>
      </c>
      <c r="X10" t="s">
        <v>878</v>
      </c>
      <c r="Y10" t="s">
        <v>914</v>
      </c>
      <c r="AA10" s="79">
        <v>43922</v>
      </c>
      <c r="AB10" t="s">
        <v>878</v>
      </c>
      <c r="AC10" t="s">
        <v>914</v>
      </c>
    </row>
    <row r="11" spans="1:29" hidden="1" x14ac:dyDescent="0.35">
      <c r="A11" t="s">
        <v>1683</v>
      </c>
      <c r="B11" t="s">
        <v>1685</v>
      </c>
      <c r="D11" t="s">
        <v>8853</v>
      </c>
      <c r="E11" t="s">
        <v>8854</v>
      </c>
      <c r="F11" t="s">
        <v>914</v>
      </c>
      <c r="G11" t="s">
        <v>8857</v>
      </c>
      <c r="L11" t="s">
        <v>902</v>
      </c>
      <c r="M11">
        <v>-3.99698E-2</v>
      </c>
      <c r="N11">
        <v>86.46</v>
      </c>
      <c r="O11">
        <v>0</v>
      </c>
      <c r="P11">
        <v>0.4</v>
      </c>
      <c r="Q11">
        <v>0.4</v>
      </c>
      <c r="R11">
        <v>0</v>
      </c>
      <c r="S11">
        <v>0</v>
      </c>
      <c r="T11">
        <v>0</v>
      </c>
      <c r="U11">
        <v>34.584000000000003</v>
      </c>
      <c r="V11">
        <v>34.584000000000003</v>
      </c>
      <c r="W11" t="s">
        <v>878</v>
      </c>
      <c r="X11" t="s">
        <v>878</v>
      </c>
      <c r="Y11" t="s">
        <v>914</v>
      </c>
      <c r="AA11" s="79">
        <v>43922</v>
      </c>
      <c r="AB11" t="s">
        <v>878</v>
      </c>
      <c r="AC11" t="s">
        <v>914</v>
      </c>
    </row>
    <row r="12" spans="1:29" hidden="1" x14ac:dyDescent="0.35">
      <c r="A12" t="s">
        <v>1690</v>
      </c>
      <c r="B12" t="s">
        <v>1692</v>
      </c>
      <c r="D12" t="s">
        <v>8853</v>
      </c>
      <c r="E12" t="s">
        <v>8854</v>
      </c>
      <c r="F12" t="s">
        <v>914</v>
      </c>
      <c r="G12" t="s">
        <v>8858</v>
      </c>
      <c r="L12" t="s">
        <v>902</v>
      </c>
      <c r="M12">
        <v>-3.99698E-2</v>
      </c>
      <c r="N12">
        <v>38.049999999999997</v>
      </c>
      <c r="O12">
        <v>0</v>
      </c>
      <c r="P12">
        <v>0.4</v>
      </c>
      <c r="Q12">
        <v>0.4</v>
      </c>
      <c r="R12">
        <v>0</v>
      </c>
      <c r="S12">
        <v>0</v>
      </c>
      <c r="T12">
        <v>0</v>
      </c>
      <c r="U12">
        <v>15.22</v>
      </c>
      <c r="V12">
        <v>15.22</v>
      </c>
      <c r="W12" t="s">
        <v>878</v>
      </c>
      <c r="X12" t="s">
        <v>878</v>
      </c>
      <c r="Y12" t="s">
        <v>914</v>
      </c>
      <c r="AA12" s="79">
        <v>43922</v>
      </c>
      <c r="AB12" t="s">
        <v>878</v>
      </c>
      <c r="AC12" t="s">
        <v>914</v>
      </c>
    </row>
    <row r="13" spans="1:29" hidden="1" x14ac:dyDescent="0.35">
      <c r="A13" t="s">
        <v>1694</v>
      </c>
      <c r="B13" t="s">
        <v>1695</v>
      </c>
      <c r="D13" t="s">
        <v>8853</v>
      </c>
      <c r="E13" t="s">
        <v>8854</v>
      </c>
      <c r="F13" t="s">
        <v>914</v>
      </c>
      <c r="G13" t="s">
        <v>8859</v>
      </c>
      <c r="L13" t="s">
        <v>902</v>
      </c>
      <c r="M13">
        <v>-3.99698E-2</v>
      </c>
      <c r="N13">
        <v>60</v>
      </c>
      <c r="O13">
        <v>0</v>
      </c>
      <c r="P13">
        <v>0.4</v>
      </c>
      <c r="Q13">
        <v>0.4</v>
      </c>
      <c r="R13">
        <v>0</v>
      </c>
      <c r="S13">
        <v>0</v>
      </c>
      <c r="T13">
        <v>0</v>
      </c>
      <c r="U13">
        <v>24</v>
      </c>
      <c r="V13">
        <v>24</v>
      </c>
      <c r="W13" t="s">
        <v>878</v>
      </c>
      <c r="X13" t="s">
        <v>878</v>
      </c>
      <c r="Y13" t="s">
        <v>914</v>
      </c>
      <c r="AA13" s="79">
        <v>43922</v>
      </c>
      <c r="AB13" t="s">
        <v>878</v>
      </c>
      <c r="AC13" t="s">
        <v>914</v>
      </c>
    </row>
    <row r="14" spans="1:29" hidden="1" x14ac:dyDescent="0.35">
      <c r="A14" t="s">
        <v>1697</v>
      </c>
      <c r="B14" t="s">
        <v>1698</v>
      </c>
      <c r="D14" t="s">
        <v>8853</v>
      </c>
      <c r="E14" t="s">
        <v>8854</v>
      </c>
      <c r="F14" t="s">
        <v>914</v>
      </c>
      <c r="G14" t="s">
        <v>8860</v>
      </c>
      <c r="L14" t="s">
        <v>902</v>
      </c>
      <c r="M14">
        <v>-3.99698E-2</v>
      </c>
      <c r="N14">
        <v>76.72</v>
      </c>
      <c r="O14">
        <v>0</v>
      </c>
      <c r="P14">
        <v>0.4</v>
      </c>
      <c r="Q14">
        <v>0.4</v>
      </c>
      <c r="R14">
        <v>0</v>
      </c>
      <c r="S14">
        <v>0</v>
      </c>
      <c r="T14">
        <v>0</v>
      </c>
      <c r="U14">
        <v>30.687999999999999</v>
      </c>
      <c r="V14">
        <v>30.687999999999999</v>
      </c>
      <c r="W14" t="s">
        <v>878</v>
      </c>
      <c r="X14" t="s">
        <v>878</v>
      </c>
      <c r="Y14" t="s">
        <v>914</v>
      </c>
      <c r="AA14" s="79">
        <v>43922</v>
      </c>
      <c r="AB14" t="s">
        <v>878</v>
      </c>
      <c r="AC14" t="s">
        <v>914</v>
      </c>
    </row>
    <row r="15" spans="1:29" x14ac:dyDescent="0.35">
      <c r="A15" t="s">
        <v>659</v>
      </c>
      <c r="B15" t="s">
        <v>1701</v>
      </c>
      <c r="C15" t="str">
        <f>VLOOKUP(A15,ETYS_Spatial_List!$B$414:$B$493,1,FALSE)</f>
        <v>M_GRTO</v>
      </c>
      <c r="D15" t="s">
        <v>8851</v>
      </c>
      <c r="E15" t="s">
        <v>8852</v>
      </c>
      <c r="F15" t="s">
        <v>914</v>
      </c>
      <c r="J15" t="s">
        <v>8861</v>
      </c>
      <c r="L15" t="s">
        <v>869</v>
      </c>
      <c r="M15">
        <v>-4.9665999999999998E-3</v>
      </c>
      <c r="N15">
        <v>20</v>
      </c>
      <c r="O15">
        <v>-30</v>
      </c>
      <c r="P15">
        <v>0.3478</v>
      </c>
      <c r="Q15">
        <v>0.3478</v>
      </c>
      <c r="R15">
        <v>0</v>
      </c>
      <c r="S15">
        <v>-10.433999999999999</v>
      </c>
      <c r="T15">
        <v>-10.433999999999999</v>
      </c>
      <c r="U15">
        <v>6.9560000000000004</v>
      </c>
      <c r="V15">
        <v>6.9560000000000004</v>
      </c>
      <c r="W15" t="s">
        <v>878</v>
      </c>
      <c r="X15" t="s">
        <v>878</v>
      </c>
      <c r="Y15" t="s">
        <v>878</v>
      </c>
      <c r="AA15" s="79">
        <v>43922</v>
      </c>
      <c r="AB15" t="s">
        <v>878</v>
      </c>
      <c r="AC15" t="s">
        <v>878</v>
      </c>
    </row>
    <row r="16" spans="1:29" hidden="1" x14ac:dyDescent="0.35">
      <c r="A16" t="s">
        <v>1702</v>
      </c>
      <c r="B16" t="s">
        <v>1703</v>
      </c>
      <c r="D16" t="s">
        <v>8853</v>
      </c>
      <c r="E16" t="s">
        <v>8854</v>
      </c>
      <c r="F16" t="s">
        <v>914</v>
      </c>
      <c r="G16" t="s">
        <v>8862</v>
      </c>
      <c r="L16" t="s">
        <v>902</v>
      </c>
      <c r="M16">
        <v>-3.99698E-2</v>
      </c>
      <c r="N16">
        <v>50</v>
      </c>
      <c r="O16">
        <v>0</v>
      </c>
      <c r="P16">
        <v>0.4</v>
      </c>
      <c r="Q16">
        <v>0.4</v>
      </c>
      <c r="R16">
        <v>0</v>
      </c>
      <c r="S16">
        <v>0</v>
      </c>
      <c r="T16">
        <v>0</v>
      </c>
      <c r="U16">
        <v>20</v>
      </c>
      <c r="V16">
        <v>20</v>
      </c>
      <c r="W16" t="s">
        <v>878</v>
      </c>
      <c r="X16" t="s">
        <v>878</v>
      </c>
      <c r="Y16" t="s">
        <v>914</v>
      </c>
      <c r="AA16" s="79">
        <v>43922</v>
      </c>
      <c r="AB16" t="s">
        <v>878</v>
      </c>
      <c r="AC16" t="s">
        <v>914</v>
      </c>
    </row>
    <row r="17" spans="1:29" hidden="1" x14ac:dyDescent="0.35">
      <c r="A17" t="s">
        <v>1704</v>
      </c>
      <c r="B17" t="s">
        <v>1705</v>
      </c>
      <c r="D17" t="s">
        <v>8853</v>
      </c>
      <c r="E17" t="s">
        <v>8854</v>
      </c>
      <c r="F17" t="s">
        <v>914</v>
      </c>
      <c r="G17" t="s">
        <v>8863</v>
      </c>
      <c r="L17" t="s">
        <v>902</v>
      </c>
      <c r="M17">
        <v>-3.99698E-2</v>
      </c>
      <c r="N17">
        <v>40</v>
      </c>
      <c r="O17">
        <v>0</v>
      </c>
      <c r="P17">
        <v>0.4</v>
      </c>
      <c r="Q17">
        <v>0.4</v>
      </c>
      <c r="R17">
        <v>0</v>
      </c>
      <c r="S17">
        <v>0</v>
      </c>
      <c r="T17">
        <v>0</v>
      </c>
      <c r="U17">
        <v>16</v>
      </c>
      <c r="V17">
        <v>16</v>
      </c>
      <c r="W17" t="s">
        <v>878</v>
      </c>
      <c r="X17" t="s">
        <v>878</v>
      </c>
      <c r="Y17" t="s">
        <v>914</v>
      </c>
      <c r="AA17" s="79">
        <v>43922</v>
      </c>
      <c r="AB17" t="s">
        <v>878</v>
      </c>
      <c r="AC17" t="s">
        <v>914</v>
      </c>
    </row>
    <row r="18" spans="1:29" hidden="1" x14ac:dyDescent="0.35">
      <c r="A18" t="s">
        <v>662</v>
      </c>
      <c r="B18" t="s">
        <v>1706</v>
      </c>
      <c r="D18" t="s">
        <v>8864</v>
      </c>
      <c r="E18" t="s">
        <v>8865</v>
      </c>
      <c r="F18" t="s">
        <v>914</v>
      </c>
      <c r="L18" t="s">
        <v>869</v>
      </c>
      <c r="M18">
        <v>7.8669999999999999E-4</v>
      </c>
      <c r="N18">
        <v>0</v>
      </c>
      <c r="O18">
        <v>-20.48</v>
      </c>
      <c r="P18">
        <v>0.82830000000000004</v>
      </c>
      <c r="Q18">
        <v>0.82830000000000004</v>
      </c>
      <c r="R18">
        <v>0</v>
      </c>
      <c r="S18">
        <v>-16.963999999999999</v>
      </c>
      <c r="T18">
        <v>-16.963999999999999</v>
      </c>
      <c r="U18">
        <v>0</v>
      </c>
      <c r="V18">
        <v>0</v>
      </c>
      <c r="W18" t="s">
        <v>878</v>
      </c>
      <c r="X18" t="s">
        <v>878</v>
      </c>
      <c r="Y18" t="s">
        <v>878</v>
      </c>
      <c r="AA18" s="79">
        <v>43922</v>
      </c>
      <c r="AB18" t="s">
        <v>878</v>
      </c>
      <c r="AC18" t="s">
        <v>878</v>
      </c>
    </row>
    <row r="19" spans="1:29" hidden="1" x14ac:dyDescent="0.35">
      <c r="A19" t="s">
        <v>1714</v>
      </c>
      <c r="B19" t="s">
        <v>8866</v>
      </c>
      <c r="D19" t="s">
        <v>8867</v>
      </c>
      <c r="E19" t="s">
        <v>8868</v>
      </c>
      <c r="F19" t="s">
        <v>914</v>
      </c>
      <c r="G19" t="s">
        <v>8866</v>
      </c>
      <c r="L19" t="s">
        <v>902</v>
      </c>
      <c r="M19">
        <v>-3.99698E-2</v>
      </c>
      <c r="N19">
        <v>99</v>
      </c>
      <c r="O19">
        <v>-2</v>
      </c>
      <c r="P19">
        <v>0.4</v>
      </c>
      <c r="Q19">
        <v>0.4</v>
      </c>
      <c r="R19">
        <v>0</v>
      </c>
      <c r="S19">
        <v>-0.8</v>
      </c>
      <c r="T19">
        <v>-0.8</v>
      </c>
      <c r="U19">
        <v>39.6</v>
      </c>
      <c r="V19">
        <v>39.6</v>
      </c>
      <c r="W19" t="s">
        <v>878</v>
      </c>
      <c r="X19" t="s">
        <v>878</v>
      </c>
      <c r="Y19" t="s">
        <v>914</v>
      </c>
      <c r="AA19" s="79">
        <v>43922</v>
      </c>
      <c r="AB19" t="s">
        <v>878</v>
      </c>
      <c r="AC19" t="s">
        <v>914</v>
      </c>
    </row>
    <row r="20" spans="1:29" hidden="1" x14ac:dyDescent="0.35">
      <c r="A20" t="s">
        <v>1717</v>
      </c>
      <c r="B20" t="s">
        <v>8869</v>
      </c>
      <c r="D20" t="s">
        <v>8870</v>
      </c>
      <c r="E20" t="s">
        <v>8871</v>
      </c>
      <c r="F20" t="s">
        <v>914</v>
      </c>
      <c r="G20" t="s">
        <v>8872</v>
      </c>
      <c r="J20" t="s">
        <v>8873</v>
      </c>
      <c r="L20" t="s">
        <v>902</v>
      </c>
      <c r="M20">
        <v>1.01843E-2</v>
      </c>
      <c r="N20">
        <v>545</v>
      </c>
      <c r="O20">
        <v>-18</v>
      </c>
      <c r="P20">
        <v>0.4</v>
      </c>
      <c r="Q20">
        <v>0.4</v>
      </c>
      <c r="R20">
        <v>0</v>
      </c>
      <c r="S20">
        <v>-7.2</v>
      </c>
      <c r="T20">
        <v>-7.2</v>
      </c>
      <c r="U20">
        <v>218</v>
      </c>
      <c r="V20">
        <v>218</v>
      </c>
      <c r="W20" t="s">
        <v>878</v>
      </c>
      <c r="X20" t="s">
        <v>878</v>
      </c>
      <c r="Y20" t="s">
        <v>914</v>
      </c>
      <c r="AA20" s="79">
        <v>43922</v>
      </c>
      <c r="AB20" t="s">
        <v>878</v>
      </c>
      <c r="AC20" t="s">
        <v>914</v>
      </c>
    </row>
    <row r="21" spans="1:29" hidden="1" x14ac:dyDescent="0.35">
      <c r="A21" t="s">
        <v>1720</v>
      </c>
      <c r="B21" t="s">
        <v>8874</v>
      </c>
      <c r="D21" t="s">
        <v>8870</v>
      </c>
      <c r="E21" t="s">
        <v>8871</v>
      </c>
      <c r="F21" t="s">
        <v>914</v>
      </c>
      <c r="G21" t="s">
        <v>8875</v>
      </c>
      <c r="J21" t="s">
        <v>8873</v>
      </c>
      <c r="L21" t="s">
        <v>902</v>
      </c>
      <c r="M21">
        <v>1.01843E-2</v>
      </c>
      <c r="N21">
        <v>19</v>
      </c>
      <c r="O21">
        <v>0</v>
      </c>
      <c r="P21">
        <v>0.4</v>
      </c>
      <c r="Q21">
        <v>0.4</v>
      </c>
      <c r="R21">
        <v>0</v>
      </c>
      <c r="S21">
        <v>0</v>
      </c>
      <c r="T21">
        <v>0</v>
      </c>
      <c r="U21">
        <v>7.6</v>
      </c>
      <c r="V21">
        <v>7.6</v>
      </c>
      <c r="W21" t="s">
        <v>878</v>
      </c>
      <c r="X21" t="s">
        <v>878</v>
      </c>
      <c r="Y21" t="s">
        <v>914</v>
      </c>
      <c r="AA21" s="79">
        <v>43922</v>
      </c>
      <c r="AB21" t="s">
        <v>878</v>
      </c>
      <c r="AC21" t="s">
        <v>914</v>
      </c>
    </row>
    <row r="22" spans="1:29" hidden="1" x14ac:dyDescent="0.35">
      <c r="A22" t="s">
        <v>1722</v>
      </c>
      <c r="B22" t="s">
        <v>8876</v>
      </c>
      <c r="D22" t="s">
        <v>8870</v>
      </c>
      <c r="E22" t="s">
        <v>8871</v>
      </c>
      <c r="F22" t="s">
        <v>914</v>
      </c>
      <c r="G22" t="s">
        <v>8877</v>
      </c>
      <c r="J22" t="s">
        <v>8873</v>
      </c>
      <c r="L22" t="s">
        <v>902</v>
      </c>
      <c r="M22">
        <v>1.01843E-2</v>
      </c>
      <c r="N22">
        <v>545</v>
      </c>
      <c r="O22">
        <v>-18</v>
      </c>
      <c r="P22">
        <v>0.4</v>
      </c>
      <c r="Q22">
        <v>0.4</v>
      </c>
      <c r="R22">
        <v>0</v>
      </c>
      <c r="S22">
        <v>-7.2</v>
      </c>
      <c r="T22">
        <v>-7.2</v>
      </c>
      <c r="U22">
        <v>218</v>
      </c>
      <c r="V22">
        <v>218</v>
      </c>
      <c r="W22" t="s">
        <v>878</v>
      </c>
      <c r="X22" t="s">
        <v>878</v>
      </c>
      <c r="Y22" t="s">
        <v>914</v>
      </c>
      <c r="AA22" s="79">
        <v>43922</v>
      </c>
      <c r="AB22" t="s">
        <v>878</v>
      </c>
      <c r="AC22" t="s">
        <v>914</v>
      </c>
    </row>
    <row r="23" spans="1:29" hidden="1" x14ac:dyDescent="0.35">
      <c r="A23" t="s">
        <v>1724</v>
      </c>
      <c r="B23" t="s">
        <v>8878</v>
      </c>
      <c r="D23" t="s">
        <v>8870</v>
      </c>
      <c r="E23" t="s">
        <v>8871</v>
      </c>
      <c r="F23" t="s">
        <v>914</v>
      </c>
      <c r="G23" t="s">
        <v>8879</v>
      </c>
      <c r="J23" t="s">
        <v>8873</v>
      </c>
      <c r="L23" t="s">
        <v>902</v>
      </c>
      <c r="M23">
        <v>1.01843E-2</v>
      </c>
      <c r="N23">
        <v>19</v>
      </c>
      <c r="O23">
        <v>0</v>
      </c>
      <c r="P23">
        <v>0.4</v>
      </c>
      <c r="Q23">
        <v>0.4</v>
      </c>
      <c r="R23">
        <v>0</v>
      </c>
      <c r="S23">
        <v>0</v>
      </c>
      <c r="T23">
        <v>0</v>
      </c>
      <c r="U23">
        <v>7.6</v>
      </c>
      <c r="V23">
        <v>7.6</v>
      </c>
      <c r="W23" t="s">
        <v>878</v>
      </c>
      <c r="X23" t="s">
        <v>878</v>
      </c>
      <c r="Y23" t="s">
        <v>914</v>
      </c>
      <c r="AA23" s="79">
        <v>43922</v>
      </c>
      <c r="AB23" t="s">
        <v>878</v>
      </c>
      <c r="AC23" t="s">
        <v>914</v>
      </c>
    </row>
    <row r="24" spans="1:29" hidden="1" x14ac:dyDescent="0.35">
      <c r="A24" t="s">
        <v>1726</v>
      </c>
      <c r="B24" t="s">
        <v>8880</v>
      </c>
      <c r="D24" t="s">
        <v>8870</v>
      </c>
      <c r="E24" t="s">
        <v>8871</v>
      </c>
      <c r="F24" t="s">
        <v>914</v>
      </c>
      <c r="G24" t="s">
        <v>8881</v>
      </c>
      <c r="J24" t="s">
        <v>8873</v>
      </c>
      <c r="L24" t="s">
        <v>902</v>
      </c>
      <c r="M24">
        <v>1.01843E-2</v>
      </c>
      <c r="N24">
        <v>545</v>
      </c>
      <c r="O24">
        <v>-18</v>
      </c>
      <c r="P24">
        <v>0.4</v>
      </c>
      <c r="Q24">
        <v>0.4</v>
      </c>
      <c r="R24">
        <v>0</v>
      </c>
      <c r="S24">
        <v>-7.2</v>
      </c>
      <c r="T24">
        <v>-7.2</v>
      </c>
      <c r="U24">
        <v>218</v>
      </c>
      <c r="V24">
        <v>218</v>
      </c>
      <c r="W24" t="s">
        <v>878</v>
      </c>
      <c r="X24" t="s">
        <v>878</v>
      </c>
      <c r="Y24" t="s">
        <v>914</v>
      </c>
      <c r="AA24" s="79">
        <v>43922</v>
      </c>
      <c r="AB24" t="s">
        <v>878</v>
      </c>
      <c r="AC24" t="s">
        <v>914</v>
      </c>
    </row>
    <row r="25" spans="1:29" hidden="1" x14ac:dyDescent="0.35">
      <c r="A25" t="s">
        <v>1729</v>
      </c>
      <c r="B25" t="s">
        <v>8882</v>
      </c>
      <c r="D25" t="s">
        <v>8870</v>
      </c>
      <c r="E25" t="s">
        <v>8871</v>
      </c>
      <c r="F25" t="s">
        <v>914</v>
      </c>
      <c r="G25" t="s">
        <v>8883</v>
      </c>
      <c r="J25" t="s">
        <v>8873</v>
      </c>
      <c r="L25" t="s">
        <v>902</v>
      </c>
      <c r="M25">
        <v>1.01843E-2</v>
      </c>
      <c r="N25">
        <v>19</v>
      </c>
      <c r="O25">
        <v>0</v>
      </c>
      <c r="P25">
        <v>0.4</v>
      </c>
      <c r="Q25">
        <v>0.4</v>
      </c>
      <c r="R25">
        <v>0</v>
      </c>
      <c r="S25">
        <v>0</v>
      </c>
      <c r="T25">
        <v>0</v>
      </c>
      <c r="U25">
        <v>7.6</v>
      </c>
      <c r="V25">
        <v>7.6</v>
      </c>
      <c r="W25" t="s">
        <v>878</v>
      </c>
      <c r="X25" t="s">
        <v>878</v>
      </c>
      <c r="Y25" t="s">
        <v>914</v>
      </c>
      <c r="AA25" s="79">
        <v>43922</v>
      </c>
      <c r="AB25" t="s">
        <v>878</v>
      </c>
      <c r="AC25" t="s">
        <v>914</v>
      </c>
    </row>
    <row r="26" spans="1:29" hidden="1" x14ac:dyDescent="0.35">
      <c r="A26" t="s">
        <v>1731</v>
      </c>
      <c r="B26" t="s">
        <v>8884</v>
      </c>
      <c r="D26" t="s">
        <v>8870</v>
      </c>
      <c r="E26" t="s">
        <v>8871</v>
      </c>
      <c r="F26" t="s">
        <v>914</v>
      </c>
      <c r="J26" t="s">
        <v>8873</v>
      </c>
      <c r="L26" t="s">
        <v>902</v>
      </c>
      <c r="M26">
        <v>1.01843E-2</v>
      </c>
      <c r="N26">
        <v>20</v>
      </c>
      <c r="O26">
        <v>-79</v>
      </c>
      <c r="P26">
        <v>0.18049999999999999</v>
      </c>
      <c r="Q26">
        <v>0.18049999999999999</v>
      </c>
      <c r="R26">
        <v>0</v>
      </c>
      <c r="S26">
        <v>-14.26</v>
      </c>
      <c r="T26">
        <v>-14.26</v>
      </c>
      <c r="U26">
        <v>3.61</v>
      </c>
      <c r="V26">
        <v>3.61</v>
      </c>
      <c r="W26" t="s">
        <v>878</v>
      </c>
      <c r="X26" t="s">
        <v>878</v>
      </c>
      <c r="Y26" t="s">
        <v>878</v>
      </c>
      <c r="AA26" s="79">
        <v>43922</v>
      </c>
      <c r="AB26" t="s">
        <v>878</v>
      </c>
      <c r="AC26" t="s">
        <v>878</v>
      </c>
    </row>
    <row r="27" spans="1:29" hidden="1" x14ac:dyDescent="0.35">
      <c r="A27" t="s">
        <v>1733</v>
      </c>
      <c r="B27" t="s">
        <v>1735</v>
      </c>
      <c r="D27" t="s">
        <v>8885</v>
      </c>
      <c r="E27" t="s">
        <v>8886</v>
      </c>
      <c r="F27" t="s">
        <v>914</v>
      </c>
      <c r="G27" t="s">
        <v>8887</v>
      </c>
      <c r="K27" t="s">
        <v>902</v>
      </c>
      <c r="L27" t="s">
        <v>902</v>
      </c>
      <c r="M27">
        <v>-3.99698E-2</v>
      </c>
      <c r="N27">
        <v>42.6</v>
      </c>
      <c r="O27">
        <v>-0.23799999999999999</v>
      </c>
      <c r="P27">
        <v>0.4</v>
      </c>
      <c r="Q27">
        <v>0.4</v>
      </c>
      <c r="R27">
        <v>0</v>
      </c>
      <c r="S27">
        <v>-9.5000000000000001E-2</v>
      </c>
      <c r="T27">
        <v>-9.5000000000000001E-2</v>
      </c>
      <c r="U27">
        <v>17.04</v>
      </c>
      <c r="V27">
        <v>17.04</v>
      </c>
      <c r="W27" t="s">
        <v>914</v>
      </c>
      <c r="X27" t="s">
        <v>878</v>
      </c>
      <c r="Y27" t="s">
        <v>914</v>
      </c>
      <c r="AA27" s="79">
        <v>43922</v>
      </c>
      <c r="AB27" t="s">
        <v>878</v>
      </c>
      <c r="AC27" t="s">
        <v>914</v>
      </c>
    </row>
    <row r="28" spans="1:29" hidden="1" x14ac:dyDescent="0.35">
      <c r="A28" t="s">
        <v>1736</v>
      </c>
      <c r="B28" t="s">
        <v>1738</v>
      </c>
      <c r="D28" t="s">
        <v>8888</v>
      </c>
      <c r="E28" t="s">
        <v>8889</v>
      </c>
      <c r="F28" t="s">
        <v>914</v>
      </c>
      <c r="G28" t="s">
        <v>8890</v>
      </c>
      <c r="K28" t="s">
        <v>902</v>
      </c>
      <c r="L28" t="s">
        <v>902</v>
      </c>
      <c r="M28">
        <v>-1.9432100000000001E-2</v>
      </c>
      <c r="N28">
        <v>50</v>
      </c>
      <c r="O28">
        <v>-2</v>
      </c>
      <c r="P28">
        <v>0.4</v>
      </c>
      <c r="Q28">
        <v>0.4</v>
      </c>
      <c r="R28">
        <v>0</v>
      </c>
      <c r="S28">
        <v>-0.8</v>
      </c>
      <c r="T28">
        <v>-0.8</v>
      </c>
      <c r="U28">
        <v>20</v>
      </c>
      <c r="V28">
        <v>20</v>
      </c>
      <c r="W28" t="s">
        <v>914</v>
      </c>
      <c r="X28" t="s">
        <v>878</v>
      </c>
      <c r="Y28" t="s">
        <v>914</v>
      </c>
      <c r="AA28" s="79">
        <v>43922</v>
      </c>
      <c r="AB28" t="s">
        <v>878</v>
      </c>
      <c r="AC28" t="s">
        <v>914</v>
      </c>
    </row>
    <row r="29" spans="1:29" hidden="1" x14ac:dyDescent="0.35">
      <c r="A29" t="s">
        <v>1739</v>
      </c>
      <c r="B29" t="s">
        <v>8891</v>
      </c>
      <c r="D29" t="s">
        <v>8892</v>
      </c>
      <c r="E29" t="s">
        <v>8893</v>
      </c>
      <c r="F29" t="s">
        <v>914</v>
      </c>
      <c r="G29" t="s">
        <v>8894</v>
      </c>
      <c r="L29" t="s">
        <v>869</v>
      </c>
      <c r="M29">
        <v>-1.9432100000000001E-2</v>
      </c>
      <c r="N29">
        <v>0</v>
      </c>
      <c r="O29">
        <v>-0.5</v>
      </c>
      <c r="P29">
        <v>4.3099999999999999E-2</v>
      </c>
      <c r="Q29">
        <v>4.3099999999999999E-2</v>
      </c>
      <c r="R29">
        <v>0</v>
      </c>
      <c r="S29">
        <v>-2.1999999999999999E-2</v>
      </c>
      <c r="T29">
        <v>-2.1999999999999999E-2</v>
      </c>
      <c r="U29">
        <v>0</v>
      </c>
      <c r="V29">
        <v>0</v>
      </c>
      <c r="W29" t="s">
        <v>878</v>
      </c>
      <c r="X29" t="s">
        <v>878</v>
      </c>
      <c r="Y29" t="s">
        <v>878</v>
      </c>
      <c r="AA29" s="79">
        <v>43922</v>
      </c>
      <c r="AB29" t="s">
        <v>878</v>
      </c>
      <c r="AC29" t="s">
        <v>878</v>
      </c>
    </row>
    <row r="30" spans="1:29" hidden="1" x14ac:dyDescent="0.35">
      <c r="A30" t="s">
        <v>1742</v>
      </c>
      <c r="B30" t="s">
        <v>8891</v>
      </c>
      <c r="D30" t="s">
        <v>8892</v>
      </c>
      <c r="E30" t="s">
        <v>8893</v>
      </c>
      <c r="F30" t="s">
        <v>914</v>
      </c>
      <c r="G30" t="s">
        <v>8895</v>
      </c>
      <c r="L30" t="s">
        <v>902</v>
      </c>
      <c r="M30">
        <v>-1.9432100000000001E-2</v>
      </c>
      <c r="N30">
        <v>63.84</v>
      </c>
      <c r="O30">
        <v>0</v>
      </c>
      <c r="P30">
        <v>0.4</v>
      </c>
      <c r="Q30">
        <v>0.4</v>
      </c>
      <c r="R30">
        <v>0</v>
      </c>
      <c r="S30">
        <v>0</v>
      </c>
      <c r="T30">
        <v>0</v>
      </c>
      <c r="U30">
        <v>25.536000000000001</v>
      </c>
      <c r="V30">
        <v>25.536000000000001</v>
      </c>
      <c r="W30" t="s">
        <v>878</v>
      </c>
      <c r="X30" t="s">
        <v>878</v>
      </c>
      <c r="Y30" t="s">
        <v>914</v>
      </c>
      <c r="AA30" s="79">
        <v>43922</v>
      </c>
      <c r="AB30" t="s">
        <v>878</v>
      </c>
      <c r="AC30" t="s">
        <v>914</v>
      </c>
    </row>
    <row r="31" spans="1:29" hidden="1" x14ac:dyDescent="0.35">
      <c r="A31" t="s">
        <v>574</v>
      </c>
      <c r="B31" t="s">
        <v>1746</v>
      </c>
      <c r="D31" t="s">
        <v>8896</v>
      </c>
      <c r="E31" t="s">
        <v>8897</v>
      </c>
      <c r="F31" t="s">
        <v>914</v>
      </c>
      <c r="G31" t="s">
        <v>8898</v>
      </c>
      <c r="J31" t="s">
        <v>8899</v>
      </c>
      <c r="L31" t="s">
        <v>869</v>
      </c>
      <c r="M31">
        <v>4.3578000000000002E-3</v>
      </c>
      <c r="N31">
        <v>0</v>
      </c>
      <c r="O31">
        <v>0</v>
      </c>
      <c r="P31">
        <v>0</v>
      </c>
      <c r="Q31">
        <v>0</v>
      </c>
      <c r="R31">
        <v>0</v>
      </c>
      <c r="S31">
        <v>0</v>
      </c>
      <c r="T31">
        <v>0</v>
      </c>
      <c r="U31">
        <v>0</v>
      </c>
      <c r="V31">
        <v>0</v>
      </c>
      <c r="W31" t="s">
        <v>878</v>
      </c>
      <c r="X31" t="s">
        <v>878</v>
      </c>
      <c r="Y31" t="s">
        <v>878</v>
      </c>
      <c r="AA31" s="79">
        <v>43922</v>
      </c>
      <c r="AB31" t="s">
        <v>878</v>
      </c>
      <c r="AC31" t="s">
        <v>878</v>
      </c>
    </row>
    <row r="32" spans="1:29" hidden="1" x14ac:dyDescent="0.35">
      <c r="A32" t="s">
        <v>1748</v>
      </c>
      <c r="B32" t="s">
        <v>1750</v>
      </c>
      <c r="D32" t="s">
        <v>8900</v>
      </c>
      <c r="E32" t="s">
        <v>8901</v>
      </c>
      <c r="F32" t="s">
        <v>914</v>
      </c>
      <c r="G32" t="s">
        <v>8902</v>
      </c>
      <c r="K32" t="s">
        <v>869</v>
      </c>
      <c r="L32" t="s">
        <v>869</v>
      </c>
      <c r="M32">
        <v>-3.99698E-2</v>
      </c>
      <c r="N32">
        <v>19.353999999999999</v>
      </c>
      <c r="O32">
        <v>-0.114</v>
      </c>
      <c r="P32">
        <v>0.4</v>
      </c>
      <c r="Q32">
        <v>0.4</v>
      </c>
      <c r="R32">
        <v>0</v>
      </c>
      <c r="S32">
        <v>-4.5999999999999999E-2</v>
      </c>
      <c r="T32">
        <v>-4.5999999999999999E-2</v>
      </c>
      <c r="U32">
        <v>7.742</v>
      </c>
      <c r="V32">
        <v>7.742</v>
      </c>
      <c r="W32" t="s">
        <v>914</v>
      </c>
      <c r="X32" t="s">
        <v>878</v>
      </c>
      <c r="Y32" t="s">
        <v>914</v>
      </c>
      <c r="AA32" s="79">
        <v>43922</v>
      </c>
      <c r="AB32" t="s">
        <v>878</v>
      </c>
      <c r="AC32" t="s">
        <v>878</v>
      </c>
    </row>
    <row r="33" spans="1:29" hidden="1" x14ac:dyDescent="0.35">
      <c r="A33" t="s">
        <v>1752</v>
      </c>
      <c r="B33" t="s">
        <v>1754</v>
      </c>
      <c r="D33" t="s">
        <v>8903</v>
      </c>
      <c r="E33" t="s">
        <v>8904</v>
      </c>
      <c r="F33" t="s">
        <v>914</v>
      </c>
      <c r="G33" t="s">
        <v>8905</v>
      </c>
      <c r="L33" t="s">
        <v>902</v>
      </c>
      <c r="M33">
        <v>-1.9432100000000001E-2</v>
      </c>
      <c r="N33">
        <v>114</v>
      </c>
      <c r="O33">
        <v>-3</v>
      </c>
      <c r="P33">
        <v>0.4</v>
      </c>
      <c r="Q33">
        <v>0.4</v>
      </c>
      <c r="R33">
        <v>0</v>
      </c>
      <c r="S33">
        <v>-1.2</v>
      </c>
      <c r="T33">
        <v>-1.2</v>
      </c>
      <c r="U33">
        <v>45.6</v>
      </c>
      <c r="V33">
        <v>45.6</v>
      </c>
      <c r="W33" t="s">
        <v>878</v>
      </c>
      <c r="X33" t="s">
        <v>878</v>
      </c>
      <c r="Y33" t="s">
        <v>914</v>
      </c>
      <c r="AA33" s="79">
        <v>43922</v>
      </c>
      <c r="AB33" t="s">
        <v>878</v>
      </c>
      <c r="AC33" t="s">
        <v>914</v>
      </c>
    </row>
    <row r="34" spans="1:29" hidden="1" x14ac:dyDescent="0.35">
      <c r="A34" t="s">
        <v>1756</v>
      </c>
      <c r="B34" t="s">
        <v>8906</v>
      </c>
      <c r="D34" t="s">
        <v>8907</v>
      </c>
      <c r="E34" t="s">
        <v>8908</v>
      </c>
      <c r="F34" t="s">
        <v>914</v>
      </c>
      <c r="G34" t="s">
        <v>8906</v>
      </c>
      <c r="J34" t="s">
        <v>8909</v>
      </c>
      <c r="L34" t="s">
        <v>902</v>
      </c>
      <c r="M34">
        <v>1.01843E-2</v>
      </c>
      <c r="N34">
        <v>500</v>
      </c>
      <c r="O34">
        <v>-12</v>
      </c>
      <c r="P34">
        <v>0.4</v>
      </c>
      <c r="Q34">
        <v>0.4</v>
      </c>
      <c r="R34">
        <v>0</v>
      </c>
      <c r="S34">
        <v>-4.8</v>
      </c>
      <c r="T34">
        <v>-4.8</v>
      </c>
      <c r="U34">
        <v>200</v>
      </c>
      <c r="V34">
        <v>200</v>
      </c>
      <c r="W34" t="s">
        <v>878</v>
      </c>
      <c r="X34" t="s">
        <v>878</v>
      </c>
      <c r="Y34" t="s">
        <v>914</v>
      </c>
      <c r="AA34" s="79">
        <v>43922</v>
      </c>
      <c r="AB34" t="s">
        <v>878</v>
      </c>
      <c r="AC34" t="s">
        <v>914</v>
      </c>
    </row>
    <row r="35" spans="1:29" hidden="1" x14ac:dyDescent="0.35">
      <c r="A35" t="s">
        <v>1759</v>
      </c>
      <c r="B35" t="s">
        <v>8910</v>
      </c>
      <c r="D35" t="s">
        <v>8907</v>
      </c>
      <c r="E35" t="s">
        <v>8908</v>
      </c>
      <c r="F35" t="s">
        <v>914</v>
      </c>
      <c r="G35" t="s">
        <v>8910</v>
      </c>
      <c r="J35" t="s">
        <v>8909</v>
      </c>
      <c r="L35" t="s">
        <v>902</v>
      </c>
      <c r="M35">
        <v>1.01843E-2</v>
      </c>
      <c r="N35">
        <v>32</v>
      </c>
      <c r="O35">
        <v>-8</v>
      </c>
      <c r="P35">
        <v>0.4</v>
      </c>
      <c r="Q35">
        <v>0.4</v>
      </c>
      <c r="R35">
        <v>0</v>
      </c>
      <c r="S35">
        <v>-3.2</v>
      </c>
      <c r="T35">
        <v>-3.2</v>
      </c>
      <c r="U35">
        <v>12.8</v>
      </c>
      <c r="V35">
        <v>12.8</v>
      </c>
      <c r="W35" t="s">
        <v>878</v>
      </c>
      <c r="X35" t="s">
        <v>878</v>
      </c>
      <c r="Y35" t="s">
        <v>914</v>
      </c>
      <c r="AA35" s="79">
        <v>43922</v>
      </c>
      <c r="AB35" t="s">
        <v>878</v>
      </c>
      <c r="AC35" t="s">
        <v>914</v>
      </c>
    </row>
    <row r="36" spans="1:29" hidden="1" x14ac:dyDescent="0.35">
      <c r="A36" t="s">
        <v>576</v>
      </c>
      <c r="B36" t="s">
        <v>1760</v>
      </c>
      <c r="D36" t="s">
        <v>8907</v>
      </c>
      <c r="E36" t="s">
        <v>8908</v>
      </c>
      <c r="F36" t="s">
        <v>914</v>
      </c>
      <c r="G36" t="s">
        <v>8911</v>
      </c>
      <c r="J36" t="s">
        <v>8909</v>
      </c>
      <c r="L36" t="s">
        <v>902</v>
      </c>
      <c r="M36">
        <v>1.01843E-2</v>
      </c>
      <c r="N36">
        <v>0</v>
      </c>
      <c r="O36">
        <v>-10</v>
      </c>
      <c r="P36">
        <v>0.83320000000000005</v>
      </c>
      <c r="Q36">
        <v>0.83320000000000005</v>
      </c>
      <c r="R36">
        <v>0</v>
      </c>
      <c r="S36">
        <v>-8.3320000000000007</v>
      </c>
      <c r="T36">
        <v>-8.3320000000000007</v>
      </c>
      <c r="U36">
        <v>0</v>
      </c>
      <c r="V36">
        <v>0</v>
      </c>
      <c r="W36" t="s">
        <v>878</v>
      </c>
      <c r="X36" t="s">
        <v>878</v>
      </c>
      <c r="Y36" t="s">
        <v>878</v>
      </c>
      <c r="AA36" s="79">
        <v>43922</v>
      </c>
      <c r="AB36" t="s">
        <v>878</v>
      </c>
      <c r="AC36" t="s">
        <v>878</v>
      </c>
    </row>
    <row r="37" spans="1:29" x14ac:dyDescent="0.35">
      <c r="A37" t="s">
        <v>595</v>
      </c>
      <c r="B37" t="s">
        <v>595</v>
      </c>
      <c r="C37" t="str">
        <f>VLOOKUP(A37,ETYS_Spatial_List!$B$414:$B$493,1,FALSE)</f>
        <v>T_BAGTD-1</v>
      </c>
      <c r="D37" t="s">
        <v>8851</v>
      </c>
      <c r="E37" t="s">
        <v>8852</v>
      </c>
      <c r="F37" t="s">
        <v>914</v>
      </c>
      <c r="G37" t="s">
        <v>8912</v>
      </c>
      <c r="L37" t="s">
        <v>869</v>
      </c>
      <c r="M37">
        <v>-1.9432100000000001E-2</v>
      </c>
      <c r="N37">
        <v>0</v>
      </c>
      <c r="O37">
        <v>-6.6550000000000002</v>
      </c>
      <c r="P37">
        <v>0.4864</v>
      </c>
      <c r="Q37">
        <v>0.4864</v>
      </c>
      <c r="R37">
        <v>0</v>
      </c>
      <c r="S37">
        <v>-3.2370000000000001</v>
      </c>
      <c r="T37">
        <v>-3.2370000000000001</v>
      </c>
      <c r="U37">
        <v>0</v>
      </c>
      <c r="V37">
        <v>0</v>
      </c>
      <c r="W37" t="s">
        <v>878</v>
      </c>
      <c r="X37" t="s">
        <v>878</v>
      </c>
      <c r="Y37" t="s">
        <v>914</v>
      </c>
      <c r="AA37" s="79">
        <v>43922</v>
      </c>
      <c r="AB37" t="s">
        <v>878</v>
      </c>
      <c r="AC37" t="s">
        <v>878</v>
      </c>
    </row>
    <row r="38" spans="1:29" hidden="1" x14ac:dyDescent="0.35">
      <c r="A38" t="s">
        <v>624</v>
      </c>
      <c r="B38" t="s">
        <v>1764</v>
      </c>
      <c r="D38" t="s">
        <v>8913</v>
      </c>
      <c r="E38" t="s">
        <v>8914</v>
      </c>
      <c r="F38" t="s">
        <v>914</v>
      </c>
      <c r="L38" t="s">
        <v>869</v>
      </c>
      <c r="M38">
        <v>1.78187E-2</v>
      </c>
      <c r="N38">
        <v>0</v>
      </c>
      <c r="O38">
        <v>-32.671999999999997</v>
      </c>
      <c r="P38">
        <v>0.35210000000000002</v>
      </c>
      <c r="Q38">
        <v>0.35210000000000002</v>
      </c>
      <c r="R38">
        <v>0</v>
      </c>
      <c r="S38">
        <v>-11.504</v>
      </c>
      <c r="T38">
        <v>-11.504</v>
      </c>
      <c r="U38">
        <v>0</v>
      </c>
      <c r="V38">
        <v>0</v>
      </c>
      <c r="W38" t="s">
        <v>878</v>
      </c>
      <c r="X38" t="s">
        <v>878</v>
      </c>
      <c r="Y38" t="s">
        <v>878</v>
      </c>
      <c r="AA38" s="79">
        <v>43922</v>
      </c>
      <c r="AB38" t="s">
        <v>878</v>
      </c>
      <c r="AC38" t="s">
        <v>878</v>
      </c>
    </row>
    <row r="39" spans="1:29" x14ac:dyDescent="0.35">
      <c r="A39" t="s">
        <v>626</v>
      </c>
      <c r="B39" t="s">
        <v>1763</v>
      </c>
      <c r="C39" t="str">
        <f>VLOOKUP(A39,ETYS_Spatial_List!$B$414:$B$493,1,FALSE)</f>
        <v>T_BARK_NR</v>
      </c>
      <c r="D39" t="s">
        <v>8851</v>
      </c>
      <c r="E39" t="s">
        <v>8852</v>
      </c>
      <c r="F39" t="s">
        <v>914</v>
      </c>
      <c r="L39" t="s">
        <v>869</v>
      </c>
      <c r="M39">
        <v>1.78187E-2</v>
      </c>
      <c r="N39">
        <v>0</v>
      </c>
      <c r="O39">
        <v>-10</v>
      </c>
      <c r="P39">
        <v>0.2732</v>
      </c>
      <c r="Q39">
        <v>0.2732</v>
      </c>
      <c r="R39">
        <v>0</v>
      </c>
      <c r="S39">
        <v>-2.7320000000000002</v>
      </c>
      <c r="T39">
        <v>-2.7320000000000002</v>
      </c>
      <c r="U39">
        <v>0</v>
      </c>
      <c r="V39">
        <v>0</v>
      </c>
      <c r="W39" t="s">
        <v>878</v>
      </c>
      <c r="X39" t="s">
        <v>878</v>
      </c>
      <c r="Y39" t="s">
        <v>878</v>
      </c>
      <c r="AA39" s="79">
        <v>43922</v>
      </c>
      <c r="AB39" t="s">
        <v>878</v>
      </c>
      <c r="AC39" t="s">
        <v>878</v>
      </c>
    </row>
    <row r="40" spans="1:29" hidden="1" x14ac:dyDescent="0.35">
      <c r="A40" t="s">
        <v>1765</v>
      </c>
      <c r="B40" t="s">
        <v>8915</v>
      </c>
      <c r="D40" t="s">
        <v>8870</v>
      </c>
      <c r="E40" t="s">
        <v>8871</v>
      </c>
      <c r="F40" t="s">
        <v>914</v>
      </c>
      <c r="G40" t="s">
        <v>8916</v>
      </c>
      <c r="L40" t="s">
        <v>902</v>
      </c>
      <c r="M40">
        <v>-3.99698E-2</v>
      </c>
      <c r="N40">
        <v>27</v>
      </c>
      <c r="O40">
        <v>-1</v>
      </c>
      <c r="P40">
        <v>0.4</v>
      </c>
      <c r="Q40">
        <v>0.4</v>
      </c>
      <c r="R40">
        <v>0</v>
      </c>
      <c r="S40">
        <v>-0.4</v>
      </c>
      <c r="T40">
        <v>-0.4</v>
      </c>
      <c r="U40">
        <v>10.8</v>
      </c>
      <c r="V40">
        <v>10.8</v>
      </c>
      <c r="W40" t="s">
        <v>878</v>
      </c>
      <c r="X40" t="s">
        <v>878</v>
      </c>
      <c r="Y40" t="s">
        <v>914</v>
      </c>
      <c r="AA40" s="79">
        <v>43922</v>
      </c>
      <c r="AB40" t="s">
        <v>878</v>
      </c>
      <c r="AC40" t="s">
        <v>914</v>
      </c>
    </row>
    <row r="41" spans="1:29" hidden="1" x14ac:dyDescent="0.35">
      <c r="A41" t="s">
        <v>1767</v>
      </c>
      <c r="B41" t="s">
        <v>8917</v>
      </c>
      <c r="D41" t="s">
        <v>8918</v>
      </c>
      <c r="E41" t="s">
        <v>8919</v>
      </c>
      <c r="F41" t="s">
        <v>914</v>
      </c>
      <c r="L41" t="s">
        <v>869</v>
      </c>
      <c r="M41">
        <v>-3.99698E-2</v>
      </c>
      <c r="N41">
        <v>0</v>
      </c>
      <c r="O41">
        <v>-2</v>
      </c>
      <c r="P41">
        <v>0.99980000000000002</v>
      </c>
      <c r="Q41">
        <v>0.99980000000000002</v>
      </c>
      <c r="R41">
        <v>0</v>
      </c>
      <c r="S41">
        <v>-2</v>
      </c>
      <c r="T41">
        <v>-2</v>
      </c>
      <c r="U41">
        <v>0</v>
      </c>
      <c r="V41">
        <v>0</v>
      </c>
      <c r="W41" t="s">
        <v>878</v>
      </c>
      <c r="X41" t="s">
        <v>878</v>
      </c>
      <c r="Y41" t="s">
        <v>878</v>
      </c>
      <c r="AA41" s="79">
        <v>43922</v>
      </c>
      <c r="AB41" t="s">
        <v>878</v>
      </c>
      <c r="AC41" t="s">
        <v>878</v>
      </c>
    </row>
    <row r="42" spans="1:29" hidden="1" x14ac:dyDescent="0.35">
      <c r="A42" t="s">
        <v>1773</v>
      </c>
      <c r="B42" t="s">
        <v>8920</v>
      </c>
      <c r="D42" t="s">
        <v>8918</v>
      </c>
      <c r="E42" t="s">
        <v>8919</v>
      </c>
      <c r="F42" t="s">
        <v>914</v>
      </c>
      <c r="G42" t="s">
        <v>8921</v>
      </c>
      <c r="L42" t="s">
        <v>902</v>
      </c>
      <c r="M42">
        <v>-3.99698E-2</v>
      </c>
      <c r="N42">
        <v>252</v>
      </c>
      <c r="O42">
        <v>-2</v>
      </c>
      <c r="P42">
        <v>0.4</v>
      </c>
      <c r="Q42">
        <v>0.4</v>
      </c>
      <c r="R42">
        <v>0</v>
      </c>
      <c r="S42">
        <v>-0.8</v>
      </c>
      <c r="T42">
        <v>-0.8</v>
      </c>
      <c r="U42">
        <v>100.8</v>
      </c>
      <c r="V42">
        <v>100.8</v>
      </c>
      <c r="W42" t="s">
        <v>878</v>
      </c>
      <c r="X42" t="s">
        <v>878</v>
      </c>
      <c r="Y42" t="s">
        <v>914</v>
      </c>
      <c r="AA42" s="79">
        <v>43922</v>
      </c>
      <c r="AB42" t="s">
        <v>878</v>
      </c>
      <c r="AC42" t="s">
        <v>914</v>
      </c>
    </row>
    <row r="43" spans="1:29" hidden="1" x14ac:dyDescent="0.35">
      <c r="A43" t="s">
        <v>1776</v>
      </c>
      <c r="B43" t="s">
        <v>8922</v>
      </c>
      <c r="D43" t="s">
        <v>8918</v>
      </c>
      <c r="E43" t="s">
        <v>8919</v>
      </c>
      <c r="F43" t="s">
        <v>914</v>
      </c>
      <c r="G43" t="s">
        <v>8923</v>
      </c>
      <c r="L43" t="s">
        <v>902</v>
      </c>
      <c r="M43">
        <v>-3.99698E-2</v>
      </c>
      <c r="N43">
        <v>252</v>
      </c>
      <c r="O43">
        <v>-2</v>
      </c>
      <c r="P43">
        <v>0.4</v>
      </c>
      <c r="Q43">
        <v>0.4</v>
      </c>
      <c r="R43">
        <v>0</v>
      </c>
      <c r="S43">
        <v>-0.8</v>
      </c>
      <c r="T43">
        <v>-0.8</v>
      </c>
      <c r="U43">
        <v>100.8</v>
      </c>
      <c r="V43">
        <v>100.8</v>
      </c>
      <c r="W43" t="s">
        <v>878</v>
      </c>
      <c r="X43" t="s">
        <v>878</v>
      </c>
      <c r="Y43" t="s">
        <v>914</v>
      </c>
      <c r="AA43" s="79">
        <v>43922</v>
      </c>
      <c r="AB43" t="s">
        <v>878</v>
      </c>
      <c r="AC43" t="s">
        <v>914</v>
      </c>
    </row>
    <row r="44" spans="1:29" hidden="1" x14ac:dyDescent="0.35">
      <c r="A44" t="s">
        <v>1779</v>
      </c>
      <c r="B44" t="s">
        <v>8924</v>
      </c>
      <c r="D44" t="s">
        <v>8918</v>
      </c>
      <c r="E44" t="s">
        <v>8919</v>
      </c>
      <c r="F44" t="s">
        <v>914</v>
      </c>
      <c r="G44" t="s">
        <v>8925</v>
      </c>
      <c r="L44" t="s">
        <v>902</v>
      </c>
      <c r="M44">
        <v>-3.99698E-2</v>
      </c>
      <c r="N44">
        <v>256</v>
      </c>
      <c r="O44">
        <v>-3.3690000000000002</v>
      </c>
      <c r="P44">
        <v>0.4</v>
      </c>
      <c r="Q44">
        <v>0.4</v>
      </c>
      <c r="R44">
        <v>0</v>
      </c>
      <c r="S44">
        <v>-1.3480000000000001</v>
      </c>
      <c r="T44">
        <v>-1.3480000000000001</v>
      </c>
      <c r="U44">
        <v>102.4</v>
      </c>
      <c r="V44">
        <v>102.4</v>
      </c>
      <c r="W44" t="s">
        <v>878</v>
      </c>
      <c r="X44" t="s">
        <v>878</v>
      </c>
      <c r="Y44" t="s">
        <v>914</v>
      </c>
      <c r="AA44" s="79">
        <v>43922</v>
      </c>
      <c r="AB44" t="s">
        <v>878</v>
      </c>
      <c r="AC44" t="s">
        <v>914</v>
      </c>
    </row>
    <row r="45" spans="1:29" hidden="1" x14ac:dyDescent="0.35">
      <c r="A45" t="s">
        <v>1781</v>
      </c>
      <c r="B45" t="s">
        <v>8926</v>
      </c>
      <c r="D45" t="s">
        <v>8918</v>
      </c>
      <c r="E45" t="s">
        <v>8919</v>
      </c>
      <c r="F45" t="s">
        <v>914</v>
      </c>
      <c r="G45" t="s">
        <v>8927</v>
      </c>
      <c r="L45" t="s">
        <v>902</v>
      </c>
      <c r="M45">
        <v>-3.99698E-2</v>
      </c>
      <c r="N45">
        <v>256</v>
      </c>
      <c r="O45">
        <v>-3.4780000000000002</v>
      </c>
      <c r="P45">
        <v>0.4</v>
      </c>
      <c r="Q45">
        <v>0.4</v>
      </c>
      <c r="R45">
        <v>0</v>
      </c>
      <c r="S45">
        <v>-1.391</v>
      </c>
      <c r="T45">
        <v>-1.391</v>
      </c>
      <c r="U45">
        <v>102.4</v>
      </c>
      <c r="V45">
        <v>102.4</v>
      </c>
      <c r="W45" t="s">
        <v>878</v>
      </c>
      <c r="X45" t="s">
        <v>878</v>
      </c>
      <c r="Y45" t="s">
        <v>914</v>
      </c>
      <c r="AA45" s="79">
        <v>43922</v>
      </c>
      <c r="AB45" t="s">
        <v>878</v>
      </c>
      <c r="AC45" t="s">
        <v>914</v>
      </c>
    </row>
    <row r="46" spans="1:29" hidden="1" x14ac:dyDescent="0.35">
      <c r="A46" t="s">
        <v>1784</v>
      </c>
      <c r="B46" t="s">
        <v>8928</v>
      </c>
      <c r="D46" t="s">
        <v>8929</v>
      </c>
      <c r="E46" t="s">
        <v>8930</v>
      </c>
      <c r="F46" t="s">
        <v>914</v>
      </c>
      <c r="G46" t="s">
        <v>8931</v>
      </c>
      <c r="L46" t="s">
        <v>902</v>
      </c>
      <c r="M46">
        <v>-3.99698E-2</v>
      </c>
      <c r="N46">
        <v>108.8</v>
      </c>
      <c r="O46">
        <v>-0.8</v>
      </c>
      <c r="P46">
        <v>0.4</v>
      </c>
      <c r="Q46">
        <v>0.4</v>
      </c>
      <c r="R46">
        <v>0</v>
      </c>
      <c r="S46">
        <v>-0.32</v>
      </c>
      <c r="T46">
        <v>-0.32</v>
      </c>
      <c r="U46">
        <v>43.52</v>
      </c>
      <c r="V46">
        <v>43.52</v>
      </c>
      <c r="W46" t="s">
        <v>878</v>
      </c>
      <c r="X46" t="s">
        <v>878</v>
      </c>
      <c r="Y46" t="s">
        <v>914</v>
      </c>
      <c r="AA46" s="79">
        <v>43922</v>
      </c>
      <c r="AB46" t="s">
        <v>878</v>
      </c>
      <c r="AC46" t="s">
        <v>914</v>
      </c>
    </row>
    <row r="47" spans="1:29" hidden="1" x14ac:dyDescent="0.35">
      <c r="A47" t="s">
        <v>1787</v>
      </c>
      <c r="B47" t="s">
        <v>1789</v>
      </c>
      <c r="D47" t="s">
        <v>8853</v>
      </c>
      <c r="E47" t="s">
        <v>8854</v>
      </c>
      <c r="F47" t="s">
        <v>914</v>
      </c>
      <c r="G47" t="s">
        <v>8932</v>
      </c>
      <c r="L47" t="s">
        <v>902</v>
      </c>
      <c r="M47">
        <v>-3.99698E-2</v>
      </c>
      <c r="N47">
        <v>108</v>
      </c>
      <c r="O47">
        <v>-6.9</v>
      </c>
      <c r="P47">
        <v>0.4</v>
      </c>
      <c r="Q47">
        <v>0.4</v>
      </c>
      <c r="R47">
        <v>0</v>
      </c>
      <c r="S47">
        <v>-2.76</v>
      </c>
      <c r="T47">
        <v>-2.76</v>
      </c>
      <c r="U47">
        <v>43.2</v>
      </c>
      <c r="V47">
        <v>43.2</v>
      </c>
      <c r="W47" t="s">
        <v>878</v>
      </c>
      <c r="X47" t="s">
        <v>878</v>
      </c>
      <c r="Y47" t="s">
        <v>914</v>
      </c>
      <c r="AA47" s="79">
        <v>43922</v>
      </c>
      <c r="AB47" t="s">
        <v>878</v>
      </c>
      <c r="AC47" t="s">
        <v>914</v>
      </c>
    </row>
    <row r="48" spans="1:29" hidden="1" x14ac:dyDescent="0.35">
      <c r="A48" t="s">
        <v>1790</v>
      </c>
      <c r="B48" t="s">
        <v>8933</v>
      </c>
      <c r="D48" t="s">
        <v>8934</v>
      </c>
      <c r="E48" t="s">
        <v>8935</v>
      </c>
      <c r="F48" t="s">
        <v>914</v>
      </c>
      <c r="G48" t="s">
        <v>8936</v>
      </c>
      <c r="L48" t="s">
        <v>902</v>
      </c>
      <c r="M48">
        <v>-1.9432100000000001E-2</v>
      </c>
      <c r="N48">
        <v>52.9</v>
      </c>
      <c r="O48">
        <v>-0.8</v>
      </c>
      <c r="P48">
        <v>0.4</v>
      </c>
      <c r="Q48">
        <v>0.4</v>
      </c>
      <c r="R48">
        <v>0</v>
      </c>
      <c r="S48">
        <v>-0.32</v>
      </c>
      <c r="T48">
        <v>-0.32</v>
      </c>
      <c r="U48">
        <v>21.16</v>
      </c>
      <c r="V48">
        <v>21.16</v>
      </c>
      <c r="W48" t="s">
        <v>878</v>
      </c>
      <c r="X48" t="s">
        <v>878</v>
      </c>
      <c r="Y48" t="s">
        <v>914</v>
      </c>
      <c r="AA48" s="79">
        <v>43922</v>
      </c>
      <c r="AB48" t="s">
        <v>878</v>
      </c>
      <c r="AC48" t="s">
        <v>914</v>
      </c>
    </row>
    <row r="49" spans="1:29" hidden="1" x14ac:dyDescent="0.35">
      <c r="A49" t="s">
        <v>1793</v>
      </c>
      <c r="B49" t="s">
        <v>1793</v>
      </c>
      <c r="D49" t="s">
        <v>8903</v>
      </c>
      <c r="E49" t="s">
        <v>8904</v>
      </c>
      <c r="F49" t="s">
        <v>914</v>
      </c>
      <c r="G49" t="s">
        <v>8937</v>
      </c>
      <c r="L49" t="s">
        <v>902</v>
      </c>
      <c r="M49">
        <v>-1.9432100000000001E-2</v>
      </c>
      <c r="N49">
        <v>118</v>
      </c>
      <c r="O49">
        <v>-3</v>
      </c>
      <c r="P49">
        <v>0.4</v>
      </c>
      <c r="Q49">
        <v>0.4</v>
      </c>
      <c r="R49">
        <v>0</v>
      </c>
      <c r="S49">
        <v>-1.2</v>
      </c>
      <c r="T49">
        <v>-1.2</v>
      </c>
      <c r="U49">
        <v>47.2</v>
      </c>
      <c r="V49">
        <v>47.2</v>
      </c>
      <c r="W49" t="s">
        <v>878</v>
      </c>
      <c r="X49" t="s">
        <v>878</v>
      </c>
      <c r="Y49" t="s">
        <v>914</v>
      </c>
      <c r="AA49" s="79">
        <v>43922</v>
      </c>
      <c r="AB49" t="s">
        <v>878</v>
      </c>
      <c r="AC49" t="s">
        <v>914</v>
      </c>
    </row>
    <row r="50" spans="1:29" hidden="1" x14ac:dyDescent="0.35">
      <c r="A50" t="s">
        <v>1796</v>
      </c>
      <c r="B50" t="s">
        <v>8938</v>
      </c>
      <c r="D50" t="s">
        <v>8903</v>
      </c>
      <c r="E50" t="s">
        <v>8904</v>
      </c>
      <c r="F50" t="s">
        <v>914</v>
      </c>
      <c r="G50" t="s">
        <v>8939</v>
      </c>
      <c r="L50" t="s">
        <v>902</v>
      </c>
      <c r="M50">
        <v>-1.9432100000000001E-2</v>
      </c>
      <c r="N50">
        <v>69</v>
      </c>
      <c r="O50">
        <v>-2.5</v>
      </c>
      <c r="P50">
        <v>0.4</v>
      </c>
      <c r="Q50">
        <v>0.4</v>
      </c>
      <c r="R50">
        <v>0</v>
      </c>
      <c r="S50">
        <v>-1</v>
      </c>
      <c r="T50">
        <v>-1</v>
      </c>
      <c r="U50">
        <v>27.6</v>
      </c>
      <c r="V50">
        <v>27.6</v>
      </c>
      <c r="W50" t="s">
        <v>878</v>
      </c>
      <c r="X50" t="s">
        <v>878</v>
      </c>
      <c r="Y50" t="s">
        <v>914</v>
      </c>
      <c r="AA50" s="79">
        <v>43922</v>
      </c>
      <c r="AB50" t="s">
        <v>878</v>
      </c>
      <c r="AC50" t="s">
        <v>914</v>
      </c>
    </row>
    <row r="51" spans="1:29" hidden="1" x14ac:dyDescent="0.35">
      <c r="A51" t="s">
        <v>1799</v>
      </c>
      <c r="B51" t="s">
        <v>8940</v>
      </c>
      <c r="D51" t="s">
        <v>8941</v>
      </c>
      <c r="E51" t="s">
        <v>8942</v>
      </c>
      <c r="F51" t="s">
        <v>914</v>
      </c>
      <c r="G51" t="s">
        <v>8943</v>
      </c>
      <c r="K51" t="s">
        <v>902</v>
      </c>
      <c r="L51" t="s">
        <v>902</v>
      </c>
      <c r="M51">
        <v>-3.4489999999999998E-3</v>
      </c>
      <c r="N51">
        <v>90</v>
      </c>
      <c r="O51">
        <v>-2</v>
      </c>
      <c r="P51">
        <v>0.4</v>
      </c>
      <c r="Q51">
        <v>0.4</v>
      </c>
      <c r="R51">
        <v>0</v>
      </c>
      <c r="S51">
        <v>-0.8</v>
      </c>
      <c r="T51">
        <v>-0.8</v>
      </c>
      <c r="U51">
        <v>36</v>
      </c>
      <c r="V51">
        <v>36</v>
      </c>
      <c r="W51" t="s">
        <v>914</v>
      </c>
      <c r="X51" t="s">
        <v>878</v>
      </c>
      <c r="Y51" t="s">
        <v>914</v>
      </c>
      <c r="AA51" s="79">
        <v>43922</v>
      </c>
      <c r="AB51" t="s">
        <v>878</v>
      </c>
      <c r="AC51" t="s">
        <v>914</v>
      </c>
    </row>
    <row r="52" spans="1:29" hidden="1" x14ac:dyDescent="0.35">
      <c r="A52" t="s">
        <v>578</v>
      </c>
      <c r="B52" t="s">
        <v>578</v>
      </c>
      <c r="D52" t="s">
        <v>8944</v>
      </c>
      <c r="E52" t="s">
        <v>8945</v>
      </c>
      <c r="F52" t="s">
        <v>914</v>
      </c>
      <c r="G52" t="s">
        <v>8946</v>
      </c>
      <c r="J52" t="s">
        <v>8947</v>
      </c>
      <c r="L52" t="s">
        <v>902</v>
      </c>
      <c r="M52">
        <v>-1.9432100000000001E-2</v>
      </c>
      <c r="N52">
        <v>0</v>
      </c>
      <c r="O52">
        <v>-120</v>
      </c>
      <c r="P52">
        <v>0.4</v>
      </c>
      <c r="Q52">
        <v>0.4</v>
      </c>
      <c r="R52">
        <v>0</v>
      </c>
      <c r="S52">
        <v>-48</v>
      </c>
      <c r="T52">
        <v>-48</v>
      </c>
      <c r="U52">
        <v>0</v>
      </c>
      <c r="V52">
        <v>0</v>
      </c>
      <c r="W52" t="s">
        <v>878</v>
      </c>
      <c r="X52" t="s">
        <v>878</v>
      </c>
      <c r="Y52" t="s">
        <v>914</v>
      </c>
      <c r="AA52" s="79">
        <v>43922</v>
      </c>
      <c r="AB52" t="s">
        <v>878</v>
      </c>
      <c r="AC52" t="s">
        <v>914</v>
      </c>
    </row>
    <row r="53" spans="1:29" hidden="1" x14ac:dyDescent="0.35">
      <c r="A53" t="s">
        <v>581</v>
      </c>
      <c r="B53" t="s">
        <v>581</v>
      </c>
      <c r="D53" t="s">
        <v>8948</v>
      </c>
      <c r="E53" t="s">
        <v>8949</v>
      </c>
      <c r="F53" t="s">
        <v>914</v>
      </c>
      <c r="G53" t="s">
        <v>8950</v>
      </c>
      <c r="L53" t="s">
        <v>869</v>
      </c>
      <c r="M53">
        <v>-1.9432100000000001E-2</v>
      </c>
      <c r="N53">
        <v>0</v>
      </c>
      <c r="O53">
        <v>-140</v>
      </c>
      <c r="P53">
        <v>5.04E-2</v>
      </c>
      <c r="Q53">
        <v>5.04E-2</v>
      </c>
      <c r="R53">
        <v>0</v>
      </c>
      <c r="S53">
        <v>-7.056</v>
      </c>
      <c r="T53">
        <v>-7.056</v>
      </c>
      <c r="U53">
        <v>0</v>
      </c>
      <c r="V53">
        <v>0</v>
      </c>
      <c r="W53" t="s">
        <v>878</v>
      </c>
      <c r="X53" t="s">
        <v>878</v>
      </c>
      <c r="Y53" t="s">
        <v>914</v>
      </c>
      <c r="AA53" s="79">
        <v>43922</v>
      </c>
      <c r="AB53" t="s">
        <v>878</v>
      </c>
      <c r="AC53" t="s">
        <v>878</v>
      </c>
    </row>
    <row r="54" spans="1:29" hidden="1" x14ac:dyDescent="0.35">
      <c r="A54" t="s">
        <v>1805</v>
      </c>
      <c r="B54" t="s">
        <v>8951</v>
      </c>
      <c r="D54" t="s">
        <v>8952</v>
      </c>
      <c r="E54" t="s">
        <v>8953</v>
      </c>
      <c r="F54" t="s">
        <v>914</v>
      </c>
      <c r="G54" t="s">
        <v>8954</v>
      </c>
      <c r="L54" t="s">
        <v>902</v>
      </c>
      <c r="M54">
        <v>4.3578000000000002E-3</v>
      </c>
      <c r="N54">
        <v>254.2</v>
      </c>
      <c r="O54">
        <v>-3</v>
      </c>
      <c r="P54">
        <v>0.4</v>
      </c>
      <c r="Q54">
        <v>0.4</v>
      </c>
      <c r="R54">
        <v>0</v>
      </c>
      <c r="S54">
        <v>-1.2</v>
      </c>
      <c r="T54">
        <v>-1.2</v>
      </c>
      <c r="U54">
        <v>101.68</v>
      </c>
      <c r="V54">
        <v>101.68</v>
      </c>
      <c r="W54" t="s">
        <v>878</v>
      </c>
      <c r="X54" t="s">
        <v>878</v>
      </c>
      <c r="Y54" t="s">
        <v>914</v>
      </c>
      <c r="AA54" s="79">
        <v>43922</v>
      </c>
      <c r="AB54" t="s">
        <v>878</v>
      </c>
      <c r="AC54" t="s">
        <v>914</v>
      </c>
    </row>
    <row r="55" spans="1:29" x14ac:dyDescent="0.35">
      <c r="A55" t="s">
        <v>627</v>
      </c>
      <c r="B55" t="s">
        <v>8955</v>
      </c>
      <c r="C55" t="str">
        <f>VLOOKUP(A55,ETYS_Spatial_List!$B$414:$B$493,1,FALSE)</f>
        <v>T_BRER_RTK</v>
      </c>
      <c r="D55" t="s">
        <v>8851</v>
      </c>
      <c r="E55" t="s">
        <v>8852</v>
      </c>
      <c r="F55" t="s">
        <v>914</v>
      </c>
      <c r="L55" t="s">
        <v>869</v>
      </c>
      <c r="M55">
        <v>1.66391E-2</v>
      </c>
      <c r="N55">
        <v>0</v>
      </c>
      <c r="O55">
        <v>-29.709</v>
      </c>
      <c r="P55">
        <v>0.33760000000000001</v>
      </c>
      <c r="Q55">
        <v>0.33760000000000001</v>
      </c>
      <c r="R55">
        <v>0</v>
      </c>
      <c r="S55">
        <v>-10.029999999999999</v>
      </c>
      <c r="T55">
        <v>-10.029999999999999</v>
      </c>
      <c r="U55">
        <v>0</v>
      </c>
      <c r="V55">
        <v>0</v>
      </c>
      <c r="W55" t="s">
        <v>878</v>
      </c>
      <c r="X55" t="s">
        <v>878</v>
      </c>
      <c r="Y55" t="s">
        <v>878</v>
      </c>
      <c r="AA55" s="79">
        <v>43922</v>
      </c>
      <c r="AB55" t="s">
        <v>878</v>
      </c>
      <c r="AC55" t="s">
        <v>878</v>
      </c>
    </row>
    <row r="56" spans="1:29" x14ac:dyDescent="0.35">
      <c r="A56" t="s">
        <v>634</v>
      </c>
      <c r="B56" t="s">
        <v>8956</v>
      </c>
      <c r="C56" t="str">
        <f>VLOOKUP(A56,ETYS_Spatial_List!$B$414:$B$493,1,FALSE)</f>
        <v>T_BUSH_RTK</v>
      </c>
      <c r="D56" t="s">
        <v>8851</v>
      </c>
      <c r="E56" t="s">
        <v>8852</v>
      </c>
      <c r="F56" t="s">
        <v>914</v>
      </c>
      <c r="L56" t="s">
        <v>869</v>
      </c>
      <c r="M56">
        <v>4.2379999999999996E-3</v>
      </c>
      <c r="N56">
        <v>0</v>
      </c>
      <c r="O56">
        <v>-26</v>
      </c>
      <c r="P56">
        <v>0.35289999999999999</v>
      </c>
      <c r="Q56">
        <v>0.35289999999999999</v>
      </c>
      <c r="R56">
        <v>0</v>
      </c>
      <c r="S56">
        <v>-9.1750000000000007</v>
      </c>
      <c r="T56">
        <v>-9.1750000000000007</v>
      </c>
      <c r="U56">
        <v>0</v>
      </c>
      <c r="V56">
        <v>0</v>
      </c>
      <c r="W56" t="s">
        <v>878</v>
      </c>
      <c r="X56" t="s">
        <v>878</v>
      </c>
      <c r="Y56" t="s">
        <v>878</v>
      </c>
      <c r="AA56" s="79">
        <v>43922</v>
      </c>
      <c r="AB56" t="s">
        <v>878</v>
      </c>
      <c r="AC56" t="s">
        <v>878</v>
      </c>
    </row>
    <row r="57" spans="1:29" hidden="1" x14ac:dyDescent="0.35">
      <c r="A57" t="s">
        <v>1813</v>
      </c>
      <c r="B57" t="s">
        <v>1815</v>
      </c>
      <c r="D57" t="s">
        <v>8957</v>
      </c>
      <c r="E57" t="s">
        <v>8958</v>
      </c>
      <c r="F57" t="s">
        <v>914</v>
      </c>
      <c r="G57" t="s">
        <v>8959</v>
      </c>
      <c r="L57" t="s">
        <v>902</v>
      </c>
      <c r="M57">
        <v>4.3578000000000002E-3</v>
      </c>
      <c r="N57">
        <v>470</v>
      </c>
      <c r="O57">
        <v>-10</v>
      </c>
      <c r="P57">
        <v>0.4</v>
      </c>
      <c r="Q57">
        <v>0.4</v>
      </c>
      <c r="R57">
        <v>0</v>
      </c>
      <c r="S57">
        <v>-4</v>
      </c>
      <c r="T57">
        <v>-4</v>
      </c>
      <c r="U57">
        <v>188</v>
      </c>
      <c r="V57">
        <v>188</v>
      </c>
      <c r="W57" t="s">
        <v>878</v>
      </c>
      <c r="X57" t="s">
        <v>878</v>
      </c>
      <c r="Y57" t="s">
        <v>914</v>
      </c>
      <c r="AA57" s="79">
        <v>43922</v>
      </c>
      <c r="AB57" t="s">
        <v>878</v>
      </c>
      <c r="AC57" t="s">
        <v>914</v>
      </c>
    </row>
    <row r="58" spans="1:29" hidden="1" x14ac:dyDescent="0.35">
      <c r="A58" t="s">
        <v>1816</v>
      </c>
      <c r="B58" t="s">
        <v>1817</v>
      </c>
      <c r="D58" t="s">
        <v>8957</v>
      </c>
      <c r="E58" t="s">
        <v>8958</v>
      </c>
      <c r="F58" t="s">
        <v>914</v>
      </c>
      <c r="G58" t="s">
        <v>8960</v>
      </c>
      <c r="L58" t="s">
        <v>902</v>
      </c>
      <c r="M58">
        <v>4.3578000000000002E-3</v>
      </c>
      <c r="N58">
        <v>470</v>
      </c>
      <c r="O58">
        <v>-10</v>
      </c>
      <c r="P58">
        <v>0.4</v>
      </c>
      <c r="Q58">
        <v>0.4</v>
      </c>
      <c r="R58">
        <v>0</v>
      </c>
      <c r="S58">
        <v>-4</v>
      </c>
      <c r="T58">
        <v>-4</v>
      </c>
      <c r="U58">
        <v>188</v>
      </c>
      <c r="V58">
        <v>188</v>
      </c>
      <c r="W58" t="s">
        <v>878</v>
      </c>
      <c r="X58" t="s">
        <v>878</v>
      </c>
      <c r="Y58" t="s">
        <v>914</v>
      </c>
      <c r="AA58" s="79">
        <v>43922</v>
      </c>
      <c r="AB58" t="s">
        <v>878</v>
      </c>
      <c r="AC58" t="s">
        <v>914</v>
      </c>
    </row>
    <row r="59" spans="1:29" hidden="1" x14ac:dyDescent="0.35">
      <c r="A59" t="s">
        <v>652</v>
      </c>
      <c r="B59" t="s">
        <v>1819</v>
      </c>
      <c r="D59" t="s">
        <v>8961</v>
      </c>
      <c r="E59" t="s">
        <v>8962</v>
      </c>
      <c r="F59" t="s">
        <v>914</v>
      </c>
      <c r="G59" t="s">
        <v>8963</v>
      </c>
      <c r="J59" t="s">
        <v>8964</v>
      </c>
      <c r="L59" t="s">
        <v>902</v>
      </c>
      <c r="M59">
        <v>4.3578000000000002E-3</v>
      </c>
      <c r="N59">
        <v>70</v>
      </c>
      <c r="O59">
        <v>-240</v>
      </c>
      <c r="P59">
        <v>0.4</v>
      </c>
      <c r="Q59">
        <v>0.4</v>
      </c>
      <c r="R59">
        <v>0</v>
      </c>
      <c r="S59">
        <v>-96</v>
      </c>
      <c r="T59">
        <v>-96</v>
      </c>
      <c r="U59">
        <v>28</v>
      </c>
      <c r="V59">
        <v>28</v>
      </c>
      <c r="W59" t="s">
        <v>878</v>
      </c>
      <c r="X59" t="s">
        <v>878</v>
      </c>
      <c r="Y59" t="s">
        <v>914</v>
      </c>
      <c r="AA59" s="79">
        <v>43922</v>
      </c>
      <c r="AB59" t="s">
        <v>878</v>
      </c>
      <c r="AC59" t="s">
        <v>914</v>
      </c>
    </row>
    <row r="60" spans="1:29" hidden="1" x14ac:dyDescent="0.35">
      <c r="A60" t="s">
        <v>1820</v>
      </c>
      <c r="B60" t="s">
        <v>1820</v>
      </c>
      <c r="D60" t="s">
        <v>8965</v>
      </c>
      <c r="E60" t="s">
        <v>8966</v>
      </c>
      <c r="F60" t="s">
        <v>914</v>
      </c>
      <c r="G60" t="s">
        <v>8967</v>
      </c>
      <c r="L60" t="s">
        <v>902</v>
      </c>
      <c r="M60">
        <v>7.5161999999999998E-3</v>
      </c>
      <c r="N60">
        <v>445</v>
      </c>
      <c r="O60">
        <v>-12</v>
      </c>
      <c r="P60">
        <v>0.4</v>
      </c>
      <c r="Q60">
        <v>0.4</v>
      </c>
      <c r="R60">
        <v>0</v>
      </c>
      <c r="S60">
        <v>-4.8</v>
      </c>
      <c r="T60">
        <v>-4.8</v>
      </c>
      <c r="U60">
        <v>178</v>
      </c>
      <c r="V60">
        <v>178</v>
      </c>
      <c r="W60" t="s">
        <v>878</v>
      </c>
      <c r="X60" t="s">
        <v>878</v>
      </c>
      <c r="Y60" t="s">
        <v>914</v>
      </c>
      <c r="AA60" s="79">
        <v>43922</v>
      </c>
      <c r="AB60" t="s">
        <v>878</v>
      </c>
      <c r="AC60" t="s">
        <v>914</v>
      </c>
    </row>
    <row r="61" spans="1:29" hidden="1" x14ac:dyDescent="0.35">
      <c r="A61" t="s">
        <v>1823</v>
      </c>
      <c r="B61" t="s">
        <v>8968</v>
      </c>
      <c r="D61" t="s">
        <v>8969</v>
      </c>
      <c r="E61" t="s">
        <v>8970</v>
      </c>
      <c r="F61" t="s">
        <v>914</v>
      </c>
      <c r="G61" t="s">
        <v>8971</v>
      </c>
      <c r="L61" t="s">
        <v>902</v>
      </c>
      <c r="M61">
        <v>-3.99698E-2</v>
      </c>
      <c r="N61">
        <v>69</v>
      </c>
      <c r="O61">
        <v>0</v>
      </c>
      <c r="P61">
        <v>0.4</v>
      </c>
      <c r="Q61">
        <v>0.4</v>
      </c>
      <c r="R61">
        <v>0</v>
      </c>
      <c r="S61">
        <v>0</v>
      </c>
      <c r="T61">
        <v>0</v>
      </c>
      <c r="U61">
        <v>27.6</v>
      </c>
      <c r="V61">
        <v>27.6</v>
      </c>
      <c r="W61" t="s">
        <v>878</v>
      </c>
      <c r="X61" t="s">
        <v>878</v>
      </c>
      <c r="Y61" t="s">
        <v>914</v>
      </c>
      <c r="AA61" s="79">
        <v>43922</v>
      </c>
      <c r="AB61" t="s">
        <v>878</v>
      </c>
      <c r="AC61" t="s">
        <v>914</v>
      </c>
    </row>
    <row r="62" spans="1:29" hidden="1" x14ac:dyDescent="0.35">
      <c r="A62" t="s">
        <v>1827</v>
      </c>
      <c r="B62" t="s">
        <v>1828</v>
      </c>
      <c r="D62" t="s">
        <v>8853</v>
      </c>
      <c r="E62" t="s">
        <v>8854</v>
      </c>
      <c r="F62" t="s">
        <v>914</v>
      </c>
      <c r="G62" t="s">
        <v>8972</v>
      </c>
      <c r="L62" t="s">
        <v>869</v>
      </c>
      <c r="M62">
        <v>-3.99698E-2</v>
      </c>
      <c r="N62">
        <v>0</v>
      </c>
      <c r="O62">
        <v>-0.1</v>
      </c>
      <c r="P62">
        <v>0.16259999999999999</v>
      </c>
      <c r="Q62">
        <v>0.16259999999999999</v>
      </c>
      <c r="R62">
        <v>0</v>
      </c>
      <c r="S62">
        <v>-1.6E-2</v>
      </c>
      <c r="T62">
        <v>-1.6E-2</v>
      </c>
      <c r="U62">
        <v>0</v>
      </c>
      <c r="V62">
        <v>0</v>
      </c>
      <c r="W62" t="s">
        <v>878</v>
      </c>
      <c r="X62" t="s">
        <v>878</v>
      </c>
      <c r="Y62" t="s">
        <v>878</v>
      </c>
      <c r="AA62" s="79">
        <v>43922</v>
      </c>
      <c r="AB62" t="s">
        <v>878</v>
      </c>
      <c r="AC62" t="s">
        <v>878</v>
      </c>
    </row>
    <row r="63" spans="1:29" hidden="1" x14ac:dyDescent="0.35">
      <c r="A63" t="s">
        <v>1829</v>
      </c>
      <c r="B63" t="s">
        <v>8973</v>
      </c>
      <c r="D63" t="s">
        <v>8974</v>
      </c>
      <c r="E63" t="s">
        <v>8975</v>
      </c>
      <c r="F63" t="s">
        <v>914</v>
      </c>
      <c r="G63" t="s">
        <v>8976</v>
      </c>
      <c r="L63" t="s">
        <v>902</v>
      </c>
      <c r="M63">
        <v>-1.9432100000000001E-2</v>
      </c>
      <c r="N63">
        <v>225.4</v>
      </c>
      <c r="O63">
        <v>-10</v>
      </c>
      <c r="P63">
        <v>0.4</v>
      </c>
      <c r="Q63">
        <v>0.4</v>
      </c>
      <c r="R63">
        <v>0</v>
      </c>
      <c r="S63">
        <v>-4</v>
      </c>
      <c r="T63">
        <v>-4</v>
      </c>
      <c r="U63">
        <v>90.16</v>
      </c>
      <c r="V63">
        <v>90.16</v>
      </c>
      <c r="W63" t="s">
        <v>878</v>
      </c>
      <c r="X63" t="s">
        <v>878</v>
      </c>
      <c r="Y63" t="s">
        <v>914</v>
      </c>
      <c r="AA63" s="79">
        <v>43922</v>
      </c>
      <c r="AB63" t="s">
        <v>878</v>
      </c>
      <c r="AC63" t="s">
        <v>914</v>
      </c>
    </row>
    <row r="64" spans="1:29" hidden="1" x14ac:dyDescent="0.35">
      <c r="A64" t="s">
        <v>1835</v>
      </c>
      <c r="B64" t="s">
        <v>2701</v>
      </c>
      <c r="D64" t="s">
        <v>8974</v>
      </c>
      <c r="E64" t="s">
        <v>8975</v>
      </c>
      <c r="F64" t="s">
        <v>914</v>
      </c>
      <c r="G64" t="s">
        <v>8977</v>
      </c>
      <c r="L64" t="s">
        <v>902</v>
      </c>
      <c r="M64">
        <v>-1.9432100000000001E-2</v>
      </c>
      <c r="N64">
        <v>197.8</v>
      </c>
      <c r="O64">
        <v>-5</v>
      </c>
      <c r="P64">
        <v>0.4</v>
      </c>
      <c r="Q64">
        <v>0.4</v>
      </c>
      <c r="R64">
        <v>0</v>
      </c>
      <c r="S64">
        <v>-2</v>
      </c>
      <c r="T64">
        <v>-2</v>
      </c>
      <c r="U64">
        <v>79.12</v>
      </c>
      <c r="V64">
        <v>79.12</v>
      </c>
      <c r="W64" t="s">
        <v>878</v>
      </c>
      <c r="X64" t="s">
        <v>878</v>
      </c>
      <c r="Y64" t="s">
        <v>914</v>
      </c>
      <c r="AA64" s="79">
        <v>43922</v>
      </c>
      <c r="AB64" t="s">
        <v>878</v>
      </c>
      <c r="AC64" t="s">
        <v>914</v>
      </c>
    </row>
    <row r="65" spans="1:29" hidden="1" x14ac:dyDescent="0.35">
      <c r="A65" t="s">
        <v>1837</v>
      </c>
      <c r="B65" t="s">
        <v>2702</v>
      </c>
      <c r="D65" t="s">
        <v>8974</v>
      </c>
      <c r="E65" t="s">
        <v>8975</v>
      </c>
      <c r="F65" t="s">
        <v>914</v>
      </c>
      <c r="G65" t="s">
        <v>8978</v>
      </c>
      <c r="L65" t="s">
        <v>902</v>
      </c>
      <c r="M65">
        <v>-1.9432100000000001E-2</v>
      </c>
      <c r="N65">
        <v>197.8</v>
      </c>
      <c r="O65">
        <v>-5</v>
      </c>
      <c r="P65">
        <v>0.4</v>
      </c>
      <c r="Q65">
        <v>0.4</v>
      </c>
      <c r="R65">
        <v>0</v>
      </c>
      <c r="S65">
        <v>-2</v>
      </c>
      <c r="T65">
        <v>-2</v>
      </c>
      <c r="U65">
        <v>79.12</v>
      </c>
      <c r="V65">
        <v>79.12</v>
      </c>
      <c r="W65" t="s">
        <v>878</v>
      </c>
      <c r="X65" t="s">
        <v>878</v>
      </c>
      <c r="Y65" t="s">
        <v>914</v>
      </c>
      <c r="AA65" s="79">
        <v>43922</v>
      </c>
      <c r="AB65" t="s">
        <v>878</v>
      </c>
      <c r="AC65" t="s">
        <v>914</v>
      </c>
    </row>
    <row r="66" spans="1:29" hidden="1" x14ac:dyDescent="0.35">
      <c r="A66" t="s">
        <v>1841</v>
      </c>
      <c r="B66" t="s">
        <v>1841</v>
      </c>
      <c r="D66" t="s">
        <v>8965</v>
      </c>
      <c r="E66" t="s">
        <v>8966</v>
      </c>
      <c r="F66" t="s">
        <v>914</v>
      </c>
      <c r="G66" t="s">
        <v>8979</v>
      </c>
      <c r="J66" t="s">
        <v>8980</v>
      </c>
      <c r="L66" t="s">
        <v>902</v>
      </c>
      <c r="M66">
        <v>4.3578000000000002E-3</v>
      </c>
      <c r="N66">
        <v>346</v>
      </c>
      <c r="O66">
        <v>-20</v>
      </c>
      <c r="P66">
        <v>0.4</v>
      </c>
      <c r="Q66">
        <v>0.4</v>
      </c>
      <c r="R66">
        <v>0</v>
      </c>
      <c r="S66">
        <v>-8</v>
      </c>
      <c r="T66">
        <v>-8</v>
      </c>
      <c r="U66">
        <v>138.4</v>
      </c>
      <c r="V66">
        <v>138.4</v>
      </c>
      <c r="W66" t="s">
        <v>878</v>
      </c>
      <c r="X66" t="s">
        <v>878</v>
      </c>
      <c r="Y66" t="s">
        <v>914</v>
      </c>
      <c r="AA66" s="79">
        <v>43922</v>
      </c>
      <c r="AB66" t="s">
        <v>878</v>
      </c>
      <c r="AC66" t="s">
        <v>914</v>
      </c>
    </row>
    <row r="67" spans="1:29" hidden="1" x14ac:dyDescent="0.35">
      <c r="A67" t="s">
        <v>1844</v>
      </c>
      <c r="B67" t="s">
        <v>1844</v>
      </c>
      <c r="D67" t="s">
        <v>8965</v>
      </c>
      <c r="E67" t="s">
        <v>8966</v>
      </c>
      <c r="F67" t="s">
        <v>914</v>
      </c>
      <c r="G67" t="s">
        <v>8981</v>
      </c>
      <c r="J67" t="s">
        <v>8980</v>
      </c>
      <c r="L67" t="s">
        <v>902</v>
      </c>
      <c r="M67">
        <v>4.3578000000000002E-3</v>
      </c>
      <c r="N67">
        <v>346</v>
      </c>
      <c r="O67">
        <v>-20</v>
      </c>
      <c r="P67">
        <v>0.4</v>
      </c>
      <c r="Q67">
        <v>0.4</v>
      </c>
      <c r="R67">
        <v>0</v>
      </c>
      <c r="S67">
        <v>-8</v>
      </c>
      <c r="T67">
        <v>-8</v>
      </c>
      <c r="U67">
        <v>138.4</v>
      </c>
      <c r="V67">
        <v>138.4</v>
      </c>
      <c r="W67" t="s">
        <v>878</v>
      </c>
      <c r="X67" t="s">
        <v>878</v>
      </c>
      <c r="Y67" t="s">
        <v>914</v>
      </c>
      <c r="AA67" s="79">
        <v>43922</v>
      </c>
      <c r="AB67" t="s">
        <v>878</v>
      </c>
      <c r="AC67" t="s">
        <v>914</v>
      </c>
    </row>
    <row r="68" spans="1:29" hidden="1" x14ac:dyDescent="0.35">
      <c r="A68" t="s">
        <v>1846</v>
      </c>
      <c r="B68" t="s">
        <v>1846</v>
      </c>
      <c r="D68" t="s">
        <v>8965</v>
      </c>
      <c r="E68" t="s">
        <v>8966</v>
      </c>
      <c r="F68" t="s">
        <v>914</v>
      </c>
      <c r="G68" t="s">
        <v>8982</v>
      </c>
      <c r="J68" t="s">
        <v>8980</v>
      </c>
      <c r="L68" t="s">
        <v>902</v>
      </c>
      <c r="M68">
        <v>4.3578000000000002E-3</v>
      </c>
      <c r="N68">
        <v>346</v>
      </c>
      <c r="O68">
        <v>-20</v>
      </c>
      <c r="P68">
        <v>0.4</v>
      </c>
      <c r="Q68">
        <v>0.4</v>
      </c>
      <c r="R68">
        <v>0</v>
      </c>
      <c r="S68">
        <v>-8</v>
      </c>
      <c r="T68">
        <v>-8</v>
      </c>
      <c r="U68">
        <v>138.4</v>
      </c>
      <c r="V68">
        <v>138.4</v>
      </c>
      <c r="W68" t="s">
        <v>878</v>
      </c>
      <c r="X68" t="s">
        <v>878</v>
      </c>
      <c r="Y68" t="s">
        <v>914</v>
      </c>
      <c r="AA68" s="79">
        <v>43922</v>
      </c>
      <c r="AB68" t="s">
        <v>878</v>
      </c>
      <c r="AC68" t="s">
        <v>914</v>
      </c>
    </row>
    <row r="69" spans="1:29" hidden="1" x14ac:dyDescent="0.35">
      <c r="A69" t="s">
        <v>1848</v>
      </c>
      <c r="B69" t="s">
        <v>1848</v>
      </c>
      <c r="D69" t="s">
        <v>8965</v>
      </c>
      <c r="E69" t="s">
        <v>8966</v>
      </c>
      <c r="F69" t="s">
        <v>914</v>
      </c>
      <c r="G69" t="s">
        <v>8983</v>
      </c>
      <c r="J69" t="s">
        <v>8980</v>
      </c>
      <c r="L69" t="s">
        <v>902</v>
      </c>
      <c r="M69">
        <v>4.3578000000000002E-3</v>
      </c>
      <c r="N69">
        <v>356</v>
      </c>
      <c r="O69">
        <v>-20</v>
      </c>
      <c r="P69">
        <v>0.4</v>
      </c>
      <c r="Q69">
        <v>0.4</v>
      </c>
      <c r="R69">
        <v>0</v>
      </c>
      <c r="S69">
        <v>-8</v>
      </c>
      <c r="T69">
        <v>-8</v>
      </c>
      <c r="U69">
        <v>142.4</v>
      </c>
      <c r="V69">
        <v>142.4</v>
      </c>
      <c r="W69" t="s">
        <v>878</v>
      </c>
      <c r="X69" t="s">
        <v>878</v>
      </c>
      <c r="Y69" t="s">
        <v>914</v>
      </c>
      <c r="AA69" s="79">
        <v>43922</v>
      </c>
      <c r="AB69" t="s">
        <v>878</v>
      </c>
      <c r="AC69" t="s">
        <v>914</v>
      </c>
    </row>
    <row r="70" spans="1:29" x14ac:dyDescent="0.35">
      <c r="A70" t="s">
        <v>635</v>
      </c>
      <c r="B70" t="s">
        <v>8984</v>
      </c>
      <c r="C70" t="str">
        <f>VLOOKUP(A70,ETYS_Spatial_List!$B$414:$B$493,1,FALSE)</f>
        <v>T_CORM_RTK</v>
      </c>
      <c r="D70" t="s">
        <v>8851</v>
      </c>
      <c r="E70" t="s">
        <v>8852</v>
      </c>
      <c r="F70" t="s">
        <v>914</v>
      </c>
      <c r="L70" t="s">
        <v>869</v>
      </c>
      <c r="M70">
        <v>4.2379999999999996E-3</v>
      </c>
      <c r="N70">
        <v>0</v>
      </c>
      <c r="O70">
        <v>-40</v>
      </c>
      <c r="P70">
        <v>0.42549999999999999</v>
      </c>
      <c r="Q70">
        <v>0.42549999999999999</v>
      </c>
      <c r="R70">
        <v>0</v>
      </c>
      <c r="S70">
        <v>-17.02</v>
      </c>
      <c r="T70">
        <v>-17.02</v>
      </c>
      <c r="U70">
        <v>0</v>
      </c>
      <c r="V70">
        <v>0</v>
      </c>
      <c r="W70" t="s">
        <v>878</v>
      </c>
      <c r="X70" t="s">
        <v>878</v>
      </c>
      <c r="Y70" t="s">
        <v>878</v>
      </c>
      <c r="AA70" s="79">
        <v>43922</v>
      </c>
      <c r="AB70" t="s">
        <v>878</v>
      </c>
      <c r="AC70" t="s">
        <v>878</v>
      </c>
    </row>
    <row r="71" spans="1:29" hidden="1" x14ac:dyDescent="0.35">
      <c r="A71" t="s">
        <v>1852</v>
      </c>
      <c r="B71" t="s">
        <v>1854</v>
      </c>
      <c r="D71" t="s">
        <v>8985</v>
      </c>
      <c r="E71" t="s">
        <v>8986</v>
      </c>
      <c r="F71" t="s">
        <v>914</v>
      </c>
      <c r="G71" t="s">
        <v>8987</v>
      </c>
      <c r="J71" t="s">
        <v>8988</v>
      </c>
      <c r="L71" t="s">
        <v>902</v>
      </c>
      <c r="M71">
        <v>4.2379999999999996E-3</v>
      </c>
      <c r="N71">
        <v>800</v>
      </c>
      <c r="O71">
        <v>-10.787000000000001</v>
      </c>
      <c r="P71">
        <v>0.4</v>
      </c>
      <c r="Q71">
        <v>0.4</v>
      </c>
      <c r="R71">
        <v>0</v>
      </c>
      <c r="S71">
        <v>-4.3150000000000004</v>
      </c>
      <c r="T71">
        <v>-4.3150000000000004</v>
      </c>
      <c r="U71">
        <v>320</v>
      </c>
      <c r="V71">
        <v>320</v>
      </c>
      <c r="W71" t="s">
        <v>878</v>
      </c>
      <c r="X71" t="s">
        <v>878</v>
      </c>
      <c r="Y71" t="s">
        <v>914</v>
      </c>
      <c r="AA71" s="79">
        <v>43922</v>
      </c>
      <c r="AB71" t="s">
        <v>878</v>
      </c>
      <c r="AC71" t="s">
        <v>914</v>
      </c>
    </row>
    <row r="72" spans="1:29" x14ac:dyDescent="0.35">
      <c r="A72" t="s">
        <v>1863</v>
      </c>
      <c r="B72" t="s">
        <v>1863</v>
      </c>
      <c r="C72" t="e">
        <f>VLOOKUP(A72,ETYS_Spatial_List!$B$414:$B$493,1,FALSE)</f>
        <v>#N/A</v>
      </c>
      <c r="D72" t="s">
        <v>8851</v>
      </c>
      <c r="E72" t="s">
        <v>8852</v>
      </c>
      <c r="F72" t="s">
        <v>914</v>
      </c>
      <c r="L72" t="s">
        <v>869</v>
      </c>
      <c r="M72">
        <v>7.5161999999999998E-3</v>
      </c>
      <c r="N72">
        <v>0</v>
      </c>
      <c r="O72">
        <v>-70</v>
      </c>
      <c r="P72">
        <v>0.29039999999999999</v>
      </c>
      <c r="Q72">
        <v>0.29039999999999999</v>
      </c>
      <c r="R72">
        <v>0</v>
      </c>
      <c r="S72">
        <v>-20.327999999999999</v>
      </c>
      <c r="T72">
        <v>-20.327999999999999</v>
      </c>
      <c r="U72">
        <v>0</v>
      </c>
      <c r="V72">
        <v>0</v>
      </c>
      <c r="W72" t="s">
        <v>878</v>
      </c>
      <c r="X72" t="s">
        <v>878</v>
      </c>
      <c r="Y72" t="s">
        <v>878</v>
      </c>
      <c r="AA72" s="79">
        <v>43922</v>
      </c>
      <c r="AB72" t="s">
        <v>878</v>
      </c>
      <c r="AC72" t="s">
        <v>878</v>
      </c>
    </row>
    <row r="73" spans="1:29" hidden="1" x14ac:dyDescent="0.35">
      <c r="A73" t="s">
        <v>1865</v>
      </c>
      <c r="B73" t="s">
        <v>1867</v>
      </c>
      <c r="D73" t="s">
        <v>8989</v>
      </c>
      <c r="E73" t="s">
        <v>8990</v>
      </c>
      <c r="F73" t="s">
        <v>914</v>
      </c>
      <c r="G73" t="s">
        <v>8991</v>
      </c>
      <c r="L73" t="s">
        <v>902</v>
      </c>
      <c r="M73">
        <v>-3.99698E-2</v>
      </c>
      <c r="N73">
        <v>20.5</v>
      </c>
      <c r="O73">
        <v>-0.4</v>
      </c>
      <c r="P73">
        <v>0.4</v>
      </c>
      <c r="Q73">
        <v>0.4</v>
      </c>
      <c r="R73">
        <v>0</v>
      </c>
      <c r="S73">
        <v>-0.16</v>
      </c>
      <c r="T73">
        <v>-0.16</v>
      </c>
      <c r="U73">
        <v>8.1999999999999993</v>
      </c>
      <c r="V73">
        <v>8.1999999999999993</v>
      </c>
      <c r="W73" t="s">
        <v>878</v>
      </c>
      <c r="X73" t="s">
        <v>878</v>
      </c>
      <c r="Y73" t="s">
        <v>914</v>
      </c>
      <c r="AA73" s="79">
        <v>43922</v>
      </c>
      <c r="AB73" t="s">
        <v>878</v>
      </c>
      <c r="AC73" t="s">
        <v>914</v>
      </c>
    </row>
    <row r="74" spans="1:29" hidden="1" x14ac:dyDescent="0.35">
      <c r="A74" t="s">
        <v>1868</v>
      </c>
      <c r="B74" t="s">
        <v>1870</v>
      </c>
      <c r="D74" t="s">
        <v>8900</v>
      </c>
      <c r="E74" t="s">
        <v>8901</v>
      </c>
      <c r="F74" t="s">
        <v>914</v>
      </c>
      <c r="G74" t="s">
        <v>8992</v>
      </c>
      <c r="J74" t="s">
        <v>8993</v>
      </c>
      <c r="L74" t="s">
        <v>902</v>
      </c>
      <c r="M74">
        <v>-3.99698E-2</v>
      </c>
      <c r="N74">
        <v>0</v>
      </c>
      <c r="O74">
        <v>-0.2</v>
      </c>
      <c r="P74">
        <v>0.71150000000000002</v>
      </c>
      <c r="Q74">
        <v>0.71150000000000002</v>
      </c>
      <c r="R74">
        <v>0</v>
      </c>
      <c r="S74">
        <v>-0.14199999999999999</v>
      </c>
      <c r="T74">
        <v>-0.14199999999999999</v>
      </c>
      <c r="U74">
        <v>0</v>
      </c>
      <c r="V74">
        <v>0</v>
      </c>
      <c r="W74" t="s">
        <v>878</v>
      </c>
      <c r="X74" t="s">
        <v>878</v>
      </c>
      <c r="Y74" t="s">
        <v>878</v>
      </c>
      <c r="AA74" s="79">
        <v>43922</v>
      </c>
      <c r="AB74" t="s">
        <v>878</v>
      </c>
      <c r="AC74" t="s">
        <v>878</v>
      </c>
    </row>
    <row r="75" spans="1:29" hidden="1" x14ac:dyDescent="0.35">
      <c r="A75" t="s">
        <v>1871</v>
      </c>
      <c r="B75" t="s">
        <v>1870</v>
      </c>
      <c r="D75" t="s">
        <v>8900</v>
      </c>
      <c r="E75" t="s">
        <v>8901</v>
      </c>
      <c r="F75" t="s">
        <v>914</v>
      </c>
      <c r="G75" t="s">
        <v>8994</v>
      </c>
      <c r="J75" t="s">
        <v>8993</v>
      </c>
      <c r="L75" t="s">
        <v>902</v>
      </c>
      <c r="M75">
        <v>-3.99698E-2</v>
      </c>
      <c r="N75">
        <v>46</v>
      </c>
      <c r="O75">
        <v>-0.2</v>
      </c>
      <c r="P75">
        <v>0.4</v>
      </c>
      <c r="Q75">
        <v>0.4</v>
      </c>
      <c r="R75">
        <v>0</v>
      </c>
      <c r="S75">
        <v>-0.08</v>
      </c>
      <c r="T75">
        <v>-0.08</v>
      </c>
      <c r="U75">
        <v>18.399999999999999</v>
      </c>
      <c r="V75">
        <v>18.399999999999999</v>
      </c>
      <c r="W75" t="s">
        <v>878</v>
      </c>
      <c r="X75" t="s">
        <v>878</v>
      </c>
      <c r="Y75" t="s">
        <v>914</v>
      </c>
      <c r="AA75" s="79">
        <v>43922</v>
      </c>
      <c r="AB75" t="s">
        <v>878</v>
      </c>
      <c r="AC75" t="s">
        <v>914</v>
      </c>
    </row>
    <row r="76" spans="1:29" x14ac:dyDescent="0.35">
      <c r="A76" t="s">
        <v>1872</v>
      </c>
      <c r="B76" t="s">
        <v>8995</v>
      </c>
      <c r="C76" t="e">
        <f>VLOOKUP(A76,ETYS_Spatial_List!$B$414:$B$493,1,FALSE)</f>
        <v>#N/A</v>
      </c>
      <c r="D76" t="s">
        <v>8851</v>
      </c>
      <c r="E76" t="s">
        <v>8852</v>
      </c>
      <c r="F76" t="s">
        <v>914</v>
      </c>
      <c r="L76" t="s">
        <v>869</v>
      </c>
      <c r="M76">
        <v>-3.99698E-2</v>
      </c>
      <c r="N76">
        <v>0</v>
      </c>
      <c r="O76">
        <v>-2</v>
      </c>
      <c r="P76">
        <v>0.18110000000000001</v>
      </c>
      <c r="Q76">
        <v>0.18110000000000001</v>
      </c>
      <c r="R76">
        <v>0</v>
      </c>
      <c r="S76">
        <v>-0.36199999999999999</v>
      </c>
      <c r="T76">
        <v>-0.36199999999999999</v>
      </c>
      <c r="U76">
        <v>0</v>
      </c>
      <c r="V76">
        <v>0</v>
      </c>
      <c r="W76" t="s">
        <v>878</v>
      </c>
      <c r="X76" t="s">
        <v>878</v>
      </c>
      <c r="Y76" t="s">
        <v>878</v>
      </c>
      <c r="AA76" s="79">
        <v>43922</v>
      </c>
      <c r="AB76" t="s">
        <v>878</v>
      </c>
      <c r="AC76" t="s">
        <v>878</v>
      </c>
    </row>
    <row r="77" spans="1:29" x14ac:dyDescent="0.35">
      <c r="A77" t="s">
        <v>1875</v>
      </c>
      <c r="B77" t="s">
        <v>7602</v>
      </c>
      <c r="C77" t="e">
        <f>VLOOKUP(A77,ETYS_Spatial_List!$B$414:$B$493,1,FALSE)</f>
        <v>#N/A</v>
      </c>
      <c r="D77" t="s">
        <v>8851</v>
      </c>
      <c r="E77" t="s">
        <v>8852</v>
      </c>
      <c r="F77" t="s">
        <v>914</v>
      </c>
      <c r="G77" t="s">
        <v>8996</v>
      </c>
      <c r="K77" t="s">
        <v>869</v>
      </c>
      <c r="L77" t="s">
        <v>869</v>
      </c>
      <c r="M77">
        <v>-3.99698E-2</v>
      </c>
      <c r="N77">
        <v>48</v>
      </c>
      <c r="O77">
        <v>0</v>
      </c>
      <c r="P77">
        <v>0.4</v>
      </c>
      <c r="Q77">
        <v>0.4</v>
      </c>
      <c r="R77">
        <v>0</v>
      </c>
      <c r="S77">
        <v>0</v>
      </c>
      <c r="T77">
        <v>0</v>
      </c>
      <c r="U77">
        <v>19.2</v>
      </c>
      <c r="V77">
        <v>19.2</v>
      </c>
      <c r="W77" t="s">
        <v>914</v>
      </c>
      <c r="X77" t="s">
        <v>878</v>
      </c>
      <c r="Y77" t="s">
        <v>914</v>
      </c>
      <c r="AA77" s="79">
        <v>43922</v>
      </c>
      <c r="AB77" t="s">
        <v>878</v>
      </c>
      <c r="AC77" t="s">
        <v>914</v>
      </c>
    </row>
    <row r="78" spans="1:29" hidden="1" x14ac:dyDescent="0.35">
      <c r="A78" t="s">
        <v>1877</v>
      </c>
      <c r="B78" t="s">
        <v>1877</v>
      </c>
      <c r="D78" t="s">
        <v>8997</v>
      </c>
      <c r="E78" t="s">
        <v>8998</v>
      </c>
      <c r="F78" t="s">
        <v>914</v>
      </c>
      <c r="G78" t="s">
        <v>8999</v>
      </c>
      <c r="J78" t="s">
        <v>9000</v>
      </c>
      <c r="L78" t="s">
        <v>869</v>
      </c>
      <c r="M78">
        <v>-1.9432100000000001E-2</v>
      </c>
      <c r="N78">
        <v>123</v>
      </c>
      <c r="O78">
        <v>-134</v>
      </c>
      <c r="P78">
        <v>-1.5900000000000001E-2</v>
      </c>
      <c r="Q78">
        <v>-1.5900000000000001E-2</v>
      </c>
      <c r="R78">
        <v>0</v>
      </c>
      <c r="S78">
        <v>2.1309999999999998</v>
      </c>
      <c r="T78">
        <v>2.1309999999999998</v>
      </c>
      <c r="U78">
        <v>-1.956</v>
      </c>
      <c r="V78">
        <v>-1.956</v>
      </c>
      <c r="W78" t="s">
        <v>878</v>
      </c>
      <c r="X78" t="s">
        <v>878</v>
      </c>
      <c r="Y78" t="s">
        <v>914</v>
      </c>
      <c r="AA78" s="79">
        <v>43922</v>
      </c>
      <c r="AB78" t="s">
        <v>878</v>
      </c>
      <c r="AC78" t="s">
        <v>878</v>
      </c>
    </row>
    <row r="79" spans="1:29" hidden="1" x14ac:dyDescent="0.35">
      <c r="A79" t="s">
        <v>1881</v>
      </c>
      <c r="B79" t="s">
        <v>1881</v>
      </c>
      <c r="D79" t="s">
        <v>8997</v>
      </c>
      <c r="E79" t="s">
        <v>8998</v>
      </c>
      <c r="F79" t="s">
        <v>914</v>
      </c>
      <c r="G79" t="s">
        <v>9001</v>
      </c>
      <c r="J79" t="s">
        <v>9000</v>
      </c>
      <c r="L79" t="s">
        <v>869</v>
      </c>
      <c r="M79">
        <v>-1.9432100000000001E-2</v>
      </c>
      <c r="N79">
        <v>123</v>
      </c>
      <c r="O79">
        <v>-134</v>
      </c>
      <c r="P79">
        <v>-8.3000000000000001E-3</v>
      </c>
      <c r="Q79">
        <v>-8.3000000000000001E-3</v>
      </c>
      <c r="R79">
        <v>0</v>
      </c>
      <c r="S79">
        <v>1.1120000000000001</v>
      </c>
      <c r="T79">
        <v>1.1120000000000001</v>
      </c>
      <c r="U79">
        <v>-1.0209999999999999</v>
      </c>
      <c r="V79">
        <v>-1.0209999999999999</v>
      </c>
      <c r="W79" t="s">
        <v>878</v>
      </c>
      <c r="X79" t="s">
        <v>878</v>
      </c>
      <c r="Y79" t="s">
        <v>914</v>
      </c>
      <c r="AA79" s="79">
        <v>43922</v>
      </c>
      <c r="AB79" t="s">
        <v>878</v>
      </c>
      <c r="AC79" t="s">
        <v>878</v>
      </c>
    </row>
    <row r="80" spans="1:29" hidden="1" x14ac:dyDescent="0.35">
      <c r="A80" t="s">
        <v>1883</v>
      </c>
      <c r="B80" t="s">
        <v>1883</v>
      </c>
      <c r="D80" t="s">
        <v>8997</v>
      </c>
      <c r="E80" t="s">
        <v>8998</v>
      </c>
      <c r="F80" t="s">
        <v>914</v>
      </c>
      <c r="G80" t="s">
        <v>9002</v>
      </c>
      <c r="J80" t="s">
        <v>9000</v>
      </c>
      <c r="L80" t="s">
        <v>869</v>
      </c>
      <c r="M80">
        <v>-1.9432100000000001E-2</v>
      </c>
      <c r="N80">
        <v>100</v>
      </c>
      <c r="O80">
        <v>-120</v>
      </c>
      <c r="P80">
        <v>9.1999999999999998E-3</v>
      </c>
      <c r="Q80">
        <v>9.1999999999999998E-3</v>
      </c>
      <c r="R80">
        <v>0</v>
      </c>
      <c r="S80">
        <v>-1.1040000000000001</v>
      </c>
      <c r="T80">
        <v>-1.1040000000000001</v>
      </c>
      <c r="U80">
        <v>0.92</v>
      </c>
      <c r="V80">
        <v>0.92</v>
      </c>
      <c r="W80" t="s">
        <v>878</v>
      </c>
      <c r="X80" t="s">
        <v>878</v>
      </c>
      <c r="Y80" t="s">
        <v>914</v>
      </c>
      <c r="AA80" s="79">
        <v>43922</v>
      </c>
      <c r="AB80" t="s">
        <v>878</v>
      </c>
      <c r="AC80" t="s">
        <v>878</v>
      </c>
    </row>
    <row r="81" spans="1:29" hidden="1" x14ac:dyDescent="0.35">
      <c r="A81" t="s">
        <v>1885</v>
      </c>
      <c r="B81" t="s">
        <v>1885</v>
      </c>
      <c r="D81" t="s">
        <v>8997</v>
      </c>
      <c r="E81" t="s">
        <v>8998</v>
      </c>
      <c r="F81" t="s">
        <v>914</v>
      </c>
      <c r="G81" t="s">
        <v>9003</v>
      </c>
      <c r="J81" t="s">
        <v>9000</v>
      </c>
      <c r="L81" t="s">
        <v>869</v>
      </c>
      <c r="M81">
        <v>-1.9432100000000001E-2</v>
      </c>
      <c r="N81">
        <v>104</v>
      </c>
      <c r="O81">
        <v>-120</v>
      </c>
      <c r="P81">
        <v>-5.7000000000000002E-3</v>
      </c>
      <c r="Q81">
        <v>-5.7000000000000002E-3</v>
      </c>
      <c r="R81">
        <v>0</v>
      </c>
      <c r="S81">
        <v>0.68400000000000005</v>
      </c>
      <c r="T81">
        <v>0.68400000000000005</v>
      </c>
      <c r="U81">
        <v>-0.59299999999999997</v>
      </c>
      <c r="V81">
        <v>-0.59299999999999997</v>
      </c>
      <c r="W81" t="s">
        <v>878</v>
      </c>
      <c r="X81" t="s">
        <v>878</v>
      </c>
      <c r="Y81" t="s">
        <v>914</v>
      </c>
      <c r="AA81" s="79">
        <v>43922</v>
      </c>
      <c r="AB81" t="s">
        <v>878</v>
      </c>
      <c r="AC81" t="s">
        <v>878</v>
      </c>
    </row>
    <row r="82" spans="1:29" hidden="1" x14ac:dyDescent="0.35">
      <c r="A82" t="s">
        <v>1887</v>
      </c>
      <c r="B82" t="s">
        <v>1887</v>
      </c>
      <c r="D82" t="s">
        <v>8997</v>
      </c>
      <c r="E82" t="s">
        <v>8998</v>
      </c>
      <c r="F82" t="s">
        <v>914</v>
      </c>
      <c r="G82" t="s">
        <v>9004</v>
      </c>
      <c r="J82" t="s">
        <v>9000</v>
      </c>
      <c r="L82" t="s">
        <v>869</v>
      </c>
      <c r="M82">
        <v>-1.9432100000000001E-2</v>
      </c>
      <c r="N82">
        <v>0</v>
      </c>
      <c r="O82">
        <v>-10</v>
      </c>
      <c r="P82">
        <v>0</v>
      </c>
      <c r="Q82">
        <v>0</v>
      </c>
      <c r="R82">
        <v>0</v>
      </c>
      <c r="S82">
        <v>0</v>
      </c>
      <c r="T82">
        <v>0</v>
      </c>
      <c r="U82">
        <v>0</v>
      </c>
      <c r="V82">
        <v>0</v>
      </c>
      <c r="W82" t="s">
        <v>878</v>
      </c>
      <c r="X82" t="s">
        <v>878</v>
      </c>
      <c r="Y82" t="s">
        <v>914</v>
      </c>
      <c r="AA82" s="79">
        <v>43922</v>
      </c>
      <c r="AB82" t="s">
        <v>878</v>
      </c>
      <c r="AC82" t="s">
        <v>878</v>
      </c>
    </row>
    <row r="83" spans="1:29" hidden="1" x14ac:dyDescent="0.35">
      <c r="A83" t="s">
        <v>1889</v>
      </c>
      <c r="B83" t="s">
        <v>1891</v>
      </c>
      <c r="D83" t="s">
        <v>9005</v>
      </c>
      <c r="E83" t="s">
        <v>9006</v>
      </c>
      <c r="F83" t="s">
        <v>914</v>
      </c>
      <c r="L83" t="s">
        <v>869</v>
      </c>
      <c r="M83">
        <v>-1.9432100000000001E-2</v>
      </c>
      <c r="N83">
        <v>0</v>
      </c>
      <c r="O83">
        <v>-4</v>
      </c>
      <c r="P83">
        <v>7.5200000000000003E-2</v>
      </c>
      <c r="Q83">
        <v>7.5200000000000003E-2</v>
      </c>
      <c r="R83">
        <v>0</v>
      </c>
      <c r="S83">
        <v>-0.30099999999999999</v>
      </c>
      <c r="T83">
        <v>-0.30099999999999999</v>
      </c>
      <c r="U83">
        <v>0</v>
      </c>
      <c r="V83">
        <v>0</v>
      </c>
      <c r="W83" t="s">
        <v>878</v>
      </c>
      <c r="X83" t="s">
        <v>878</v>
      </c>
      <c r="Y83" t="s">
        <v>878</v>
      </c>
      <c r="AA83" s="79">
        <v>43922</v>
      </c>
      <c r="AB83" t="s">
        <v>878</v>
      </c>
      <c r="AC83" t="s">
        <v>878</v>
      </c>
    </row>
    <row r="84" spans="1:29" hidden="1" x14ac:dyDescent="0.35">
      <c r="A84" t="s">
        <v>1892</v>
      </c>
      <c r="B84" t="s">
        <v>9007</v>
      </c>
      <c r="D84" t="s">
        <v>9005</v>
      </c>
      <c r="E84" t="s">
        <v>9006</v>
      </c>
      <c r="F84" t="s">
        <v>914</v>
      </c>
      <c r="G84" t="s">
        <v>9008</v>
      </c>
      <c r="L84" t="s">
        <v>902</v>
      </c>
      <c r="M84">
        <v>-1.9432100000000001E-2</v>
      </c>
      <c r="N84">
        <v>138</v>
      </c>
      <c r="O84">
        <v>-13.481999999999999</v>
      </c>
      <c r="P84">
        <v>0.4</v>
      </c>
      <c r="Q84">
        <v>0.4</v>
      </c>
      <c r="R84">
        <v>0</v>
      </c>
      <c r="S84">
        <v>-5.3929999999999998</v>
      </c>
      <c r="T84">
        <v>-5.3929999999999998</v>
      </c>
      <c r="U84">
        <v>55.2</v>
      </c>
      <c r="V84">
        <v>55.2</v>
      </c>
      <c r="W84" t="s">
        <v>878</v>
      </c>
      <c r="X84" t="s">
        <v>878</v>
      </c>
      <c r="Y84" t="s">
        <v>914</v>
      </c>
      <c r="AA84" s="79">
        <v>43922</v>
      </c>
      <c r="AB84" t="s">
        <v>878</v>
      </c>
      <c r="AC84" t="s">
        <v>914</v>
      </c>
    </row>
    <row r="85" spans="1:29" hidden="1" x14ac:dyDescent="0.35">
      <c r="A85" t="s">
        <v>1894</v>
      </c>
      <c r="B85" t="s">
        <v>9009</v>
      </c>
      <c r="D85" t="s">
        <v>9010</v>
      </c>
      <c r="E85" t="s">
        <v>9011</v>
      </c>
      <c r="F85" t="s">
        <v>914</v>
      </c>
      <c r="G85" t="s">
        <v>9012</v>
      </c>
      <c r="K85" t="s">
        <v>902</v>
      </c>
      <c r="L85" t="s">
        <v>902</v>
      </c>
      <c r="M85">
        <v>-1.9432100000000001E-2</v>
      </c>
      <c r="N85">
        <v>13.8</v>
      </c>
      <c r="O85">
        <v>-0.1</v>
      </c>
      <c r="P85">
        <v>0.4</v>
      </c>
      <c r="Q85">
        <v>0.4</v>
      </c>
      <c r="R85">
        <v>0</v>
      </c>
      <c r="S85">
        <v>-0.04</v>
      </c>
      <c r="T85">
        <v>-0.04</v>
      </c>
      <c r="U85">
        <v>5.52</v>
      </c>
      <c r="V85">
        <v>5.52</v>
      </c>
      <c r="W85" t="s">
        <v>914</v>
      </c>
      <c r="X85" t="s">
        <v>878</v>
      </c>
      <c r="Y85" t="s">
        <v>914</v>
      </c>
      <c r="AA85" s="79">
        <v>43922</v>
      </c>
      <c r="AB85" t="s">
        <v>878</v>
      </c>
      <c r="AC85" t="s">
        <v>914</v>
      </c>
    </row>
    <row r="86" spans="1:29" x14ac:dyDescent="0.35">
      <c r="A86" t="s">
        <v>597</v>
      </c>
      <c r="B86" t="s">
        <v>597</v>
      </c>
      <c r="C86" t="str">
        <f>VLOOKUP(A86,ETYS_Spatial_List!$B$414:$B$493,1,FALSE)</f>
        <v>T_DALRD-1</v>
      </c>
      <c r="D86" t="s">
        <v>8851</v>
      </c>
      <c r="E86" t="s">
        <v>8852</v>
      </c>
      <c r="F86" t="s">
        <v>914</v>
      </c>
      <c r="G86" t="s">
        <v>9013</v>
      </c>
      <c r="L86" t="s">
        <v>869</v>
      </c>
      <c r="M86">
        <v>-1.9432100000000001E-2</v>
      </c>
      <c r="N86">
        <v>0</v>
      </c>
      <c r="O86">
        <v>-10</v>
      </c>
      <c r="P86">
        <v>0.60029999999999994</v>
      </c>
      <c r="Q86">
        <v>0.60029999999999994</v>
      </c>
      <c r="R86">
        <v>0</v>
      </c>
      <c r="S86">
        <v>-6.0030000000000001</v>
      </c>
      <c r="T86">
        <v>-6.0030000000000001</v>
      </c>
      <c r="U86">
        <v>0</v>
      </c>
      <c r="V86">
        <v>0</v>
      </c>
      <c r="W86" t="s">
        <v>878</v>
      </c>
      <c r="X86" t="s">
        <v>878</v>
      </c>
      <c r="Y86" t="s">
        <v>914</v>
      </c>
      <c r="AA86" s="79">
        <v>43922</v>
      </c>
      <c r="AB86" t="s">
        <v>878</v>
      </c>
      <c r="AC86" t="s">
        <v>878</v>
      </c>
    </row>
    <row r="87" spans="1:29" hidden="1" x14ac:dyDescent="0.35">
      <c r="A87" t="s">
        <v>1898</v>
      </c>
      <c r="B87" t="s">
        <v>9014</v>
      </c>
      <c r="D87" t="s">
        <v>8997</v>
      </c>
      <c r="E87" t="s">
        <v>8998</v>
      </c>
      <c r="F87" t="s">
        <v>914</v>
      </c>
      <c r="G87" t="s">
        <v>9015</v>
      </c>
      <c r="L87" t="s">
        <v>902</v>
      </c>
      <c r="M87">
        <v>9.3638000000000002E-3</v>
      </c>
      <c r="N87">
        <v>820</v>
      </c>
      <c r="O87">
        <v>-12</v>
      </c>
      <c r="P87">
        <v>0.4</v>
      </c>
      <c r="Q87">
        <v>0.4</v>
      </c>
      <c r="R87">
        <v>0</v>
      </c>
      <c r="S87">
        <v>-4.8</v>
      </c>
      <c r="T87">
        <v>-4.8</v>
      </c>
      <c r="U87">
        <v>328</v>
      </c>
      <c r="V87">
        <v>328</v>
      </c>
      <c r="W87" t="s">
        <v>878</v>
      </c>
      <c r="X87" t="s">
        <v>878</v>
      </c>
      <c r="Y87" t="s">
        <v>914</v>
      </c>
      <c r="AA87" s="79">
        <v>43922</v>
      </c>
      <c r="AB87" t="s">
        <v>878</v>
      </c>
      <c r="AC87" t="s">
        <v>914</v>
      </c>
    </row>
    <row r="88" spans="1:29" hidden="1" x14ac:dyDescent="0.35">
      <c r="A88" t="s">
        <v>1901</v>
      </c>
      <c r="B88" t="s">
        <v>1903</v>
      </c>
      <c r="D88" t="s">
        <v>9016</v>
      </c>
      <c r="E88" t="s">
        <v>9017</v>
      </c>
      <c r="F88" t="s">
        <v>914</v>
      </c>
      <c r="L88" t="s">
        <v>869</v>
      </c>
      <c r="M88">
        <v>4.2379999999999996E-3</v>
      </c>
      <c r="N88">
        <v>0</v>
      </c>
      <c r="O88">
        <v>-0.20799999999999999</v>
      </c>
      <c r="P88">
        <v>1</v>
      </c>
      <c r="Q88">
        <v>1</v>
      </c>
      <c r="R88">
        <v>0</v>
      </c>
      <c r="S88">
        <v>-0.20799999999999999</v>
      </c>
      <c r="T88">
        <v>-0.20799999999999999</v>
      </c>
      <c r="U88">
        <v>0</v>
      </c>
      <c r="V88">
        <v>0</v>
      </c>
      <c r="W88" t="s">
        <v>878</v>
      </c>
      <c r="X88" t="s">
        <v>878</v>
      </c>
      <c r="Y88" t="s">
        <v>878</v>
      </c>
      <c r="AA88" s="79">
        <v>43922</v>
      </c>
      <c r="AB88" t="s">
        <v>878</v>
      </c>
      <c r="AC88" t="s">
        <v>878</v>
      </c>
    </row>
    <row r="89" spans="1:29" hidden="1" x14ac:dyDescent="0.35">
      <c r="A89" t="s">
        <v>1904</v>
      </c>
      <c r="B89" t="s">
        <v>9018</v>
      </c>
      <c r="D89" t="s">
        <v>9016</v>
      </c>
      <c r="E89" t="s">
        <v>9017</v>
      </c>
      <c r="F89" t="s">
        <v>914</v>
      </c>
      <c r="G89" t="s">
        <v>9019</v>
      </c>
      <c r="L89" t="s">
        <v>902</v>
      </c>
      <c r="M89">
        <v>4.2379999999999996E-3</v>
      </c>
      <c r="N89">
        <v>108</v>
      </c>
      <c r="O89">
        <v>-1.34</v>
      </c>
      <c r="P89">
        <v>0.4</v>
      </c>
      <c r="Q89">
        <v>0.4</v>
      </c>
      <c r="R89">
        <v>0</v>
      </c>
      <c r="S89">
        <v>-0.53600000000000003</v>
      </c>
      <c r="T89">
        <v>-0.53600000000000003</v>
      </c>
      <c r="U89">
        <v>43.2</v>
      </c>
      <c r="V89">
        <v>43.2</v>
      </c>
      <c r="W89" t="s">
        <v>878</v>
      </c>
      <c r="X89" t="s">
        <v>878</v>
      </c>
      <c r="Y89" t="s">
        <v>914</v>
      </c>
      <c r="AA89" s="79">
        <v>43922</v>
      </c>
      <c r="AB89" t="s">
        <v>878</v>
      </c>
      <c r="AC89" t="s">
        <v>914</v>
      </c>
    </row>
    <row r="90" spans="1:29" hidden="1" x14ac:dyDescent="0.35">
      <c r="A90" t="s">
        <v>1906</v>
      </c>
      <c r="B90" t="s">
        <v>9020</v>
      </c>
      <c r="D90" t="s">
        <v>9016</v>
      </c>
      <c r="E90" t="s">
        <v>9017</v>
      </c>
      <c r="F90" t="s">
        <v>914</v>
      </c>
      <c r="G90" t="s">
        <v>9021</v>
      </c>
      <c r="L90" t="s">
        <v>902</v>
      </c>
      <c r="M90">
        <v>4.2379999999999996E-3</v>
      </c>
      <c r="N90">
        <v>90</v>
      </c>
      <c r="O90">
        <v>-1</v>
      </c>
      <c r="P90">
        <v>0.4</v>
      </c>
      <c r="Q90">
        <v>0.4</v>
      </c>
      <c r="R90">
        <v>0</v>
      </c>
      <c r="S90">
        <v>-0.4</v>
      </c>
      <c r="T90">
        <v>-0.4</v>
      </c>
      <c r="U90">
        <v>36</v>
      </c>
      <c r="V90">
        <v>36</v>
      </c>
      <c r="W90" t="s">
        <v>878</v>
      </c>
      <c r="X90" t="s">
        <v>878</v>
      </c>
      <c r="Y90" t="s">
        <v>914</v>
      </c>
      <c r="AA90" s="79">
        <v>43922</v>
      </c>
      <c r="AB90" t="s">
        <v>878</v>
      </c>
      <c r="AC90" t="s">
        <v>914</v>
      </c>
    </row>
    <row r="91" spans="1:29" hidden="1" x14ac:dyDescent="0.35">
      <c r="A91" t="s">
        <v>1908</v>
      </c>
      <c r="B91" t="s">
        <v>9022</v>
      </c>
      <c r="D91" t="s">
        <v>9016</v>
      </c>
      <c r="E91" t="s">
        <v>9017</v>
      </c>
      <c r="F91" t="s">
        <v>914</v>
      </c>
      <c r="G91" t="s">
        <v>9023</v>
      </c>
      <c r="L91" t="s">
        <v>902</v>
      </c>
      <c r="M91">
        <v>4.2379999999999996E-3</v>
      </c>
      <c r="N91">
        <v>102</v>
      </c>
      <c r="O91">
        <v>-1.302</v>
      </c>
      <c r="P91">
        <v>0.4</v>
      </c>
      <c r="Q91">
        <v>0.4</v>
      </c>
      <c r="R91">
        <v>0</v>
      </c>
      <c r="S91">
        <v>-0.52100000000000002</v>
      </c>
      <c r="T91">
        <v>-0.52100000000000002</v>
      </c>
      <c r="U91">
        <v>40.799999999999997</v>
      </c>
      <c r="V91">
        <v>40.799999999999997</v>
      </c>
      <c r="W91" t="s">
        <v>878</v>
      </c>
      <c r="X91" t="s">
        <v>878</v>
      </c>
      <c r="Y91" t="s">
        <v>914</v>
      </c>
      <c r="AA91" s="79">
        <v>43922</v>
      </c>
      <c r="AB91" t="s">
        <v>878</v>
      </c>
      <c r="AC91" t="s">
        <v>914</v>
      </c>
    </row>
    <row r="92" spans="1:29" hidden="1" x14ac:dyDescent="0.35">
      <c r="A92" t="s">
        <v>1910</v>
      </c>
      <c r="B92" t="s">
        <v>9024</v>
      </c>
      <c r="D92" t="s">
        <v>9016</v>
      </c>
      <c r="E92" t="s">
        <v>9017</v>
      </c>
      <c r="F92" t="s">
        <v>914</v>
      </c>
      <c r="G92" t="s">
        <v>9025</v>
      </c>
      <c r="L92" t="s">
        <v>902</v>
      </c>
      <c r="M92">
        <v>4.2379999999999996E-3</v>
      </c>
      <c r="N92">
        <v>102</v>
      </c>
      <c r="O92">
        <v>-1</v>
      </c>
      <c r="P92">
        <v>0.4</v>
      </c>
      <c r="Q92">
        <v>0.4</v>
      </c>
      <c r="R92">
        <v>0</v>
      </c>
      <c r="S92">
        <v>-0.4</v>
      </c>
      <c r="T92">
        <v>-0.4</v>
      </c>
      <c r="U92">
        <v>40.799999999999997</v>
      </c>
      <c r="V92">
        <v>40.799999999999997</v>
      </c>
      <c r="W92" t="s">
        <v>878</v>
      </c>
      <c r="X92" t="s">
        <v>878</v>
      </c>
      <c r="Y92" t="s">
        <v>914</v>
      </c>
      <c r="AA92" s="79">
        <v>43922</v>
      </c>
      <c r="AB92" t="s">
        <v>878</v>
      </c>
      <c r="AC92" t="s">
        <v>914</v>
      </c>
    </row>
    <row r="93" spans="1:29" hidden="1" x14ac:dyDescent="0.35">
      <c r="A93" t="s">
        <v>1912</v>
      </c>
      <c r="B93" t="s">
        <v>1913</v>
      </c>
      <c r="D93" t="s">
        <v>8853</v>
      </c>
      <c r="E93" t="s">
        <v>8854</v>
      </c>
      <c r="F93" t="s">
        <v>914</v>
      </c>
      <c r="G93" t="s">
        <v>9026</v>
      </c>
      <c r="L93" t="s">
        <v>869</v>
      </c>
      <c r="M93">
        <v>-3.99698E-2</v>
      </c>
      <c r="N93">
        <v>0</v>
      </c>
      <c r="O93">
        <v>-0.1</v>
      </c>
      <c r="P93">
        <v>0.37869999999999998</v>
      </c>
      <c r="Q93">
        <v>0.37869999999999998</v>
      </c>
      <c r="R93">
        <v>0</v>
      </c>
      <c r="S93">
        <v>-3.7999999999999999E-2</v>
      </c>
      <c r="T93">
        <v>-3.7999999999999999E-2</v>
      </c>
      <c r="U93">
        <v>0</v>
      </c>
      <c r="V93">
        <v>0</v>
      </c>
      <c r="W93" t="s">
        <v>878</v>
      </c>
      <c r="X93" t="s">
        <v>878</v>
      </c>
      <c r="Y93" t="s">
        <v>878</v>
      </c>
      <c r="AA93" s="79">
        <v>43922</v>
      </c>
      <c r="AB93" t="s">
        <v>878</v>
      </c>
      <c r="AC93" t="s">
        <v>878</v>
      </c>
    </row>
    <row r="94" spans="1:29" hidden="1" x14ac:dyDescent="0.35">
      <c r="A94" t="s">
        <v>1914</v>
      </c>
      <c r="B94" t="s">
        <v>9027</v>
      </c>
      <c r="D94" t="s">
        <v>8870</v>
      </c>
      <c r="E94" t="s">
        <v>8871</v>
      </c>
      <c r="F94" t="s">
        <v>914</v>
      </c>
      <c r="G94" t="s">
        <v>9028</v>
      </c>
      <c r="J94" t="s">
        <v>9029</v>
      </c>
      <c r="L94" t="s">
        <v>902</v>
      </c>
      <c r="M94">
        <v>1.5873700000000001E-2</v>
      </c>
      <c r="N94">
        <v>780</v>
      </c>
      <c r="O94">
        <v>-10</v>
      </c>
      <c r="P94">
        <v>0.4</v>
      </c>
      <c r="Q94">
        <v>0.4</v>
      </c>
      <c r="R94">
        <v>0</v>
      </c>
      <c r="S94">
        <v>-4</v>
      </c>
      <c r="T94">
        <v>-4</v>
      </c>
      <c r="U94">
        <v>312</v>
      </c>
      <c r="V94">
        <v>312</v>
      </c>
      <c r="W94" t="s">
        <v>878</v>
      </c>
      <c r="X94" t="s">
        <v>878</v>
      </c>
      <c r="Y94" t="s">
        <v>914</v>
      </c>
      <c r="AA94" s="79">
        <v>43922</v>
      </c>
      <c r="AB94" t="s">
        <v>878</v>
      </c>
      <c r="AC94" t="s">
        <v>914</v>
      </c>
    </row>
    <row r="95" spans="1:29" hidden="1" x14ac:dyDescent="0.35">
      <c r="A95" t="s">
        <v>1917</v>
      </c>
      <c r="B95" t="s">
        <v>9030</v>
      </c>
      <c r="D95" t="s">
        <v>8870</v>
      </c>
      <c r="E95" t="s">
        <v>8871</v>
      </c>
      <c r="F95" t="s">
        <v>914</v>
      </c>
      <c r="G95" t="s">
        <v>9031</v>
      </c>
      <c r="J95" t="s">
        <v>9029</v>
      </c>
      <c r="L95" t="s">
        <v>902</v>
      </c>
      <c r="M95">
        <v>1.5873700000000001E-2</v>
      </c>
      <c r="N95">
        <v>710</v>
      </c>
      <c r="O95">
        <v>-10</v>
      </c>
      <c r="P95">
        <v>0.4</v>
      </c>
      <c r="Q95">
        <v>0.4</v>
      </c>
      <c r="R95">
        <v>0</v>
      </c>
      <c r="S95">
        <v>-4</v>
      </c>
      <c r="T95">
        <v>-4</v>
      </c>
      <c r="U95">
        <v>284</v>
      </c>
      <c r="V95">
        <v>284</v>
      </c>
      <c r="W95" t="s">
        <v>878</v>
      </c>
      <c r="X95" t="s">
        <v>878</v>
      </c>
      <c r="Y95" t="s">
        <v>914</v>
      </c>
      <c r="AA95" s="79">
        <v>43922</v>
      </c>
      <c r="AB95" t="s">
        <v>878</v>
      </c>
      <c r="AC95" t="s">
        <v>914</v>
      </c>
    </row>
    <row r="96" spans="1:29" hidden="1" x14ac:dyDescent="0.35">
      <c r="A96" t="s">
        <v>1919</v>
      </c>
      <c r="B96" t="s">
        <v>1921</v>
      </c>
      <c r="D96" t="s">
        <v>9032</v>
      </c>
      <c r="E96" t="s">
        <v>9033</v>
      </c>
      <c r="F96" t="s">
        <v>914</v>
      </c>
      <c r="G96" t="s">
        <v>9034</v>
      </c>
      <c r="J96" t="s">
        <v>9035</v>
      </c>
      <c r="L96" t="s">
        <v>902</v>
      </c>
      <c r="M96">
        <v>4.3578000000000002E-3</v>
      </c>
      <c r="N96">
        <v>320</v>
      </c>
      <c r="O96">
        <v>-300</v>
      </c>
      <c r="P96">
        <v>0.4</v>
      </c>
      <c r="Q96">
        <v>0.4</v>
      </c>
      <c r="R96">
        <v>0</v>
      </c>
      <c r="S96">
        <v>-120</v>
      </c>
      <c r="T96">
        <v>-120</v>
      </c>
      <c r="U96">
        <v>128</v>
      </c>
      <c r="V96">
        <v>128</v>
      </c>
      <c r="W96" t="s">
        <v>878</v>
      </c>
      <c r="X96" t="s">
        <v>878</v>
      </c>
      <c r="Y96" t="s">
        <v>914</v>
      </c>
      <c r="AA96" s="79">
        <v>43922</v>
      </c>
      <c r="AB96" t="s">
        <v>878</v>
      </c>
      <c r="AC96" t="s">
        <v>914</v>
      </c>
    </row>
    <row r="97" spans="1:29" hidden="1" x14ac:dyDescent="0.35">
      <c r="A97" t="s">
        <v>1922</v>
      </c>
      <c r="B97" t="s">
        <v>1923</v>
      </c>
      <c r="D97" t="s">
        <v>9032</v>
      </c>
      <c r="E97" t="s">
        <v>9033</v>
      </c>
      <c r="F97" t="s">
        <v>914</v>
      </c>
      <c r="G97" t="s">
        <v>9036</v>
      </c>
      <c r="J97" t="s">
        <v>9035</v>
      </c>
      <c r="L97" t="s">
        <v>902</v>
      </c>
      <c r="M97">
        <v>4.3578000000000002E-3</v>
      </c>
      <c r="N97">
        <v>320</v>
      </c>
      <c r="O97">
        <v>-294</v>
      </c>
      <c r="P97">
        <v>0.4</v>
      </c>
      <c r="Q97">
        <v>0.4</v>
      </c>
      <c r="R97">
        <v>0</v>
      </c>
      <c r="S97">
        <v>-117.6</v>
      </c>
      <c r="T97">
        <v>-117.6</v>
      </c>
      <c r="U97">
        <v>128</v>
      </c>
      <c r="V97">
        <v>128</v>
      </c>
      <c r="W97" t="s">
        <v>878</v>
      </c>
      <c r="X97" t="s">
        <v>878</v>
      </c>
      <c r="Y97" t="s">
        <v>914</v>
      </c>
      <c r="AA97" s="79">
        <v>43922</v>
      </c>
      <c r="AB97" t="s">
        <v>878</v>
      </c>
      <c r="AC97" t="s">
        <v>914</v>
      </c>
    </row>
    <row r="98" spans="1:29" hidden="1" x14ac:dyDescent="0.35">
      <c r="A98" t="s">
        <v>1924</v>
      </c>
      <c r="B98" t="s">
        <v>1925</v>
      </c>
      <c r="D98" t="s">
        <v>9032</v>
      </c>
      <c r="E98" t="s">
        <v>9033</v>
      </c>
      <c r="F98" t="s">
        <v>914</v>
      </c>
      <c r="G98" t="s">
        <v>9037</v>
      </c>
      <c r="J98" t="s">
        <v>9035</v>
      </c>
      <c r="L98" t="s">
        <v>902</v>
      </c>
      <c r="M98">
        <v>4.3578000000000002E-3</v>
      </c>
      <c r="N98">
        <v>320</v>
      </c>
      <c r="O98">
        <v>-302.2</v>
      </c>
      <c r="P98">
        <v>0.4</v>
      </c>
      <c r="Q98">
        <v>0.4</v>
      </c>
      <c r="R98">
        <v>0</v>
      </c>
      <c r="S98">
        <v>-120.88</v>
      </c>
      <c r="T98">
        <v>-120.88</v>
      </c>
      <c r="U98">
        <v>128</v>
      </c>
      <c r="V98">
        <v>128</v>
      </c>
      <c r="W98" t="s">
        <v>878</v>
      </c>
      <c r="X98" t="s">
        <v>878</v>
      </c>
      <c r="Y98" t="s">
        <v>914</v>
      </c>
      <c r="AA98" s="79">
        <v>43922</v>
      </c>
      <c r="AB98" t="s">
        <v>878</v>
      </c>
      <c r="AC98" t="s">
        <v>914</v>
      </c>
    </row>
    <row r="99" spans="1:29" hidden="1" x14ac:dyDescent="0.35">
      <c r="A99" t="s">
        <v>1926</v>
      </c>
      <c r="B99" t="s">
        <v>1927</v>
      </c>
      <c r="D99" t="s">
        <v>9032</v>
      </c>
      <c r="E99" t="s">
        <v>9033</v>
      </c>
      <c r="F99" t="s">
        <v>914</v>
      </c>
      <c r="G99" t="s">
        <v>9038</v>
      </c>
      <c r="J99" t="s">
        <v>9035</v>
      </c>
      <c r="L99" t="s">
        <v>902</v>
      </c>
      <c r="M99">
        <v>4.3578000000000002E-3</v>
      </c>
      <c r="N99">
        <v>320</v>
      </c>
      <c r="O99">
        <v>-294</v>
      </c>
      <c r="P99">
        <v>0.4</v>
      </c>
      <c r="Q99">
        <v>0.4</v>
      </c>
      <c r="R99">
        <v>0</v>
      </c>
      <c r="S99">
        <v>-117.6</v>
      </c>
      <c r="T99">
        <v>-117.6</v>
      </c>
      <c r="U99">
        <v>128</v>
      </c>
      <c r="V99">
        <v>128</v>
      </c>
      <c r="W99" t="s">
        <v>878</v>
      </c>
      <c r="X99" t="s">
        <v>878</v>
      </c>
      <c r="Y99" t="s">
        <v>914</v>
      </c>
      <c r="AA99" s="79">
        <v>43922</v>
      </c>
      <c r="AB99" t="s">
        <v>878</v>
      </c>
      <c r="AC99" t="s">
        <v>914</v>
      </c>
    </row>
    <row r="100" spans="1:29" hidden="1" x14ac:dyDescent="0.35">
      <c r="A100" t="s">
        <v>1930</v>
      </c>
      <c r="B100" t="s">
        <v>1931</v>
      </c>
      <c r="D100" t="s">
        <v>9032</v>
      </c>
      <c r="E100" t="s">
        <v>9033</v>
      </c>
      <c r="F100" t="s">
        <v>914</v>
      </c>
      <c r="G100" t="s">
        <v>9039</v>
      </c>
      <c r="J100" t="s">
        <v>9035</v>
      </c>
      <c r="L100" t="s">
        <v>902</v>
      </c>
      <c r="M100">
        <v>4.3578000000000002E-3</v>
      </c>
      <c r="N100">
        <v>320</v>
      </c>
      <c r="O100">
        <v>-299</v>
      </c>
      <c r="P100">
        <v>0.4</v>
      </c>
      <c r="Q100">
        <v>0.4</v>
      </c>
      <c r="R100">
        <v>0</v>
      </c>
      <c r="S100">
        <v>-119.6</v>
      </c>
      <c r="T100">
        <v>-119.6</v>
      </c>
      <c r="U100">
        <v>128</v>
      </c>
      <c r="V100">
        <v>128</v>
      </c>
      <c r="W100" t="s">
        <v>878</v>
      </c>
      <c r="X100" t="s">
        <v>878</v>
      </c>
      <c r="Y100" t="s">
        <v>914</v>
      </c>
      <c r="AA100" s="79">
        <v>43922</v>
      </c>
      <c r="AB100" t="s">
        <v>878</v>
      </c>
      <c r="AC100" t="s">
        <v>914</v>
      </c>
    </row>
    <row r="101" spans="1:29" hidden="1" x14ac:dyDescent="0.35">
      <c r="A101" t="s">
        <v>1932</v>
      </c>
      <c r="B101" t="s">
        <v>1933</v>
      </c>
      <c r="D101" t="s">
        <v>9032</v>
      </c>
      <c r="E101" t="s">
        <v>9033</v>
      </c>
      <c r="F101" t="s">
        <v>914</v>
      </c>
      <c r="G101" t="s">
        <v>9040</v>
      </c>
      <c r="J101" t="s">
        <v>9035</v>
      </c>
      <c r="L101" t="s">
        <v>902</v>
      </c>
      <c r="M101">
        <v>4.3578000000000002E-3</v>
      </c>
      <c r="N101">
        <v>320</v>
      </c>
      <c r="O101">
        <v>-294</v>
      </c>
      <c r="P101">
        <v>0.4</v>
      </c>
      <c r="Q101">
        <v>0.4</v>
      </c>
      <c r="R101">
        <v>0</v>
      </c>
      <c r="S101">
        <v>-117.6</v>
      </c>
      <c r="T101">
        <v>-117.6</v>
      </c>
      <c r="U101">
        <v>128</v>
      </c>
      <c r="V101">
        <v>128</v>
      </c>
      <c r="W101" t="s">
        <v>878</v>
      </c>
      <c r="X101" t="s">
        <v>878</v>
      </c>
      <c r="Y101" t="s">
        <v>914</v>
      </c>
      <c r="AA101" s="79">
        <v>43922</v>
      </c>
      <c r="AB101" t="s">
        <v>878</v>
      </c>
      <c r="AC101" t="s">
        <v>914</v>
      </c>
    </row>
    <row r="102" spans="1:29" hidden="1" x14ac:dyDescent="0.35">
      <c r="A102" t="s">
        <v>1939</v>
      </c>
      <c r="B102" t="s">
        <v>1940</v>
      </c>
      <c r="D102" t="s">
        <v>9041</v>
      </c>
      <c r="E102" t="s">
        <v>9042</v>
      </c>
      <c r="F102" t="s">
        <v>914</v>
      </c>
      <c r="G102" t="s">
        <v>9043</v>
      </c>
      <c r="J102" t="s">
        <v>9044</v>
      </c>
      <c r="L102" t="s">
        <v>902</v>
      </c>
      <c r="M102">
        <v>9.3638000000000002E-3</v>
      </c>
      <c r="N102">
        <v>0</v>
      </c>
      <c r="O102">
        <v>-80</v>
      </c>
      <c r="P102">
        <v>0.4</v>
      </c>
      <c r="Q102">
        <v>0.4</v>
      </c>
      <c r="R102">
        <v>0</v>
      </c>
      <c r="S102">
        <v>-32</v>
      </c>
      <c r="T102">
        <v>-32</v>
      </c>
      <c r="U102">
        <v>0</v>
      </c>
      <c r="V102">
        <v>0</v>
      </c>
      <c r="W102" t="s">
        <v>878</v>
      </c>
      <c r="X102" t="s">
        <v>878</v>
      </c>
      <c r="Y102" t="s">
        <v>914</v>
      </c>
      <c r="AA102" s="79">
        <v>43922</v>
      </c>
      <c r="AB102" t="s">
        <v>878</v>
      </c>
      <c r="AC102" t="s">
        <v>914</v>
      </c>
    </row>
    <row r="103" spans="1:29" hidden="1" x14ac:dyDescent="0.35">
      <c r="A103" t="s">
        <v>1934</v>
      </c>
      <c r="B103" t="s">
        <v>1936</v>
      </c>
      <c r="D103" t="s">
        <v>9041</v>
      </c>
      <c r="E103" t="s">
        <v>9042</v>
      </c>
      <c r="F103" t="s">
        <v>914</v>
      </c>
      <c r="G103" t="s">
        <v>9045</v>
      </c>
      <c r="J103" t="s">
        <v>9044</v>
      </c>
      <c r="L103" t="s">
        <v>902</v>
      </c>
      <c r="M103">
        <v>9.3638000000000002E-3</v>
      </c>
      <c r="N103">
        <v>550</v>
      </c>
      <c r="O103">
        <v>0</v>
      </c>
      <c r="P103">
        <v>0.4</v>
      </c>
      <c r="Q103">
        <v>0.4</v>
      </c>
      <c r="R103">
        <v>0</v>
      </c>
      <c r="S103">
        <v>0</v>
      </c>
      <c r="T103">
        <v>0</v>
      </c>
      <c r="U103">
        <v>220</v>
      </c>
      <c r="V103">
        <v>220</v>
      </c>
      <c r="W103" t="s">
        <v>878</v>
      </c>
      <c r="X103" t="s">
        <v>878</v>
      </c>
      <c r="Y103" t="s">
        <v>914</v>
      </c>
      <c r="AA103" s="79">
        <v>43922</v>
      </c>
      <c r="AB103" t="s">
        <v>878</v>
      </c>
      <c r="AC103" t="s">
        <v>914</v>
      </c>
    </row>
    <row r="104" spans="1:29" hidden="1" x14ac:dyDescent="0.35">
      <c r="A104" t="s">
        <v>1937</v>
      </c>
      <c r="B104" t="s">
        <v>1938</v>
      </c>
      <c r="D104" t="s">
        <v>9041</v>
      </c>
      <c r="E104" t="s">
        <v>9042</v>
      </c>
      <c r="F104" t="s">
        <v>914</v>
      </c>
      <c r="G104" t="s">
        <v>9046</v>
      </c>
      <c r="J104" t="s">
        <v>9044</v>
      </c>
      <c r="L104" t="s">
        <v>902</v>
      </c>
      <c r="M104">
        <v>9.3638000000000002E-3</v>
      </c>
      <c r="N104">
        <v>550</v>
      </c>
      <c r="O104">
        <v>0</v>
      </c>
      <c r="P104">
        <v>0.4</v>
      </c>
      <c r="Q104">
        <v>0.4</v>
      </c>
      <c r="R104">
        <v>0</v>
      </c>
      <c r="S104">
        <v>0</v>
      </c>
      <c r="T104">
        <v>0</v>
      </c>
      <c r="U104">
        <v>220</v>
      </c>
      <c r="V104">
        <v>220</v>
      </c>
      <c r="W104" t="s">
        <v>878</v>
      </c>
      <c r="X104" t="s">
        <v>878</v>
      </c>
      <c r="Y104" t="s">
        <v>914</v>
      </c>
      <c r="AA104" s="79">
        <v>43922</v>
      </c>
      <c r="AB104" t="s">
        <v>878</v>
      </c>
      <c r="AC104" t="s">
        <v>914</v>
      </c>
    </row>
    <row r="105" spans="1:29" hidden="1" x14ac:dyDescent="0.35">
      <c r="A105" t="s">
        <v>1941</v>
      </c>
      <c r="B105" t="s">
        <v>1943</v>
      </c>
      <c r="D105" t="s">
        <v>8903</v>
      </c>
      <c r="E105" t="s">
        <v>8904</v>
      </c>
      <c r="F105" t="s">
        <v>914</v>
      </c>
      <c r="G105" t="s">
        <v>9047</v>
      </c>
      <c r="L105" t="s">
        <v>902</v>
      </c>
      <c r="M105">
        <v>-1.9432100000000001E-2</v>
      </c>
      <c r="N105">
        <v>29.75</v>
      </c>
      <c r="O105">
        <v>-27.561</v>
      </c>
      <c r="P105">
        <v>0.4</v>
      </c>
      <c r="Q105">
        <v>0.4</v>
      </c>
      <c r="R105">
        <v>0</v>
      </c>
      <c r="S105">
        <v>-11.023999999999999</v>
      </c>
      <c r="T105">
        <v>-11.023999999999999</v>
      </c>
      <c r="U105">
        <v>11.9</v>
      </c>
      <c r="V105">
        <v>11.9</v>
      </c>
      <c r="W105" t="s">
        <v>878</v>
      </c>
      <c r="X105" t="s">
        <v>878</v>
      </c>
      <c r="Y105" t="s">
        <v>914</v>
      </c>
      <c r="AA105" s="79">
        <v>43922</v>
      </c>
      <c r="AB105" t="s">
        <v>878</v>
      </c>
      <c r="AC105" t="s">
        <v>914</v>
      </c>
    </row>
    <row r="106" spans="1:29" hidden="1" x14ac:dyDescent="0.35">
      <c r="A106" t="s">
        <v>1944</v>
      </c>
      <c r="B106" t="s">
        <v>9048</v>
      </c>
      <c r="D106" t="s">
        <v>9049</v>
      </c>
      <c r="E106" t="s">
        <v>9050</v>
      </c>
      <c r="F106" t="s">
        <v>914</v>
      </c>
      <c r="G106" t="s">
        <v>9051</v>
      </c>
      <c r="L106" t="s">
        <v>902</v>
      </c>
      <c r="M106">
        <v>-3.99698E-2</v>
      </c>
      <c r="N106">
        <v>156.91999999999999</v>
      </c>
      <c r="O106">
        <v>-3.3</v>
      </c>
      <c r="P106">
        <v>0.4</v>
      </c>
      <c r="Q106">
        <v>0.4</v>
      </c>
      <c r="R106">
        <v>0</v>
      </c>
      <c r="S106">
        <v>-1.32</v>
      </c>
      <c r="T106">
        <v>-1.32</v>
      </c>
      <c r="U106">
        <v>62.768000000000001</v>
      </c>
      <c r="V106">
        <v>62.768000000000001</v>
      </c>
      <c r="W106" t="s">
        <v>878</v>
      </c>
      <c r="X106" t="s">
        <v>878</v>
      </c>
      <c r="Y106" t="s">
        <v>914</v>
      </c>
      <c r="AA106" s="79">
        <v>43922</v>
      </c>
      <c r="AB106" t="s">
        <v>878</v>
      </c>
      <c r="AC106" t="s">
        <v>914</v>
      </c>
    </row>
    <row r="107" spans="1:29" hidden="1" x14ac:dyDescent="0.35">
      <c r="A107" t="s">
        <v>1947</v>
      </c>
      <c r="B107" t="s">
        <v>9052</v>
      </c>
      <c r="D107" t="s">
        <v>9049</v>
      </c>
      <c r="E107" t="s">
        <v>9050</v>
      </c>
      <c r="F107" t="s">
        <v>914</v>
      </c>
      <c r="G107" t="s">
        <v>9053</v>
      </c>
      <c r="L107" t="s">
        <v>902</v>
      </c>
      <c r="M107">
        <v>-3.99698E-2</v>
      </c>
      <c r="N107">
        <v>156.91999999999999</v>
      </c>
      <c r="O107">
        <v>-3.3</v>
      </c>
      <c r="P107">
        <v>0.4</v>
      </c>
      <c r="Q107">
        <v>0.4</v>
      </c>
      <c r="R107">
        <v>0</v>
      </c>
      <c r="S107">
        <v>-1.32</v>
      </c>
      <c r="T107">
        <v>-1.32</v>
      </c>
      <c r="U107">
        <v>62.768000000000001</v>
      </c>
      <c r="V107">
        <v>62.768000000000001</v>
      </c>
      <c r="W107" t="s">
        <v>878</v>
      </c>
      <c r="X107" t="s">
        <v>878</v>
      </c>
      <c r="Y107" t="s">
        <v>914</v>
      </c>
      <c r="AA107" s="79">
        <v>43922</v>
      </c>
      <c r="AB107" t="s">
        <v>878</v>
      </c>
      <c r="AC107" t="s">
        <v>914</v>
      </c>
    </row>
    <row r="108" spans="1:29" hidden="1" x14ac:dyDescent="0.35">
      <c r="A108" t="s">
        <v>1948</v>
      </c>
      <c r="B108" t="s">
        <v>1948</v>
      </c>
      <c r="D108" t="s">
        <v>9054</v>
      </c>
      <c r="E108" t="s">
        <v>9055</v>
      </c>
      <c r="F108" t="s">
        <v>914</v>
      </c>
      <c r="G108" t="s">
        <v>9056</v>
      </c>
      <c r="J108" t="s">
        <v>9057</v>
      </c>
      <c r="L108" t="s">
        <v>902</v>
      </c>
      <c r="M108">
        <v>7.8669999999999999E-4</v>
      </c>
      <c r="N108">
        <v>660</v>
      </c>
      <c r="O108">
        <v>0</v>
      </c>
      <c r="P108">
        <v>0.4</v>
      </c>
      <c r="Q108">
        <v>0.4</v>
      </c>
      <c r="R108">
        <v>0</v>
      </c>
      <c r="S108">
        <v>0</v>
      </c>
      <c r="T108">
        <v>0</v>
      </c>
      <c r="U108">
        <v>264</v>
      </c>
      <c r="V108">
        <v>264</v>
      </c>
      <c r="W108" t="s">
        <v>878</v>
      </c>
      <c r="X108" t="s">
        <v>878</v>
      </c>
      <c r="Y108" t="s">
        <v>914</v>
      </c>
      <c r="AA108" s="79">
        <v>43922</v>
      </c>
      <c r="AB108" t="s">
        <v>878</v>
      </c>
      <c r="AC108" t="s">
        <v>914</v>
      </c>
    </row>
    <row r="109" spans="1:29" hidden="1" x14ac:dyDescent="0.35">
      <c r="A109" t="s">
        <v>1951</v>
      </c>
      <c r="B109" t="s">
        <v>1951</v>
      </c>
      <c r="D109" t="s">
        <v>9054</v>
      </c>
      <c r="E109" t="s">
        <v>9055</v>
      </c>
      <c r="F109" t="s">
        <v>914</v>
      </c>
      <c r="G109" t="s">
        <v>9058</v>
      </c>
      <c r="J109" t="s">
        <v>9057</v>
      </c>
      <c r="L109" t="s">
        <v>902</v>
      </c>
      <c r="M109">
        <v>7.8669999999999999E-4</v>
      </c>
      <c r="N109">
        <v>32</v>
      </c>
      <c r="O109">
        <v>0</v>
      </c>
      <c r="P109">
        <v>0.4</v>
      </c>
      <c r="Q109">
        <v>0.4</v>
      </c>
      <c r="R109">
        <v>0</v>
      </c>
      <c r="S109">
        <v>0</v>
      </c>
      <c r="T109">
        <v>0</v>
      </c>
      <c r="U109">
        <v>12.8</v>
      </c>
      <c r="V109">
        <v>12.8</v>
      </c>
      <c r="W109" t="s">
        <v>878</v>
      </c>
      <c r="X109" t="s">
        <v>878</v>
      </c>
      <c r="Y109" t="s">
        <v>914</v>
      </c>
      <c r="AA109" s="79">
        <v>43922</v>
      </c>
      <c r="AB109" t="s">
        <v>878</v>
      </c>
      <c r="AC109" t="s">
        <v>914</v>
      </c>
    </row>
    <row r="110" spans="1:29" hidden="1" x14ac:dyDescent="0.35">
      <c r="A110" t="s">
        <v>1954</v>
      </c>
      <c r="B110" t="s">
        <v>1954</v>
      </c>
      <c r="D110" t="s">
        <v>9054</v>
      </c>
      <c r="E110" t="s">
        <v>9055</v>
      </c>
      <c r="F110" t="s">
        <v>914</v>
      </c>
      <c r="G110" t="s">
        <v>9059</v>
      </c>
      <c r="J110" t="s">
        <v>9057</v>
      </c>
      <c r="L110" t="s">
        <v>902</v>
      </c>
      <c r="M110">
        <v>7.8669999999999999E-4</v>
      </c>
      <c r="N110">
        <v>32</v>
      </c>
      <c r="O110">
        <v>0</v>
      </c>
      <c r="P110">
        <v>0.4</v>
      </c>
      <c r="Q110">
        <v>0.4</v>
      </c>
      <c r="R110">
        <v>0</v>
      </c>
      <c r="S110">
        <v>0</v>
      </c>
      <c r="T110">
        <v>0</v>
      </c>
      <c r="U110">
        <v>12.8</v>
      </c>
      <c r="V110">
        <v>12.8</v>
      </c>
      <c r="W110" t="s">
        <v>878</v>
      </c>
      <c r="X110" t="s">
        <v>878</v>
      </c>
      <c r="Y110" t="s">
        <v>914</v>
      </c>
      <c r="AA110" s="79">
        <v>43922</v>
      </c>
      <c r="AB110" t="s">
        <v>878</v>
      </c>
      <c r="AC110" t="s">
        <v>914</v>
      </c>
    </row>
    <row r="111" spans="1:29" hidden="1" x14ac:dyDescent="0.35">
      <c r="A111" t="s">
        <v>1956</v>
      </c>
      <c r="B111" t="s">
        <v>1956</v>
      </c>
      <c r="D111" t="s">
        <v>9054</v>
      </c>
      <c r="E111" t="s">
        <v>9055</v>
      </c>
      <c r="F111" t="s">
        <v>914</v>
      </c>
      <c r="G111" t="s">
        <v>9060</v>
      </c>
      <c r="J111" t="s">
        <v>9057</v>
      </c>
      <c r="L111" t="s">
        <v>902</v>
      </c>
      <c r="M111">
        <v>7.8669999999999999E-4</v>
      </c>
      <c r="N111">
        <v>645</v>
      </c>
      <c r="O111">
        <v>0</v>
      </c>
      <c r="P111">
        <v>0.4</v>
      </c>
      <c r="Q111">
        <v>0.4</v>
      </c>
      <c r="R111">
        <v>0</v>
      </c>
      <c r="S111">
        <v>0</v>
      </c>
      <c r="T111">
        <v>0</v>
      </c>
      <c r="U111">
        <v>258</v>
      </c>
      <c r="V111">
        <v>258</v>
      </c>
      <c r="W111" t="s">
        <v>878</v>
      </c>
      <c r="X111" t="s">
        <v>878</v>
      </c>
      <c r="Y111" t="s">
        <v>914</v>
      </c>
      <c r="AA111" s="79">
        <v>43922</v>
      </c>
      <c r="AB111" t="s">
        <v>878</v>
      </c>
      <c r="AC111" t="s">
        <v>914</v>
      </c>
    </row>
    <row r="112" spans="1:29" hidden="1" x14ac:dyDescent="0.35">
      <c r="A112" t="s">
        <v>1958</v>
      </c>
      <c r="B112" t="s">
        <v>1958</v>
      </c>
      <c r="D112" t="s">
        <v>9054</v>
      </c>
      <c r="E112" t="s">
        <v>9055</v>
      </c>
      <c r="F112" t="s">
        <v>914</v>
      </c>
      <c r="G112" t="s">
        <v>9061</v>
      </c>
      <c r="J112" t="s">
        <v>9057</v>
      </c>
      <c r="L112" t="s">
        <v>902</v>
      </c>
      <c r="M112">
        <v>7.8669999999999999E-4</v>
      </c>
      <c r="N112">
        <v>645</v>
      </c>
      <c r="O112">
        <v>0</v>
      </c>
      <c r="P112">
        <v>0.4</v>
      </c>
      <c r="Q112">
        <v>0.4</v>
      </c>
      <c r="R112">
        <v>0</v>
      </c>
      <c r="S112">
        <v>0</v>
      </c>
      <c r="T112">
        <v>0</v>
      </c>
      <c r="U112">
        <v>258</v>
      </c>
      <c r="V112">
        <v>258</v>
      </c>
      <c r="W112" t="s">
        <v>878</v>
      </c>
      <c r="X112" t="s">
        <v>878</v>
      </c>
      <c r="Y112" t="s">
        <v>914</v>
      </c>
      <c r="AA112" s="79">
        <v>43922</v>
      </c>
      <c r="AB112" t="s">
        <v>878</v>
      </c>
      <c r="AC112" t="s">
        <v>914</v>
      </c>
    </row>
    <row r="113" spans="1:29" hidden="1" x14ac:dyDescent="0.35">
      <c r="A113" t="s">
        <v>1960</v>
      </c>
      <c r="B113" t="s">
        <v>1960</v>
      </c>
      <c r="D113" t="s">
        <v>9054</v>
      </c>
      <c r="E113" t="s">
        <v>9055</v>
      </c>
      <c r="F113" t="s">
        <v>914</v>
      </c>
      <c r="G113" t="s">
        <v>9062</v>
      </c>
      <c r="J113" t="s">
        <v>9057</v>
      </c>
      <c r="L113" t="s">
        <v>902</v>
      </c>
      <c r="M113">
        <v>7.8669999999999999E-4</v>
      </c>
      <c r="N113">
        <v>645</v>
      </c>
      <c r="O113">
        <v>-32.488</v>
      </c>
      <c r="P113">
        <v>0.4</v>
      </c>
      <c r="Q113">
        <v>0.4</v>
      </c>
      <c r="R113">
        <v>0</v>
      </c>
      <c r="S113">
        <v>-12.994999999999999</v>
      </c>
      <c r="T113">
        <v>-12.994999999999999</v>
      </c>
      <c r="U113">
        <v>258</v>
      </c>
      <c r="V113">
        <v>258</v>
      </c>
      <c r="W113" t="s">
        <v>878</v>
      </c>
      <c r="X113" t="s">
        <v>878</v>
      </c>
      <c r="Y113" t="s">
        <v>914</v>
      </c>
      <c r="AA113" s="79">
        <v>43922</v>
      </c>
      <c r="AB113" t="s">
        <v>878</v>
      </c>
      <c r="AC113" t="s">
        <v>914</v>
      </c>
    </row>
    <row r="114" spans="1:29" hidden="1" x14ac:dyDescent="0.35">
      <c r="A114" t="s">
        <v>1962</v>
      </c>
      <c r="B114" t="s">
        <v>1962</v>
      </c>
      <c r="D114" t="s">
        <v>9054</v>
      </c>
      <c r="E114" t="s">
        <v>9055</v>
      </c>
      <c r="F114" t="s">
        <v>914</v>
      </c>
      <c r="G114" t="s">
        <v>9063</v>
      </c>
      <c r="J114" t="s">
        <v>9057</v>
      </c>
      <c r="L114" t="s">
        <v>902</v>
      </c>
      <c r="M114">
        <v>7.8669999999999999E-4</v>
      </c>
      <c r="N114">
        <v>645</v>
      </c>
      <c r="O114">
        <v>0</v>
      </c>
      <c r="P114">
        <v>0.4</v>
      </c>
      <c r="Q114">
        <v>0.4</v>
      </c>
      <c r="R114">
        <v>0</v>
      </c>
      <c r="S114">
        <v>0</v>
      </c>
      <c r="T114">
        <v>0</v>
      </c>
      <c r="U114">
        <v>258</v>
      </c>
      <c r="V114">
        <v>258</v>
      </c>
      <c r="W114" t="s">
        <v>878</v>
      </c>
      <c r="X114" t="s">
        <v>878</v>
      </c>
      <c r="Y114" t="s">
        <v>914</v>
      </c>
      <c r="AA114" s="79">
        <v>43922</v>
      </c>
      <c r="AB114" t="s">
        <v>878</v>
      </c>
      <c r="AC114" t="s">
        <v>914</v>
      </c>
    </row>
    <row r="115" spans="1:29" hidden="1" x14ac:dyDescent="0.35">
      <c r="A115" t="s">
        <v>1964</v>
      </c>
      <c r="B115" t="s">
        <v>1964</v>
      </c>
      <c r="D115" t="s">
        <v>9054</v>
      </c>
      <c r="E115" t="s">
        <v>9055</v>
      </c>
      <c r="F115" t="s">
        <v>914</v>
      </c>
      <c r="G115" t="s">
        <v>9064</v>
      </c>
      <c r="J115" t="s">
        <v>9057</v>
      </c>
      <c r="L115" t="s">
        <v>902</v>
      </c>
      <c r="M115">
        <v>7.8669999999999999E-4</v>
      </c>
      <c r="N115">
        <v>645</v>
      </c>
      <c r="O115">
        <v>-24.808</v>
      </c>
      <c r="P115">
        <v>0.4</v>
      </c>
      <c r="Q115">
        <v>0.4</v>
      </c>
      <c r="R115">
        <v>0</v>
      </c>
      <c r="S115">
        <v>-9.923</v>
      </c>
      <c r="T115">
        <v>-9.923</v>
      </c>
      <c r="U115">
        <v>258</v>
      </c>
      <c r="V115">
        <v>258</v>
      </c>
      <c r="W115" t="s">
        <v>878</v>
      </c>
      <c r="X115" t="s">
        <v>878</v>
      </c>
      <c r="Y115" t="s">
        <v>914</v>
      </c>
      <c r="AA115" s="79">
        <v>43922</v>
      </c>
      <c r="AB115" t="s">
        <v>878</v>
      </c>
      <c r="AC115" t="s">
        <v>914</v>
      </c>
    </row>
    <row r="116" spans="1:29" hidden="1" x14ac:dyDescent="0.35">
      <c r="A116" t="s">
        <v>1966</v>
      </c>
      <c r="B116" t="s">
        <v>1966</v>
      </c>
      <c r="D116" t="s">
        <v>9054</v>
      </c>
      <c r="E116" t="s">
        <v>9055</v>
      </c>
      <c r="F116" t="s">
        <v>914</v>
      </c>
      <c r="G116" t="s">
        <v>9065</v>
      </c>
      <c r="J116" t="s">
        <v>9057</v>
      </c>
      <c r="L116" t="s">
        <v>902</v>
      </c>
      <c r="M116">
        <v>7.8669999999999999E-4</v>
      </c>
      <c r="N116">
        <v>32</v>
      </c>
      <c r="O116">
        <v>0</v>
      </c>
      <c r="P116">
        <v>0.4</v>
      </c>
      <c r="Q116">
        <v>0.4</v>
      </c>
      <c r="R116">
        <v>0</v>
      </c>
      <c r="S116">
        <v>0</v>
      </c>
      <c r="T116">
        <v>0</v>
      </c>
      <c r="U116">
        <v>12.8</v>
      </c>
      <c r="V116">
        <v>12.8</v>
      </c>
      <c r="W116" t="s">
        <v>878</v>
      </c>
      <c r="X116" t="s">
        <v>878</v>
      </c>
      <c r="Y116" t="s">
        <v>914</v>
      </c>
      <c r="AA116" s="79">
        <v>43922</v>
      </c>
      <c r="AB116" t="s">
        <v>878</v>
      </c>
      <c r="AC116" t="s">
        <v>914</v>
      </c>
    </row>
    <row r="117" spans="1:29" hidden="1" x14ac:dyDescent="0.35">
      <c r="A117" t="s">
        <v>1968</v>
      </c>
      <c r="B117" t="s">
        <v>9066</v>
      </c>
      <c r="D117" t="s">
        <v>8903</v>
      </c>
      <c r="E117" t="s">
        <v>8904</v>
      </c>
      <c r="F117" t="s">
        <v>914</v>
      </c>
      <c r="G117" t="s">
        <v>9067</v>
      </c>
      <c r="L117" t="s">
        <v>902</v>
      </c>
      <c r="M117">
        <v>-1.9432100000000001E-2</v>
      </c>
      <c r="N117">
        <v>69</v>
      </c>
      <c r="O117">
        <v>-2.5</v>
      </c>
      <c r="P117">
        <v>0.4</v>
      </c>
      <c r="Q117">
        <v>0.4</v>
      </c>
      <c r="R117">
        <v>0</v>
      </c>
      <c r="S117">
        <v>-1</v>
      </c>
      <c r="T117">
        <v>-1</v>
      </c>
      <c r="U117">
        <v>27.6</v>
      </c>
      <c r="V117">
        <v>27.6</v>
      </c>
      <c r="W117" t="s">
        <v>878</v>
      </c>
      <c r="X117" t="s">
        <v>878</v>
      </c>
      <c r="Y117" t="s">
        <v>914</v>
      </c>
      <c r="AA117" s="79">
        <v>43922</v>
      </c>
      <c r="AB117" t="s">
        <v>878</v>
      </c>
      <c r="AC117" t="s">
        <v>914</v>
      </c>
    </row>
    <row r="118" spans="1:29" x14ac:dyDescent="0.35">
      <c r="A118" t="s">
        <v>1970</v>
      </c>
      <c r="B118" t="s">
        <v>1972</v>
      </c>
      <c r="C118" t="e">
        <f>VLOOKUP(A118,ETYS_Spatial_List!$B$414:$B$493,1,FALSE)</f>
        <v>#N/A</v>
      </c>
      <c r="D118" t="s">
        <v>8851</v>
      </c>
      <c r="E118" t="s">
        <v>8852</v>
      </c>
      <c r="F118" t="s">
        <v>914</v>
      </c>
      <c r="L118" t="s">
        <v>869</v>
      </c>
      <c r="M118">
        <v>9.3638000000000002E-3</v>
      </c>
      <c r="N118">
        <v>0</v>
      </c>
      <c r="O118">
        <v>-2</v>
      </c>
      <c r="P118">
        <v>0.64570000000000005</v>
      </c>
      <c r="Q118">
        <v>0.64570000000000005</v>
      </c>
      <c r="R118">
        <v>0</v>
      </c>
      <c r="S118">
        <v>-1.2909999999999999</v>
      </c>
      <c r="T118">
        <v>-1.2909999999999999</v>
      </c>
      <c r="U118">
        <v>0</v>
      </c>
      <c r="V118">
        <v>0</v>
      </c>
      <c r="W118" t="s">
        <v>878</v>
      </c>
      <c r="X118" t="s">
        <v>878</v>
      </c>
      <c r="Y118" t="s">
        <v>878</v>
      </c>
      <c r="AA118" s="79">
        <v>43922</v>
      </c>
      <c r="AB118" t="s">
        <v>878</v>
      </c>
      <c r="AC118" t="s">
        <v>878</v>
      </c>
    </row>
    <row r="119" spans="1:29" hidden="1" x14ac:dyDescent="0.35">
      <c r="A119" t="s">
        <v>1973</v>
      </c>
      <c r="B119" t="s">
        <v>9068</v>
      </c>
      <c r="D119" t="s">
        <v>9069</v>
      </c>
      <c r="E119" t="s">
        <v>9070</v>
      </c>
      <c r="F119" t="s">
        <v>914</v>
      </c>
      <c r="G119" t="s">
        <v>9071</v>
      </c>
      <c r="L119" t="s">
        <v>902</v>
      </c>
      <c r="M119">
        <v>-3.99698E-2</v>
      </c>
      <c r="N119">
        <v>188</v>
      </c>
      <c r="O119">
        <v>-2</v>
      </c>
      <c r="P119">
        <v>0.4</v>
      </c>
      <c r="Q119">
        <v>0.4</v>
      </c>
      <c r="R119">
        <v>0</v>
      </c>
      <c r="S119">
        <v>-0.8</v>
      </c>
      <c r="T119">
        <v>-0.8</v>
      </c>
      <c r="U119">
        <v>75.2</v>
      </c>
      <c r="V119">
        <v>75.2</v>
      </c>
      <c r="W119" t="s">
        <v>878</v>
      </c>
      <c r="X119" t="s">
        <v>878</v>
      </c>
      <c r="Y119" t="s">
        <v>914</v>
      </c>
      <c r="AA119" s="79">
        <v>43922</v>
      </c>
      <c r="AB119" t="s">
        <v>878</v>
      </c>
      <c r="AC119" t="s">
        <v>914</v>
      </c>
    </row>
    <row r="120" spans="1:29" hidden="1" x14ac:dyDescent="0.35">
      <c r="A120" t="s">
        <v>1976</v>
      </c>
      <c r="B120" t="s">
        <v>9072</v>
      </c>
      <c r="D120" t="s">
        <v>9073</v>
      </c>
      <c r="E120" t="s">
        <v>9074</v>
      </c>
      <c r="F120" t="s">
        <v>914</v>
      </c>
      <c r="G120" t="s">
        <v>9075</v>
      </c>
      <c r="L120" t="s">
        <v>902</v>
      </c>
      <c r="M120">
        <v>4.2379999999999996E-3</v>
      </c>
      <c r="N120">
        <v>340</v>
      </c>
      <c r="O120">
        <v>-3</v>
      </c>
      <c r="P120">
        <v>0.4</v>
      </c>
      <c r="Q120">
        <v>0.4</v>
      </c>
      <c r="R120">
        <v>0</v>
      </c>
      <c r="S120">
        <v>-1.2</v>
      </c>
      <c r="T120">
        <v>-1.2</v>
      </c>
      <c r="U120">
        <v>136</v>
      </c>
      <c r="V120">
        <v>136</v>
      </c>
      <c r="W120" t="s">
        <v>878</v>
      </c>
      <c r="X120" t="s">
        <v>878</v>
      </c>
      <c r="Y120" t="s">
        <v>914</v>
      </c>
      <c r="AA120" s="79">
        <v>43922</v>
      </c>
      <c r="AB120" t="s">
        <v>878</v>
      </c>
      <c r="AC120" t="s">
        <v>914</v>
      </c>
    </row>
    <row r="121" spans="1:29" hidden="1" x14ac:dyDescent="0.35">
      <c r="A121" t="s">
        <v>1978</v>
      </c>
      <c r="B121" t="s">
        <v>9076</v>
      </c>
      <c r="D121" t="s">
        <v>9073</v>
      </c>
      <c r="E121" t="s">
        <v>9074</v>
      </c>
      <c r="F121" t="s">
        <v>914</v>
      </c>
      <c r="G121" t="s">
        <v>9077</v>
      </c>
      <c r="L121" t="s">
        <v>902</v>
      </c>
      <c r="M121">
        <v>4.2379999999999996E-3</v>
      </c>
      <c r="N121">
        <v>340</v>
      </c>
      <c r="O121">
        <v>-3</v>
      </c>
      <c r="P121">
        <v>0.4</v>
      </c>
      <c r="Q121">
        <v>0.4</v>
      </c>
      <c r="R121">
        <v>0</v>
      </c>
      <c r="S121">
        <v>-1.2</v>
      </c>
      <c r="T121">
        <v>-1.2</v>
      </c>
      <c r="U121">
        <v>136</v>
      </c>
      <c r="V121">
        <v>136</v>
      </c>
      <c r="W121" t="s">
        <v>878</v>
      </c>
      <c r="X121" t="s">
        <v>878</v>
      </c>
      <c r="Y121" t="s">
        <v>914</v>
      </c>
      <c r="AA121" s="79">
        <v>43922</v>
      </c>
      <c r="AB121" t="s">
        <v>878</v>
      </c>
      <c r="AC121" t="s">
        <v>914</v>
      </c>
    </row>
    <row r="122" spans="1:29" x14ac:dyDescent="0.35">
      <c r="A122" t="s">
        <v>599</v>
      </c>
      <c r="B122" t="s">
        <v>599</v>
      </c>
      <c r="C122" t="str">
        <f>VLOOKUP(A122,ETYS_Spatial_List!$B$414:$B$493,1,FALSE)</f>
        <v>T_ECCFD-1</v>
      </c>
      <c r="D122" t="s">
        <v>8851</v>
      </c>
      <c r="E122" t="s">
        <v>8852</v>
      </c>
      <c r="F122" t="s">
        <v>914</v>
      </c>
      <c r="G122" t="s">
        <v>9078</v>
      </c>
      <c r="L122" t="s">
        <v>869</v>
      </c>
      <c r="M122">
        <v>-1.9432100000000001E-2</v>
      </c>
      <c r="N122">
        <v>0</v>
      </c>
      <c r="O122">
        <v>-10</v>
      </c>
      <c r="P122">
        <v>0.193</v>
      </c>
      <c r="Q122">
        <v>0.193</v>
      </c>
      <c r="R122">
        <v>0</v>
      </c>
      <c r="S122">
        <v>-1.93</v>
      </c>
      <c r="T122">
        <v>-1.93</v>
      </c>
      <c r="U122">
        <v>0</v>
      </c>
      <c r="V122">
        <v>0</v>
      </c>
      <c r="W122" t="s">
        <v>878</v>
      </c>
      <c r="X122" t="s">
        <v>878</v>
      </c>
      <c r="Y122" t="s">
        <v>914</v>
      </c>
      <c r="AA122" s="79">
        <v>43922</v>
      </c>
      <c r="AB122" t="s">
        <v>878</v>
      </c>
      <c r="AC122" t="s">
        <v>878</v>
      </c>
    </row>
    <row r="123" spans="1:29" hidden="1" x14ac:dyDescent="0.35">
      <c r="A123" t="s">
        <v>1982</v>
      </c>
      <c r="B123" t="s">
        <v>9079</v>
      </c>
      <c r="D123" t="s">
        <v>9080</v>
      </c>
      <c r="E123" t="s">
        <v>9081</v>
      </c>
      <c r="F123" t="s">
        <v>914</v>
      </c>
      <c r="G123" t="s">
        <v>9082</v>
      </c>
      <c r="K123" t="s">
        <v>902</v>
      </c>
      <c r="L123" t="s">
        <v>902</v>
      </c>
      <c r="M123">
        <v>-3.99698E-2</v>
      </c>
      <c r="N123">
        <v>41.4</v>
      </c>
      <c r="O123">
        <v>0</v>
      </c>
      <c r="P123">
        <v>0.4</v>
      </c>
      <c r="Q123">
        <v>0.4</v>
      </c>
      <c r="R123">
        <v>0</v>
      </c>
      <c r="S123">
        <v>0</v>
      </c>
      <c r="T123">
        <v>0</v>
      </c>
      <c r="U123">
        <v>16.559999999999999</v>
      </c>
      <c r="V123">
        <v>16.559999999999999</v>
      </c>
      <c r="W123" t="s">
        <v>914</v>
      </c>
      <c r="X123" t="s">
        <v>878</v>
      </c>
      <c r="Y123" t="s">
        <v>914</v>
      </c>
      <c r="AA123" s="79">
        <v>43922</v>
      </c>
      <c r="AB123" t="s">
        <v>878</v>
      </c>
      <c r="AC123" t="s">
        <v>914</v>
      </c>
    </row>
    <row r="124" spans="1:29" hidden="1" x14ac:dyDescent="0.35">
      <c r="A124" t="s">
        <v>1985</v>
      </c>
      <c r="B124" t="s">
        <v>9083</v>
      </c>
      <c r="D124" t="s">
        <v>8965</v>
      </c>
      <c r="E124" t="s">
        <v>8966</v>
      </c>
      <c r="F124" t="s">
        <v>914</v>
      </c>
      <c r="G124" t="s">
        <v>9084</v>
      </c>
      <c r="L124" t="s">
        <v>902</v>
      </c>
      <c r="M124">
        <v>1.78187E-2</v>
      </c>
      <c r="N124">
        <v>416</v>
      </c>
      <c r="O124">
        <v>-8</v>
      </c>
      <c r="P124">
        <v>0.4</v>
      </c>
      <c r="Q124">
        <v>0.4</v>
      </c>
      <c r="R124">
        <v>0</v>
      </c>
      <c r="S124">
        <v>-3.2</v>
      </c>
      <c r="T124">
        <v>-3.2</v>
      </c>
      <c r="U124">
        <v>166.4</v>
      </c>
      <c r="V124">
        <v>166.4</v>
      </c>
      <c r="W124" t="s">
        <v>878</v>
      </c>
      <c r="X124" t="s">
        <v>878</v>
      </c>
      <c r="Y124" t="s">
        <v>914</v>
      </c>
      <c r="AA124" s="79">
        <v>43922</v>
      </c>
      <c r="AB124" t="s">
        <v>878</v>
      </c>
      <c r="AC124" t="s">
        <v>914</v>
      </c>
    </row>
    <row r="125" spans="1:29" x14ac:dyDescent="0.35">
      <c r="A125" t="s">
        <v>601</v>
      </c>
      <c r="B125" t="s">
        <v>601</v>
      </c>
      <c r="C125" t="str">
        <f>VLOOKUP(A125,ETYS_Spatial_List!$B$414:$B$493,1,FALSE)</f>
        <v>T_EGLSD-1</v>
      </c>
      <c r="D125" t="s">
        <v>8851</v>
      </c>
      <c r="E125" t="s">
        <v>8852</v>
      </c>
      <c r="F125" t="s">
        <v>914</v>
      </c>
      <c r="G125" t="s">
        <v>9085</v>
      </c>
      <c r="L125" t="s">
        <v>869</v>
      </c>
      <c r="M125">
        <v>-1.9432100000000001E-2</v>
      </c>
      <c r="N125">
        <v>0</v>
      </c>
      <c r="O125">
        <v>-12</v>
      </c>
      <c r="P125">
        <v>0.49359999999999998</v>
      </c>
      <c r="Q125">
        <v>0.49359999999999998</v>
      </c>
      <c r="R125">
        <v>0</v>
      </c>
      <c r="S125">
        <v>-5.923</v>
      </c>
      <c r="T125">
        <v>-5.923</v>
      </c>
      <c r="U125">
        <v>0</v>
      </c>
      <c r="V125">
        <v>0</v>
      </c>
      <c r="W125" t="s">
        <v>878</v>
      </c>
      <c r="X125" t="s">
        <v>878</v>
      </c>
      <c r="Y125" t="s">
        <v>914</v>
      </c>
      <c r="AA125" s="79">
        <v>43922</v>
      </c>
      <c r="AB125" t="s">
        <v>878</v>
      </c>
      <c r="AC125" t="s">
        <v>878</v>
      </c>
    </row>
    <row r="126" spans="1:29" x14ac:dyDescent="0.35">
      <c r="A126" t="s">
        <v>603</v>
      </c>
      <c r="B126" t="s">
        <v>603</v>
      </c>
      <c r="C126" t="str">
        <f>VLOOKUP(A126,ETYS_Spatial_List!$B$414:$B$493,1,FALSE)</f>
        <v>T_ELSTR-1</v>
      </c>
      <c r="D126" t="s">
        <v>8851</v>
      </c>
      <c r="E126" t="s">
        <v>8852</v>
      </c>
      <c r="F126" t="s">
        <v>914</v>
      </c>
      <c r="L126" t="s">
        <v>869</v>
      </c>
      <c r="M126">
        <v>4.2379999999999996E-3</v>
      </c>
      <c r="N126">
        <v>0</v>
      </c>
      <c r="O126">
        <v>-20</v>
      </c>
      <c r="P126">
        <v>0.3584</v>
      </c>
      <c r="Q126">
        <v>0.3584</v>
      </c>
      <c r="R126">
        <v>0</v>
      </c>
      <c r="S126">
        <v>-7.1680000000000001</v>
      </c>
      <c r="T126">
        <v>-7.1680000000000001</v>
      </c>
      <c r="U126">
        <v>0</v>
      </c>
      <c r="V126">
        <v>0</v>
      </c>
      <c r="W126" t="s">
        <v>878</v>
      </c>
      <c r="X126" t="s">
        <v>878</v>
      </c>
      <c r="Y126" t="s">
        <v>878</v>
      </c>
      <c r="AA126" s="79">
        <v>43922</v>
      </c>
      <c r="AB126" t="s">
        <v>878</v>
      </c>
      <c r="AC126" t="s">
        <v>878</v>
      </c>
    </row>
    <row r="127" spans="1:29" x14ac:dyDescent="0.35">
      <c r="A127" t="s">
        <v>605</v>
      </c>
      <c r="B127" t="s">
        <v>605</v>
      </c>
      <c r="C127" t="str">
        <f>VLOOKUP(A127,ETYS_Spatial_List!$B$414:$B$493,1,FALSE)</f>
        <v>T_ELVAD-1</v>
      </c>
      <c r="D127" t="s">
        <v>8851</v>
      </c>
      <c r="E127" t="s">
        <v>8852</v>
      </c>
      <c r="F127" t="s">
        <v>914</v>
      </c>
      <c r="G127" t="s">
        <v>9086</v>
      </c>
      <c r="L127" t="s">
        <v>869</v>
      </c>
      <c r="M127">
        <v>-1.9432100000000001E-2</v>
      </c>
      <c r="N127">
        <v>0</v>
      </c>
      <c r="O127">
        <v>-14</v>
      </c>
      <c r="P127">
        <v>0.2195</v>
      </c>
      <c r="Q127">
        <v>0.2195</v>
      </c>
      <c r="R127">
        <v>0</v>
      </c>
      <c r="S127">
        <v>-3.073</v>
      </c>
      <c r="T127">
        <v>-3.073</v>
      </c>
      <c r="U127">
        <v>0</v>
      </c>
      <c r="V127">
        <v>0</v>
      </c>
      <c r="W127" t="s">
        <v>878</v>
      </c>
      <c r="X127" t="s">
        <v>878</v>
      </c>
      <c r="Y127" t="s">
        <v>914</v>
      </c>
      <c r="AA127" s="79">
        <v>43922</v>
      </c>
      <c r="AB127" t="s">
        <v>878</v>
      </c>
      <c r="AC127" t="s">
        <v>878</v>
      </c>
    </row>
    <row r="128" spans="1:29" hidden="1" x14ac:dyDescent="0.35">
      <c r="A128" t="s">
        <v>1994</v>
      </c>
      <c r="B128" t="s">
        <v>1996</v>
      </c>
      <c r="D128" t="s">
        <v>8853</v>
      </c>
      <c r="E128" t="s">
        <v>8854</v>
      </c>
      <c r="F128" t="s">
        <v>914</v>
      </c>
      <c r="G128" t="s">
        <v>9087</v>
      </c>
      <c r="L128" t="s">
        <v>902</v>
      </c>
      <c r="M128">
        <v>-3.99698E-2</v>
      </c>
      <c r="N128">
        <v>25</v>
      </c>
      <c r="O128">
        <v>0</v>
      </c>
      <c r="P128">
        <v>0.4</v>
      </c>
      <c r="Q128">
        <v>0.4</v>
      </c>
      <c r="R128">
        <v>0</v>
      </c>
      <c r="S128">
        <v>0</v>
      </c>
      <c r="T128">
        <v>0</v>
      </c>
      <c r="U128">
        <v>10</v>
      </c>
      <c r="V128">
        <v>10</v>
      </c>
      <c r="W128" t="s">
        <v>878</v>
      </c>
      <c r="X128" t="s">
        <v>878</v>
      </c>
      <c r="Y128" t="s">
        <v>914</v>
      </c>
      <c r="AA128" s="79">
        <v>43922</v>
      </c>
      <c r="AB128" t="s">
        <v>878</v>
      </c>
      <c r="AC128" t="s">
        <v>914</v>
      </c>
    </row>
    <row r="129" spans="1:29" hidden="1" x14ac:dyDescent="0.35">
      <c r="A129" t="s">
        <v>1999</v>
      </c>
      <c r="B129" t="s">
        <v>2000</v>
      </c>
      <c r="D129" t="s">
        <v>8853</v>
      </c>
      <c r="E129" t="s">
        <v>8854</v>
      </c>
      <c r="F129" t="s">
        <v>914</v>
      </c>
      <c r="G129" t="s">
        <v>9088</v>
      </c>
      <c r="L129" t="s">
        <v>902</v>
      </c>
      <c r="M129">
        <v>-3.99698E-2</v>
      </c>
      <c r="N129">
        <v>25</v>
      </c>
      <c r="O129">
        <v>0</v>
      </c>
      <c r="P129">
        <v>0.4</v>
      </c>
      <c r="Q129">
        <v>0.4</v>
      </c>
      <c r="R129">
        <v>0</v>
      </c>
      <c r="S129">
        <v>0</v>
      </c>
      <c r="T129">
        <v>0</v>
      </c>
      <c r="U129">
        <v>10</v>
      </c>
      <c r="V129">
        <v>10</v>
      </c>
      <c r="W129" t="s">
        <v>878</v>
      </c>
      <c r="X129" t="s">
        <v>878</v>
      </c>
      <c r="Y129" t="s">
        <v>914</v>
      </c>
      <c r="AA129" s="79">
        <v>43922</v>
      </c>
      <c r="AB129" t="s">
        <v>878</v>
      </c>
      <c r="AC129" t="s">
        <v>914</v>
      </c>
    </row>
    <row r="130" spans="1:29" hidden="1" x14ac:dyDescent="0.35">
      <c r="A130" t="s">
        <v>2003</v>
      </c>
      <c r="B130" t="s">
        <v>2004</v>
      </c>
      <c r="D130" t="s">
        <v>8853</v>
      </c>
      <c r="E130" t="s">
        <v>8854</v>
      </c>
      <c r="F130" t="s">
        <v>914</v>
      </c>
      <c r="G130" t="s">
        <v>9089</v>
      </c>
      <c r="L130" t="s">
        <v>902</v>
      </c>
      <c r="M130">
        <v>-3.99698E-2</v>
      </c>
      <c r="N130">
        <v>25</v>
      </c>
      <c r="O130">
        <v>0</v>
      </c>
      <c r="P130">
        <v>0.4</v>
      </c>
      <c r="Q130">
        <v>0.4</v>
      </c>
      <c r="R130">
        <v>0</v>
      </c>
      <c r="S130">
        <v>0</v>
      </c>
      <c r="T130">
        <v>0</v>
      </c>
      <c r="U130">
        <v>10</v>
      </c>
      <c r="V130">
        <v>10</v>
      </c>
      <c r="W130" t="s">
        <v>878</v>
      </c>
      <c r="X130" t="s">
        <v>878</v>
      </c>
      <c r="Y130" t="s">
        <v>914</v>
      </c>
      <c r="AA130" s="79">
        <v>43922</v>
      </c>
      <c r="AB130" t="s">
        <v>878</v>
      </c>
      <c r="AC130" t="s">
        <v>914</v>
      </c>
    </row>
    <row r="131" spans="1:29" hidden="1" x14ac:dyDescent="0.35">
      <c r="A131" t="s">
        <v>2007</v>
      </c>
      <c r="B131" t="s">
        <v>9090</v>
      </c>
      <c r="D131" t="s">
        <v>8903</v>
      </c>
      <c r="E131" t="s">
        <v>8904</v>
      </c>
      <c r="F131" t="s">
        <v>914</v>
      </c>
      <c r="G131" t="s">
        <v>9091</v>
      </c>
      <c r="L131" t="s">
        <v>902</v>
      </c>
      <c r="M131">
        <v>-1.9432100000000001E-2</v>
      </c>
      <c r="N131">
        <v>37</v>
      </c>
      <c r="O131">
        <v>-2</v>
      </c>
      <c r="P131">
        <v>0.4</v>
      </c>
      <c r="Q131">
        <v>0.4</v>
      </c>
      <c r="R131">
        <v>0</v>
      </c>
      <c r="S131">
        <v>-0.8</v>
      </c>
      <c r="T131">
        <v>-0.8</v>
      </c>
      <c r="U131">
        <v>14.8</v>
      </c>
      <c r="V131">
        <v>14.8</v>
      </c>
      <c r="W131" t="s">
        <v>878</v>
      </c>
      <c r="X131" t="s">
        <v>878</v>
      </c>
      <c r="Y131" t="s">
        <v>914</v>
      </c>
      <c r="AA131" s="79">
        <v>43922</v>
      </c>
      <c r="AB131" t="s">
        <v>878</v>
      </c>
      <c r="AC131" t="s">
        <v>914</v>
      </c>
    </row>
    <row r="132" spans="1:29" hidden="1" x14ac:dyDescent="0.35">
      <c r="A132" t="s">
        <v>585</v>
      </c>
      <c r="B132" t="s">
        <v>2013</v>
      </c>
      <c r="D132" t="s">
        <v>8864</v>
      </c>
      <c r="E132" t="s">
        <v>8865</v>
      </c>
      <c r="F132" t="s">
        <v>914</v>
      </c>
      <c r="G132" t="s">
        <v>9092</v>
      </c>
      <c r="L132" t="s">
        <v>869</v>
      </c>
      <c r="M132">
        <v>-1.9432100000000001E-2</v>
      </c>
      <c r="N132">
        <v>4</v>
      </c>
      <c r="O132">
        <v>-20</v>
      </c>
      <c r="P132">
        <v>0.76290000000000002</v>
      </c>
      <c r="Q132">
        <v>0.76290000000000002</v>
      </c>
      <c r="R132">
        <v>0</v>
      </c>
      <c r="S132">
        <v>-15.257999999999999</v>
      </c>
      <c r="T132">
        <v>-15.257999999999999</v>
      </c>
      <c r="U132">
        <v>3.052</v>
      </c>
      <c r="V132">
        <v>3.052</v>
      </c>
      <c r="W132" t="s">
        <v>878</v>
      </c>
      <c r="X132" t="s">
        <v>878</v>
      </c>
      <c r="Y132" t="s">
        <v>914</v>
      </c>
      <c r="AA132" s="79">
        <v>43922</v>
      </c>
      <c r="AB132" t="s">
        <v>878</v>
      </c>
      <c r="AC132" t="s">
        <v>878</v>
      </c>
    </row>
    <row r="133" spans="1:29" hidden="1" x14ac:dyDescent="0.35">
      <c r="A133" t="s">
        <v>2017</v>
      </c>
      <c r="B133" t="s">
        <v>2019</v>
      </c>
      <c r="D133" t="s">
        <v>9093</v>
      </c>
      <c r="E133" t="s">
        <v>9094</v>
      </c>
      <c r="F133" t="s">
        <v>914</v>
      </c>
      <c r="G133" t="s">
        <v>9095</v>
      </c>
      <c r="L133" t="s">
        <v>869</v>
      </c>
      <c r="M133">
        <v>-1.9432100000000001E-2</v>
      </c>
      <c r="N133">
        <v>0</v>
      </c>
      <c r="O133">
        <v>-6</v>
      </c>
      <c r="P133">
        <v>0.17069999999999999</v>
      </c>
      <c r="Q133">
        <v>0.17069999999999999</v>
      </c>
      <c r="R133">
        <v>0</v>
      </c>
      <c r="S133">
        <v>-1.024</v>
      </c>
      <c r="T133">
        <v>-1.024</v>
      </c>
      <c r="U133">
        <v>0</v>
      </c>
      <c r="V133">
        <v>0</v>
      </c>
      <c r="W133" t="s">
        <v>878</v>
      </c>
      <c r="X133" t="s">
        <v>878</v>
      </c>
      <c r="Y133" t="s">
        <v>878</v>
      </c>
      <c r="AA133" s="79">
        <v>43922</v>
      </c>
      <c r="AB133" t="s">
        <v>878</v>
      </c>
      <c r="AC133" t="s">
        <v>878</v>
      </c>
    </row>
    <row r="134" spans="1:29" hidden="1" x14ac:dyDescent="0.35">
      <c r="A134" t="s">
        <v>2020</v>
      </c>
      <c r="B134" t="s">
        <v>2021</v>
      </c>
      <c r="D134" t="s">
        <v>9093</v>
      </c>
      <c r="E134" t="s">
        <v>9094</v>
      </c>
      <c r="F134" t="s">
        <v>914</v>
      </c>
      <c r="G134" t="s">
        <v>9096</v>
      </c>
      <c r="L134" t="s">
        <v>902</v>
      </c>
      <c r="M134">
        <v>-1.9432100000000001E-2</v>
      </c>
      <c r="N134">
        <v>144</v>
      </c>
      <c r="O134">
        <v>-2.5</v>
      </c>
      <c r="P134">
        <v>0.4</v>
      </c>
      <c r="Q134">
        <v>0.4</v>
      </c>
      <c r="R134">
        <v>0</v>
      </c>
      <c r="S134">
        <v>-1</v>
      </c>
      <c r="T134">
        <v>-1</v>
      </c>
      <c r="U134">
        <v>57.6</v>
      </c>
      <c r="V134">
        <v>57.6</v>
      </c>
      <c r="W134" t="s">
        <v>878</v>
      </c>
      <c r="X134" t="s">
        <v>878</v>
      </c>
      <c r="Y134" t="s">
        <v>914</v>
      </c>
      <c r="AA134" s="79">
        <v>43922</v>
      </c>
      <c r="AB134" t="s">
        <v>878</v>
      </c>
      <c r="AC134" t="s">
        <v>914</v>
      </c>
    </row>
    <row r="135" spans="1:29" hidden="1" x14ac:dyDescent="0.35">
      <c r="A135" t="s">
        <v>2022</v>
      </c>
      <c r="B135" t="s">
        <v>2024</v>
      </c>
      <c r="D135" t="s">
        <v>9097</v>
      </c>
      <c r="E135" t="s">
        <v>9098</v>
      </c>
      <c r="F135" t="s">
        <v>914</v>
      </c>
      <c r="G135" t="s">
        <v>9099</v>
      </c>
      <c r="K135" t="s">
        <v>869</v>
      </c>
      <c r="L135" t="s">
        <v>869</v>
      </c>
      <c r="M135">
        <v>-3.99698E-2</v>
      </c>
      <c r="N135">
        <v>92</v>
      </c>
      <c r="O135">
        <v>-14</v>
      </c>
      <c r="P135">
        <v>0.4</v>
      </c>
      <c r="Q135">
        <v>0.4</v>
      </c>
      <c r="R135">
        <v>0</v>
      </c>
      <c r="S135">
        <v>-5.6</v>
      </c>
      <c r="T135">
        <v>-5.6</v>
      </c>
      <c r="U135">
        <v>36.799999999999997</v>
      </c>
      <c r="V135">
        <v>36.799999999999997</v>
      </c>
      <c r="W135" t="s">
        <v>914</v>
      </c>
      <c r="X135" t="s">
        <v>878</v>
      </c>
      <c r="Y135" t="s">
        <v>914</v>
      </c>
      <c r="AA135" s="79">
        <v>43922</v>
      </c>
      <c r="AB135" t="s">
        <v>878</v>
      </c>
      <c r="AC135" t="s">
        <v>914</v>
      </c>
    </row>
    <row r="136" spans="1:29" hidden="1" x14ac:dyDescent="0.35">
      <c r="A136" t="s">
        <v>2025</v>
      </c>
      <c r="B136" t="s">
        <v>2027</v>
      </c>
      <c r="D136" t="s">
        <v>9097</v>
      </c>
      <c r="E136" t="s">
        <v>9098</v>
      </c>
      <c r="F136" t="s">
        <v>914</v>
      </c>
      <c r="G136" t="s">
        <v>9100</v>
      </c>
      <c r="K136" t="s">
        <v>869</v>
      </c>
      <c r="L136" t="s">
        <v>869</v>
      </c>
      <c r="M136">
        <v>-3.99698E-2</v>
      </c>
      <c r="N136">
        <v>92</v>
      </c>
      <c r="O136">
        <v>-14</v>
      </c>
      <c r="P136">
        <v>0.4</v>
      </c>
      <c r="Q136">
        <v>0.4</v>
      </c>
      <c r="R136">
        <v>0</v>
      </c>
      <c r="S136">
        <v>-5.6</v>
      </c>
      <c r="T136">
        <v>-5.6</v>
      </c>
      <c r="U136">
        <v>36.799999999999997</v>
      </c>
      <c r="V136">
        <v>36.799999999999997</v>
      </c>
      <c r="W136" t="s">
        <v>914</v>
      </c>
      <c r="X136" t="s">
        <v>878</v>
      </c>
      <c r="Y136" t="s">
        <v>914</v>
      </c>
      <c r="AA136" s="79">
        <v>43922</v>
      </c>
      <c r="AB136" t="s">
        <v>878</v>
      </c>
      <c r="AC136" t="s">
        <v>914</v>
      </c>
    </row>
    <row r="137" spans="1:29" hidden="1" x14ac:dyDescent="0.35">
      <c r="A137" t="s">
        <v>2028</v>
      </c>
      <c r="B137" t="s">
        <v>2030</v>
      </c>
      <c r="D137" t="s">
        <v>8853</v>
      </c>
      <c r="E137" t="s">
        <v>8854</v>
      </c>
      <c r="F137" t="s">
        <v>914</v>
      </c>
      <c r="G137" t="s">
        <v>9101</v>
      </c>
      <c r="L137" t="s">
        <v>902</v>
      </c>
      <c r="M137">
        <v>-3.99698E-2</v>
      </c>
      <c r="N137">
        <v>22</v>
      </c>
      <c r="O137">
        <v>0</v>
      </c>
      <c r="P137">
        <v>0.4</v>
      </c>
      <c r="Q137">
        <v>0.4</v>
      </c>
      <c r="R137">
        <v>0</v>
      </c>
      <c r="S137">
        <v>0</v>
      </c>
      <c r="T137">
        <v>0</v>
      </c>
      <c r="U137">
        <v>8.8000000000000007</v>
      </c>
      <c r="V137">
        <v>8.8000000000000007</v>
      </c>
      <c r="W137" t="s">
        <v>878</v>
      </c>
      <c r="X137" t="s">
        <v>878</v>
      </c>
      <c r="Y137" t="s">
        <v>914</v>
      </c>
      <c r="AA137" s="79">
        <v>43922</v>
      </c>
      <c r="AB137" t="s">
        <v>878</v>
      </c>
      <c r="AC137" t="s">
        <v>914</v>
      </c>
    </row>
    <row r="138" spans="1:29" hidden="1" x14ac:dyDescent="0.35">
      <c r="A138" t="s">
        <v>2031</v>
      </c>
      <c r="B138" t="s">
        <v>2032</v>
      </c>
      <c r="D138" t="s">
        <v>8853</v>
      </c>
      <c r="E138" t="s">
        <v>8854</v>
      </c>
      <c r="F138" t="s">
        <v>914</v>
      </c>
      <c r="G138" t="s">
        <v>9102</v>
      </c>
      <c r="L138" t="s">
        <v>902</v>
      </c>
      <c r="M138">
        <v>-3.99698E-2</v>
      </c>
      <c r="N138">
        <v>23</v>
      </c>
      <c r="O138">
        <v>0</v>
      </c>
      <c r="P138">
        <v>0.4</v>
      </c>
      <c r="Q138">
        <v>0.4</v>
      </c>
      <c r="R138">
        <v>0</v>
      </c>
      <c r="S138">
        <v>0</v>
      </c>
      <c r="T138">
        <v>0</v>
      </c>
      <c r="U138">
        <v>9.1999999999999993</v>
      </c>
      <c r="V138">
        <v>9.1999999999999993</v>
      </c>
      <c r="W138" t="s">
        <v>878</v>
      </c>
      <c r="X138" t="s">
        <v>878</v>
      </c>
      <c r="Y138" t="s">
        <v>914</v>
      </c>
      <c r="AA138" s="79">
        <v>43922</v>
      </c>
      <c r="AB138" t="s">
        <v>878</v>
      </c>
      <c r="AC138" t="s">
        <v>914</v>
      </c>
    </row>
    <row r="139" spans="1:29" hidden="1" x14ac:dyDescent="0.35">
      <c r="A139" t="s">
        <v>2033</v>
      </c>
      <c r="B139" t="s">
        <v>2035</v>
      </c>
      <c r="D139" t="s">
        <v>9032</v>
      </c>
      <c r="E139" t="s">
        <v>9033</v>
      </c>
      <c r="F139" t="s">
        <v>914</v>
      </c>
      <c r="G139" t="s">
        <v>9103</v>
      </c>
      <c r="J139" t="s">
        <v>9104</v>
      </c>
      <c r="L139" t="s">
        <v>902</v>
      </c>
      <c r="M139">
        <v>4.3578000000000002E-3</v>
      </c>
      <c r="N139">
        <v>90</v>
      </c>
      <c r="O139">
        <v>-75</v>
      </c>
      <c r="P139">
        <v>0.4</v>
      </c>
      <c r="Q139">
        <v>0.4</v>
      </c>
      <c r="R139">
        <v>0</v>
      </c>
      <c r="S139">
        <v>-30</v>
      </c>
      <c r="T139">
        <v>-30</v>
      </c>
      <c r="U139">
        <v>36</v>
      </c>
      <c r="V139">
        <v>36</v>
      </c>
      <c r="W139" t="s">
        <v>878</v>
      </c>
      <c r="X139" t="s">
        <v>878</v>
      </c>
      <c r="Y139" t="s">
        <v>914</v>
      </c>
      <c r="AA139" s="79">
        <v>43922</v>
      </c>
      <c r="AB139" t="s">
        <v>878</v>
      </c>
      <c r="AC139" t="s">
        <v>914</v>
      </c>
    </row>
    <row r="140" spans="1:29" hidden="1" x14ac:dyDescent="0.35">
      <c r="A140" t="s">
        <v>2036</v>
      </c>
      <c r="B140" t="s">
        <v>2037</v>
      </c>
      <c r="D140" t="s">
        <v>9032</v>
      </c>
      <c r="E140" t="s">
        <v>9033</v>
      </c>
      <c r="F140" t="s">
        <v>914</v>
      </c>
      <c r="G140" t="s">
        <v>9105</v>
      </c>
      <c r="J140" t="s">
        <v>9104</v>
      </c>
      <c r="L140" t="s">
        <v>902</v>
      </c>
      <c r="M140">
        <v>4.3578000000000002E-3</v>
      </c>
      <c r="N140">
        <v>90</v>
      </c>
      <c r="O140">
        <v>-75</v>
      </c>
      <c r="P140">
        <v>0.4</v>
      </c>
      <c r="Q140">
        <v>0.4</v>
      </c>
      <c r="R140">
        <v>0</v>
      </c>
      <c r="S140">
        <v>-30</v>
      </c>
      <c r="T140">
        <v>-30</v>
      </c>
      <c r="U140">
        <v>36</v>
      </c>
      <c r="V140">
        <v>36</v>
      </c>
      <c r="W140" t="s">
        <v>878</v>
      </c>
      <c r="X140" t="s">
        <v>878</v>
      </c>
      <c r="Y140" t="s">
        <v>914</v>
      </c>
      <c r="AA140" s="79">
        <v>43922</v>
      </c>
      <c r="AB140" t="s">
        <v>878</v>
      </c>
      <c r="AC140" t="s">
        <v>914</v>
      </c>
    </row>
    <row r="141" spans="1:29" hidden="1" x14ac:dyDescent="0.35">
      <c r="A141" t="s">
        <v>2038</v>
      </c>
      <c r="B141" t="s">
        <v>2039</v>
      </c>
      <c r="D141" t="s">
        <v>9032</v>
      </c>
      <c r="E141" t="s">
        <v>9033</v>
      </c>
      <c r="F141" t="s">
        <v>914</v>
      </c>
      <c r="G141" t="s">
        <v>9106</v>
      </c>
      <c r="J141" t="s">
        <v>9104</v>
      </c>
      <c r="L141" t="s">
        <v>902</v>
      </c>
      <c r="M141">
        <v>4.3578000000000002E-3</v>
      </c>
      <c r="N141">
        <v>90</v>
      </c>
      <c r="O141">
        <v>-75</v>
      </c>
      <c r="P141">
        <v>0.4</v>
      </c>
      <c r="Q141">
        <v>0.4</v>
      </c>
      <c r="R141">
        <v>0</v>
      </c>
      <c r="S141">
        <v>-30</v>
      </c>
      <c r="T141">
        <v>-30</v>
      </c>
      <c r="U141">
        <v>36</v>
      </c>
      <c r="V141">
        <v>36</v>
      </c>
      <c r="W141" t="s">
        <v>878</v>
      </c>
      <c r="X141" t="s">
        <v>878</v>
      </c>
      <c r="Y141" t="s">
        <v>914</v>
      </c>
      <c r="AA141" s="79">
        <v>43922</v>
      </c>
      <c r="AB141" t="s">
        <v>878</v>
      </c>
      <c r="AC141" t="s">
        <v>914</v>
      </c>
    </row>
    <row r="142" spans="1:29" hidden="1" x14ac:dyDescent="0.35">
      <c r="A142" t="s">
        <v>2040</v>
      </c>
      <c r="B142" t="s">
        <v>2041</v>
      </c>
      <c r="D142" t="s">
        <v>9032</v>
      </c>
      <c r="E142" t="s">
        <v>9033</v>
      </c>
      <c r="F142" t="s">
        <v>914</v>
      </c>
      <c r="G142" t="s">
        <v>9107</v>
      </c>
      <c r="J142" t="s">
        <v>9104</v>
      </c>
      <c r="L142" t="s">
        <v>902</v>
      </c>
      <c r="M142">
        <v>4.3578000000000002E-3</v>
      </c>
      <c r="N142">
        <v>90</v>
      </c>
      <c r="O142">
        <v>-75</v>
      </c>
      <c r="P142">
        <v>0.4</v>
      </c>
      <c r="Q142">
        <v>0.4</v>
      </c>
      <c r="R142">
        <v>0</v>
      </c>
      <c r="S142">
        <v>-30</v>
      </c>
      <c r="T142">
        <v>-30</v>
      </c>
      <c r="U142">
        <v>36</v>
      </c>
      <c r="V142">
        <v>36</v>
      </c>
      <c r="W142" t="s">
        <v>878</v>
      </c>
      <c r="X142" t="s">
        <v>878</v>
      </c>
      <c r="Y142" t="s">
        <v>914</v>
      </c>
      <c r="AA142" s="79">
        <v>43922</v>
      </c>
      <c r="AB142" t="s">
        <v>878</v>
      </c>
      <c r="AC142" t="s">
        <v>914</v>
      </c>
    </row>
    <row r="143" spans="1:29" hidden="1" x14ac:dyDescent="0.35">
      <c r="A143" t="s">
        <v>2042</v>
      </c>
      <c r="B143" t="s">
        <v>2043</v>
      </c>
      <c r="D143" t="s">
        <v>9032</v>
      </c>
      <c r="E143" t="s">
        <v>9033</v>
      </c>
      <c r="F143" t="s">
        <v>914</v>
      </c>
      <c r="J143" t="s">
        <v>9104</v>
      </c>
      <c r="L143" t="s">
        <v>902</v>
      </c>
      <c r="M143">
        <v>4.3578000000000002E-3</v>
      </c>
      <c r="N143">
        <v>0</v>
      </c>
      <c r="O143">
        <v>-1</v>
      </c>
      <c r="P143">
        <v>0.62609999999999999</v>
      </c>
      <c r="Q143">
        <v>0.62609999999999999</v>
      </c>
      <c r="R143">
        <v>0</v>
      </c>
      <c r="S143">
        <v>-0.626</v>
      </c>
      <c r="T143">
        <v>-0.626</v>
      </c>
      <c r="U143">
        <v>0</v>
      </c>
      <c r="V143">
        <v>0</v>
      </c>
      <c r="W143" t="s">
        <v>878</v>
      </c>
      <c r="X143" t="s">
        <v>878</v>
      </c>
      <c r="Y143" t="s">
        <v>878</v>
      </c>
      <c r="AA143" s="79">
        <v>43922</v>
      </c>
      <c r="AB143" t="s">
        <v>878</v>
      </c>
      <c r="AC143" t="s">
        <v>878</v>
      </c>
    </row>
    <row r="144" spans="1:29" hidden="1" x14ac:dyDescent="0.35">
      <c r="A144" t="s">
        <v>2044</v>
      </c>
      <c r="B144" t="s">
        <v>2046</v>
      </c>
      <c r="D144" t="s">
        <v>9108</v>
      </c>
      <c r="E144" t="s">
        <v>9109</v>
      </c>
      <c r="F144" t="s">
        <v>914</v>
      </c>
      <c r="G144" t="s">
        <v>9110</v>
      </c>
      <c r="J144" t="s">
        <v>9111</v>
      </c>
      <c r="L144" t="s">
        <v>902</v>
      </c>
      <c r="M144">
        <v>4.3578000000000002E-3</v>
      </c>
      <c r="N144">
        <v>490</v>
      </c>
      <c r="O144">
        <v>-20</v>
      </c>
      <c r="P144">
        <v>0.4</v>
      </c>
      <c r="Q144">
        <v>0.4</v>
      </c>
      <c r="R144">
        <v>0</v>
      </c>
      <c r="S144">
        <v>-8</v>
      </c>
      <c r="T144">
        <v>-8</v>
      </c>
      <c r="U144">
        <v>196</v>
      </c>
      <c r="V144">
        <v>196</v>
      </c>
      <c r="W144" t="s">
        <v>878</v>
      </c>
      <c r="X144" t="s">
        <v>878</v>
      </c>
      <c r="Y144" t="s">
        <v>914</v>
      </c>
      <c r="AA144" s="79">
        <v>43922</v>
      </c>
      <c r="AB144" t="s">
        <v>878</v>
      </c>
      <c r="AC144" t="s">
        <v>914</v>
      </c>
    </row>
    <row r="145" spans="1:29" hidden="1" x14ac:dyDescent="0.35">
      <c r="A145" t="s">
        <v>2047</v>
      </c>
      <c r="B145" t="s">
        <v>2049</v>
      </c>
      <c r="D145" t="s">
        <v>9108</v>
      </c>
      <c r="E145" t="s">
        <v>9109</v>
      </c>
      <c r="F145" t="s">
        <v>914</v>
      </c>
      <c r="G145" t="s">
        <v>9112</v>
      </c>
      <c r="J145" t="s">
        <v>9111</v>
      </c>
      <c r="L145" t="s">
        <v>902</v>
      </c>
      <c r="M145">
        <v>4.3578000000000002E-3</v>
      </c>
      <c r="N145">
        <v>490</v>
      </c>
      <c r="O145">
        <v>-20</v>
      </c>
      <c r="P145">
        <v>0.4</v>
      </c>
      <c r="Q145">
        <v>0.4</v>
      </c>
      <c r="R145">
        <v>0</v>
      </c>
      <c r="S145">
        <v>-8</v>
      </c>
      <c r="T145">
        <v>-8</v>
      </c>
      <c r="U145">
        <v>196</v>
      </c>
      <c r="V145">
        <v>196</v>
      </c>
      <c r="W145" t="s">
        <v>878</v>
      </c>
      <c r="X145" t="s">
        <v>878</v>
      </c>
      <c r="Y145" t="s">
        <v>914</v>
      </c>
      <c r="AA145" s="79">
        <v>43922</v>
      </c>
      <c r="AB145" t="s">
        <v>878</v>
      </c>
      <c r="AC145" t="s">
        <v>914</v>
      </c>
    </row>
    <row r="146" spans="1:29" hidden="1" x14ac:dyDescent="0.35">
      <c r="A146" t="s">
        <v>2050</v>
      </c>
      <c r="B146" t="s">
        <v>2051</v>
      </c>
      <c r="D146" t="s">
        <v>9108</v>
      </c>
      <c r="E146" t="s">
        <v>9109</v>
      </c>
      <c r="F146" t="s">
        <v>914</v>
      </c>
      <c r="G146" t="s">
        <v>9113</v>
      </c>
      <c r="J146" t="s">
        <v>9111</v>
      </c>
      <c r="L146" t="s">
        <v>902</v>
      </c>
      <c r="M146">
        <v>4.3578000000000002E-3</v>
      </c>
      <c r="N146">
        <v>24</v>
      </c>
      <c r="O146">
        <v>-1</v>
      </c>
      <c r="P146">
        <v>0.4</v>
      </c>
      <c r="Q146">
        <v>0.4</v>
      </c>
      <c r="R146">
        <v>0</v>
      </c>
      <c r="S146">
        <v>-0.4</v>
      </c>
      <c r="T146">
        <v>-0.4</v>
      </c>
      <c r="U146">
        <v>9.6</v>
      </c>
      <c r="V146">
        <v>9.6</v>
      </c>
      <c r="W146" t="s">
        <v>878</v>
      </c>
      <c r="X146" t="s">
        <v>878</v>
      </c>
      <c r="Y146" t="s">
        <v>914</v>
      </c>
      <c r="AA146" s="79">
        <v>43922</v>
      </c>
      <c r="AB146" t="s">
        <v>878</v>
      </c>
      <c r="AC146" t="s">
        <v>914</v>
      </c>
    </row>
    <row r="147" spans="1:29" hidden="1" x14ac:dyDescent="0.35">
      <c r="A147" t="s">
        <v>2052</v>
      </c>
      <c r="B147" t="s">
        <v>2054</v>
      </c>
      <c r="D147" t="s">
        <v>9108</v>
      </c>
      <c r="E147" t="s">
        <v>9109</v>
      </c>
      <c r="F147" t="s">
        <v>914</v>
      </c>
      <c r="G147" t="s">
        <v>9114</v>
      </c>
      <c r="J147" t="s">
        <v>9111</v>
      </c>
      <c r="L147" t="s">
        <v>902</v>
      </c>
      <c r="M147">
        <v>4.3578000000000002E-3</v>
      </c>
      <c r="N147">
        <v>490</v>
      </c>
      <c r="O147">
        <v>-20</v>
      </c>
      <c r="P147">
        <v>0.4</v>
      </c>
      <c r="Q147">
        <v>0.4</v>
      </c>
      <c r="R147">
        <v>0</v>
      </c>
      <c r="S147">
        <v>-8</v>
      </c>
      <c r="T147">
        <v>-8</v>
      </c>
      <c r="U147">
        <v>196</v>
      </c>
      <c r="V147">
        <v>196</v>
      </c>
      <c r="W147" t="s">
        <v>878</v>
      </c>
      <c r="X147" t="s">
        <v>878</v>
      </c>
      <c r="Y147" t="s">
        <v>914</v>
      </c>
      <c r="AA147" s="79">
        <v>43922</v>
      </c>
      <c r="AB147" t="s">
        <v>878</v>
      </c>
      <c r="AC147" t="s">
        <v>914</v>
      </c>
    </row>
    <row r="148" spans="1:29" hidden="1" x14ac:dyDescent="0.35">
      <c r="A148" t="s">
        <v>2055</v>
      </c>
      <c r="B148" t="s">
        <v>2056</v>
      </c>
      <c r="D148" t="s">
        <v>9108</v>
      </c>
      <c r="E148" t="s">
        <v>9109</v>
      </c>
      <c r="F148" t="s">
        <v>914</v>
      </c>
      <c r="G148" t="s">
        <v>9115</v>
      </c>
      <c r="J148" t="s">
        <v>9111</v>
      </c>
      <c r="L148" t="s">
        <v>902</v>
      </c>
      <c r="M148">
        <v>4.3578000000000002E-3</v>
      </c>
      <c r="N148">
        <v>18</v>
      </c>
      <c r="O148">
        <v>-1</v>
      </c>
      <c r="P148">
        <v>0.4</v>
      </c>
      <c r="Q148">
        <v>0.4</v>
      </c>
      <c r="R148">
        <v>0</v>
      </c>
      <c r="S148">
        <v>-0.4</v>
      </c>
      <c r="T148">
        <v>-0.4</v>
      </c>
      <c r="U148">
        <v>7.2</v>
      </c>
      <c r="V148">
        <v>7.2</v>
      </c>
      <c r="W148" t="s">
        <v>878</v>
      </c>
      <c r="X148" t="s">
        <v>878</v>
      </c>
      <c r="Y148" t="s">
        <v>914</v>
      </c>
      <c r="AA148" s="79">
        <v>43922</v>
      </c>
      <c r="AB148" t="s">
        <v>878</v>
      </c>
      <c r="AC148" t="s">
        <v>914</v>
      </c>
    </row>
    <row r="149" spans="1:29" hidden="1" x14ac:dyDescent="0.35">
      <c r="A149" t="s">
        <v>2057</v>
      </c>
      <c r="B149" t="s">
        <v>2059</v>
      </c>
      <c r="D149" t="s">
        <v>9108</v>
      </c>
      <c r="E149" t="s">
        <v>9109</v>
      </c>
      <c r="F149" t="s">
        <v>914</v>
      </c>
      <c r="G149" t="s">
        <v>9116</v>
      </c>
      <c r="J149" t="s">
        <v>9111</v>
      </c>
      <c r="L149" t="s">
        <v>902</v>
      </c>
      <c r="M149">
        <v>4.3578000000000002E-3</v>
      </c>
      <c r="N149">
        <v>450</v>
      </c>
      <c r="O149">
        <v>-1</v>
      </c>
      <c r="P149">
        <v>0.4</v>
      </c>
      <c r="Q149">
        <v>0.4</v>
      </c>
      <c r="R149">
        <v>0</v>
      </c>
      <c r="S149">
        <v>-0.4</v>
      </c>
      <c r="T149">
        <v>-0.4</v>
      </c>
      <c r="U149">
        <v>180</v>
      </c>
      <c r="V149">
        <v>180</v>
      </c>
      <c r="W149" t="s">
        <v>878</v>
      </c>
      <c r="X149" t="s">
        <v>878</v>
      </c>
      <c r="Y149" t="s">
        <v>914</v>
      </c>
      <c r="AA149" s="79">
        <v>43922</v>
      </c>
      <c r="AB149" t="s">
        <v>878</v>
      </c>
      <c r="AC149" t="s">
        <v>914</v>
      </c>
    </row>
    <row r="150" spans="1:29" hidden="1" x14ac:dyDescent="0.35">
      <c r="A150" t="s">
        <v>2060</v>
      </c>
      <c r="B150" t="s">
        <v>2061</v>
      </c>
      <c r="D150" t="s">
        <v>9108</v>
      </c>
      <c r="E150" t="s">
        <v>9109</v>
      </c>
      <c r="F150" t="s">
        <v>914</v>
      </c>
      <c r="G150" t="s">
        <v>9117</v>
      </c>
      <c r="J150" t="s">
        <v>9111</v>
      </c>
      <c r="L150" t="s">
        <v>902</v>
      </c>
      <c r="M150">
        <v>4.3578000000000002E-3</v>
      </c>
      <c r="N150">
        <v>20</v>
      </c>
      <c r="O150">
        <v>-66</v>
      </c>
      <c r="P150">
        <v>0.4</v>
      </c>
      <c r="Q150">
        <v>0.4</v>
      </c>
      <c r="R150">
        <v>0</v>
      </c>
      <c r="S150">
        <v>-26.4</v>
      </c>
      <c r="T150">
        <v>-26.4</v>
      </c>
      <c r="U150">
        <v>8</v>
      </c>
      <c r="V150">
        <v>8</v>
      </c>
      <c r="W150" t="s">
        <v>878</v>
      </c>
      <c r="X150" t="s">
        <v>878</v>
      </c>
      <c r="Y150" t="s">
        <v>914</v>
      </c>
      <c r="AA150" s="79">
        <v>43922</v>
      </c>
      <c r="AB150" t="s">
        <v>878</v>
      </c>
      <c r="AC150" t="s">
        <v>914</v>
      </c>
    </row>
    <row r="151" spans="1:29" hidden="1" x14ac:dyDescent="0.35">
      <c r="A151" t="s">
        <v>2062</v>
      </c>
      <c r="B151" t="s">
        <v>2064</v>
      </c>
      <c r="D151" t="s">
        <v>8853</v>
      </c>
      <c r="E151" t="s">
        <v>8854</v>
      </c>
      <c r="F151" t="s">
        <v>914</v>
      </c>
      <c r="G151" t="s">
        <v>9118</v>
      </c>
      <c r="L151" t="s">
        <v>902</v>
      </c>
      <c r="M151">
        <v>-3.99698E-2</v>
      </c>
      <c r="N151">
        <v>16.5</v>
      </c>
      <c r="O151">
        <v>0</v>
      </c>
      <c r="P151">
        <v>0.4</v>
      </c>
      <c r="Q151">
        <v>0.4</v>
      </c>
      <c r="R151">
        <v>0</v>
      </c>
      <c r="S151">
        <v>0</v>
      </c>
      <c r="T151">
        <v>0</v>
      </c>
      <c r="U151">
        <v>6.6</v>
      </c>
      <c r="V151">
        <v>6.6</v>
      </c>
      <c r="W151" t="s">
        <v>878</v>
      </c>
      <c r="X151" t="s">
        <v>878</v>
      </c>
      <c r="Y151" t="s">
        <v>914</v>
      </c>
      <c r="AA151" s="79">
        <v>43922</v>
      </c>
      <c r="AB151" t="s">
        <v>878</v>
      </c>
      <c r="AC151" t="s">
        <v>914</v>
      </c>
    </row>
    <row r="152" spans="1:29" x14ac:dyDescent="0.35">
      <c r="A152" t="s">
        <v>629</v>
      </c>
      <c r="B152" t="s">
        <v>2065</v>
      </c>
      <c r="C152" t="str">
        <f>VLOOKUP(A152,ETYS_Spatial_List!$B$414:$B$493,1,FALSE)</f>
        <v>T_FOXJD-1</v>
      </c>
      <c r="D152" t="s">
        <v>8851</v>
      </c>
      <c r="E152" t="s">
        <v>8852</v>
      </c>
      <c r="F152" t="s">
        <v>914</v>
      </c>
      <c r="L152" t="s">
        <v>869</v>
      </c>
      <c r="M152">
        <v>1.5873700000000001E-2</v>
      </c>
      <c r="N152">
        <v>0</v>
      </c>
      <c r="O152">
        <v>-48</v>
      </c>
      <c r="P152">
        <v>0.21260000000000001</v>
      </c>
      <c r="Q152">
        <v>0.21260000000000001</v>
      </c>
      <c r="R152">
        <v>0</v>
      </c>
      <c r="S152">
        <v>-10.205</v>
      </c>
      <c r="T152">
        <v>-10.205</v>
      </c>
      <c r="U152">
        <v>0</v>
      </c>
      <c r="V152">
        <v>0</v>
      </c>
      <c r="W152" t="s">
        <v>878</v>
      </c>
      <c r="X152" t="s">
        <v>878</v>
      </c>
      <c r="Y152" t="s">
        <v>878</v>
      </c>
      <c r="AA152" s="79">
        <v>43922</v>
      </c>
      <c r="AB152" t="s">
        <v>878</v>
      </c>
      <c r="AC152" t="s">
        <v>878</v>
      </c>
    </row>
    <row r="153" spans="1:29" x14ac:dyDescent="0.35">
      <c r="A153" t="s">
        <v>631</v>
      </c>
      <c r="B153" t="s">
        <v>2066</v>
      </c>
      <c r="C153" t="str">
        <f>VLOOKUP(A153,ETYS_Spatial_List!$B$414:$B$493,1,FALSE)</f>
        <v>T_FOXJD-2</v>
      </c>
      <c r="D153" t="s">
        <v>8851</v>
      </c>
      <c r="E153" t="s">
        <v>8852</v>
      </c>
      <c r="F153" t="s">
        <v>914</v>
      </c>
      <c r="L153" t="s">
        <v>869</v>
      </c>
      <c r="M153">
        <v>1.5873700000000001E-2</v>
      </c>
      <c r="N153">
        <v>0</v>
      </c>
      <c r="O153">
        <v>-14</v>
      </c>
      <c r="P153">
        <v>0.33019999999999999</v>
      </c>
      <c r="Q153">
        <v>0.33019999999999999</v>
      </c>
      <c r="R153">
        <v>0</v>
      </c>
      <c r="S153">
        <v>-4.6230000000000002</v>
      </c>
      <c r="T153">
        <v>-4.6230000000000002</v>
      </c>
      <c r="U153">
        <v>0</v>
      </c>
      <c r="V153">
        <v>0</v>
      </c>
      <c r="W153" t="s">
        <v>878</v>
      </c>
      <c r="X153" t="s">
        <v>878</v>
      </c>
      <c r="Y153" t="s">
        <v>878</v>
      </c>
      <c r="AA153" s="79">
        <v>43922</v>
      </c>
      <c r="AB153" t="s">
        <v>878</v>
      </c>
      <c r="AC153" t="s">
        <v>878</v>
      </c>
    </row>
    <row r="154" spans="1:29" hidden="1" x14ac:dyDescent="0.35">
      <c r="A154" t="s">
        <v>2067</v>
      </c>
      <c r="B154" t="s">
        <v>2069</v>
      </c>
      <c r="D154" t="s">
        <v>8853</v>
      </c>
      <c r="E154" t="s">
        <v>8854</v>
      </c>
      <c r="F154" t="s">
        <v>914</v>
      </c>
      <c r="G154" t="s">
        <v>9119</v>
      </c>
      <c r="J154" t="s">
        <v>9120</v>
      </c>
      <c r="L154" t="s">
        <v>902</v>
      </c>
      <c r="M154">
        <v>-3.99698E-2</v>
      </c>
      <c r="N154">
        <v>160</v>
      </c>
      <c r="O154">
        <v>-156</v>
      </c>
      <c r="P154">
        <v>0.4</v>
      </c>
      <c r="Q154">
        <v>0.4</v>
      </c>
      <c r="R154">
        <v>0</v>
      </c>
      <c r="S154">
        <v>-62.4</v>
      </c>
      <c r="T154">
        <v>-62.4</v>
      </c>
      <c r="U154">
        <v>64</v>
      </c>
      <c r="V154">
        <v>64</v>
      </c>
      <c r="W154" t="s">
        <v>878</v>
      </c>
      <c r="X154" t="s">
        <v>878</v>
      </c>
      <c r="Y154" t="s">
        <v>914</v>
      </c>
      <c r="AA154" s="79">
        <v>43922</v>
      </c>
      <c r="AB154" t="s">
        <v>878</v>
      </c>
      <c r="AC154" t="s">
        <v>914</v>
      </c>
    </row>
    <row r="155" spans="1:29" hidden="1" x14ac:dyDescent="0.35">
      <c r="A155" t="s">
        <v>2070</v>
      </c>
      <c r="B155" t="s">
        <v>2071</v>
      </c>
      <c r="D155" t="s">
        <v>8853</v>
      </c>
      <c r="E155" t="s">
        <v>8854</v>
      </c>
      <c r="F155" t="s">
        <v>914</v>
      </c>
      <c r="G155" t="s">
        <v>9121</v>
      </c>
      <c r="J155" t="s">
        <v>9120</v>
      </c>
      <c r="L155" t="s">
        <v>902</v>
      </c>
      <c r="M155">
        <v>-3.99698E-2</v>
      </c>
      <c r="N155">
        <v>160</v>
      </c>
      <c r="O155">
        <v>-156</v>
      </c>
      <c r="P155">
        <v>0.4</v>
      </c>
      <c r="Q155">
        <v>0.4</v>
      </c>
      <c r="R155">
        <v>0</v>
      </c>
      <c r="S155">
        <v>-62.4</v>
      </c>
      <c r="T155">
        <v>-62.4</v>
      </c>
      <c r="U155">
        <v>64</v>
      </c>
      <c r="V155">
        <v>64</v>
      </c>
      <c r="W155" t="s">
        <v>878</v>
      </c>
      <c r="X155" t="s">
        <v>878</v>
      </c>
      <c r="Y155" t="s">
        <v>914</v>
      </c>
      <c r="AA155" s="79">
        <v>43922</v>
      </c>
      <c r="AB155" t="s">
        <v>878</v>
      </c>
      <c r="AC155" t="s">
        <v>914</v>
      </c>
    </row>
    <row r="156" spans="1:29" hidden="1" x14ac:dyDescent="0.35">
      <c r="A156" t="s">
        <v>2072</v>
      </c>
      <c r="B156" t="s">
        <v>2073</v>
      </c>
      <c r="D156" t="s">
        <v>8853</v>
      </c>
      <c r="E156" t="s">
        <v>8854</v>
      </c>
      <c r="F156" t="s">
        <v>914</v>
      </c>
      <c r="G156" t="s">
        <v>9122</v>
      </c>
      <c r="J156" t="s">
        <v>9120</v>
      </c>
      <c r="L156" t="s">
        <v>902</v>
      </c>
      <c r="M156">
        <v>-3.99698E-2</v>
      </c>
      <c r="N156">
        <v>0</v>
      </c>
      <c r="O156">
        <v>-7</v>
      </c>
      <c r="P156">
        <v>0.1978</v>
      </c>
      <c r="Q156">
        <v>0.1978</v>
      </c>
      <c r="R156">
        <v>0</v>
      </c>
      <c r="S156">
        <v>-1.385</v>
      </c>
      <c r="T156">
        <v>-1.385</v>
      </c>
      <c r="U156">
        <v>0</v>
      </c>
      <c r="V156">
        <v>0</v>
      </c>
      <c r="W156" t="s">
        <v>878</v>
      </c>
      <c r="X156" t="s">
        <v>878</v>
      </c>
      <c r="Y156" t="s">
        <v>878</v>
      </c>
      <c r="AA156" s="79">
        <v>43922</v>
      </c>
      <c r="AB156" t="s">
        <v>878</v>
      </c>
      <c r="AC156" t="s">
        <v>878</v>
      </c>
    </row>
    <row r="157" spans="1:29" x14ac:dyDescent="0.35">
      <c r="A157" t="s">
        <v>637</v>
      </c>
      <c r="B157" t="s">
        <v>9123</v>
      </c>
      <c r="C157" t="str">
        <f>VLOOKUP(A157,ETYS_Spatial_List!$B$414:$B$493,1,FALSE)</f>
        <v>T_FROD_NR</v>
      </c>
      <c r="D157" t="s">
        <v>8851</v>
      </c>
      <c r="E157" t="s">
        <v>8852</v>
      </c>
      <c r="F157" t="s">
        <v>914</v>
      </c>
      <c r="L157" t="s">
        <v>869</v>
      </c>
      <c r="M157">
        <v>4.3578000000000002E-3</v>
      </c>
      <c r="N157">
        <v>10</v>
      </c>
      <c r="O157">
        <v>-15.42</v>
      </c>
      <c r="P157">
        <v>0.35339999999999999</v>
      </c>
      <c r="Q157">
        <v>0.35339999999999999</v>
      </c>
      <c r="R157">
        <v>0</v>
      </c>
      <c r="S157">
        <v>-5.4489999999999998</v>
      </c>
      <c r="T157">
        <v>-5.4489999999999998</v>
      </c>
      <c r="U157">
        <v>3.5339999999999998</v>
      </c>
      <c r="V157">
        <v>3.5339999999999998</v>
      </c>
      <c r="W157" t="s">
        <v>878</v>
      </c>
      <c r="X157" t="s">
        <v>878</v>
      </c>
      <c r="Y157" t="s">
        <v>878</v>
      </c>
      <c r="AA157" s="79">
        <v>43922</v>
      </c>
      <c r="AB157" t="s">
        <v>878</v>
      </c>
      <c r="AC157" t="s">
        <v>878</v>
      </c>
    </row>
    <row r="158" spans="1:29" hidden="1" x14ac:dyDescent="0.35">
      <c r="A158" t="s">
        <v>2076</v>
      </c>
      <c r="B158" t="s">
        <v>9124</v>
      </c>
      <c r="D158" t="s">
        <v>9125</v>
      </c>
      <c r="E158" t="s">
        <v>9126</v>
      </c>
      <c r="F158" t="s">
        <v>914</v>
      </c>
      <c r="G158" t="s">
        <v>9127</v>
      </c>
      <c r="L158" t="s">
        <v>902</v>
      </c>
      <c r="M158">
        <v>-3.99698E-2</v>
      </c>
      <c r="N158">
        <v>22.2</v>
      </c>
      <c r="O158">
        <v>-0.4</v>
      </c>
      <c r="P158">
        <v>0.4</v>
      </c>
      <c r="Q158">
        <v>0.4</v>
      </c>
      <c r="R158">
        <v>0</v>
      </c>
      <c r="S158">
        <v>-0.16</v>
      </c>
      <c r="T158">
        <v>-0.16</v>
      </c>
      <c r="U158">
        <v>8.8800000000000008</v>
      </c>
      <c r="V158">
        <v>8.8800000000000008</v>
      </c>
      <c r="W158" t="s">
        <v>878</v>
      </c>
      <c r="X158" t="s">
        <v>878</v>
      </c>
      <c r="Y158" t="s">
        <v>914</v>
      </c>
      <c r="AA158" s="79">
        <v>43922</v>
      </c>
      <c r="AB158" t="s">
        <v>878</v>
      </c>
      <c r="AC158" t="s">
        <v>914</v>
      </c>
    </row>
    <row r="159" spans="1:29" hidden="1" x14ac:dyDescent="0.35">
      <c r="A159" t="s">
        <v>2078</v>
      </c>
      <c r="B159" t="s">
        <v>9128</v>
      </c>
      <c r="D159" t="s">
        <v>9129</v>
      </c>
      <c r="E159" t="s">
        <v>9130</v>
      </c>
      <c r="F159" t="s">
        <v>914</v>
      </c>
      <c r="G159" t="s">
        <v>9131</v>
      </c>
      <c r="L159" t="s">
        <v>902</v>
      </c>
      <c r="M159">
        <v>4.2379999999999996E-3</v>
      </c>
      <c r="N159">
        <v>88</v>
      </c>
      <c r="O159">
        <v>-3</v>
      </c>
      <c r="P159">
        <v>0.4</v>
      </c>
      <c r="Q159">
        <v>0.4</v>
      </c>
      <c r="R159">
        <v>0</v>
      </c>
      <c r="S159">
        <v>-1.2</v>
      </c>
      <c r="T159">
        <v>-1.2</v>
      </c>
      <c r="U159">
        <v>35.200000000000003</v>
      </c>
      <c r="V159">
        <v>35.200000000000003</v>
      </c>
      <c r="W159" t="s">
        <v>878</v>
      </c>
      <c r="X159" t="s">
        <v>878</v>
      </c>
      <c r="Y159" t="s">
        <v>914</v>
      </c>
      <c r="AA159" s="79">
        <v>43922</v>
      </c>
      <c r="AB159" t="s">
        <v>878</v>
      </c>
      <c r="AC159" t="s">
        <v>914</v>
      </c>
    </row>
    <row r="160" spans="1:29" hidden="1" x14ac:dyDescent="0.35">
      <c r="A160" t="s">
        <v>2081</v>
      </c>
      <c r="B160" t="s">
        <v>9132</v>
      </c>
      <c r="D160" t="s">
        <v>9129</v>
      </c>
      <c r="E160" t="s">
        <v>9130</v>
      </c>
      <c r="F160" t="s">
        <v>914</v>
      </c>
      <c r="G160" t="s">
        <v>9133</v>
      </c>
      <c r="L160" t="s">
        <v>902</v>
      </c>
      <c r="M160">
        <v>4.2379999999999996E-3</v>
      </c>
      <c r="N160">
        <v>88</v>
      </c>
      <c r="O160">
        <v>-3</v>
      </c>
      <c r="P160">
        <v>0.4</v>
      </c>
      <c r="Q160">
        <v>0.4</v>
      </c>
      <c r="R160">
        <v>0</v>
      </c>
      <c r="S160">
        <v>-1.2</v>
      </c>
      <c r="T160">
        <v>-1.2</v>
      </c>
      <c r="U160">
        <v>35.200000000000003</v>
      </c>
      <c r="V160">
        <v>35.200000000000003</v>
      </c>
      <c r="W160" t="s">
        <v>878</v>
      </c>
      <c r="X160" t="s">
        <v>878</v>
      </c>
      <c r="Y160" t="s">
        <v>914</v>
      </c>
      <c r="AA160" s="79">
        <v>43922</v>
      </c>
      <c r="AB160" t="s">
        <v>878</v>
      </c>
      <c r="AC160" t="s">
        <v>914</v>
      </c>
    </row>
    <row r="161" spans="1:29" hidden="1" x14ac:dyDescent="0.35">
      <c r="A161" t="s">
        <v>2082</v>
      </c>
      <c r="B161" t="s">
        <v>9134</v>
      </c>
      <c r="D161" t="s">
        <v>9129</v>
      </c>
      <c r="E161" t="s">
        <v>9130</v>
      </c>
      <c r="F161" t="s">
        <v>914</v>
      </c>
      <c r="G161" t="s">
        <v>9135</v>
      </c>
      <c r="L161" t="s">
        <v>902</v>
      </c>
      <c r="M161">
        <v>4.2379999999999996E-3</v>
      </c>
      <c r="N161">
        <v>88</v>
      </c>
      <c r="O161">
        <v>-3</v>
      </c>
      <c r="P161">
        <v>0.4</v>
      </c>
      <c r="Q161">
        <v>0.4</v>
      </c>
      <c r="R161">
        <v>0</v>
      </c>
      <c r="S161">
        <v>-1.2</v>
      </c>
      <c r="T161">
        <v>-1.2</v>
      </c>
      <c r="U161">
        <v>35.200000000000003</v>
      </c>
      <c r="V161">
        <v>35.200000000000003</v>
      </c>
      <c r="W161" t="s">
        <v>878</v>
      </c>
      <c r="X161" t="s">
        <v>878</v>
      </c>
      <c r="Y161" t="s">
        <v>914</v>
      </c>
      <c r="AA161" s="79">
        <v>43922</v>
      </c>
      <c r="AB161" t="s">
        <v>878</v>
      </c>
      <c r="AC161" t="s">
        <v>914</v>
      </c>
    </row>
    <row r="162" spans="1:29" hidden="1" x14ac:dyDescent="0.35">
      <c r="A162" t="s">
        <v>2084</v>
      </c>
      <c r="B162" t="s">
        <v>9136</v>
      </c>
      <c r="D162" t="s">
        <v>9129</v>
      </c>
      <c r="E162" t="s">
        <v>9130</v>
      </c>
      <c r="F162" t="s">
        <v>914</v>
      </c>
      <c r="G162" t="s">
        <v>9137</v>
      </c>
      <c r="L162" t="s">
        <v>902</v>
      </c>
      <c r="M162">
        <v>4.2379999999999996E-3</v>
      </c>
      <c r="N162">
        <v>88</v>
      </c>
      <c r="O162">
        <v>-3</v>
      </c>
      <c r="P162">
        <v>0.4</v>
      </c>
      <c r="Q162">
        <v>0.4</v>
      </c>
      <c r="R162">
        <v>0</v>
      </c>
      <c r="S162">
        <v>-1.2</v>
      </c>
      <c r="T162">
        <v>-1.2</v>
      </c>
      <c r="U162">
        <v>35.200000000000003</v>
      </c>
      <c r="V162">
        <v>35.200000000000003</v>
      </c>
      <c r="W162" t="s">
        <v>878</v>
      </c>
      <c r="X162" t="s">
        <v>878</v>
      </c>
      <c r="Y162" t="s">
        <v>914</v>
      </c>
      <c r="AA162" s="79">
        <v>43922</v>
      </c>
      <c r="AB162" t="s">
        <v>878</v>
      </c>
      <c r="AC162" t="s">
        <v>914</v>
      </c>
    </row>
    <row r="163" spans="1:29" hidden="1" x14ac:dyDescent="0.35">
      <c r="A163" t="s">
        <v>2085</v>
      </c>
      <c r="B163" t="s">
        <v>2086</v>
      </c>
      <c r="D163" t="s">
        <v>8853</v>
      </c>
      <c r="E163" t="s">
        <v>8854</v>
      </c>
      <c r="F163" t="s">
        <v>914</v>
      </c>
      <c r="G163" t="s">
        <v>9138</v>
      </c>
      <c r="L163" t="s">
        <v>869</v>
      </c>
      <c r="M163">
        <v>-3.99698E-2</v>
      </c>
      <c r="N163">
        <v>0</v>
      </c>
      <c r="O163">
        <v>-0.1</v>
      </c>
      <c r="P163">
        <v>0.34910000000000002</v>
      </c>
      <c r="Q163">
        <v>0.34910000000000002</v>
      </c>
      <c r="R163">
        <v>0</v>
      </c>
      <c r="S163">
        <v>-3.5000000000000003E-2</v>
      </c>
      <c r="T163">
        <v>-3.5000000000000003E-2</v>
      </c>
      <c r="U163">
        <v>0</v>
      </c>
      <c r="V163">
        <v>0</v>
      </c>
      <c r="W163" t="s">
        <v>878</v>
      </c>
      <c r="X163" t="s">
        <v>878</v>
      </c>
      <c r="Y163" t="s">
        <v>878</v>
      </c>
      <c r="AA163" s="79">
        <v>43922</v>
      </c>
      <c r="AB163" t="s">
        <v>878</v>
      </c>
      <c r="AC163" t="s">
        <v>878</v>
      </c>
    </row>
    <row r="164" spans="1:29" hidden="1" x14ac:dyDescent="0.35">
      <c r="A164" t="s">
        <v>2087</v>
      </c>
      <c r="B164" t="s">
        <v>2089</v>
      </c>
      <c r="D164" t="s">
        <v>8853</v>
      </c>
      <c r="E164" t="s">
        <v>8854</v>
      </c>
      <c r="F164" t="s">
        <v>914</v>
      </c>
      <c r="G164" t="s">
        <v>9139</v>
      </c>
      <c r="L164" t="s">
        <v>902</v>
      </c>
      <c r="M164">
        <v>-3.99698E-2</v>
      </c>
      <c r="N164">
        <v>100</v>
      </c>
      <c r="O164">
        <v>0</v>
      </c>
      <c r="P164">
        <v>0.4</v>
      </c>
      <c r="Q164">
        <v>0.4</v>
      </c>
      <c r="R164">
        <v>0</v>
      </c>
      <c r="S164">
        <v>0</v>
      </c>
      <c r="T164">
        <v>0</v>
      </c>
      <c r="U164">
        <v>40</v>
      </c>
      <c r="V164">
        <v>40</v>
      </c>
      <c r="W164" t="s">
        <v>878</v>
      </c>
      <c r="X164" t="s">
        <v>878</v>
      </c>
      <c r="Y164" t="s">
        <v>914</v>
      </c>
      <c r="AA164" s="79">
        <v>43922</v>
      </c>
      <c r="AB164" t="s">
        <v>878</v>
      </c>
      <c r="AC164" t="s">
        <v>914</v>
      </c>
    </row>
    <row r="165" spans="1:29" hidden="1" x14ac:dyDescent="0.35">
      <c r="A165" t="s">
        <v>2090</v>
      </c>
      <c r="B165" t="s">
        <v>2091</v>
      </c>
      <c r="D165" t="s">
        <v>8853</v>
      </c>
      <c r="E165" t="s">
        <v>8854</v>
      </c>
      <c r="F165" t="s">
        <v>914</v>
      </c>
      <c r="G165" t="s">
        <v>9140</v>
      </c>
      <c r="L165" t="s">
        <v>869</v>
      </c>
      <c r="M165">
        <v>-3.99698E-2</v>
      </c>
      <c r="N165">
        <v>0</v>
      </c>
      <c r="O165">
        <v>0</v>
      </c>
      <c r="P165">
        <v>0.43990000000000001</v>
      </c>
      <c r="Q165">
        <v>0.43990000000000001</v>
      </c>
      <c r="R165">
        <v>0</v>
      </c>
      <c r="S165">
        <v>0</v>
      </c>
      <c r="T165">
        <v>0</v>
      </c>
      <c r="U165">
        <v>0</v>
      </c>
      <c r="V165">
        <v>0</v>
      </c>
      <c r="W165" t="s">
        <v>878</v>
      </c>
      <c r="X165" t="s">
        <v>878</v>
      </c>
      <c r="Y165" t="s">
        <v>878</v>
      </c>
      <c r="AA165" s="79">
        <v>43922</v>
      </c>
      <c r="AB165" t="s">
        <v>878</v>
      </c>
      <c r="AC165" t="s">
        <v>878</v>
      </c>
    </row>
    <row r="166" spans="1:29" hidden="1" x14ac:dyDescent="0.35">
      <c r="A166" t="s">
        <v>588</v>
      </c>
      <c r="B166" t="s">
        <v>2093</v>
      </c>
      <c r="D166" t="s">
        <v>8896</v>
      </c>
      <c r="E166" t="s">
        <v>8897</v>
      </c>
      <c r="F166" t="s">
        <v>914</v>
      </c>
      <c r="L166" t="s">
        <v>869</v>
      </c>
      <c r="M166">
        <v>9.3638000000000002E-3</v>
      </c>
      <c r="N166">
        <v>0</v>
      </c>
      <c r="O166">
        <v>-59.4</v>
      </c>
      <c r="P166">
        <v>0.54820000000000002</v>
      </c>
      <c r="Q166">
        <v>0.54820000000000002</v>
      </c>
      <c r="R166">
        <v>0</v>
      </c>
      <c r="S166">
        <v>-32.563000000000002</v>
      </c>
      <c r="T166">
        <v>-32.563000000000002</v>
      </c>
      <c r="U166">
        <v>0</v>
      </c>
      <c r="V166">
        <v>0</v>
      </c>
      <c r="W166" t="s">
        <v>878</v>
      </c>
      <c r="X166" t="s">
        <v>878</v>
      </c>
      <c r="Y166" t="s">
        <v>878</v>
      </c>
      <c r="AA166" s="79">
        <v>43922</v>
      </c>
      <c r="AB166" t="s">
        <v>878</v>
      </c>
      <c r="AC166" t="s">
        <v>878</v>
      </c>
    </row>
    <row r="167" spans="1:29" hidden="1" x14ac:dyDescent="0.35">
      <c r="A167" t="s">
        <v>2094</v>
      </c>
      <c r="B167" t="s">
        <v>2096</v>
      </c>
      <c r="D167" t="s">
        <v>9141</v>
      </c>
      <c r="E167" t="s">
        <v>9142</v>
      </c>
      <c r="F167" t="s">
        <v>914</v>
      </c>
      <c r="G167" t="s">
        <v>9143</v>
      </c>
      <c r="K167" t="s">
        <v>902</v>
      </c>
      <c r="L167" t="s">
        <v>902</v>
      </c>
      <c r="M167">
        <v>-1.9432100000000001E-2</v>
      </c>
      <c r="N167">
        <v>55.2</v>
      </c>
      <c r="O167">
        <v>-0.71</v>
      </c>
      <c r="P167">
        <v>0.4</v>
      </c>
      <c r="Q167">
        <v>0.4</v>
      </c>
      <c r="R167">
        <v>0</v>
      </c>
      <c r="S167">
        <v>-0.28399999999999997</v>
      </c>
      <c r="T167">
        <v>-0.28399999999999997</v>
      </c>
      <c r="U167">
        <v>22.08</v>
      </c>
      <c r="V167">
        <v>22.08</v>
      </c>
      <c r="W167" t="s">
        <v>914</v>
      </c>
      <c r="X167" t="s">
        <v>878</v>
      </c>
      <c r="Y167" t="s">
        <v>914</v>
      </c>
      <c r="AA167" s="79">
        <v>43922</v>
      </c>
      <c r="AB167" t="s">
        <v>878</v>
      </c>
      <c r="AC167" t="s">
        <v>914</v>
      </c>
    </row>
    <row r="168" spans="1:29" hidden="1" x14ac:dyDescent="0.35">
      <c r="A168" t="s">
        <v>2097</v>
      </c>
      <c r="B168" t="s">
        <v>9144</v>
      </c>
      <c r="D168" t="s">
        <v>8903</v>
      </c>
      <c r="E168" t="s">
        <v>8904</v>
      </c>
      <c r="F168" t="s">
        <v>914</v>
      </c>
      <c r="G168" t="s">
        <v>9145</v>
      </c>
      <c r="L168" t="s">
        <v>902</v>
      </c>
      <c r="M168">
        <v>-1.9432100000000001E-2</v>
      </c>
      <c r="N168">
        <v>22</v>
      </c>
      <c r="O168">
        <v>-2</v>
      </c>
      <c r="P168">
        <v>0.4</v>
      </c>
      <c r="Q168">
        <v>0.4</v>
      </c>
      <c r="R168">
        <v>0</v>
      </c>
      <c r="S168">
        <v>-0.8</v>
      </c>
      <c r="T168">
        <v>-0.8</v>
      </c>
      <c r="U168">
        <v>8.8000000000000007</v>
      </c>
      <c r="V168">
        <v>8.8000000000000007</v>
      </c>
      <c r="W168" t="s">
        <v>878</v>
      </c>
      <c r="X168" t="s">
        <v>878</v>
      </c>
      <c r="Y168" t="s">
        <v>914</v>
      </c>
      <c r="AA168" s="79">
        <v>43922</v>
      </c>
      <c r="AB168" t="s">
        <v>878</v>
      </c>
      <c r="AC168" t="s">
        <v>914</v>
      </c>
    </row>
    <row r="169" spans="1:29" hidden="1" x14ac:dyDescent="0.35">
      <c r="A169" t="s">
        <v>2101</v>
      </c>
      <c r="B169" t="s">
        <v>9146</v>
      </c>
      <c r="D169" t="s">
        <v>9147</v>
      </c>
      <c r="E169" t="s">
        <v>9148</v>
      </c>
      <c r="F169" t="s">
        <v>914</v>
      </c>
      <c r="G169" t="s">
        <v>9149</v>
      </c>
      <c r="K169" t="s">
        <v>902</v>
      </c>
      <c r="L169" t="s">
        <v>902</v>
      </c>
      <c r="M169">
        <v>4.2379999999999996E-3</v>
      </c>
      <c r="N169">
        <v>108</v>
      </c>
      <c r="O169">
        <v>-2</v>
      </c>
      <c r="P169">
        <v>0.4</v>
      </c>
      <c r="Q169">
        <v>0.4</v>
      </c>
      <c r="R169">
        <v>0</v>
      </c>
      <c r="S169">
        <v>-0.8</v>
      </c>
      <c r="T169">
        <v>-0.8</v>
      </c>
      <c r="U169">
        <v>43.2</v>
      </c>
      <c r="V169">
        <v>43.2</v>
      </c>
      <c r="W169" t="s">
        <v>914</v>
      </c>
      <c r="X169" t="s">
        <v>878</v>
      </c>
      <c r="Y169" t="s">
        <v>914</v>
      </c>
      <c r="AA169" s="79">
        <v>43922</v>
      </c>
      <c r="AB169" t="s">
        <v>878</v>
      </c>
      <c r="AC169" t="s">
        <v>914</v>
      </c>
    </row>
    <row r="170" spans="1:29" hidden="1" x14ac:dyDescent="0.35">
      <c r="A170" t="s">
        <v>2104</v>
      </c>
      <c r="B170" t="s">
        <v>9150</v>
      </c>
      <c r="D170" t="s">
        <v>9151</v>
      </c>
      <c r="E170" t="s">
        <v>9152</v>
      </c>
      <c r="F170" t="s">
        <v>914</v>
      </c>
      <c r="G170" t="s">
        <v>9153</v>
      </c>
      <c r="K170" t="s">
        <v>902</v>
      </c>
      <c r="L170" t="s">
        <v>902</v>
      </c>
      <c r="M170">
        <v>4.2379999999999996E-3</v>
      </c>
      <c r="N170">
        <v>64.48</v>
      </c>
      <c r="O170">
        <v>-1</v>
      </c>
      <c r="P170">
        <v>0.4</v>
      </c>
      <c r="Q170">
        <v>0.4</v>
      </c>
      <c r="R170">
        <v>0</v>
      </c>
      <c r="S170">
        <v>-0.4</v>
      </c>
      <c r="T170">
        <v>-0.4</v>
      </c>
      <c r="U170">
        <v>25.792000000000002</v>
      </c>
      <c r="V170">
        <v>25.792000000000002</v>
      </c>
      <c r="W170" t="s">
        <v>914</v>
      </c>
      <c r="X170" t="s">
        <v>878</v>
      </c>
      <c r="Y170" t="s">
        <v>914</v>
      </c>
      <c r="AA170" s="79">
        <v>43922</v>
      </c>
      <c r="AB170" t="s">
        <v>878</v>
      </c>
      <c r="AC170" t="s">
        <v>914</v>
      </c>
    </row>
    <row r="171" spans="1:29" x14ac:dyDescent="0.35">
      <c r="A171" t="s">
        <v>669</v>
      </c>
      <c r="B171" t="s">
        <v>9154</v>
      </c>
      <c r="C171" t="str">
        <f>VLOOKUP(A171,ETYS_Spatial_List!$B$414:$B$493,1,FALSE)</f>
        <v>T_GNHLD-1</v>
      </c>
      <c r="D171" t="s">
        <v>8851</v>
      </c>
      <c r="E171" t="s">
        <v>8852</v>
      </c>
      <c r="F171" t="s">
        <v>914</v>
      </c>
      <c r="L171" t="s">
        <v>869</v>
      </c>
      <c r="M171">
        <v>-1.9432100000000001E-2</v>
      </c>
      <c r="N171">
        <v>10</v>
      </c>
      <c r="O171">
        <v>-12</v>
      </c>
      <c r="P171">
        <v>0.3372</v>
      </c>
      <c r="Q171">
        <v>0.3372</v>
      </c>
      <c r="R171">
        <v>0</v>
      </c>
      <c r="S171">
        <v>-4.0460000000000003</v>
      </c>
      <c r="T171">
        <v>-4.0460000000000003</v>
      </c>
      <c r="U171">
        <v>3.3719999999999999</v>
      </c>
      <c r="V171">
        <v>3.3719999999999999</v>
      </c>
      <c r="W171" t="s">
        <v>878</v>
      </c>
      <c r="X171" t="s">
        <v>878</v>
      </c>
      <c r="Y171" t="s">
        <v>878</v>
      </c>
      <c r="AA171" s="79">
        <v>43922</v>
      </c>
      <c r="AB171" t="s">
        <v>878</v>
      </c>
      <c r="AC171" t="s">
        <v>878</v>
      </c>
    </row>
    <row r="172" spans="1:29" x14ac:dyDescent="0.35">
      <c r="A172" t="s">
        <v>674</v>
      </c>
      <c r="B172" t="s">
        <v>9155</v>
      </c>
      <c r="C172" t="str">
        <f>VLOOKUP(A172,ETYS_Spatial_List!$B$414:$B$493,1,FALSE)</f>
        <v>T_GNHLD-2</v>
      </c>
      <c r="D172" t="s">
        <v>8851</v>
      </c>
      <c r="E172" t="s">
        <v>8852</v>
      </c>
      <c r="F172" t="s">
        <v>914</v>
      </c>
      <c r="L172" t="s">
        <v>869</v>
      </c>
      <c r="M172">
        <v>-1.9432100000000001E-2</v>
      </c>
      <c r="N172">
        <v>6</v>
      </c>
      <c r="O172">
        <v>-10</v>
      </c>
      <c r="P172">
        <v>0.32529999999999998</v>
      </c>
      <c r="Q172">
        <v>0.32529999999999998</v>
      </c>
      <c r="R172">
        <v>0</v>
      </c>
      <c r="S172">
        <v>-3.2530000000000001</v>
      </c>
      <c r="T172">
        <v>-3.2530000000000001</v>
      </c>
      <c r="U172">
        <v>1.952</v>
      </c>
      <c r="V172">
        <v>1.952</v>
      </c>
      <c r="W172" t="s">
        <v>878</v>
      </c>
      <c r="X172" t="s">
        <v>878</v>
      </c>
      <c r="Y172" t="s">
        <v>878</v>
      </c>
      <c r="AA172" s="79">
        <v>43922</v>
      </c>
      <c r="AB172" t="s">
        <v>878</v>
      </c>
      <c r="AC172" t="s">
        <v>878</v>
      </c>
    </row>
    <row r="173" spans="1:29" x14ac:dyDescent="0.35">
      <c r="A173" t="s">
        <v>675</v>
      </c>
      <c r="B173" t="s">
        <v>9156</v>
      </c>
      <c r="C173" t="str">
        <f>VLOOKUP(A173,ETYS_Spatial_List!$B$414:$B$493,1,FALSE)</f>
        <v>T_GNHLD-3</v>
      </c>
      <c r="D173" t="s">
        <v>8851</v>
      </c>
      <c r="E173" t="s">
        <v>8852</v>
      </c>
      <c r="F173" t="s">
        <v>914</v>
      </c>
      <c r="L173" t="s">
        <v>869</v>
      </c>
      <c r="M173">
        <v>-1.9432100000000001E-2</v>
      </c>
      <c r="N173">
        <v>2</v>
      </c>
      <c r="O173">
        <v>-10</v>
      </c>
      <c r="P173">
        <v>0.2213</v>
      </c>
      <c r="Q173">
        <v>0.2213</v>
      </c>
      <c r="R173">
        <v>0</v>
      </c>
      <c r="S173">
        <v>-2.2130000000000001</v>
      </c>
      <c r="T173">
        <v>-2.2130000000000001</v>
      </c>
      <c r="U173">
        <v>0.443</v>
      </c>
      <c r="V173">
        <v>0.443</v>
      </c>
      <c r="W173" t="s">
        <v>878</v>
      </c>
      <c r="X173" t="s">
        <v>878</v>
      </c>
      <c r="Y173" t="s">
        <v>878</v>
      </c>
      <c r="AA173" s="79">
        <v>43922</v>
      </c>
      <c r="AB173" t="s">
        <v>878</v>
      </c>
      <c r="AC173" t="s">
        <v>878</v>
      </c>
    </row>
    <row r="174" spans="1:29" hidden="1" x14ac:dyDescent="0.35">
      <c r="A174" t="s">
        <v>2108</v>
      </c>
      <c r="B174" t="s">
        <v>2110</v>
      </c>
      <c r="D174" t="s">
        <v>8853</v>
      </c>
      <c r="E174" t="s">
        <v>8854</v>
      </c>
      <c r="F174" t="s">
        <v>914</v>
      </c>
      <c r="G174" t="s">
        <v>9157</v>
      </c>
      <c r="L174" t="s">
        <v>869</v>
      </c>
      <c r="M174">
        <v>-3.99698E-2</v>
      </c>
      <c r="N174">
        <v>0</v>
      </c>
      <c r="O174">
        <v>-10</v>
      </c>
      <c r="P174">
        <v>0.59250000000000003</v>
      </c>
      <c r="Q174">
        <v>0.59250000000000003</v>
      </c>
      <c r="R174">
        <v>0</v>
      </c>
      <c r="S174">
        <v>-5.9249999999999998</v>
      </c>
      <c r="T174">
        <v>-5.9249999999999998</v>
      </c>
      <c r="U174">
        <v>0</v>
      </c>
      <c r="V174">
        <v>0</v>
      </c>
      <c r="W174" t="s">
        <v>878</v>
      </c>
      <c r="X174" t="s">
        <v>878</v>
      </c>
      <c r="Y174" t="s">
        <v>878</v>
      </c>
      <c r="AA174" s="79">
        <v>43922</v>
      </c>
      <c r="AB174" t="s">
        <v>878</v>
      </c>
      <c r="AC174" t="s">
        <v>878</v>
      </c>
    </row>
    <row r="175" spans="1:29" hidden="1" x14ac:dyDescent="0.35">
      <c r="A175" t="s">
        <v>2111</v>
      </c>
      <c r="B175" t="s">
        <v>9158</v>
      </c>
      <c r="D175" t="s">
        <v>8853</v>
      </c>
      <c r="E175" t="s">
        <v>8854</v>
      </c>
      <c r="F175" t="s">
        <v>914</v>
      </c>
      <c r="G175" t="s">
        <v>9159</v>
      </c>
      <c r="L175" t="s">
        <v>902</v>
      </c>
      <c r="M175">
        <v>-3.99698E-2</v>
      </c>
      <c r="N175">
        <v>70</v>
      </c>
      <c r="O175">
        <v>-1</v>
      </c>
      <c r="P175">
        <v>0.4</v>
      </c>
      <c r="Q175">
        <v>0.4</v>
      </c>
      <c r="R175">
        <v>0</v>
      </c>
      <c r="S175">
        <v>-0.4</v>
      </c>
      <c r="T175">
        <v>-0.4</v>
      </c>
      <c r="U175">
        <v>28</v>
      </c>
      <c r="V175">
        <v>28</v>
      </c>
      <c r="W175" t="s">
        <v>878</v>
      </c>
      <c r="X175" t="s">
        <v>878</v>
      </c>
      <c r="Y175" t="s">
        <v>914</v>
      </c>
      <c r="AA175" s="79">
        <v>43922</v>
      </c>
      <c r="AB175" t="s">
        <v>878</v>
      </c>
      <c r="AC175" t="s">
        <v>914</v>
      </c>
    </row>
    <row r="176" spans="1:29" x14ac:dyDescent="0.35">
      <c r="A176" t="s">
        <v>607</v>
      </c>
      <c r="B176" t="s">
        <v>607</v>
      </c>
      <c r="C176" t="str">
        <f>VLOOKUP(A176,ETYS_Spatial_List!$B$414:$B$493,1,FALSE)</f>
        <v>T_GOWKD-1</v>
      </c>
      <c r="D176" t="s">
        <v>8851</v>
      </c>
      <c r="E176" t="s">
        <v>8852</v>
      </c>
      <c r="F176" t="s">
        <v>914</v>
      </c>
      <c r="G176" t="s">
        <v>9160</v>
      </c>
      <c r="L176" t="s">
        <v>869</v>
      </c>
      <c r="M176">
        <v>-1.9432100000000001E-2</v>
      </c>
      <c r="N176">
        <v>0</v>
      </c>
      <c r="O176">
        <v>-12</v>
      </c>
      <c r="P176">
        <v>0.34570000000000001</v>
      </c>
      <c r="Q176">
        <v>0.34570000000000001</v>
      </c>
      <c r="R176">
        <v>0</v>
      </c>
      <c r="S176">
        <v>-4.1479999999999997</v>
      </c>
      <c r="T176">
        <v>-4.1479999999999997</v>
      </c>
      <c r="U176">
        <v>0</v>
      </c>
      <c r="V176">
        <v>0</v>
      </c>
      <c r="W176" t="s">
        <v>878</v>
      </c>
      <c r="X176" t="s">
        <v>878</v>
      </c>
      <c r="Y176" t="s">
        <v>914</v>
      </c>
      <c r="AA176" s="79">
        <v>43922</v>
      </c>
      <c r="AB176" t="s">
        <v>878</v>
      </c>
      <c r="AC176" t="s">
        <v>878</v>
      </c>
    </row>
    <row r="177" spans="1:29" hidden="1" x14ac:dyDescent="0.35">
      <c r="A177" t="s">
        <v>2120</v>
      </c>
      <c r="B177" t="s">
        <v>2120</v>
      </c>
      <c r="D177" t="s">
        <v>8965</v>
      </c>
      <c r="E177" t="s">
        <v>8966</v>
      </c>
      <c r="F177" t="s">
        <v>914</v>
      </c>
      <c r="G177" t="s">
        <v>9161</v>
      </c>
      <c r="J177" t="s">
        <v>9162</v>
      </c>
      <c r="L177" t="s">
        <v>902</v>
      </c>
      <c r="M177">
        <v>9.3638000000000002E-3</v>
      </c>
      <c r="N177">
        <v>468</v>
      </c>
      <c r="O177">
        <v>-14</v>
      </c>
      <c r="P177">
        <v>0.4</v>
      </c>
      <c r="Q177">
        <v>0.4</v>
      </c>
      <c r="R177">
        <v>0</v>
      </c>
      <c r="S177">
        <v>-5.6</v>
      </c>
      <c r="T177">
        <v>-5.6</v>
      </c>
      <c r="U177">
        <v>187.2</v>
      </c>
      <c r="V177">
        <v>187.2</v>
      </c>
      <c r="W177" t="s">
        <v>878</v>
      </c>
      <c r="X177" t="s">
        <v>878</v>
      </c>
      <c r="Y177" t="s">
        <v>914</v>
      </c>
      <c r="AA177" s="79">
        <v>43922</v>
      </c>
      <c r="AB177" t="s">
        <v>878</v>
      </c>
      <c r="AC177" t="s">
        <v>914</v>
      </c>
    </row>
    <row r="178" spans="1:29" hidden="1" x14ac:dyDescent="0.35">
      <c r="A178" t="s">
        <v>2122</v>
      </c>
      <c r="B178" t="s">
        <v>2122</v>
      </c>
      <c r="D178" t="s">
        <v>8965</v>
      </c>
      <c r="E178" t="s">
        <v>8966</v>
      </c>
      <c r="F178" t="s">
        <v>914</v>
      </c>
      <c r="G178" t="s">
        <v>9163</v>
      </c>
      <c r="J178" t="s">
        <v>9162</v>
      </c>
      <c r="L178" t="s">
        <v>902</v>
      </c>
      <c r="M178">
        <v>9.3638000000000002E-3</v>
      </c>
      <c r="N178">
        <v>468</v>
      </c>
      <c r="O178">
        <v>-14</v>
      </c>
      <c r="P178">
        <v>0.4</v>
      </c>
      <c r="Q178">
        <v>0.4</v>
      </c>
      <c r="R178">
        <v>0</v>
      </c>
      <c r="S178">
        <v>-5.6</v>
      </c>
      <c r="T178">
        <v>-5.6</v>
      </c>
      <c r="U178">
        <v>187.2</v>
      </c>
      <c r="V178">
        <v>187.2</v>
      </c>
      <c r="W178" t="s">
        <v>878</v>
      </c>
      <c r="X178" t="s">
        <v>878</v>
      </c>
      <c r="Y178" t="s">
        <v>914</v>
      </c>
      <c r="AA178" s="79">
        <v>43922</v>
      </c>
      <c r="AB178" t="s">
        <v>878</v>
      </c>
      <c r="AC178" t="s">
        <v>914</v>
      </c>
    </row>
    <row r="179" spans="1:29" hidden="1" x14ac:dyDescent="0.35">
      <c r="A179" t="s">
        <v>2124</v>
      </c>
      <c r="B179" t="s">
        <v>2124</v>
      </c>
      <c r="D179" t="s">
        <v>8965</v>
      </c>
      <c r="E179" t="s">
        <v>8966</v>
      </c>
      <c r="F179" t="s">
        <v>914</v>
      </c>
      <c r="G179" t="s">
        <v>9164</v>
      </c>
      <c r="J179" t="s">
        <v>9162</v>
      </c>
      <c r="L179" t="s">
        <v>902</v>
      </c>
      <c r="M179">
        <v>9.3638000000000002E-3</v>
      </c>
      <c r="N179">
        <v>468</v>
      </c>
      <c r="O179">
        <v>-14</v>
      </c>
      <c r="P179">
        <v>0.4</v>
      </c>
      <c r="Q179">
        <v>0.4</v>
      </c>
      <c r="R179">
        <v>0</v>
      </c>
      <c r="S179">
        <v>-5.6</v>
      </c>
      <c r="T179">
        <v>-5.6</v>
      </c>
      <c r="U179">
        <v>187.2</v>
      </c>
      <c r="V179">
        <v>187.2</v>
      </c>
      <c r="W179" t="s">
        <v>878</v>
      </c>
      <c r="X179" t="s">
        <v>878</v>
      </c>
      <c r="Y179" t="s">
        <v>914</v>
      </c>
      <c r="AA179" s="79">
        <v>43922</v>
      </c>
      <c r="AB179" t="s">
        <v>878</v>
      </c>
      <c r="AC179" t="s">
        <v>914</v>
      </c>
    </row>
    <row r="180" spans="1:29" hidden="1" x14ac:dyDescent="0.35">
      <c r="A180" t="s">
        <v>2126</v>
      </c>
      <c r="B180" t="s">
        <v>2126</v>
      </c>
      <c r="D180" t="s">
        <v>8965</v>
      </c>
      <c r="E180" t="s">
        <v>8966</v>
      </c>
      <c r="F180" t="s">
        <v>914</v>
      </c>
      <c r="J180" t="s">
        <v>9162</v>
      </c>
      <c r="L180" t="s">
        <v>902</v>
      </c>
      <c r="M180">
        <v>9.3638000000000002E-3</v>
      </c>
      <c r="N180">
        <v>52</v>
      </c>
      <c r="O180">
        <v>-40</v>
      </c>
      <c r="P180">
        <v>0.63500000000000001</v>
      </c>
      <c r="Q180">
        <v>0.63500000000000001</v>
      </c>
      <c r="R180">
        <v>0</v>
      </c>
      <c r="S180">
        <v>-25.4</v>
      </c>
      <c r="T180">
        <v>-25.4</v>
      </c>
      <c r="U180">
        <v>33.020000000000003</v>
      </c>
      <c r="V180">
        <v>33.020000000000003</v>
      </c>
      <c r="W180" t="s">
        <v>878</v>
      </c>
      <c r="X180" t="s">
        <v>878</v>
      </c>
      <c r="Y180" t="s">
        <v>878</v>
      </c>
      <c r="AA180" s="79">
        <v>43922</v>
      </c>
      <c r="AB180" t="s">
        <v>878</v>
      </c>
      <c r="AC180" t="s">
        <v>878</v>
      </c>
    </row>
    <row r="181" spans="1:29" hidden="1" x14ac:dyDescent="0.35">
      <c r="A181" t="s">
        <v>2115</v>
      </c>
      <c r="B181" t="s">
        <v>2115</v>
      </c>
      <c r="D181" t="s">
        <v>8965</v>
      </c>
      <c r="E181" t="s">
        <v>8966</v>
      </c>
      <c r="F181" t="s">
        <v>914</v>
      </c>
      <c r="G181" t="s">
        <v>9165</v>
      </c>
      <c r="J181" t="s">
        <v>9162</v>
      </c>
      <c r="L181" t="s">
        <v>902</v>
      </c>
      <c r="M181">
        <v>9.3638000000000002E-3</v>
      </c>
      <c r="N181">
        <v>30</v>
      </c>
      <c r="O181">
        <v>0</v>
      </c>
      <c r="P181">
        <v>0.4</v>
      </c>
      <c r="Q181">
        <v>0.4</v>
      </c>
      <c r="R181">
        <v>0</v>
      </c>
      <c r="S181">
        <v>0</v>
      </c>
      <c r="T181">
        <v>0</v>
      </c>
      <c r="U181">
        <v>12</v>
      </c>
      <c r="V181">
        <v>12</v>
      </c>
      <c r="W181" t="s">
        <v>878</v>
      </c>
      <c r="X181" t="s">
        <v>878</v>
      </c>
      <c r="Y181" t="s">
        <v>914</v>
      </c>
      <c r="AA181" s="79">
        <v>43922</v>
      </c>
      <c r="AB181" t="s">
        <v>878</v>
      </c>
      <c r="AC181" t="s">
        <v>914</v>
      </c>
    </row>
    <row r="182" spans="1:29" hidden="1" x14ac:dyDescent="0.35">
      <c r="A182" t="s">
        <v>2118</v>
      </c>
      <c r="B182" t="s">
        <v>2118</v>
      </c>
      <c r="D182" t="s">
        <v>8965</v>
      </c>
      <c r="E182" t="s">
        <v>8966</v>
      </c>
      <c r="F182" t="s">
        <v>914</v>
      </c>
      <c r="G182" t="s">
        <v>9166</v>
      </c>
      <c r="J182" t="s">
        <v>9162</v>
      </c>
      <c r="L182" t="s">
        <v>902</v>
      </c>
      <c r="M182">
        <v>9.3638000000000002E-3</v>
      </c>
      <c r="N182">
        <v>28</v>
      </c>
      <c r="O182">
        <v>0</v>
      </c>
      <c r="P182">
        <v>0.4</v>
      </c>
      <c r="Q182">
        <v>0.4</v>
      </c>
      <c r="R182">
        <v>0</v>
      </c>
      <c r="S182">
        <v>0</v>
      </c>
      <c r="T182">
        <v>0</v>
      </c>
      <c r="U182">
        <v>11.2</v>
      </c>
      <c r="V182">
        <v>11.2</v>
      </c>
      <c r="W182" t="s">
        <v>878</v>
      </c>
      <c r="X182" t="s">
        <v>878</v>
      </c>
      <c r="Y182" t="s">
        <v>914</v>
      </c>
      <c r="AA182" s="79">
        <v>43922</v>
      </c>
      <c r="AB182" t="s">
        <v>878</v>
      </c>
      <c r="AC182" t="s">
        <v>914</v>
      </c>
    </row>
    <row r="183" spans="1:29" hidden="1" x14ac:dyDescent="0.35">
      <c r="A183" t="s">
        <v>2128</v>
      </c>
      <c r="B183" t="s">
        <v>9167</v>
      </c>
      <c r="D183" t="s">
        <v>9168</v>
      </c>
      <c r="E183" t="s">
        <v>9169</v>
      </c>
      <c r="F183" t="s">
        <v>914</v>
      </c>
      <c r="G183" t="s">
        <v>9170</v>
      </c>
      <c r="L183" t="s">
        <v>902</v>
      </c>
      <c r="M183">
        <v>4.2379999999999996E-3</v>
      </c>
      <c r="N183">
        <v>167</v>
      </c>
      <c r="O183">
        <v>-5</v>
      </c>
      <c r="P183">
        <v>0.4</v>
      </c>
      <c r="Q183">
        <v>0.4</v>
      </c>
      <c r="R183">
        <v>0</v>
      </c>
      <c r="S183">
        <v>-2</v>
      </c>
      <c r="T183">
        <v>-2</v>
      </c>
      <c r="U183">
        <v>66.8</v>
      </c>
      <c r="V183">
        <v>66.8</v>
      </c>
      <c r="W183" t="s">
        <v>878</v>
      </c>
      <c r="X183" t="s">
        <v>878</v>
      </c>
      <c r="Y183" t="s">
        <v>914</v>
      </c>
      <c r="AA183" s="79">
        <v>43922</v>
      </c>
      <c r="AB183" t="s">
        <v>878</v>
      </c>
      <c r="AC183" t="s">
        <v>914</v>
      </c>
    </row>
    <row r="184" spans="1:29" hidden="1" x14ac:dyDescent="0.35">
      <c r="A184" t="s">
        <v>2131</v>
      </c>
      <c r="B184" t="s">
        <v>9171</v>
      </c>
      <c r="D184" t="s">
        <v>9168</v>
      </c>
      <c r="E184" t="s">
        <v>9169</v>
      </c>
      <c r="F184" t="s">
        <v>914</v>
      </c>
      <c r="G184" t="s">
        <v>9172</v>
      </c>
      <c r="L184" t="s">
        <v>902</v>
      </c>
      <c r="M184">
        <v>4.2379999999999996E-3</v>
      </c>
      <c r="N184">
        <v>167</v>
      </c>
      <c r="O184">
        <v>-5</v>
      </c>
      <c r="P184">
        <v>0.4</v>
      </c>
      <c r="Q184">
        <v>0.4</v>
      </c>
      <c r="R184">
        <v>0</v>
      </c>
      <c r="S184">
        <v>-2</v>
      </c>
      <c r="T184">
        <v>-2</v>
      </c>
      <c r="U184">
        <v>66.8</v>
      </c>
      <c r="V184">
        <v>66.8</v>
      </c>
      <c r="W184" t="s">
        <v>878</v>
      </c>
      <c r="X184" t="s">
        <v>878</v>
      </c>
      <c r="Y184" t="s">
        <v>914</v>
      </c>
      <c r="AA184" s="79">
        <v>43922</v>
      </c>
      <c r="AB184" t="s">
        <v>878</v>
      </c>
      <c r="AC184" t="s">
        <v>914</v>
      </c>
    </row>
    <row r="185" spans="1:29" hidden="1" x14ac:dyDescent="0.35">
      <c r="A185" t="s">
        <v>2134</v>
      </c>
      <c r="B185" t="s">
        <v>9173</v>
      </c>
      <c r="D185" t="s">
        <v>9168</v>
      </c>
      <c r="E185" t="s">
        <v>9169</v>
      </c>
      <c r="F185" t="s">
        <v>914</v>
      </c>
      <c r="G185" t="s">
        <v>9174</v>
      </c>
      <c r="L185" t="s">
        <v>902</v>
      </c>
      <c r="M185">
        <v>4.2379999999999996E-3</v>
      </c>
      <c r="N185">
        <v>167</v>
      </c>
      <c r="O185">
        <v>-5</v>
      </c>
      <c r="P185">
        <v>0.4</v>
      </c>
      <c r="Q185">
        <v>0.4</v>
      </c>
      <c r="R185">
        <v>0</v>
      </c>
      <c r="S185">
        <v>-2</v>
      </c>
      <c r="T185">
        <v>-2</v>
      </c>
      <c r="U185">
        <v>66.8</v>
      </c>
      <c r="V185">
        <v>66.8</v>
      </c>
      <c r="W185" t="s">
        <v>878</v>
      </c>
      <c r="X185" t="s">
        <v>878</v>
      </c>
      <c r="Y185" t="s">
        <v>914</v>
      </c>
      <c r="AA185" s="79">
        <v>43922</v>
      </c>
      <c r="AB185" t="s">
        <v>878</v>
      </c>
      <c r="AC185" t="s">
        <v>914</v>
      </c>
    </row>
    <row r="186" spans="1:29" hidden="1" x14ac:dyDescent="0.35">
      <c r="A186" t="s">
        <v>2137</v>
      </c>
      <c r="B186" t="s">
        <v>2139</v>
      </c>
      <c r="D186" t="s">
        <v>9175</v>
      </c>
      <c r="E186" t="s">
        <v>9176</v>
      </c>
      <c r="F186" t="s">
        <v>914</v>
      </c>
      <c r="G186" t="s">
        <v>9177</v>
      </c>
      <c r="L186" t="s">
        <v>902</v>
      </c>
      <c r="M186">
        <v>-3.99698E-2</v>
      </c>
      <c r="N186">
        <v>102</v>
      </c>
      <c r="O186">
        <v>-5</v>
      </c>
      <c r="P186">
        <v>0.4</v>
      </c>
      <c r="Q186">
        <v>0.4</v>
      </c>
      <c r="R186">
        <v>0</v>
      </c>
      <c r="S186">
        <v>-2</v>
      </c>
      <c r="T186">
        <v>-2</v>
      </c>
      <c r="U186">
        <v>40.799999999999997</v>
      </c>
      <c r="V186">
        <v>40.799999999999997</v>
      </c>
      <c r="W186" t="s">
        <v>878</v>
      </c>
      <c r="X186" t="s">
        <v>878</v>
      </c>
      <c r="Y186" t="s">
        <v>914</v>
      </c>
      <c r="AA186" s="79">
        <v>43922</v>
      </c>
      <c r="AB186" t="s">
        <v>878</v>
      </c>
      <c r="AC186" t="s">
        <v>914</v>
      </c>
    </row>
    <row r="187" spans="1:29" hidden="1" x14ac:dyDescent="0.35">
      <c r="A187" t="s">
        <v>2140</v>
      </c>
      <c r="B187" t="s">
        <v>2142</v>
      </c>
      <c r="D187" t="s">
        <v>9175</v>
      </c>
      <c r="E187" t="s">
        <v>9176</v>
      </c>
      <c r="F187" t="s">
        <v>914</v>
      </c>
      <c r="G187" t="s">
        <v>9178</v>
      </c>
      <c r="L187" t="s">
        <v>902</v>
      </c>
      <c r="M187">
        <v>-3.99698E-2</v>
      </c>
      <c r="N187">
        <v>102</v>
      </c>
      <c r="O187">
        <v>-5</v>
      </c>
      <c r="P187">
        <v>0.4</v>
      </c>
      <c r="Q187">
        <v>0.4</v>
      </c>
      <c r="R187">
        <v>0</v>
      </c>
      <c r="S187">
        <v>-2</v>
      </c>
      <c r="T187">
        <v>-2</v>
      </c>
      <c r="U187">
        <v>40.799999999999997</v>
      </c>
      <c r="V187">
        <v>40.799999999999997</v>
      </c>
      <c r="W187" t="s">
        <v>878</v>
      </c>
      <c r="X187" t="s">
        <v>878</v>
      </c>
      <c r="Y187" t="s">
        <v>914</v>
      </c>
      <c r="AA187" s="79">
        <v>43922</v>
      </c>
      <c r="AB187" t="s">
        <v>878</v>
      </c>
      <c r="AC187" t="s">
        <v>914</v>
      </c>
    </row>
    <row r="188" spans="1:29" hidden="1" x14ac:dyDescent="0.35">
      <c r="A188" t="s">
        <v>2143</v>
      </c>
      <c r="B188" t="s">
        <v>9179</v>
      </c>
      <c r="D188" t="s">
        <v>9175</v>
      </c>
      <c r="E188" t="s">
        <v>9176</v>
      </c>
      <c r="F188" t="s">
        <v>914</v>
      </c>
      <c r="G188" t="s">
        <v>9180</v>
      </c>
      <c r="L188" t="s">
        <v>869</v>
      </c>
      <c r="M188">
        <v>-3.99698E-2</v>
      </c>
      <c r="N188">
        <v>0</v>
      </c>
      <c r="O188">
        <v>-10</v>
      </c>
      <c r="P188">
        <v>0.59089999999999998</v>
      </c>
      <c r="Q188">
        <v>0.59089999999999998</v>
      </c>
      <c r="R188">
        <v>0</v>
      </c>
      <c r="S188">
        <v>-5.9089999999999998</v>
      </c>
      <c r="T188">
        <v>-5.9089999999999998</v>
      </c>
      <c r="U188">
        <v>0</v>
      </c>
      <c r="V188">
        <v>0</v>
      </c>
      <c r="W188" t="s">
        <v>878</v>
      </c>
      <c r="X188" t="s">
        <v>878</v>
      </c>
      <c r="Y188" t="s">
        <v>878</v>
      </c>
      <c r="AA188" s="79">
        <v>43922</v>
      </c>
      <c r="AB188" t="s">
        <v>878</v>
      </c>
      <c r="AC188" t="s">
        <v>878</v>
      </c>
    </row>
    <row r="189" spans="1:29" hidden="1" x14ac:dyDescent="0.35">
      <c r="A189" t="s">
        <v>2145</v>
      </c>
      <c r="B189" t="s">
        <v>2145</v>
      </c>
      <c r="D189" t="s">
        <v>8944</v>
      </c>
      <c r="E189" t="s">
        <v>8945</v>
      </c>
      <c r="F189" t="s">
        <v>914</v>
      </c>
      <c r="G189" t="s">
        <v>9181</v>
      </c>
      <c r="J189" t="s">
        <v>8947</v>
      </c>
      <c r="L189" t="s">
        <v>902</v>
      </c>
      <c r="M189">
        <v>-1.9432100000000001E-2</v>
      </c>
      <c r="N189">
        <v>144</v>
      </c>
      <c r="O189">
        <v>0</v>
      </c>
      <c r="P189">
        <v>0.4</v>
      </c>
      <c r="Q189">
        <v>0.4</v>
      </c>
      <c r="R189">
        <v>0</v>
      </c>
      <c r="S189">
        <v>0</v>
      </c>
      <c r="T189">
        <v>0</v>
      </c>
      <c r="U189">
        <v>57.6</v>
      </c>
      <c r="V189">
        <v>57.6</v>
      </c>
      <c r="W189" t="s">
        <v>878</v>
      </c>
      <c r="X189" t="s">
        <v>878</v>
      </c>
      <c r="Y189" t="s">
        <v>914</v>
      </c>
      <c r="AA189" s="79">
        <v>43922</v>
      </c>
      <c r="AB189" t="s">
        <v>878</v>
      </c>
      <c r="AC189" t="s">
        <v>914</v>
      </c>
    </row>
    <row r="190" spans="1:29" hidden="1" x14ac:dyDescent="0.35">
      <c r="A190" t="s">
        <v>2148</v>
      </c>
      <c r="B190" t="s">
        <v>9182</v>
      </c>
      <c r="D190" t="s">
        <v>9183</v>
      </c>
      <c r="E190" t="s">
        <v>9184</v>
      </c>
      <c r="F190" t="s">
        <v>914</v>
      </c>
      <c r="G190" t="s">
        <v>9185</v>
      </c>
      <c r="J190" t="s">
        <v>9186</v>
      </c>
      <c r="L190" t="s">
        <v>902</v>
      </c>
      <c r="M190">
        <v>4.3578000000000002E-3</v>
      </c>
      <c r="N190">
        <v>148</v>
      </c>
      <c r="O190">
        <v>-3</v>
      </c>
      <c r="P190">
        <v>0.4</v>
      </c>
      <c r="Q190">
        <v>0.4</v>
      </c>
      <c r="R190">
        <v>0</v>
      </c>
      <c r="S190">
        <v>-1.2</v>
      </c>
      <c r="T190">
        <v>-1.2</v>
      </c>
      <c r="U190">
        <v>59.2</v>
      </c>
      <c r="V190">
        <v>59.2</v>
      </c>
      <c r="W190" t="s">
        <v>878</v>
      </c>
      <c r="X190" t="s">
        <v>878</v>
      </c>
      <c r="Y190" t="s">
        <v>914</v>
      </c>
      <c r="AA190" s="79">
        <v>43922</v>
      </c>
      <c r="AB190" t="s">
        <v>878</v>
      </c>
      <c r="AC190" t="s">
        <v>914</v>
      </c>
    </row>
    <row r="191" spans="1:29" hidden="1" x14ac:dyDescent="0.35">
      <c r="A191" t="s">
        <v>2153</v>
      </c>
      <c r="B191" t="s">
        <v>9187</v>
      </c>
      <c r="D191" t="s">
        <v>9183</v>
      </c>
      <c r="E191" t="s">
        <v>9184</v>
      </c>
      <c r="F191" t="s">
        <v>914</v>
      </c>
      <c r="G191" t="s">
        <v>9188</v>
      </c>
      <c r="J191" t="s">
        <v>9186</v>
      </c>
      <c r="L191" t="s">
        <v>902</v>
      </c>
      <c r="M191">
        <v>4.3578000000000002E-3</v>
      </c>
      <c r="N191">
        <v>148</v>
      </c>
      <c r="O191">
        <v>-3</v>
      </c>
      <c r="P191">
        <v>0.4</v>
      </c>
      <c r="Q191">
        <v>0.4</v>
      </c>
      <c r="R191">
        <v>0</v>
      </c>
      <c r="S191">
        <v>-1.2</v>
      </c>
      <c r="T191">
        <v>-1.2</v>
      </c>
      <c r="U191">
        <v>59.2</v>
      </c>
      <c r="V191">
        <v>59.2</v>
      </c>
      <c r="W191" t="s">
        <v>878</v>
      </c>
      <c r="X191" t="s">
        <v>878</v>
      </c>
      <c r="Y191" t="s">
        <v>914</v>
      </c>
      <c r="AA191" s="79">
        <v>43922</v>
      </c>
      <c r="AB191" t="s">
        <v>878</v>
      </c>
      <c r="AC191" t="s">
        <v>914</v>
      </c>
    </row>
    <row r="192" spans="1:29" hidden="1" x14ac:dyDescent="0.35">
      <c r="A192" t="s">
        <v>2155</v>
      </c>
      <c r="B192" t="s">
        <v>9189</v>
      </c>
      <c r="D192" t="s">
        <v>9183</v>
      </c>
      <c r="E192" t="s">
        <v>9184</v>
      </c>
      <c r="F192" t="s">
        <v>914</v>
      </c>
      <c r="G192" t="s">
        <v>9190</v>
      </c>
      <c r="J192" t="s">
        <v>9186</v>
      </c>
      <c r="L192" t="s">
        <v>902</v>
      </c>
      <c r="M192">
        <v>4.3578000000000002E-3</v>
      </c>
      <c r="N192">
        <v>148</v>
      </c>
      <c r="O192">
        <v>-3</v>
      </c>
      <c r="P192">
        <v>0.4</v>
      </c>
      <c r="Q192">
        <v>0.4</v>
      </c>
      <c r="R192">
        <v>0</v>
      </c>
      <c r="S192">
        <v>-1.2</v>
      </c>
      <c r="T192">
        <v>-1.2</v>
      </c>
      <c r="U192">
        <v>59.2</v>
      </c>
      <c r="V192">
        <v>59.2</v>
      </c>
      <c r="W192" t="s">
        <v>878</v>
      </c>
      <c r="X192" t="s">
        <v>878</v>
      </c>
      <c r="Y192" t="s">
        <v>914</v>
      </c>
      <c r="AA192" s="79">
        <v>43922</v>
      </c>
      <c r="AB192" t="s">
        <v>878</v>
      </c>
      <c r="AC192" t="s">
        <v>914</v>
      </c>
    </row>
    <row r="193" spans="1:29" hidden="1" x14ac:dyDescent="0.35">
      <c r="A193" t="s">
        <v>2157</v>
      </c>
      <c r="B193" t="s">
        <v>9191</v>
      </c>
      <c r="D193" t="s">
        <v>9183</v>
      </c>
      <c r="E193" t="s">
        <v>9184</v>
      </c>
      <c r="F193" t="s">
        <v>914</v>
      </c>
      <c r="G193" t="s">
        <v>9192</v>
      </c>
      <c r="J193" t="s">
        <v>9186</v>
      </c>
      <c r="L193" t="s">
        <v>902</v>
      </c>
      <c r="M193">
        <v>4.3578000000000002E-3</v>
      </c>
      <c r="N193">
        <v>148</v>
      </c>
      <c r="O193">
        <v>-3</v>
      </c>
      <c r="P193">
        <v>0.4</v>
      </c>
      <c r="Q193">
        <v>0.4</v>
      </c>
      <c r="R193">
        <v>0</v>
      </c>
      <c r="S193">
        <v>-1.2</v>
      </c>
      <c r="T193">
        <v>-1.2</v>
      </c>
      <c r="U193">
        <v>59.2</v>
      </c>
      <c r="V193">
        <v>59.2</v>
      </c>
      <c r="W193" t="s">
        <v>878</v>
      </c>
      <c r="X193" t="s">
        <v>878</v>
      </c>
      <c r="Y193" t="s">
        <v>914</v>
      </c>
      <c r="AA193" s="79">
        <v>43922</v>
      </c>
      <c r="AB193" t="s">
        <v>878</v>
      </c>
      <c r="AC193" t="s">
        <v>914</v>
      </c>
    </row>
    <row r="194" spans="1:29" hidden="1" x14ac:dyDescent="0.35">
      <c r="A194" t="s">
        <v>2159</v>
      </c>
      <c r="B194" t="s">
        <v>9193</v>
      </c>
      <c r="D194" t="s">
        <v>9183</v>
      </c>
      <c r="E194" t="s">
        <v>9184</v>
      </c>
      <c r="F194" t="s">
        <v>914</v>
      </c>
      <c r="G194" t="s">
        <v>9194</v>
      </c>
      <c r="J194" t="s">
        <v>9186</v>
      </c>
      <c r="L194" t="s">
        <v>902</v>
      </c>
      <c r="M194">
        <v>4.3578000000000002E-3</v>
      </c>
      <c r="N194">
        <v>0</v>
      </c>
      <c r="O194">
        <v>-1</v>
      </c>
      <c r="P194">
        <v>1</v>
      </c>
      <c r="Q194">
        <v>1</v>
      </c>
      <c r="R194">
        <v>0</v>
      </c>
      <c r="S194">
        <v>-1</v>
      </c>
      <c r="T194">
        <v>-1</v>
      </c>
      <c r="U194">
        <v>0</v>
      </c>
      <c r="V194">
        <v>0</v>
      </c>
      <c r="W194" t="s">
        <v>878</v>
      </c>
      <c r="X194" t="s">
        <v>878</v>
      </c>
      <c r="Y194" t="s">
        <v>878</v>
      </c>
      <c r="AA194" s="79">
        <v>43922</v>
      </c>
      <c r="AB194" t="s">
        <v>878</v>
      </c>
      <c r="AC194" t="s">
        <v>878</v>
      </c>
    </row>
    <row r="195" spans="1:29" hidden="1" x14ac:dyDescent="0.35">
      <c r="A195" t="s">
        <v>2162</v>
      </c>
      <c r="B195" t="s">
        <v>9195</v>
      </c>
      <c r="D195" t="s">
        <v>9183</v>
      </c>
      <c r="E195" t="s">
        <v>9184</v>
      </c>
      <c r="F195" t="s">
        <v>914</v>
      </c>
      <c r="G195" t="s">
        <v>9196</v>
      </c>
      <c r="J195" t="s">
        <v>9186</v>
      </c>
      <c r="L195" t="s">
        <v>902</v>
      </c>
      <c r="M195">
        <v>4.3578000000000002E-3</v>
      </c>
      <c r="N195">
        <v>0</v>
      </c>
      <c r="O195">
        <v>-1</v>
      </c>
      <c r="P195">
        <v>0</v>
      </c>
      <c r="Q195">
        <v>0</v>
      </c>
      <c r="R195">
        <v>0</v>
      </c>
      <c r="S195">
        <v>0</v>
      </c>
      <c r="T195">
        <v>0</v>
      </c>
      <c r="U195">
        <v>0</v>
      </c>
      <c r="V195">
        <v>0</v>
      </c>
      <c r="W195" t="s">
        <v>878</v>
      </c>
      <c r="X195" t="s">
        <v>878</v>
      </c>
      <c r="Y195" t="s">
        <v>878</v>
      </c>
      <c r="AA195" s="79">
        <v>43922</v>
      </c>
      <c r="AB195" t="s">
        <v>878</v>
      </c>
      <c r="AC195" t="s">
        <v>878</v>
      </c>
    </row>
    <row r="196" spans="1:29" hidden="1" x14ac:dyDescent="0.35">
      <c r="A196" t="s">
        <v>2164</v>
      </c>
      <c r="B196" t="s">
        <v>9197</v>
      </c>
      <c r="D196" t="s">
        <v>9183</v>
      </c>
      <c r="E196" t="s">
        <v>9184</v>
      </c>
      <c r="F196" t="s">
        <v>914</v>
      </c>
      <c r="G196" t="s">
        <v>9198</v>
      </c>
      <c r="J196" t="s">
        <v>9186</v>
      </c>
      <c r="L196" t="s">
        <v>902</v>
      </c>
      <c r="M196">
        <v>4.3578000000000002E-3</v>
      </c>
      <c r="N196">
        <v>0</v>
      </c>
      <c r="O196">
        <v>-1</v>
      </c>
      <c r="P196">
        <v>7.0000000000000001E-3</v>
      </c>
      <c r="Q196">
        <v>7.0000000000000001E-3</v>
      </c>
      <c r="R196">
        <v>0</v>
      </c>
      <c r="S196">
        <v>-7.0000000000000001E-3</v>
      </c>
      <c r="T196">
        <v>-7.0000000000000001E-3</v>
      </c>
      <c r="U196">
        <v>0</v>
      </c>
      <c r="V196">
        <v>0</v>
      </c>
      <c r="W196" t="s">
        <v>878</v>
      </c>
      <c r="X196" t="s">
        <v>878</v>
      </c>
      <c r="Y196" t="s">
        <v>878</v>
      </c>
      <c r="AA196" s="79">
        <v>43922</v>
      </c>
      <c r="AB196" t="s">
        <v>878</v>
      </c>
      <c r="AC196" t="s">
        <v>878</v>
      </c>
    </row>
    <row r="197" spans="1:29" hidden="1" x14ac:dyDescent="0.35">
      <c r="A197" t="s">
        <v>2166</v>
      </c>
      <c r="B197" t="s">
        <v>9199</v>
      </c>
      <c r="D197" t="s">
        <v>9183</v>
      </c>
      <c r="E197" t="s">
        <v>9184</v>
      </c>
      <c r="F197" t="s">
        <v>914</v>
      </c>
      <c r="G197" t="s">
        <v>9200</v>
      </c>
      <c r="J197" t="s">
        <v>9186</v>
      </c>
      <c r="L197" t="s">
        <v>902</v>
      </c>
      <c r="M197">
        <v>4.3578000000000002E-3</v>
      </c>
      <c r="N197">
        <v>0</v>
      </c>
      <c r="O197">
        <v>-1</v>
      </c>
      <c r="P197">
        <v>0.41</v>
      </c>
      <c r="Q197">
        <v>0.41</v>
      </c>
      <c r="R197">
        <v>0</v>
      </c>
      <c r="S197">
        <v>-0.41</v>
      </c>
      <c r="T197">
        <v>-0.41</v>
      </c>
      <c r="U197">
        <v>0</v>
      </c>
      <c r="V197">
        <v>0</v>
      </c>
      <c r="W197" t="s">
        <v>878</v>
      </c>
      <c r="X197" t="s">
        <v>878</v>
      </c>
      <c r="Y197" t="s">
        <v>878</v>
      </c>
      <c r="AA197" s="79">
        <v>43922</v>
      </c>
      <c r="AB197" t="s">
        <v>878</v>
      </c>
      <c r="AC197" t="s">
        <v>878</v>
      </c>
    </row>
    <row r="198" spans="1:29" hidden="1" x14ac:dyDescent="0.35">
      <c r="A198" t="s">
        <v>2168</v>
      </c>
      <c r="B198" t="s">
        <v>9201</v>
      </c>
      <c r="D198" t="s">
        <v>9183</v>
      </c>
      <c r="E198" t="s">
        <v>9184</v>
      </c>
      <c r="F198" t="s">
        <v>914</v>
      </c>
      <c r="G198" t="s">
        <v>9202</v>
      </c>
      <c r="J198" t="s">
        <v>9186</v>
      </c>
      <c r="L198" t="s">
        <v>902</v>
      </c>
      <c r="M198">
        <v>4.3578000000000002E-3</v>
      </c>
      <c r="N198">
        <v>0</v>
      </c>
      <c r="O198">
        <v>-1</v>
      </c>
      <c r="P198">
        <v>1.2E-2</v>
      </c>
      <c r="Q198">
        <v>1.2E-2</v>
      </c>
      <c r="R198">
        <v>0</v>
      </c>
      <c r="S198">
        <v>-1.2E-2</v>
      </c>
      <c r="T198">
        <v>-1.2E-2</v>
      </c>
      <c r="U198">
        <v>0</v>
      </c>
      <c r="V198">
        <v>0</v>
      </c>
      <c r="W198" t="s">
        <v>878</v>
      </c>
      <c r="X198" t="s">
        <v>878</v>
      </c>
      <c r="Y198" t="s">
        <v>878</v>
      </c>
      <c r="AA198" s="79">
        <v>43922</v>
      </c>
      <c r="AB198" t="s">
        <v>878</v>
      </c>
      <c r="AC198" t="s">
        <v>878</v>
      </c>
    </row>
    <row r="199" spans="1:29" hidden="1" x14ac:dyDescent="0.35">
      <c r="A199" t="s">
        <v>2170</v>
      </c>
      <c r="B199" t="s">
        <v>9203</v>
      </c>
      <c r="D199" t="s">
        <v>9183</v>
      </c>
      <c r="E199" t="s">
        <v>9184</v>
      </c>
      <c r="F199" t="s">
        <v>914</v>
      </c>
      <c r="G199" t="s">
        <v>9204</v>
      </c>
      <c r="J199" t="s">
        <v>9186</v>
      </c>
      <c r="L199" t="s">
        <v>902</v>
      </c>
      <c r="M199">
        <v>4.3578000000000002E-3</v>
      </c>
      <c r="N199">
        <v>0</v>
      </c>
      <c r="O199">
        <v>-1</v>
      </c>
      <c r="P199">
        <v>0.4249</v>
      </c>
      <c r="Q199">
        <v>0.4249</v>
      </c>
      <c r="R199">
        <v>0</v>
      </c>
      <c r="S199">
        <v>-0.42499999999999999</v>
      </c>
      <c r="T199">
        <v>-0.42499999999999999</v>
      </c>
      <c r="U199">
        <v>0</v>
      </c>
      <c r="V199">
        <v>0</v>
      </c>
      <c r="W199" t="s">
        <v>878</v>
      </c>
      <c r="X199" t="s">
        <v>878</v>
      </c>
      <c r="Y199" t="s">
        <v>878</v>
      </c>
      <c r="AA199" s="79">
        <v>43922</v>
      </c>
      <c r="AB199" t="s">
        <v>878</v>
      </c>
      <c r="AC199" t="s">
        <v>878</v>
      </c>
    </row>
    <row r="200" spans="1:29" hidden="1" x14ac:dyDescent="0.35">
      <c r="A200" t="s">
        <v>2172</v>
      </c>
      <c r="B200" t="s">
        <v>2174</v>
      </c>
      <c r="D200" t="s">
        <v>8853</v>
      </c>
      <c r="E200" t="s">
        <v>8854</v>
      </c>
      <c r="F200" t="s">
        <v>914</v>
      </c>
      <c r="G200" t="s">
        <v>9205</v>
      </c>
      <c r="L200" t="s">
        <v>902</v>
      </c>
      <c r="M200">
        <v>-1.9432100000000001E-2</v>
      </c>
      <c r="N200">
        <v>130</v>
      </c>
      <c r="O200">
        <v>-0.66</v>
      </c>
      <c r="P200">
        <v>0.4</v>
      </c>
      <c r="Q200">
        <v>0.4</v>
      </c>
      <c r="R200">
        <v>0</v>
      </c>
      <c r="S200">
        <v>-0.26400000000000001</v>
      </c>
      <c r="T200">
        <v>-0.26400000000000001</v>
      </c>
      <c r="U200">
        <v>52</v>
      </c>
      <c r="V200">
        <v>52</v>
      </c>
      <c r="W200" t="s">
        <v>878</v>
      </c>
      <c r="X200" t="s">
        <v>878</v>
      </c>
      <c r="Y200" t="s">
        <v>914</v>
      </c>
      <c r="AA200" s="79">
        <v>43922</v>
      </c>
      <c r="AB200" t="s">
        <v>878</v>
      </c>
      <c r="AC200" t="s">
        <v>914</v>
      </c>
    </row>
    <row r="201" spans="1:29" x14ac:dyDescent="0.35">
      <c r="A201" t="s">
        <v>632</v>
      </c>
      <c r="B201" t="s">
        <v>2176</v>
      </c>
      <c r="C201" t="str">
        <f>VLOOKUP(A201,ETYS_Spatial_List!$B$414:$B$493,1,FALSE)</f>
        <v>T_HARK_NR</v>
      </c>
      <c r="D201" t="s">
        <v>8851</v>
      </c>
      <c r="E201" t="s">
        <v>8852</v>
      </c>
      <c r="F201" t="s">
        <v>914</v>
      </c>
      <c r="L201" t="s">
        <v>869</v>
      </c>
      <c r="M201">
        <v>-3.4489999999999998E-3</v>
      </c>
      <c r="N201">
        <v>0</v>
      </c>
      <c r="O201">
        <v>-14.78</v>
      </c>
      <c r="P201">
        <v>0.25619999999999998</v>
      </c>
      <c r="Q201">
        <v>0.25619999999999998</v>
      </c>
      <c r="R201">
        <v>0</v>
      </c>
      <c r="S201">
        <v>-3.7869999999999999</v>
      </c>
      <c r="T201">
        <v>-3.7869999999999999</v>
      </c>
      <c r="U201">
        <v>0</v>
      </c>
      <c r="V201">
        <v>0</v>
      </c>
      <c r="W201" t="s">
        <v>878</v>
      </c>
      <c r="X201" t="s">
        <v>878</v>
      </c>
      <c r="Y201" t="s">
        <v>878</v>
      </c>
      <c r="AA201" s="79">
        <v>43922</v>
      </c>
      <c r="AB201" t="s">
        <v>878</v>
      </c>
      <c r="AC201" t="s">
        <v>878</v>
      </c>
    </row>
    <row r="202" spans="1:29" hidden="1" x14ac:dyDescent="0.35">
      <c r="A202" t="s">
        <v>2177</v>
      </c>
      <c r="B202" t="s">
        <v>2179</v>
      </c>
      <c r="D202" t="s">
        <v>9041</v>
      </c>
      <c r="E202" t="s">
        <v>9042</v>
      </c>
      <c r="F202" t="s">
        <v>914</v>
      </c>
      <c r="G202" t="s">
        <v>9206</v>
      </c>
      <c r="J202" t="s">
        <v>9207</v>
      </c>
      <c r="L202" t="s">
        <v>902</v>
      </c>
      <c r="M202">
        <v>-3.4489999999999998E-3</v>
      </c>
      <c r="N202">
        <v>610</v>
      </c>
      <c r="O202">
        <v>-45</v>
      </c>
      <c r="P202">
        <v>0.4</v>
      </c>
      <c r="Q202">
        <v>0.4</v>
      </c>
      <c r="R202">
        <v>0</v>
      </c>
      <c r="S202">
        <v>-18</v>
      </c>
      <c r="T202">
        <v>-18</v>
      </c>
      <c r="U202">
        <v>244</v>
      </c>
      <c r="V202">
        <v>244</v>
      </c>
      <c r="W202" t="s">
        <v>878</v>
      </c>
      <c r="X202" t="s">
        <v>878</v>
      </c>
      <c r="Y202" t="s">
        <v>914</v>
      </c>
      <c r="AA202" s="79">
        <v>43922</v>
      </c>
      <c r="AB202" t="s">
        <v>878</v>
      </c>
      <c r="AC202" t="s">
        <v>914</v>
      </c>
    </row>
    <row r="203" spans="1:29" hidden="1" x14ac:dyDescent="0.35">
      <c r="A203" t="s">
        <v>2180</v>
      </c>
      <c r="B203" t="s">
        <v>2181</v>
      </c>
      <c r="D203" t="s">
        <v>9041</v>
      </c>
      <c r="E203" t="s">
        <v>9042</v>
      </c>
      <c r="F203" t="s">
        <v>914</v>
      </c>
      <c r="G203" t="s">
        <v>9208</v>
      </c>
      <c r="J203" t="s">
        <v>9207</v>
      </c>
      <c r="L203" t="s">
        <v>902</v>
      </c>
      <c r="M203">
        <v>-3.4489999999999998E-3</v>
      </c>
      <c r="N203">
        <v>585</v>
      </c>
      <c r="O203">
        <v>-47</v>
      </c>
      <c r="P203">
        <v>0.4</v>
      </c>
      <c r="Q203">
        <v>0.4</v>
      </c>
      <c r="R203">
        <v>0</v>
      </c>
      <c r="S203">
        <v>-18.8</v>
      </c>
      <c r="T203">
        <v>-18.8</v>
      </c>
      <c r="U203">
        <v>234</v>
      </c>
      <c r="V203">
        <v>234</v>
      </c>
      <c r="W203" t="s">
        <v>878</v>
      </c>
      <c r="X203" t="s">
        <v>878</v>
      </c>
      <c r="Y203" t="s">
        <v>914</v>
      </c>
      <c r="AA203" s="79">
        <v>43922</v>
      </c>
      <c r="AB203" t="s">
        <v>878</v>
      </c>
      <c r="AC203" t="s">
        <v>914</v>
      </c>
    </row>
    <row r="204" spans="1:29" hidden="1" x14ac:dyDescent="0.35">
      <c r="A204" t="s">
        <v>2186</v>
      </c>
      <c r="B204" t="s">
        <v>2187</v>
      </c>
      <c r="D204" t="s">
        <v>9041</v>
      </c>
      <c r="E204" t="s">
        <v>9042</v>
      </c>
      <c r="F204" t="s">
        <v>914</v>
      </c>
      <c r="G204" t="s">
        <v>9209</v>
      </c>
      <c r="J204" t="s">
        <v>9207</v>
      </c>
      <c r="L204" t="s">
        <v>902</v>
      </c>
      <c r="M204">
        <v>-3.4489999999999998E-3</v>
      </c>
      <c r="N204">
        <v>0</v>
      </c>
      <c r="O204">
        <v>-75</v>
      </c>
      <c r="P204">
        <v>0.4</v>
      </c>
      <c r="Q204">
        <v>0.4</v>
      </c>
      <c r="R204">
        <v>0</v>
      </c>
      <c r="S204">
        <v>-30</v>
      </c>
      <c r="T204">
        <v>-30</v>
      </c>
      <c r="U204">
        <v>0</v>
      </c>
      <c r="V204">
        <v>0</v>
      </c>
      <c r="W204" t="s">
        <v>878</v>
      </c>
      <c r="X204" t="s">
        <v>878</v>
      </c>
      <c r="Y204" t="s">
        <v>914</v>
      </c>
      <c r="AA204" s="79">
        <v>43922</v>
      </c>
      <c r="AB204" t="s">
        <v>878</v>
      </c>
      <c r="AC204" t="s">
        <v>914</v>
      </c>
    </row>
    <row r="205" spans="1:29" hidden="1" x14ac:dyDescent="0.35">
      <c r="A205" t="s">
        <v>2182</v>
      </c>
      <c r="B205" t="s">
        <v>2183</v>
      </c>
      <c r="D205" t="s">
        <v>9041</v>
      </c>
      <c r="E205" t="s">
        <v>9042</v>
      </c>
      <c r="F205" t="s">
        <v>914</v>
      </c>
      <c r="G205" t="s">
        <v>9210</v>
      </c>
      <c r="J205" t="s">
        <v>9207</v>
      </c>
      <c r="L205" t="s">
        <v>902</v>
      </c>
      <c r="M205">
        <v>-3.4489999999999998E-3</v>
      </c>
      <c r="N205">
        <v>660</v>
      </c>
      <c r="O205">
        <v>-25</v>
      </c>
      <c r="P205">
        <v>0.4</v>
      </c>
      <c r="Q205">
        <v>0.4</v>
      </c>
      <c r="R205">
        <v>0</v>
      </c>
      <c r="S205">
        <v>-10</v>
      </c>
      <c r="T205">
        <v>-10</v>
      </c>
      <c r="U205">
        <v>264</v>
      </c>
      <c r="V205">
        <v>264</v>
      </c>
      <c r="W205" t="s">
        <v>878</v>
      </c>
      <c r="X205" t="s">
        <v>878</v>
      </c>
      <c r="Y205" t="s">
        <v>914</v>
      </c>
      <c r="AA205" s="79">
        <v>43922</v>
      </c>
      <c r="AB205" t="s">
        <v>878</v>
      </c>
      <c r="AC205" t="s">
        <v>914</v>
      </c>
    </row>
    <row r="206" spans="1:29" hidden="1" x14ac:dyDescent="0.35">
      <c r="A206" t="s">
        <v>2184</v>
      </c>
      <c r="B206" t="s">
        <v>2185</v>
      </c>
      <c r="D206" t="s">
        <v>9041</v>
      </c>
      <c r="E206" t="s">
        <v>9042</v>
      </c>
      <c r="F206" t="s">
        <v>914</v>
      </c>
      <c r="G206" t="s">
        <v>9211</v>
      </c>
      <c r="J206" t="s">
        <v>9207</v>
      </c>
      <c r="L206" t="s">
        <v>902</v>
      </c>
      <c r="M206">
        <v>-3.4489999999999998E-3</v>
      </c>
      <c r="N206">
        <v>660</v>
      </c>
      <c r="O206">
        <v>-25</v>
      </c>
      <c r="P206">
        <v>0.4</v>
      </c>
      <c r="Q206">
        <v>0.4</v>
      </c>
      <c r="R206">
        <v>0</v>
      </c>
      <c r="S206">
        <v>-10</v>
      </c>
      <c r="T206">
        <v>-10</v>
      </c>
      <c r="U206">
        <v>264</v>
      </c>
      <c r="V206">
        <v>264</v>
      </c>
      <c r="W206" t="s">
        <v>878</v>
      </c>
      <c r="X206" t="s">
        <v>878</v>
      </c>
      <c r="Y206" t="s">
        <v>914</v>
      </c>
      <c r="AA206" s="79">
        <v>43922</v>
      </c>
      <c r="AB206" t="s">
        <v>878</v>
      </c>
      <c r="AC206" t="s">
        <v>914</v>
      </c>
    </row>
    <row r="207" spans="1:29" hidden="1" x14ac:dyDescent="0.35">
      <c r="A207" t="s">
        <v>2188</v>
      </c>
      <c r="B207" t="s">
        <v>2190</v>
      </c>
      <c r="D207" t="s">
        <v>9041</v>
      </c>
      <c r="E207" t="s">
        <v>9042</v>
      </c>
      <c r="F207" t="s">
        <v>914</v>
      </c>
      <c r="G207" t="s">
        <v>9212</v>
      </c>
      <c r="J207" t="s">
        <v>9213</v>
      </c>
      <c r="L207" t="s">
        <v>902</v>
      </c>
      <c r="M207">
        <v>1.50981E-2</v>
      </c>
      <c r="N207">
        <v>520</v>
      </c>
      <c r="O207">
        <v>0</v>
      </c>
      <c r="P207">
        <v>0.4</v>
      </c>
      <c r="Q207">
        <v>0.4</v>
      </c>
      <c r="R207">
        <v>0</v>
      </c>
      <c r="S207">
        <v>0</v>
      </c>
      <c r="T207">
        <v>0</v>
      </c>
      <c r="U207">
        <v>208</v>
      </c>
      <c r="V207">
        <v>208</v>
      </c>
      <c r="W207" t="s">
        <v>878</v>
      </c>
      <c r="X207" t="s">
        <v>878</v>
      </c>
      <c r="Y207" t="s">
        <v>914</v>
      </c>
      <c r="AA207" s="79">
        <v>43922</v>
      </c>
      <c r="AB207" t="s">
        <v>878</v>
      </c>
      <c r="AC207" t="s">
        <v>914</v>
      </c>
    </row>
    <row r="208" spans="1:29" hidden="1" x14ac:dyDescent="0.35">
      <c r="A208" t="s">
        <v>2191</v>
      </c>
      <c r="B208" t="s">
        <v>2192</v>
      </c>
      <c r="D208" t="s">
        <v>9041</v>
      </c>
      <c r="E208" t="s">
        <v>9042</v>
      </c>
      <c r="F208" t="s">
        <v>914</v>
      </c>
      <c r="G208" t="s">
        <v>9214</v>
      </c>
      <c r="J208" t="s">
        <v>9213</v>
      </c>
      <c r="L208" t="s">
        <v>902</v>
      </c>
      <c r="M208">
        <v>1.50981E-2</v>
      </c>
      <c r="N208">
        <v>520</v>
      </c>
      <c r="O208">
        <v>0</v>
      </c>
      <c r="P208">
        <v>0.4</v>
      </c>
      <c r="Q208">
        <v>0.4</v>
      </c>
      <c r="R208">
        <v>0</v>
      </c>
      <c r="S208">
        <v>0</v>
      </c>
      <c r="T208">
        <v>0</v>
      </c>
      <c r="U208">
        <v>208</v>
      </c>
      <c r="V208">
        <v>208</v>
      </c>
      <c r="W208" t="s">
        <v>878</v>
      </c>
      <c r="X208" t="s">
        <v>878</v>
      </c>
      <c r="Y208" t="s">
        <v>914</v>
      </c>
      <c r="AA208" s="79">
        <v>43922</v>
      </c>
      <c r="AB208" t="s">
        <v>878</v>
      </c>
      <c r="AC208" t="s">
        <v>914</v>
      </c>
    </row>
    <row r="209" spans="1:29" hidden="1" x14ac:dyDescent="0.35">
      <c r="A209" t="s">
        <v>2193</v>
      </c>
      <c r="B209" t="s">
        <v>2194</v>
      </c>
      <c r="D209" t="s">
        <v>9041</v>
      </c>
      <c r="E209" t="s">
        <v>9042</v>
      </c>
      <c r="F209" t="s">
        <v>914</v>
      </c>
      <c r="G209" t="s">
        <v>9215</v>
      </c>
      <c r="J209" t="s">
        <v>9213</v>
      </c>
      <c r="L209" t="s">
        <v>902</v>
      </c>
      <c r="M209">
        <v>1.50981E-2</v>
      </c>
      <c r="N209">
        <v>0</v>
      </c>
      <c r="O209">
        <v>-70</v>
      </c>
      <c r="P209">
        <v>0.4</v>
      </c>
      <c r="Q209">
        <v>0.4</v>
      </c>
      <c r="R209">
        <v>0</v>
      </c>
      <c r="S209">
        <v>-28</v>
      </c>
      <c r="T209">
        <v>-28</v>
      </c>
      <c r="U209">
        <v>0</v>
      </c>
      <c r="V209">
        <v>0</v>
      </c>
      <c r="W209" t="s">
        <v>878</v>
      </c>
      <c r="X209" t="s">
        <v>878</v>
      </c>
      <c r="Y209" t="s">
        <v>914</v>
      </c>
      <c r="AA209" s="79">
        <v>43922</v>
      </c>
      <c r="AB209" t="s">
        <v>878</v>
      </c>
      <c r="AC209" t="s">
        <v>914</v>
      </c>
    </row>
    <row r="210" spans="1:29" x14ac:dyDescent="0.35">
      <c r="A210" t="s">
        <v>2195</v>
      </c>
      <c r="B210" t="s">
        <v>2197</v>
      </c>
      <c r="C210" t="e">
        <f>VLOOKUP(A210,ETYS_Spatial_List!$B$414:$B$493,1,FALSE)</f>
        <v>#N/A</v>
      </c>
      <c r="D210" t="s">
        <v>8851</v>
      </c>
      <c r="E210" t="s">
        <v>8852</v>
      </c>
      <c r="F210" t="s">
        <v>914</v>
      </c>
      <c r="L210" t="s">
        <v>869</v>
      </c>
      <c r="M210">
        <v>1.50981E-2</v>
      </c>
      <c r="N210">
        <v>0</v>
      </c>
      <c r="O210">
        <v>-2</v>
      </c>
      <c r="P210">
        <v>0.58499999999999996</v>
      </c>
      <c r="Q210">
        <v>0.58499999999999996</v>
      </c>
      <c r="R210">
        <v>0</v>
      </c>
      <c r="S210">
        <v>-1.17</v>
      </c>
      <c r="T210">
        <v>-1.17</v>
      </c>
      <c r="U210">
        <v>0</v>
      </c>
      <c r="V210">
        <v>0</v>
      </c>
      <c r="W210" t="s">
        <v>878</v>
      </c>
      <c r="X210" t="s">
        <v>878</v>
      </c>
      <c r="Y210" t="s">
        <v>878</v>
      </c>
      <c r="AA210" s="79">
        <v>43922</v>
      </c>
      <c r="AB210" t="s">
        <v>878</v>
      </c>
      <c r="AC210" t="s">
        <v>878</v>
      </c>
    </row>
    <row r="211" spans="1:29" hidden="1" x14ac:dyDescent="0.35">
      <c r="A211" t="s">
        <v>2198</v>
      </c>
      <c r="B211" t="s">
        <v>2200</v>
      </c>
      <c r="D211" t="s">
        <v>9216</v>
      </c>
      <c r="E211" t="s">
        <v>9217</v>
      </c>
      <c r="F211" t="s">
        <v>914</v>
      </c>
      <c r="G211" t="s">
        <v>9218</v>
      </c>
      <c r="L211" t="s">
        <v>902</v>
      </c>
      <c r="M211">
        <v>7.8669999999999999E-4</v>
      </c>
      <c r="N211">
        <v>108</v>
      </c>
      <c r="O211">
        <v>-6</v>
      </c>
      <c r="P211">
        <v>0.4</v>
      </c>
      <c r="Q211">
        <v>0.4</v>
      </c>
      <c r="R211">
        <v>0</v>
      </c>
      <c r="S211">
        <v>-2.4</v>
      </c>
      <c r="T211">
        <v>-2.4</v>
      </c>
      <c r="U211">
        <v>43.2</v>
      </c>
      <c r="V211">
        <v>43.2</v>
      </c>
      <c r="W211" t="s">
        <v>878</v>
      </c>
      <c r="X211" t="s">
        <v>878</v>
      </c>
      <c r="Y211" t="s">
        <v>914</v>
      </c>
      <c r="AA211" s="79">
        <v>43922</v>
      </c>
      <c r="AB211" t="s">
        <v>878</v>
      </c>
      <c r="AC211" t="s">
        <v>914</v>
      </c>
    </row>
    <row r="212" spans="1:29" hidden="1" x14ac:dyDescent="0.35">
      <c r="A212" t="s">
        <v>2201</v>
      </c>
      <c r="B212" t="s">
        <v>2203</v>
      </c>
      <c r="D212" t="s">
        <v>9216</v>
      </c>
      <c r="E212" t="s">
        <v>9217</v>
      </c>
      <c r="F212" t="s">
        <v>914</v>
      </c>
      <c r="G212" t="s">
        <v>9219</v>
      </c>
      <c r="L212" t="s">
        <v>902</v>
      </c>
      <c r="M212">
        <v>7.8669999999999999E-4</v>
      </c>
      <c r="N212">
        <v>111</v>
      </c>
      <c r="O212">
        <v>-6.2</v>
      </c>
      <c r="P212">
        <v>0.4</v>
      </c>
      <c r="Q212">
        <v>0.4</v>
      </c>
      <c r="R212">
        <v>0</v>
      </c>
      <c r="S212">
        <v>-2.48</v>
      </c>
      <c r="T212">
        <v>-2.48</v>
      </c>
      <c r="U212">
        <v>44.4</v>
      </c>
      <c r="V212">
        <v>44.4</v>
      </c>
      <c r="W212" t="s">
        <v>878</v>
      </c>
      <c r="X212" t="s">
        <v>878</v>
      </c>
      <c r="Y212" t="s">
        <v>914</v>
      </c>
      <c r="AA212" s="79">
        <v>43922</v>
      </c>
      <c r="AB212" t="s">
        <v>878</v>
      </c>
      <c r="AC212" t="s">
        <v>914</v>
      </c>
    </row>
    <row r="213" spans="1:29" hidden="1" x14ac:dyDescent="0.35">
      <c r="A213" t="s">
        <v>2204</v>
      </c>
      <c r="B213" t="s">
        <v>9220</v>
      </c>
      <c r="D213" t="s">
        <v>9221</v>
      </c>
      <c r="E213" t="s">
        <v>9222</v>
      </c>
      <c r="F213" t="s">
        <v>914</v>
      </c>
      <c r="G213" t="s">
        <v>9223</v>
      </c>
      <c r="L213" t="s">
        <v>902</v>
      </c>
      <c r="M213">
        <v>7.8669999999999999E-4</v>
      </c>
      <c r="N213">
        <v>400</v>
      </c>
      <c r="O213">
        <v>-5</v>
      </c>
      <c r="P213">
        <v>0.4</v>
      </c>
      <c r="Q213">
        <v>0.4</v>
      </c>
      <c r="R213">
        <v>0</v>
      </c>
      <c r="S213">
        <v>-2</v>
      </c>
      <c r="T213">
        <v>-2</v>
      </c>
      <c r="U213">
        <v>160</v>
      </c>
      <c r="V213">
        <v>160</v>
      </c>
      <c r="W213" t="s">
        <v>878</v>
      </c>
      <c r="X213" t="s">
        <v>878</v>
      </c>
      <c r="Y213" t="s">
        <v>914</v>
      </c>
      <c r="AA213" s="79">
        <v>43922</v>
      </c>
      <c r="AB213" t="s">
        <v>878</v>
      </c>
      <c r="AC213" t="s">
        <v>914</v>
      </c>
    </row>
    <row r="214" spans="1:29" hidden="1" x14ac:dyDescent="0.35">
      <c r="A214" t="s">
        <v>2206</v>
      </c>
      <c r="B214" t="s">
        <v>9224</v>
      </c>
      <c r="D214" t="s">
        <v>9221</v>
      </c>
      <c r="E214" t="s">
        <v>9222</v>
      </c>
      <c r="F214" t="s">
        <v>914</v>
      </c>
      <c r="G214" t="s">
        <v>9225</v>
      </c>
      <c r="L214" t="s">
        <v>902</v>
      </c>
      <c r="M214">
        <v>7.8669999999999999E-4</v>
      </c>
      <c r="N214">
        <v>400</v>
      </c>
      <c r="O214">
        <v>-7.2549999999999999</v>
      </c>
      <c r="P214">
        <v>0.4</v>
      </c>
      <c r="Q214">
        <v>0.4</v>
      </c>
      <c r="R214">
        <v>0</v>
      </c>
      <c r="S214">
        <v>-2.9020000000000001</v>
      </c>
      <c r="T214">
        <v>-2.9020000000000001</v>
      </c>
      <c r="U214">
        <v>160</v>
      </c>
      <c r="V214">
        <v>160</v>
      </c>
      <c r="W214" t="s">
        <v>878</v>
      </c>
      <c r="X214" t="s">
        <v>878</v>
      </c>
      <c r="Y214" t="s">
        <v>914</v>
      </c>
      <c r="AA214" s="79">
        <v>43922</v>
      </c>
      <c r="AB214" t="s">
        <v>878</v>
      </c>
      <c r="AC214" t="s">
        <v>914</v>
      </c>
    </row>
    <row r="215" spans="1:29" hidden="1" x14ac:dyDescent="0.35">
      <c r="A215" t="s">
        <v>2208</v>
      </c>
      <c r="B215" t="s">
        <v>9226</v>
      </c>
      <c r="D215" t="s">
        <v>9221</v>
      </c>
      <c r="E215" t="s">
        <v>9222</v>
      </c>
      <c r="F215" t="s">
        <v>914</v>
      </c>
      <c r="G215" t="s">
        <v>9227</v>
      </c>
      <c r="L215" t="s">
        <v>902</v>
      </c>
      <c r="M215">
        <v>7.8669999999999999E-4</v>
      </c>
      <c r="N215">
        <v>400</v>
      </c>
      <c r="O215">
        <v>-5</v>
      </c>
      <c r="P215">
        <v>0.4</v>
      </c>
      <c r="Q215">
        <v>0.4</v>
      </c>
      <c r="R215">
        <v>0</v>
      </c>
      <c r="S215">
        <v>-2</v>
      </c>
      <c r="T215">
        <v>-2</v>
      </c>
      <c r="U215">
        <v>160</v>
      </c>
      <c r="V215">
        <v>160</v>
      </c>
      <c r="W215" t="s">
        <v>878</v>
      </c>
      <c r="X215" t="s">
        <v>878</v>
      </c>
      <c r="Y215" t="s">
        <v>914</v>
      </c>
      <c r="AA215" s="79">
        <v>43922</v>
      </c>
      <c r="AB215" t="s">
        <v>878</v>
      </c>
      <c r="AC215" t="s">
        <v>914</v>
      </c>
    </row>
    <row r="216" spans="1:29" x14ac:dyDescent="0.35">
      <c r="A216" t="s">
        <v>703</v>
      </c>
      <c r="B216" t="s">
        <v>705</v>
      </c>
      <c r="C216" t="str">
        <f>VLOOKUP(A216,ETYS_Spatial_List!$B$414:$B$493,1,FALSE)</f>
        <v>T_HPC-CES</v>
      </c>
      <c r="D216" t="s">
        <v>8851</v>
      </c>
      <c r="E216" t="s">
        <v>8852</v>
      </c>
      <c r="F216" t="s">
        <v>914</v>
      </c>
      <c r="L216" t="s">
        <v>869</v>
      </c>
      <c r="M216">
        <v>1.50981E-2</v>
      </c>
      <c r="N216">
        <v>0</v>
      </c>
      <c r="O216">
        <v>-10</v>
      </c>
      <c r="P216">
        <v>0.53910000000000002</v>
      </c>
      <c r="Q216">
        <v>0.53910000000000002</v>
      </c>
      <c r="R216">
        <v>0</v>
      </c>
      <c r="S216">
        <v>-5.391</v>
      </c>
      <c r="T216">
        <v>-5.391</v>
      </c>
      <c r="U216">
        <v>0</v>
      </c>
      <c r="V216">
        <v>0</v>
      </c>
      <c r="W216" t="s">
        <v>878</v>
      </c>
      <c r="X216" t="s">
        <v>878</v>
      </c>
      <c r="Y216" t="s">
        <v>878</v>
      </c>
      <c r="AA216" s="79">
        <v>43922</v>
      </c>
      <c r="AB216" t="s">
        <v>878</v>
      </c>
      <c r="AC216" t="s">
        <v>878</v>
      </c>
    </row>
    <row r="217" spans="1:29" hidden="1" x14ac:dyDescent="0.35">
      <c r="A217" t="s">
        <v>2211</v>
      </c>
      <c r="B217" t="s">
        <v>2745</v>
      </c>
      <c r="D217" t="s">
        <v>8903</v>
      </c>
      <c r="E217" t="s">
        <v>8904</v>
      </c>
      <c r="F217" t="s">
        <v>914</v>
      </c>
      <c r="G217" t="s">
        <v>9228</v>
      </c>
      <c r="L217" t="s">
        <v>902</v>
      </c>
      <c r="M217">
        <v>-1.9432100000000001E-2</v>
      </c>
      <c r="N217">
        <v>142.30000000000001</v>
      </c>
      <c r="O217">
        <v>-3</v>
      </c>
      <c r="P217">
        <v>0.4</v>
      </c>
      <c r="Q217">
        <v>0.4</v>
      </c>
      <c r="R217">
        <v>0</v>
      </c>
      <c r="S217">
        <v>-1.2</v>
      </c>
      <c r="T217">
        <v>-1.2</v>
      </c>
      <c r="U217">
        <v>56.92</v>
      </c>
      <c r="V217">
        <v>56.92</v>
      </c>
      <c r="W217" t="s">
        <v>878</v>
      </c>
      <c r="X217" t="s">
        <v>878</v>
      </c>
      <c r="Y217" t="s">
        <v>914</v>
      </c>
      <c r="AA217" s="79">
        <v>43922</v>
      </c>
      <c r="AB217" t="s">
        <v>878</v>
      </c>
      <c r="AC217" t="s">
        <v>914</v>
      </c>
    </row>
    <row r="218" spans="1:29" hidden="1" x14ac:dyDescent="0.35">
      <c r="A218" t="s">
        <v>2215</v>
      </c>
      <c r="B218" t="s">
        <v>2217</v>
      </c>
      <c r="D218" t="s">
        <v>9041</v>
      </c>
      <c r="E218" t="s">
        <v>9042</v>
      </c>
      <c r="F218" t="s">
        <v>914</v>
      </c>
      <c r="G218" t="s">
        <v>9229</v>
      </c>
      <c r="J218" t="s">
        <v>9230</v>
      </c>
      <c r="L218" t="s">
        <v>902</v>
      </c>
      <c r="M218">
        <v>-4.9665999999999998E-3</v>
      </c>
      <c r="N218">
        <v>620</v>
      </c>
      <c r="O218">
        <v>-45</v>
      </c>
      <c r="P218">
        <v>0.4</v>
      </c>
      <c r="Q218">
        <v>0.4</v>
      </c>
      <c r="R218">
        <v>0</v>
      </c>
      <c r="S218">
        <v>-18</v>
      </c>
      <c r="T218">
        <v>-18</v>
      </c>
      <c r="U218">
        <v>248</v>
      </c>
      <c r="V218">
        <v>248</v>
      </c>
      <c r="W218" t="s">
        <v>878</v>
      </c>
      <c r="X218" t="s">
        <v>878</v>
      </c>
      <c r="Y218" t="s">
        <v>914</v>
      </c>
      <c r="AA218" s="79">
        <v>43922</v>
      </c>
      <c r="AB218" t="s">
        <v>878</v>
      </c>
      <c r="AC218" t="s">
        <v>914</v>
      </c>
    </row>
    <row r="219" spans="1:29" hidden="1" x14ac:dyDescent="0.35">
      <c r="A219" t="s">
        <v>2218</v>
      </c>
      <c r="B219" t="s">
        <v>2219</v>
      </c>
      <c r="D219" t="s">
        <v>9041</v>
      </c>
      <c r="E219" t="s">
        <v>9042</v>
      </c>
      <c r="F219" t="s">
        <v>914</v>
      </c>
      <c r="G219" t="s">
        <v>9231</v>
      </c>
      <c r="J219" t="s">
        <v>9230</v>
      </c>
      <c r="L219" t="s">
        <v>902</v>
      </c>
      <c r="M219">
        <v>-4.9665999999999998E-3</v>
      </c>
      <c r="N219">
        <v>620</v>
      </c>
      <c r="O219">
        <v>-45</v>
      </c>
      <c r="P219">
        <v>0.4</v>
      </c>
      <c r="Q219">
        <v>0.4</v>
      </c>
      <c r="R219">
        <v>0</v>
      </c>
      <c r="S219">
        <v>-18</v>
      </c>
      <c r="T219">
        <v>-18</v>
      </c>
      <c r="U219">
        <v>248</v>
      </c>
      <c r="V219">
        <v>248</v>
      </c>
      <c r="W219" t="s">
        <v>878</v>
      </c>
      <c r="X219" t="s">
        <v>878</v>
      </c>
      <c r="Y219" t="s">
        <v>914</v>
      </c>
      <c r="AA219" s="79">
        <v>43922</v>
      </c>
      <c r="AB219" t="s">
        <v>878</v>
      </c>
      <c r="AC219" t="s">
        <v>914</v>
      </c>
    </row>
    <row r="220" spans="1:29" hidden="1" x14ac:dyDescent="0.35">
      <c r="A220" t="s">
        <v>2220</v>
      </c>
      <c r="B220" t="s">
        <v>9232</v>
      </c>
      <c r="D220" t="s">
        <v>9233</v>
      </c>
      <c r="E220" t="s">
        <v>9234</v>
      </c>
      <c r="F220" t="s">
        <v>914</v>
      </c>
      <c r="G220" t="s">
        <v>9232</v>
      </c>
      <c r="J220" t="s">
        <v>9235</v>
      </c>
      <c r="L220" t="s">
        <v>902</v>
      </c>
      <c r="M220">
        <v>7.8669999999999999E-4</v>
      </c>
      <c r="N220">
        <v>1283</v>
      </c>
      <c r="O220">
        <v>-30</v>
      </c>
      <c r="P220">
        <v>0.4</v>
      </c>
      <c r="Q220">
        <v>0.4</v>
      </c>
      <c r="R220">
        <v>0</v>
      </c>
      <c r="S220">
        <v>-12</v>
      </c>
      <c r="T220">
        <v>-12</v>
      </c>
      <c r="U220">
        <v>513.20000000000005</v>
      </c>
      <c r="V220">
        <v>513.20000000000005</v>
      </c>
      <c r="W220" t="s">
        <v>878</v>
      </c>
      <c r="X220" t="s">
        <v>878</v>
      </c>
      <c r="Y220" t="s">
        <v>914</v>
      </c>
      <c r="AA220" s="79">
        <v>43922</v>
      </c>
      <c r="AB220" t="s">
        <v>878</v>
      </c>
      <c r="AC220" t="s">
        <v>914</v>
      </c>
    </row>
    <row r="221" spans="1:29" hidden="1" x14ac:dyDescent="0.35">
      <c r="A221" t="s">
        <v>2223</v>
      </c>
      <c r="B221" t="s">
        <v>9236</v>
      </c>
      <c r="D221" t="s">
        <v>9233</v>
      </c>
      <c r="E221" t="s">
        <v>9234</v>
      </c>
      <c r="F221" t="s">
        <v>914</v>
      </c>
      <c r="G221" t="s">
        <v>9236</v>
      </c>
      <c r="J221" t="s">
        <v>9235</v>
      </c>
      <c r="L221" t="s">
        <v>902</v>
      </c>
      <c r="M221">
        <v>7.8669999999999999E-4</v>
      </c>
      <c r="N221">
        <v>20</v>
      </c>
      <c r="O221">
        <v>-65</v>
      </c>
      <c r="P221">
        <v>0.77470000000000006</v>
      </c>
      <c r="Q221">
        <v>0.77470000000000006</v>
      </c>
      <c r="R221">
        <v>0</v>
      </c>
      <c r="S221">
        <v>-50.356000000000002</v>
      </c>
      <c r="T221">
        <v>-50.356000000000002</v>
      </c>
      <c r="U221">
        <v>15.494</v>
      </c>
      <c r="V221">
        <v>15.494</v>
      </c>
      <c r="W221" t="s">
        <v>878</v>
      </c>
      <c r="X221" t="s">
        <v>878</v>
      </c>
      <c r="Y221" t="s">
        <v>878</v>
      </c>
      <c r="AA221" s="79">
        <v>43922</v>
      </c>
      <c r="AB221" t="s">
        <v>878</v>
      </c>
      <c r="AC221" t="s">
        <v>878</v>
      </c>
    </row>
    <row r="222" spans="1:29" hidden="1" x14ac:dyDescent="0.35">
      <c r="A222" t="s">
        <v>2225</v>
      </c>
      <c r="B222" t="s">
        <v>2227</v>
      </c>
      <c r="D222" t="s">
        <v>9041</v>
      </c>
      <c r="E222" t="s">
        <v>9042</v>
      </c>
      <c r="F222" t="s">
        <v>914</v>
      </c>
      <c r="G222" t="s">
        <v>9237</v>
      </c>
      <c r="J222" t="s">
        <v>9238</v>
      </c>
      <c r="L222" t="s">
        <v>902</v>
      </c>
      <c r="M222">
        <v>-1.9432100000000001E-2</v>
      </c>
      <c r="N222">
        <v>508</v>
      </c>
      <c r="O222">
        <v>0</v>
      </c>
      <c r="P222">
        <v>0.4</v>
      </c>
      <c r="Q222">
        <v>0.4</v>
      </c>
      <c r="R222">
        <v>0</v>
      </c>
      <c r="S222">
        <v>0</v>
      </c>
      <c r="T222">
        <v>0</v>
      </c>
      <c r="U222">
        <v>203.2</v>
      </c>
      <c r="V222">
        <v>203.2</v>
      </c>
      <c r="W222" t="s">
        <v>878</v>
      </c>
      <c r="X222" t="s">
        <v>878</v>
      </c>
      <c r="Y222" t="s">
        <v>914</v>
      </c>
      <c r="AA222" s="79">
        <v>43922</v>
      </c>
      <c r="AB222" t="s">
        <v>878</v>
      </c>
      <c r="AC222" t="s">
        <v>914</v>
      </c>
    </row>
    <row r="223" spans="1:29" hidden="1" x14ac:dyDescent="0.35">
      <c r="A223" t="s">
        <v>2228</v>
      </c>
      <c r="B223" t="s">
        <v>2229</v>
      </c>
      <c r="D223" t="s">
        <v>9041</v>
      </c>
      <c r="E223" t="s">
        <v>9042</v>
      </c>
      <c r="F223" t="s">
        <v>914</v>
      </c>
      <c r="G223" t="s">
        <v>9239</v>
      </c>
      <c r="J223" t="s">
        <v>9238</v>
      </c>
      <c r="L223" t="s">
        <v>902</v>
      </c>
      <c r="M223">
        <v>-1.9432100000000001E-2</v>
      </c>
      <c r="N223">
        <v>508</v>
      </c>
      <c r="O223">
        <v>0</v>
      </c>
      <c r="P223">
        <v>0.4</v>
      </c>
      <c r="Q223">
        <v>0.4</v>
      </c>
      <c r="R223">
        <v>0</v>
      </c>
      <c r="S223">
        <v>0</v>
      </c>
      <c r="T223">
        <v>0</v>
      </c>
      <c r="U223">
        <v>203.2</v>
      </c>
      <c r="V223">
        <v>203.2</v>
      </c>
      <c r="W223" t="s">
        <v>878</v>
      </c>
      <c r="X223" t="s">
        <v>878</v>
      </c>
      <c r="Y223" t="s">
        <v>914</v>
      </c>
      <c r="AA223" s="79">
        <v>43922</v>
      </c>
      <c r="AB223" t="s">
        <v>878</v>
      </c>
      <c r="AC223" t="s">
        <v>914</v>
      </c>
    </row>
    <row r="224" spans="1:29" hidden="1" x14ac:dyDescent="0.35">
      <c r="A224" t="s">
        <v>2230</v>
      </c>
      <c r="B224" t="s">
        <v>2231</v>
      </c>
      <c r="D224" t="s">
        <v>9041</v>
      </c>
      <c r="E224" t="s">
        <v>9042</v>
      </c>
      <c r="F224" t="s">
        <v>914</v>
      </c>
      <c r="G224" t="s">
        <v>9240</v>
      </c>
      <c r="J224" t="s">
        <v>9238</v>
      </c>
      <c r="L224" t="s">
        <v>902</v>
      </c>
      <c r="M224">
        <v>-1.9432100000000001E-2</v>
      </c>
      <c r="N224">
        <v>0</v>
      </c>
      <c r="O224">
        <v>-65</v>
      </c>
      <c r="P224">
        <v>0.4</v>
      </c>
      <c r="Q224">
        <v>0.4</v>
      </c>
      <c r="R224">
        <v>0</v>
      </c>
      <c r="S224">
        <v>-26</v>
      </c>
      <c r="T224">
        <v>-26</v>
      </c>
      <c r="U224">
        <v>0</v>
      </c>
      <c r="V224">
        <v>0</v>
      </c>
      <c r="W224" t="s">
        <v>878</v>
      </c>
      <c r="X224" t="s">
        <v>878</v>
      </c>
      <c r="Y224" t="s">
        <v>914</v>
      </c>
      <c r="AA224" s="79">
        <v>43922</v>
      </c>
      <c r="AB224" t="s">
        <v>878</v>
      </c>
      <c r="AC224" t="s">
        <v>914</v>
      </c>
    </row>
    <row r="225" spans="1:29" x14ac:dyDescent="0.35">
      <c r="A225" s="204" t="s">
        <v>713</v>
      </c>
      <c r="B225" s="204" t="s">
        <v>715</v>
      </c>
      <c r="C225" s="204" t="str">
        <f>VLOOKUP(A225,ETYS_Spatial_List!$B$414:$B$493,1,FALSE)</f>
        <v>T_IMPRK-1</v>
      </c>
      <c r="D225" s="204" t="s">
        <v>8851</v>
      </c>
      <c r="E225" t="s">
        <v>8852</v>
      </c>
      <c r="F225" t="s">
        <v>914</v>
      </c>
      <c r="L225" t="s">
        <v>869</v>
      </c>
      <c r="M225">
        <v>1.01843E-2</v>
      </c>
      <c r="N225">
        <v>0</v>
      </c>
      <c r="O225">
        <v>-5</v>
      </c>
      <c r="P225">
        <v>0.20469999999999999</v>
      </c>
      <c r="Q225">
        <v>0.20469999999999999</v>
      </c>
      <c r="R225">
        <v>0</v>
      </c>
      <c r="S225">
        <v>-1.024</v>
      </c>
      <c r="T225">
        <v>-1.024</v>
      </c>
      <c r="U225">
        <v>0</v>
      </c>
      <c r="V225">
        <v>0</v>
      </c>
      <c r="W225" t="s">
        <v>878</v>
      </c>
      <c r="X225" t="s">
        <v>878</v>
      </c>
      <c r="Y225" t="s">
        <v>878</v>
      </c>
      <c r="AA225" s="79">
        <v>43922</v>
      </c>
      <c r="AB225" t="s">
        <v>878</v>
      </c>
      <c r="AC225" t="s">
        <v>878</v>
      </c>
    </row>
    <row r="226" spans="1:29" x14ac:dyDescent="0.35">
      <c r="A226" s="204" t="s">
        <v>716</v>
      </c>
      <c r="B226" s="204" t="s">
        <v>717</v>
      </c>
      <c r="C226" s="204" t="str">
        <f>VLOOKUP(A226,ETYS_Spatial_List!$B$414:$B$493,1,FALSE)</f>
        <v>T_IMPRK-2</v>
      </c>
      <c r="D226" s="204" t="s">
        <v>8851</v>
      </c>
      <c r="E226" t="s">
        <v>8852</v>
      </c>
      <c r="F226" t="s">
        <v>914</v>
      </c>
      <c r="L226" t="s">
        <v>869</v>
      </c>
      <c r="M226">
        <v>1.01843E-2</v>
      </c>
      <c r="N226">
        <v>0</v>
      </c>
      <c r="O226">
        <v>-5</v>
      </c>
      <c r="P226">
        <v>8.8999999999999999E-3</v>
      </c>
      <c r="Q226">
        <v>8.8999999999999999E-3</v>
      </c>
      <c r="R226">
        <v>0</v>
      </c>
      <c r="S226">
        <v>-4.4999999999999998E-2</v>
      </c>
      <c r="T226">
        <v>-4.4999999999999998E-2</v>
      </c>
      <c r="U226">
        <v>0</v>
      </c>
      <c r="V226">
        <v>0</v>
      </c>
      <c r="W226" t="s">
        <v>878</v>
      </c>
      <c r="X226" t="s">
        <v>878</v>
      </c>
      <c r="Y226" t="s">
        <v>878</v>
      </c>
      <c r="AA226" s="79">
        <v>43922</v>
      </c>
      <c r="AB226" t="s">
        <v>878</v>
      </c>
      <c r="AC226" t="s">
        <v>878</v>
      </c>
    </row>
    <row r="227" spans="1:29" hidden="1" x14ac:dyDescent="0.35">
      <c r="A227" t="s">
        <v>2233</v>
      </c>
      <c r="B227" t="s">
        <v>9241</v>
      </c>
      <c r="D227" t="s">
        <v>9242</v>
      </c>
      <c r="E227" t="s">
        <v>9243</v>
      </c>
      <c r="F227" t="s">
        <v>914</v>
      </c>
      <c r="G227" t="s">
        <v>9244</v>
      </c>
      <c r="L227" t="s">
        <v>902</v>
      </c>
      <c r="M227">
        <v>1.50981E-2</v>
      </c>
      <c r="N227">
        <v>130</v>
      </c>
      <c r="O227">
        <v>-5</v>
      </c>
      <c r="P227">
        <v>0.4</v>
      </c>
      <c r="Q227">
        <v>0.4</v>
      </c>
      <c r="R227">
        <v>0</v>
      </c>
      <c r="S227">
        <v>-2</v>
      </c>
      <c r="T227">
        <v>-2</v>
      </c>
      <c r="U227">
        <v>52</v>
      </c>
      <c r="V227">
        <v>52</v>
      </c>
      <c r="W227" t="s">
        <v>878</v>
      </c>
      <c r="X227" t="s">
        <v>878</v>
      </c>
      <c r="Y227" t="s">
        <v>914</v>
      </c>
      <c r="AA227" s="79">
        <v>43922</v>
      </c>
      <c r="AB227" t="s">
        <v>878</v>
      </c>
      <c r="AC227" t="s">
        <v>914</v>
      </c>
    </row>
    <row r="228" spans="1:29" hidden="1" x14ac:dyDescent="0.35">
      <c r="A228" t="s">
        <v>2235</v>
      </c>
      <c r="B228" t="s">
        <v>2236</v>
      </c>
      <c r="D228" t="s">
        <v>8853</v>
      </c>
      <c r="E228" t="s">
        <v>8854</v>
      </c>
      <c r="F228" t="s">
        <v>914</v>
      </c>
      <c r="G228" t="s">
        <v>9245</v>
      </c>
      <c r="L228" t="s">
        <v>869</v>
      </c>
      <c r="M228">
        <v>-3.99698E-2</v>
      </c>
      <c r="N228">
        <v>0</v>
      </c>
      <c r="O228">
        <v>-0.1</v>
      </c>
      <c r="P228">
        <v>0.62980000000000003</v>
      </c>
      <c r="Q228">
        <v>0.62980000000000003</v>
      </c>
      <c r="R228">
        <v>0</v>
      </c>
      <c r="S228">
        <v>-6.3E-2</v>
      </c>
      <c r="T228">
        <v>-6.3E-2</v>
      </c>
      <c r="U228">
        <v>0</v>
      </c>
      <c r="V228">
        <v>0</v>
      </c>
      <c r="W228" t="s">
        <v>878</v>
      </c>
      <c r="X228" t="s">
        <v>878</v>
      </c>
      <c r="Y228" t="s">
        <v>878</v>
      </c>
      <c r="AA228" s="79">
        <v>43922</v>
      </c>
      <c r="AB228" t="s">
        <v>878</v>
      </c>
      <c r="AC228" t="s">
        <v>878</v>
      </c>
    </row>
    <row r="229" spans="1:29" x14ac:dyDescent="0.35">
      <c r="A229" t="s">
        <v>609</v>
      </c>
      <c r="B229" t="s">
        <v>609</v>
      </c>
      <c r="C229" t="str">
        <f>VLOOKUP(A229,ETYS_Spatial_List!$B$414:$B$493,1,FALSE)</f>
        <v>T_INWID-1</v>
      </c>
      <c r="D229" t="s">
        <v>8851</v>
      </c>
      <c r="E229" t="s">
        <v>8852</v>
      </c>
      <c r="F229" t="s">
        <v>914</v>
      </c>
      <c r="G229" t="s">
        <v>9246</v>
      </c>
      <c r="L229" t="s">
        <v>869</v>
      </c>
      <c r="M229">
        <v>-1.9432100000000001E-2</v>
      </c>
      <c r="N229">
        <v>0</v>
      </c>
      <c r="O229">
        <v>-10</v>
      </c>
      <c r="P229">
        <v>0.24129999999999999</v>
      </c>
      <c r="Q229">
        <v>0.24129999999999999</v>
      </c>
      <c r="R229">
        <v>0</v>
      </c>
      <c r="S229">
        <v>-2.4129999999999998</v>
      </c>
      <c r="T229">
        <v>-2.4129999999999998</v>
      </c>
      <c r="U229">
        <v>0</v>
      </c>
      <c r="V229">
        <v>0</v>
      </c>
      <c r="W229" t="s">
        <v>878</v>
      </c>
      <c r="X229" t="s">
        <v>878</v>
      </c>
      <c r="Y229" t="s">
        <v>914</v>
      </c>
      <c r="AA229" s="79">
        <v>43922</v>
      </c>
      <c r="AB229" t="s">
        <v>878</v>
      </c>
      <c r="AC229" t="s">
        <v>878</v>
      </c>
    </row>
    <row r="230" spans="1:29" hidden="1" x14ac:dyDescent="0.35">
      <c r="A230" t="s">
        <v>2240</v>
      </c>
      <c r="B230" t="s">
        <v>9247</v>
      </c>
      <c r="D230" t="s">
        <v>9248</v>
      </c>
      <c r="E230" t="s">
        <v>9249</v>
      </c>
      <c r="F230" t="s">
        <v>914</v>
      </c>
      <c r="G230" t="s">
        <v>9250</v>
      </c>
      <c r="K230" t="s">
        <v>902</v>
      </c>
      <c r="L230" t="s">
        <v>902</v>
      </c>
      <c r="M230">
        <v>7.5161999999999998E-3</v>
      </c>
      <c r="N230">
        <v>13</v>
      </c>
      <c r="O230">
        <v>-6</v>
      </c>
      <c r="P230">
        <v>0.4</v>
      </c>
      <c r="Q230">
        <v>0.4</v>
      </c>
      <c r="R230">
        <v>0</v>
      </c>
      <c r="S230">
        <v>-2.4</v>
      </c>
      <c r="T230">
        <v>-2.4</v>
      </c>
      <c r="U230">
        <v>5.2</v>
      </c>
      <c r="V230">
        <v>5.2</v>
      </c>
      <c r="W230" t="s">
        <v>914</v>
      </c>
      <c r="X230" t="s">
        <v>878</v>
      </c>
      <c r="Y230" t="s">
        <v>914</v>
      </c>
      <c r="AA230" s="79">
        <v>43922</v>
      </c>
      <c r="AB230" t="s">
        <v>878</v>
      </c>
      <c r="AC230" t="s">
        <v>914</v>
      </c>
    </row>
    <row r="231" spans="1:29" hidden="1" x14ac:dyDescent="0.35">
      <c r="A231" t="s">
        <v>2243</v>
      </c>
      <c r="B231" t="s">
        <v>9251</v>
      </c>
      <c r="D231" t="s">
        <v>9108</v>
      </c>
      <c r="E231" t="s">
        <v>9109</v>
      </c>
      <c r="F231" t="s">
        <v>914</v>
      </c>
      <c r="G231" t="s">
        <v>9252</v>
      </c>
      <c r="L231" t="s">
        <v>902</v>
      </c>
      <c r="M231">
        <v>7.8669999999999999E-4</v>
      </c>
      <c r="N231">
        <v>764</v>
      </c>
      <c r="O231">
        <v>-11</v>
      </c>
      <c r="P231">
        <v>0.4</v>
      </c>
      <c r="Q231">
        <v>0.4</v>
      </c>
      <c r="R231">
        <v>0</v>
      </c>
      <c r="S231">
        <v>-4.4000000000000004</v>
      </c>
      <c r="T231">
        <v>-4.4000000000000004</v>
      </c>
      <c r="U231">
        <v>305.60000000000002</v>
      </c>
      <c r="V231">
        <v>305.60000000000002</v>
      </c>
      <c r="W231" t="s">
        <v>878</v>
      </c>
      <c r="X231" t="s">
        <v>878</v>
      </c>
      <c r="Y231" t="s">
        <v>914</v>
      </c>
      <c r="AA231" s="79">
        <v>43922</v>
      </c>
      <c r="AB231" t="s">
        <v>878</v>
      </c>
      <c r="AC231" t="s">
        <v>914</v>
      </c>
    </row>
    <row r="232" spans="1:29" hidden="1" x14ac:dyDescent="0.35">
      <c r="A232" t="s">
        <v>2247</v>
      </c>
      <c r="B232" t="s">
        <v>9253</v>
      </c>
      <c r="D232" t="s">
        <v>9108</v>
      </c>
      <c r="E232" t="s">
        <v>9109</v>
      </c>
      <c r="F232" t="s">
        <v>914</v>
      </c>
      <c r="G232" t="s">
        <v>9254</v>
      </c>
      <c r="L232" t="s">
        <v>902</v>
      </c>
      <c r="M232">
        <v>7.8669999999999999E-4</v>
      </c>
      <c r="N232">
        <v>30</v>
      </c>
      <c r="O232">
        <v>0</v>
      </c>
      <c r="P232">
        <v>0.4</v>
      </c>
      <c r="Q232">
        <v>0.4</v>
      </c>
      <c r="R232">
        <v>0</v>
      </c>
      <c r="S232">
        <v>0</v>
      </c>
      <c r="T232">
        <v>0</v>
      </c>
      <c r="U232">
        <v>12</v>
      </c>
      <c r="V232">
        <v>12</v>
      </c>
      <c r="W232" t="s">
        <v>878</v>
      </c>
      <c r="X232" t="s">
        <v>878</v>
      </c>
      <c r="Y232" t="s">
        <v>914</v>
      </c>
      <c r="AA232" s="79">
        <v>43922</v>
      </c>
      <c r="AB232" t="s">
        <v>878</v>
      </c>
      <c r="AC232" t="s">
        <v>914</v>
      </c>
    </row>
    <row r="233" spans="1:29" hidden="1" x14ac:dyDescent="0.35">
      <c r="A233" t="s">
        <v>2249</v>
      </c>
      <c r="B233" t="s">
        <v>9255</v>
      </c>
      <c r="D233" t="s">
        <v>9256</v>
      </c>
      <c r="E233" t="s">
        <v>9257</v>
      </c>
      <c r="F233" t="s">
        <v>914</v>
      </c>
      <c r="G233" t="s">
        <v>9258</v>
      </c>
      <c r="K233" t="s">
        <v>869</v>
      </c>
      <c r="L233" t="s">
        <v>869</v>
      </c>
      <c r="M233">
        <v>-3.99698E-2</v>
      </c>
      <c r="N233">
        <v>67.977999999999994</v>
      </c>
      <c r="O233">
        <v>-1</v>
      </c>
      <c r="P233">
        <v>0.4</v>
      </c>
      <c r="Q233">
        <v>0.4</v>
      </c>
      <c r="R233">
        <v>0</v>
      </c>
      <c r="S233">
        <v>-0.4</v>
      </c>
      <c r="T233">
        <v>-0.4</v>
      </c>
      <c r="U233">
        <v>27.190999999999999</v>
      </c>
      <c r="V233">
        <v>27.190999999999999</v>
      </c>
      <c r="W233" t="s">
        <v>914</v>
      </c>
      <c r="X233" t="s">
        <v>878</v>
      </c>
      <c r="Y233" t="s">
        <v>914</v>
      </c>
      <c r="AA233" s="79">
        <v>43922</v>
      </c>
      <c r="AB233" t="s">
        <v>878</v>
      </c>
      <c r="AC233" t="s">
        <v>914</v>
      </c>
    </row>
    <row r="234" spans="1:29" hidden="1" x14ac:dyDescent="0.35">
      <c r="A234" t="s">
        <v>2252</v>
      </c>
      <c r="B234" t="s">
        <v>2253</v>
      </c>
      <c r="D234" t="s">
        <v>8896</v>
      </c>
      <c r="E234" t="s">
        <v>8897</v>
      </c>
      <c r="F234" t="s">
        <v>914</v>
      </c>
      <c r="L234" t="s">
        <v>869</v>
      </c>
      <c r="M234">
        <v>-3.99698E-2</v>
      </c>
      <c r="N234">
        <v>0</v>
      </c>
      <c r="O234">
        <v>-0.8</v>
      </c>
      <c r="P234">
        <v>7.1999999999999995E-2</v>
      </c>
      <c r="Q234">
        <v>7.1999999999999995E-2</v>
      </c>
      <c r="R234">
        <v>0</v>
      </c>
      <c r="S234">
        <v>-5.8000000000000003E-2</v>
      </c>
      <c r="T234">
        <v>-5.8000000000000003E-2</v>
      </c>
      <c r="U234">
        <v>0</v>
      </c>
      <c r="V234">
        <v>0</v>
      </c>
      <c r="W234" t="s">
        <v>878</v>
      </c>
      <c r="X234" t="s">
        <v>878</v>
      </c>
      <c r="Y234" t="s">
        <v>878</v>
      </c>
      <c r="AA234" s="79">
        <v>43922</v>
      </c>
      <c r="AB234" t="s">
        <v>878</v>
      </c>
      <c r="AC234" t="s">
        <v>878</v>
      </c>
    </row>
    <row r="235" spans="1:29" hidden="1" x14ac:dyDescent="0.35">
      <c r="A235" t="s">
        <v>2254</v>
      </c>
      <c r="B235" t="s">
        <v>2254</v>
      </c>
      <c r="D235" t="s">
        <v>8965</v>
      </c>
      <c r="E235" t="s">
        <v>8966</v>
      </c>
      <c r="F235" t="s">
        <v>914</v>
      </c>
      <c r="G235" t="s">
        <v>9259</v>
      </c>
      <c r="J235" t="s">
        <v>9260</v>
      </c>
      <c r="L235" t="s">
        <v>902</v>
      </c>
      <c r="M235">
        <v>7.8669999999999999E-4</v>
      </c>
      <c r="N235">
        <v>311</v>
      </c>
      <c r="O235">
        <v>-14</v>
      </c>
      <c r="P235">
        <v>0.4</v>
      </c>
      <c r="Q235">
        <v>0.4</v>
      </c>
      <c r="R235">
        <v>0</v>
      </c>
      <c r="S235">
        <v>-5.6</v>
      </c>
      <c r="T235">
        <v>-5.6</v>
      </c>
      <c r="U235">
        <v>124.4</v>
      </c>
      <c r="V235">
        <v>124.4</v>
      </c>
      <c r="W235" t="s">
        <v>878</v>
      </c>
      <c r="X235" t="s">
        <v>878</v>
      </c>
      <c r="Y235" t="s">
        <v>914</v>
      </c>
      <c r="AA235" s="79">
        <v>43922</v>
      </c>
      <c r="AB235" t="s">
        <v>878</v>
      </c>
      <c r="AC235" t="s">
        <v>914</v>
      </c>
    </row>
    <row r="236" spans="1:29" hidden="1" x14ac:dyDescent="0.35">
      <c r="A236" t="s">
        <v>2256</v>
      </c>
      <c r="B236" t="s">
        <v>2256</v>
      </c>
      <c r="D236" t="s">
        <v>8965</v>
      </c>
      <c r="E236" t="s">
        <v>8966</v>
      </c>
      <c r="F236" t="s">
        <v>914</v>
      </c>
      <c r="G236" t="s">
        <v>9261</v>
      </c>
      <c r="J236" t="s">
        <v>9260</v>
      </c>
      <c r="L236" t="s">
        <v>902</v>
      </c>
      <c r="M236">
        <v>7.8669999999999999E-4</v>
      </c>
      <c r="N236">
        <v>311</v>
      </c>
      <c r="O236">
        <v>-6</v>
      </c>
      <c r="P236">
        <v>0.4</v>
      </c>
      <c r="Q236">
        <v>0.4</v>
      </c>
      <c r="R236">
        <v>0</v>
      </c>
      <c r="S236">
        <v>-2.4</v>
      </c>
      <c r="T236">
        <v>-2.4</v>
      </c>
      <c r="U236">
        <v>124.4</v>
      </c>
      <c r="V236">
        <v>124.4</v>
      </c>
      <c r="W236" t="s">
        <v>878</v>
      </c>
      <c r="X236" t="s">
        <v>878</v>
      </c>
      <c r="Y236" t="s">
        <v>914</v>
      </c>
      <c r="AA236" s="79">
        <v>43922</v>
      </c>
      <c r="AB236" t="s">
        <v>878</v>
      </c>
      <c r="AC236" t="s">
        <v>914</v>
      </c>
    </row>
    <row r="237" spans="1:29" hidden="1" x14ac:dyDescent="0.35">
      <c r="A237" t="s">
        <v>2257</v>
      </c>
      <c r="B237" t="s">
        <v>2258</v>
      </c>
      <c r="D237" t="s">
        <v>9262</v>
      </c>
      <c r="E237" t="s">
        <v>9263</v>
      </c>
      <c r="F237" t="s">
        <v>914</v>
      </c>
      <c r="G237" t="s">
        <v>9264</v>
      </c>
      <c r="L237" t="s">
        <v>902</v>
      </c>
      <c r="M237">
        <v>7.8669999999999999E-4</v>
      </c>
      <c r="N237">
        <v>2</v>
      </c>
      <c r="O237">
        <v>-1</v>
      </c>
      <c r="P237">
        <v>0.4</v>
      </c>
      <c r="Q237">
        <v>0.4</v>
      </c>
      <c r="R237">
        <v>0</v>
      </c>
      <c r="S237">
        <v>-0.4</v>
      </c>
      <c r="T237">
        <v>-0.4</v>
      </c>
      <c r="U237">
        <v>0.8</v>
      </c>
      <c r="V237">
        <v>0.8</v>
      </c>
      <c r="W237" t="s">
        <v>878</v>
      </c>
      <c r="X237" t="s">
        <v>878</v>
      </c>
      <c r="Y237" t="s">
        <v>914</v>
      </c>
      <c r="AA237" s="79">
        <v>43922</v>
      </c>
      <c r="AB237" t="s">
        <v>878</v>
      </c>
      <c r="AC237" t="s">
        <v>914</v>
      </c>
    </row>
    <row r="238" spans="1:29" hidden="1" x14ac:dyDescent="0.35">
      <c r="A238" t="s">
        <v>2259</v>
      </c>
      <c r="B238" t="s">
        <v>9265</v>
      </c>
      <c r="D238" t="s">
        <v>8903</v>
      </c>
      <c r="E238" t="s">
        <v>8904</v>
      </c>
      <c r="F238" t="s">
        <v>914</v>
      </c>
      <c r="G238" t="s">
        <v>9266</v>
      </c>
      <c r="L238" t="s">
        <v>902</v>
      </c>
      <c r="M238">
        <v>-1.9432100000000001E-2</v>
      </c>
      <c r="N238">
        <v>228</v>
      </c>
      <c r="O238">
        <v>-2</v>
      </c>
      <c r="P238">
        <v>0.4</v>
      </c>
      <c r="Q238">
        <v>0.4</v>
      </c>
      <c r="R238">
        <v>0</v>
      </c>
      <c r="S238">
        <v>-0.8</v>
      </c>
      <c r="T238">
        <v>-0.8</v>
      </c>
      <c r="U238">
        <v>91.2</v>
      </c>
      <c r="V238">
        <v>91.2</v>
      </c>
      <c r="W238" t="s">
        <v>878</v>
      </c>
      <c r="X238" t="s">
        <v>878</v>
      </c>
      <c r="Y238" t="s">
        <v>914</v>
      </c>
      <c r="AA238" s="79">
        <v>43922</v>
      </c>
      <c r="AB238" t="s">
        <v>878</v>
      </c>
      <c r="AC238" t="s">
        <v>914</v>
      </c>
    </row>
    <row r="239" spans="1:29" hidden="1" x14ac:dyDescent="0.35">
      <c r="A239" t="s">
        <v>2264</v>
      </c>
      <c r="B239" t="s">
        <v>9267</v>
      </c>
      <c r="D239" t="s">
        <v>9268</v>
      </c>
      <c r="E239" t="s">
        <v>9269</v>
      </c>
      <c r="F239" t="s">
        <v>914</v>
      </c>
      <c r="G239" t="s">
        <v>9270</v>
      </c>
      <c r="L239" t="s">
        <v>902</v>
      </c>
      <c r="M239">
        <v>-1.9432100000000001E-2</v>
      </c>
      <c r="N239">
        <v>89</v>
      </c>
      <c r="O239">
        <v>-2</v>
      </c>
      <c r="P239">
        <v>0.4</v>
      </c>
      <c r="Q239">
        <v>0.4</v>
      </c>
      <c r="R239">
        <v>0</v>
      </c>
      <c r="S239">
        <v>-0.8</v>
      </c>
      <c r="T239">
        <v>-0.8</v>
      </c>
      <c r="U239">
        <v>35.6</v>
      </c>
      <c r="V239">
        <v>35.6</v>
      </c>
      <c r="W239" t="s">
        <v>878</v>
      </c>
      <c r="X239" t="s">
        <v>878</v>
      </c>
      <c r="Y239" t="s">
        <v>914</v>
      </c>
      <c r="AA239" s="79">
        <v>43922</v>
      </c>
      <c r="AB239" t="s">
        <v>878</v>
      </c>
      <c r="AC239" t="s">
        <v>914</v>
      </c>
    </row>
    <row r="240" spans="1:29" x14ac:dyDescent="0.35">
      <c r="A240" t="s">
        <v>676</v>
      </c>
      <c r="B240" t="s">
        <v>9271</v>
      </c>
      <c r="C240" t="str">
        <f>VLOOKUP(A240,ETYS_Spatial_List!$B$414:$B$493,1,FALSE)</f>
        <v>T_KSGND-1</v>
      </c>
      <c r="D240" t="s">
        <v>8851</v>
      </c>
      <c r="E240" t="s">
        <v>8852</v>
      </c>
      <c r="F240" t="s">
        <v>914</v>
      </c>
      <c r="L240" t="s">
        <v>869</v>
      </c>
      <c r="M240">
        <v>1.78187E-2</v>
      </c>
      <c r="N240">
        <v>0</v>
      </c>
      <c r="O240">
        <v>-29.14</v>
      </c>
      <c r="P240">
        <v>5.2900000000000003E-2</v>
      </c>
      <c r="Q240">
        <v>5.2900000000000003E-2</v>
      </c>
      <c r="R240">
        <v>0</v>
      </c>
      <c r="S240">
        <v>-1.542</v>
      </c>
      <c r="T240">
        <v>-1.542</v>
      </c>
      <c r="U240">
        <v>0</v>
      </c>
      <c r="V240">
        <v>0</v>
      </c>
      <c r="W240" t="s">
        <v>878</v>
      </c>
      <c r="X240" t="s">
        <v>878</v>
      </c>
      <c r="Y240" t="s">
        <v>878</v>
      </c>
      <c r="AA240" s="79">
        <v>43922</v>
      </c>
      <c r="AB240" t="s">
        <v>878</v>
      </c>
      <c r="AC240" t="s">
        <v>878</v>
      </c>
    </row>
    <row r="241" spans="1:29" x14ac:dyDescent="0.35">
      <c r="A241" t="s">
        <v>680</v>
      </c>
      <c r="B241" t="s">
        <v>9272</v>
      </c>
      <c r="C241" t="str">
        <f>VLOOKUP(A241,ETYS_Spatial_List!$B$414:$B$493,1,FALSE)</f>
        <v>T_KSGND-2</v>
      </c>
      <c r="D241" t="s">
        <v>8851</v>
      </c>
      <c r="E241" t="s">
        <v>8852</v>
      </c>
      <c r="F241" t="s">
        <v>914</v>
      </c>
      <c r="L241" t="s">
        <v>869</v>
      </c>
      <c r="M241">
        <v>1.78187E-2</v>
      </c>
      <c r="N241">
        <v>22</v>
      </c>
      <c r="O241">
        <v>-40</v>
      </c>
      <c r="P241">
        <v>0.375</v>
      </c>
      <c r="Q241">
        <v>0.375</v>
      </c>
      <c r="R241">
        <v>0</v>
      </c>
      <c r="S241">
        <v>-15</v>
      </c>
      <c r="T241">
        <v>-15</v>
      </c>
      <c r="U241">
        <v>8.25</v>
      </c>
      <c r="V241">
        <v>8.25</v>
      </c>
      <c r="W241" t="s">
        <v>878</v>
      </c>
      <c r="X241" t="s">
        <v>878</v>
      </c>
      <c r="Y241" t="s">
        <v>878</v>
      </c>
      <c r="AA241" s="79">
        <v>43922</v>
      </c>
      <c r="AB241" t="s">
        <v>878</v>
      </c>
      <c r="AC241" t="s">
        <v>878</v>
      </c>
    </row>
    <row r="242" spans="1:29" hidden="1" x14ac:dyDescent="0.35">
      <c r="A242" t="s">
        <v>2269</v>
      </c>
      <c r="B242" t="s">
        <v>9273</v>
      </c>
      <c r="D242" t="s">
        <v>8948</v>
      </c>
      <c r="E242" t="s">
        <v>8949</v>
      </c>
      <c r="F242" t="s">
        <v>914</v>
      </c>
      <c r="G242" t="s">
        <v>9274</v>
      </c>
      <c r="K242" t="s">
        <v>902</v>
      </c>
      <c r="L242" t="s">
        <v>902</v>
      </c>
      <c r="M242">
        <v>-1.9432100000000001E-2</v>
      </c>
      <c r="N242">
        <v>9</v>
      </c>
      <c r="O242">
        <v>0</v>
      </c>
      <c r="P242">
        <v>0.4</v>
      </c>
      <c r="Q242">
        <v>0.4</v>
      </c>
      <c r="R242">
        <v>0</v>
      </c>
      <c r="S242">
        <v>0</v>
      </c>
      <c r="T242">
        <v>0</v>
      </c>
      <c r="U242">
        <v>3.6</v>
      </c>
      <c r="V242">
        <v>3.6</v>
      </c>
      <c r="W242" t="s">
        <v>914</v>
      </c>
      <c r="X242" t="s">
        <v>878</v>
      </c>
      <c r="Y242" t="s">
        <v>914</v>
      </c>
      <c r="AA242" s="79">
        <v>43922</v>
      </c>
      <c r="AB242" t="s">
        <v>878</v>
      </c>
      <c r="AC242" t="s">
        <v>914</v>
      </c>
    </row>
    <row r="243" spans="1:29" hidden="1" x14ac:dyDescent="0.35">
      <c r="A243" t="s">
        <v>2271</v>
      </c>
      <c r="B243" t="s">
        <v>2273</v>
      </c>
      <c r="D243" t="s">
        <v>9275</v>
      </c>
      <c r="E243" t="s">
        <v>9276</v>
      </c>
      <c r="F243" t="s">
        <v>914</v>
      </c>
      <c r="G243" t="s">
        <v>9277</v>
      </c>
      <c r="L243" t="s">
        <v>902</v>
      </c>
      <c r="M243">
        <v>1.50981E-2</v>
      </c>
      <c r="N243">
        <v>905</v>
      </c>
      <c r="O243">
        <v>-30</v>
      </c>
      <c r="P243">
        <v>0.4</v>
      </c>
      <c r="Q243">
        <v>0.4</v>
      </c>
      <c r="R243">
        <v>0</v>
      </c>
      <c r="S243">
        <v>-12</v>
      </c>
      <c r="T243">
        <v>-12</v>
      </c>
      <c r="U243">
        <v>362</v>
      </c>
      <c r="V243">
        <v>362</v>
      </c>
      <c r="W243" t="s">
        <v>878</v>
      </c>
      <c r="X243" t="s">
        <v>878</v>
      </c>
      <c r="Y243" t="s">
        <v>914</v>
      </c>
      <c r="AA243" s="79">
        <v>43922</v>
      </c>
      <c r="AB243" t="s">
        <v>878</v>
      </c>
      <c r="AC243" t="s">
        <v>914</v>
      </c>
    </row>
    <row r="244" spans="1:29" hidden="1" x14ac:dyDescent="0.35">
      <c r="A244" t="s">
        <v>2274</v>
      </c>
      <c r="B244" t="s">
        <v>9278</v>
      </c>
      <c r="D244" t="s">
        <v>9279</v>
      </c>
      <c r="E244" t="s">
        <v>9280</v>
      </c>
      <c r="F244" t="s">
        <v>914</v>
      </c>
      <c r="G244" t="s">
        <v>9281</v>
      </c>
      <c r="L244" t="s">
        <v>902</v>
      </c>
      <c r="M244">
        <v>9.3638000000000002E-3</v>
      </c>
      <c r="N244">
        <v>171</v>
      </c>
      <c r="O244">
        <v>-10.32</v>
      </c>
      <c r="P244">
        <v>0.4</v>
      </c>
      <c r="Q244">
        <v>0.4</v>
      </c>
      <c r="R244">
        <v>0</v>
      </c>
      <c r="S244">
        <v>-4.1280000000000001</v>
      </c>
      <c r="T244">
        <v>-4.1280000000000001</v>
      </c>
      <c r="U244">
        <v>68.400000000000006</v>
      </c>
      <c r="V244">
        <v>68.400000000000006</v>
      </c>
      <c r="W244" t="s">
        <v>878</v>
      </c>
      <c r="X244" t="s">
        <v>878</v>
      </c>
      <c r="Y244" t="s">
        <v>914</v>
      </c>
      <c r="AA244" s="79">
        <v>43922</v>
      </c>
      <c r="AB244" t="s">
        <v>878</v>
      </c>
      <c r="AC244" t="s">
        <v>914</v>
      </c>
    </row>
    <row r="245" spans="1:29" hidden="1" x14ac:dyDescent="0.35">
      <c r="A245" t="s">
        <v>2278</v>
      </c>
      <c r="B245" t="s">
        <v>9282</v>
      </c>
      <c r="D245" t="s">
        <v>9279</v>
      </c>
      <c r="E245" t="s">
        <v>9280</v>
      </c>
      <c r="F245" t="s">
        <v>914</v>
      </c>
      <c r="G245" t="s">
        <v>9283</v>
      </c>
      <c r="L245" t="s">
        <v>902</v>
      </c>
      <c r="M245">
        <v>9.3638000000000002E-3</v>
      </c>
      <c r="N245">
        <v>171</v>
      </c>
      <c r="O245">
        <v>-10.56</v>
      </c>
      <c r="P245">
        <v>0.4</v>
      </c>
      <c r="Q245">
        <v>0.4</v>
      </c>
      <c r="R245">
        <v>0</v>
      </c>
      <c r="S245">
        <v>-4.2240000000000002</v>
      </c>
      <c r="T245">
        <v>-4.2240000000000002</v>
      </c>
      <c r="U245">
        <v>68.400000000000006</v>
      </c>
      <c r="V245">
        <v>68.400000000000006</v>
      </c>
      <c r="W245" t="s">
        <v>878</v>
      </c>
      <c r="X245" t="s">
        <v>878</v>
      </c>
      <c r="Y245" t="s">
        <v>914</v>
      </c>
      <c r="AA245" s="79">
        <v>43922</v>
      </c>
      <c r="AB245" t="s">
        <v>878</v>
      </c>
      <c r="AC245" t="s">
        <v>914</v>
      </c>
    </row>
    <row r="246" spans="1:29" hidden="1" x14ac:dyDescent="0.35">
      <c r="A246" t="s">
        <v>2280</v>
      </c>
      <c r="B246" t="s">
        <v>9284</v>
      </c>
      <c r="D246" t="s">
        <v>9279</v>
      </c>
      <c r="E246" t="s">
        <v>9280</v>
      </c>
      <c r="F246" t="s">
        <v>914</v>
      </c>
      <c r="G246" t="s">
        <v>9285</v>
      </c>
      <c r="L246" t="s">
        <v>902</v>
      </c>
      <c r="M246">
        <v>9.3638000000000002E-3</v>
      </c>
      <c r="N246">
        <v>171</v>
      </c>
      <c r="O246">
        <v>-10.56</v>
      </c>
      <c r="P246">
        <v>0.4</v>
      </c>
      <c r="Q246">
        <v>0.4</v>
      </c>
      <c r="R246">
        <v>0</v>
      </c>
      <c r="S246">
        <v>-4.2240000000000002</v>
      </c>
      <c r="T246">
        <v>-4.2240000000000002</v>
      </c>
      <c r="U246">
        <v>68.400000000000006</v>
      </c>
      <c r="V246">
        <v>68.400000000000006</v>
      </c>
      <c r="W246" t="s">
        <v>878</v>
      </c>
      <c r="X246" t="s">
        <v>878</v>
      </c>
      <c r="Y246" t="s">
        <v>914</v>
      </c>
      <c r="AA246" s="79">
        <v>43922</v>
      </c>
      <c r="AB246" t="s">
        <v>878</v>
      </c>
      <c r="AC246" t="s">
        <v>914</v>
      </c>
    </row>
    <row r="247" spans="1:29" hidden="1" x14ac:dyDescent="0.35">
      <c r="A247" t="s">
        <v>2283</v>
      </c>
      <c r="B247" t="s">
        <v>9286</v>
      </c>
      <c r="D247" t="s">
        <v>9279</v>
      </c>
      <c r="E247" t="s">
        <v>9280</v>
      </c>
      <c r="F247" t="s">
        <v>914</v>
      </c>
      <c r="G247" t="s">
        <v>9287</v>
      </c>
      <c r="L247" t="s">
        <v>902</v>
      </c>
      <c r="M247">
        <v>9.3638000000000002E-3</v>
      </c>
      <c r="N247">
        <v>171</v>
      </c>
      <c r="O247">
        <v>-10.56</v>
      </c>
      <c r="P247">
        <v>0.4</v>
      </c>
      <c r="Q247">
        <v>0.4</v>
      </c>
      <c r="R247">
        <v>0</v>
      </c>
      <c r="S247">
        <v>-4.2240000000000002</v>
      </c>
      <c r="T247">
        <v>-4.2240000000000002</v>
      </c>
      <c r="U247">
        <v>68.400000000000006</v>
      </c>
      <c r="V247">
        <v>68.400000000000006</v>
      </c>
      <c r="W247" t="s">
        <v>878</v>
      </c>
      <c r="X247" t="s">
        <v>878</v>
      </c>
      <c r="Y247" t="s">
        <v>914</v>
      </c>
      <c r="AA247" s="79">
        <v>43922</v>
      </c>
      <c r="AB247" t="s">
        <v>878</v>
      </c>
      <c r="AC247" t="s">
        <v>914</v>
      </c>
    </row>
    <row r="248" spans="1:29" hidden="1" x14ac:dyDescent="0.35">
      <c r="A248" t="s">
        <v>2285</v>
      </c>
      <c r="B248" t="s">
        <v>9288</v>
      </c>
      <c r="D248" t="s">
        <v>8870</v>
      </c>
      <c r="E248" t="s">
        <v>8871</v>
      </c>
      <c r="F248" t="s">
        <v>914</v>
      </c>
      <c r="G248" t="s">
        <v>9289</v>
      </c>
      <c r="L248" t="s">
        <v>902</v>
      </c>
      <c r="M248">
        <v>4.2379999999999996E-3</v>
      </c>
      <c r="N248">
        <v>750</v>
      </c>
      <c r="O248">
        <v>-20</v>
      </c>
      <c r="P248">
        <v>0.4</v>
      </c>
      <c r="Q248">
        <v>0.4</v>
      </c>
      <c r="R248">
        <v>0</v>
      </c>
      <c r="S248">
        <v>-8</v>
      </c>
      <c r="T248">
        <v>-8</v>
      </c>
      <c r="U248">
        <v>300</v>
      </c>
      <c r="V248">
        <v>300</v>
      </c>
      <c r="W248" t="s">
        <v>878</v>
      </c>
      <c r="X248" t="s">
        <v>878</v>
      </c>
      <c r="Y248" t="s">
        <v>914</v>
      </c>
      <c r="AA248" s="79">
        <v>43922</v>
      </c>
      <c r="AB248" t="s">
        <v>878</v>
      </c>
      <c r="AC248" t="s">
        <v>914</v>
      </c>
    </row>
    <row r="249" spans="1:29" hidden="1" x14ac:dyDescent="0.35">
      <c r="A249" t="s">
        <v>2288</v>
      </c>
      <c r="B249" t="s">
        <v>2289</v>
      </c>
      <c r="D249" t="s">
        <v>8870</v>
      </c>
      <c r="E249" t="s">
        <v>8871</v>
      </c>
      <c r="F249" t="s">
        <v>914</v>
      </c>
      <c r="G249" t="s">
        <v>9290</v>
      </c>
      <c r="L249" t="s">
        <v>902</v>
      </c>
      <c r="M249">
        <v>4.2379999999999996E-3</v>
      </c>
      <c r="N249">
        <v>25</v>
      </c>
      <c r="O249">
        <v>0</v>
      </c>
      <c r="P249">
        <v>0.4</v>
      </c>
      <c r="Q249">
        <v>0.4</v>
      </c>
      <c r="R249">
        <v>0</v>
      </c>
      <c r="S249">
        <v>0</v>
      </c>
      <c r="T249">
        <v>0</v>
      </c>
      <c r="U249">
        <v>10</v>
      </c>
      <c r="V249">
        <v>10</v>
      </c>
      <c r="W249" t="s">
        <v>878</v>
      </c>
      <c r="X249" t="s">
        <v>878</v>
      </c>
      <c r="Y249" t="s">
        <v>914</v>
      </c>
      <c r="AA249" s="79">
        <v>43922</v>
      </c>
      <c r="AB249" t="s">
        <v>878</v>
      </c>
      <c r="AC249" t="s">
        <v>914</v>
      </c>
    </row>
    <row r="250" spans="1:29" x14ac:dyDescent="0.35">
      <c r="A250" t="s">
        <v>639</v>
      </c>
      <c r="B250" t="s">
        <v>9291</v>
      </c>
      <c r="C250" t="str">
        <f>VLOOKUP(A250,ETYS_Spatial_List!$B$414:$B$493,1,FALSE)</f>
        <v>T_LBUZ_RTK</v>
      </c>
      <c r="D250" t="s">
        <v>8851</v>
      </c>
      <c r="E250" t="s">
        <v>8852</v>
      </c>
      <c r="F250" t="s">
        <v>914</v>
      </c>
      <c r="L250" t="s">
        <v>869</v>
      </c>
      <c r="M250">
        <v>7.5161999999999998E-3</v>
      </c>
      <c r="N250">
        <v>0</v>
      </c>
      <c r="O250">
        <v>-36</v>
      </c>
      <c r="P250">
        <v>0.33789999999999998</v>
      </c>
      <c r="Q250">
        <v>0.33789999999999998</v>
      </c>
      <c r="R250">
        <v>0</v>
      </c>
      <c r="S250">
        <v>-12.164</v>
      </c>
      <c r="T250">
        <v>-12.164</v>
      </c>
      <c r="U250">
        <v>0</v>
      </c>
      <c r="V250">
        <v>0</v>
      </c>
      <c r="W250" t="s">
        <v>878</v>
      </c>
      <c r="X250" t="s">
        <v>878</v>
      </c>
      <c r="Y250" t="s">
        <v>878</v>
      </c>
      <c r="AA250" s="79">
        <v>43922</v>
      </c>
      <c r="AB250" t="s">
        <v>878</v>
      </c>
      <c r="AC250" t="s">
        <v>878</v>
      </c>
    </row>
    <row r="251" spans="1:29" hidden="1" x14ac:dyDescent="0.35">
      <c r="A251" t="s">
        <v>2295</v>
      </c>
      <c r="B251" t="s">
        <v>9292</v>
      </c>
      <c r="D251" t="s">
        <v>9293</v>
      </c>
      <c r="E251" t="s">
        <v>9294</v>
      </c>
      <c r="F251" t="s">
        <v>914</v>
      </c>
      <c r="G251" t="s">
        <v>9295</v>
      </c>
      <c r="K251" t="s">
        <v>869</v>
      </c>
      <c r="L251" t="s">
        <v>869</v>
      </c>
      <c r="M251">
        <v>-3.99698E-2</v>
      </c>
      <c r="N251">
        <v>69</v>
      </c>
      <c r="O251">
        <v>-0.5</v>
      </c>
      <c r="P251">
        <v>0.4</v>
      </c>
      <c r="Q251">
        <v>0.4</v>
      </c>
      <c r="R251">
        <v>0</v>
      </c>
      <c r="S251">
        <v>-0.2</v>
      </c>
      <c r="T251">
        <v>-0.2</v>
      </c>
      <c r="U251">
        <v>27.6</v>
      </c>
      <c r="V251">
        <v>27.6</v>
      </c>
      <c r="W251" t="s">
        <v>914</v>
      </c>
      <c r="X251" t="s">
        <v>878</v>
      </c>
      <c r="Y251" t="s">
        <v>914</v>
      </c>
      <c r="AA251" s="79">
        <v>43922</v>
      </c>
      <c r="AB251" t="s">
        <v>878</v>
      </c>
      <c r="AC251" t="s">
        <v>914</v>
      </c>
    </row>
    <row r="252" spans="1:29" hidden="1" x14ac:dyDescent="0.35">
      <c r="A252" t="s">
        <v>660</v>
      </c>
      <c r="B252" t="s">
        <v>660</v>
      </c>
      <c r="D252" t="s">
        <v>8913</v>
      </c>
      <c r="E252" t="s">
        <v>8914</v>
      </c>
      <c r="F252" t="s">
        <v>914</v>
      </c>
      <c r="G252" t="s">
        <v>9296</v>
      </c>
      <c r="L252" t="s">
        <v>869</v>
      </c>
      <c r="M252">
        <v>1.01843E-2</v>
      </c>
      <c r="N252">
        <v>0</v>
      </c>
      <c r="O252">
        <v>-35.966000000000001</v>
      </c>
      <c r="P252">
        <v>0.49180000000000001</v>
      </c>
      <c r="Q252">
        <v>0.49180000000000001</v>
      </c>
      <c r="R252">
        <v>0</v>
      </c>
      <c r="S252">
        <v>-17.687999999999999</v>
      </c>
      <c r="T252">
        <v>-17.687999999999999</v>
      </c>
      <c r="U252">
        <v>0</v>
      </c>
      <c r="V252">
        <v>0</v>
      </c>
      <c r="W252" t="s">
        <v>878</v>
      </c>
      <c r="X252" t="s">
        <v>878</v>
      </c>
      <c r="Y252" t="s">
        <v>914</v>
      </c>
      <c r="AA252" s="79">
        <v>43922</v>
      </c>
      <c r="AB252" t="s">
        <v>878</v>
      </c>
      <c r="AC252" t="s">
        <v>878</v>
      </c>
    </row>
    <row r="253" spans="1:29" hidden="1" x14ac:dyDescent="0.35">
      <c r="A253" t="s">
        <v>2299</v>
      </c>
      <c r="B253" t="s">
        <v>9297</v>
      </c>
      <c r="D253" t="s">
        <v>9298</v>
      </c>
      <c r="E253" t="s">
        <v>9299</v>
      </c>
      <c r="F253" t="s">
        <v>914</v>
      </c>
      <c r="G253" t="s">
        <v>9300</v>
      </c>
      <c r="L253" t="s">
        <v>902</v>
      </c>
      <c r="M253">
        <v>4.2379999999999996E-3</v>
      </c>
      <c r="N253">
        <v>150</v>
      </c>
      <c r="O253">
        <v>-4</v>
      </c>
      <c r="P253">
        <v>0.4</v>
      </c>
      <c r="Q253">
        <v>0.4</v>
      </c>
      <c r="R253">
        <v>0</v>
      </c>
      <c r="S253">
        <v>-1.6</v>
      </c>
      <c r="T253">
        <v>-1.6</v>
      </c>
      <c r="U253">
        <v>60</v>
      </c>
      <c r="V253">
        <v>60</v>
      </c>
      <c r="W253" t="s">
        <v>878</v>
      </c>
      <c r="X253" t="s">
        <v>878</v>
      </c>
      <c r="Y253" t="s">
        <v>914</v>
      </c>
      <c r="AA253" s="79">
        <v>43922</v>
      </c>
      <c r="AB253" t="s">
        <v>878</v>
      </c>
      <c r="AC253" t="s">
        <v>914</v>
      </c>
    </row>
    <row r="254" spans="1:29" hidden="1" x14ac:dyDescent="0.35">
      <c r="A254" t="s">
        <v>2302</v>
      </c>
      <c r="B254" t="s">
        <v>9301</v>
      </c>
      <c r="D254" t="s">
        <v>9298</v>
      </c>
      <c r="E254" t="s">
        <v>9299</v>
      </c>
      <c r="F254" t="s">
        <v>914</v>
      </c>
      <c r="G254" t="s">
        <v>9302</v>
      </c>
      <c r="L254" t="s">
        <v>902</v>
      </c>
      <c r="M254">
        <v>4.2379999999999996E-3</v>
      </c>
      <c r="N254">
        <v>150</v>
      </c>
      <c r="O254">
        <v>-4</v>
      </c>
      <c r="P254">
        <v>0.4</v>
      </c>
      <c r="Q254">
        <v>0.4</v>
      </c>
      <c r="R254">
        <v>0</v>
      </c>
      <c r="S254">
        <v>-1.6</v>
      </c>
      <c r="T254">
        <v>-1.6</v>
      </c>
      <c r="U254">
        <v>60</v>
      </c>
      <c r="V254">
        <v>60</v>
      </c>
      <c r="W254" t="s">
        <v>878</v>
      </c>
      <c r="X254" t="s">
        <v>878</v>
      </c>
      <c r="Y254" t="s">
        <v>914</v>
      </c>
      <c r="AA254" s="79">
        <v>43922</v>
      </c>
      <c r="AB254" t="s">
        <v>878</v>
      </c>
      <c r="AC254" t="s">
        <v>914</v>
      </c>
    </row>
    <row r="255" spans="1:29" hidden="1" x14ac:dyDescent="0.35">
      <c r="A255" t="s">
        <v>2304</v>
      </c>
      <c r="B255" t="s">
        <v>9303</v>
      </c>
      <c r="D255" t="s">
        <v>8985</v>
      </c>
      <c r="E255" t="s">
        <v>8986</v>
      </c>
      <c r="F255" t="s">
        <v>914</v>
      </c>
      <c r="J255" t="s">
        <v>8988</v>
      </c>
      <c r="L255" t="s">
        <v>902</v>
      </c>
      <c r="M255">
        <v>4.2379999999999996E-3</v>
      </c>
      <c r="N255">
        <v>0</v>
      </c>
      <c r="O255">
        <v>-10</v>
      </c>
      <c r="P255">
        <v>0.28599999999999998</v>
      </c>
      <c r="Q255">
        <v>0.28599999999999998</v>
      </c>
      <c r="R255">
        <v>0</v>
      </c>
      <c r="S255">
        <v>-2.86</v>
      </c>
      <c r="T255">
        <v>-2.86</v>
      </c>
      <c r="U255">
        <v>0</v>
      </c>
      <c r="V255">
        <v>0</v>
      </c>
      <c r="W255" t="s">
        <v>878</v>
      </c>
      <c r="X255" t="s">
        <v>878</v>
      </c>
      <c r="Y255" t="s">
        <v>878</v>
      </c>
      <c r="AA255" s="79">
        <v>43922</v>
      </c>
      <c r="AB255" t="s">
        <v>878</v>
      </c>
      <c r="AC255" t="s">
        <v>878</v>
      </c>
    </row>
    <row r="256" spans="1:29" x14ac:dyDescent="0.35">
      <c r="A256" t="s">
        <v>641</v>
      </c>
      <c r="B256" t="s">
        <v>9304</v>
      </c>
      <c r="C256" t="str">
        <f>VLOOKUP(A256,ETYS_Spatial_List!$B$414:$B$493,1,FALSE)</f>
        <v>T_LONGB-RTK</v>
      </c>
      <c r="D256" t="s">
        <v>8851</v>
      </c>
      <c r="E256" t="s">
        <v>8852</v>
      </c>
      <c r="F256" t="s">
        <v>914</v>
      </c>
      <c r="L256" t="s">
        <v>869</v>
      </c>
      <c r="M256">
        <v>7.5161999999999998E-3</v>
      </c>
      <c r="N256">
        <v>0</v>
      </c>
      <c r="O256">
        <v>-22</v>
      </c>
      <c r="P256">
        <v>0.36559999999999998</v>
      </c>
      <c r="Q256">
        <v>0.36559999999999998</v>
      </c>
      <c r="R256">
        <v>0</v>
      </c>
      <c r="S256">
        <v>-8.0429999999999993</v>
      </c>
      <c r="T256">
        <v>-8.0429999999999993</v>
      </c>
      <c r="U256">
        <v>0</v>
      </c>
      <c r="V256">
        <v>0</v>
      </c>
      <c r="W256" t="s">
        <v>878</v>
      </c>
      <c r="X256" t="s">
        <v>878</v>
      </c>
      <c r="Y256" t="s">
        <v>878</v>
      </c>
      <c r="AA256" s="79">
        <v>43922</v>
      </c>
      <c r="AB256" t="s">
        <v>878</v>
      </c>
      <c r="AC256" t="s">
        <v>878</v>
      </c>
    </row>
    <row r="257" spans="1:29" hidden="1" x14ac:dyDescent="0.35">
      <c r="A257" t="s">
        <v>2309</v>
      </c>
      <c r="B257" t="s">
        <v>2310</v>
      </c>
      <c r="D257" t="s">
        <v>8853</v>
      </c>
      <c r="E257" t="s">
        <v>8854</v>
      </c>
      <c r="F257" t="s">
        <v>914</v>
      </c>
      <c r="G257" t="s">
        <v>9305</v>
      </c>
      <c r="L257" t="s">
        <v>869</v>
      </c>
      <c r="M257">
        <v>-3.99698E-2</v>
      </c>
      <c r="N257">
        <v>0</v>
      </c>
      <c r="O257">
        <v>-1</v>
      </c>
      <c r="P257">
        <v>0.59399999999999997</v>
      </c>
      <c r="Q257">
        <v>0.59399999999999997</v>
      </c>
      <c r="R257">
        <v>0</v>
      </c>
      <c r="S257">
        <v>-0.59399999999999997</v>
      </c>
      <c r="T257">
        <v>-0.59399999999999997</v>
      </c>
      <c r="U257">
        <v>0</v>
      </c>
      <c r="V257">
        <v>0</v>
      </c>
      <c r="W257" t="s">
        <v>878</v>
      </c>
      <c r="X257" t="s">
        <v>878</v>
      </c>
      <c r="Y257" t="s">
        <v>878</v>
      </c>
      <c r="AA257" s="79">
        <v>43922</v>
      </c>
      <c r="AB257" t="s">
        <v>878</v>
      </c>
      <c r="AC257" t="s">
        <v>878</v>
      </c>
    </row>
    <row r="258" spans="1:29" x14ac:dyDescent="0.35">
      <c r="A258" t="s">
        <v>611</v>
      </c>
      <c r="B258" t="s">
        <v>611</v>
      </c>
      <c r="C258" t="str">
        <f>VLOOKUP(A258,ETYS_Spatial_List!$B$414:$B$493,1,FALSE)</f>
        <v>T_MARMD-1</v>
      </c>
      <c r="D258" t="s">
        <v>8851</v>
      </c>
      <c r="E258" t="s">
        <v>8852</v>
      </c>
      <c r="F258" t="s">
        <v>914</v>
      </c>
      <c r="G258" t="s">
        <v>9306</v>
      </c>
      <c r="L258" t="s">
        <v>869</v>
      </c>
      <c r="M258">
        <v>-1.9432100000000001E-2</v>
      </c>
      <c r="N258">
        <v>0</v>
      </c>
      <c r="O258">
        <v>-10</v>
      </c>
      <c r="P258">
        <v>0.22509999999999999</v>
      </c>
      <c r="Q258">
        <v>0.22509999999999999</v>
      </c>
      <c r="R258">
        <v>0</v>
      </c>
      <c r="S258">
        <v>-2.2509999999999999</v>
      </c>
      <c r="T258">
        <v>-2.2509999999999999</v>
      </c>
      <c r="U258">
        <v>0</v>
      </c>
      <c r="V258">
        <v>0</v>
      </c>
      <c r="W258" t="s">
        <v>878</v>
      </c>
      <c r="X258" t="s">
        <v>878</v>
      </c>
      <c r="Y258" t="s">
        <v>914</v>
      </c>
      <c r="AA258" s="79">
        <v>43922</v>
      </c>
      <c r="AB258" t="s">
        <v>878</v>
      </c>
      <c r="AC258" t="s">
        <v>878</v>
      </c>
    </row>
    <row r="259" spans="1:29" hidden="1" x14ac:dyDescent="0.35">
      <c r="A259" t="s">
        <v>583</v>
      </c>
      <c r="B259" t="s">
        <v>2315</v>
      </c>
      <c r="D259" t="s">
        <v>9307</v>
      </c>
      <c r="E259" t="s">
        <v>9308</v>
      </c>
      <c r="F259" t="s">
        <v>914</v>
      </c>
      <c r="G259" t="s">
        <v>9309</v>
      </c>
      <c r="L259" t="s">
        <v>869</v>
      </c>
      <c r="M259">
        <v>-1.9432100000000001E-2</v>
      </c>
      <c r="N259">
        <v>22</v>
      </c>
      <c r="O259">
        <v>-50.094000000000001</v>
      </c>
      <c r="P259">
        <v>0.36620000000000003</v>
      </c>
      <c r="Q259">
        <v>0.36620000000000003</v>
      </c>
      <c r="R259">
        <v>0</v>
      </c>
      <c r="S259">
        <v>-18.344000000000001</v>
      </c>
      <c r="T259">
        <v>-18.344000000000001</v>
      </c>
      <c r="U259">
        <v>8.0559999999999992</v>
      </c>
      <c r="V259">
        <v>8.0559999999999992</v>
      </c>
      <c r="W259" t="s">
        <v>878</v>
      </c>
      <c r="X259" t="s">
        <v>878</v>
      </c>
      <c r="Y259" t="s">
        <v>914</v>
      </c>
      <c r="AA259" s="79">
        <v>43922</v>
      </c>
      <c r="AB259" t="s">
        <v>878</v>
      </c>
      <c r="AC259" t="s">
        <v>878</v>
      </c>
    </row>
    <row r="260" spans="1:29" hidden="1" x14ac:dyDescent="0.35">
      <c r="A260" t="s">
        <v>2317</v>
      </c>
      <c r="B260" t="s">
        <v>2318</v>
      </c>
      <c r="D260" t="s">
        <v>9310</v>
      </c>
      <c r="E260" t="s">
        <v>9311</v>
      </c>
      <c r="F260" t="s">
        <v>914</v>
      </c>
      <c r="G260" t="s">
        <v>9312</v>
      </c>
      <c r="L260" t="s">
        <v>902</v>
      </c>
      <c r="M260">
        <v>9.3638000000000002E-3</v>
      </c>
      <c r="N260">
        <v>734</v>
      </c>
      <c r="O260">
        <v>-30</v>
      </c>
      <c r="P260">
        <v>0.4</v>
      </c>
      <c r="Q260">
        <v>0.4</v>
      </c>
      <c r="R260">
        <v>0</v>
      </c>
      <c r="S260">
        <v>-12</v>
      </c>
      <c r="T260">
        <v>-12</v>
      </c>
      <c r="U260">
        <v>293.60000000000002</v>
      </c>
      <c r="V260">
        <v>293.60000000000002</v>
      </c>
      <c r="W260" t="s">
        <v>878</v>
      </c>
      <c r="X260" t="s">
        <v>878</v>
      </c>
      <c r="Y260" t="s">
        <v>914</v>
      </c>
      <c r="AA260" s="79">
        <v>43922</v>
      </c>
      <c r="AB260" t="s">
        <v>878</v>
      </c>
      <c r="AC260" t="s">
        <v>914</v>
      </c>
    </row>
    <row r="261" spans="1:29" hidden="1" x14ac:dyDescent="0.35">
      <c r="A261" t="s">
        <v>2319</v>
      </c>
      <c r="B261" t="s">
        <v>9313</v>
      </c>
      <c r="D261" t="s">
        <v>9268</v>
      </c>
      <c r="E261" t="s">
        <v>9269</v>
      </c>
      <c r="F261" t="s">
        <v>914</v>
      </c>
      <c r="G261" t="s">
        <v>9314</v>
      </c>
      <c r="L261" t="s">
        <v>902</v>
      </c>
      <c r="M261">
        <v>-1.9432100000000001E-2</v>
      </c>
      <c r="N261">
        <v>51</v>
      </c>
      <c r="O261">
        <v>-1</v>
      </c>
      <c r="P261">
        <v>0.4</v>
      </c>
      <c r="Q261">
        <v>0.4</v>
      </c>
      <c r="R261">
        <v>0</v>
      </c>
      <c r="S261">
        <v>-0.4</v>
      </c>
      <c r="T261">
        <v>-0.4</v>
      </c>
      <c r="U261">
        <v>20.399999999999999</v>
      </c>
      <c r="V261">
        <v>20.399999999999999</v>
      </c>
      <c r="W261" t="s">
        <v>878</v>
      </c>
      <c r="X261" t="s">
        <v>878</v>
      </c>
      <c r="Y261" t="s">
        <v>914</v>
      </c>
      <c r="AA261" s="79">
        <v>43922</v>
      </c>
      <c r="AB261" t="s">
        <v>878</v>
      </c>
      <c r="AC261" t="s">
        <v>914</v>
      </c>
    </row>
    <row r="262" spans="1:29" hidden="1" x14ac:dyDescent="0.35">
      <c r="A262" t="s">
        <v>2322</v>
      </c>
      <c r="B262" t="s">
        <v>9315</v>
      </c>
      <c r="D262" t="s">
        <v>9316</v>
      </c>
      <c r="E262" t="s">
        <v>9317</v>
      </c>
      <c r="F262" t="s">
        <v>914</v>
      </c>
      <c r="G262" t="s">
        <v>9318</v>
      </c>
      <c r="K262" t="s">
        <v>869</v>
      </c>
      <c r="L262" t="s">
        <v>869</v>
      </c>
      <c r="M262">
        <v>-3.99698E-2</v>
      </c>
      <c r="N262">
        <v>65</v>
      </c>
      <c r="O262">
        <v>-1</v>
      </c>
      <c r="P262">
        <v>0.4</v>
      </c>
      <c r="Q262">
        <v>0.4</v>
      </c>
      <c r="R262">
        <v>0</v>
      </c>
      <c r="S262">
        <v>-0.4</v>
      </c>
      <c r="T262">
        <v>-0.4</v>
      </c>
      <c r="U262">
        <v>26</v>
      </c>
      <c r="V262">
        <v>26</v>
      </c>
      <c r="W262" t="s">
        <v>914</v>
      </c>
      <c r="X262" t="s">
        <v>878</v>
      </c>
      <c r="Y262" t="s">
        <v>914</v>
      </c>
      <c r="AA262" s="79">
        <v>43922</v>
      </c>
      <c r="AB262" t="s">
        <v>878</v>
      </c>
      <c r="AC262" t="s">
        <v>914</v>
      </c>
    </row>
    <row r="263" spans="1:29" hidden="1" x14ac:dyDescent="0.35">
      <c r="A263" t="s">
        <v>2325</v>
      </c>
      <c r="B263" t="s">
        <v>2326</v>
      </c>
      <c r="D263" t="s">
        <v>8896</v>
      </c>
      <c r="E263" t="s">
        <v>8897</v>
      </c>
      <c r="F263" t="s">
        <v>914</v>
      </c>
      <c r="L263" t="s">
        <v>869</v>
      </c>
      <c r="M263">
        <v>-3.99698E-2</v>
      </c>
      <c r="N263">
        <v>0</v>
      </c>
      <c r="O263">
        <v>-0.4</v>
      </c>
      <c r="P263">
        <v>0.13200000000000001</v>
      </c>
      <c r="Q263">
        <v>0.13200000000000001</v>
      </c>
      <c r="R263">
        <v>0</v>
      </c>
      <c r="S263">
        <v>-5.2999999999999999E-2</v>
      </c>
      <c r="T263">
        <v>-5.2999999999999999E-2</v>
      </c>
      <c r="U263">
        <v>0</v>
      </c>
      <c r="V263">
        <v>0</v>
      </c>
      <c r="W263" t="s">
        <v>878</v>
      </c>
      <c r="X263" t="s">
        <v>878</v>
      </c>
      <c r="Y263" t="s">
        <v>878</v>
      </c>
      <c r="AA263" s="79">
        <v>43922</v>
      </c>
      <c r="AB263" t="s">
        <v>878</v>
      </c>
      <c r="AC263" t="s">
        <v>878</v>
      </c>
    </row>
    <row r="264" spans="1:29" hidden="1" x14ac:dyDescent="0.35">
      <c r="A264" t="s">
        <v>2327</v>
      </c>
      <c r="B264" t="s">
        <v>9319</v>
      </c>
      <c r="D264" t="s">
        <v>8903</v>
      </c>
      <c r="E264" t="s">
        <v>8904</v>
      </c>
      <c r="F264" t="s">
        <v>914</v>
      </c>
      <c r="G264" t="s">
        <v>9320</v>
      </c>
      <c r="L264" t="s">
        <v>902</v>
      </c>
      <c r="M264">
        <v>-1.9432100000000001E-2</v>
      </c>
      <c r="N264">
        <v>53</v>
      </c>
      <c r="O264">
        <v>-2.5</v>
      </c>
      <c r="P264">
        <v>0.4</v>
      </c>
      <c r="Q264">
        <v>0.4</v>
      </c>
      <c r="R264">
        <v>0</v>
      </c>
      <c r="S264">
        <v>-1</v>
      </c>
      <c r="T264">
        <v>-1</v>
      </c>
      <c r="U264">
        <v>21.2</v>
      </c>
      <c r="V264">
        <v>21.2</v>
      </c>
      <c r="W264" t="s">
        <v>878</v>
      </c>
      <c r="X264" t="s">
        <v>878</v>
      </c>
      <c r="Y264" t="s">
        <v>914</v>
      </c>
      <c r="AA264" s="79">
        <v>43922</v>
      </c>
      <c r="AB264" t="s">
        <v>878</v>
      </c>
      <c r="AC264" t="s">
        <v>914</v>
      </c>
    </row>
    <row r="265" spans="1:29" hidden="1" x14ac:dyDescent="0.35">
      <c r="A265" t="s">
        <v>613</v>
      </c>
      <c r="B265" t="s">
        <v>613</v>
      </c>
      <c r="D265" t="s">
        <v>9321</v>
      </c>
      <c r="E265" t="s">
        <v>9322</v>
      </c>
      <c r="F265" t="s">
        <v>914</v>
      </c>
      <c r="G265" t="s">
        <v>9323</v>
      </c>
      <c r="L265" t="s">
        <v>869</v>
      </c>
      <c r="M265">
        <v>-1.9432100000000001E-2</v>
      </c>
      <c r="N265">
        <v>0</v>
      </c>
      <c r="O265">
        <v>-25</v>
      </c>
      <c r="P265">
        <v>0.76780000000000004</v>
      </c>
      <c r="Q265">
        <v>0.76780000000000004</v>
      </c>
      <c r="R265">
        <v>0</v>
      </c>
      <c r="S265">
        <v>-19.195</v>
      </c>
      <c r="T265">
        <v>-19.195</v>
      </c>
      <c r="U265">
        <v>0</v>
      </c>
      <c r="V265">
        <v>0</v>
      </c>
      <c r="W265" t="s">
        <v>878</v>
      </c>
      <c r="X265" t="s">
        <v>878</v>
      </c>
      <c r="Y265" t="s">
        <v>878</v>
      </c>
      <c r="AA265" s="79">
        <v>43922</v>
      </c>
      <c r="AB265" t="s">
        <v>878</v>
      </c>
      <c r="AC265" t="s">
        <v>878</v>
      </c>
    </row>
    <row r="266" spans="1:29" hidden="1" x14ac:dyDescent="0.35">
      <c r="A266" t="s">
        <v>2331</v>
      </c>
      <c r="B266" t="s">
        <v>2333</v>
      </c>
      <c r="D266" t="s">
        <v>9324</v>
      </c>
      <c r="E266" t="s">
        <v>9325</v>
      </c>
      <c r="F266" t="s">
        <v>914</v>
      </c>
      <c r="G266" t="s">
        <v>9326</v>
      </c>
      <c r="L266" t="s">
        <v>902</v>
      </c>
      <c r="M266">
        <v>1.5873700000000001E-2</v>
      </c>
      <c r="N266">
        <v>920</v>
      </c>
      <c r="O266">
        <v>-15</v>
      </c>
      <c r="P266">
        <v>0.4</v>
      </c>
      <c r="Q266">
        <v>0.4</v>
      </c>
      <c r="R266">
        <v>0</v>
      </c>
      <c r="S266">
        <v>-6</v>
      </c>
      <c r="T266">
        <v>-6</v>
      </c>
      <c r="U266">
        <v>368</v>
      </c>
      <c r="V266">
        <v>368</v>
      </c>
      <c r="W266" t="s">
        <v>878</v>
      </c>
      <c r="X266" t="s">
        <v>878</v>
      </c>
      <c r="Y266" t="s">
        <v>914</v>
      </c>
      <c r="AA266" s="79">
        <v>43922</v>
      </c>
      <c r="AB266" t="s">
        <v>878</v>
      </c>
      <c r="AC266" t="s">
        <v>914</v>
      </c>
    </row>
    <row r="267" spans="1:29" hidden="1" x14ac:dyDescent="0.35">
      <c r="A267" t="s">
        <v>2334</v>
      </c>
      <c r="B267" t="s">
        <v>2336</v>
      </c>
      <c r="D267" t="s">
        <v>9327</v>
      </c>
      <c r="E267" t="s">
        <v>9328</v>
      </c>
      <c r="F267" t="s">
        <v>914</v>
      </c>
      <c r="G267" t="s">
        <v>9329</v>
      </c>
      <c r="L267" t="s">
        <v>902</v>
      </c>
      <c r="M267">
        <v>-1.9432100000000001E-2</v>
      </c>
      <c r="N267">
        <v>25</v>
      </c>
      <c r="O267">
        <v>-0.4</v>
      </c>
      <c r="P267">
        <v>0.4</v>
      </c>
      <c r="Q267">
        <v>0.4</v>
      </c>
      <c r="R267">
        <v>0</v>
      </c>
      <c r="S267">
        <v>-0.16</v>
      </c>
      <c r="T267">
        <v>-0.16</v>
      </c>
      <c r="U267">
        <v>10</v>
      </c>
      <c r="V267">
        <v>10</v>
      </c>
      <c r="W267" t="s">
        <v>878</v>
      </c>
      <c r="X267" t="s">
        <v>878</v>
      </c>
      <c r="Y267" t="s">
        <v>914</v>
      </c>
      <c r="AA267" s="79">
        <v>43922</v>
      </c>
      <c r="AB267" t="s">
        <v>878</v>
      </c>
      <c r="AC267" t="s">
        <v>914</v>
      </c>
    </row>
    <row r="268" spans="1:29" hidden="1" x14ac:dyDescent="0.35">
      <c r="A268" t="s">
        <v>2337</v>
      </c>
      <c r="B268" t="s">
        <v>2773</v>
      </c>
      <c r="D268" t="s">
        <v>8853</v>
      </c>
      <c r="E268" t="s">
        <v>8854</v>
      </c>
      <c r="F268" t="s">
        <v>914</v>
      </c>
      <c r="G268" t="s">
        <v>9330</v>
      </c>
      <c r="L268" t="s">
        <v>902</v>
      </c>
      <c r="M268">
        <v>-3.99698E-2</v>
      </c>
      <c r="N268">
        <v>15</v>
      </c>
      <c r="O268">
        <v>0</v>
      </c>
      <c r="P268">
        <v>0.4</v>
      </c>
      <c r="Q268">
        <v>0.4</v>
      </c>
      <c r="R268">
        <v>0</v>
      </c>
      <c r="S268">
        <v>0</v>
      </c>
      <c r="T268">
        <v>0</v>
      </c>
      <c r="U268">
        <v>6</v>
      </c>
      <c r="V268">
        <v>6</v>
      </c>
      <c r="W268" t="s">
        <v>878</v>
      </c>
      <c r="X268" t="s">
        <v>878</v>
      </c>
      <c r="Y268" t="s">
        <v>914</v>
      </c>
      <c r="AA268" s="79">
        <v>43922</v>
      </c>
      <c r="AB268" t="s">
        <v>878</v>
      </c>
      <c r="AC268" t="s">
        <v>914</v>
      </c>
    </row>
    <row r="269" spans="1:29" x14ac:dyDescent="0.35">
      <c r="A269" s="204" t="s">
        <v>708</v>
      </c>
      <c r="B269" s="204" t="s">
        <v>710</v>
      </c>
      <c r="C269" s="204" t="str">
        <f>VLOOKUP(A269,ETYS_Spatial_List!$B$414:$B$493,1,FALSE)</f>
        <v>T_NWCRS-1</v>
      </c>
      <c r="D269" s="204" t="s">
        <v>8851</v>
      </c>
      <c r="E269" t="s">
        <v>8852</v>
      </c>
      <c r="F269" t="s">
        <v>914</v>
      </c>
      <c r="L269" t="s">
        <v>869</v>
      </c>
      <c r="M269">
        <v>1.78187E-2</v>
      </c>
      <c r="N269">
        <v>0</v>
      </c>
      <c r="O269">
        <v>-25.632999999999999</v>
      </c>
      <c r="P269">
        <v>0.30530000000000002</v>
      </c>
      <c r="Q269">
        <v>0.30530000000000002</v>
      </c>
      <c r="R269">
        <v>0</v>
      </c>
      <c r="S269">
        <v>-7.8259999999999996</v>
      </c>
      <c r="T269">
        <v>-7.8259999999999996</v>
      </c>
      <c r="U269">
        <v>0</v>
      </c>
      <c r="V269">
        <v>0</v>
      </c>
      <c r="W269" t="s">
        <v>878</v>
      </c>
      <c r="X269" t="s">
        <v>878</v>
      </c>
      <c r="Y269" t="s">
        <v>878</v>
      </c>
      <c r="AA269" s="79">
        <v>43922</v>
      </c>
      <c r="AB269" t="s">
        <v>878</v>
      </c>
      <c r="AC269" t="s">
        <v>878</v>
      </c>
    </row>
    <row r="270" spans="1:29" x14ac:dyDescent="0.35">
      <c r="A270" s="204" t="s">
        <v>711</v>
      </c>
      <c r="B270" s="204" t="s">
        <v>712</v>
      </c>
      <c r="C270" s="204" t="str">
        <f>VLOOKUP(A270,ETYS_Spatial_List!$B$414:$B$493,1,FALSE)</f>
        <v>T_NWCRS-2</v>
      </c>
      <c r="D270" s="204" t="s">
        <v>8851</v>
      </c>
      <c r="E270" t="s">
        <v>8852</v>
      </c>
      <c r="F270" t="s">
        <v>914</v>
      </c>
      <c r="L270" t="s">
        <v>869</v>
      </c>
      <c r="M270">
        <v>1.78187E-2</v>
      </c>
      <c r="N270">
        <v>0</v>
      </c>
      <c r="O270">
        <v>-21.622</v>
      </c>
      <c r="P270">
        <v>0.2281</v>
      </c>
      <c r="Q270">
        <v>0.2281</v>
      </c>
      <c r="R270">
        <v>0</v>
      </c>
      <c r="S270">
        <v>-4.9320000000000004</v>
      </c>
      <c r="T270">
        <v>-4.9320000000000004</v>
      </c>
      <c r="U270">
        <v>0</v>
      </c>
      <c r="V270">
        <v>0</v>
      </c>
      <c r="W270" t="s">
        <v>878</v>
      </c>
      <c r="X270" t="s">
        <v>878</v>
      </c>
      <c r="Y270" t="s">
        <v>878</v>
      </c>
      <c r="AA270" s="79">
        <v>43922</v>
      </c>
      <c r="AB270" t="s">
        <v>878</v>
      </c>
      <c r="AC270" t="s">
        <v>878</v>
      </c>
    </row>
    <row r="271" spans="1:29" hidden="1" x14ac:dyDescent="0.35">
      <c r="A271" t="s">
        <v>2341</v>
      </c>
      <c r="B271" t="s">
        <v>9331</v>
      </c>
      <c r="D271" t="s">
        <v>9332</v>
      </c>
      <c r="E271" t="s">
        <v>9333</v>
      </c>
      <c r="F271" t="s">
        <v>914</v>
      </c>
      <c r="L271" t="s">
        <v>869</v>
      </c>
      <c r="M271">
        <v>-3.4489999999999998E-3</v>
      </c>
      <c r="N271">
        <v>0</v>
      </c>
      <c r="O271">
        <v>-0.8</v>
      </c>
      <c r="P271">
        <v>9.0200000000000002E-2</v>
      </c>
      <c r="Q271">
        <v>9.0200000000000002E-2</v>
      </c>
      <c r="R271">
        <v>0</v>
      </c>
      <c r="S271">
        <v>-7.1999999999999995E-2</v>
      </c>
      <c r="T271">
        <v>-7.1999999999999995E-2</v>
      </c>
      <c r="U271">
        <v>0</v>
      </c>
      <c r="V271">
        <v>0</v>
      </c>
      <c r="W271" t="s">
        <v>878</v>
      </c>
      <c r="X271" t="s">
        <v>878</v>
      </c>
      <c r="Y271" t="s">
        <v>878</v>
      </c>
      <c r="AA271" s="79">
        <v>43922</v>
      </c>
      <c r="AB271" t="s">
        <v>878</v>
      </c>
      <c r="AC271" t="s">
        <v>878</v>
      </c>
    </row>
    <row r="272" spans="1:29" hidden="1" x14ac:dyDescent="0.35">
      <c r="A272" t="s">
        <v>2344</v>
      </c>
      <c r="B272" t="s">
        <v>9331</v>
      </c>
      <c r="D272" t="s">
        <v>9332</v>
      </c>
      <c r="E272" t="s">
        <v>9333</v>
      </c>
      <c r="F272" t="s">
        <v>914</v>
      </c>
      <c r="G272" t="s">
        <v>9334</v>
      </c>
      <c r="L272" t="s">
        <v>902</v>
      </c>
      <c r="M272">
        <v>-3.4489999999999998E-3</v>
      </c>
      <c r="N272">
        <v>150.75</v>
      </c>
      <c r="O272">
        <v>0</v>
      </c>
      <c r="P272">
        <v>0.4</v>
      </c>
      <c r="Q272">
        <v>0.4</v>
      </c>
      <c r="R272">
        <v>0</v>
      </c>
      <c r="S272">
        <v>0</v>
      </c>
      <c r="T272">
        <v>0</v>
      </c>
      <c r="U272">
        <v>60.3</v>
      </c>
      <c r="V272">
        <v>60.3</v>
      </c>
      <c r="W272" t="s">
        <v>878</v>
      </c>
      <c r="X272" t="s">
        <v>878</v>
      </c>
      <c r="Y272" t="s">
        <v>914</v>
      </c>
      <c r="AA272" s="79">
        <v>43922</v>
      </c>
      <c r="AB272" t="s">
        <v>878</v>
      </c>
      <c r="AC272" t="s">
        <v>914</v>
      </c>
    </row>
    <row r="273" spans="1:29" x14ac:dyDescent="0.35">
      <c r="A273" t="s">
        <v>643</v>
      </c>
      <c r="B273" t="s">
        <v>9335</v>
      </c>
      <c r="C273" t="str">
        <f>VLOOKUP(A273,ETYS_Spatial_List!$B$414:$B$493,1,FALSE)</f>
        <v>T_OXEN_NR</v>
      </c>
      <c r="D273" t="s">
        <v>8851</v>
      </c>
      <c r="E273" t="s">
        <v>8852</v>
      </c>
      <c r="F273" t="s">
        <v>914</v>
      </c>
      <c r="L273" t="s">
        <v>869</v>
      </c>
      <c r="M273">
        <v>-3.4489999999999998E-3</v>
      </c>
      <c r="N273">
        <v>0</v>
      </c>
      <c r="O273">
        <v>-17.3</v>
      </c>
      <c r="P273">
        <v>0.28220000000000001</v>
      </c>
      <c r="Q273">
        <v>0.28220000000000001</v>
      </c>
      <c r="R273">
        <v>0</v>
      </c>
      <c r="S273">
        <v>-4.8819999999999997</v>
      </c>
      <c r="T273">
        <v>-4.8819999999999997</v>
      </c>
      <c r="U273">
        <v>0</v>
      </c>
      <c r="V273">
        <v>0</v>
      </c>
      <c r="W273" t="s">
        <v>878</v>
      </c>
      <c r="X273" t="s">
        <v>878</v>
      </c>
      <c r="Y273" t="s">
        <v>878</v>
      </c>
      <c r="AA273" s="79">
        <v>43922</v>
      </c>
      <c r="AB273" t="s">
        <v>878</v>
      </c>
      <c r="AC273" t="s">
        <v>878</v>
      </c>
    </row>
    <row r="274" spans="1:29" x14ac:dyDescent="0.35">
      <c r="A274" t="s">
        <v>615</v>
      </c>
      <c r="B274" t="s">
        <v>615</v>
      </c>
      <c r="C274" t="str">
        <f>VLOOKUP(A274,ETYS_Spatial_List!$B$414:$B$493,1,FALSE)</f>
        <v>T_PARHD-1</v>
      </c>
      <c r="D274" t="s">
        <v>8851</v>
      </c>
      <c r="E274" t="s">
        <v>8852</v>
      </c>
      <c r="F274" t="s">
        <v>914</v>
      </c>
      <c r="G274" t="s">
        <v>9336</v>
      </c>
      <c r="L274" t="s">
        <v>869</v>
      </c>
      <c r="M274">
        <v>-1.9432100000000001E-2</v>
      </c>
      <c r="N274">
        <v>0</v>
      </c>
      <c r="O274">
        <v>-16</v>
      </c>
      <c r="P274">
        <v>0.37840000000000001</v>
      </c>
      <c r="Q274">
        <v>0.37840000000000001</v>
      </c>
      <c r="R274">
        <v>0</v>
      </c>
      <c r="S274">
        <v>-6.0540000000000003</v>
      </c>
      <c r="T274">
        <v>-6.0540000000000003</v>
      </c>
      <c r="U274">
        <v>0</v>
      </c>
      <c r="V274">
        <v>0</v>
      </c>
      <c r="W274" t="s">
        <v>878</v>
      </c>
      <c r="X274" t="s">
        <v>878</v>
      </c>
      <c r="Y274" t="s">
        <v>914</v>
      </c>
      <c r="AA274" s="79">
        <v>43922</v>
      </c>
      <c r="AB274" t="s">
        <v>878</v>
      </c>
      <c r="AC274" t="s">
        <v>878</v>
      </c>
    </row>
    <row r="275" spans="1:29" x14ac:dyDescent="0.35">
      <c r="A275" t="s">
        <v>645</v>
      </c>
      <c r="B275" t="s">
        <v>2777</v>
      </c>
      <c r="C275" t="str">
        <f>VLOOKUP(A275,ETYS_Spatial_List!$B$414:$B$493,1,FALSE)</f>
        <v>T_PATB_RTK</v>
      </c>
      <c r="D275" t="s">
        <v>8851</v>
      </c>
      <c r="E275" t="s">
        <v>8852</v>
      </c>
      <c r="F275" t="s">
        <v>914</v>
      </c>
      <c r="L275" t="s">
        <v>869</v>
      </c>
      <c r="M275">
        <v>7.5161999999999998E-3</v>
      </c>
      <c r="N275">
        <v>0</v>
      </c>
      <c r="O275">
        <v>-16</v>
      </c>
      <c r="P275">
        <v>0.37059999999999998</v>
      </c>
      <c r="Q275">
        <v>0.37059999999999998</v>
      </c>
      <c r="R275">
        <v>0</v>
      </c>
      <c r="S275">
        <v>-5.93</v>
      </c>
      <c r="T275">
        <v>-5.93</v>
      </c>
      <c r="U275">
        <v>0</v>
      </c>
      <c r="V275">
        <v>0</v>
      </c>
      <c r="W275" t="s">
        <v>878</v>
      </c>
      <c r="X275" t="s">
        <v>878</v>
      </c>
      <c r="Y275" t="s">
        <v>878</v>
      </c>
      <c r="AA275" s="79">
        <v>43922</v>
      </c>
      <c r="AB275" t="s">
        <v>878</v>
      </c>
      <c r="AC275" t="s">
        <v>878</v>
      </c>
    </row>
    <row r="276" spans="1:29" hidden="1" x14ac:dyDescent="0.35">
      <c r="A276" t="s">
        <v>2358</v>
      </c>
      <c r="B276" t="s">
        <v>9337</v>
      </c>
      <c r="D276" t="s">
        <v>8853</v>
      </c>
      <c r="E276" t="s">
        <v>8854</v>
      </c>
      <c r="F276" t="s">
        <v>914</v>
      </c>
      <c r="G276" t="s">
        <v>9338</v>
      </c>
      <c r="L276" t="s">
        <v>902</v>
      </c>
      <c r="M276">
        <v>-3.99698E-2</v>
      </c>
      <c r="N276">
        <v>1200</v>
      </c>
      <c r="O276">
        <v>0</v>
      </c>
      <c r="P276">
        <v>0.4</v>
      </c>
      <c r="Q276">
        <v>0.4</v>
      </c>
      <c r="R276">
        <v>0</v>
      </c>
      <c r="S276">
        <v>0</v>
      </c>
      <c r="T276">
        <v>0</v>
      </c>
      <c r="U276">
        <v>480</v>
      </c>
      <c r="V276">
        <v>480</v>
      </c>
      <c r="W276" t="s">
        <v>878</v>
      </c>
      <c r="X276" t="s">
        <v>878</v>
      </c>
      <c r="Y276" t="s">
        <v>914</v>
      </c>
      <c r="AA276" s="79">
        <v>43922</v>
      </c>
      <c r="AB276" t="s">
        <v>878</v>
      </c>
      <c r="AC276" t="s">
        <v>914</v>
      </c>
    </row>
    <row r="277" spans="1:29" hidden="1" x14ac:dyDescent="0.35">
      <c r="A277" t="s">
        <v>2361</v>
      </c>
      <c r="B277" t="s">
        <v>9339</v>
      </c>
      <c r="D277" t="s">
        <v>8853</v>
      </c>
      <c r="E277" t="s">
        <v>8854</v>
      </c>
      <c r="F277" t="s">
        <v>914</v>
      </c>
      <c r="G277" t="s">
        <v>9340</v>
      </c>
      <c r="L277" t="s">
        <v>869</v>
      </c>
      <c r="M277">
        <v>-3.99698E-2</v>
      </c>
      <c r="N277">
        <v>0</v>
      </c>
      <c r="O277">
        <v>0</v>
      </c>
      <c r="P277">
        <v>0</v>
      </c>
      <c r="Q277">
        <v>0</v>
      </c>
      <c r="R277">
        <v>0</v>
      </c>
      <c r="S277">
        <v>0</v>
      </c>
      <c r="T277">
        <v>0</v>
      </c>
      <c r="U277">
        <v>0</v>
      </c>
      <c r="V277">
        <v>0</v>
      </c>
      <c r="W277" t="s">
        <v>878</v>
      </c>
      <c r="X277" t="s">
        <v>878</v>
      </c>
      <c r="Y277" t="s">
        <v>914</v>
      </c>
      <c r="AA277" s="79">
        <v>43922</v>
      </c>
      <c r="AB277" t="s">
        <v>878</v>
      </c>
      <c r="AC277" t="s">
        <v>878</v>
      </c>
    </row>
    <row r="278" spans="1:29" hidden="1" x14ac:dyDescent="0.35">
      <c r="A278" t="s">
        <v>2363</v>
      </c>
      <c r="B278" t="s">
        <v>9341</v>
      </c>
      <c r="D278" t="s">
        <v>8853</v>
      </c>
      <c r="E278" t="s">
        <v>8854</v>
      </c>
      <c r="F278" t="s">
        <v>914</v>
      </c>
      <c r="G278" t="s">
        <v>9342</v>
      </c>
      <c r="L278" t="s">
        <v>869</v>
      </c>
      <c r="M278">
        <v>-3.99698E-2</v>
      </c>
      <c r="N278">
        <v>0</v>
      </c>
      <c r="O278">
        <v>-50</v>
      </c>
      <c r="P278">
        <v>0.51359999999999995</v>
      </c>
      <c r="Q278">
        <v>0.51359999999999995</v>
      </c>
      <c r="R278">
        <v>0</v>
      </c>
      <c r="S278">
        <v>-25.68</v>
      </c>
      <c r="T278">
        <v>-25.68</v>
      </c>
      <c r="U278">
        <v>0</v>
      </c>
      <c r="V278">
        <v>0</v>
      </c>
      <c r="W278" t="s">
        <v>878</v>
      </c>
      <c r="X278" t="s">
        <v>878</v>
      </c>
      <c r="Y278" t="s">
        <v>914</v>
      </c>
      <c r="AA278" s="79">
        <v>43922</v>
      </c>
      <c r="AB278" t="s">
        <v>878</v>
      </c>
      <c r="AC278" t="s">
        <v>878</v>
      </c>
    </row>
    <row r="279" spans="1:29" hidden="1" x14ac:dyDescent="0.35">
      <c r="A279" t="s">
        <v>2365</v>
      </c>
      <c r="B279" t="s">
        <v>9343</v>
      </c>
      <c r="D279" t="s">
        <v>8870</v>
      </c>
      <c r="E279" t="s">
        <v>8871</v>
      </c>
      <c r="F279" t="s">
        <v>914</v>
      </c>
      <c r="G279" t="s">
        <v>9344</v>
      </c>
      <c r="J279" t="s">
        <v>9345</v>
      </c>
      <c r="L279" t="s">
        <v>902</v>
      </c>
      <c r="M279">
        <v>1.01843E-2</v>
      </c>
      <c r="N279">
        <v>475</v>
      </c>
      <c r="O279">
        <v>-10</v>
      </c>
      <c r="P279">
        <v>0.4</v>
      </c>
      <c r="Q279">
        <v>0.4</v>
      </c>
      <c r="R279">
        <v>0</v>
      </c>
      <c r="S279">
        <v>-4</v>
      </c>
      <c r="T279">
        <v>-4</v>
      </c>
      <c r="U279">
        <v>190</v>
      </c>
      <c r="V279">
        <v>190</v>
      </c>
      <c r="W279" t="s">
        <v>878</v>
      </c>
      <c r="X279" t="s">
        <v>878</v>
      </c>
      <c r="Y279" t="s">
        <v>914</v>
      </c>
      <c r="AA279" s="79">
        <v>43922</v>
      </c>
      <c r="AB279" t="s">
        <v>878</v>
      </c>
      <c r="AC279" t="s">
        <v>914</v>
      </c>
    </row>
    <row r="280" spans="1:29" hidden="1" x14ac:dyDescent="0.35">
      <c r="A280" t="s">
        <v>2368</v>
      </c>
      <c r="B280" t="s">
        <v>9346</v>
      </c>
      <c r="D280" t="s">
        <v>8870</v>
      </c>
      <c r="E280" t="s">
        <v>8871</v>
      </c>
      <c r="F280" t="s">
        <v>914</v>
      </c>
      <c r="G280" t="s">
        <v>9347</v>
      </c>
      <c r="J280" t="s">
        <v>9345</v>
      </c>
      <c r="L280" t="s">
        <v>902</v>
      </c>
      <c r="M280">
        <v>1.01843E-2</v>
      </c>
      <c r="N280">
        <v>475</v>
      </c>
      <c r="O280">
        <v>-10</v>
      </c>
      <c r="P280">
        <v>0.4</v>
      </c>
      <c r="Q280">
        <v>0.4</v>
      </c>
      <c r="R280">
        <v>0</v>
      </c>
      <c r="S280">
        <v>-4</v>
      </c>
      <c r="T280">
        <v>-4</v>
      </c>
      <c r="U280">
        <v>190</v>
      </c>
      <c r="V280">
        <v>190</v>
      </c>
      <c r="W280" t="s">
        <v>878</v>
      </c>
      <c r="X280" t="s">
        <v>878</v>
      </c>
      <c r="Y280" t="s">
        <v>914</v>
      </c>
      <c r="AA280" s="79">
        <v>43922</v>
      </c>
      <c r="AB280" t="s">
        <v>878</v>
      </c>
      <c r="AC280" t="s">
        <v>914</v>
      </c>
    </row>
    <row r="281" spans="1:29" hidden="1" x14ac:dyDescent="0.35">
      <c r="A281" t="s">
        <v>2370</v>
      </c>
      <c r="B281" t="s">
        <v>9348</v>
      </c>
      <c r="D281" t="s">
        <v>8870</v>
      </c>
      <c r="E281" t="s">
        <v>8871</v>
      </c>
      <c r="F281" t="s">
        <v>914</v>
      </c>
      <c r="G281" t="s">
        <v>9349</v>
      </c>
      <c r="J281" t="s">
        <v>9345</v>
      </c>
      <c r="L281" t="s">
        <v>902</v>
      </c>
      <c r="M281">
        <v>1.01843E-2</v>
      </c>
      <c r="N281">
        <v>475</v>
      </c>
      <c r="O281">
        <v>-10</v>
      </c>
      <c r="P281">
        <v>0.4</v>
      </c>
      <c r="Q281">
        <v>0.4</v>
      </c>
      <c r="R281">
        <v>0</v>
      </c>
      <c r="S281">
        <v>-4</v>
      </c>
      <c r="T281">
        <v>-4</v>
      </c>
      <c r="U281">
        <v>190</v>
      </c>
      <c r="V281">
        <v>190</v>
      </c>
      <c r="W281" t="s">
        <v>878</v>
      </c>
      <c r="X281" t="s">
        <v>878</v>
      </c>
      <c r="Y281" t="s">
        <v>914</v>
      </c>
      <c r="AA281" s="79">
        <v>43922</v>
      </c>
      <c r="AB281" t="s">
        <v>878</v>
      </c>
      <c r="AC281" t="s">
        <v>914</v>
      </c>
    </row>
    <row r="282" spans="1:29" hidden="1" x14ac:dyDescent="0.35">
      <c r="A282" t="s">
        <v>2372</v>
      </c>
      <c r="B282" t="s">
        <v>9350</v>
      </c>
      <c r="D282" t="s">
        <v>8870</v>
      </c>
      <c r="E282" t="s">
        <v>8871</v>
      </c>
      <c r="F282" t="s">
        <v>914</v>
      </c>
      <c r="G282" t="s">
        <v>9351</v>
      </c>
      <c r="J282" t="s">
        <v>9345</v>
      </c>
      <c r="L282" t="s">
        <v>902</v>
      </c>
      <c r="M282">
        <v>1.01843E-2</v>
      </c>
      <c r="N282">
        <v>475</v>
      </c>
      <c r="O282">
        <v>-10</v>
      </c>
      <c r="P282">
        <v>0.4</v>
      </c>
      <c r="Q282">
        <v>0.4</v>
      </c>
      <c r="R282">
        <v>0</v>
      </c>
      <c r="S282">
        <v>-4</v>
      </c>
      <c r="T282">
        <v>-4</v>
      </c>
      <c r="U282">
        <v>190</v>
      </c>
      <c r="V282">
        <v>190</v>
      </c>
      <c r="W282" t="s">
        <v>878</v>
      </c>
      <c r="X282" t="s">
        <v>878</v>
      </c>
      <c r="Y282" t="s">
        <v>914</v>
      </c>
      <c r="AA282" s="79">
        <v>43922</v>
      </c>
      <c r="AB282" t="s">
        <v>878</v>
      </c>
      <c r="AC282" t="s">
        <v>914</v>
      </c>
    </row>
    <row r="283" spans="1:29" hidden="1" x14ac:dyDescent="0.35">
      <c r="A283" t="s">
        <v>2374</v>
      </c>
      <c r="B283" t="s">
        <v>9352</v>
      </c>
      <c r="D283" t="s">
        <v>8870</v>
      </c>
      <c r="E283" t="s">
        <v>8871</v>
      </c>
      <c r="F283" t="s">
        <v>914</v>
      </c>
      <c r="G283" t="s">
        <v>9353</v>
      </c>
      <c r="J283" t="s">
        <v>9345</v>
      </c>
      <c r="L283" t="s">
        <v>902</v>
      </c>
      <c r="M283">
        <v>1.01843E-2</v>
      </c>
      <c r="N283">
        <v>475</v>
      </c>
      <c r="O283">
        <v>-10</v>
      </c>
      <c r="P283">
        <v>0.4</v>
      </c>
      <c r="Q283">
        <v>0.4</v>
      </c>
      <c r="R283">
        <v>0</v>
      </c>
      <c r="S283">
        <v>-4</v>
      </c>
      <c r="T283">
        <v>-4</v>
      </c>
      <c r="U283">
        <v>190</v>
      </c>
      <c r="V283">
        <v>190</v>
      </c>
      <c r="W283" t="s">
        <v>878</v>
      </c>
      <c r="X283" t="s">
        <v>878</v>
      </c>
      <c r="Y283" t="s">
        <v>914</v>
      </c>
      <c r="AA283" s="79">
        <v>43922</v>
      </c>
      <c r="AB283" t="s">
        <v>878</v>
      </c>
      <c r="AC283" t="s">
        <v>914</v>
      </c>
    </row>
    <row r="284" spans="1:29" x14ac:dyDescent="0.35">
      <c r="A284" t="s">
        <v>2376</v>
      </c>
      <c r="B284" t="s">
        <v>9354</v>
      </c>
      <c r="C284" t="e">
        <f>VLOOKUP(A284,ETYS_Spatial_List!$B$414:$B$493,1,FALSE)</f>
        <v>#N/A</v>
      </c>
      <c r="D284" t="s">
        <v>8851</v>
      </c>
      <c r="E284" t="s">
        <v>8852</v>
      </c>
      <c r="F284" t="s">
        <v>914</v>
      </c>
      <c r="G284" t="s">
        <v>9355</v>
      </c>
      <c r="K284" t="s">
        <v>869</v>
      </c>
      <c r="L284" t="s">
        <v>869</v>
      </c>
      <c r="M284">
        <v>-1.9432100000000001E-2</v>
      </c>
      <c r="N284">
        <v>9.6389999999999993</v>
      </c>
      <c r="O284">
        <v>-2</v>
      </c>
      <c r="P284">
        <v>0.4</v>
      </c>
      <c r="Q284">
        <v>0.4</v>
      </c>
      <c r="R284">
        <v>0</v>
      </c>
      <c r="S284">
        <v>-0.8</v>
      </c>
      <c r="T284">
        <v>-0.8</v>
      </c>
      <c r="U284">
        <v>3.8559999999999999</v>
      </c>
      <c r="V284">
        <v>3.8559999999999999</v>
      </c>
      <c r="W284" t="s">
        <v>914</v>
      </c>
      <c r="X284" t="s">
        <v>878</v>
      </c>
      <c r="Y284" t="s">
        <v>914</v>
      </c>
      <c r="AA284" s="79">
        <v>43922</v>
      </c>
      <c r="AB284" t="s">
        <v>878</v>
      </c>
      <c r="AC284" t="s">
        <v>914</v>
      </c>
    </row>
    <row r="285" spans="1:29" hidden="1" x14ac:dyDescent="0.35">
      <c r="A285" t="s">
        <v>2378</v>
      </c>
      <c r="B285" t="s">
        <v>9356</v>
      </c>
      <c r="D285" t="s">
        <v>9080</v>
      </c>
      <c r="E285" t="s">
        <v>9081</v>
      </c>
      <c r="F285" t="s">
        <v>914</v>
      </c>
      <c r="G285" t="s">
        <v>9357</v>
      </c>
      <c r="J285" t="s">
        <v>9358</v>
      </c>
      <c r="L285" t="s">
        <v>902</v>
      </c>
      <c r="M285">
        <v>1.01843E-2</v>
      </c>
      <c r="N285">
        <v>22</v>
      </c>
      <c r="O285">
        <v>-22</v>
      </c>
      <c r="P285">
        <v>0.4</v>
      </c>
      <c r="Q285">
        <v>0.4</v>
      </c>
      <c r="R285">
        <v>0</v>
      </c>
      <c r="S285">
        <v>-8.8000000000000007</v>
      </c>
      <c r="T285">
        <v>-8.8000000000000007</v>
      </c>
      <c r="U285">
        <v>8.8000000000000007</v>
      </c>
      <c r="V285">
        <v>8.8000000000000007</v>
      </c>
      <c r="W285" t="s">
        <v>878</v>
      </c>
      <c r="X285" t="s">
        <v>878</v>
      </c>
      <c r="Y285" t="s">
        <v>914</v>
      </c>
      <c r="AA285" s="79">
        <v>43922</v>
      </c>
      <c r="AB285" t="s">
        <v>878</v>
      </c>
      <c r="AC285" t="s">
        <v>914</v>
      </c>
    </row>
    <row r="286" spans="1:29" hidden="1" x14ac:dyDescent="0.35">
      <c r="A286" t="s">
        <v>2381</v>
      </c>
      <c r="B286" t="s">
        <v>9359</v>
      </c>
      <c r="D286" t="s">
        <v>9360</v>
      </c>
      <c r="E286" t="s">
        <v>9361</v>
      </c>
      <c r="F286" t="s">
        <v>914</v>
      </c>
      <c r="G286" t="s">
        <v>9362</v>
      </c>
      <c r="J286" t="s">
        <v>9358</v>
      </c>
      <c r="L286" t="s">
        <v>902</v>
      </c>
      <c r="M286">
        <v>1.01843E-2</v>
      </c>
      <c r="N286">
        <v>228</v>
      </c>
      <c r="O286">
        <v>-17.149999999999999</v>
      </c>
      <c r="P286">
        <v>0.4</v>
      </c>
      <c r="Q286">
        <v>0.4</v>
      </c>
      <c r="R286">
        <v>0</v>
      </c>
      <c r="S286">
        <v>-6.86</v>
      </c>
      <c r="T286">
        <v>-6.86</v>
      </c>
      <c r="U286">
        <v>91.2</v>
      </c>
      <c r="V286">
        <v>91.2</v>
      </c>
      <c r="W286" t="s">
        <v>878</v>
      </c>
      <c r="X286" t="s">
        <v>878</v>
      </c>
      <c r="Y286" t="s">
        <v>914</v>
      </c>
      <c r="AA286" s="79">
        <v>43922</v>
      </c>
      <c r="AB286" t="s">
        <v>878</v>
      </c>
      <c r="AC286" t="s">
        <v>914</v>
      </c>
    </row>
    <row r="287" spans="1:29" x14ac:dyDescent="0.35">
      <c r="A287" t="s">
        <v>617</v>
      </c>
      <c r="B287" t="s">
        <v>617</v>
      </c>
      <c r="C287" t="str">
        <f>VLOOKUP(A287,ETYS_Spatial_List!$B$414:$B$493,1,FALSE)</f>
        <v>T_POOBD-1</v>
      </c>
      <c r="D287" t="s">
        <v>8851</v>
      </c>
      <c r="E287" t="s">
        <v>8852</v>
      </c>
      <c r="F287" t="s">
        <v>914</v>
      </c>
      <c r="G287" t="s">
        <v>9363</v>
      </c>
      <c r="L287" t="s">
        <v>869</v>
      </c>
      <c r="M287">
        <v>-1.9432100000000001E-2</v>
      </c>
      <c r="N287">
        <v>0</v>
      </c>
      <c r="O287">
        <v>-10</v>
      </c>
      <c r="P287">
        <v>0.51619999999999999</v>
      </c>
      <c r="Q287">
        <v>0.51619999999999999</v>
      </c>
      <c r="R287">
        <v>0</v>
      </c>
      <c r="S287">
        <v>-5.1619999999999999</v>
      </c>
      <c r="T287">
        <v>-5.1619999999999999</v>
      </c>
      <c r="U287">
        <v>0</v>
      </c>
      <c r="V287">
        <v>0</v>
      </c>
      <c r="W287" t="s">
        <v>878</v>
      </c>
      <c r="X287" t="s">
        <v>878</v>
      </c>
      <c r="Y287" t="s">
        <v>914</v>
      </c>
      <c r="AA287" s="79">
        <v>43922</v>
      </c>
      <c r="AB287" t="s">
        <v>878</v>
      </c>
      <c r="AC287" t="s">
        <v>878</v>
      </c>
    </row>
    <row r="288" spans="1:29" x14ac:dyDescent="0.35">
      <c r="A288" t="s">
        <v>646</v>
      </c>
      <c r="B288" t="s">
        <v>9364</v>
      </c>
      <c r="C288" t="str">
        <f>VLOOKUP(A288,ETYS_Spatial_List!$B$414:$B$493,1,FALSE)</f>
        <v>T_POPP_3RTK</v>
      </c>
      <c r="D288" t="s">
        <v>8851</v>
      </c>
      <c r="E288" t="s">
        <v>8852</v>
      </c>
      <c r="F288" t="s">
        <v>914</v>
      </c>
      <c r="L288" t="s">
        <v>869</v>
      </c>
      <c r="M288">
        <v>-4.9665999999999998E-3</v>
      </c>
      <c r="N288">
        <v>0</v>
      </c>
      <c r="O288">
        <v>-10</v>
      </c>
      <c r="P288">
        <v>0.2233</v>
      </c>
      <c r="Q288">
        <v>0.2233</v>
      </c>
      <c r="R288">
        <v>0</v>
      </c>
      <c r="S288">
        <v>-2.2330000000000001</v>
      </c>
      <c r="T288">
        <v>-2.2330000000000001</v>
      </c>
      <c r="U288">
        <v>0</v>
      </c>
      <c r="V288">
        <v>0</v>
      </c>
      <c r="W288" t="s">
        <v>878</v>
      </c>
      <c r="X288" t="s">
        <v>878</v>
      </c>
      <c r="Y288" t="s">
        <v>878</v>
      </c>
      <c r="AA288" s="79">
        <v>43922</v>
      </c>
      <c r="AB288" t="s">
        <v>878</v>
      </c>
      <c r="AC288" t="s">
        <v>878</v>
      </c>
    </row>
    <row r="289" spans="1:29" x14ac:dyDescent="0.35">
      <c r="A289" t="s">
        <v>619</v>
      </c>
      <c r="B289" t="s">
        <v>619</v>
      </c>
      <c r="C289" t="str">
        <f>VLOOKUP(A289,ETYS_Spatial_List!$B$414:$B$493,1,FALSE)</f>
        <v>T_PORGD-1</v>
      </c>
      <c r="D289" t="s">
        <v>8851</v>
      </c>
      <c r="E289" t="s">
        <v>8852</v>
      </c>
      <c r="F289" t="s">
        <v>914</v>
      </c>
      <c r="G289" t="s">
        <v>9365</v>
      </c>
      <c r="L289" t="s">
        <v>869</v>
      </c>
      <c r="M289">
        <v>-1.9432100000000001E-2</v>
      </c>
      <c r="N289">
        <v>0</v>
      </c>
      <c r="O289">
        <v>-10</v>
      </c>
      <c r="P289">
        <v>0.43769999999999998</v>
      </c>
      <c r="Q289">
        <v>0.43769999999999998</v>
      </c>
      <c r="R289">
        <v>0</v>
      </c>
      <c r="S289">
        <v>-4.3769999999999998</v>
      </c>
      <c r="T289">
        <v>-4.3769999999999998</v>
      </c>
      <c r="U289">
        <v>0</v>
      </c>
      <c r="V289">
        <v>0</v>
      </c>
      <c r="W289" t="s">
        <v>878</v>
      </c>
      <c r="X289" t="s">
        <v>878</v>
      </c>
      <c r="Y289" t="s">
        <v>914</v>
      </c>
      <c r="AA289" s="79">
        <v>43922</v>
      </c>
      <c r="AB289" t="s">
        <v>878</v>
      </c>
      <c r="AC289" t="s">
        <v>878</v>
      </c>
    </row>
    <row r="290" spans="1:29" x14ac:dyDescent="0.35">
      <c r="A290" t="s">
        <v>698</v>
      </c>
      <c r="B290" t="s">
        <v>699</v>
      </c>
      <c r="C290" t="str">
        <f>VLOOKUP(A290,ETYS_Spatial_List!$B$414:$B$493,1,FALSE)</f>
        <v>T_PUDMD-1</v>
      </c>
      <c r="D290" t="s">
        <v>8851</v>
      </c>
      <c r="E290" t="s">
        <v>8852</v>
      </c>
      <c r="F290" t="s">
        <v>914</v>
      </c>
      <c r="L290" t="s">
        <v>869</v>
      </c>
      <c r="M290">
        <v>1.78187E-2</v>
      </c>
      <c r="N290">
        <v>0</v>
      </c>
      <c r="O290">
        <v>-10</v>
      </c>
      <c r="P290">
        <v>2.0400000000000001E-2</v>
      </c>
      <c r="Q290">
        <v>2.0400000000000001E-2</v>
      </c>
      <c r="R290">
        <v>0</v>
      </c>
      <c r="S290">
        <v>-0.20399999999999999</v>
      </c>
      <c r="T290">
        <v>-0.20399999999999999</v>
      </c>
      <c r="U290">
        <v>0</v>
      </c>
      <c r="V290">
        <v>0</v>
      </c>
      <c r="W290" t="s">
        <v>878</v>
      </c>
      <c r="X290" t="s">
        <v>878</v>
      </c>
      <c r="Y290" t="s">
        <v>878</v>
      </c>
      <c r="AA290" s="79">
        <v>43922</v>
      </c>
      <c r="AB290" t="s">
        <v>878</v>
      </c>
      <c r="AC290" t="s">
        <v>878</v>
      </c>
    </row>
    <row r="291" spans="1:29" x14ac:dyDescent="0.35">
      <c r="A291" t="s">
        <v>701</v>
      </c>
      <c r="B291" t="s">
        <v>702</v>
      </c>
      <c r="C291" t="str">
        <f>VLOOKUP(A291,ETYS_Spatial_List!$B$414:$B$493,1,FALSE)</f>
        <v>T_PUDMD-2</v>
      </c>
      <c r="D291" t="s">
        <v>8851</v>
      </c>
      <c r="E291" t="s">
        <v>8852</v>
      </c>
      <c r="F291" t="s">
        <v>914</v>
      </c>
      <c r="L291" t="s">
        <v>869</v>
      </c>
      <c r="M291">
        <v>1.78187E-2</v>
      </c>
      <c r="N291">
        <v>0</v>
      </c>
      <c r="O291">
        <v>-10</v>
      </c>
      <c r="P291">
        <v>0</v>
      </c>
      <c r="Q291">
        <v>0</v>
      </c>
      <c r="R291">
        <v>0</v>
      </c>
      <c r="S291">
        <v>0</v>
      </c>
      <c r="T291">
        <v>0</v>
      </c>
      <c r="U291">
        <v>0</v>
      </c>
      <c r="V291">
        <v>0</v>
      </c>
      <c r="W291" t="s">
        <v>878</v>
      </c>
      <c r="X291" t="s">
        <v>878</v>
      </c>
      <c r="Y291" t="s">
        <v>878</v>
      </c>
      <c r="AA291" s="79">
        <v>43922</v>
      </c>
      <c r="AB291" t="s">
        <v>878</v>
      </c>
      <c r="AC291" t="s">
        <v>878</v>
      </c>
    </row>
    <row r="292" spans="1:29" hidden="1" x14ac:dyDescent="0.35">
      <c r="A292" t="s">
        <v>2389</v>
      </c>
      <c r="B292" t="s">
        <v>2389</v>
      </c>
      <c r="D292" t="s">
        <v>8965</v>
      </c>
      <c r="E292" t="s">
        <v>8966</v>
      </c>
      <c r="F292" t="s">
        <v>914</v>
      </c>
      <c r="G292" t="s">
        <v>9366</v>
      </c>
      <c r="J292" t="s">
        <v>9367</v>
      </c>
      <c r="L292" t="s">
        <v>902</v>
      </c>
      <c r="M292">
        <v>7.5161999999999998E-3</v>
      </c>
      <c r="N292">
        <v>504</v>
      </c>
      <c r="O292">
        <v>-16</v>
      </c>
      <c r="P292">
        <v>0.4</v>
      </c>
      <c r="Q292">
        <v>0.4</v>
      </c>
      <c r="R292">
        <v>0</v>
      </c>
      <c r="S292">
        <v>-6.4</v>
      </c>
      <c r="T292">
        <v>-6.4</v>
      </c>
      <c r="U292">
        <v>201.6</v>
      </c>
      <c r="V292">
        <v>201.6</v>
      </c>
      <c r="W292" t="s">
        <v>878</v>
      </c>
      <c r="X292" t="s">
        <v>878</v>
      </c>
      <c r="Y292" t="s">
        <v>914</v>
      </c>
      <c r="AA292" s="79">
        <v>43922</v>
      </c>
      <c r="AB292" t="s">
        <v>878</v>
      </c>
      <c r="AC292" t="s">
        <v>914</v>
      </c>
    </row>
    <row r="293" spans="1:29" hidden="1" x14ac:dyDescent="0.35">
      <c r="A293" t="s">
        <v>2392</v>
      </c>
      <c r="B293" t="s">
        <v>2392</v>
      </c>
      <c r="D293" t="s">
        <v>8965</v>
      </c>
      <c r="E293" t="s">
        <v>8966</v>
      </c>
      <c r="F293" t="s">
        <v>914</v>
      </c>
      <c r="G293" t="s">
        <v>9368</v>
      </c>
      <c r="J293" t="s">
        <v>9367</v>
      </c>
      <c r="L293" t="s">
        <v>902</v>
      </c>
      <c r="M293">
        <v>7.5161999999999998E-3</v>
      </c>
      <c r="N293">
        <v>502</v>
      </c>
      <c r="O293">
        <v>-16</v>
      </c>
      <c r="P293">
        <v>0.4</v>
      </c>
      <c r="Q293">
        <v>0.4</v>
      </c>
      <c r="R293">
        <v>0</v>
      </c>
      <c r="S293">
        <v>-6.4</v>
      </c>
      <c r="T293">
        <v>-6.4</v>
      </c>
      <c r="U293">
        <v>200.8</v>
      </c>
      <c r="V293">
        <v>200.8</v>
      </c>
      <c r="W293" t="s">
        <v>878</v>
      </c>
      <c r="X293" t="s">
        <v>878</v>
      </c>
      <c r="Y293" t="s">
        <v>914</v>
      </c>
      <c r="AA293" s="79">
        <v>43922</v>
      </c>
      <c r="AB293" t="s">
        <v>878</v>
      </c>
      <c r="AC293" t="s">
        <v>914</v>
      </c>
    </row>
    <row r="294" spans="1:29" hidden="1" x14ac:dyDescent="0.35">
      <c r="A294" t="s">
        <v>2394</v>
      </c>
      <c r="B294" t="s">
        <v>2394</v>
      </c>
      <c r="D294" t="s">
        <v>8965</v>
      </c>
      <c r="E294" t="s">
        <v>8966</v>
      </c>
      <c r="F294" t="s">
        <v>914</v>
      </c>
      <c r="G294" t="s">
        <v>9369</v>
      </c>
      <c r="J294" t="s">
        <v>9367</v>
      </c>
      <c r="L294" t="s">
        <v>902</v>
      </c>
      <c r="M294">
        <v>7.5161999999999998E-3</v>
      </c>
      <c r="N294">
        <v>502</v>
      </c>
      <c r="O294">
        <v>-16</v>
      </c>
      <c r="P294">
        <v>0.4</v>
      </c>
      <c r="Q294">
        <v>0.4</v>
      </c>
      <c r="R294">
        <v>0</v>
      </c>
      <c r="S294">
        <v>-6.4</v>
      </c>
      <c r="T294">
        <v>-6.4</v>
      </c>
      <c r="U294">
        <v>200.8</v>
      </c>
      <c r="V294">
        <v>200.8</v>
      </c>
      <c r="W294" t="s">
        <v>878</v>
      </c>
      <c r="X294" t="s">
        <v>878</v>
      </c>
      <c r="Y294" t="s">
        <v>914</v>
      </c>
      <c r="AA294" s="79">
        <v>43922</v>
      </c>
      <c r="AB294" t="s">
        <v>878</v>
      </c>
      <c r="AC294" t="s">
        <v>914</v>
      </c>
    </row>
    <row r="295" spans="1:29" hidden="1" x14ac:dyDescent="0.35">
      <c r="A295" t="s">
        <v>2397</v>
      </c>
      <c r="B295" t="s">
        <v>2397</v>
      </c>
      <c r="D295" t="s">
        <v>8965</v>
      </c>
      <c r="E295" t="s">
        <v>8966</v>
      </c>
      <c r="F295" t="s">
        <v>914</v>
      </c>
      <c r="G295" t="s">
        <v>9370</v>
      </c>
      <c r="J295" t="s">
        <v>9367</v>
      </c>
      <c r="L295" t="s">
        <v>902</v>
      </c>
      <c r="M295">
        <v>7.5161999999999998E-3</v>
      </c>
      <c r="N295">
        <v>504</v>
      </c>
      <c r="O295">
        <v>-16</v>
      </c>
      <c r="P295">
        <v>0.4</v>
      </c>
      <c r="Q295">
        <v>0.4</v>
      </c>
      <c r="R295">
        <v>0</v>
      </c>
      <c r="S295">
        <v>-6.4</v>
      </c>
      <c r="T295">
        <v>-6.4</v>
      </c>
      <c r="U295">
        <v>201.6</v>
      </c>
      <c r="V295">
        <v>201.6</v>
      </c>
      <c r="W295" t="s">
        <v>878</v>
      </c>
      <c r="X295" t="s">
        <v>878</v>
      </c>
      <c r="Y295" t="s">
        <v>914</v>
      </c>
      <c r="AA295" s="79">
        <v>43922</v>
      </c>
      <c r="AB295" t="s">
        <v>878</v>
      </c>
      <c r="AC295" t="s">
        <v>914</v>
      </c>
    </row>
    <row r="296" spans="1:29" hidden="1" x14ac:dyDescent="0.35">
      <c r="A296" t="s">
        <v>2399</v>
      </c>
      <c r="B296" t="s">
        <v>2399</v>
      </c>
      <c r="D296" t="s">
        <v>8965</v>
      </c>
      <c r="E296" t="s">
        <v>8966</v>
      </c>
      <c r="F296" t="s">
        <v>914</v>
      </c>
      <c r="G296" t="s">
        <v>9371</v>
      </c>
      <c r="J296" t="s">
        <v>9367</v>
      </c>
      <c r="L296" t="s">
        <v>902</v>
      </c>
      <c r="M296">
        <v>7.5161999999999998E-3</v>
      </c>
      <c r="N296">
        <v>18</v>
      </c>
      <c r="O296">
        <v>0</v>
      </c>
      <c r="P296">
        <v>0.4</v>
      </c>
      <c r="Q296">
        <v>0.4</v>
      </c>
      <c r="R296">
        <v>0</v>
      </c>
      <c r="S296">
        <v>0</v>
      </c>
      <c r="T296">
        <v>0</v>
      </c>
      <c r="U296">
        <v>7.2</v>
      </c>
      <c r="V296">
        <v>7.2</v>
      </c>
      <c r="W296" t="s">
        <v>878</v>
      </c>
      <c r="X296" t="s">
        <v>878</v>
      </c>
      <c r="Y296" t="s">
        <v>914</v>
      </c>
      <c r="AA296" s="79">
        <v>43922</v>
      </c>
      <c r="AB296" t="s">
        <v>878</v>
      </c>
      <c r="AC296" t="s">
        <v>914</v>
      </c>
    </row>
    <row r="297" spans="1:29" hidden="1" x14ac:dyDescent="0.35">
      <c r="A297" t="s">
        <v>2401</v>
      </c>
      <c r="B297" t="s">
        <v>2401</v>
      </c>
      <c r="D297" t="s">
        <v>8965</v>
      </c>
      <c r="E297" t="s">
        <v>8966</v>
      </c>
      <c r="F297" t="s">
        <v>914</v>
      </c>
      <c r="G297" t="s">
        <v>9372</v>
      </c>
      <c r="J297" t="s">
        <v>9367</v>
      </c>
      <c r="L297" t="s">
        <v>902</v>
      </c>
      <c r="M297">
        <v>7.5161999999999998E-3</v>
      </c>
      <c r="N297">
        <v>18</v>
      </c>
      <c r="O297">
        <v>0</v>
      </c>
      <c r="P297">
        <v>0.4</v>
      </c>
      <c r="Q297">
        <v>0.4</v>
      </c>
      <c r="R297">
        <v>0</v>
      </c>
      <c r="S297">
        <v>0</v>
      </c>
      <c r="T297">
        <v>0</v>
      </c>
      <c r="U297">
        <v>7.2</v>
      </c>
      <c r="V297">
        <v>7.2</v>
      </c>
      <c r="W297" t="s">
        <v>878</v>
      </c>
      <c r="X297" t="s">
        <v>878</v>
      </c>
      <c r="Y297" t="s">
        <v>914</v>
      </c>
      <c r="AA297" s="79">
        <v>43922</v>
      </c>
      <c r="AB297" t="s">
        <v>878</v>
      </c>
      <c r="AC297" t="s">
        <v>914</v>
      </c>
    </row>
    <row r="298" spans="1:29" hidden="1" x14ac:dyDescent="0.35">
      <c r="A298" t="s">
        <v>657</v>
      </c>
      <c r="B298" t="s">
        <v>2403</v>
      </c>
      <c r="D298" t="s">
        <v>9373</v>
      </c>
      <c r="E298" t="s">
        <v>9374</v>
      </c>
      <c r="F298" t="s">
        <v>914</v>
      </c>
      <c r="G298" t="s">
        <v>9375</v>
      </c>
      <c r="L298" t="s">
        <v>869</v>
      </c>
      <c r="M298">
        <v>-1.9432100000000001E-2</v>
      </c>
      <c r="N298">
        <v>0</v>
      </c>
      <c r="O298">
        <v>-6</v>
      </c>
      <c r="P298">
        <v>0.31140000000000001</v>
      </c>
      <c r="Q298">
        <v>0.31140000000000001</v>
      </c>
      <c r="R298">
        <v>0</v>
      </c>
      <c r="S298">
        <v>-1.8680000000000001</v>
      </c>
      <c r="T298">
        <v>-1.8680000000000001</v>
      </c>
      <c r="U298">
        <v>0</v>
      </c>
      <c r="V298">
        <v>0</v>
      </c>
      <c r="W298" t="s">
        <v>878</v>
      </c>
      <c r="X298" t="s">
        <v>878</v>
      </c>
      <c r="Y298" t="s">
        <v>914</v>
      </c>
      <c r="AA298" s="79">
        <v>43922</v>
      </c>
      <c r="AB298" t="s">
        <v>878</v>
      </c>
      <c r="AC298" t="s">
        <v>878</v>
      </c>
    </row>
    <row r="299" spans="1:29" hidden="1" x14ac:dyDescent="0.35">
      <c r="A299" t="s">
        <v>2404</v>
      </c>
      <c r="B299" t="s">
        <v>9376</v>
      </c>
      <c r="D299" t="s">
        <v>9377</v>
      </c>
      <c r="E299" t="s">
        <v>9378</v>
      </c>
      <c r="F299" t="s">
        <v>914</v>
      </c>
      <c r="G299" t="s">
        <v>9379</v>
      </c>
      <c r="L299" t="s">
        <v>902</v>
      </c>
      <c r="M299">
        <v>4.2379999999999996E-3</v>
      </c>
      <c r="N299">
        <v>284</v>
      </c>
      <c r="O299">
        <v>-3</v>
      </c>
      <c r="P299">
        <v>0.4</v>
      </c>
      <c r="Q299">
        <v>0.4</v>
      </c>
      <c r="R299">
        <v>0</v>
      </c>
      <c r="S299">
        <v>-1.2</v>
      </c>
      <c r="T299">
        <v>-1.2</v>
      </c>
      <c r="U299">
        <v>113.6</v>
      </c>
      <c r="V299">
        <v>113.6</v>
      </c>
      <c r="W299" t="s">
        <v>878</v>
      </c>
      <c r="X299" t="s">
        <v>878</v>
      </c>
      <c r="Y299" t="s">
        <v>914</v>
      </c>
      <c r="AA299" s="79">
        <v>43922</v>
      </c>
      <c r="AB299" t="s">
        <v>878</v>
      </c>
      <c r="AC299" t="s">
        <v>914</v>
      </c>
    </row>
    <row r="300" spans="1:29" hidden="1" x14ac:dyDescent="0.35">
      <c r="A300" t="s">
        <v>2408</v>
      </c>
      <c r="B300" t="s">
        <v>9380</v>
      </c>
      <c r="D300" t="s">
        <v>9377</v>
      </c>
      <c r="E300" t="s">
        <v>9378</v>
      </c>
      <c r="F300" t="s">
        <v>914</v>
      </c>
      <c r="G300" t="s">
        <v>9381</v>
      </c>
      <c r="L300" t="s">
        <v>902</v>
      </c>
      <c r="M300">
        <v>4.2379999999999996E-3</v>
      </c>
      <c r="N300">
        <v>290</v>
      </c>
      <c r="O300">
        <v>-3</v>
      </c>
      <c r="P300">
        <v>0.4</v>
      </c>
      <c r="Q300">
        <v>0.4</v>
      </c>
      <c r="R300">
        <v>0</v>
      </c>
      <c r="S300">
        <v>-1.2</v>
      </c>
      <c r="T300">
        <v>-1.2</v>
      </c>
      <c r="U300">
        <v>116</v>
      </c>
      <c r="V300">
        <v>116</v>
      </c>
      <c r="W300" t="s">
        <v>878</v>
      </c>
      <c r="X300" t="s">
        <v>878</v>
      </c>
      <c r="Y300" t="s">
        <v>914</v>
      </c>
      <c r="AA300" s="79">
        <v>43922</v>
      </c>
      <c r="AB300" t="s">
        <v>878</v>
      </c>
      <c r="AC300" t="s">
        <v>914</v>
      </c>
    </row>
    <row r="301" spans="1:29" hidden="1" x14ac:dyDescent="0.35">
      <c r="A301" t="s">
        <v>2412</v>
      </c>
      <c r="B301" t="s">
        <v>9382</v>
      </c>
      <c r="D301" t="s">
        <v>9383</v>
      </c>
      <c r="E301" t="s">
        <v>9384</v>
      </c>
      <c r="F301" t="s">
        <v>914</v>
      </c>
      <c r="G301" t="s">
        <v>9385</v>
      </c>
      <c r="L301" t="s">
        <v>902</v>
      </c>
      <c r="M301">
        <v>9.3638000000000002E-3</v>
      </c>
      <c r="N301">
        <v>200.1</v>
      </c>
      <c r="O301">
        <v>-10.7</v>
      </c>
      <c r="P301">
        <v>0.4</v>
      </c>
      <c r="Q301">
        <v>0.4</v>
      </c>
      <c r="R301">
        <v>0</v>
      </c>
      <c r="S301">
        <v>-4.28</v>
      </c>
      <c r="T301">
        <v>-4.28</v>
      </c>
      <c r="U301">
        <v>80.040000000000006</v>
      </c>
      <c r="V301">
        <v>80.040000000000006</v>
      </c>
      <c r="W301" t="s">
        <v>878</v>
      </c>
      <c r="X301" t="s">
        <v>878</v>
      </c>
      <c r="Y301" t="s">
        <v>914</v>
      </c>
      <c r="AA301" s="79">
        <v>43922</v>
      </c>
      <c r="AB301" t="s">
        <v>878</v>
      </c>
      <c r="AC301" t="s">
        <v>914</v>
      </c>
    </row>
    <row r="302" spans="1:29" hidden="1" x14ac:dyDescent="0.35">
      <c r="A302" t="s">
        <v>2415</v>
      </c>
      <c r="B302" t="s">
        <v>9386</v>
      </c>
      <c r="D302" t="s">
        <v>9383</v>
      </c>
      <c r="E302" t="s">
        <v>9384</v>
      </c>
      <c r="F302" t="s">
        <v>914</v>
      </c>
      <c r="G302" t="s">
        <v>9387</v>
      </c>
      <c r="L302" t="s">
        <v>902</v>
      </c>
      <c r="M302">
        <v>9.3638000000000002E-3</v>
      </c>
      <c r="N302">
        <v>200.1</v>
      </c>
      <c r="O302">
        <v>-10.7</v>
      </c>
      <c r="P302">
        <v>0.4</v>
      </c>
      <c r="Q302">
        <v>0.4</v>
      </c>
      <c r="R302">
        <v>0</v>
      </c>
      <c r="S302">
        <v>-4.28</v>
      </c>
      <c r="T302">
        <v>-4.28</v>
      </c>
      <c r="U302">
        <v>80.040000000000006</v>
      </c>
      <c r="V302">
        <v>80.040000000000006</v>
      </c>
      <c r="W302" t="s">
        <v>878</v>
      </c>
      <c r="X302" t="s">
        <v>878</v>
      </c>
      <c r="Y302" t="s">
        <v>914</v>
      </c>
      <c r="AA302" s="79">
        <v>43922</v>
      </c>
      <c r="AB302" t="s">
        <v>878</v>
      </c>
      <c r="AC302" t="s">
        <v>914</v>
      </c>
    </row>
    <row r="303" spans="1:29" hidden="1" x14ac:dyDescent="0.35">
      <c r="A303" t="s">
        <v>2417</v>
      </c>
      <c r="B303" t="s">
        <v>2419</v>
      </c>
      <c r="D303" t="s">
        <v>9388</v>
      </c>
      <c r="E303" t="s">
        <v>9389</v>
      </c>
      <c r="F303" t="s">
        <v>914</v>
      </c>
      <c r="G303" t="s">
        <v>9390</v>
      </c>
      <c r="J303" t="s">
        <v>8964</v>
      </c>
      <c r="L303" t="s">
        <v>902</v>
      </c>
      <c r="M303">
        <v>4.3578000000000002E-3</v>
      </c>
      <c r="N303">
        <v>810</v>
      </c>
      <c r="O303">
        <v>-10</v>
      </c>
      <c r="P303">
        <v>0.4</v>
      </c>
      <c r="Q303">
        <v>0.4</v>
      </c>
      <c r="R303">
        <v>0</v>
      </c>
      <c r="S303">
        <v>-4</v>
      </c>
      <c r="T303">
        <v>-4</v>
      </c>
      <c r="U303">
        <v>324</v>
      </c>
      <c r="V303">
        <v>324</v>
      </c>
      <c r="W303" t="s">
        <v>878</v>
      </c>
      <c r="X303" t="s">
        <v>878</v>
      </c>
      <c r="Y303" t="s">
        <v>914</v>
      </c>
      <c r="AA303" s="79">
        <v>43922</v>
      </c>
      <c r="AB303" t="s">
        <v>878</v>
      </c>
      <c r="AC303" t="s">
        <v>914</v>
      </c>
    </row>
    <row r="304" spans="1:29" hidden="1" x14ac:dyDescent="0.35">
      <c r="A304" t="s">
        <v>2420</v>
      </c>
      <c r="B304" t="s">
        <v>2420</v>
      </c>
      <c r="D304" t="s">
        <v>9391</v>
      </c>
      <c r="E304" t="s">
        <v>9392</v>
      </c>
      <c r="F304" t="s">
        <v>914</v>
      </c>
      <c r="G304" t="s">
        <v>9393</v>
      </c>
      <c r="K304" t="s">
        <v>902</v>
      </c>
      <c r="L304" t="s">
        <v>902</v>
      </c>
      <c r="M304">
        <v>-3.4489999999999998E-3</v>
      </c>
      <c r="N304">
        <v>90</v>
      </c>
      <c r="O304">
        <v>-6</v>
      </c>
      <c r="P304">
        <v>0.4</v>
      </c>
      <c r="Q304">
        <v>0.4</v>
      </c>
      <c r="R304">
        <v>0</v>
      </c>
      <c r="S304">
        <v>-2.4</v>
      </c>
      <c r="T304">
        <v>-2.4</v>
      </c>
      <c r="U304">
        <v>36</v>
      </c>
      <c r="V304">
        <v>36</v>
      </c>
      <c r="W304" t="s">
        <v>914</v>
      </c>
      <c r="X304" t="s">
        <v>878</v>
      </c>
      <c r="Y304" t="s">
        <v>914</v>
      </c>
      <c r="AA304" s="79">
        <v>43922</v>
      </c>
      <c r="AB304" t="s">
        <v>878</v>
      </c>
      <c r="AC304" t="s">
        <v>914</v>
      </c>
    </row>
    <row r="305" spans="1:29" hidden="1" x14ac:dyDescent="0.35">
      <c r="A305" t="s">
        <v>2423</v>
      </c>
      <c r="B305" t="s">
        <v>2423</v>
      </c>
      <c r="D305" t="s">
        <v>9391</v>
      </c>
      <c r="E305" t="s">
        <v>9392</v>
      </c>
      <c r="F305" t="s">
        <v>914</v>
      </c>
      <c r="G305" t="s">
        <v>9394</v>
      </c>
      <c r="K305" t="s">
        <v>902</v>
      </c>
      <c r="L305" t="s">
        <v>902</v>
      </c>
      <c r="M305">
        <v>-3.4489999999999998E-3</v>
      </c>
      <c r="N305">
        <v>90</v>
      </c>
      <c r="O305">
        <v>-6</v>
      </c>
      <c r="P305">
        <v>0.4</v>
      </c>
      <c r="Q305">
        <v>0.4</v>
      </c>
      <c r="R305">
        <v>0</v>
      </c>
      <c r="S305">
        <v>-2.4</v>
      </c>
      <c r="T305">
        <v>-2.4</v>
      </c>
      <c r="U305">
        <v>36</v>
      </c>
      <c r="V305">
        <v>36</v>
      </c>
      <c r="W305" t="s">
        <v>914</v>
      </c>
      <c r="X305" t="s">
        <v>878</v>
      </c>
      <c r="Y305" t="s">
        <v>914</v>
      </c>
      <c r="AA305" s="79">
        <v>43922</v>
      </c>
      <c r="AB305" t="s">
        <v>878</v>
      </c>
      <c r="AC305" t="s">
        <v>914</v>
      </c>
    </row>
    <row r="306" spans="1:29" hidden="1" x14ac:dyDescent="0.35">
      <c r="A306" t="s">
        <v>2426</v>
      </c>
      <c r="B306" t="s">
        <v>2427</v>
      </c>
      <c r="D306" t="s">
        <v>9395</v>
      </c>
      <c r="E306" t="s">
        <v>9396</v>
      </c>
      <c r="F306" t="s">
        <v>914</v>
      </c>
      <c r="G306" t="s">
        <v>9397</v>
      </c>
      <c r="J306" t="s">
        <v>9398</v>
      </c>
      <c r="L306" t="s">
        <v>869</v>
      </c>
      <c r="M306">
        <v>1.66391E-2</v>
      </c>
      <c r="N306">
        <v>0</v>
      </c>
      <c r="O306">
        <v>0</v>
      </c>
      <c r="P306">
        <v>0</v>
      </c>
      <c r="Q306">
        <v>0</v>
      </c>
      <c r="R306">
        <v>0</v>
      </c>
      <c r="S306">
        <v>0</v>
      </c>
      <c r="T306">
        <v>0</v>
      </c>
      <c r="U306">
        <v>0</v>
      </c>
      <c r="V306">
        <v>0</v>
      </c>
      <c r="W306" t="s">
        <v>878</v>
      </c>
      <c r="X306" t="s">
        <v>878</v>
      </c>
      <c r="Y306" t="s">
        <v>914</v>
      </c>
      <c r="AA306" s="79">
        <v>43922</v>
      </c>
      <c r="AB306" t="s">
        <v>878</v>
      </c>
      <c r="AC306" t="s">
        <v>878</v>
      </c>
    </row>
    <row r="307" spans="1:29" hidden="1" x14ac:dyDescent="0.35">
      <c r="A307" t="s">
        <v>2428</v>
      </c>
      <c r="B307" t="s">
        <v>2429</v>
      </c>
      <c r="D307" t="s">
        <v>9395</v>
      </c>
      <c r="E307" t="s">
        <v>9396</v>
      </c>
      <c r="F307" t="s">
        <v>914</v>
      </c>
      <c r="G307" t="s">
        <v>9399</v>
      </c>
      <c r="J307" t="s">
        <v>9398</v>
      </c>
      <c r="L307" t="s">
        <v>869</v>
      </c>
      <c r="M307">
        <v>1.66391E-2</v>
      </c>
      <c r="N307">
        <v>0</v>
      </c>
      <c r="O307">
        <v>0</v>
      </c>
      <c r="P307">
        <v>0</v>
      </c>
      <c r="Q307">
        <v>0</v>
      </c>
      <c r="R307">
        <v>0</v>
      </c>
      <c r="S307">
        <v>0</v>
      </c>
      <c r="T307">
        <v>0</v>
      </c>
      <c r="U307">
        <v>0</v>
      </c>
      <c r="V307">
        <v>0</v>
      </c>
      <c r="W307" t="s">
        <v>878</v>
      </c>
      <c r="X307" t="s">
        <v>878</v>
      </c>
      <c r="Y307" t="s">
        <v>914</v>
      </c>
      <c r="AA307" s="79">
        <v>43922</v>
      </c>
      <c r="AB307" t="s">
        <v>878</v>
      </c>
      <c r="AC307" t="s">
        <v>878</v>
      </c>
    </row>
    <row r="308" spans="1:29" hidden="1" x14ac:dyDescent="0.35">
      <c r="A308" t="s">
        <v>2430</v>
      </c>
      <c r="B308" t="s">
        <v>2431</v>
      </c>
      <c r="D308" t="s">
        <v>9395</v>
      </c>
      <c r="E308" t="s">
        <v>9396</v>
      </c>
      <c r="F308" t="s">
        <v>914</v>
      </c>
      <c r="G308" t="s">
        <v>9400</v>
      </c>
      <c r="J308" t="s">
        <v>9398</v>
      </c>
      <c r="L308" t="s">
        <v>869</v>
      </c>
      <c r="M308">
        <v>1.66391E-2</v>
      </c>
      <c r="N308">
        <v>0</v>
      </c>
      <c r="O308">
        <v>0</v>
      </c>
      <c r="P308">
        <v>9.3600000000000003E-2</v>
      </c>
      <c r="Q308">
        <v>9.3600000000000003E-2</v>
      </c>
      <c r="R308">
        <v>0</v>
      </c>
      <c r="S308">
        <v>0</v>
      </c>
      <c r="T308">
        <v>0</v>
      </c>
      <c r="U308">
        <v>0</v>
      </c>
      <c r="V308">
        <v>0</v>
      </c>
      <c r="W308" t="s">
        <v>878</v>
      </c>
      <c r="X308" t="s">
        <v>878</v>
      </c>
      <c r="Y308" t="s">
        <v>914</v>
      </c>
      <c r="AA308" s="79">
        <v>43922</v>
      </c>
      <c r="AB308" t="s">
        <v>878</v>
      </c>
      <c r="AC308" t="s">
        <v>878</v>
      </c>
    </row>
    <row r="309" spans="1:29" hidden="1" x14ac:dyDescent="0.35">
      <c r="A309" t="s">
        <v>2432</v>
      </c>
      <c r="B309" t="s">
        <v>2433</v>
      </c>
      <c r="D309" t="s">
        <v>9395</v>
      </c>
      <c r="E309" t="s">
        <v>9396</v>
      </c>
      <c r="F309" t="s">
        <v>914</v>
      </c>
      <c r="G309" t="s">
        <v>9401</v>
      </c>
      <c r="J309" t="s">
        <v>9398</v>
      </c>
      <c r="L309" t="s">
        <v>869</v>
      </c>
      <c r="M309">
        <v>1.66391E-2</v>
      </c>
      <c r="N309">
        <v>0</v>
      </c>
      <c r="O309">
        <v>0</v>
      </c>
      <c r="P309">
        <v>9.3600000000000003E-2</v>
      </c>
      <c r="Q309">
        <v>9.3600000000000003E-2</v>
      </c>
      <c r="R309">
        <v>0</v>
      </c>
      <c r="S309">
        <v>0</v>
      </c>
      <c r="T309">
        <v>0</v>
      </c>
      <c r="U309">
        <v>0</v>
      </c>
      <c r="V309">
        <v>0</v>
      </c>
      <c r="W309" t="s">
        <v>878</v>
      </c>
      <c r="X309" t="s">
        <v>878</v>
      </c>
      <c r="Y309" t="s">
        <v>914</v>
      </c>
      <c r="AA309" s="79">
        <v>43922</v>
      </c>
      <c r="AB309" t="s">
        <v>878</v>
      </c>
      <c r="AC309" t="s">
        <v>878</v>
      </c>
    </row>
    <row r="310" spans="1:29" x14ac:dyDescent="0.35">
      <c r="A310" t="s">
        <v>692</v>
      </c>
      <c r="B310" t="s">
        <v>694</v>
      </c>
      <c r="C310" t="str">
        <f>VLOOKUP(A310,ETYS_Spatial_List!$B$414:$B$493,1,FALSE)</f>
        <v>T_RYHAD-1</v>
      </c>
      <c r="D310" t="s">
        <v>8851</v>
      </c>
      <c r="E310" t="s">
        <v>8852</v>
      </c>
      <c r="F310" t="s">
        <v>914</v>
      </c>
      <c r="L310" t="s">
        <v>869</v>
      </c>
      <c r="M310">
        <v>7.5161999999999998E-3</v>
      </c>
      <c r="N310">
        <v>0</v>
      </c>
      <c r="O310">
        <v>-10.669</v>
      </c>
      <c r="P310">
        <v>0.1234</v>
      </c>
      <c r="Q310">
        <v>0.1234</v>
      </c>
      <c r="R310">
        <v>0</v>
      </c>
      <c r="S310">
        <v>-1.3169999999999999</v>
      </c>
      <c r="T310">
        <v>-1.3169999999999999</v>
      </c>
      <c r="U310">
        <v>0</v>
      </c>
      <c r="V310">
        <v>0</v>
      </c>
      <c r="W310" t="s">
        <v>878</v>
      </c>
      <c r="X310" t="s">
        <v>878</v>
      </c>
      <c r="Y310" t="s">
        <v>878</v>
      </c>
      <c r="AA310" s="79">
        <v>43922</v>
      </c>
      <c r="AB310" t="s">
        <v>878</v>
      </c>
      <c r="AC310" t="s">
        <v>878</v>
      </c>
    </row>
    <row r="311" spans="1:29" x14ac:dyDescent="0.35">
      <c r="A311" t="s">
        <v>696</v>
      </c>
      <c r="B311" t="s">
        <v>697</v>
      </c>
      <c r="C311" t="str">
        <f>VLOOKUP(A311,ETYS_Spatial_List!$B$414:$B$493,1,FALSE)</f>
        <v>T_RYHAD-2</v>
      </c>
      <c r="D311" t="s">
        <v>8851</v>
      </c>
      <c r="E311" t="s">
        <v>8852</v>
      </c>
      <c r="F311" t="s">
        <v>914</v>
      </c>
      <c r="L311" t="s">
        <v>869</v>
      </c>
      <c r="M311">
        <v>7.5161999999999998E-3</v>
      </c>
      <c r="N311">
        <v>0</v>
      </c>
      <c r="O311">
        <v>-10</v>
      </c>
      <c r="P311">
        <v>0</v>
      </c>
      <c r="Q311">
        <v>0</v>
      </c>
      <c r="R311">
        <v>0</v>
      </c>
      <c r="S311">
        <v>0</v>
      </c>
      <c r="T311">
        <v>0</v>
      </c>
      <c r="U311">
        <v>0</v>
      </c>
      <c r="V311">
        <v>0</v>
      </c>
      <c r="W311" t="s">
        <v>878</v>
      </c>
      <c r="X311" t="s">
        <v>878</v>
      </c>
      <c r="Y311" t="s">
        <v>878</v>
      </c>
      <c r="AA311" s="79">
        <v>43922</v>
      </c>
      <c r="AB311" t="s">
        <v>878</v>
      </c>
      <c r="AC311" t="s">
        <v>878</v>
      </c>
    </row>
    <row r="312" spans="1:29" hidden="1" x14ac:dyDescent="0.35">
      <c r="A312" t="s">
        <v>2438</v>
      </c>
      <c r="B312" t="s">
        <v>2438</v>
      </c>
      <c r="D312" t="s">
        <v>8997</v>
      </c>
      <c r="E312" t="s">
        <v>8998</v>
      </c>
      <c r="F312" t="s">
        <v>914</v>
      </c>
      <c r="G312" t="s">
        <v>9402</v>
      </c>
      <c r="L312" t="s">
        <v>902</v>
      </c>
      <c r="M312">
        <v>4.2379999999999996E-3</v>
      </c>
      <c r="N312">
        <v>715</v>
      </c>
      <c r="O312">
        <v>-15</v>
      </c>
      <c r="P312">
        <v>0.4</v>
      </c>
      <c r="Q312">
        <v>0.4</v>
      </c>
      <c r="R312">
        <v>0</v>
      </c>
      <c r="S312">
        <v>-6</v>
      </c>
      <c r="T312">
        <v>-6</v>
      </c>
      <c r="U312">
        <v>286</v>
      </c>
      <c r="V312">
        <v>286</v>
      </c>
      <c r="W312" t="s">
        <v>878</v>
      </c>
      <c r="X312" t="s">
        <v>878</v>
      </c>
      <c r="Y312" t="s">
        <v>914</v>
      </c>
      <c r="AA312" s="79">
        <v>43922</v>
      </c>
      <c r="AB312" t="s">
        <v>878</v>
      </c>
      <c r="AC312" t="s">
        <v>914</v>
      </c>
    </row>
    <row r="313" spans="1:29" x14ac:dyDescent="0.35">
      <c r="A313" t="s">
        <v>621</v>
      </c>
      <c r="B313" t="s">
        <v>621</v>
      </c>
      <c r="C313" t="str">
        <f>VLOOKUP(A313,ETYS_Spatial_List!$B$414:$B$493,1,FALSE)</f>
        <v>T_SACOD-1</v>
      </c>
      <c r="D313" t="s">
        <v>8851</v>
      </c>
      <c r="E313" t="s">
        <v>8852</v>
      </c>
      <c r="F313" t="s">
        <v>914</v>
      </c>
      <c r="G313" t="s">
        <v>9403</v>
      </c>
      <c r="L313" t="s">
        <v>869</v>
      </c>
      <c r="M313">
        <v>-1.9432100000000001E-2</v>
      </c>
      <c r="N313">
        <v>0</v>
      </c>
      <c r="O313">
        <v>-7.4429999999999996</v>
      </c>
      <c r="P313">
        <v>0.28939999999999999</v>
      </c>
      <c r="Q313">
        <v>0.28939999999999999</v>
      </c>
      <c r="R313">
        <v>0</v>
      </c>
      <c r="S313">
        <v>-2.1539999999999999</v>
      </c>
      <c r="T313">
        <v>-2.1539999999999999</v>
      </c>
      <c r="U313">
        <v>0</v>
      </c>
      <c r="V313">
        <v>0</v>
      </c>
      <c r="W313" t="s">
        <v>878</v>
      </c>
      <c r="X313" t="s">
        <v>878</v>
      </c>
      <c r="Y313" t="s">
        <v>914</v>
      </c>
      <c r="AA313" s="79">
        <v>43922</v>
      </c>
      <c r="AB313" t="s">
        <v>878</v>
      </c>
      <c r="AC313" t="s">
        <v>878</v>
      </c>
    </row>
    <row r="314" spans="1:29" hidden="1" x14ac:dyDescent="0.35">
      <c r="A314" t="s">
        <v>2442</v>
      </c>
      <c r="B314" t="s">
        <v>9404</v>
      </c>
      <c r="D314" t="s">
        <v>9405</v>
      </c>
      <c r="E314" t="s">
        <v>9406</v>
      </c>
      <c r="F314" t="s">
        <v>914</v>
      </c>
      <c r="L314" t="s">
        <v>869</v>
      </c>
      <c r="M314">
        <v>-1.9432100000000001E-2</v>
      </c>
      <c r="N314">
        <v>0</v>
      </c>
      <c r="O314">
        <v>-0.47499999999999998</v>
      </c>
      <c r="P314">
        <v>3.9399999999999998E-2</v>
      </c>
      <c r="Q314">
        <v>3.9399999999999998E-2</v>
      </c>
      <c r="R314">
        <v>0</v>
      </c>
      <c r="S314">
        <v>-1.9E-2</v>
      </c>
      <c r="T314">
        <v>-1.9E-2</v>
      </c>
      <c r="U314">
        <v>0</v>
      </c>
      <c r="V314">
        <v>0</v>
      </c>
      <c r="W314" t="s">
        <v>878</v>
      </c>
      <c r="X314" t="s">
        <v>878</v>
      </c>
      <c r="Y314" t="s">
        <v>878</v>
      </c>
      <c r="AA314" s="79">
        <v>43922</v>
      </c>
      <c r="AB314" t="s">
        <v>878</v>
      </c>
      <c r="AC314" t="s">
        <v>878</v>
      </c>
    </row>
    <row r="315" spans="1:29" hidden="1" x14ac:dyDescent="0.35">
      <c r="A315" t="s">
        <v>2445</v>
      </c>
      <c r="B315" t="s">
        <v>9407</v>
      </c>
      <c r="D315" t="s">
        <v>9405</v>
      </c>
      <c r="E315" t="s">
        <v>9406</v>
      </c>
      <c r="F315" t="s">
        <v>914</v>
      </c>
      <c r="G315" t="s">
        <v>9404</v>
      </c>
      <c r="L315" t="s">
        <v>902</v>
      </c>
      <c r="M315">
        <v>-1.9432100000000001E-2</v>
      </c>
      <c r="N315">
        <v>32.076000000000001</v>
      </c>
      <c r="O315">
        <v>0</v>
      </c>
      <c r="P315">
        <v>0.4</v>
      </c>
      <c r="Q315">
        <v>0.4</v>
      </c>
      <c r="R315">
        <v>0</v>
      </c>
      <c r="S315">
        <v>0</v>
      </c>
      <c r="T315">
        <v>0</v>
      </c>
      <c r="U315">
        <v>12.83</v>
      </c>
      <c r="V315">
        <v>12.83</v>
      </c>
      <c r="W315" t="s">
        <v>878</v>
      </c>
      <c r="X315" t="s">
        <v>878</v>
      </c>
      <c r="Y315" t="s">
        <v>914</v>
      </c>
      <c r="AA315" s="79">
        <v>43922</v>
      </c>
      <c r="AB315" t="s">
        <v>878</v>
      </c>
      <c r="AC315" t="s">
        <v>914</v>
      </c>
    </row>
    <row r="316" spans="1:29" hidden="1" x14ac:dyDescent="0.35">
      <c r="A316" t="s">
        <v>2446</v>
      </c>
      <c r="B316" t="s">
        <v>9408</v>
      </c>
      <c r="D316" t="s">
        <v>9409</v>
      </c>
      <c r="E316" t="s">
        <v>9410</v>
      </c>
      <c r="F316" t="s">
        <v>914</v>
      </c>
      <c r="G316" t="s">
        <v>9411</v>
      </c>
      <c r="J316" t="s">
        <v>9412</v>
      </c>
      <c r="L316" t="s">
        <v>902</v>
      </c>
      <c r="M316">
        <v>7.8669999999999999E-4</v>
      </c>
      <c r="N316">
        <v>400</v>
      </c>
      <c r="O316">
        <v>-10</v>
      </c>
      <c r="P316">
        <v>0.4</v>
      </c>
      <c r="Q316">
        <v>0.4</v>
      </c>
      <c r="R316">
        <v>0</v>
      </c>
      <c r="S316">
        <v>-4</v>
      </c>
      <c r="T316">
        <v>-4</v>
      </c>
      <c r="U316">
        <v>160</v>
      </c>
      <c r="V316">
        <v>160</v>
      </c>
      <c r="W316" t="s">
        <v>878</v>
      </c>
      <c r="X316" t="s">
        <v>878</v>
      </c>
      <c r="Y316" t="s">
        <v>914</v>
      </c>
      <c r="AA316" s="79">
        <v>43922</v>
      </c>
      <c r="AB316" t="s">
        <v>878</v>
      </c>
      <c r="AC316" t="s">
        <v>914</v>
      </c>
    </row>
    <row r="317" spans="1:29" hidden="1" x14ac:dyDescent="0.35">
      <c r="A317" t="s">
        <v>2449</v>
      </c>
      <c r="B317" t="s">
        <v>9413</v>
      </c>
      <c r="D317" t="s">
        <v>9409</v>
      </c>
      <c r="E317" t="s">
        <v>9410</v>
      </c>
      <c r="F317" t="s">
        <v>914</v>
      </c>
      <c r="G317" t="s">
        <v>9414</v>
      </c>
      <c r="J317" t="s">
        <v>9412</v>
      </c>
      <c r="L317" t="s">
        <v>902</v>
      </c>
      <c r="M317">
        <v>7.8669999999999999E-4</v>
      </c>
      <c r="N317">
        <v>400</v>
      </c>
      <c r="O317">
        <v>-10</v>
      </c>
      <c r="P317">
        <v>0.4</v>
      </c>
      <c r="Q317">
        <v>0.4</v>
      </c>
      <c r="R317">
        <v>0</v>
      </c>
      <c r="S317">
        <v>-4</v>
      </c>
      <c r="T317">
        <v>-4</v>
      </c>
      <c r="U317">
        <v>160</v>
      </c>
      <c r="V317">
        <v>160</v>
      </c>
      <c r="W317" t="s">
        <v>878</v>
      </c>
      <c r="X317" t="s">
        <v>878</v>
      </c>
      <c r="Y317" t="s">
        <v>914</v>
      </c>
      <c r="AA317" s="79">
        <v>43922</v>
      </c>
      <c r="AB317" t="s">
        <v>878</v>
      </c>
      <c r="AC317" t="s">
        <v>914</v>
      </c>
    </row>
    <row r="318" spans="1:29" hidden="1" x14ac:dyDescent="0.35">
      <c r="A318" t="s">
        <v>2451</v>
      </c>
      <c r="B318" t="s">
        <v>9415</v>
      </c>
      <c r="D318" t="s">
        <v>9409</v>
      </c>
      <c r="E318" t="s">
        <v>9410</v>
      </c>
      <c r="F318" t="s">
        <v>914</v>
      </c>
      <c r="G318" t="s">
        <v>9416</v>
      </c>
      <c r="J318" t="s">
        <v>9412</v>
      </c>
      <c r="L318" t="s">
        <v>902</v>
      </c>
      <c r="M318">
        <v>7.8669999999999999E-4</v>
      </c>
      <c r="N318">
        <v>400</v>
      </c>
      <c r="O318">
        <v>-20</v>
      </c>
      <c r="P318">
        <v>0.4</v>
      </c>
      <c r="Q318">
        <v>0.4</v>
      </c>
      <c r="R318">
        <v>0</v>
      </c>
      <c r="S318">
        <v>-8</v>
      </c>
      <c r="T318">
        <v>-8</v>
      </c>
      <c r="U318">
        <v>160</v>
      </c>
      <c r="V318">
        <v>160</v>
      </c>
      <c r="W318" t="s">
        <v>878</v>
      </c>
      <c r="X318" t="s">
        <v>878</v>
      </c>
      <c r="Y318" t="s">
        <v>914</v>
      </c>
      <c r="AA318" s="79">
        <v>43922</v>
      </c>
      <c r="AB318" t="s">
        <v>878</v>
      </c>
      <c r="AC318" t="s">
        <v>914</v>
      </c>
    </row>
    <row r="319" spans="1:29" hidden="1" x14ac:dyDescent="0.35">
      <c r="A319" t="s">
        <v>2453</v>
      </c>
      <c r="B319" t="s">
        <v>9417</v>
      </c>
      <c r="D319" t="s">
        <v>9409</v>
      </c>
      <c r="E319" t="s">
        <v>9410</v>
      </c>
      <c r="F319" t="s">
        <v>914</v>
      </c>
      <c r="G319" t="s">
        <v>9418</v>
      </c>
      <c r="J319" t="s">
        <v>9412</v>
      </c>
      <c r="L319" t="s">
        <v>902</v>
      </c>
      <c r="M319">
        <v>7.8669999999999999E-4</v>
      </c>
      <c r="N319">
        <v>0</v>
      </c>
      <c r="O319">
        <v>-90</v>
      </c>
      <c r="P319">
        <v>0.4</v>
      </c>
      <c r="Q319">
        <v>0.4</v>
      </c>
      <c r="R319">
        <v>0</v>
      </c>
      <c r="S319">
        <v>-36</v>
      </c>
      <c r="T319">
        <v>-36</v>
      </c>
      <c r="U319">
        <v>0</v>
      </c>
      <c r="V319">
        <v>0</v>
      </c>
      <c r="W319" t="s">
        <v>878</v>
      </c>
      <c r="X319" t="s">
        <v>878</v>
      </c>
      <c r="Y319" t="s">
        <v>914</v>
      </c>
      <c r="AA319" s="79">
        <v>43922</v>
      </c>
      <c r="AB319" t="s">
        <v>878</v>
      </c>
      <c r="AC319" t="s">
        <v>914</v>
      </c>
    </row>
    <row r="320" spans="1:29" hidden="1" x14ac:dyDescent="0.35">
      <c r="A320" t="s">
        <v>2455</v>
      </c>
      <c r="B320" t="s">
        <v>2457</v>
      </c>
      <c r="D320" t="s">
        <v>9419</v>
      </c>
      <c r="E320" t="s">
        <v>9420</v>
      </c>
      <c r="F320" t="s">
        <v>914</v>
      </c>
      <c r="G320" t="s">
        <v>9421</v>
      </c>
      <c r="J320" t="s">
        <v>9422</v>
      </c>
      <c r="L320" t="s">
        <v>902</v>
      </c>
      <c r="M320">
        <v>1.50981E-2</v>
      </c>
      <c r="N320">
        <v>830</v>
      </c>
      <c r="O320">
        <v>-11</v>
      </c>
      <c r="P320">
        <v>0.4</v>
      </c>
      <c r="Q320">
        <v>0.4</v>
      </c>
      <c r="R320">
        <v>0</v>
      </c>
      <c r="S320">
        <v>-4.4000000000000004</v>
      </c>
      <c r="T320">
        <v>-4.4000000000000004</v>
      </c>
      <c r="U320">
        <v>332</v>
      </c>
      <c r="V320">
        <v>332</v>
      </c>
      <c r="W320" t="s">
        <v>878</v>
      </c>
      <c r="X320" t="s">
        <v>878</v>
      </c>
      <c r="Y320" t="s">
        <v>914</v>
      </c>
      <c r="AA320" s="79">
        <v>43922</v>
      </c>
      <c r="AB320" t="s">
        <v>878</v>
      </c>
      <c r="AC320" t="s">
        <v>914</v>
      </c>
    </row>
    <row r="321" spans="1:29" hidden="1" x14ac:dyDescent="0.35">
      <c r="A321" t="s">
        <v>2458</v>
      </c>
      <c r="B321" t="s">
        <v>2459</v>
      </c>
      <c r="D321" t="s">
        <v>9419</v>
      </c>
      <c r="E321" t="s">
        <v>9420</v>
      </c>
      <c r="F321" t="s">
        <v>914</v>
      </c>
      <c r="G321" t="s">
        <v>9423</v>
      </c>
      <c r="J321" t="s">
        <v>9422</v>
      </c>
      <c r="L321" t="s">
        <v>902</v>
      </c>
      <c r="M321">
        <v>1.50981E-2</v>
      </c>
      <c r="N321">
        <v>406</v>
      </c>
      <c r="O321">
        <v>-11</v>
      </c>
      <c r="P321">
        <v>0.4</v>
      </c>
      <c r="Q321">
        <v>0.4</v>
      </c>
      <c r="R321">
        <v>0</v>
      </c>
      <c r="S321">
        <v>-4.4000000000000004</v>
      </c>
      <c r="T321">
        <v>-4.4000000000000004</v>
      </c>
      <c r="U321">
        <v>162.4</v>
      </c>
      <c r="V321">
        <v>162.4</v>
      </c>
      <c r="W321" t="s">
        <v>878</v>
      </c>
      <c r="X321" t="s">
        <v>878</v>
      </c>
      <c r="Y321" t="s">
        <v>914</v>
      </c>
      <c r="AA321" s="79">
        <v>43922</v>
      </c>
      <c r="AB321" t="s">
        <v>878</v>
      </c>
      <c r="AC321" t="s">
        <v>914</v>
      </c>
    </row>
    <row r="322" spans="1:29" hidden="1" x14ac:dyDescent="0.35">
      <c r="A322" t="s">
        <v>2460</v>
      </c>
      <c r="B322" t="s">
        <v>9424</v>
      </c>
      <c r="D322" t="s">
        <v>9424</v>
      </c>
      <c r="E322" t="s">
        <v>9425</v>
      </c>
      <c r="F322" t="s">
        <v>914</v>
      </c>
      <c r="G322" t="s">
        <v>9426</v>
      </c>
      <c r="L322" t="s">
        <v>902</v>
      </c>
      <c r="M322">
        <v>7.5161999999999998E-3</v>
      </c>
      <c r="N322">
        <v>300</v>
      </c>
      <c r="O322">
        <v>-10</v>
      </c>
      <c r="P322">
        <v>0.4</v>
      </c>
      <c r="Q322">
        <v>0.4</v>
      </c>
      <c r="R322">
        <v>0</v>
      </c>
      <c r="S322">
        <v>-4</v>
      </c>
      <c r="T322">
        <v>-4</v>
      </c>
      <c r="U322">
        <v>120</v>
      </c>
      <c r="V322">
        <v>120</v>
      </c>
      <c r="W322" t="s">
        <v>878</v>
      </c>
      <c r="X322" t="s">
        <v>878</v>
      </c>
      <c r="Y322" t="s">
        <v>914</v>
      </c>
      <c r="AA322" s="79">
        <v>43922</v>
      </c>
      <c r="AB322" t="s">
        <v>878</v>
      </c>
      <c r="AC322" t="s">
        <v>914</v>
      </c>
    </row>
    <row r="323" spans="1:29" hidden="1" x14ac:dyDescent="0.35">
      <c r="A323" t="s">
        <v>648</v>
      </c>
      <c r="B323" t="s">
        <v>9427</v>
      </c>
      <c r="D323" t="s">
        <v>8913</v>
      </c>
      <c r="E323" t="s">
        <v>8914</v>
      </c>
      <c r="F323" t="s">
        <v>914</v>
      </c>
      <c r="L323" t="s">
        <v>869</v>
      </c>
      <c r="M323">
        <v>9.3638000000000002E-3</v>
      </c>
      <c r="N323">
        <v>0</v>
      </c>
      <c r="O323">
        <v>-24.35</v>
      </c>
      <c r="P323">
        <v>0.28060000000000002</v>
      </c>
      <c r="Q323">
        <v>0.28060000000000002</v>
      </c>
      <c r="R323">
        <v>0</v>
      </c>
      <c r="S323">
        <v>-6.8330000000000002</v>
      </c>
      <c r="T323">
        <v>-6.8330000000000002</v>
      </c>
      <c r="U323">
        <v>0</v>
      </c>
      <c r="V323">
        <v>0</v>
      </c>
      <c r="W323" t="s">
        <v>878</v>
      </c>
      <c r="X323" t="s">
        <v>878</v>
      </c>
      <c r="Y323" t="s">
        <v>878</v>
      </c>
      <c r="AA323" s="79">
        <v>43922</v>
      </c>
      <c r="AB323" t="s">
        <v>878</v>
      </c>
      <c r="AC323" t="s">
        <v>878</v>
      </c>
    </row>
    <row r="324" spans="1:29" hidden="1" x14ac:dyDescent="0.35">
      <c r="A324" t="s">
        <v>2464</v>
      </c>
      <c r="B324" t="s">
        <v>9428</v>
      </c>
      <c r="D324" t="s">
        <v>9307</v>
      </c>
      <c r="E324" t="s">
        <v>9308</v>
      </c>
      <c r="F324" t="s">
        <v>914</v>
      </c>
      <c r="L324" t="s">
        <v>869</v>
      </c>
      <c r="M324">
        <v>9.3638000000000002E-3</v>
      </c>
      <c r="N324">
        <v>0</v>
      </c>
      <c r="O324">
        <v>-2</v>
      </c>
      <c r="P324">
        <v>0.81820000000000004</v>
      </c>
      <c r="Q324">
        <v>0.81820000000000004</v>
      </c>
      <c r="R324">
        <v>0</v>
      </c>
      <c r="S324">
        <v>-1.6359999999999999</v>
      </c>
      <c r="T324">
        <v>-1.6359999999999999</v>
      </c>
      <c r="U324">
        <v>0</v>
      </c>
      <c r="V324">
        <v>0</v>
      </c>
      <c r="W324" t="s">
        <v>878</v>
      </c>
      <c r="X324" t="s">
        <v>878</v>
      </c>
      <c r="Y324" t="s">
        <v>878</v>
      </c>
      <c r="AA324" s="79">
        <v>43922</v>
      </c>
      <c r="AB324" t="s">
        <v>878</v>
      </c>
      <c r="AC324" t="s">
        <v>878</v>
      </c>
    </row>
    <row r="325" spans="1:29" hidden="1" x14ac:dyDescent="0.35">
      <c r="A325" t="s">
        <v>592</v>
      </c>
      <c r="B325" t="s">
        <v>2465</v>
      </c>
      <c r="D325" t="s">
        <v>9307</v>
      </c>
      <c r="E325" t="s">
        <v>9308</v>
      </c>
      <c r="F325" t="s">
        <v>914</v>
      </c>
      <c r="G325" t="s">
        <v>9429</v>
      </c>
      <c r="L325" t="s">
        <v>869</v>
      </c>
      <c r="M325">
        <v>-3.99698E-2</v>
      </c>
      <c r="N325">
        <v>0</v>
      </c>
      <c r="O325">
        <v>-28</v>
      </c>
      <c r="P325">
        <v>0.1492</v>
      </c>
      <c r="Q325">
        <v>0.1492</v>
      </c>
      <c r="R325">
        <v>0</v>
      </c>
      <c r="S325">
        <v>-4.1779999999999999</v>
      </c>
      <c r="T325">
        <v>-4.1779999999999999</v>
      </c>
      <c r="U325">
        <v>0</v>
      </c>
      <c r="V325">
        <v>0</v>
      </c>
      <c r="W325" t="s">
        <v>878</v>
      </c>
      <c r="X325" t="s">
        <v>878</v>
      </c>
      <c r="Y325" t="s">
        <v>878</v>
      </c>
      <c r="AA325" s="79">
        <v>43922</v>
      </c>
      <c r="AB325" t="s">
        <v>878</v>
      </c>
      <c r="AC325" t="s">
        <v>878</v>
      </c>
    </row>
    <row r="326" spans="1:29" hidden="1" x14ac:dyDescent="0.35">
      <c r="A326" t="s">
        <v>593</v>
      </c>
      <c r="B326" t="s">
        <v>2465</v>
      </c>
      <c r="D326" t="s">
        <v>9307</v>
      </c>
      <c r="E326" t="s">
        <v>9308</v>
      </c>
      <c r="F326" t="s">
        <v>914</v>
      </c>
      <c r="G326" t="s">
        <v>9430</v>
      </c>
      <c r="L326" t="s">
        <v>869</v>
      </c>
      <c r="M326">
        <v>-3.99698E-2</v>
      </c>
      <c r="N326">
        <v>0</v>
      </c>
      <c r="O326">
        <v>-28</v>
      </c>
      <c r="P326">
        <v>0.2717</v>
      </c>
      <c r="Q326">
        <v>0.2717</v>
      </c>
      <c r="R326">
        <v>0</v>
      </c>
      <c r="S326">
        <v>-7.6079999999999997</v>
      </c>
      <c r="T326">
        <v>-7.6079999999999997</v>
      </c>
      <c r="U326">
        <v>0</v>
      </c>
      <c r="V326">
        <v>0</v>
      </c>
      <c r="W326" t="s">
        <v>878</v>
      </c>
      <c r="X326" t="s">
        <v>878</v>
      </c>
      <c r="Y326" t="s">
        <v>878</v>
      </c>
      <c r="AA326" s="79">
        <v>43922</v>
      </c>
      <c r="AB326" t="s">
        <v>878</v>
      </c>
      <c r="AC326" t="s">
        <v>878</v>
      </c>
    </row>
    <row r="327" spans="1:29" hidden="1" x14ac:dyDescent="0.35">
      <c r="A327" t="s">
        <v>2466</v>
      </c>
      <c r="B327" t="s">
        <v>2467</v>
      </c>
      <c r="D327" t="s">
        <v>8853</v>
      </c>
      <c r="E327" t="s">
        <v>8854</v>
      </c>
      <c r="F327" t="s">
        <v>914</v>
      </c>
      <c r="G327" t="s">
        <v>9431</v>
      </c>
      <c r="L327" t="s">
        <v>869</v>
      </c>
      <c r="M327">
        <v>-3.99698E-2</v>
      </c>
      <c r="N327">
        <v>0</v>
      </c>
      <c r="O327">
        <v>-0.1</v>
      </c>
      <c r="P327">
        <v>0.39550000000000002</v>
      </c>
      <c r="Q327">
        <v>0.39550000000000002</v>
      </c>
      <c r="R327">
        <v>0</v>
      </c>
      <c r="S327">
        <v>-0.04</v>
      </c>
      <c r="T327">
        <v>-0.04</v>
      </c>
      <c r="U327">
        <v>0</v>
      </c>
      <c r="V327">
        <v>0</v>
      </c>
      <c r="W327" t="s">
        <v>878</v>
      </c>
      <c r="X327" t="s">
        <v>878</v>
      </c>
      <c r="Y327" t="s">
        <v>878</v>
      </c>
      <c r="AA327" s="79">
        <v>43922</v>
      </c>
      <c r="AB327" t="s">
        <v>878</v>
      </c>
      <c r="AC327" t="s">
        <v>878</v>
      </c>
    </row>
    <row r="328" spans="1:29" hidden="1" x14ac:dyDescent="0.35">
      <c r="A328" t="s">
        <v>2468</v>
      </c>
      <c r="B328" t="s">
        <v>9432</v>
      </c>
      <c r="D328" t="s">
        <v>9275</v>
      </c>
      <c r="E328" t="s">
        <v>9276</v>
      </c>
      <c r="F328" t="s">
        <v>914</v>
      </c>
      <c r="G328" t="s">
        <v>9433</v>
      </c>
      <c r="J328" t="s">
        <v>9434</v>
      </c>
      <c r="L328" t="s">
        <v>902</v>
      </c>
      <c r="M328">
        <v>7.8669999999999999E-4</v>
      </c>
      <c r="N328">
        <v>810</v>
      </c>
      <c r="O328">
        <v>-10</v>
      </c>
      <c r="P328">
        <v>0.4</v>
      </c>
      <c r="Q328">
        <v>0.4</v>
      </c>
      <c r="R328">
        <v>0</v>
      </c>
      <c r="S328">
        <v>-4</v>
      </c>
      <c r="T328">
        <v>-4</v>
      </c>
      <c r="U328">
        <v>324</v>
      </c>
      <c r="V328">
        <v>324</v>
      </c>
      <c r="W328" t="s">
        <v>878</v>
      </c>
      <c r="X328" t="s">
        <v>878</v>
      </c>
      <c r="Y328" t="s">
        <v>914</v>
      </c>
      <c r="AA328" s="79">
        <v>43922</v>
      </c>
      <c r="AB328" t="s">
        <v>878</v>
      </c>
      <c r="AC328" t="s">
        <v>914</v>
      </c>
    </row>
    <row r="329" spans="1:29" hidden="1" x14ac:dyDescent="0.35">
      <c r="A329" t="s">
        <v>2471</v>
      </c>
      <c r="B329" t="s">
        <v>9435</v>
      </c>
      <c r="D329" t="s">
        <v>9275</v>
      </c>
      <c r="E329" t="s">
        <v>9276</v>
      </c>
      <c r="F329" t="s">
        <v>914</v>
      </c>
      <c r="G329" t="s">
        <v>9436</v>
      </c>
      <c r="J329" t="s">
        <v>9434</v>
      </c>
      <c r="L329" t="s">
        <v>902</v>
      </c>
      <c r="M329">
        <v>7.8669999999999999E-4</v>
      </c>
      <c r="N329">
        <v>580</v>
      </c>
      <c r="O329">
        <v>-10</v>
      </c>
      <c r="P329">
        <v>0.4</v>
      </c>
      <c r="Q329">
        <v>0.4</v>
      </c>
      <c r="R329">
        <v>0</v>
      </c>
      <c r="S329">
        <v>-4</v>
      </c>
      <c r="T329">
        <v>-4</v>
      </c>
      <c r="U329">
        <v>232</v>
      </c>
      <c r="V329">
        <v>232</v>
      </c>
      <c r="W329" t="s">
        <v>878</v>
      </c>
      <c r="X329" t="s">
        <v>878</v>
      </c>
      <c r="Y329" t="s">
        <v>914</v>
      </c>
      <c r="AA329" s="79">
        <v>43922</v>
      </c>
      <c r="AB329" t="s">
        <v>878</v>
      </c>
      <c r="AC329" t="s">
        <v>914</v>
      </c>
    </row>
    <row r="330" spans="1:29" hidden="1" x14ac:dyDescent="0.35">
      <c r="A330" t="s">
        <v>2472</v>
      </c>
      <c r="B330" t="s">
        <v>9437</v>
      </c>
      <c r="D330" t="s">
        <v>9438</v>
      </c>
      <c r="E330" t="s">
        <v>9439</v>
      </c>
      <c r="F330" t="s">
        <v>914</v>
      </c>
      <c r="G330" t="s">
        <v>9440</v>
      </c>
      <c r="L330" t="s">
        <v>902</v>
      </c>
      <c r="M330">
        <v>4.2379999999999996E-3</v>
      </c>
      <c r="N330">
        <v>158.4</v>
      </c>
      <c r="O330">
        <v>-1.1000000000000001</v>
      </c>
      <c r="P330">
        <v>0.4</v>
      </c>
      <c r="Q330">
        <v>0.4</v>
      </c>
      <c r="R330">
        <v>0</v>
      </c>
      <c r="S330">
        <v>-0.44</v>
      </c>
      <c r="T330">
        <v>-0.44</v>
      </c>
      <c r="U330">
        <v>63.36</v>
      </c>
      <c r="V330">
        <v>63.36</v>
      </c>
      <c r="W330" t="s">
        <v>878</v>
      </c>
      <c r="X330" t="s">
        <v>878</v>
      </c>
      <c r="Y330" t="s">
        <v>914</v>
      </c>
      <c r="AA330" s="79">
        <v>43922</v>
      </c>
      <c r="AB330" t="s">
        <v>878</v>
      </c>
      <c r="AC330" t="s">
        <v>914</v>
      </c>
    </row>
    <row r="331" spans="1:29" hidden="1" x14ac:dyDescent="0.35">
      <c r="A331" t="s">
        <v>2475</v>
      </c>
      <c r="B331" t="s">
        <v>9441</v>
      </c>
      <c r="D331" t="s">
        <v>9438</v>
      </c>
      <c r="E331" t="s">
        <v>9439</v>
      </c>
      <c r="F331" t="s">
        <v>914</v>
      </c>
      <c r="G331" t="s">
        <v>9442</v>
      </c>
      <c r="L331" t="s">
        <v>902</v>
      </c>
      <c r="M331">
        <v>4.2379999999999996E-3</v>
      </c>
      <c r="N331">
        <v>158.4</v>
      </c>
      <c r="O331">
        <v>-1.1000000000000001</v>
      </c>
      <c r="P331">
        <v>0.4</v>
      </c>
      <c r="Q331">
        <v>0.4</v>
      </c>
      <c r="R331">
        <v>0</v>
      </c>
      <c r="S331">
        <v>-0.44</v>
      </c>
      <c r="T331">
        <v>-0.44</v>
      </c>
      <c r="U331">
        <v>63.36</v>
      </c>
      <c r="V331">
        <v>63.36</v>
      </c>
      <c r="W331" t="s">
        <v>878</v>
      </c>
      <c r="X331" t="s">
        <v>878</v>
      </c>
      <c r="Y331" t="s">
        <v>914</v>
      </c>
      <c r="AA331" s="79">
        <v>43922</v>
      </c>
      <c r="AB331" t="s">
        <v>878</v>
      </c>
      <c r="AC331" t="s">
        <v>914</v>
      </c>
    </row>
    <row r="332" spans="1:29" hidden="1" x14ac:dyDescent="0.35">
      <c r="A332" t="s">
        <v>2478</v>
      </c>
      <c r="B332" t="s">
        <v>2479</v>
      </c>
      <c r="D332" t="s">
        <v>9373</v>
      </c>
      <c r="E332" t="s">
        <v>9374</v>
      </c>
      <c r="F332" t="s">
        <v>914</v>
      </c>
      <c r="G332" t="s">
        <v>9443</v>
      </c>
      <c r="K332" t="s">
        <v>902</v>
      </c>
      <c r="L332" t="s">
        <v>902</v>
      </c>
      <c r="M332">
        <v>1.01843E-2</v>
      </c>
      <c r="N332">
        <v>20</v>
      </c>
      <c r="O332">
        <v>0</v>
      </c>
      <c r="P332">
        <v>0.4</v>
      </c>
      <c r="Q332">
        <v>0.4</v>
      </c>
      <c r="R332">
        <v>0</v>
      </c>
      <c r="S332">
        <v>0</v>
      </c>
      <c r="T332">
        <v>0</v>
      </c>
      <c r="U332">
        <v>8</v>
      </c>
      <c r="V332">
        <v>8</v>
      </c>
      <c r="W332" t="s">
        <v>914</v>
      </c>
      <c r="X332" t="s">
        <v>878</v>
      </c>
      <c r="Y332" t="s">
        <v>914</v>
      </c>
      <c r="AA332" s="79">
        <v>43922</v>
      </c>
      <c r="AB332" t="s">
        <v>878</v>
      </c>
      <c r="AC332" t="s">
        <v>914</v>
      </c>
    </row>
    <row r="333" spans="1:29" hidden="1" x14ac:dyDescent="0.35">
      <c r="A333" t="s">
        <v>650</v>
      </c>
      <c r="B333" t="s">
        <v>9444</v>
      </c>
      <c r="D333" t="s">
        <v>8913</v>
      </c>
      <c r="E333" t="s">
        <v>8914</v>
      </c>
      <c r="F333" t="s">
        <v>914</v>
      </c>
      <c r="L333" t="s">
        <v>869</v>
      </c>
      <c r="M333">
        <v>9.3638000000000002E-3</v>
      </c>
      <c r="N333">
        <v>0</v>
      </c>
      <c r="O333">
        <v>-10.513</v>
      </c>
      <c r="P333">
        <v>0.14119999999999999</v>
      </c>
      <c r="Q333">
        <v>0.14119999999999999</v>
      </c>
      <c r="R333">
        <v>0</v>
      </c>
      <c r="S333">
        <v>-1.484</v>
      </c>
      <c r="T333">
        <v>-1.484</v>
      </c>
      <c r="U333">
        <v>0</v>
      </c>
      <c r="V333">
        <v>0</v>
      </c>
      <c r="W333" t="s">
        <v>878</v>
      </c>
      <c r="X333" t="s">
        <v>878</v>
      </c>
      <c r="Y333" t="s">
        <v>878</v>
      </c>
      <c r="AA333" s="79">
        <v>43922</v>
      </c>
      <c r="AB333" t="s">
        <v>878</v>
      </c>
      <c r="AC333" t="s">
        <v>878</v>
      </c>
    </row>
    <row r="334" spans="1:29" hidden="1" x14ac:dyDescent="0.35">
      <c r="A334" t="s">
        <v>2482</v>
      </c>
      <c r="B334" t="s">
        <v>9445</v>
      </c>
      <c r="D334" t="s">
        <v>9041</v>
      </c>
      <c r="E334" t="s">
        <v>9042</v>
      </c>
      <c r="F334" t="s">
        <v>914</v>
      </c>
      <c r="G334" t="s">
        <v>9446</v>
      </c>
      <c r="J334" t="s">
        <v>9447</v>
      </c>
      <c r="L334" t="s">
        <v>902</v>
      </c>
      <c r="M334">
        <v>4.2379999999999996E-3</v>
      </c>
      <c r="N334">
        <v>630</v>
      </c>
      <c r="O334">
        <v>-20</v>
      </c>
      <c r="P334">
        <v>0.4</v>
      </c>
      <c r="Q334">
        <v>0.4</v>
      </c>
      <c r="R334">
        <v>0</v>
      </c>
      <c r="S334">
        <v>-8</v>
      </c>
      <c r="T334">
        <v>-8</v>
      </c>
      <c r="U334">
        <v>252</v>
      </c>
      <c r="V334">
        <v>252</v>
      </c>
      <c r="W334" t="s">
        <v>878</v>
      </c>
      <c r="X334" t="s">
        <v>878</v>
      </c>
      <c r="Y334" t="s">
        <v>914</v>
      </c>
      <c r="AA334" s="79">
        <v>43922</v>
      </c>
      <c r="AB334" t="s">
        <v>878</v>
      </c>
      <c r="AC334" t="s">
        <v>914</v>
      </c>
    </row>
    <row r="335" spans="1:29" hidden="1" x14ac:dyDescent="0.35">
      <c r="A335" t="s">
        <v>2485</v>
      </c>
      <c r="B335" t="s">
        <v>9448</v>
      </c>
      <c r="D335" t="s">
        <v>9041</v>
      </c>
      <c r="E335" t="s">
        <v>9042</v>
      </c>
      <c r="F335" t="s">
        <v>914</v>
      </c>
      <c r="G335" t="s">
        <v>9449</v>
      </c>
      <c r="J335" t="s">
        <v>9447</v>
      </c>
      <c r="L335" t="s">
        <v>902</v>
      </c>
      <c r="M335">
        <v>4.2379999999999996E-3</v>
      </c>
      <c r="N335">
        <v>630</v>
      </c>
      <c r="O335">
        <v>-20</v>
      </c>
      <c r="P335">
        <v>0.4</v>
      </c>
      <c r="Q335">
        <v>0.4</v>
      </c>
      <c r="R335">
        <v>0</v>
      </c>
      <c r="S335">
        <v>-8</v>
      </c>
      <c r="T335">
        <v>-8</v>
      </c>
      <c r="U335">
        <v>252</v>
      </c>
      <c r="V335">
        <v>252</v>
      </c>
      <c r="W335" t="s">
        <v>878</v>
      </c>
      <c r="X335" t="s">
        <v>878</v>
      </c>
      <c r="Y335" t="s">
        <v>914</v>
      </c>
      <c r="AA335" s="79">
        <v>43922</v>
      </c>
      <c r="AB335" t="s">
        <v>878</v>
      </c>
      <c r="AC335" t="s">
        <v>914</v>
      </c>
    </row>
    <row r="336" spans="1:29" hidden="1" x14ac:dyDescent="0.35">
      <c r="A336" t="s">
        <v>2487</v>
      </c>
      <c r="B336" t="s">
        <v>2489</v>
      </c>
      <c r="D336" t="s">
        <v>9041</v>
      </c>
      <c r="E336" t="s">
        <v>9042</v>
      </c>
      <c r="F336" t="s">
        <v>914</v>
      </c>
      <c r="J336" t="s">
        <v>9447</v>
      </c>
      <c r="L336" t="s">
        <v>902</v>
      </c>
      <c r="M336">
        <v>4.2379999999999996E-3</v>
      </c>
      <c r="N336">
        <v>15</v>
      </c>
      <c r="O336">
        <v>-40</v>
      </c>
      <c r="P336">
        <v>0.28510000000000002</v>
      </c>
      <c r="Q336">
        <v>0.28510000000000002</v>
      </c>
      <c r="R336">
        <v>0</v>
      </c>
      <c r="S336">
        <v>-11.404</v>
      </c>
      <c r="T336">
        <v>-11.404</v>
      </c>
      <c r="U336">
        <v>4.2770000000000001</v>
      </c>
      <c r="V336">
        <v>4.2770000000000001</v>
      </c>
      <c r="W336" t="s">
        <v>878</v>
      </c>
      <c r="X336" t="s">
        <v>878</v>
      </c>
      <c r="Y336" t="s">
        <v>878</v>
      </c>
      <c r="AA336" s="79">
        <v>43922</v>
      </c>
      <c r="AB336" t="s">
        <v>878</v>
      </c>
      <c r="AC336" t="s">
        <v>878</v>
      </c>
    </row>
    <row r="337" spans="1:29" hidden="1" x14ac:dyDescent="0.35">
      <c r="A337" t="s">
        <v>2490</v>
      </c>
      <c r="B337" t="s">
        <v>2492</v>
      </c>
      <c r="D337" t="s">
        <v>8853</v>
      </c>
      <c r="E337" t="s">
        <v>8854</v>
      </c>
      <c r="F337" t="s">
        <v>914</v>
      </c>
      <c r="G337" t="s">
        <v>9450</v>
      </c>
      <c r="L337" t="s">
        <v>902</v>
      </c>
      <c r="M337">
        <v>-3.99698E-2</v>
      </c>
      <c r="N337">
        <v>40.936</v>
      </c>
      <c r="O337">
        <v>0</v>
      </c>
      <c r="P337">
        <v>0.4</v>
      </c>
      <c r="Q337">
        <v>0.4</v>
      </c>
      <c r="R337">
        <v>0</v>
      </c>
      <c r="S337">
        <v>0</v>
      </c>
      <c r="T337">
        <v>0</v>
      </c>
      <c r="U337">
        <v>16.373999999999999</v>
      </c>
      <c r="V337">
        <v>16.373999999999999</v>
      </c>
      <c r="W337" t="s">
        <v>878</v>
      </c>
      <c r="X337" t="s">
        <v>878</v>
      </c>
      <c r="Y337" t="s">
        <v>914</v>
      </c>
      <c r="AA337" s="79">
        <v>43922</v>
      </c>
      <c r="AB337" t="s">
        <v>878</v>
      </c>
      <c r="AC337" t="s">
        <v>914</v>
      </c>
    </row>
    <row r="338" spans="1:29" hidden="1" x14ac:dyDescent="0.35">
      <c r="A338" t="s">
        <v>2493</v>
      </c>
      <c r="B338" t="s">
        <v>2494</v>
      </c>
      <c r="D338" t="s">
        <v>8853</v>
      </c>
      <c r="E338" t="s">
        <v>8854</v>
      </c>
      <c r="F338" t="s">
        <v>914</v>
      </c>
      <c r="G338" t="s">
        <v>9451</v>
      </c>
      <c r="L338" t="s">
        <v>902</v>
      </c>
      <c r="M338">
        <v>-3.99698E-2</v>
      </c>
      <c r="N338">
        <v>40</v>
      </c>
      <c r="O338">
        <v>0</v>
      </c>
      <c r="P338">
        <v>0.4</v>
      </c>
      <c r="Q338">
        <v>0.4</v>
      </c>
      <c r="R338">
        <v>0</v>
      </c>
      <c r="S338">
        <v>0</v>
      </c>
      <c r="T338">
        <v>0</v>
      </c>
      <c r="U338">
        <v>16</v>
      </c>
      <c r="V338">
        <v>16</v>
      </c>
      <c r="W338" t="s">
        <v>878</v>
      </c>
      <c r="X338" t="s">
        <v>878</v>
      </c>
      <c r="Y338" t="s">
        <v>914</v>
      </c>
      <c r="AA338" s="79">
        <v>43922</v>
      </c>
      <c r="AB338" t="s">
        <v>878</v>
      </c>
      <c r="AC338" t="s">
        <v>914</v>
      </c>
    </row>
    <row r="339" spans="1:29" hidden="1" x14ac:dyDescent="0.35">
      <c r="A339" t="s">
        <v>2495</v>
      </c>
      <c r="B339" t="s">
        <v>2496</v>
      </c>
      <c r="D339" t="s">
        <v>8853</v>
      </c>
      <c r="E339" t="s">
        <v>8854</v>
      </c>
      <c r="F339" t="s">
        <v>914</v>
      </c>
      <c r="G339" t="s">
        <v>9452</v>
      </c>
      <c r="L339" t="s">
        <v>869</v>
      </c>
      <c r="M339">
        <v>-3.99698E-2</v>
      </c>
      <c r="N339">
        <v>0</v>
      </c>
      <c r="O339">
        <v>-0.1</v>
      </c>
      <c r="P339">
        <v>0.45200000000000001</v>
      </c>
      <c r="Q339">
        <v>0.45200000000000001</v>
      </c>
      <c r="R339">
        <v>0</v>
      </c>
      <c r="S339">
        <v>-4.4999999999999998E-2</v>
      </c>
      <c r="T339">
        <v>-4.4999999999999998E-2</v>
      </c>
      <c r="U339">
        <v>0</v>
      </c>
      <c r="V339">
        <v>0</v>
      </c>
      <c r="W339" t="s">
        <v>878</v>
      </c>
      <c r="X339" t="s">
        <v>878</v>
      </c>
      <c r="Y339" t="s">
        <v>878</v>
      </c>
      <c r="AA339" s="79">
        <v>43922</v>
      </c>
      <c r="AB339" t="s">
        <v>878</v>
      </c>
      <c r="AC339" t="s">
        <v>878</v>
      </c>
    </row>
    <row r="340" spans="1:29" x14ac:dyDescent="0.35">
      <c r="A340" s="204" t="s">
        <v>718</v>
      </c>
      <c r="B340" s="204" t="s">
        <v>719</v>
      </c>
      <c r="C340" s="204" t="str">
        <f>VLOOKUP(A340,ETYS_Spatial_List!$B$414:$B$493,1,FALSE)</f>
        <v>T_SNDND-1</v>
      </c>
      <c r="D340" s="204" t="s">
        <v>8851</v>
      </c>
      <c r="E340" t="s">
        <v>8852</v>
      </c>
      <c r="F340" t="s">
        <v>914</v>
      </c>
      <c r="L340" t="s">
        <v>869</v>
      </c>
      <c r="M340">
        <v>4.2379999999999996E-3</v>
      </c>
      <c r="N340">
        <v>0</v>
      </c>
      <c r="O340">
        <v>-5</v>
      </c>
      <c r="P340">
        <v>0.20469999999999999</v>
      </c>
      <c r="Q340">
        <v>0.20469999999999999</v>
      </c>
      <c r="R340">
        <v>0</v>
      </c>
      <c r="S340">
        <v>-1.024</v>
      </c>
      <c r="T340">
        <v>-1.024</v>
      </c>
      <c r="U340">
        <v>0</v>
      </c>
      <c r="V340">
        <v>0</v>
      </c>
      <c r="W340" t="s">
        <v>878</v>
      </c>
      <c r="X340" t="s">
        <v>878</v>
      </c>
      <c r="Y340" t="s">
        <v>878</v>
      </c>
      <c r="AA340" s="79">
        <v>43922</v>
      </c>
      <c r="AB340" t="s">
        <v>878</v>
      </c>
      <c r="AC340" t="s">
        <v>878</v>
      </c>
    </row>
    <row r="341" spans="1:29" x14ac:dyDescent="0.35">
      <c r="A341" s="204" t="s">
        <v>720</v>
      </c>
      <c r="B341" s="204" t="s">
        <v>721</v>
      </c>
      <c r="C341" s="204" t="str">
        <f>VLOOKUP(A341,ETYS_Spatial_List!$B$414:$B$493,1,FALSE)</f>
        <v>T_SNDND-2</v>
      </c>
      <c r="D341" s="204" t="s">
        <v>8851</v>
      </c>
      <c r="E341" t="s">
        <v>8852</v>
      </c>
      <c r="F341" t="s">
        <v>914</v>
      </c>
      <c r="L341" t="s">
        <v>869</v>
      </c>
      <c r="M341">
        <v>4.2379999999999996E-3</v>
      </c>
      <c r="N341">
        <v>0</v>
      </c>
      <c r="O341">
        <v>-5</v>
      </c>
      <c r="P341">
        <v>0.20469999999999999</v>
      </c>
      <c r="Q341">
        <v>0.20469999999999999</v>
      </c>
      <c r="R341">
        <v>0</v>
      </c>
      <c r="S341">
        <v>-1.024</v>
      </c>
      <c r="T341">
        <v>-1.024</v>
      </c>
      <c r="U341">
        <v>0</v>
      </c>
      <c r="V341">
        <v>0</v>
      </c>
      <c r="W341" t="s">
        <v>878</v>
      </c>
      <c r="X341" t="s">
        <v>878</v>
      </c>
      <c r="Y341" t="s">
        <v>878</v>
      </c>
      <c r="AA341" s="79">
        <v>43922</v>
      </c>
      <c r="AB341" t="s">
        <v>878</v>
      </c>
      <c r="AC341" t="s">
        <v>878</v>
      </c>
    </row>
    <row r="342" spans="1:29" x14ac:dyDescent="0.35">
      <c r="A342" s="205" t="s">
        <v>2497</v>
      </c>
      <c r="B342" s="205" t="s">
        <v>9453</v>
      </c>
      <c r="C342" s="205" t="e">
        <f>VLOOKUP(A342,ETYS_Spatial_List!$B$414:$B$493,1,FALSE)</f>
        <v>#N/A</v>
      </c>
      <c r="D342" s="205" t="s">
        <v>8851</v>
      </c>
      <c r="E342" t="s">
        <v>8852</v>
      </c>
      <c r="F342" t="s">
        <v>914</v>
      </c>
      <c r="L342" t="s">
        <v>869</v>
      </c>
      <c r="M342">
        <v>4.2379999999999996E-3</v>
      </c>
      <c r="N342">
        <v>2.3380000000000001</v>
      </c>
      <c r="O342">
        <v>-6</v>
      </c>
      <c r="P342">
        <v>0</v>
      </c>
      <c r="Q342">
        <v>0</v>
      </c>
      <c r="R342">
        <v>0</v>
      </c>
      <c r="S342">
        <v>0</v>
      </c>
      <c r="T342">
        <v>0</v>
      </c>
      <c r="U342">
        <v>0</v>
      </c>
      <c r="V342">
        <v>0</v>
      </c>
      <c r="W342" t="s">
        <v>878</v>
      </c>
      <c r="X342" t="s">
        <v>878</v>
      </c>
      <c r="Y342" t="s">
        <v>878</v>
      </c>
      <c r="AA342" s="79">
        <v>43922</v>
      </c>
      <c r="AB342" t="s">
        <v>878</v>
      </c>
      <c r="AC342" t="s">
        <v>878</v>
      </c>
    </row>
    <row r="343" spans="1:29" x14ac:dyDescent="0.35">
      <c r="A343" s="205" t="s">
        <v>2500</v>
      </c>
      <c r="B343" s="205" t="s">
        <v>9454</v>
      </c>
      <c r="C343" s="205" t="e">
        <f>VLOOKUP(A343,ETYS_Spatial_List!$B$414:$B$493,1,FALSE)</f>
        <v>#N/A</v>
      </c>
      <c r="D343" s="205" t="s">
        <v>8851</v>
      </c>
      <c r="E343" t="s">
        <v>8852</v>
      </c>
      <c r="F343" t="s">
        <v>914</v>
      </c>
      <c r="L343" t="s">
        <v>869</v>
      </c>
      <c r="M343">
        <v>4.2379999999999996E-3</v>
      </c>
      <c r="N343">
        <v>2.5659999999999998</v>
      </c>
      <c r="O343">
        <v>-6</v>
      </c>
      <c r="P343">
        <v>1E-4</v>
      </c>
      <c r="Q343">
        <v>1E-4</v>
      </c>
      <c r="R343">
        <v>0</v>
      </c>
      <c r="S343">
        <v>-1E-3</v>
      </c>
      <c r="T343">
        <v>-1E-3</v>
      </c>
      <c r="U343">
        <v>0</v>
      </c>
      <c r="V343">
        <v>0</v>
      </c>
      <c r="W343" t="s">
        <v>878</v>
      </c>
      <c r="X343" t="s">
        <v>878</v>
      </c>
      <c r="Y343" t="s">
        <v>878</v>
      </c>
      <c r="AA343" s="79">
        <v>43922</v>
      </c>
      <c r="AB343" t="s">
        <v>878</v>
      </c>
      <c r="AC343" t="s">
        <v>878</v>
      </c>
    </row>
    <row r="344" spans="1:29" hidden="1" x14ac:dyDescent="0.35">
      <c r="A344" t="s">
        <v>2502</v>
      </c>
      <c r="B344" t="s">
        <v>2503</v>
      </c>
      <c r="D344" t="s">
        <v>9455</v>
      </c>
      <c r="E344" t="s">
        <v>9456</v>
      </c>
      <c r="F344" t="s">
        <v>914</v>
      </c>
      <c r="G344" t="s">
        <v>9457</v>
      </c>
      <c r="L344" t="s">
        <v>902</v>
      </c>
      <c r="M344">
        <v>7.5161999999999998E-3</v>
      </c>
      <c r="N344">
        <v>950</v>
      </c>
      <c r="O344">
        <v>-10</v>
      </c>
      <c r="P344">
        <v>0.4</v>
      </c>
      <c r="Q344">
        <v>0.4</v>
      </c>
      <c r="R344">
        <v>0</v>
      </c>
      <c r="S344">
        <v>-4</v>
      </c>
      <c r="T344">
        <v>-4</v>
      </c>
      <c r="U344">
        <v>380</v>
      </c>
      <c r="V344">
        <v>380</v>
      </c>
      <c r="W344" t="s">
        <v>878</v>
      </c>
      <c r="X344" t="s">
        <v>878</v>
      </c>
      <c r="Y344" t="s">
        <v>914</v>
      </c>
      <c r="AA344" s="79">
        <v>43922</v>
      </c>
      <c r="AB344" t="s">
        <v>878</v>
      </c>
      <c r="AC344" t="s">
        <v>914</v>
      </c>
    </row>
    <row r="345" spans="1:29" hidden="1" x14ac:dyDescent="0.35">
      <c r="A345" t="s">
        <v>2504</v>
      </c>
      <c r="B345" t="s">
        <v>2506</v>
      </c>
      <c r="D345" t="s">
        <v>8870</v>
      </c>
      <c r="E345" t="s">
        <v>8871</v>
      </c>
      <c r="F345" t="s">
        <v>914</v>
      </c>
      <c r="G345" t="s">
        <v>9458</v>
      </c>
      <c r="J345" t="s">
        <v>9459</v>
      </c>
      <c r="L345" t="s">
        <v>902</v>
      </c>
      <c r="M345">
        <v>7.5161999999999998E-3</v>
      </c>
      <c r="N345">
        <v>464</v>
      </c>
      <c r="O345">
        <v>-15</v>
      </c>
      <c r="P345">
        <v>0.4</v>
      </c>
      <c r="Q345">
        <v>0.4</v>
      </c>
      <c r="R345">
        <v>0</v>
      </c>
      <c r="S345">
        <v>-6</v>
      </c>
      <c r="T345">
        <v>-6</v>
      </c>
      <c r="U345">
        <v>185.6</v>
      </c>
      <c r="V345">
        <v>185.6</v>
      </c>
      <c r="W345" t="s">
        <v>878</v>
      </c>
      <c r="X345" t="s">
        <v>878</v>
      </c>
      <c r="Y345" t="s">
        <v>914</v>
      </c>
      <c r="AA345" s="79">
        <v>43922</v>
      </c>
      <c r="AB345" t="s">
        <v>878</v>
      </c>
      <c r="AC345" t="s">
        <v>914</v>
      </c>
    </row>
    <row r="346" spans="1:29" hidden="1" x14ac:dyDescent="0.35">
      <c r="A346" t="s">
        <v>2507</v>
      </c>
      <c r="B346" t="s">
        <v>2508</v>
      </c>
      <c r="D346" t="s">
        <v>8870</v>
      </c>
      <c r="E346" t="s">
        <v>8871</v>
      </c>
      <c r="F346" t="s">
        <v>914</v>
      </c>
      <c r="G346" t="s">
        <v>9460</v>
      </c>
      <c r="J346" t="s">
        <v>9459</v>
      </c>
      <c r="L346" t="s">
        <v>902</v>
      </c>
      <c r="M346">
        <v>7.5161999999999998E-3</v>
      </c>
      <c r="N346">
        <v>464</v>
      </c>
      <c r="O346">
        <v>-15</v>
      </c>
      <c r="P346">
        <v>0.4</v>
      </c>
      <c r="Q346">
        <v>0.4</v>
      </c>
      <c r="R346">
        <v>0</v>
      </c>
      <c r="S346">
        <v>-6</v>
      </c>
      <c r="T346">
        <v>-6</v>
      </c>
      <c r="U346">
        <v>185.6</v>
      </c>
      <c r="V346">
        <v>185.6</v>
      </c>
      <c r="W346" t="s">
        <v>878</v>
      </c>
      <c r="X346" t="s">
        <v>878</v>
      </c>
      <c r="Y346" t="s">
        <v>914</v>
      </c>
      <c r="AA346" s="79">
        <v>43922</v>
      </c>
      <c r="AB346" t="s">
        <v>878</v>
      </c>
      <c r="AC346" t="s">
        <v>914</v>
      </c>
    </row>
    <row r="347" spans="1:29" hidden="1" x14ac:dyDescent="0.35">
      <c r="A347" t="s">
        <v>2510</v>
      </c>
      <c r="B347" t="s">
        <v>2511</v>
      </c>
      <c r="D347" t="s">
        <v>8870</v>
      </c>
      <c r="E347" t="s">
        <v>8871</v>
      </c>
      <c r="F347" t="s">
        <v>914</v>
      </c>
      <c r="G347" t="s">
        <v>9461</v>
      </c>
      <c r="J347" t="s">
        <v>9459</v>
      </c>
      <c r="L347" t="s">
        <v>902</v>
      </c>
      <c r="M347">
        <v>7.5161999999999998E-3</v>
      </c>
      <c r="N347">
        <v>464</v>
      </c>
      <c r="O347">
        <v>-15</v>
      </c>
      <c r="P347">
        <v>0.4</v>
      </c>
      <c r="Q347">
        <v>0.4</v>
      </c>
      <c r="R347">
        <v>0</v>
      </c>
      <c r="S347">
        <v>-6</v>
      </c>
      <c r="T347">
        <v>-6</v>
      </c>
      <c r="U347">
        <v>185.6</v>
      </c>
      <c r="V347">
        <v>185.6</v>
      </c>
      <c r="W347" t="s">
        <v>878</v>
      </c>
      <c r="X347" t="s">
        <v>878</v>
      </c>
      <c r="Y347" t="s">
        <v>914</v>
      </c>
      <c r="AA347" s="79">
        <v>43922</v>
      </c>
      <c r="AB347" t="s">
        <v>878</v>
      </c>
      <c r="AC347" t="s">
        <v>914</v>
      </c>
    </row>
    <row r="348" spans="1:29" hidden="1" x14ac:dyDescent="0.35">
      <c r="A348" t="s">
        <v>2512</v>
      </c>
      <c r="B348" t="s">
        <v>2513</v>
      </c>
      <c r="D348" t="s">
        <v>8870</v>
      </c>
      <c r="E348" t="s">
        <v>8871</v>
      </c>
      <c r="F348" t="s">
        <v>914</v>
      </c>
      <c r="G348" t="s">
        <v>9462</v>
      </c>
      <c r="J348" t="s">
        <v>9459</v>
      </c>
      <c r="L348" t="s">
        <v>902</v>
      </c>
      <c r="M348">
        <v>7.5161999999999998E-3</v>
      </c>
      <c r="N348">
        <v>464</v>
      </c>
      <c r="O348">
        <v>-15</v>
      </c>
      <c r="P348">
        <v>0.4</v>
      </c>
      <c r="Q348">
        <v>0.4</v>
      </c>
      <c r="R348">
        <v>0</v>
      </c>
      <c r="S348">
        <v>-6</v>
      </c>
      <c r="T348">
        <v>-6</v>
      </c>
      <c r="U348">
        <v>185.6</v>
      </c>
      <c r="V348">
        <v>185.6</v>
      </c>
      <c r="W348" t="s">
        <v>878</v>
      </c>
      <c r="X348" t="s">
        <v>878</v>
      </c>
      <c r="Y348" t="s">
        <v>914</v>
      </c>
      <c r="AA348" s="79">
        <v>43922</v>
      </c>
      <c r="AB348" t="s">
        <v>878</v>
      </c>
      <c r="AC348" t="s">
        <v>914</v>
      </c>
    </row>
    <row r="349" spans="1:29" x14ac:dyDescent="0.35">
      <c r="A349" s="204" t="s">
        <v>722</v>
      </c>
      <c r="B349" s="204" t="s">
        <v>9463</v>
      </c>
      <c r="C349" s="204" t="str">
        <f>VLOOKUP(A349,ETYS_Spatial_List!$B$414:$B$493,1,FALSE)</f>
        <v>T_STBRD-1</v>
      </c>
      <c r="D349" s="204" t="s">
        <v>8851</v>
      </c>
      <c r="E349" t="s">
        <v>8852</v>
      </c>
      <c r="F349" t="s">
        <v>914</v>
      </c>
      <c r="L349" t="s">
        <v>869</v>
      </c>
      <c r="M349">
        <v>-3.4489999999999998E-3</v>
      </c>
      <c r="N349">
        <v>0</v>
      </c>
      <c r="O349">
        <v>-10</v>
      </c>
      <c r="P349">
        <v>7.6300000000000007E-2</v>
      </c>
      <c r="Q349">
        <v>7.6300000000000007E-2</v>
      </c>
      <c r="R349">
        <v>0</v>
      </c>
      <c r="S349">
        <v>-0.76300000000000001</v>
      </c>
      <c r="T349">
        <v>-0.76300000000000001</v>
      </c>
      <c r="U349">
        <v>0</v>
      </c>
      <c r="V349">
        <v>0</v>
      </c>
      <c r="W349" t="s">
        <v>878</v>
      </c>
      <c r="X349" t="s">
        <v>878</v>
      </c>
      <c r="Y349" t="s">
        <v>878</v>
      </c>
      <c r="AA349" s="79">
        <v>43922</v>
      </c>
      <c r="AB349" t="s">
        <v>878</v>
      </c>
      <c r="AC349" t="s">
        <v>878</v>
      </c>
    </row>
    <row r="350" spans="1:29" x14ac:dyDescent="0.35">
      <c r="A350" s="204" t="s">
        <v>725</v>
      </c>
      <c r="B350" s="204" t="s">
        <v>9464</v>
      </c>
      <c r="C350" s="204" t="str">
        <f>VLOOKUP(A350,ETYS_Spatial_List!$B$414:$B$493,1,FALSE)</f>
        <v>T_STBRD-2</v>
      </c>
      <c r="D350" s="204" t="s">
        <v>8851</v>
      </c>
      <c r="E350" t="s">
        <v>8852</v>
      </c>
      <c r="F350" t="s">
        <v>914</v>
      </c>
      <c r="L350" t="s">
        <v>869</v>
      </c>
      <c r="M350">
        <v>-3.4489999999999998E-3</v>
      </c>
      <c r="N350">
        <v>0</v>
      </c>
      <c r="O350">
        <v>-10</v>
      </c>
      <c r="P350">
        <v>0.20469999999999999</v>
      </c>
      <c r="Q350">
        <v>0.20469999999999999</v>
      </c>
      <c r="R350">
        <v>0</v>
      </c>
      <c r="S350">
        <v>-2.0470000000000002</v>
      </c>
      <c r="T350">
        <v>-2.0470000000000002</v>
      </c>
      <c r="U350">
        <v>0</v>
      </c>
      <c r="V350">
        <v>0</v>
      </c>
      <c r="W350" t="s">
        <v>878</v>
      </c>
      <c r="X350" t="s">
        <v>878</v>
      </c>
      <c r="Y350" t="s">
        <v>878</v>
      </c>
      <c r="AA350" s="79">
        <v>43922</v>
      </c>
      <c r="AB350" t="s">
        <v>878</v>
      </c>
      <c r="AC350" t="s">
        <v>878</v>
      </c>
    </row>
    <row r="351" spans="1:29" hidden="1" x14ac:dyDescent="0.35">
      <c r="A351" t="s">
        <v>594</v>
      </c>
      <c r="B351" t="s">
        <v>2516</v>
      </c>
      <c r="D351" t="s">
        <v>8896</v>
      </c>
      <c r="E351" t="s">
        <v>8897</v>
      </c>
      <c r="F351" t="s">
        <v>914</v>
      </c>
      <c r="G351" t="s">
        <v>9465</v>
      </c>
      <c r="L351" t="s">
        <v>869</v>
      </c>
      <c r="M351">
        <v>-3.99698E-2</v>
      </c>
      <c r="N351">
        <v>0</v>
      </c>
      <c r="O351">
        <v>-8.6</v>
      </c>
      <c r="P351">
        <v>0.66410000000000002</v>
      </c>
      <c r="Q351">
        <v>0.66410000000000002</v>
      </c>
      <c r="R351">
        <v>0</v>
      </c>
      <c r="S351">
        <v>-5.7110000000000003</v>
      </c>
      <c r="T351">
        <v>-5.7110000000000003</v>
      </c>
      <c r="U351">
        <v>0</v>
      </c>
      <c r="V351">
        <v>0</v>
      </c>
      <c r="W351" t="s">
        <v>878</v>
      </c>
      <c r="X351" t="s">
        <v>878</v>
      </c>
      <c r="Y351" t="s">
        <v>914</v>
      </c>
      <c r="AA351" s="79">
        <v>43922</v>
      </c>
      <c r="AB351" t="s">
        <v>878</v>
      </c>
      <c r="AC351" t="s">
        <v>878</v>
      </c>
    </row>
    <row r="352" spans="1:29" hidden="1" x14ac:dyDescent="0.35">
      <c r="A352" t="s">
        <v>2518</v>
      </c>
      <c r="B352" t="s">
        <v>9466</v>
      </c>
      <c r="D352" t="s">
        <v>9467</v>
      </c>
      <c r="E352" t="s">
        <v>9468</v>
      </c>
      <c r="F352" t="s">
        <v>914</v>
      </c>
      <c r="G352" t="s">
        <v>9469</v>
      </c>
      <c r="L352" t="s">
        <v>902</v>
      </c>
      <c r="M352">
        <v>-3.99698E-2</v>
      </c>
      <c r="N352">
        <v>216</v>
      </c>
      <c r="O352">
        <v>-2</v>
      </c>
      <c r="P352">
        <v>0.4</v>
      </c>
      <c r="Q352">
        <v>0.4</v>
      </c>
      <c r="R352">
        <v>0</v>
      </c>
      <c r="S352">
        <v>-0.8</v>
      </c>
      <c r="T352">
        <v>-0.8</v>
      </c>
      <c r="U352">
        <v>86.4</v>
      </c>
      <c r="V352">
        <v>86.4</v>
      </c>
      <c r="W352" t="s">
        <v>878</v>
      </c>
      <c r="X352" t="s">
        <v>878</v>
      </c>
      <c r="Y352" t="s">
        <v>914</v>
      </c>
      <c r="AA352" s="79">
        <v>43922</v>
      </c>
      <c r="AB352" t="s">
        <v>878</v>
      </c>
      <c r="AC352" t="s">
        <v>914</v>
      </c>
    </row>
    <row r="353" spans="1:29" hidden="1" x14ac:dyDescent="0.35">
      <c r="A353" t="s">
        <v>2521</v>
      </c>
      <c r="B353" t="s">
        <v>9470</v>
      </c>
      <c r="D353" t="s">
        <v>9467</v>
      </c>
      <c r="E353" t="s">
        <v>9468</v>
      </c>
      <c r="F353" t="s">
        <v>914</v>
      </c>
      <c r="G353" t="s">
        <v>9471</v>
      </c>
      <c r="L353" t="s">
        <v>902</v>
      </c>
      <c r="M353">
        <v>-3.99698E-2</v>
      </c>
      <c r="N353">
        <v>216</v>
      </c>
      <c r="O353">
        <v>-2</v>
      </c>
      <c r="P353">
        <v>0.4</v>
      </c>
      <c r="Q353">
        <v>0.4</v>
      </c>
      <c r="R353">
        <v>0</v>
      </c>
      <c r="S353">
        <v>-0.8</v>
      </c>
      <c r="T353">
        <v>-0.8</v>
      </c>
      <c r="U353">
        <v>86.4</v>
      </c>
      <c r="V353">
        <v>86.4</v>
      </c>
      <c r="W353" t="s">
        <v>878</v>
      </c>
      <c r="X353" t="s">
        <v>878</v>
      </c>
      <c r="Y353" t="s">
        <v>914</v>
      </c>
      <c r="AA353" s="79">
        <v>43922</v>
      </c>
      <c r="AB353" t="s">
        <v>878</v>
      </c>
      <c r="AC353" t="s">
        <v>914</v>
      </c>
    </row>
    <row r="354" spans="1:29" hidden="1" x14ac:dyDescent="0.35">
      <c r="A354" t="s">
        <v>2523</v>
      </c>
      <c r="B354" t="s">
        <v>9472</v>
      </c>
      <c r="D354" t="s">
        <v>9467</v>
      </c>
      <c r="E354" t="s">
        <v>9468</v>
      </c>
      <c r="F354" t="s">
        <v>914</v>
      </c>
      <c r="G354" t="s">
        <v>9473</v>
      </c>
      <c r="L354" t="s">
        <v>902</v>
      </c>
      <c r="M354">
        <v>-3.99698E-2</v>
      </c>
      <c r="N354">
        <v>216</v>
      </c>
      <c r="O354">
        <v>-2</v>
      </c>
      <c r="P354">
        <v>0.4</v>
      </c>
      <c r="Q354">
        <v>0.4</v>
      </c>
      <c r="R354">
        <v>0</v>
      </c>
      <c r="S354">
        <v>-0.8</v>
      </c>
      <c r="T354">
        <v>-0.8</v>
      </c>
      <c r="U354">
        <v>86.4</v>
      </c>
      <c r="V354">
        <v>86.4</v>
      </c>
      <c r="W354" t="s">
        <v>878</v>
      </c>
      <c r="X354" t="s">
        <v>878</v>
      </c>
      <c r="Y354" t="s">
        <v>914</v>
      </c>
      <c r="AA354" s="79">
        <v>43922</v>
      </c>
      <c r="AB354" t="s">
        <v>878</v>
      </c>
      <c r="AC354" t="s">
        <v>914</v>
      </c>
    </row>
    <row r="355" spans="1:29" hidden="1" x14ac:dyDescent="0.35">
      <c r="A355" t="s">
        <v>2525</v>
      </c>
      <c r="B355" t="s">
        <v>9474</v>
      </c>
      <c r="D355" t="s">
        <v>8853</v>
      </c>
      <c r="E355" t="s">
        <v>8854</v>
      </c>
      <c r="F355" t="s">
        <v>914</v>
      </c>
      <c r="G355" t="s">
        <v>9475</v>
      </c>
      <c r="L355" t="s">
        <v>902</v>
      </c>
      <c r="M355">
        <v>-3.99698E-2</v>
      </c>
      <c r="N355">
        <v>68</v>
      </c>
      <c r="O355">
        <v>-0.1</v>
      </c>
      <c r="P355">
        <v>0.4</v>
      </c>
      <c r="Q355">
        <v>0.4</v>
      </c>
      <c r="R355">
        <v>0</v>
      </c>
      <c r="S355">
        <v>-0.04</v>
      </c>
      <c r="T355">
        <v>-0.04</v>
      </c>
      <c r="U355">
        <v>27.2</v>
      </c>
      <c r="V355">
        <v>27.2</v>
      </c>
      <c r="W355" t="s">
        <v>878</v>
      </c>
      <c r="X355" t="s">
        <v>878</v>
      </c>
      <c r="Y355" t="s">
        <v>914</v>
      </c>
      <c r="AA355" s="79">
        <v>43922</v>
      </c>
      <c r="AB355" t="s">
        <v>878</v>
      </c>
      <c r="AC355" t="s">
        <v>914</v>
      </c>
    </row>
    <row r="356" spans="1:29" hidden="1" x14ac:dyDescent="0.35">
      <c r="A356" t="s">
        <v>2528</v>
      </c>
      <c r="B356" t="s">
        <v>9476</v>
      </c>
      <c r="D356" t="s">
        <v>9477</v>
      </c>
      <c r="E356" t="s">
        <v>9478</v>
      </c>
      <c r="F356" t="s">
        <v>914</v>
      </c>
      <c r="G356" t="s">
        <v>9479</v>
      </c>
      <c r="L356" t="s">
        <v>902</v>
      </c>
      <c r="M356">
        <v>4.2379999999999996E-3</v>
      </c>
      <c r="N356">
        <v>850</v>
      </c>
      <c r="O356">
        <v>-8</v>
      </c>
      <c r="P356">
        <v>0.4</v>
      </c>
      <c r="Q356">
        <v>0.4</v>
      </c>
      <c r="R356">
        <v>0</v>
      </c>
      <c r="S356">
        <v>-3.2</v>
      </c>
      <c r="T356">
        <v>-3.2</v>
      </c>
      <c r="U356">
        <v>340</v>
      </c>
      <c r="V356">
        <v>340</v>
      </c>
      <c r="W356" t="s">
        <v>878</v>
      </c>
      <c r="X356" t="s">
        <v>878</v>
      </c>
      <c r="Y356" t="s">
        <v>914</v>
      </c>
      <c r="AA356" s="79">
        <v>43922</v>
      </c>
      <c r="AB356" t="s">
        <v>878</v>
      </c>
      <c r="AC356" t="s">
        <v>914</v>
      </c>
    </row>
    <row r="357" spans="1:29" hidden="1" x14ac:dyDescent="0.35">
      <c r="A357" t="s">
        <v>2531</v>
      </c>
      <c r="B357" t="s">
        <v>9480</v>
      </c>
      <c r="D357" t="s">
        <v>9481</v>
      </c>
      <c r="E357" t="s">
        <v>9482</v>
      </c>
      <c r="F357" t="s">
        <v>914</v>
      </c>
      <c r="G357" t="s">
        <v>9483</v>
      </c>
      <c r="J357" t="s">
        <v>9484</v>
      </c>
      <c r="L357" t="s">
        <v>902</v>
      </c>
      <c r="M357">
        <v>1.01843E-2</v>
      </c>
      <c r="N357">
        <v>425</v>
      </c>
      <c r="O357">
        <v>-9</v>
      </c>
      <c r="P357">
        <v>0.4</v>
      </c>
      <c r="Q357">
        <v>0.4</v>
      </c>
      <c r="R357">
        <v>0</v>
      </c>
      <c r="S357">
        <v>-3.6</v>
      </c>
      <c r="T357">
        <v>-3.6</v>
      </c>
      <c r="U357">
        <v>170</v>
      </c>
      <c r="V357">
        <v>170</v>
      </c>
      <c r="W357" t="s">
        <v>878</v>
      </c>
      <c r="X357" t="s">
        <v>878</v>
      </c>
      <c r="Y357" t="s">
        <v>914</v>
      </c>
      <c r="AA357" s="79">
        <v>43922</v>
      </c>
      <c r="AB357" t="s">
        <v>878</v>
      </c>
      <c r="AC357" t="s">
        <v>914</v>
      </c>
    </row>
    <row r="358" spans="1:29" hidden="1" x14ac:dyDescent="0.35">
      <c r="A358" t="s">
        <v>2534</v>
      </c>
      <c r="B358" t="s">
        <v>9485</v>
      </c>
      <c r="D358" t="s">
        <v>9481</v>
      </c>
      <c r="E358" t="s">
        <v>9482</v>
      </c>
      <c r="F358" t="s">
        <v>914</v>
      </c>
      <c r="G358" t="s">
        <v>9486</v>
      </c>
      <c r="J358" t="s">
        <v>9484</v>
      </c>
      <c r="L358" t="s">
        <v>902</v>
      </c>
      <c r="M358">
        <v>1.01843E-2</v>
      </c>
      <c r="N358">
        <v>425</v>
      </c>
      <c r="O358">
        <v>-9</v>
      </c>
      <c r="P358">
        <v>0.4</v>
      </c>
      <c r="Q358">
        <v>0.4</v>
      </c>
      <c r="R358">
        <v>0</v>
      </c>
      <c r="S358">
        <v>-3.6</v>
      </c>
      <c r="T358">
        <v>-3.6</v>
      </c>
      <c r="U358">
        <v>170</v>
      </c>
      <c r="V358">
        <v>170</v>
      </c>
      <c r="W358" t="s">
        <v>878</v>
      </c>
      <c r="X358" t="s">
        <v>878</v>
      </c>
      <c r="Y358" t="s">
        <v>914</v>
      </c>
      <c r="AA358" s="79">
        <v>43922</v>
      </c>
      <c r="AB358" t="s">
        <v>878</v>
      </c>
      <c r="AC358" t="s">
        <v>914</v>
      </c>
    </row>
    <row r="359" spans="1:29" hidden="1" x14ac:dyDescent="0.35">
      <c r="A359" t="s">
        <v>2536</v>
      </c>
      <c r="B359" t="s">
        <v>9487</v>
      </c>
      <c r="D359" t="s">
        <v>8853</v>
      </c>
      <c r="E359" t="s">
        <v>8854</v>
      </c>
      <c r="F359" t="s">
        <v>914</v>
      </c>
      <c r="G359" t="s">
        <v>9488</v>
      </c>
      <c r="L359" t="s">
        <v>902</v>
      </c>
      <c r="M359">
        <v>-1.9432100000000001E-2</v>
      </c>
      <c r="N359">
        <v>55.2</v>
      </c>
      <c r="O359">
        <v>-54.8</v>
      </c>
      <c r="P359">
        <v>0.4</v>
      </c>
      <c r="Q359">
        <v>0.4</v>
      </c>
      <c r="R359">
        <v>0</v>
      </c>
      <c r="S359">
        <v>-21.92</v>
      </c>
      <c r="T359">
        <v>-21.92</v>
      </c>
      <c r="U359">
        <v>22.08</v>
      </c>
      <c r="V359">
        <v>22.08</v>
      </c>
      <c r="W359" t="s">
        <v>878</v>
      </c>
      <c r="X359" t="s">
        <v>878</v>
      </c>
      <c r="Y359" t="s">
        <v>914</v>
      </c>
      <c r="AA359" s="79">
        <v>43922</v>
      </c>
      <c r="AB359" t="s">
        <v>878</v>
      </c>
      <c r="AC359" t="s">
        <v>914</v>
      </c>
    </row>
    <row r="360" spans="1:29" x14ac:dyDescent="0.35">
      <c r="A360" t="s">
        <v>686</v>
      </c>
      <c r="B360" t="s">
        <v>688</v>
      </c>
      <c r="C360" t="str">
        <f>VLOOKUP(A360,ETYS_Spatial_List!$B$414:$B$493,1,FALSE)</f>
        <v>T_THNJD-1</v>
      </c>
      <c r="D360" t="s">
        <v>8851</v>
      </c>
      <c r="E360" t="s">
        <v>8852</v>
      </c>
      <c r="F360" t="s">
        <v>914</v>
      </c>
      <c r="L360" t="s">
        <v>869</v>
      </c>
      <c r="M360">
        <v>1.5873700000000001E-2</v>
      </c>
      <c r="N360">
        <v>0</v>
      </c>
      <c r="O360">
        <v>-10</v>
      </c>
      <c r="P360">
        <v>0</v>
      </c>
      <c r="Q360">
        <v>0</v>
      </c>
      <c r="R360">
        <v>0</v>
      </c>
      <c r="S360">
        <v>0</v>
      </c>
      <c r="T360">
        <v>0</v>
      </c>
      <c r="U360">
        <v>0</v>
      </c>
      <c r="V360">
        <v>0</v>
      </c>
      <c r="W360" t="s">
        <v>878</v>
      </c>
      <c r="X360" t="s">
        <v>878</v>
      </c>
      <c r="Y360" t="s">
        <v>878</v>
      </c>
      <c r="AA360" s="79">
        <v>43922</v>
      </c>
      <c r="AB360" t="s">
        <v>878</v>
      </c>
      <c r="AC360" t="s">
        <v>878</v>
      </c>
    </row>
    <row r="361" spans="1:29" x14ac:dyDescent="0.35">
      <c r="A361" t="s">
        <v>690</v>
      </c>
      <c r="B361" t="s">
        <v>691</v>
      </c>
      <c r="C361" t="str">
        <f>VLOOKUP(A361,ETYS_Spatial_List!$B$414:$B$493,1,FALSE)</f>
        <v>T_THNJD-2</v>
      </c>
      <c r="D361" t="s">
        <v>8851</v>
      </c>
      <c r="E361" t="s">
        <v>8852</v>
      </c>
      <c r="F361" t="s">
        <v>914</v>
      </c>
      <c r="L361" t="s">
        <v>869</v>
      </c>
      <c r="M361">
        <v>1.5873700000000001E-2</v>
      </c>
      <c r="N361">
        <v>0</v>
      </c>
      <c r="O361">
        <v>-10</v>
      </c>
      <c r="P361">
        <v>0.2462</v>
      </c>
      <c r="Q361">
        <v>0.2462</v>
      </c>
      <c r="R361">
        <v>0</v>
      </c>
      <c r="S361">
        <v>-2.4620000000000002</v>
      </c>
      <c r="T361">
        <v>-2.4620000000000002</v>
      </c>
      <c r="U361">
        <v>0</v>
      </c>
      <c r="V361">
        <v>0</v>
      </c>
      <c r="W361" t="s">
        <v>878</v>
      </c>
      <c r="X361" t="s">
        <v>878</v>
      </c>
      <c r="Y361" t="s">
        <v>878</v>
      </c>
      <c r="AA361" s="79">
        <v>43922</v>
      </c>
      <c r="AB361" t="s">
        <v>878</v>
      </c>
      <c r="AC361" t="s">
        <v>878</v>
      </c>
    </row>
    <row r="362" spans="1:29" hidden="1" x14ac:dyDescent="0.35">
      <c r="A362" t="s">
        <v>2541</v>
      </c>
      <c r="B362" t="s">
        <v>9489</v>
      </c>
      <c r="D362" t="s">
        <v>9490</v>
      </c>
      <c r="E362" t="s">
        <v>9491</v>
      </c>
      <c r="F362" t="s">
        <v>914</v>
      </c>
      <c r="G362" t="s">
        <v>9492</v>
      </c>
      <c r="L362" t="s">
        <v>902</v>
      </c>
      <c r="M362">
        <v>9.3638000000000002E-3</v>
      </c>
      <c r="N362">
        <v>150</v>
      </c>
      <c r="O362">
        <v>-3</v>
      </c>
      <c r="P362">
        <v>0.4</v>
      </c>
      <c r="Q362">
        <v>0.4</v>
      </c>
      <c r="R362">
        <v>0</v>
      </c>
      <c r="S362">
        <v>-1.2</v>
      </c>
      <c r="T362">
        <v>-1.2</v>
      </c>
      <c r="U362">
        <v>60</v>
      </c>
      <c r="V362">
        <v>60</v>
      </c>
      <c r="W362" t="s">
        <v>878</v>
      </c>
      <c r="X362" t="s">
        <v>878</v>
      </c>
      <c r="Y362" t="s">
        <v>914</v>
      </c>
      <c r="AA362" s="79">
        <v>43922</v>
      </c>
      <c r="AB362" t="s">
        <v>878</v>
      </c>
      <c r="AC362" t="s">
        <v>914</v>
      </c>
    </row>
    <row r="363" spans="1:29" hidden="1" x14ac:dyDescent="0.35">
      <c r="A363" t="s">
        <v>2544</v>
      </c>
      <c r="B363" t="s">
        <v>9493</v>
      </c>
      <c r="D363" t="s">
        <v>9490</v>
      </c>
      <c r="E363" t="s">
        <v>9491</v>
      </c>
      <c r="F363" t="s">
        <v>914</v>
      </c>
      <c r="G363" t="s">
        <v>9494</v>
      </c>
      <c r="L363" t="s">
        <v>902</v>
      </c>
      <c r="M363">
        <v>9.3638000000000002E-3</v>
      </c>
      <c r="N363">
        <v>150</v>
      </c>
      <c r="O363">
        <v>-3</v>
      </c>
      <c r="P363">
        <v>0.4</v>
      </c>
      <c r="Q363">
        <v>0.4</v>
      </c>
      <c r="R363">
        <v>0</v>
      </c>
      <c r="S363">
        <v>-1.2</v>
      </c>
      <c r="T363">
        <v>-1.2</v>
      </c>
      <c r="U363">
        <v>60</v>
      </c>
      <c r="V363">
        <v>60</v>
      </c>
      <c r="W363" t="s">
        <v>878</v>
      </c>
      <c r="X363" t="s">
        <v>878</v>
      </c>
      <c r="Y363" t="s">
        <v>914</v>
      </c>
      <c r="AA363" s="79">
        <v>43922</v>
      </c>
      <c r="AB363" t="s">
        <v>878</v>
      </c>
      <c r="AC363" t="s">
        <v>914</v>
      </c>
    </row>
    <row r="364" spans="1:29" hidden="1" x14ac:dyDescent="0.35">
      <c r="A364" t="s">
        <v>663</v>
      </c>
      <c r="B364" t="s">
        <v>663</v>
      </c>
      <c r="D364" t="s">
        <v>9495</v>
      </c>
      <c r="E364" t="s">
        <v>9496</v>
      </c>
      <c r="F364" t="s">
        <v>914</v>
      </c>
      <c r="G364" t="s">
        <v>9497</v>
      </c>
      <c r="L364" t="s">
        <v>869</v>
      </c>
      <c r="M364">
        <v>7.8669999999999999E-4</v>
      </c>
      <c r="N364">
        <v>0</v>
      </c>
      <c r="O364">
        <v>-64</v>
      </c>
      <c r="P364">
        <v>0.40899999999999997</v>
      </c>
      <c r="Q364">
        <v>0.40899999999999997</v>
      </c>
      <c r="R364">
        <v>0</v>
      </c>
      <c r="S364">
        <v>-26.175999999999998</v>
      </c>
      <c r="T364">
        <v>-26.175999999999998</v>
      </c>
      <c r="U364">
        <v>0</v>
      </c>
      <c r="V364">
        <v>0</v>
      </c>
      <c r="W364" t="s">
        <v>878</v>
      </c>
      <c r="X364" t="s">
        <v>878</v>
      </c>
      <c r="Y364" t="s">
        <v>914</v>
      </c>
      <c r="AA364" s="79">
        <v>43922</v>
      </c>
      <c r="AB364" t="s">
        <v>878</v>
      </c>
      <c r="AC364" t="s">
        <v>878</v>
      </c>
    </row>
    <row r="365" spans="1:29" x14ac:dyDescent="0.35">
      <c r="A365" t="s">
        <v>664</v>
      </c>
      <c r="B365" t="s">
        <v>2550</v>
      </c>
      <c r="C365" t="str">
        <f>VLOOKUP(A365,ETYS_Spatial_List!$B$414:$B$493,1,FALSE)</f>
        <v>T_TODSD-1</v>
      </c>
      <c r="D365" t="s">
        <v>8851</v>
      </c>
      <c r="E365" t="s">
        <v>8852</v>
      </c>
      <c r="F365" t="s">
        <v>914</v>
      </c>
      <c r="G365" t="s">
        <v>9498</v>
      </c>
      <c r="J365" t="s">
        <v>8861</v>
      </c>
      <c r="L365" t="s">
        <v>869</v>
      </c>
      <c r="M365">
        <v>-4.9665999999999998E-3</v>
      </c>
      <c r="N365">
        <v>2</v>
      </c>
      <c r="O365">
        <v>-18</v>
      </c>
      <c r="P365">
        <v>0.58069999999999999</v>
      </c>
      <c r="Q365">
        <v>0.58069999999999999</v>
      </c>
      <c r="R365">
        <v>0</v>
      </c>
      <c r="S365">
        <v>-10.452999999999999</v>
      </c>
      <c r="T365">
        <v>-10.452999999999999</v>
      </c>
      <c r="U365">
        <v>1.161</v>
      </c>
      <c r="V365">
        <v>1.161</v>
      </c>
      <c r="W365" t="s">
        <v>878</v>
      </c>
      <c r="X365" t="s">
        <v>878</v>
      </c>
      <c r="Y365" t="s">
        <v>914</v>
      </c>
      <c r="AA365" s="79">
        <v>43922</v>
      </c>
      <c r="AB365" t="s">
        <v>878</v>
      </c>
      <c r="AC365" t="s">
        <v>878</v>
      </c>
    </row>
    <row r="366" spans="1:29" hidden="1" x14ac:dyDescent="0.35">
      <c r="A366" t="s">
        <v>2551</v>
      </c>
      <c r="B366" t="s">
        <v>2553</v>
      </c>
      <c r="D366" t="s">
        <v>9041</v>
      </c>
      <c r="E366" t="s">
        <v>9042</v>
      </c>
      <c r="F366" t="s">
        <v>914</v>
      </c>
      <c r="G366" t="s">
        <v>9499</v>
      </c>
      <c r="J366" t="s">
        <v>9500</v>
      </c>
      <c r="L366" t="s">
        <v>902</v>
      </c>
      <c r="M366">
        <v>-1.9432100000000001E-2</v>
      </c>
      <c r="N366">
        <v>652</v>
      </c>
      <c r="O366">
        <v>-35</v>
      </c>
      <c r="P366">
        <v>0.4</v>
      </c>
      <c r="Q366">
        <v>0.4</v>
      </c>
      <c r="R366">
        <v>0</v>
      </c>
      <c r="S366">
        <v>-14</v>
      </c>
      <c r="T366">
        <v>-14</v>
      </c>
      <c r="U366">
        <v>260.8</v>
      </c>
      <c r="V366">
        <v>260.8</v>
      </c>
      <c r="W366" t="s">
        <v>878</v>
      </c>
      <c r="X366" t="s">
        <v>878</v>
      </c>
      <c r="Y366" t="s">
        <v>914</v>
      </c>
      <c r="AA366" s="79">
        <v>43922</v>
      </c>
      <c r="AB366" t="s">
        <v>878</v>
      </c>
      <c r="AC366" t="s">
        <v>914</v>
      </c>
    </row>
    <row r="367" spans="1:29" hidden="1" x14ac:dyDescent="0.35">
      <c r="A367" t="s">
        <v>2554</v>
      </c>
      <c r="B367" t="s">
        <v>2555</v>
      </c>
      <c r="D367" t="s">
        <v>9041</v>
      </c>
      <c r="E367" t="s">
        <v>9042</v>
      </c>
      <c r="F367" t="s">
        <v>914</v>
      </c>
      <c r="G367" t="s">
        <v>9501</v>
      </c>
      <c r="J367" t="s">
        <v>9500</v>
      </c>
      <c r="L367" t="s">
        <v>902</v>
      </c>
      <c r="M367">
        <v>-1.9432100000000001E-2</v>
      </c>
      <c r="N367">
        <v>700</v>
      </c>
      <c r="O367">
        <v>-35</v>
      </c>
      <c r="P367">
        <v>0.4</v>
      </c>
      <c r="Q367">
        <v>0.4</v>
      </c>
      <c r="R367">
        <v>0</v>
      </c>
      <c r="S367">
        <v>-14</v>
      </c>
      <c r="T367">
        <v>-14</v>
      </c>
      <c r="U367">
        <v>280</v>
      </c>
      <c r="V367">
        <v>280</v>
      </c>
      <c r="W367" t="s">
        <v>878</v>
      </c>
      <c r="X367" t="s">
        <v>878</v>
      </c>
      <c r="Y367" t="s">
        <v>914</v>
      </c>
      <c r="AA367" s="79">
        <v>43922</v>
      </c>
      <c r="AB367" t="s">
        <v>878</v>
      </c>
      <c r="AC367" t="s">
        <v>914</v>
      </c>
    </row>
    <row r="368" spans="1:29" hidden="1" x14ac:dyDescent="0.35">
      <c r="A368" t="s">
        <v>2556</v>
      </c>
      <c r="B368" t="s">
        <v>2557</v>
      </c>
      <c r="D368" t="s">
        <v>9041</v>
      </c>
      <c r="E368" t="s">
        <v>9042</v>
      </c>
      <c r="F368" t="s">
        <v>914</v>
      </c>
      <c r="G368" t="s">
        <v>9502</v>
      </c>
      <c r="J368" t="s">
        <v>9500</v>
      </c>
      <c r="L368" t="s">
        <v>902</v>
      </c>
      <c r="M368">
        <v>-1.9432100000000001E-2</v>
      </c>
      <c r="N368">
        <v>0</v>
      </c>
      <c r="O368">
        <v>-70</v>
      </c>
      <c r="P368">
        <v>0.4</v>
      </c>
      <c r="Q368">
        <v>0.4</v>
      </c>
      <c r="R368">
        <v>0</v>
      </c>
      <c r="S368">
        <v>-28</v>
      </c>
      <c r="T368">
        <v>-28</v>
      </c>
      <c r="U368">
        <v>0</v>
      </c>
      <c r="V368">
        <v>0</v>
      </c>
      <c r="W368" t="s">
        <v>878</v>
      </c>
      <c r="X368" t="s">
        <v>878</v>
      </c>
      <c r="Y368" t="s">
        <v>914</v>
      </c>
      <c r="AA368" s="79">
        <v>43922</v>
      </c>
      <c r="AB368" t="s">
        <v>878</v>
      </c>
      <c r="AC368" t="s">
        <v>914</v>
      </c>
    </row>
    <row r="369" spans="1:29" x14ac:dyDescent="0.35">
      <c r="A369" t="s">
        <v>2558</v>
      </c>
      <c r="B369" t="s">
        <v>1603</v>
      </c>
      <c r="C369" t="e">
        <f>VLOOKUP(A369,ETYS_Spatial_List!$B$414:$B$493,1,FALSE)</f>
        <v>#N/A</v>
      </c>
      <c r="D369" t="s">
        <v>8851</v>
      </c>
      <c r="E369" t="s">
        <v>8852</v>
      </c>
      <c r="F369" t="s">
        <v>914</v>
      </c>
      <c r="L369" t="s">
        <v>869</v>
      </c>
      <c r="M369">
        <v>4.3578000000000002E-3</v>
      </c>
      <c r="N369">
        <v>2</v>
      </c>
      <c r="O369">
        <v>-18</v>
      </c>
      <c r="P369">
        <v>0.1143</v>
      </c>
      <c r="Q369">
        <v>0.1143</v>
      </c>
      <c r="R369">
        <v>0</v>
      </c>
      <c r="S369">
        <v>-2.0569999999999999</v>
      </c>
      <c r="T369">
        <v>-2.0569999999999999</v>
      </c>
      <c r="U369">
        <v>0.22900000000000001</v>
      </c>
      <c r="V369">
        <v>0.22900000000000001</v>
      </c>
      <c r="W369" t="s">
        <v>878</v>
      </c>
      <c r="X369" t="s">
        <v>878</v>
      </c>
      <c r="Y369" t="s">
        <v>878</v>
      </c>
      <c r="AA369" s="79">
        <v>43922</v>
      </c>
      <c r="AB369" t="s">
        <v>878</v>
      </c>
      <c r="AC369" t="s">
        <v>878</v>
      </c>
    </row>
    <row r="370" spans="1:29" hidden="1" x14ac:dyDescent="0.35">
      <c r="A370" t="s">
        <v>2559</v>
      </c>
      <c r="B370" t="s">
        <v>9503</v>
      </c>
      <c r="D370" t="s">
        <v>9504</v>
      </c>
      <c r="E370" t="s">
        <v>9505</v>
      </c>
      <c r="F370" t="s">
        <v>914</v>
      </c>
      <c r="G370" t="s">
        <v>9506</v>
      </c>
      <c r="L370" t="s">
        <v>902</v>
      </c>
      <c r="M370">
        <v>-4.9665999999999998E-3</v>
      </c>
      <c r="N370">
        <v>285</v>
      </c>
      <c r="O370">
        <v>-45</v>
      </c>
      <c r="P370">
        <v>0.4</v>
      </c>
      <c r="Q370">
        <v>0.4</v>
      </c>
      <c r="R370">
        <v>0</v>
      </c>
      <c r="S370">
        <v>-18</v>
      </c>
      <c r="T370">
        <v>-18</v>
      </c>
      <c r="U370">
        <v>114</v>
      </c>
      <c r="V370">
        <v>114</v>
      </c>
      <c r="W370" t="s">
        <v>878</v>
      </c>
      <c r="X370" t="s">
        <v>878</v>
      </c>
      <c r="Y370" t="s">
        <v>914</v>
      </c>
      <c r="AA370" s="79">
        <v>43922</v>
      </c>
      <c r="AB370" t="s">
        <v>878</v>
      </c>
      <c r="AC370" t="s">
        <v>914</v>
      </c>
    </row>
    <row r="371" spans="1:29" hidden="1" x14ac:dyDescent="0.35">
      <c r="A371" t="s">
        <v>2562</v>
      </c>
      <c r="B371" t="s">
        <v>2563</v>
      </c>
      <c r="D371" t="s">
        <v>9507</v>
      </c>
      <c r="E371" t="s">
        <v>9508</v>
      </c>
      <c r="F371" t="s">
        <v>914</v>
      </c>
      <c r="G371" t="s">
        <v>9509</v>
      </c>
      <c r="J371" t="s">
        <v>1613</v>
      </c>
      <c r="L371" t="s">
        <v>902</v>
      </c>
      <c r="M371">
        <v>1.01843E-2</v>
      </c>
      <c r="N371">
        <v>14</v>
      </c>
      <c r="O371">
        <v>0</v>
      </c>
      <c r="P371">
        <v>0.4</v>
      </c>
      <c r="Q371">
        <v>0.4</v>
      </c>
      <c r="R371">
        <v>0</v>
      </c>
      <c r="S371">
        <v>0</v>
      </c>
      <c r="T371">
        <v>0</v>
      </c>
      <c r="U371">
        <v>5.6</v>
      </c>
      <c r="V371">
        <v>5.6</v>
      </c>
      <c r="W371" t="s">
        <v>878</v>
      </c>
      <c r="X371" t="s">
        <v>878</v>
      </c>
      <c r="Y371" t="s">
        <v>914</v>
      </c>
      <c r="AA371" s="79">
        <v>43922</v>
      </c>
      <c r="AB371" t="s">
        <v>878</v>
      </c>
      <c r="AC371" t="s">
        <v>914</v>
      </c>
    </row>
    <row r="372" spans="1:29" hidden="1" x14ac:dyDescent="0.35">
      <c r="A372" t="s">
        <v>2564</v>
      </c>
      <c r="B372" t="s">
        <v>2565</v>
      </c>
      <c r="D372" t="s">
        <v>9373</v>
      </c>
      <c r="E372" t="s">
        <v>9374</v>
      </c>
      <c r="F372" t="s">
        <v>914</v>
      </c>
      <c r="G372" t="s">
        <v>9510</v>
      </c>
      <c r="J372" t="s">
        <v>1613</v>
      </c>
      <c r="L372" t="s">
        <v>902</v>
      </c>
      <c r="M372">
        <v>1.01843E-2</v>
      </c>
      <c r="N372">
        <v>0</v>
      </c>
      <c r="O372">
        <v>0</v>
      </c>
      <c r="P372">
        <v>0.4</v>
      </c>
      <c r="Q372">
        <v>0.4</v>
      </c>
      <c r="R372">
        <v>0</v>
      </c>
      <c r="S372">
        <v>0</v>
      </c>
      <c r="T372">
        <v>0</v>
      </c>
      <c r="U372">
        <v>0</v>
      </c>
      <c r="V372">
        <v>0</v>
      </c>
      <c r="W372" t="s">
        <v>878</v>
      </c>
      <c r="X372" t="s">
        <v>878</v>
      </c>
      <c r="Y372" t="s">
        <v>914</v>
      </c>
      <c r="AA372" s="79">
        <v>43922</v>
      </c>
      <c r="AB372" t="s">
        <v>878</v>
      </c>
      <c r="AC372" t="s">
        <v>914</v>
      </c>
    </row>
    <row r="373" spans="1:29" hidden="1" x14ac:dyDescent="0.35">
      <c r="A373" t="s">
        <v>2566</v>
      </c>
      <c r="B373" t="s">
        <v>2567</v>
      </c>
      <c r="D373" t="s">
        <v>9373</v>
      </c>
      <c r="E373" t="s">
        <v>9374</v>
      </c>
      <c r="F373" t="s">
        <v>914</v>
      </c>
      <c r="G373" t="s">
        <v>9511</v>
      </c>
      <c r="J373" t="s">
        <v>1613</v>
      </c>
      <c r="L373" t="s">
        <v>902</v>
      </c>
      <c r="M373">
        <v>1.01843E-2</v>
      </c>
      <c r="N373">
        <v>0</v>
      </c>
      <c r="O373">
        <v>-0.45800000000000002</v>
      </c>
      <c r="P373">
        <v>0.4</v>
      </c>
      <c r="Q373">
        <v>0.4</v>
      </c>
      <c r="R373">
        <v>0</v>
      </c>
      <c r="S373">
        <v>-0.183</v>
      </c>
      <c r="T373">
        <v>-0.183</v>
      </c>
      <c r="U373">
        <v>0</v>
      </c>
      <c r="V373">
        <v>0</v>
      </c>
      <c r="W373" t="s">
        <v>878</v>
      </c>
      <c r="X373" t="s">
        <v>878</v>
      </c>
      <c r="Y373" t="s">
        <v>914</v>
      </c>
      <c r="AA373" s="79">
        <v>43922</v>
      </c>
      <c r="AB373" t="s">
        <v>878</v>
      </c>
      <c r="AC373" t="s">
        <v>914</v>
      </c>
    </row>
    <row r="374" spans="1:29" hidden="1" x14ac:dyDescent="0.35">
      <c r="A374" t="s">
        <v>2568</v>
      </c>
      <c r="B374" t="s">
        <v>2570</v>
      </c>
      <c r="D374" t="s">
        <v>9512</v>
      </c>
      <c r="E374" t="s">
        <v>9513</v>
      </c>
      <c r="F374" t="s">
        <v>914</v>
      </c>
      <c r="G374" t="s">
        <v>9514</v>
      </c>
      <c r="J374" t="s">
        <v>9515</v>
      </c>
      <c r="L374" t="s">
        <v>902</v>
      </c>
      <c r="M374">
        <v>7.5161999999999998E-3</v>
      </c>
      <c r="N374">
        <v>20</v>
      </c>
      <c r="O374">
        <v>0</v>
      </c>
      <c r="P374">
        <v>0.4</v>
      </c>
      <c r="Q374">
        <v>0.4</v>
      </c>
      <c r="R374">
        <v>0</v>
      </c>
      <c r="S374">
        <v>0</v>
      </c>
      <c r="T374">
        <v>0</v>
      </c>
      <c r="U374">
        <v>8</v>
      </c>
      <c r="V374">
        <v>8</v>
      </c>
      <c r="W374" t="s">
        <v>878</v>
      </c>
      <c r="X374" t="s">
        <v>878</v>
      </c>
      <c r="Y374" t="s">
        <v>914</v>
      </c>
      <c r="AA374" s="79">
        <v>43922</v>
      </c>
      <c r="AB374" t="s">
        <v>878</v>
      </c>
      <c r="AC374" t="s">
        <v>914</v>
      </c>
    </row>
    <row r="375" spans="1:29" hidden="1" x14ac:dyDescent="0.35">
      <c r="A375" t="s">
        <v>2571</v>
      </c>
      <c r="B375" t="s">
        <v>2572</v>
      </c>
      <c r="D375" t="s">
        <v>9512</v>
      </c>
      <c r="E375" t="s">
        <v>9513</v>
      </c>
      <c r="F375" t="s">
        <v>914</v>
      </c>
      <c r="G375" t="s">
        <v>9516</v>
      </c>
      <c r="J375" t="s">
        <v>9515</v>
      </c>
      <c r="L375" t="s">
        <v>902</v>
      </c>
      <c r="M375">
        <v>7.5161999999999998E-3</v>
      </c>
      <c r="N375">
        <v>21</v>
      </c>
      <c r="O375">
        <v>0</v>
      </c>
      <c r="P375">
        <v>0.4</v>
      </c>
      <c r="Q375">
        <v>0.4</v>
      </c>
      <c r="R375">
        <v>0</v>
      </c>
      <c r="S375">
        <v>0</v>
      </c>
      <c r="T375">
        <v>0</v>
      </c>
      <c r="U375">
        <v>8.4</v>
      </c>
      <c r="V375">
        <v>8.4</v>
      </c>
      <c r="W375" t="s">
        <v>878</v>
      </c>
      <c r="X375" t="s">
        <v>878</v>
      </c>
      <c r="Y375" t="s">
        <v>914</v>
      </c>
      <c r="AA375">
        <v>43922</v>
      </c>
      <c r="AB375" t="s">
        <v>878</v>
      </c>
      <c r="AC375" t="s">
        <v>914</v>
      </c>
    </row>
    <row r="376" spans="1:29" hidden="1" x14ac:dyDescent="0.35">
      <c r="A376" t="s">
        <v>2573</v>
      </c>
      <c r="B376" t="s">
        <v>2574</v>
      </c>
      <c r="D376" t="s">
        <v>9512</v>
      </c>
      <c r="E376" t="s">
        <v>9513</v>
      </c>
      <c r="F376" t="s">
        <v>914</v>
      </c>
      <c r="G376" t="s">
        <v>9517</v>
      </c>
      <c r="J376" t="s">
        <v>9515</v>
      </c>
      <c r="L376" t="s">
        <v>902</v>
      </c>
      <c r="M376">
        <v>7.5161999999999998E-3</v>
      </c>
      <c r="N376">
        <v>484</v>
      </c>
      <c r="O376">
        <v>-30</v>
      </c>
      <c r="P376">
        <v>0.4</v>
      </c>
      <c r="Q376">
        <v>0.4</v>
      </c>
      <c r="R376">
        <v>0</v>
      </c>
      <c r="S376">
        <v>-12</v>
      </c>
      <c r="T376">
        <v>-12</v>
      </c>
      <c r="U376">
        <v>193.6</v>
      </c>
      <c r="V376">
        <v>193.6</v>
      </c>
      <c r="W376" t="s">
        <v>878</v>
      </c>
      <c r="X376" t="s">
        <v>878</v>
      </c>
      <c r="Y376" t="s">
        <v>914</v>
      </c>
      <c r="AA376">
        <v>43922</v>
      </c>
      <c r="AB376" t="s">
        <v>878</v>
      </c>
      <c r="AC376" t="s">
        <v>914</v>
      </c>
    </row>
    <row r="377" spans="1:29" hidden="1" x14ac:dyDescent="0.35">
      <c r="A377" t="s">
        <v>2575</v>
      </c>
      <c r="B377" t="s">
        <v>2577</v>
      </c>
      <c r="D377" t="s">
        <v>9512</v>
      </c>
      <c r="E377" t="s">
        <v>9513</v>
      </c>
      <c r="F377" t="s">
        <v>914</v>
      </c>
      <c r="G377" t="s">
        <v>9518</v>
      </c>
      <c r="J377" t="s">
        <v>9515</v>
      </c>
      <c r="L377" t="s">
        <v>902</v>
      </c>
      <c r="M377">
        <v>7.5161999999999998E-3</v>
      </c>
      <c r="N377">
        <v>503.7</v>
      </c>
      <c r="O377">
        <v>-30</v>
      </c>
      <c r="P377">
        <v>0.4</v>
      </c>
      <c r="Q377">
        <v>0.4</v>
      </c>
      <c r="R377">
        <v>0</v>
      </c>
      <c r="S377">
        <v>-12</v>
      </c>
      <c r="T377">
        <v>-12</v>
      </c>
      <c r="U377">
        <v>201.48</v>
      </c>
      <c r="V377">
        <v>201.48</v>
      </c>
      <c r="W377" t="s">
        <v>878</v>
      </c>
      <c r="X377" t="s">
        <v>878</v>
      </c>
      <c r="Y377" t="s">
        <v>914</v>
      </c>
      <c r="AA377">
        <v>43922</v>
      </c>
      <c r="AB377" t="s">
        <v>878</v>
      </c>
      <c r="AC377" t="s">
        <v>914</v>
      </c>
    </row>
    <row r="378" spans="1:29" hidden="1" x14ac:dyDescent="0.35">
      <c r="A378" t="s">
        <v>2578</v>
      </c>
      <c r="B378" t="s">
        <v>2579</v>
      </c>
      <c r="D378" t="s">
        <v>9512</v>
      </c>
      <c r="E378" t="s">
        <v>9513</v>
      </c>
      <c r="F378" t="s">
        <v>914</v>
      </c>
      <c r="G378" t="s">
        <v>9519</v>
      </c>
      <c r="J378" t="s">
        <v>9515</v>
      </c>
      <c r="L378" t="s">
        <v>902</v>
      </c>
      <c r="M378">
        <v>7.5161999999999998E-3</v>
      </c>
      <c r="N378">
        <v>503</v>
      </c>
      <c r="O378">
        <v>-30</v>
      </c>
      <c r="P378">
        <v>0.4</v>
      </c>
      <c r="Q378">
        <v>0.4</v>
      </c>
      <c r="R378">
        <v>0</v>
      </c>
      <c r="S378">
        <v>-12</v>
      </c>
      <c r="T378">
        <v>-12</v>
      </c>
      <c r="U378">
        <v>201.2</v>
      </c>
      <c r="V378">
        <v>201.2</v>
      </c>
      <c r="W378" t="s">
        <v>878</v>
      </c>
      <c r="X378" t="s">
        <v>878</v>
      </c>
      <c r="Y378" t="s">
        <v>914</v>
      </c>
      <c r="AA378">
        <v>43922</v>
      </c>
      <c r="AB378" t="s">
        <v>878</v>
      </c>
      <c r="AC378" t="s">
        <v>914</v>
      </c>
    </row>
    <row r="379" spans="1:29" hidden="1" x14ac:dyDescent="0.35">
      <c r="A379" t="s">
        <v>2580</v>
      </c>
      <c r="B379" t="s">
        <v>2581</v>
      </c>
      <c r="D379" t="s">
        <v>9512</v>
      </c>
      <c r="E379" t="s">
        <v>9513</v>
      </c>
      <c r="F379" t="s">
        <v>914</v>
      </c>
      <c r="G379" t="s">
        <v>9520</v>
      </c>
      <c r="J379" t="s">
        <v>9515</v>
      </c>
      <c r="L379" t="s">
        <v>902</v>
      </c>
      <c r="M379">
        <v>7.5161999999999998E-3</v>
      </c>
      <c r="N379">
        <v>489</v>
      </c>
      <c r="O379">
        <v>-30</v>
      </c>
      <c r="P379">
        <v>0.4</v>
      </c>
      <c r="Q379">
        <v>0.4</v>
      </c>
      <c r="R379">
        <v>0</v>
      </c>
      <c r="S379">
        <v>-12</v>
      </c>
      <c r="T379">
        <v>-12</v>
      </c>
      <c r="U379">
        <v>195.6</v>
      </c>
      <c r="V379">
        <v>195.6</v>
      </c>
      <c r="W379" t="s">
        <v>878</v>
      </c>
      <c r="X379" t="s">
        <v>878</v>
      </c>
      <c r="Y379" t="s">
        <v>914</v>
      </c>
      <c r="AA379">
        <v>43922</v>
      </c>
      <c r="AB379" t="s">
        <v>878</v>
      </c>
      <c r="AC379" t="s">
        <v>914</v>
      </c>
    </row>
    <row r="380" spans="1:29" hidden="1" x14ac:dyDescent="0.35">
      <c r="A380" t="s">
        <v>2582</v>
      </c>
      <c r="B380" t="s">
        <v>2583</v>
      </c>
      <c r="D380" t="s">
        <v>9512</v>
      </c>
      <c r="E380" t="s">
        <v>9513</v>
      </c>
      <c r="F380" t="s">
        <v>914</v>
      </c>
      <c r="G380" t="s">
        <v>9521</v>
      </c>
      <c r="J380" t="s">
        <v>9515</v>
      </c>
      <c r="L380" t="s">
        <v>902</v>
      </c>
      <c r="M380">
        <v>7.5161999999999998E-3</v>
      </c>
      <c r="N380">
        <v>470</v>
      </c>
      <c r="O380">
        <v>-60</v>
      </c>
      <c r="P380">
        <v>0.4</v>
      </c>
      <c r="Q380">
        <v>0.4</v>
      </c>
      <c r="R380">
        <v>0</v>
      </c>
      <c r="S380">
        <v>-24</v>
      </c>
      <c r="T380">
        <v>-24</v>
      </c>
      <c r="U380">
        <v>188</v>
      </c>
      <c r="V380">
        <v>188</v>
      </c>
      <c r="W380" t="s">
        <v>878</v>
      </c>
      <c r="X380" t="s">
        <v>878</v>
      </c>
      <c r="Y380" t="s">
        <v>914</v>
      </c>
      <c r="AA380">
        <v>43922</v>
      </c>
      <c r="AB380" t="s">
        <v>878</v>
      </c>
      <c r="AC380" t="s">
        <v>914</v>
      </c>
    </row>
    <row r="381" spans="1:29" hidden="1" x14ac:dyDescent="0.35">
      <c r="A381" t="s">
        <v>2584</v>
      </c>
      <c r="B381" t="s">
        <v>2585</v>
      </c>
      <c r="D381" t="s">
        <v>9512</v>
      </c>
      <c r="E381" t="s">
        <v>9513</v>
      </c>
      <c r="F381" t="s">
        <v>914</v>
      </c>
      <c r="G381" t="s">
        <v>9522</v>
      </c>
      <c r="J381" t="s">
        <v>9515</v>
      </c>
      <c r="L381" t="s">
        <v>902</v>
      </c>
      <c r="M381">
        <v>7.5161999999999998E-3</v>
      </c>
      <c r="N381">
        <v>470</v>
      </c>
      <c r="O381">
        <v>0</v>
      </c>
      <c r="P381">
        <v>0.4</v>
      </c>
      <c r="Q381">
        <v>0.4</v>
      </c>
      <c r="R381">
        <v>0</v>
      </c>
      <c r="S381">
        <v>0</v>
      </c>
      <c r="T381">
        <v>0</v>
      </c>
      <c r="U381">
        <v>188</v>
      </c>
      <c r="V381">
        <v>188</v>
      </c>
      <c r="W381" t="s">
        <v>878</v>
      </c>
      <c r="X381" t="s">
        <v>878</v>
      </c>
      <c r="Y381" t="s">
        <v>914</v>
      </c>
      <c r="AA381">
        <v>43922</v>
      </c>
      <c r="AB381" t="s">
        <v>878</v>
      </c>
      <c r="AC381" t="s">
        <v>914</v>
      </c>
    </row>
    <row r="382" spans="1:29" hidden="1" x14ac:dyDescent="0.35">
      <c r="A382" t="s">
        <v>2586</v>
      </c>
      <c r="B382" t="s">
        <v>2587</v>
      </c>
      <c r="D382" t="s">
        <v>9512</v>
      </c>
      <c r="E382" t="s">
        <v>9513</v>
      </c>
      <c r="F382" t="s">
        <v>914</v>
      </c>
      <c r="G382" t="s">
        <v>9523</v>
      </c>
      <c r="J382" t="s">
        <v>9515</v>
      </c>
      <c r="L382" t="s">
        <v>902</v>
      </c>
      <c r="M382">
        <v>7.5161999999999998E-3</v>
      </c>
      <c r="N382">
        <v>470</v>
      </c>
      <c r="O382">
        <v>-60</v>
      </c>
      <c r="P382">
        <v>0.4</v>
      </c>
      <c r="Q382">
        <v>0.4</v>
      </c>
      <c r="R382">
        <v>0</v>
      </c>
      <c r="S382">
        <v>-24</v>
      </c>
      <c r="T382">
        <v>-24</v>
      </c>
      <c r="U382">
        <v>188</v>
      </c>
      <c r="V382">
        <v>188</v>
      </c>
      <c r="W382" t="s">
        <v>878</v>
      </c>
      <c r="X382" t="s">
        <v>878</v>
      </c>
      <c r="Y382" t="s">
        <v>914</v>
      </c>
      <c r="AA382">
        <v>43922</v>
      </c>
      <c r="AB382" t="s">
        <v>878</v>
      </c>
      <c r="AC382" t="s">
        <v>914</v>
      </c>
    </row>
    <row r="383" spans="1:29" hidden="1" x14ac:dyDescent="0.35">
      <c r="A383" t="s">
        <v>2588</v>
      </c>
      <c r="B383" t="s">
        <v>9524</v>
      </c>
      <c r="D383" t="s">
        <v>9512</v>
      </c>
      <c r="E383" t="s">
        <v>9513</v>
      </c>
      <c r="F383" t="s">
        <v>914</v>
      </c>
      <c r="G383" t="s">
        <v>9525</v>
      </c>
      <c r="J383" t="s">
        <v>9515</v>
      </c>
      <c r="L383" t="s">
        <v>902</v>
      </c>
      <c r="M383">
        <v>7.5161999999999998E-3</v>
      </c>
      <c r="N383">
        <v>31</v>
      </c>
      <c r="O383">
        <v>-30</v>
      </c>
      <c r="P383">
        <v>0.4</v>
      </c>
      <c r="Q383">
        <v>0.4</v>
      </c>
      <c r="R383">
        <v>0</v>
      </c>
      <c r="S383">
        <v>-12</v>
      </c>
      <c r="T383">
        <v>-12</v>
      </c>
      <c r="U383">
        <v>12.4</v>
      </c>
      <c r="V383">
        <v>12.4</v>
      </c>
      <c r="W383" t="s">
        <v>878</v>
      </c>
      <c r="X383" t="s">
        <v>878</v>
      </c>
      <c r="Y383" t="s">
        <v>914</v>
      </c>
      <c r="AA383">
        <v>43922</v>
      </c>
      <c r="AB383" t="s">
        <v>878</v>
      </c>
      <c r="AC383" t="s">
        <v>914</v>
      </c>
    </row>
    <row r="384" spans="1:29" hidden="1" x14ac:dyDescent="0.35">
      <c r="A384" t="s">
        <v>2590</v>
      </c>
      <c r="B384" t="s">
        <v>9524</v>
      </c>
      <c r="D384" t="s">
        <v>9512</v>
      </c>
      <c r="E384" t="s">
        <v>9513</v>
      </c>
      <c r="F384" t="s">
        <v>914</v>
      </c>
      <c r="G384" t="s">
        <v>9526</v>
      </c>
      <c r="J384" t="s">
        <v>9515</v>
      </c>
      <c r="L384" t="s">
        <v>902</v>
      </c>
      <c r="M384">
        <v>7.5161999999999998E-3</v>
      </c>
      <c r="N384">
        <v>31</v>
      </c>
      <c r="O384">
        <v>-30</v>
      </c>
      <c r="P384">
        <v>0.4</v>
      </c>
      <c r="Q384">
        <v>0.4</v>
      </c>
      <c r="R384">
        <v>0</v>
      </c>
      <c r="S384">
        <v>-12</v>
      </c>
      <c r="T384">
        <v>-12</v>
      </c>
      <c r="U384">
        <v>12.4</v>
      </c>
      <c r="V384">
        <v>12.4</v>
      </c>
      <c r="W384" t="s">
        <v>878</v>
      </c>
      <c r="X384" t="s">
        <v>878</v>
      </c>
      <c r="Y384" t="s">
        <v>914</v>
      </c>
      <c r="AA384">
        <v>43922</v>
      </c>
      <c r="AB384" t="s">
        <v>878</v>
      </c>
      <c r="AC384" t="s">
        <v>914</v>
      </c>
    </row>
    <row r="385" spans="1:29" hidden="1" x14ac:dyDescent="0.35">
      <c r="A385" t="s">
        <v>2591</v>
      </c>
      <c r="B385" t="s">
        <v>9527</v>
      </c>
      <c r="D385" t="s">
        <v>9528</v>
      </c>
      <c r="E385" t="s">
        <v>9529</v>
      </c>
      <c r="F385" t="s">
        <v>914</v>
      </c>
      <c r="G385" t="s">
        <v>9530</v>
      </c>
      <c r="L385" t="s">
        <v>902</v>
      </c>
      <c r="M385">
        <v>-3.4489999999999998E-3</v>
      </c>
      <c r="N385">
        <v>191</v>
      </c>
      <c r="O385">
        <v>-5</v>
      </c>
      <c r="P385">
        <v>0.4</v>
      </c>
      <c r="Q385">
        <v>0.4</v>
      </c>
      <c r="R385">
        <v>0</v>
      </c>
      <c r="S385">
        <v>-2</v>
      </c>
      <c r="T385">
        <v>-2</v>
      </c>
      <c r="U385">
        <v>76.400000000000006</v>
      </c>
      <c r="V385">
        <v>76.400000000000006</v>
      </c>
      <c r="W385" t="s">
        <v>878</v>
      </c>
      <c r="X385" t="s">
        <v>878</v>
      </c>
      <c r="Y385" t="s">
        <v>914</v>
      </c>
      <c r="AA385">
        <v>43922</v>
      </c>
      <c r="AB385" t="s">
        <v>878</v>
      </c>
      <c r="AC385" t="s">
        <v>914</v>
      </c>
    </row>
    <row r="386" spans="1:29" hidden="1" x14ac:dyDescent="0.35">
      <c r="A386" t="s">
        <v>2594</v>
      </c>
      <c r="B386" t="s">
        <v>9531</v>
      </c>
      <c r="D386" t="s">
        <v>9528</v>
      </c>
      <c r="E386" t="s">
        <v>9529</v>
      </c>
      <c r="F386" t="s">
        <v>914</v>
      </c>
      <c r="G386" t="s">
        <v>9532</v>
      </c>
      <c r="L386" t="s">
        <v>902</v>
      </c>
      <c r="M386">
        <v>-3.4489999999999998E-3</v>
      </c>
      <c r="N386">
        <v>191</v>
      </c>
      <c r="O386">
        <v>-5</v>
      </c>
      <c r="P386">
        <v>0.4</v>
      </c>
      <c r="Q386">
        <v>0.4</v>
      </c>
      <c r="R386">
        <v>0</v>
      </c>
      <c r="S386">
        <v>-2</v>
      </c>
      <c r="T386">
        <v>-2</v>
      </c>
      <c r="U386">
        <v>76.400000000000006</v>
      </c>
      <c r="V386">
        <v>76.400000000000006</v>
      </c>
      <c r="W386" t="s">
        <v>878</v>
      </c>
      <c r="X386" t="s">
        <v>878</v>
      </c>
      <c r="Y386" t="s">
        <v>914</v>
      </c>
      <c r="AA386">
        <v>43922</v>
      </c>
      <c r="AB386" t="s">
        <v>878</v>
      </c>
      <c r="AC386" t="s">
        <v>914</v>
      </c>
    </row>
    <row r="387" spans="1:29" hidden="1" x14ac:dyDescent="0.35">
      <c r="A387" t="s">
        <v>2596</v>
      </c>
      <c r="B387" t="s">
        <v>9533</v>
      </c>
      <c r="D387" t="s">
        <v>9534</v>
      </c>
      <c r="E387" t="s">
        <v>9535</v>
      </c>
      <c r="F387" t="s">
        <v>914</v>
      </c>
      <c r="G387" t="s">
        <v>9536</v>
      </c>
      <c r="L387" t="s">
        <v>902</v>
      </c>
      <c r="M387">
        <v>-1.9432100000000001E-2</v>
      </c>
      <c r="N387">
        <v>27.526</v>
      </c>
      <c r="O387">
        <v>-0.1</v>
      </c>
      <c r="P387">
        <v>0.4</v>
      </c>
      <c r="Q387">
        <v>0.4</v>
      </c>
      <c r="R387">
        <v>0</v>
      </c>
      <c r="S387">
        <v>-0.04</v>
      </c>
      <c r="T387">
        <v>-0.04</v>
      </c>
      <c r="U387">
        <v>11.01</v>
      </c>
      <c r="V387">
        <v>11.01</v>
      </c>
      <c r="W387" t="s">
        <v>878</v>
      </c>
      <c r="X387" t="s">
        <v>878</v>
      </c>
      <c r="Y387" t="s">
        <v>914</v>
      </c>
      <c r="AA387">
        <v>43922</v>
      </c>
      <c r="AB387" t="s">
        <v>878</v>
      </c>
      <c r="AC387" t="s">
        <v>914</v>
      </c>
    </row>
    <row r="388" spans="1:29" hidden="1" x14ac:dyDescent="0.35">
      <c r="A388" t="s">
        <v>2599</v>
      </c>
      <c r="B388" t="s">
        <v>2599</v>
      </c>
      <c r="D388" t="s">
        <v>8903</v>
      </c>
      <c r="E388" t="s">
        <v>8904</v>
      </c>
      <c r="F388" t="s">
        <v>914</v>
      </c>
      <c r="G388" t="s">
        <v>9537</v>
      </c>
      <c r="L388" t="s">
        <v>902</v>
      </c>
      <c r="M388">
        <v>-1.9432100000000001E-2</v>
      </c>
      <c r="N388">
        <v>305</v>
      </c>
      <c r="O388">
        <v>-4</v>
      </c>
      <c r="P388">
        <v>0.4</v>
      </c>
      <c r="Q388">
        <v>0.4</v>
      </c>
      <c r="R388">
        <v>0</v>
      </c>
      <c r="S388">
        <v>-1.6</v>
      </c>
      <c r="T388">
        <v>-1.6</v>
      </c>
      <c r="U388">
        <v>122</v>
      </c>
      <c r="V388">
        <v>122</v>
      </c>
      <c r="W388" t="s">
        <v>878</v>
      </c>
      <c r="X388" t="s">
        <v>878</v>
      </c>
      <c r="Y388" t="s">
        <v>914</v>
      </c>
      <c r="AA388">
        <v>43922</v>
      </c>
      <c r="AB388" t="s">
        <v>878</v>
      </c>
      <c r="AC388" t="s">
        <v>914</v>
      </c>
    </row>
    <row r="389" spans="1:29" hidden="1" x14ac:dyDescent="0.35">
      <c r="A389" t="s">
        <v>2604</v>
      </c>
      <c r="B389" t="s">
        <v>2813</v>
      </c>
      <c r="D389" t="s">
        <v>8903</v>
      </c>
      <c r="E389" t="s">
        <v>8904</v>
      </c>
      <c r="F389" t="s">
        <v>914</v>
      </c>
      <c r="G389" t="s">
        <v>9538</v>
      </c>
      <c r="L389" t="s">
        <v>902</v>
      </c>
      <c r="M389">
        <v>-1.9432100000000001E-2</v>
      </c>
      <c r="N389">
        <v>206</v>
      </c>
      <c r="O389">
        <v>-3.5</v>
      </c>
      <c r="P389">
        <v>0.4</v>
      </c>
      <c r="Q389">
        <v>0.4</v>
      </c>
      <c r="R389">
        <v>0</v>
      </c>
      <c r="S389">
        <v>-1.4</v>
      </c>
      <c r="T389">
        <v>-1.4</v>
      </c>
      <c r="U389">
        <v>82.4</v>
      </c>
      <c r="V389">
        <v>82.4</v>
      </c>
      <c r="W389" t="s">
        <v>878</v>
      </c>
      <c r="X389" t="s">
        <v>878</v>
      </c>
      <c r="Y389" t="s">
        <v>914</v>
      </c>
      <c r="AA389">
        <v>43922</v>
      </c>
      <c r="AB389" t="s">
        <v>878</v>
      </c>
      <c r="AC389" t="s">
        <v>914</v>
      </c>
    </row>
    <row r="390" spans="1:29" x14ac:dyDescent="0.35">
      <c r="A390" t="s">
        <v>590</v>
      </c>
      <c r="B390" t="s">
        <v>2610</v>
      </c>
      <c r="C390" t="str">
        <f>VLOOKUP(A390,ETYS_Spatial_List!$B$414:$B$493,1,FALSE)</f>
        <v>T_WHISTLD-1</v>
      </c>
      <c r="D390" t="s">
        <v>8851</v>
      </c>
      <c r="E390" t="s">
        <v>8852</v>
      </c>
      <c r="F390" t="s">
        <v>914</v>
      </c>
      <c r="G390" t="s">
        <v>9539</v>
      </c>
      <c r="L390" t="s">
        <v>869</v>
      </c>
      <c r="M390">
        <v>-3.99698E-2</v>
      </c>
      <c r="N390">
        <v>0</v>
      </c>
      <c r="O390">
        <v>-20</v>
      </c>
      <c r="P390">
        <v>0.6714</v>
      </c>
      <c r="Q390">
        <v>0.6714</v>
      </c>
      <c r="R390">
        <v>0</v>
      </c>
      <c r="S390">
        <v>-13.428000000000001</v>
      </c>
      <c r="T390">
        <v>-13.428000000000001</v>
      </c>
      <c r="U390">
        <v>0</v>
      </c>
      <c r="V390">
        <v>0</v>
      </c>
      <c r="W390" t="s">
        <v>878</v>
      </c>
      <c r="X390" t="s">
        <v>878</v>
      </c>
      <c r="Y390" t="s">
        <v>878</v>
      </c>
      <c r="AA390">
        <v>43922</v>
      </c>
      <c r="AB390" t="s">
        <v>878</v>
      </c>
      <c r="AC390" t="s">
        <v>878</v>
      </c>
    </row>
    <row r="391" spans="1:29" hidden="1" x14ac:dyDescent="0.35">
      <c r="A391" t="s">
        <v>653</v>
      </c>
      <c r="B391" t="s">
        <v>2613</v>
      </c>
      <c r="D391" t="s">
        <v>9540</v>
      </c>
      <c r="E391" t="s">
        <v>9541</v>
      </c>
      <c r="F391" t="s">
        <v>914</v>
      </c>
      <c r="G391" t="s">
        <v>9542</v>
      </c>
      <c r="L391" t="s">
        <v>902</v>
      </c>
      <c r="M391">
        <v>-4.9665999999999998E-3</v>
      </c>
      <c r="N391">
        <v>182</v>
      </c>
      <c r="O391">
        <v>-120</v>
      </c>
      <c r="P391">
        <v>0.4</v>
      </c>
      <c r="Q391">
        <v>0.4</v>
      </c>
      <c r="R391">
        <v>0</v>
      </c>
      <c r="S391">
        <v>-48</v>
      </c>
      <c r="T391">
        <v>-48</v>
      </c>
      <c r="U391">
        <v>72.8</v>
      </c>
      <c r="V391">
        <v>72.8</v>
      </c>
      <c r="W391" t="s">
        <v>878</v>
      </c>
      <c r="X391" t="s">
        <v>878</v>
      </c>
      <c r="Y391" t="s">
        <v>914</v>
      </c>
      <c r="AA391">
        <v>43922</v>
      </c>
      <c r="AB391" t="s">
        <v>878</v>
      </c>
      <c r="AC391" t="s">
        <v>914</v>
      </c>
    </row>
    <row r="392" spans="1:29" hidden="1" x14ac:dyDescent="0.35">
      <c r="A392" t="s">
        <v>2614</v>
      </c>
      <c r="B392" t="s">
        <v>9543</v>
      </c>
      <c r="D392" t="s">
        <v>9544</v>
      </c>
      <c r="E392" t="s">
        <v>9545</v>
      </c>
      <c r="F392" t="s">
        <v>914</v>
      </c>
      <c r="G392" t="s">
        <v>9546</v>
      </c>
      <c r="L392" t="s">
        <v>902</v>
      </c>
      <c r="M392">
        <v>-1.9432100000000001E-2</v>
      </c>
      <c r="N392">
        <v>61.5</v>
      </c>
      <c r="O392">
        <v>0</v>
      </c>
      <c r="P392">
        <v>0.4</v>
      </c>
      <c r="Q392">
        <v>0.4</v>
      </c>
      <c r="R392">
        <v>0</v>
      </c>
      <c r="S392">
        <v>0</v>
      </c>
      <c r="T392">
        <v>0</v>
      </c>
      <c r="U392">
        <v>24.6</v>
      </c>
      <c r="V392">
        <v>24.6</v>
      </c>
      <c r="W392" t="s">
        <v>878</v>
      </c>
      <c r="X392" t="s">
        <v>878</v>
      </c>
      <c r="Y392" t="s">
        <v>914</v>
      </c>
      <c r="AA392">
        <v>43922</v>
      </c>
      <c r="AB392" t="s">
        <v>878</v>
      </c>
      <c r="AC392" t="s">
        <v>914</v>
      </c>
    </row>
    <row r="393" spans="1:29" hidden="1" x14ac:dyDescent="0.35">
      <c r="A393" t="s">
        <v>2617</v>
      </c>
      <c r="B393" t="s">
        <v>9547</v>
      </c>
      <c r="D393" t="s">
        <v>9548</v>
      </c>
      <c r="E393" t="s">
        <v>9549</v>
      </c>
      <c r="F393" t="s">
        <v>914</v>
      </c>
      <c r="G393" t="s">
        <v>9550</v>
      </c>
      <c r="L393" t="s">
        <v>902</v>
      </c>
      <c r="M393">
        <v>-3.4489999999999998E-3</v>
      </c>
      <c r="N393">
        <v>183.6</v>
      </c>
      <c r="O393">
        <v>-2.5169999999999999</v>
      </c>
      <c r="P393">
        <v>0.4</v>
      </c>
      <c r="Q393">
        <v>0.4</v>
      </c>
      <c r="R393">
        <v>0</v>
      </c>
      <c r="S393">
        <v>-1.0069999999999999</v>
      </c>
      <c r="T393">
        <v>-1.0069999999999999</v>
      </c>
      <c r="U393">
        <v>73.44</v>
      </c>
      <c r="V393">
        <v>73.44</v>
      </c>
      <c r="W393" t="s">
        <v>878</v>
      </c>
      <c r="X393" t="s">
        <v>878</v>
      </c>
      <c r="Y393" t="s">
        <v>914</v>
      </c>
      <c r="AA393">
        <v>43922</v>
      </c>
      <c r="AB393" t="s">
        <v>878</v>
      </c>
      <c r="AC393" t="s">
        <v>914</v>
      </c>
    </row>
    <row r="394" spans="1:29" hidden="1" x14ac:dyDescent="0.35">
      <c r="A394" t="s">
        <v>2620</v>
      </c>
      <c r="B394" t="s">
        <v>9551</v>
      </c>
      <c r="D394" t="s">
        <v>9552</v>
      </c>
      <c r="E394" t="s">
        <v>9553</v>
      </c>
      <c r="F394" t="s">
        <v>914</v>
      </c>
      <c r="G394" t="s">
        <v>9554</v>
      </c>
      <c r="L394" t="s">
        <v>902</v>
      </c>
      <c r="M394">
        <v>-3.4489999999999998E-3</v>
      </c>
      <c r="N394">
        <v>330</v>
      </c>
      <c r="O394">
        <v>-3</v>
      </c>
      <c r="P394">
        <v>0.4</v>
      </c>
      <c r="Q394">
        <v>0.4</v>
      </c>
      <c r="R394">
        <v>0</v>
      </c>
      <c r="S394">
        <v>-1.2</v>
      </c>
      <c r="T394">
        <v>-1.2</v>
      </c>
      <c r="U394">
        <v>132</v>
      </c>
      <c r="V394">
        <v>132</v>
      </c>
      <c r="W394" t="s">
        <v>878</v>
      </c>
      <c r="X394" t="s">
        <v>878</v>
      </c>
      <c r="Y394" t="s">
        <v>914</v>
      </c>
      <c r="AA394">
        <v>43922</v>
      </c>
      <c r="AB394" t="s">
        <v>878</v>
      </c>
      <c r="AC394" t="s">
        <v>914</v>
      </c>
    </row>
    <row r="395" spans="1:29" hidden="1" x14ac:dyDescent="0.35">
      <c r="A395" t="s">
        <v>2623</v>
      </c>
      <c r="B395" t="s">
        <v>9555</v>
      </c>
      <c r="D395" t="s">
        <v>9552</v>
      </c>
      <c r="E395" t="s">
        <v>9553</v>
      </c>
      <c r="F395" t="s">
        <v>914</v>
      </c>
      <c r="G395" t="s">
        <v>9556</v>
      </c>
      <c r="L395" t="s">
        <v>902</v>
      </c>
      <c r="M395">
        <v>-3.4489999999999998E-3</v>
      </c>
      <c r="N395">
        <v>330</v>
      </c>
      <c r="O395">
        <v>-3.9489999999999998</v>
      </c>
      <c r="P395">
        <v>0.4</v>
      </c>
      <c r="Q395">
        <v>0.4</v>
      </c>
      <c r="R395">
        <v>0</v>
      </c>
      <c r="S395">
        <v>-1.58</v>
      </c>
      <c r="T395">
        <v>-1.58</v>
      </c>
      <c r="U395">
        <v>132</v>
      </c>
      <c r="V395">
        <v>132</v>
      </c>
      <c r="W395" t="s">
        <v>878</v>
      </c>
      <c r="X395" t="s">
        <v>878</v>
      </c>
      <c r="Y395" t="s">
        <v>914</v>
      </c>
      <c r="AA395">
        <v>43922</v>
      </c>
      <c r="AB395" t="s">
        <v>878</v>
      </c>
      <c r="AC395" t="s">
        <v>914</v>
      </c>
    </row>
    <row r="396" spans="1:29" hidden="1" x14ac:dyDescent="0.35">
      <c r="A396" t="s">
        <v>2625</v>
      </c>
      <c r="B396" t="s">
        <v>9557</v>
      </c>
      <c r="D396" t="s">
        <v>9548</v>
      </c>
      <c r="E396" t="s">
        <v>9549</v>
      </c>
      <c r="F396" t="s">
        <v>914</v>
      </c>
      <c r="G396" t="s">
        <v>9558</v>
      </c>
      <c r="L396" t="s">
        <v>902</v>
      </c>
      <c r="M396">
        <v>-3.4489999999999998E-3</v>
      </c>
      <c r="N396">
        <v>182</v>
      </c>
      <c r="O396">
        <v>-2</v>
      </c>
      <c r="P396">
        <v>0.4</v>
      </c>
      <c r="Q396">
        <v>0.4</v>
      </c>
      <c r="R396">
        <v>0</v>
      </c>
      <c r="S396">
        <v>-0.8</v>
      </c>
      <c r="T396">
        <v>-0.8</v>
      </c>
      <c r="U396">
        <v>72.8</v>
      </c>
      <c r="V396">
        <v>72.8</v>
      </c>
      <c r="W396" t="s">
        <v>878</v>
      </c>
      <c r="X396" t="s">
        <v>878</v>
      </c>
      <c r="Y396" t="s">
        <v>914</v>
      </c>
      <c r="AA396">
        <v>43922</v>
      </c>
      <c r="AB396" t="s">
        <v>878</v>
      </c>
      <c r="AC396" t="s">
        <v>914</v>
      </c>
    </row>
    <row r="397" spans="1:29" hidden="1" x14ac:dyDescent="0.35">
      <c r="A397" t="s">
        <v>2628</v>
      </c>
      <c r="B397" t="s">
        <v>9559</v>
      </c>
      <c r="D397" t="s">
        <v>9560</v>
      </c>
      <c r="E397" t="s">
        <v>9561</v>
      </c>
      <c r="F397" t="s">
        <v>914</v>
      </c>
      <c r="G397" t="s">
        <v>9562</v>
      </c>
      <c r="L397" t="s">
        <v>902</v>
      </c>
      <c r="M397">
        <v>7.8669999999999999E-4</v>
      </c>
      <c r="N397">
        <v>205</v>
      </c>
      <c r="O397">
        <v>-40</v>
      </c>
      <c r="P397">
        <v>0.4</v>
      </c>
      <c r="Q397">
        <v>0.4</v>
      </c>
      <c r="R397">
        <v>0</v>
      </c>
      <c r="S397">
        <v>-16</v>
      </c>
      <c r="T397">
        <v>-16</v>
      </c>
      <c r="U397">
        <v>82</v>
      </c>
      <c r="V397">
        <v>82</v>
      </c>
      <c r="W397" t="s">
        <v>878</v>
      </c>
      <c r="X397" t="s">
        <v>878</v>
      </c>
      <c r="Y397" t="s">
        <v>914</v>
      </c>
      <c r="AA397">
        <v>43922</v>
      </c>
      <c r="AB397" t="s">
        <v>878</v>
      </c>
      <c r="AC397" t="s">
        <v>914</v>
      </c>
    </row>
    <row r="398" spans="1:29" hidden="1" x14ac:dyDescent="0.35">
      <c r="A398" t="s">
        <v>2631</v>
      </c>
      <c r="B398" t="s">
        <v>2631</v>
      </c>
      <c r="D398" t="s">
        <v>9563</v>
      </c>
      <c r="E398" t="s">
        <v>9564</v>
      </c>
      <c r="F398" t="s">
        <v>914</v>
      </c>
      <c r="G398" t="s">
        <v>9565</v>
      </c>
      <c r="J398" t="s">
        <v>8899</v>
      </c>
      <c r="L398" t="s">
        <v>869</v>
      </c>
      <c r="M398">
        <v>4.3578000000000002E-3</v>
      </c>
      <c r="N398">
        <v>0</v>
      </c>
      <c r="O398">
        <v>0</v>
      </c>
      <c r="P398">
        <v>0</v>
      </c>
      <c r="Q398">
        <v>0</v>
      </c>
      <c r="R398">
        <v>0</v>
      </c>
      <c r="S398">
        <v>0</v>
      </c>
      <c r="T398">
        <v>0</v>
      </c>
      <c r="U398">
        <v>0</v>
      </c>
      <c r="V398">
        <v>0</v>
      </c>
      <c r="W398" t="s">
        <v>878</v>
      </c>
      <c r="X398" t="s">
        <v>878</v>
      </c>
      <c r="Y398" t="s">
        <v>914</v>
      </c>
      <c r="AA398">
        <v>43922</v>
      </c>
      <c r="AB398" t="s">
        <v>878</v>
      </c>
      <c r="AC398" t="s">
        <v>878</v>
      </c>
    </row>
    <row r="399" spans="1:29" hidden="1" x14ac:dyDescent="0.35">
      <c r="A399" t="s">
        <v>2634</v>
      </c>
      <c r="B399" t="s">
        <v>2634</v>
      </c>
      <c r="D399" t="s">
        <v>9563</v>
      </c>
      <c r="E399" t="s">
        <v>9564</v>
      </c>
      <c r="F399" t="s">
        <v>914</v>
      </c>
      <c r="G399" t="s">
        <v>9566</v>
      </c>
      <c r="J399" t="s">
        <v>8899</v>
      </c>
      <c r="L399" t="s">
        <v>869</v>
      </c>
      <c r="M399">
        <v>4.3578000000000002E-3</v>
      </c>
      <c r="N399">
        <v>0</v>
      </c>
      <c r="O399">
        <v>0</v>
      </c>
      <c r="P399">
        <v>0</v>
      </c>
      <c r="Q399">
        <v>0</v>
      </c>
      <c r="R399">
        <v>0</v>
      </c>
      <c r="S399">
        <v>0</v>
      </c>
      <c r="T399">
        <v>0</v>
      </c>
      <c r="U399">
        <v>0</v>
      </c>
      <c r="V399">
        <v>0</v>
      </c>
      <c r="W399" t="s">
        <v>878</v>
      </c>
      <c r="X399" t="s">
        <v>878</v>
      </c>
      <c r="Y399" t="s">
        <v>914</v>
      </c>
      <c r="AA399">
        <v>43922</v>
      </c>
      <c r="AB399" t="s">
        <v>878</v>
      </c>
      <c r="AC399" t="s">
        <v>878</v>
      </c>
    </row>
    <row r="400" spans="1:29" hidden="1" x14ac:dyDescent="0.35">
      <c r="A400" t="s">
        <v>2636</v>
      </c>
      <c r="B400" t="s">
        <v>2636</v>
      </c>
      <c r="D400" t="s">
        <v>9563</v>
      </c>
      <c r="E400" t="s">
        <v>9564</v>
      </c>
      <c r="F400" t="s">
        <v>914</v>
      </c>
      <c r="G400" t="s">
        <v>9567</v>
      </c>
      <c r="J400" t="s">
        <v>8899</v>
      </c>
      <c r="L400" t="s">
        <v>869</v>
      </c>
      <c r="M400">
        <v>4.3578000000000002E-3</v>
      </c>
      <c r="N400">
        <v>0</v>
      </c>
      <c r="O400">
        <v>0</v>
      </c>
      <c r="P400">
        <v>0</v>
      </c>
      <c r="Q400">
        <v>0</v>
      </c>
      <c r="R400">
        <v>0</v>
      </c>
      <c r="S400">
        <v>0</v>
      </c>
      <c r="T400">
        <v>0</v>
      </c>
      <c r="U400">
        <v>0</v>
      </c>
      <c r="V400">
        <v>0</v>
      </c>
      <c r="W400" t="s">
        <v>878</v>
      </c>
      <c r="X400" t="s">
        <v>878</v>
      </c>
      <c r="Y400" t="s">
        <v>914</v>
      </c>
      <c r="AA400">
        <v>43922</v>
      </c>
      <c r="AB400" t="s">
        <v>878</v>
      </c>
      <c r="AC400" t="s">
        <v>878</v>
      </c>
    </row>
    <row r="401" spans="1:29" hidden="1" x14ac:dyDescent="0.35">
      <c r="A401" t="s">
        <v>2638</v>
      </c>
      <c r="B401" t="s">
        <v>2638</v>
      </c>
      <c r="D401" t="s">
        <v>9563</v>
      </c>
      <c r="E401" t="s">
        <v>9564</v>
      </c>
      <c r="F401" t="s">
        <v>914</v>
      </c>
      <c r="G401" t="s">
        <v>9568</v>
      </c>
      <c r="J401" t="s">
        <v>8899</v>
      </c>
      <c r="L401" t="s">
        <v>869</v>
      </c>
      <c r="M401">
        <v>4.3578000000000002E-3</v>
      </c>
      <c r="N401">
        <v>0</v>
      </c>
      <c r="O401">
        <v>0</v>
      </c>
      <c r="P401">
        <v>0</v>
      </c>
      <c r="Q401">
        <v>0</v>
      </c>
      <c r="R401">
        <v>0</v>
      </c>
      <c r="S401">
        <v>0</v>
      </c>
      <c r="T401">
        <v>0</v>
      </c>
      <c r="U401">
        <v>0</v>
      </c>
      <c r="V401">
        <v>0</v>
      </c>
      <c r="W401" t="s">
        <v>878</v>
      </c>
      <c r="X401" t="s">
        <v>878</v>
      </c>
      <c r="Y401" t="s">
        <v>914</v>
      </c>
      <c r="AA401">
        <v>43922</v>
      </c>
      <c r="AB401" t="s">
        <v>878</v>
      </c>
      <c r="AC401" t="s">
        <v>878</v>
      </c>
    </row>
    <row r="402" spans="1:29" x14ac:dyDescent="0.35">
      <c r="A402" t="s">
        <v>2640</v>
      </c>
      <c r="B402" t="s">
        <v>2640</v>
      </c>
      <c r="C402" t="e">
        <f>VLOOKUP(A402,ETYS_Spatial_List!$B$414:$B$493,1,FALSE)</f>
        <v>#N/A</v>
      </c>
      <c r="D402" t="s">
        <v>8851</v>
      </c>
      <c r="E402" t="s">
        <v>8852</v>
      </c>
      <c r="F402" t="s">
        <v>914</v>
      </c>
      <c r="J402" t="s">
        <v>8899</v>
      </c>
      <c r="L402" t="s">
        <v>869</v>
      </c>
      <c r="M402">
        <v>4.3578000000000002E-3</v>
      </c>
      <c r="N402">
        <v>2</v>
      </c>
      <c r="O402">
        <v>-10</v>
      </c>
      <c r="P402">
        <v>0.59050000000000002</v>
      </c>
      <c r="Q402">
        <v>0.59050000000000002</v>
      </c>
      <c r="R402">
        <v>0</v>
      </c>
      <c r="S402">
        <v>-5.9050000000000002</v>
      </c>
      <c r="T402">
        <v>-5.9050000000000002</v>
      </c>
      <c r="U402">
        <v>1.181</v>
      </c>
      <c r="V402">
        <v>1.181</v>
      </c>
      <c r="W402" t="s">
        <v>878</v>
      </c>
      <c r="X402" t="s">
        <v>878</v>
      </c>
      <c r="Y402" t="s">
        <v>878</v>
      </c>
      <c r="AA402">
        <v>43922</v>
      </c>
      <c r="AB402" t="s">
        <v>878</v>
      </c>
      <c r="AC402" t="s">
        <v>878</v>
      </c>
    </row>
    <row r="403" spans="1:29" x14ac:dyDescent="0.35">
      <c r="A403" t="s">
        <v>2642</v>
      </c>
      <c r="B403" t="s">
        <v>2642</v>
      </c>
      <c r="C403" t="e">
        <f>VLOOKUP(A403,ETYS_Spatial_List!$B$414:$B$493,1,FALSE)</f>
        <v>#N/A</v>
      </c>
      <c r="D403" t="s">
        <v>8851</v>
      </c>
      <c r="E403" t="s">
        <v>8852</v>
      </c>
      <c r="F403" t="s">
        <v>914</v>
      </c>
      <c r="J403" t="s">
        <v>8899</v>
      </c>
      <c r="L403" t="s">
        <v>869</v>
      </c>
      <c r="M403">
        <v>4.3578000000000002E-3</v>
      </c>
      <c r="N403">
        <v>2</v>
      </c>
      <c r="O403">
        <v>-10</v>
      </c>
      <c r="P403">
        <v>0.47070000000000001</v>
      </c>
      <c r="Q403">
        <v>0.47070000000000001</v>
      </c>
      <c r="R403">
        <v>0</v>
      </c>
      <c r="S403">
        <v>-4.7069999999999999</v>
      </c>
      <c r="T403">
        <v>-4.7069999999999999</v>
      </c>
      <c r="U403">
        <v>0.94099999999999995</v>
      </c>
      <c r="V403">
        <v>0.94099999999999995</v>
      </c>
      <c r="W403" t="s">
        <v>878</v>
      </c>
      <c r="X403" t="s">
        <v>878</v>
      </c>
      <c r="Y403" t="s">
        <v>878</v>
      </c>
      <c r="AA403">
        <v>43922</v>
      </c>
      <c r="AB403" t="s">
        <v>878</v>
      </c>
      <c r="AC403" t="s">
        <v>878</v>
      </c>
    </row>
    <row r="404" spans="1:29" x14ac:dyDescent="0.35">
      <c r="A404" t="s">
        <v>2644</v>
      </c>
      <c r="B404" t="s">
        <v>2644</v>
      </c>
      <c r="C404" t="e">
        <f>VLOOKUP(A404,ETYS_Spatial_List!$B$414:$B$493,1,FALSE)</f>
        <v>#N/A</v>
      </c>
      <c r="D404" t="s">
        <v>8851</v>
      </c>
      <c r="E404" t="s">
        <v>8852</v>
      </c>
      <c r="F404" t="s">
        <v>914</v>
      </c>
      <c r="J404" t="s">
        <v>8899</v>
      </c>
      <c r="L404" t="s">
        <v>869</v>
      </c>
      <c r="M404">
        <v>4.3578000000000002E-3</v>
      </c>
      <c r="N404">
        <v>2</v>
      </c>
      <c r="O404">
        <v>-10</v>
      </c>
      <c r="P404">
        <v>0.20200000000000001</v>
      </c>
      <c r="Q404">
        <v>0.20200000000000001</v>
      </c>
      <c r="R404">
        <v>0</v>
      </c>
      <c r="S404">
        <v>-2.02</v>
      </c>
      <c r="T404">
        <v>-2.02</v>
      </c>
      <c r="U404">
        <v>0.40400000000000003</v>
      </c>
      <c r="V404">
        <v>0.40400000000000003</v>
      </c>
      <c r="W404" t="s">
        <v>878</v>
      </c>
      <c r="X404" t="s">
        <v>878</v>
      </c>
      <c r="Y404" t="s">
        <v>878</v>
      </c>
      <c r="AA404">
        <v>43922</v>
      </c>
      <c r="AB404" t="s">
        <v>878</v>
      </c>
      <c r="AC404" t="s">
        <v>878</v>
      </c>
    </row>
    <row r="405" spans="1:29" x14ac:dyDescent="0.35">
      <c r="A405" t="s">
        <v>682</v>
      </c>
      <c r="B405" t="s">
        <v>683</v>
      </c>
      <c r="C405" t="str">
        <f>VLOOKUP(A405,ETYS_Spatial_List!$B$414:$B$493,1,FALSE)</f>
        <v>T__HYELT002</v>
      </c>
      <c r="D405" t="s">
        <v>8851</v>
      </c>
      <c r="E405" t="s">
        <v>8852</v>
      </c>
      <c r="F405" t="s">
        <v>914</v>
      </c>
      <c r="G405" t="s">
        <v>9569</v>
      </c>
      <c r="L405" t="s">
        <v>869</v>
      </c>
      <c r="M405">
        <v>1.5873700000000001E-2</v>
      </c>
      <c r="N405">
        <v>0</v>
      </c>
      <c r="O405">
        <v>-14</v>
      </c>
      <c r="P405">
        <v>1.41E-2</v>
      </c>
      <c r="Q405">
        <v>1.41E-2</v>
      </c>
      <c r="R405">
        <v>0</v>
      </c>
      <c r="S405">
        <v>-0.19700000000000001</v>
      </c>
      <c r="T405">
        <v>-0.19700000000000001</v>
      </c>
      <c r="U405">
        <v>0</v>
      </c>
      <c r="V405">
        <v>0</v>
      </c>
      <c r="W405" t="s">
        <v>878</v>
      </c>
      <c r="X405" t="s">
        <v>878</v>
      </c>
      <c r="Y405" t="s">
        <v>878</v>
      </c>
      <c r="AA405">
        <v>43922</v>
      </c>
      <c r="AB405" t="s">
        <v>878</v>
      </c>
      <c r="AC405" t="s">
        <v>878</v>
      </c>
    </row>
    <row r="406" spans="1:29" hidden="1" x14ac:dyDescent="0.35">
      <c r="A406" t="s">
        <v>665</v>
      </c>
      <c r="B406" t="s">
        <v>9570</v>
      </c>
      <c r="D406" t="s">
        <v>9571</v>
      </c>
      <c r="E406" t="s">
        <v>9572</v>
      </c>
      <c r="F406" t="s">
        <v>914</v>
      </c>
      <c r="G406" t="s">
        <v>9573</v>
      </c>
      <c r="L406" t="s">
        <v>869</v>
      </c>
      <c r="M406">
        <v>1.01843E-2</v>
      </c>
      <c r="N406">
        <v>2</v>
      </c>
      <c r="O406">
        <v>-134</v>
      </c>
      <c r="P406">
        <v>0.45710000000000001</v>
      </c>
      <c r="Q406">
        <v>0.45710000000000001</v>
      </c>
      <c r="R406">
        <v>0</v>
      </c>
      <c r="S406">
        <v>-61.250999999999998</v>
      </c>
      <c r="T406">
        <v>-61.250999999999998</v>
      </c>
      <c r="U406">
        <v>0.91400000000000003</v>
      </c>
      <c r="V406">
        <v>0.91400000000000003</v>
      </c>
      <c r="W406" t="s">
        <v>878</v>
      </c>
      <c r="X406" t="s">
        <v>878</v>
      </c>
      <c r="Y406" t="s">
        <v>914</v>
      </c>
      <c r="AA406">
        <v>43922</v>
      </c>
      <c r="AB406" t="s">
        <v>878</v>
      </c>
      <c r="AC406" t="s">
        <v>878</v>
      </c>
    </row>
    <row r="407" spans="1:29" hidden="1" x14ac:dyDescent="0.35">
      <c r="A407" t="s">
        <v>655</v>
      </c>
      <c r="B407" t="s">
        <v>1713</v>
      </c>
      <c r="D407" t="s">
        <v>9373</v>
      </c>
      <c r="E407" t="s">
        <v>9374</v>
      </c>
      <c r="F407" t="s">
        <v>914</v>
      </c>
      <c r="G407" t="s">
        <v>9574</v>
      </c>
      <c r="L407" t="s">
        <v>869</v>
      </c>
      <c r="M407">
        <v>7.8669999999999999E-4</v>
      </c>
      <c r="N407">
        <v>0</v>
      </c>
      <c r="O407">
        <v>-166.82</v>
      </c>
      <c r="P407">
        <v>0.22170000000000001</v>
      </c>
      <c r="Q407">
        <v>0.22170000000000001</v>
      </c>
      <c r="R407">
        <v>0</v>
      </c>
      <c r="S407">
        <v>-36.984000000000002</v>
      </c>
      <c r="T407">
        <v>-36.984000000000002</v>
      </c>
      <c r="U407">
        <v>0</v>
      </c>
      <c r="V407">
        <v>0</v>
      </c>
      <c r="W407" t="s">
        <v>878</v>
      </c>
      <c r="X407" t="s">
        <v>878</v>
      </c>
      <c r="Y407" t="s">
        <v>914</v>
      </c>
      <c r="AA407">
        <v>43922</v>
      </c>
      <c r="AB407" t="s">
        <v>878</v>
      </c>
      <c r="AC407" t="s">
        <v>878</v>
      </c>
    </row>
  </sheetData>
  <autoFilter ref="A7:AC407" xr:uid="{00000000-0009-0000-0000-00000B000000}">
    <filterColumn colId="4">
      <filters>
        <filter val="LENCO"/>
      </filters>
    </filterColumn>
  </autoFilter>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0">
    <tabColor theme="1"/>
  </sheetPr>
  <dimension ref="A1"/>
  <sheetViews>
    <sheetView workbookViewId="0">
      <selection activeCell="O31" sqref="O31"/>
    </sheetView>
  </sheetViews>
  <sheetFormatPr defaultRowHeight="14.5" x14ac:dyDescent="0.3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filterMode="1">
    <tabColor theme="8"/>
  </sheetPr>
  <dimension ref="A1:Q71"/>
  <sheetViews>
    <sheetView zoomScaleNormal="100" workbookViewId="0">
      <selection activeCell="G29" sqref="G29"/>
    </sheetView>
  </sheetViews>
  <sheetFormatPr defaultRowHeight="14.5" x14ac:dyDescent="0.35"/>
  <cols>
    <col min="1" max="1" width="11.453125" customWidth="1"/>
    <col min="2" max="2" width="58.54296875" customWidth="1"/>
    <col min="3" max="3" width="2.26953125" customWidth="1"/>
    <col min="4" max="4" width="26.7265625" bestFit="1" customWidth="1"/>
    <col min="5" max="5" width="12.26953125" customWidth="1"/>
    <col min="6" max="6" width="9.7265625" customWidth="1"/>
    <col min="7" max="7" width="15.1796875" bestFit="1" customWidth="1"/>
    <col min="8" max="8" width="32" bestFit="1" customWidth="1"/>
    <col min="9" max="9" width="32" customWidth="1"/>
    <col min="10" max="10" width="32" hidden="1" customWidth="1"/>
    <col min="11" max="11" width="10.453125" bestFit="1" customWidth="1"/>
    <col min="12" max="12" width="22.7265625" bestFit="1" customWidth="1"/>
  </cols>
  <sheetData>
    <row r="1" spans="1:16" s="97" customFormat="1" x14ac:dyDescent="0.35">
      <c r="A1" s="96"/>
    </row>
    <row r="2" spans="1:16" s="97" customFormat="1" x14ac:dyDescent="0.35">
      <c r="A2" s="98" t="s">
        <v>9575</v>
      </c>
    </row>
    <row r="3" spans="1:16" s="97" customFormat="1" x14ac:dyDescent="0.35">
      <c r="A3" s="96" t="s">
        <v>9576</v>
      </c>
    </row>
    <row r="4" spans="1:16" s="97" customFormat="1" x14ac:dyDescent="0.35">
      <c r="A4" s="96" t="s">
        <v>9577</v>
      </c>
    </row>
    <row r="5" spans="1:16" s="97" customFormat="1" x14ac:dyDescent="0.35">
      <c r="A5" s="96"/>
    </row>
    <row r="7" spans="1:16" x14ac:dyDescent="0.35">
      <c r="A7" s="83" t="s">
        <v>9578</v>
      </c>
      <c r="B7" s="82" t="s">
        <v>9579</v>
      </c>
      <c r="C7" s="93"/>
      <c r="D7" s="88" t="s">
        <v>569</v>
      </c>
      <c r="E7" s="88" t="s">
        <v>8827</v>
      </c>
      <c r="F7" s="88" t="s">
        <v>9580</v>
      </c>
      <c r="G7" s="88" t="s">
        <v>9581</v>
      </c>
      <c r="H7" s="88" t="s">
        <v>9582</v>
      </c>
      <c r="I7" s="88" t="s">
        <v>9583</v>
      </c>
      <c r="J7" s="88" t="s">
        <v>9584</v>
      </c>
      <c r="K7" s="88" t="s">
        <v>9585</v>
      </c>
      <c r="L7" s="88" t="s">
        <v>9586</v>
      </c>
      <c r="M7" s="88" t="s">
        <v>9587</v>
      </c>
      <c r="N7" s="89" t="s">
        <v>37</v>
      </c>
    </row>
    <row r="8" spans="1:16" hidden="1" x14ac:dyDescent="0.35">
      <c r="A8" s="81" t="s">
        <v>9588</v>
      </c>
      <c r="B8" s="99" t="s">
        <v>9589</v>
      </c>
      <c r="C8" s="94"/>
      <c r="D8" s="104" t="s">
        <v>574</v>
      </c>
      <c r="E8" s="91" t="str">
        <f t="shared" ref="E8:E39" si="0">LEFT(D8,1)</f>
        <v>T</v>
      </c>
      <c r="F8" s="91" t="s">
        <v>9590</v>
      </c>
      <c r="G8" s="92">
        <f>VLOOKUP(NetaReports!$D8,'BMU Annuals'!$A$10:$C$470,3,FALSE)</f>
        <v>29.45</v>
      </c>
      <c r="H8" s="90" t="e">
        <f>VLOOKUP(NetaReports!$D8,NMS!#REF!,4,FALSE)</f>
        <v>#REF!</v>
      </c>
      <c r="I8" s="90" t="str">
        <f>VLOOKUP(NetaReports!$D8,BMU_reg!A6:D3705,2,FALSE)</f>
        <v>Anglesey Aluminium Demand</v>
      </c>
      <c r="J8" s="90">
        <f>VLOOKUP(NetaReports!$D8,BMU_reg!A6:D3705,3,FALSE)</f>
        <v>0</v>
      </c>
      <c r="K8" s="90" t="e">
        <f>VLOOKUP(NetaReports!$D8,NMS!#REF!,2,FALSE)</f>
        <v>#REF!</v>
      </c>
      <c r="L8" s="90" t="e">
        <f>VLOOKUP(NetaReports!$K8,NMS!#REF!,3,FALSE)</f>
        <v>#REF!</v>
      </c>
      <c r="M8" s="91" t="e">
        <f>VLOOKUP(NetaReports!$D8,NMS!#REF!,2,FALSE)</f>
        <v>#REF!</v>
      </c>
      <c r="N8" s="113" t="e">
        <f>VLOOKUP(NetaReports!$M8,'Zone mapping'!$B$11:$C$24,2,FALSE)</f>
        <v>#REF!</v>
      </c>
    </row>
    <row r="9" spans="1:16" hidden="1" x14ac:dyDescent="0.35">
      <c r="A9" s="100" t="s">
        <v>9588</v>
      </c>
      <c r="B9" s="101" t="s">
        <v>9591</v>
      </c>
      <c r="C9" s="95"/>
      <c r="D9" s="105" t="s">
        <v>9592</v>
      </c>
      <c r="E9" s="106" t="str">
        <f t="shared" si="0"/>
        <v>T</v>
      </c>
      <c r="F9" s="106" t="s">
        <v>899</v>
      </c>
      <c r="G9" s="107" t="e">
        <f>VLOOKUP(NetaReports!$D9,'BMU Annuals'!$A$10:$C$470,3,FALSE)</f>
        <v>#N/A</v>
      </c>
      <c r="H9" s="108" t="e">
        <f>VLOOKUP(NetaReports!$D9,NMS!#REF!,4,FALSE)</f>
        <v>#REF!</v>
      </c>
      <c r="I9" s="108" t="e">
        <f>VLOOKUP(NetaReports!$D9,BMU_reg!A7:D3706,2,FALSE)</f>
        <v>#N/A</v>
      </c>
      <c r="J9" s="108" t="e">
        <f>VLOOKUP(NetaReports!$D9,BMU_reg!A7:D3706,3,FALSE)</f>
        <v>#N/A</v>
      </c>
      <c r="K9" s="108" t="e">
        <f>VLOOKUP(NetaReports!$D9,NMS!#REF!,2,FALSE)</f>
        <v>#REF!</v>
      </c>
      <c r="L9" s="108" t="e">
        <f>VLOOKUP(NetaReports!$K9,NMS!#REF!,3,FALSE)</f>
        <v>#REF!</v>
      </c>
      <c r="M9" s="106" t="e">
        <f>VLOOKUP(NetaReports!$D9,NMS!#REF!,2,FALSE)</f>
        <v>#REF!</v>
      </c>
      <c r="N9" s="114" t="e">
        <f>VLOOKUP(NetaReports!$M9,'Zone mapping'!$B$11:$C$24,2,FALSE)</f>
        <v>#REF!</v>
      </c>
    </row>
    <row r="10" spans="1:16" hidden="1" x14ac:dyDescent="0.35">
      <c r="A10" s="100" t="s">
        <v>9588</v>
      </c>
      <c r="B10" s="101" t="s">
        <v>9593</v>
      </c>
      <c r="C10" s="95"/>
      <c r="D10" s="105" t="s">
        <v>576</v>
      </c>
      <c r="E10" s="106" t="str">
        <f t="shared" si="0"/>
        <v>T</v>
      </c>
      <c r="F10" s="106" t="s">
        <v>9590</v>
      </c>
      <c r="G10" s="107">
        <f>VLOOKUP(NetaReports!$D10,'BMU Annuals'!$A$10:$C$470,3,FALSE)</f>
        <v>34089.93</v>
      </c>
      <c r="H10" s="108" t="e">
        <f>VLOOKUP(NetaReports!$D10,NMS!#REF!,4,FALSE)</f>
        <v>#REF!</v>
      </c>
      <c r="I10" s="108" t="str">
        <f>VLOOKUP(NetaReports!$D10,BMU_reg!A8:D3707,2,FALSE)</f>
        <v>Baglan Energy Park</v>
      </c>
      <c r="J10" s="108">
        <f>VLOOKUP(NetaReports!$D10,BMU_reg!A8:D3707,3,FALSE)</f>
        <v>0</v>
      </c>
      <c r="K10" s="108" t="e">
        <f>VLOOKUP(NetaReports!$D10,NMS!#REF!,2,FALSE)</f>
        <v>#REF!</v>
      </c>
      <c r="L10" s="108" t="e">
        <f>VLOOKUP(NetaReports!$K10,NMS!#REF!,3,FALSE)</f>
        <v>#REF!</v>
      </c>
      <c r="M10" s="106" t="e">
        <f>VLOOKUP(NetaReports!$D10,NMS!#REF!,2,FALSE)</f>
        <v>#REF!</v>
      </c>
      <c r="N10" s="114" t="e">
        <f>VLOOKUP(NetaReports!$M10,'Zone mapping'!$B$11:$C$24,2,FALSE)</f>
        <v>#REF!</v>
      </c>
    </row>
    <row r="11" spans="1:16" x14ac:dyDescent="0.35">
      <c r="A11" s="100" t="s">
        <v>9588</v>
      </c>
      <c r="B11" s="101" t="s">
        <v>9594</v>
      </c>
      <c r="C11" s="95"/>
      <c r="D11" s="105" t="s">
        <v>578</v>
      </c>
      <c r="E11" s="106" t="str">
        <f t="shared" si="0"/>
        <v>T</v>
      </c>
      <c r="F11" s="106" t="s">
        <v>9590</v>
      </c>
      <c r="G11" s="107">
        <f>VLOOKUP($D11,'BMU Annuals'!$A$10:$C$470,3,FALSE)</f>
        <v>264286.32</v>
      </c>
      <c r="H11" s="108" t="e">
        <f>VLOOKUP($D11,NMS!#REF!,4,FALSE)</f>
        <v>#REF!</v>
      </c>
      <c r="I11" s="108" t="str">
        <f>VLOOKUP($D11,BMU_reg!A9:D3708,2,FALSE)</f>
        <v>T_BPGRD-1</v>
      </c>
      <c r="J11" s="108">
        <f>VLOOKUP(NetaReports!$D11,BMU_reg!A9:D3708,3,FALSE)</f>
        <v>0</v>
      </c>
      <c r="K11" s="108" t="e">
        <f>VLOOKUP($D11,NMS!#REF!,2,FALSE)</f>
        <v>#REF!</v>
      </c>
      <c r="L11" s="108" t="e">
        <f>VLOOKUP($K11,NMS!#REF!,3,FALSE)</f>
        <v>#REF!</v>
      </c>
      <c r="M11" s="106" t="e">
        <f>VLOOKUP($D11,NMS!#REF!,2,FALSE)</f>
        <v>#REF!</v>
      </c>
      <c r="N11" s="114" t="e">
        <f>VLOOKUP($M11,'Zone mapping'!$B$11:$C$24,2,FALSE)</f>
        <v>#REF!</v>
      </c>
      <c r="P11" t="s">
        <v>580</v>
      </c>
    </row>
    <row r="12" spans="1:16" x14ac:dyDescent="0.35">
      <c r="A12" s="100" t="s">
        <v>9588</v>
      </c>
      <c r="B12" s="101" t="s">
        <v>9595</v>
      </c>
      <c r="C12" s="95"/>
      <c r="D12" s="105" t="s">
        <v>581</v>
      </c>
      <c r="E12" s="106" t="str">
        <f t="shared" si="0"/>
        <v>T</v>
      </c>
      <c r="F12" s="106" t="s">
        <v>9590</v>
      </c>
      <c r="G12" s="107">
        <f>VLOOKUP($D12,'BMU Annuals'!$A$10:$C$470,3,FALSE)</f>
        <v>60514.16</v>
      </c>
      <c r="H12" s="108" t="e">
        <f>VLOOKUP($D12,NMS!#REF!,4,FALSE)</f>
        <v>#REF!</v>
      </c>
      <c r="I12" s="108" t="str">
        <f>VLOOKUP($D12,BMU_reg!A10:D3709,2,FALSE)</f>
        <v>T_BPGRD-2</v>
      </c>
      <c r="J12" s="108">
        <f>VLOOKUP(NetaReports!$D12,BMU_reg!A10:D3709,3,FALSE)</f>
        <v>0</v>
      </c>
      <c r="K12" s="108" t="e">
        <f>VLOOKUP($D12,NMS!#REF!,2,FALSE)</f>
        <v>#REF!</v>
      </c>
      <c r="L12" s="108" t="e">
        <f>VLOOKUP($K12,NMS!#REF!,3,FALSE)</f>
        <v>#REF!</v>
      </c>
      <c r="M12" s="106" t="e">
        <f>VLOOKUP($D12,NMS!#REF!,2,FALSE)</f>
        <v>#REF!</v>
      </c>
      <c r="N12" s="114" t="e">
        <f>VLOOKUP($M12,'Zone mapping'!$B$11:$C$24,2,FALSE)</f>
        <v>#REF!</v>
      </c>
      <c r="P12" t="s">
        <v>580</v>
      </c>
    </row>
    <row r="13" spans="1:16" x14ac:dyDescent="0.35">
      <c r="A13" s="100" t="s">
        <v>9588</v>
      </c>
      <c r="B13" s="101" t="s">
        <v>9596</v>
      </c>
      <c r="C13" s="95"/>
      <c r="D13" s="105" t="s">
        <v>583</v>
      </c>
      <c r="E13" s="106" t="str">
        <f t="shared" si="0"/>
        <v>T</v>
      </c>
      <c r="F13" s="106" t="s">
        <v>9590</v>
      </c>
      <c r="G13" s="107">
        <f>VLOOKUP($D13,'BMU Annuals'!$A$10:$C$470,3,FALSE)</f>
        <v>58840.15</v>
      </c>
      <c r="H13" s="108" t="e">
        <f>VLOOKUP($D13,NMS!#REF!,4,FALSE)</f>
        <v>#REF!</v>
      </c>
      <c r="I13" s="108" t="str">
        <f>VLOOKUP($D13,BMU_reg!A11:D3710,2,FALSE)</f>
        <v>Caledonian Paper</v>
      </c>
      <c r="J13" s="108">
        <f>VLOOKUP(NetaReports!$D13,BMU_reg!A11:D3710,3,FALSE)</f>
        <v>0</v>
      </c>
      <c r="K13" s="108" t="e">
        <f>VLOOKUP($D13,NMS!#REF!,2,FALSE)</f>
        <v>#REF!</v>
      </c>
      <c r="L13" s="108" t="e">
        <f>VLOOKUP($K13,NMS!#REF!,3,FALSE)</f>
        <v>#REF!</v>
      </c>
      <c r="M13" s="106" t="e">
        <f>VLOOKUP($D13,NMS!#REF!,2,FALSE)</f>
        <v>#REF!</v>
      </c>
      <c r="N13" s="114" t="e">
        <f>VLOOKUP($M13,'Zone mapping'!$B$11:$C$24,2,FALSE)</f>
        <v>#REF!</v>
      </c>
      <c r="P13" t="s">
        <v>584</v>
      </c>
    </row>
    <row r="14" spans="1:16" x14ac:dyDescent="0.35">
      <c r="A14" s="100" t="s">
        <v>9588</v>
      </c>
      <c r="B14" s="101" t="s">
        <v>9597</v>
      </c>
      <c r="C14" s="95"/>
      <c r="D14" s="105" t="s">
        <v>585</v>
      </c>
      <c r="E14" s="106" t="str">
        <f t="shared" si="0"/>
        <v>T</v>
      </c>
      <c r="F14" s="106" t="s">
        <v>9590</v>
      </c>
      <c r="G14" s="107">
        <f>VLOOKUP($D14,'BMU Annuals'!$A$10:$C$470,3,FALSE)</f>
        <v>29346.97</v>
      </c>
      <c r="H14" s="108" t="e">
        <f>VLOOKUP($D14,NMS!#REF!,4,FALSE)</f>
        <v>#REF!</v>
      </c>
      <c r="I14" s="108" t="str">
        <f>VLOOKUP($D14,BMU_reg!A12:D3711,2,FALSE)</f>
        <v>Exxon Mossmoran</v>
      </c>
      <c r="J14" s="108">
        <f>VLOOKUP(NetaReports!$D14,BMU_reg!A12:D3711,3,FALSE)</f>
        <v>0</v>
      </c>
      <c r="K14" s="108" t="e">
        <f>VLOOKUP($D14,NMS!#REF!,2,FALSE)</f>
        <v>#REF!</v>
      </c>
      <c r="L14" s="108" t="e">
        <f>VLOOKUP($K14,NMS!#REF!,3,FALSE)</f>
        <v>#REF!</v>
      </c>
      <c r="M14" s="106" t="e">
        <f>VLOOKUP($D14,NMS!#REF!,2,FALSE)</f>
        <v>#REF!</v>
      </c>
      <c r="N14" s="114" t="e">
        <f>VLOOKUP($M14,'Zone mapping'!$B$11:$C$24,2,FALSE)</f>
        <v>#REF!</v>
      </c>
      <c r="P14" t="s">
        <v>587</v>
      </c>
    </row>
    <row r="15" spans="1:16" hidden="1" x14ac:dyDescent="0.35">
      <c r="A15" s="100" t="s">
        <v>9588</v>
      </c>
      <c r="B15" s="101" t="s">
        <v>9598</v>
      </c>
      <c r="C15" s="95"/>
      <c r="D15" s="105" t="s">
        <v>588</v>
      </c>
      <c r="E15" s="106" t="str">
        <f t="shared" si="0"/>
        <v>T</v>
      </c>
      <c r="F15" s="106" t="s">
        <v>9590</v>
      </c>
      <c r="G15" s="107">
        <f>VLOOKUP(NetaReports!$D15,'BMU Annuals'!$A$10:$C$470,3,FALSE)</f>
        <v>60375.95</v>
      </c>
      <c r="H15" s="108" t="e">
        <f>VLOOKUP(NetaReports!$D15,NMS!#REF!,4,FALSE)</f>
        <v>#REF!</v>
      </c>
      <c r="I15" s="108" t="str">
        <f>VLOOKUP(NetaReports!$D15,BMU_reg!A13:D3712,2,FALSE)</f>
        <v>Grain LNG Terminal</v>
      </c>
      <c r="J15" s="108">
        <f>VLOOKUP(NetaReports!$D15,BMU_reg!A13:D3712,3,FALSE)</f>
        <v>0</v>
      </c>
      <c r="K15" s="108" t="e">
        <f>VLOOKUP(NetaReports!$D15,NMS!#REF!,2,FALSE)</f>
        <v>#REF!</v>
      </c>
      <c r="L15" s="108" t="e">
        <f>VLOOKUP(NetaReports!$K15,NMS!#REF!,3,FALSE)</f>
        <v>#REF!</v>
      </c>
      <c r="M15" s="106" t="e">
        <f>VLOOKUP(NetaReports!$D15,NMS!#REF!,2,FALSE)</f>
        <v>#REF!</v>
      </c>
      <c r="N15" s="114" t="e">
        <f>VLOOKUP(NetaReports!$M15,'Zone mapping'!$B$11:$C$24,2,FALSE)</f>
        <v>#REF!</v>
      </c>
    </row>
    <row r="16" spans="1:16" x14ac:dyDescent="0.35">
      <c r="A16" s="100" t="s">
        <v>9588</v>
      </c>
      <c r="B16" s="101" t="s">
        <v>9599</v>
      </c>
      <c r="C16" s="95"/>
      <c r="D16" s="105" t="s">
        <v>590</v>
      </c>
      <c r="E16" s="106" t="str">
        <f t="shared" si="0"/>
        <v>T</v>
      </c>
      <c r="F16" s="106" t="s">
        <v>9590</v>
      </c>
      <c r="G16" s="107">
        <f>VLOOKUP($D16,'BMU Annuals'!$A$10:$C$470,3,FALSE)</f>
        <v>45850.93</v>
      </c>
      <c r="H16" s="108" t="e">
        <f>VLOOKUP($D16,NMS!#REF!,4,FALSE)</f>
        <v>#REF!</v>
      </c>
      <c r="I16" s="108" t="str">
        <f>VLOOKUP($D16,BMU_reg!A14:D3713,2,FALSE)</f>
        <v>HMNB Whistlefield</v>
      </c>
      <c r="J16" s="108" t="str">
        <f>VLOOKUP(NetaReports!$D16,BMU_reg!A14:D3713,3,FALSE)</f>
        <v>T_WHISTLD-1</v>
      </c>
      <c r="K16" s="108" t="e">
        <f>VLOOKUP($D16,NMS!#REF!,2,FALSE)</f>
        <v>#REF!</v>
      </c>
      <c r="L16" s="108" t="e">
        <f>VLOOKUP($K16,NMS!#REF!,3,FALSE)</f>
        <v>#REF!</v>
      </c>
      <c r="M16" s="106" t="e">
        <f>VLOOKUP($D16,NMS!#REF!,2,FALSE)</f>
        <v>#REF!</v>
      </c>
      <c r="N16" s="117" t="s">
        <v>67</v>
      </c>
      <c r="P16" t="s">
        <v>591</v>
      </c>
    </row>
    <row r="17" spans="1:16" hidden="1" x14ac:dyDescent="0.35">
      <c r="A17" s="100" t="s">
        <v>9588</v>
      </c>
      <c r="B17" s="101" t="s">
        <v>9600</v>
      </c>
      <c r="C17" s="95"/>
      <c r="D17" s="105" t="s">
        <v>592</v>
      </c>
      <c r="E17" s="106" t="str">
        <f t="shared" si="0"/>
        <v>T</v>
      </c>
      <c r="F17" s="106" t="s">
        <v>9590</v>
      </c>
      <c r="G17" s="107">
        <f>VLOOKUP(NetaReports!$D17,'BMU Annuals'!$A$10:$C$470,3,FALSE)</f>
        <v>36922.519999999997</v>
      </c>
      <c r="H17" s="108" t="e">
        <f>VLOOKUP(NetaReports!$D17,NMS!#REF!,4,FALSE)</f>
        <v>#REF!</v>
      </c>
      <c r="I17" s="108" t="str">
        <f>VLOOKUP(NetaReports!$D17,BMU_reg!A15:D3714,2,FALSE)</f>
        <v>St Fergus Compressor</v>
      </c>
      <c r="J17" s="108">
        <f>VLOOKUP(NetaReports!$D17,BMU_reg!A15:D3714,3,FALSE)</f>
        <v>0</v>
      </c>
      <c r="K17" s="108" t="e">
        <f>VLOOKUP(NetaReports!$D17,NMS!#REF!,2,FALSE)</f>
        <v>#REF!</v>
      </c>
      <c r="L17" s="108" t="e">
        <f>VLOOKUP(NetaReports!$K17,NMS!#REF!,3,FALSE)</f>
        <v>#REF!</v>
      </c>
      <c r="M17" s="106" t="e">
        <f>VLOOKUP(NetaReports!$D17,NMS!#REF!,2,FALSE)</f>
        <v>#REF!</v>
      </c>
      <c r="N17" s="114" t="e">
        <f>VLOOKUP(NetaReports!$M17,'Zone mapping'!$B$11:$C$24,2,FALSE)</f>
        <v>#REF!</v>
      </c>
    </row>
    <row r="18" spans="1:16" hidden="1" x14ac:dyDescent="0.35">
      <c r="A18" s="100" t="s">
        <v>9588</v>
      </c>
      <c r="B18" s="101" t="s">
        <v>9601</v>
      </c>
      <c r="C18" s="95"/>
      <c r="D18" s="105" t="s">
        <v>593</v>
      </c>
      <c r="E18" s="106" t="str">
        <f t="shared" si="0"/>
        <v>T</v>
      </c>
      <c r="F18" s="106" t="s">
        <v>9590</v>
      </c>
      <c r="G18" s="107">
        <f>VLOOKUP(NetaReports!$D18,'BMU Annuals'!$A$10:$C$470,3,FALSE)</f>
        <v>36211.919999999998</v>
      </c>
      <c r="H18" s="108" t="e">
        <f>VLOOKUP(NetaReports!$D18,NMS!#REF!,4,FALSE)</f>
        <v>#REF!</v>
      </c>
      <c r="I18" s="108" t="str">
        <f>VLOOKUP(NetaReports!$D18,BMU_reg!A16:D3715,2,FALSE)</f>
        <v>St Fergus Compressor</v>
      </c>
      <c r="J18" s="108">
        <f>VLOOKUP(NetaReports!$D18,BMU_reg!A16:D3715,3,FALSE)</f>
        <v>0</v>
      </c>
      <c r="K18" s="108" t="e">
        <f>VLOOKUP(NetaReports!$D18,NMS!#REF!,2,FALSE)</f>
        <v>#REF!</v>
      </c>
      <c r="L18" s="108" t="e">
        <f>VLOOKUP(NetaReports!$K18,NMS!#REF!,3,FALSE)</f>
        <v>#REF!</v>
      </c>
      <c r="M18" s="106" t="e">
        <f>VLOOKUP(NetaReports!$D18,NMS!#REF!,2,FALSE)</f>
        <v>#REF!</v>
      </c>
      <c r="N18" s="114" t="e">
        <f>VLOOKUP(NetaReports!$M18,'Zone mapping'!$B$11:$C$24,2,FALSE)</f>
        <v>#REF!</v>
      </c>
    </row>
    <row r="19" spans="1:16" hidden="1" x14ac:dyDescent="0.35">
      <c r="A19" s="100" t="s">
        <v>9588</v>
      </c>
      <c r="B19" s="101" t="s">
        <v>9602</v>
      </c>
      <c r="C19" s="95"/>
      <c r="D19" s="105" t="s">
        <v>594</v>
      </c>
      <c r="E19" s="106" t="str">
        <f t="shared" si="0"/>
        <v>T</v>
      </c>
      <c r="F19" s="106" t="s">
        <v>9590</v>
      </c>
      <c r="G19" s="107">
        <f>VLOOKUP(NetaReports!$D19,'BMU Annuals'!$A$10:$C$470,3,FALSE)</f>
        <v>25767.57</v>
      </c>
      <c r="H19" s="108" t="e">
        <f>VLOOKUP(NetaReports!$D19,NMS!#REF!,4,FALSE)</f>
        <v>#REF!</v>
      </c>
      <c r="I19" s="108" t="str">
        <f>VLOOKUP(NetaReports!$D19,BMU_reg!A17:D3716,2,FALSE)</f>
        <v>St. Fergus Mobil</v>
      </c>
      <c r="J19" s="108">
        <f>VLOOKUP(NetaReports!$D19,BMU_reg!A17:D3716,3,FALSE)</f>
        <v>0</v>
      </c>
      <c r="K19" s="108" t="e">
        <f>VLOOKUP(NetaReports!$D19,NMS!#REF!,2,FALSE)</f>
        <v>#REF!</v>
      </c>
      <c r="L19" s="108" t="e">
        <f>VLOOKUP(NetaReports!$K19,NMS!#REF!,3,FALSE)</f>
        <v>#REF!</v>
      </c>
      <c r="M19" s="106" t="e">
        <f>VLOOKUP(NetaReports!$D19,NMS!#REF!,2,FALSE)</f>
        <v>#REF!</v>
      </c>
      <c r="N19" s="114" t="e">
        <f>VLOOKUP(NetaReports!$M19,'Zone mapping'!$B$11:$C$24,2,FALSE)</f>
        <v>#REF!</v>
      </c>
    </row>
    <row r="20" spans="1:16" hidden="1" x14ac:dyDescent="0.35">
      <c r="A20" s="100" t="s">
        <v>9588</v>
      </c>
      <c r="B20" s="101" t="s">
        <v>9603</v>
      </c>
      <c r="C20" s="95"/>
      <c r="D20" s="105" t="s">
        <v>6535</v>
      </c>
      <c r="E20" s="106" t="str">
        <f t="shared" si="0"/>
        <v>E</v>
      </c>
      <c r="F20" s="106" t="s">
        <v>899</v>
      </c>
      <c r="G20" s="107">
        <f>VLOOKUP(NetaReports!$D20,'BMU Annuals'!$A$10:$C$470,3,FALSE)</f>
        <v>223063.23</v>
      </c>
      <c r="H20" s="108" t="e">
        <f>VLOOKUP(NetaReports!$D20,NMS!#REF!,4,FALSE)</f>
        <v>#REF!</v>
      </c>
      <c r="I20" s="108" t="e">
        <f>VLOOKUP(NetaReports!$D20,BMU_reg!A18:D3717,2,FALSE)</f>
        <v>#N/A</v>
      </c>
      <c r="J20" s="108" t="e">
        <f>VLOOKUP(NetaReports!$D20,BMU_reg!A18:D3717,3,FALSE)</f>
        <v>#N/A</v>
      </c>
      <c r="K20" s="108" t="e">
        <f>VLOOKUP(NetaReports!$D20,NMS!#REF!,2,FALSE)</f>
        <v>#REF!</v>
      </c>
      <c r="L20" s="108" t="e">
        <f>VLOOKUP(NetaReports!$K20,NMS!#REF!,3,FALSE)</f>
        <v>#REF!</v>
      </c>
      <c r="M20" s="106" t="e">
        <f>VLOOKUP(NetaReports!$D20,NMS!#REF!,2,FALSE)</f>
        <v>#REF!</v>
      </c>
      <c r="N20" s="114" t="e">
        <f>VLOOKUP(NetaReports!$M20,'Zone mapping'!$B$11:$C$24,2,FALSE)</f>
        <v>#REF!</v>
      </c>
    </row>
    <row r="21" spans="1:16" x14ac:dyDescent="0.35">
      <c r="A21" s="100" t="s">
        <v>9588</v>
      </c>
      <c r="B21" s="101" t="s">
        <v>9604</v>
      </c>
      <c r="C21" s="95"/>
      <c r="D21" s="105" t="s">
        <v>595</v>
      </c>
      <c r="E21" s="106" t="str">
        <f t="shared" si="0"/>
        <v>T</v>
      </c>
      <c r="F21" s="106" t="s">
        <v>9590</v>
      </c>
      <c r="G21" s="107">
        <f>VLOOKUP($D21,'BMU Annuals'!$A$10:$C$470,3,FALSE)</f>
        <v>9227.0400000000009</v>
      </c>
      <c r="H21" s="108" t="e">
        <f>VLOOKUP($D21,NMS!#REF!,4,FALSE)</f>
        <v>#REF!</v>
      </c>
      <c r="I21" s="108" t="str">
        <f>VLOOKUP($D21,BMU_reg!A19:D3718,2,FALSE)</f>
        <v>T_BAGTD-1</v>
      </c>
      <c r="J21" s="108" t="str">
        <f>VLOOKUP(NetaReports!$D21,BMU_reg!A19:D3718,3,FALSE)</f>
        <v>T_BAGTD-1</v>
      </c>
      <c r="K21" s="108" t="e">
        <f>VLOOKUP($D21,NMS!#REF!,2,FALSE)</f>
        <v>#REF!</v>
      </c>
      <c r="L21" s="108" t="e">
        <f>VLOOKUP($K21,NMS!#REF!,3,FALSE)</f>
        <v>#REF!</v>
      </c>
      <c r="M21" s="106" t="e">
        <f>VLOOKUP($D21,NMS!#REF!,2,FALSE)</f>
        <v>#REF!</v>
      </c>
      <c r="N21" s="114" t="e">
        <f>VLOOKUP($M21,'Zone mapping'!$B$11:$C$24,2,FALSE)</f>
        <v>#REF!</v>
      </c>
      <c r="P21" t="s">
        <v>596</v>
      </c>
    </row>
    <row r="22" spans="1:16" x14ac:dyDescent="0.35">
      <c r="A22" s="100" t="s">
        <v>9588</v>
      </c>
      <c r="B22" s="101" t="s">
        <v>9605</v>
      </c>
      <c r="C22" s="95"/>
      <c r="D22" s="105" t="s">
        <v>597</v>
      </c>
      <c r="E22" s="106" t="str">
        <f t="shared" si="0"/>
        <v>T</v>
      </c>
      <c r="F22" s="106" t="s">
        <v>9590</v>
      </c>
      <c r="G22" s="107">
        <f>VLOOKUP($D22,'BMU Annuals'!$A$10:$C$470,3,FALSE)</f>
        <v>14731.75</v>
      </c>
      <c r="H22" s="108" t="e">
        <f>VLOOKUP($D22,NMS!#REF!,4,FALSE)</f>
        <v>#REF!</v>
      </c>
      <c r="I22" s="108" t="str">
        <f>VLOOKUP($D22,BMU_reg!A20:D3719,2,FALSE)</f>
        <v>T_DALRD-1</v>
      </c>
      <c r="J22" s="108" t="str">
        <f>VLOOKUP(NetaReports!$D22,BMU_reg!A20:D3719,3,FALSE)</f>
        <v>T_DALRD-1</v>
      </c>
      <c r="K22" s="108" t="e">
        <f>VLOOKUP($D22,NMS!#REF!,2,FALSE)</f>
        <v>#REF!</v>
      </c>
      <c r="L22" s="108" t="e">
        <f>VLOOKUP($K22,NMS!#REF!,3,FALSE)</f>
        <v>#REF!</v>
      </c>
      <c r="M22" s="106" t="e">
        <f>VLOOKUP($D22,NMS!#REF!,2,FALSE)</f>
        <v>#REF!</v>
      </c>
      <c r="N22" s="114" t="e">
        <f>VLOOKUP($M22,'Zone mapping'!$B$11:$C$24,2,FALSE)</f>
        <v>#REF!</v>
      </c>
      <c r="P22" t="s">
        <v>598</v>
      </c>
    </row>
    <row r="23" spans="1:16" x14ac:dyDescent="0.35">
      <c r="A23" s="100" t="s">
        <v>9588</v>
      </c>
      <c r="B23" s="101" t="s">
        <v>9606</v>
      </c>
      <c r="C23" s="95"/>
      <c r="D23" s="105" t="s">
        <v>599</v>
      </c>
      <c r="E23" s="106" t="str">
        <f t="shared" si="0"/>
        <v>T</v>
      </c>
      <c r="F23" s="106" t="s">
        <v>9590</v>
      </c>
      <c r="G23" s="107">
        <f>VLOOKUP($D23,'BMU Annuals'!$A$10:$C$470,3,FALSE)</f>
        <v>5195.6400000000003</v>
      </c>
      <c r="H23" s="108" t="e">
        <f>VLOOKUP($D23,NMS!#REF!,4,FALSE)</f>
        <v>#REF!</v>
      </c>
      <c r="I23" s="108" t="str">
        <f>VLOOKUP($D23,BMU_reg!A21:D3720,2,FALSE)</f>
        <v>T_ECCFD-1</v>
      </c>
      <c r="J23" s="108" t="str">
        <f>VLOOKUP(NetaReports!$D23,BMU_reg!A21:D3720,3,FALSE)</f>
        <v>T_ECCFD-1</v>
      </c>
      <c r="K23" s="108" t="e">
        <f>VLOOKUP($D23,NMS!#REF!,2,FALSE)</f>
        <v>#REF!</v>
      </c>
      <c r="L23" s="108" t="e">
        <f>VLOOKUP($K23,NMS!#REF!,3,FALSE)</f>
        <v>#REF!</v>
      </c>
      <c r="M23" s="106" t="e">
        <f>VLOOKUP($D23,NMS!#REF!,2,FALSE)</f>
        <v>#REF!</v>
      </c>
      <c r="N23" s="114" t="e">
        <f>VLOOKUP($M23,'Zone mapping'!$B$11:$C$24,2,FALSE)</f>
        <v>#REF!</v>
      </c>
      <c r="P23" t="s">
        <v>600</v>
      </c>
    </row>
    <row r="24" spans="1:16" x14ac:dyDescent="0.35">
      <c r="A24" s="100" t="s">
        <v>9588</v>
      </c>
      <c r="B24" s="101" t="s">
        <v>9607</v>
      </c>
      <c r="C24" s="95"/>
      <c r="D24" s="105" t="s">
        <v>601</v>
      </c>
      <c r="E24" s="106" t="str">
        <f t="shared" si="0"/>
        <v>T</v>
      </c>
      <c r="F24" s="106" t="s">
        <v>9590</v>
      </c>
      <c r="G24" s="107">
        <f>VLOOKUP($D24,'BMU Annuals'!$A$10:$C$470,3,FALSE)</f>
        <v>21776.48</v>
      </c>
      <c r="H24" s="108" t="e">
        <f>VLOOKUP($D24,NMS!#REF!,4,FALSE)</f>
        <v>#REF!</v>
      </c>
      <c r="I24" s="108" t="str">
        <f>VLOOKUP($D24,BMU_reg!A22:D3721,2,FALSE)</f>
        <v>T_EGLSD-1</v>
      </c>
      <c r="J24" s="108" t="str">
        <f>VLOOKUP(NetaReports!$D24,BMU_reg!A22:D3721,3,FALSE)</f>
        <v>T_EGLSD-1</v>
      </c>
      <c r="K24" s="108" t="e">
        <f>VLOOKUP($D24,NMS!#REF!,2,FALSE)</f>
        <v>#REF!</v>
      </c>
      <c r="L24" s="108" t="e">
        <f>VLOOKUP($K24,NMS!#REF!,3,FALSE)</f>
        <v>#REF!</v>
      </c>
      <c r="M24" s="106" t="e">
        <f>VLOOKUP($D24,NMS!#REF!,2,FALSE)</f>
        <v>#REF!</v>
      </c>
      <c r="N24" s="114" t="e">
        <f>VLOOKUP($M24,'Zone mapping'!$B$11:$C$24,2,FALSE)</f>
        <v>#REF!</v>
      </c>
      <c r="P24" t="s">
        <v>602</v>
      </c>
    </row>
    <row r="25" spans="1:16" hidden="1" x14ac:dyDescent="0.35">
      <c r="A25" s="100" t="s">
        <v>9588</v>
      </c>
      <c r="B25" s="101" t="s">
        <v>9608</v>
      </c>
      <c r="C25" s="95"/>
      <c r="D25" s="105" t="s">
        <v>603</v>
      </c>
      <c r="E25" s="106" t="str">
        <f t="shared" si="0"/>
        <v>T</v>
      </c>
      <c r="F25" s="106" t="s">
        <v>9590</v>
      </c>
      <c r="G25" s="107">
        <f>VLOOKUP(NetaReports!$D25,'BMU Annuals'!$A$10:$C$470,3,FALSE)</f>
        <v>24924.81</v>
      </c>
      <c r="H25" s="108" t="e">
        <f>VLOOKUP(NetaReports!$D25,NMS!#REF!,4,FALSE)</f>
        <v>#REF!</v>
      </c>
      <c r="I25" s="108" t="str">
        <f>VLOOKUP(NetaReports!$D25,BMU_reg!A23:D3722,2,FALSE)</f>
        <v>T_ELSTR-1</v>
      </c>
      <c r="J25" s="108" t="str">
        <f>VLOOKUP(NetaReports!$D25,BMU_reg!A23:D3722,3,FALSE)</f>
        <v>T_ELSTR-1</v>
      </c>
      <c r="K25" s="108" t="e">
        <f>VLOOKUP(NetaReports!$D25,NMS!#REF!,2,FALSE)</f>
        <v>#REF!</v>
      </c>
      <c r="L25" s="108" t="e">
        <f>VLOOKUP(NetaReports!$K25,NMS!#REF!,3,FALSE)</f>
        <v>#REF!</v>
      </c>
      <c r="M25" s="106" t="e">
        <f>VLOOKUP(NetaReports!$D25,NMS!#REF!,2,FALSE)</f>
        <v>#REF!</v>
      </c>
      <c r="N25" s="114" t="e">
        <f>VLOOKUP(NetaReports!$M25,'Zone mapping'!$B$11:$C$24,2,FALSE)</f>
        <v>#REF!</v>
      </c>
    </row>
    <row r="26" spans="1:16" x14ac:dyDescent="0.35">
      <c r="A26" s="100" t="s">
        <v>9588</v>
      </c>
      <c r="B26" s="101" t="s">
        <v>9609</v>
      </c>
      <c r="C26" s="95"/>
      <c r="D26" s="105" t="s">
        <v>605</v>
      </c>
      <c r="E26" s="106" t="str">
        <f t="shared" si="0"/>
        <v>T</v>
      </c>
      <c r="F26" s="106" t="s">
        <v>9590</v>
      </c>
      <c r="G26" s="107">
        <f>VLOOKUP($D26,'BMU Annuals'!$A$10:$C$470,3,FALSE)</f>
        <v>10072.33</v>
      </c>
      <c r="H26" s="108" t="e">
        <f>VLOOKUP($D26,NMS!#REF!,4,FALSE)</f>
        <v>#REF!</v>
      </c>
      <c r="I26" s="108" t="str">
        <f>VLOOKUP($D26,BMU_reg!A24:D3723,2,FALSE)</f>
        <v>T_ELVAD-1</v>
      </c>
      <c r="J26" s="108" t="str">
        <f>VLOOKUP(NetaReports!$D26,BMU_reg!A24:D3723,3,FALSE)</f>
        <v>T_ELVAD-1</v>
      </c>
      <c r="K26" s="108" t="e">
        <f>VLOOKUP($D26,NMS!#REF!,2,FALSE)</f>
        <v>#REF!</v>
      </c>
      <c r="L26" s="108" t="e">
        <f>VLOOKUP($K26,NMS!#REF!,3,FALSE)</f>
        <v>#REF!</v>
      </c>
      <c r="M26" s="106" t="e">
        <f>VLOOKUP($D26,NMS!#REF!,2,FALSE)</f>
        <v>#REF!</v>
      </c>
      <c r="N26" s="114" t="e">
        <f>VLOOKUP($M26,'Zone mapping'!$B$11:$C$24,2,FALSE)</f>
        <v>#REF!</v>
      </c>
      <c r="P26" t="s">
        <v>606</v>
      </c>
    </row>
    <row r="27" spans="1:16" x14ac:dyDescent="0.35">
      <c r="A27" s="100" t="s">
        <v>9588</v>
      </c>
      <c r="B27" s="101" t="s">
        <v>9610</v>
      </c>
      <c r="C27" s="95"/>
      <c r="D27" s="105" t="s">
        <v>607</v>
      </c>
      <c r="E27" s="106" t="str">
        <f t="shared" si="0"/>
        <v>T</v>
      </c>
      <c r="F27" s="106" t="s">
        <v>9590</v>
      </c>
      <c r="G27" s="107">
        <f>VLOOKUP($D27,'BMU Annuals'!$A$10:$C$470,3,FALSE)</f>
        <v>17961.169999999998</v>
      </c>
      <c r="H27" s="108" t="e">
        <f>VLOOKUP($D27,NMS!#REF!,4,FALSE)</f>
        <v>#REF!</v>
      </c>
      <c r="I27" s="108" t="str">
        <f>VLOOKUP($D27,BMU_reg!A25:D3724,2,FALSE)</f>
        <v>T_GOWKD-1</v>
      </c>
      <c r="J27" s="108" t="str">
        <f>VLOOKUP(NetaReports!$D27,BMU_reg!A25:D3724,3,FALSE)</f>
        <v>T_GOWKD-1</v>
      </c>
      <c r="K27" s="108" t="e">
        <f>VLOOKUP($D27,NMS!#REF!,2,FALSE)</f>
        <v>#REF!</v>
      </c>
      <c r="L27" s="108" t="e">
        <f>VLOOKUP($K27,NMS!#REF!,3,FALSE)</f>
        <v>#REF!</v>
      </c>
      <c r="M27" s="106" t="e">
        <f>VLOOKUP($D27,NMS!#REF!,2,FALSE)</f>
        <v>#REF!</v>
      </c>
      <c r="N27" s="114" t="e">
        <f>VLOOKUP($M27,'Zone mapping'!$B$11:$C$24,2,FALSE)</f>
        <v>#REF!</v>
      </c>
      <c r="P27" t="s">
        <v>608</v>
      </c>
    </row>
    <row r="28" spans="1:16" x14ac:dyDescent="0.35">
      <c r="A28" s="100" t="s">
        <v>9588</v>
      </c>
      <c r="B28" s="101" t="s">
        <v>9611</v>
      </c>
      <c r="C28" s="95"/>
      <c r="D28" s="105" t="s">
        <v>609</v>
      </c>
      <c r="E28" s="106" t="str">
        <f t="shared" si="0"/>
        <v>T</v>
      </c>
      <c r="F28" s="106" t="s">
        <v>9590</v>
      </c>
      <c r="G28" s="107">
        <f>VLOOKUP($D28,'BMU Annuals'!$A$10:$C$470,3,FALSE)</f>
        <v>5212.25</v>
      </c>
      <c r="H28" s="108" t="e">
        <f>VLOOKUP($D28,NMS!#REF!,4,FALSE)</f>
        <v>#REF!</v>
      </c>
      <c r="I28" s="108" t="str">
        <f>VLOOKUP($D28,BMU_reg!A26:D3725,2,FALSE)</f>
        <v>T_INWID-1</v>
      </c>
      <c r="J28" s="108" t="str">
        <f>VLOOKUP(NetaReports!$D28,BMU_reg!A26:D3725,3,FALSE)</f>
        <v>T_INWID-1</v>
      </c>
      <c r="K28" s="108" t="e">
        <f>VLOOKUP($D28,NMS!#REF!,2,FALSE)</f>
        <v>#REF!</v>
      </c>
      <c r="L28" s="108" t="e">
        <f>VLOOKUP($K28,NMS!#REF!,3,FALSE)</f>
        <v>#REF!</v>
      </c>
      <c r="M28" s="106" t="e">
        <f>VLOOKUP($D28,NMS!#REF!,2,FALSE)</f>
        <v>#REF!</v>
      </c>
      <c r="N28" s="114" t="e">
        <f>VLOOKUP($M28,'Zone mapping'!$B$11:$C$24,2,FALSE)</f>
        <v>#REF!</v>
      </c>
      <c r="P28" t="s">
        <v>610</v>
      </c>
    </row>
    <row r="29" spans="1:16" x14ac:dyDescent="0.35">
      <c r="A29" s="100" t="s">
        <v>9588</v>
      </c>
      <c r="B29" s="101" t="s">
        <v>9612</v>
      </c>
      <c r="C29" s="95"/>
      <c r="D29" s="105" t="s">
        <v>611</v>
      </c>
      <c r="E29" s="106" t="str">
        <f t="shared" si="0"/>
        <v>T</v>
      </c>
      <c r="F29" s="106" t="s">
        <v>9590</v>
      </c>
      <c r="G29" s="107">
        <f>VLOOKUP($D29,'BMU Annuals'!$A$10:$C$470,3,FALSE)</f>
        <v>5291.87</v>
      </c>
      <c r="H29" s="108" t="e">
        <f>VLOOKUP($D29,NMS!#REF!,4,FALSE)</f>
        <v>#REF!</v>
      </c>
      <c r="I29" s="108" t="str">
        <f>VLOOKUP($D29,BMU_reg!A27:D3726,2,FALSE)</f>
        <v>T_MARMD-1</v>
      </c>
      <c r="J29" s="108" t="str">
        <f>VLOOKUP(NetaReports!$D29,BMU_reg!A27:D3726,3,FALSE)</f>
        <v>T_MARMD-1</v>
      </c>
      <c r="K29" s="108" t="e">
        <f>VLOOKUP($D29,NMS!#REF!,2,FALSE)</f>
        <v>#REF!</v>
      </c>
      <c r="L29" s="108" t="e">
        <f>VLOOKUP($K29,NMS!#REF!,3,FALSE)</f>
        <v>#REF!</v>
      </c>
      <c r="M29" s="106" t="e">
        <f>VLOOKUP($D29,NMS!#REF!,2,FALSE)</f>
        <v>#REF!</v>
      </c>
      <c r="N29" s="114" t="e">
        <f>VLOOKUP($M29,'Zone mapping'!$B$11:$C$24,2,FALSE)</f>
        <v>#REF!</v>
      </c>
      <c r="P29" t="s">
        <v>612</v>
      </c>
    </row>
    <row r="30" spans="1:16" x14ac:dyDescent="0.35">
      <c r="A30" s="100" t="s">
        <v>9588</v>
      </c>
      <c r="B30" s="101" t="s">
        <v>9613</v>
      </c>
      <c r="C30" s="95"/>
      <c r="D30" s="105" t="s">
        <v>613</v>
      </c>
      <c r="E30" s="106" t="str">
        <f t="shared" si="0"/>
        <v>T</v>
      </c>
      <c r="F30" s="106" t="s">
        <v>9590</v>
      </c>
      <c r="G30" s="107">
        <f>VLOOKUP($D30,'BMU Annuals'!$A$10:$C$470,3,FALSE)</f>
        <v>79194.509999999995</v>
      </c>
      <c r="H30" s="108" t="e">
        <f>VLOOKUP($D30,NMS!#REF!,4,FALSE)</f>
        <v>#REF!</v>
      </c>
      <c r="I30" s="108" t="str">
        <f>VLOOKUP($D30,BMU_reg!A28:D3727,2,FALSE)</f>
        <v>T_MOSED-1</v>
      </c>
      <c r="J30" s="108">
        <f>VLOOKUP(NetaReports!$D30,BMU_reg!A28:D3727,3,FALSE)</f>
        <v>0</v>
      </c>
      <c r="K30" s="108" t="e">
        <f>VLOOKUP($D30,NMS!#REF!,2,FALSE)</f>
        <v>#REF!</v>
      </c>
      <c r="L30" s="108" t="e">
        <f>VLOOKUP($K30,NMS!#REF!,3,FALSE)</f>
        <v>#REF!</v>
      </c>
      <c r="M30" s="106" t="e">
        <f>VLOOKUP($D30,NMS!#REF!,2,FALSE)</f>
        <v>#REF!</v>
      </c>
      <c r="N30" s="114" t="e">
        <f>VLOOKUP($M30,'Zone mapping'!$B$11:$C$24,2,FALSE)</f>
        <v>#REF!</v>
      </c>
      <c r="P30" t="s">
        <v>614</v>
      </c>
    </row>
    <row r="31" spans="1:16" x14ac:dyDescent="0.35">
      <c r="A31" s="100" t="s">
        <v>9588</v>
      </c>
      <c r="B31" s="101" t="s">
        <v>9614</v>
      </c>
      <c r="C31" s="95"/>
      <c r="D31" s="105" t="s">
        <v>615</v>
      </c>
      <c r="E31" s="106" t="str">
        <f t="shared" si="0"/>
        <v>T</v>
      </c>
      <c r="F31" s="106" t="s">
        <v>9590</v>
      </c>
      <c r="G31" s="107">
        <f>VLOOKUP($D31,'BMU Annuals'!$A$10:$C$470,3,FALSE)</f>
        <v>8979.83</v>
      </c>
      <c r="H31" s="108" t="e">
        <f>VLOOKUP($D31,NMS!#REF!,4,FALSE)</f>
        <v>#REF!</v>
      </c>
      <c r="I31" s="108" t="str">
        <f>VLOOKUP($D31,BMU_reg!A29:D3728,2,FALSE)</f>
        <v>T_PARHD-1</v>
      </c>
      <c r="J31" s="108" t="str">
        <f>VLOOKUP(NetaReports!$D31,BMU_reg!A29:D3728,3,FALSE)</f>
        <v>T_PARHD-1</v>
      </c>
      <c r="K31" s="108" t="e">
        <f>VLOOKUP($D31,NMS!#REF!,2,FALSE)</f>
        <v>#REF!</v>
      </c>
      <c r="L31" s="108" t="e">
        <f>VLOOKUP($K31,NMS!#REF!,3,FALSE)</f>
        <v>#REF!</v>
      </c>
      <c r="M31" s="106" t="e">
        <f>VLOOKUP($D31,NMS!#REF!,2,FALSE)</f>
        <v>#REF!</v>
      </c>
      <c r="N31" s="114" t="e">
        <f>VLOOKUP($M31,'Zone mapping'!$B$11:$C$24,2,FALSE)</f>
        <v>#REF!</v>
      </c>
      <c r="P31" t="s">
        <v>616</v>
      </c>
    </row>
    <row r="32" spans="1:16" x14ac:dyDescent="0.35">
      <c r="A32" s="100" t="s">
        <v>9588</v>
      </c>
      <c r="B32" s="101" t="s">
        <v>9615</v>
      </c>
      <c r="C32" s="95"/>
      <c r="D32" s="105" t="s">
        <v>617</v>
      </c>
      <c r="E32" s="106" t="str">
        <f t="shared" si="0"/>
        <v>T</v>
      </c>
      <c r="F32" s="106" t="s">
        <v>9590</v>
      </c>
      <c r="G32" s="107">
        <f>VLOOKUP($D32,'BMU Annuals'!$A$10:$C$470,3,FALSE)</f>
        <v>10153.879999999999</v>
      </c>
      <c r="H32" s="108" t="e">
        <f>VLOOKUP($D32,NMS!#REF!,4,FALSE)</f>
        <v>#REF!</v>
      </c>
      <c r="I32" s="108" t="str">
        <f>VLOOKUP($D32,BMU_reg!A30:D3729,2,FALSE)</f>
        <v>T_POOBD-1</v>
      </c>
      <c r="J32" s="108" t="str">
        <f>VLOOKUP(NetaReports!$D32,BMU_reg!A30:D3729,3,FALSE)</f>
        <v>T_POOBD-1</v>
      </c>
      <c r="K32" s="108" t="e">
        <f>VLOOKUP($D32,NMS!#REF!,2,FALSE)</f>
        <v>#REF!</v>
      </c>
      <c r="L32" s="108" t="e">
        <f>VLOOKUP($K32,NMS!#REF!,3,FALSE)</f>
        <v>#REF!</v>
      </c>
      <c r="M32" s="106" t="e">
        <f>VLOOKUP($D32,NMS!#REF!,2,FALSE)</f>
        <v>#REF!</v>
      </c>
      <c r="N32" s="114" t="e">
        <f>VLOOKUP($M32,'Zone mapping'!$B$11:$C$24,2,FALSE)</f>
        <v>#REF!</v>
      </c>
      <c r="P32" t="s">
        <v>618</v>
      </c>
    </row>
    <row r="33" spans="1:16" x14ac:dyDescent="0.35">
      <c r="A33" s="100" t="s">
        <v>9588</v>
      </c>
      <c r="B33" s="101" t="s">
        <v>9616</v>
      </c>
      <c r="C33" s="95"/>
      <c r="D33" s="105" t="s">
        <v>619</v>
      </c>
      <c r="E33" s="106" t="str">
        <f t="shared" si="0"/>
        <v>T</v>
      </c>
      <c r="F33" s="106" t="s">
        <v>9590</v>
      </c>
      <c r="G33" s="107">
        <f>VLOOKUP($D33,'BMU Annuals'!$A$10:$C$470,3,FALSE)</f>
        <v>3492.49</v>
      </c>
      <c r="H33" s="108" t="e">
        <f>VLOOKUP($D33,NMS!#REF!,4,FALSE)</f>
        <v>#REF!</v>
      </c>
      <c r="I33" s="108" t="str">
        <f>VLOOKUP($D33,BMU_reg!A31:D3730,2,FALSE)</f>
        <v>T_PORGD-1</v>
      </c>
      <c r="J33" s="108" t="str">
        <f>VLOOKUP(NetaReports!$D33,BMU_reg!A31:D3730,3,FALSE)</f>
        <v>T_PORGD-1</v>
      </c>
      <c r="K33" s="108" t="e">
        <f>VLOOKUP($D33,NMS!#REF!,2,FALSE)</f>
        <v>#REF!</v>
      </c>
      <c r="L33" s="108" t="e">
        <f>VLOOKUP($K33,NMS!#REF!,3,FALSE)</f>
        <v>#REF!</v>
      </c>
      <c r="M33" s="106" t="e">
        <f>VLOOKUP($D33,NMS!#REF!,2,FALSE)</f>
        <v>#REF!</v>
      </c>
      <c r="N33" s="114" t="e">
        <f>VLOOKUP($M33,'Zone mapping'!$B$11:$C$24,2,FALSE)</f>
        <v>#REF!</v>
      </c>
      <c r="P33" t="s">
        <v>620</v>
      </c>
    </row>
    <row r="34" spans="1:16" x14ac:dyDescent="0.35">
      <c r="A34" s="100" t="s">
        <v>9588</v>
      </c>
      <c r="B34" s="101" t="s">
        <v>9617</v>
      </c>
      <c r="C34" s="95"/>
      <c r="D34" s="105" t="s">
        <v>621</v>
      </c>
      <c r="E34" s="106" t="str">
        <f t="shared" si="0"/>
        <v>T</v>
      </c>
      <c r="F34" s="106" t="s">
        <v>9590</v>
      </c>
      <c r="G34" s="107">
        <f>VLOOKUP($D34,'BMU Annuals'!$A$10:$C$470,3,FALSE)</f>
        <v>9198.56</v>
      </c>
      <c r="H34" s="108" t="e">
        <f>VLOOKUP($D34,NMS!#REF!,4,FALSE)</f>
        <v>#REF!</v>
      </c>
      <c r="I34" s="108" t="str">
        <f>VLOOKUP($D34,BMU_reg!A32:D3731,2,FALSE)</f>
        <v>T_SACOD-1</v>
      </c>
      <c r="J34" s="108" t="str">
        <f>VLOOKUP(NetaReports!$D34,BMU_reg!A32:D3731,3,FALSE)</f>
        <v>T_SACOD-1</v>
      </c>
      <c r="K34" s="108" t="e">
        <f>VLOOKUP($D34,NMS!#REF!,2,FALSE)</f>
        <v>#REF!</v>
      </c>
      <c r="L34" s="108" t="e">
        <f>VLOOKUP($K34,NMS!#REF!,3,FALSE)</f>
        <v>#REF!</v>
      </c>
      <c r="M34" s="106" t="e">
        <f>VLOOKUP($D34,NMS!#REF!,2,FALSE)</f>
        <v>#REF!</v>
      </c>
      <c r="N34" s="114" t="e">
        <f>VLOOKUP($M34,'Zone mapping'!$B$11:$C$24,2,FALSE)</f>
        <v>#REF!</v>
      </c>
      <c r="P34" t="s">
        <v>622</v>
      </c>
    </row>
    <row r="35" spans="1:16" hidden="1" x14ac:dyDescent="0.35">
      <c r="A35" s="100" t="s">
        <v>678</v>
      </c>
      <c r="B35" s="101" t="s">
        <v>9618</v>
      </c>
      <c r="C35" s="95"/>
      <c r="D35" s="105" t="s">
        <v>623</v>
      </c>
      <c r="E35" s="106" t="str">
        <f t="shared" si="0"/>
        <v>M</v>
      </c>
      <c r="F35" s="106" t="s">
        <v>9590</v>
      </c>
      <c r="G35" s="107">
        <f>VLOOKUP(NetaReports!$D35,'BMU Annuals'!$A$10:$C$470,3,FALSE)</f>
        <v>21540.76</v>
      </c>
      <c r="H35" s="108" t="e">
        <f>VLOOKUP(NetaReports!$D35,NMS!#REF!,4,FALSE)</f>
        <v>#REF!</v>
      </c>
      <c r="I35" s="108" t="e">
        <f>VLOOKUP(NetaReports!$D35,BMU_reg!A33:D3732,2,FALSE)</f>
        <v>#N/A</v>
      </c>
      <c r="J35" s="108" t="e">
        <f>VLOOKUP(NetaReports!$D35,BMU_reg!A33:D3732,3,FALSE)</f>
        <v>#N/A</v>
      </c>
      <c r="K35" s="108" t="e">
        <f>VLOOKUP(NetaReports!$D35,NMS!#REF!,2,FALSE)</f>
        <v>#REF!</v>
      </c>
      <c r="L35" s="108" t="e">
        <f>VLOOKUP(NetaReports!$K35,NMS!#REF!,3,FALSE)</f>
        <v>#REF!</v>
      </c>
      <c r="M35" s="106" t="e">
        <f>VLOOKUP(NetaReports!$D35,NMS!#REF!,2,FALSE)</f>
        <v>#REF!</v>
      </c>
      <c r="N35" s="114" t="e">
        <f>VLOOKUP(NetaReports!$M35,'Zone mapping'!$B$11:$C$24,2,FALSE)</f>
        <v>#REF!</v>
      </c>
    </row>
    <row r="36" spans="1:16" hidden="1" x14ac:dyDescent="0.35">
      <c r="A36" s="100" t="s">
        <v>678</v>
      </c>
      <c r="B36" s="101" t="s">
        <v>9619</v>
      </c>
      <c r="C36" s="95"/>
      <c r="D36" s="105" t="s">
        <v>624</v>
      </c>
      <c r="E36" s="106" t="str">
        <f t="shared" si="0"/>
        <v>T</v>
      </c>
      <c r="F36" s="106" t="s">
        <v>9590</v>
      </c>
      <c r="G36" s="107">
        <f>VLOOKUP(NetaReports!$D36,'BMU Annuals'!$A$10:$C$470,3,FALSE)</f>
        <v>49663.22</v>
      </c>
      <c r="H36" s="108" t="e">
        <f>VLOOKUP(NetaReports!$D36,NMS!#REF!,4,FALSE)</f>
        <v>#REF!</v>
      </c>
      <c r="I36" s="108" t="str">
        <f>VLOOKUP(NetaReports!$D36,BMU_reg!A34:D3733,2,FALSE)</f>
        <v>Barking Chnl Tunnel RLink</v>
      </c>
      <c r="J36" s="108">
        <f>VLOOKUP(NetaReports!$D36,BMU_reg!A34:D3733,3,FALSE)</f>
        <v>0</v>
      </c>
      <c r="K36" s="108" t="e">
        <f>VLOOKUP(NetaReports!$D36,NMS!#REF!,2,FALSE)</f>
        <v>#REF!</v>
      </c>
      <c r="L36" s="108" t="e">
        <f>VLOOKUP(NetaReports!$K36,NMS!#REF!,3,FALSE)</f>
        <v>#REF!</v>
      </c>
      <c r="M36" s="106" t="e">
        <f>VLOOKUP(NetaReports!$D36,NMS!#REF!,2,FALSE)</f>
        <v>#REF!</v>
      </c>
      <c r="N36" s="114" t="e">
        <f>VLOOKUP(NetaReports!$M36,'Zone mapping'!$B$11:$C$24,2,FALSE)</f>
        <v>#REF!</v>
      </c>
    </row>
    <row r="37" spans="1:16" hidden="1" x14ac:dyDescent="0.35">
      <c r="A37" s="100" t="s">
        <v>678</v>
      </c>
      <c r="B37" s="101" t="s">
        <v>9620</v>
      </c>
      <c r="C37" s="95"/>
      <c r="D37" s="105" t="s">
        <v>626</v>
      </c>
      <c r="E37" s="106" t="str">
        <f t="shared" si="0"/>
        <v>T</v>
      </c>
      <c r="F37" s="106" t="s">
        <v>9590</v>
      </c>
      <c r="G37" s="107">
        <f>VLOOKUP(NetaReports!$D37,'BMU Annuals'!$A$10:$C$470,3,FALSE)</f>
        <v>7220.66</v>
      </c>
      <c r="H37" s="108" t="e">
        <f>VLOOKUP(NetaReports!$D37,NMS!#REF!,4,FALSE)</f>
        <v>#REF!</v>
      </c>
      <c r="I37" s="108" t="str">
        <f>VLOOKUP(NetaReports!$D37,BMU_reg!A35:D3734,2,FALSE)</f>
        <v>Barking NR</v>
      </c>
      <c r="J37" s="108" t="str">
        <f>VLOOKUP(NetaReports!$D37,BMU_reg!A35:D3734,3,FALSE)</f>
        <v>T_BARK_NR</v>
      </c>
      <c r="K37" s="108" t="e">
        <f>VLOOKUP(NetaReports!$D37,NMS!#REF!,2,FALSE)</f>
        <v>#REF!</v>
      </c>
      <c r="L37" s="108" t="e">
        <f>VLOOKUP(NetaReports!$K37,NMS!#REF!,3,FALSE)</f>
        <v>#REF!</v>
      </c>
      <c r="M37" s="106" t="e">
        <f>VLOOKUP(NetaReports!$D37,NMS!#REF!,2,FALSE)</f>
        <v>#REF!</v>
      </c>
      <c r="N37" s="114" t="e">
        <f>VLOOKUP(NetaReports!$M37,'Zone mapping'!$B$11:$C$24,2,FALSE)</f>
        <v>#REF!</v>
      </c>
    </row>
    <row r="38" spans="1:16" hidden="1" x14ac:dyDescent="0.35">
      <c r="A38" s="100" t="s">
        <v>678</v>
      </c>
      <c r="B38" s="101" t="s">
        <v>9621</v>
      </c>
      <c r="C38" s="95"/>
      <c r="D38" s="105" t="s">
        <v>627</v>
      </c>
      <c r="E38" s="106" t="str">
        <f t="shared" si="0"/>
        <v>T</v>
      </c>
      <c r="F38" s="106" t="s">
        <v>9590</v>
      </c>
      <c r="G38" s="107">
        <f>VLOOKUP(NetaReports!$D38,'BMU Annuals'!$A$10:$C$470,3,FALSE)</f>
        <v>27694.61</v>
      </c>
      <c r="H38" s="108" t="e">
        <f>VLOOKUP(NetaReports!$D38,NMS!#REF!,4,FALSE)</f>
        <v>#REF!</v>
      </c>
      <c r="I38" s="108" t="str">
        <f>VLOOKUP(NetaReports!$D38,BMU_reg!A36:D3735,2,FALSE)</f>
        <v>Brereton, Network Rail</v>
      </c>
      <c r="J38" s="108" t="str">
        <f>VLOOKUP(NetaReports!$D38,BMU_reg!A36:D3735,3,FALSE)</f>
        <v>T_BRER_RTK</v>
      </c>
      <c r="K38" s="108" t="e">
        <f>VLOOKUP(NetaReports!$D38,NMS!#REF!,2,FALSE)</f>
        <v>#REF!</v>
      </c>
      <c r="L38" s="108" t="e">
        <f>VLOOKUP(NetaReports!$K38,NMS!#REF!,3,FALSE)</f>
        <v>#REF!</v>
      </c>
      <c r="M38" s="106" t="e">
        <f>VLOOKUP(NetaReports!$D38,NMS!#REF!,2,FALSE)</f>
        <v>#REF!</v>
      </c>
      <c r="N38" s="114" t="e">
        <f>VLOOKUP(NetaReports!$M38,'Zone mapping'!$B$11:$C$24,2,FALSE)</f>
        <v>#REF!</v>
      </c>
    </row>
    <row r="39" spans="1:16" hidden="1" x14ac:dyDescent="0.35">
      <c r="A39" s="100" t="s">
        <v>678</v>
      </c>
      <c r="B39" s="101" t="s">
        <v>9622</v>
      </c>
      <c r="C39" s="95"/>
      <c r="D39" s="105" t="s">
        <v>629</v>
      </c>
      <c r="E39" s="106" t="str">
        <f t="shared" si="0"/>
        <v>T</v>
      </c>
      <c r="F39" s="106" t="s">
        <v>9590</v>
      </c>
      <c r="G39" s="107">
        <f>VLOOKUP(NetaReports!$D39,'BMU Annuals'!$A$10:$C$470,3,FALSE)</f>
        <v>5.59</v>
      </c>
      <c r="H39" s="108" t="e">
        <f>VLOOKUP(NetaReports!$D39,NMS!#REF!,4,FALSE)</f>
        <v>#REF!</v>
      </c>
      <c r="I39" s="108" t="str">
        <f>VLOOKUP(NetaReports!$D39,BMU_reg!A37:D3736,2,FALSE)</f>
        <v>Didcot - Foxhall 1</v>
      </c>
      <c r="J39" s="108" t="str">
        <f>VLOOKUP(NetaReports!$D39,BMU_reg!A37:D3736,3,FALSE)</f>
        <v>T_FOXJD-1</v>
      </c>
      <c r="K39" s="108" t="e">
        <f>VLOOKUP(NetaReports!$D39,NMS!#REF!,2,FALSE)</f>
        <v>#REF!</v>
      </c>
      <c r="L39" s="108" t="e">
        <f>VLOOKUP(NetaReports!$K39,NMS!#REF!,3,FALSE)</f>
        <v>#REF!</v>
      </c>
      <c r="M39" s="106" t="e">
        <f>VLOOKUP(NetaReports!$D39,NMS!#REF!,2,FALSE)</f>
        <v>#REF!</v>
      </c>
      <c r="N39" s="114" t="e">
        <f>VLOOKUP(NetaReports!$M39,'Zone mapping'!$B$11:$C$24,2,FALSE)</f>
        <v>#REF!</v>
      </c>
    </row>
    <row r="40" spans="1:16" hidden="1" x14ac:dyDescent="0.35">
      <c r="A40" s="100" t="s">
        <v>678</v>
      </c>
      <c r="B40" s="101" t="s">
        <v>9623</v>
      </c>
      <c r="C40" s="95"/>
      <c r="D40" s="105" t="s">
        <v>631</v>
      </c>
      <c r="E40" s="106" t="str">
        <f t="shared" ref="E40:E66" si="1">LEFT(D40,1)</f>
        <v>T</v>
      </c>
      <c r="F40" s="106" t="s">
        <v>9590</v>
      </c>
      <c r="G40" s="107">
        <f>VLOOKUP(NetaReports!$D40,'BMU Annuals'!$A$10:$C$470,3,FALSE)</f>
        <v>2.59</v>
      </c>
      <c r="H40" s="108" t="e">
        <f>VLOOKUP(NetaReports!$D40,NMS!#REF!,4,FALSE)</f>
        <v>#REF!</v>
      </c>
      <c r="I40" s="108" t="str">
        <f>VLOOKUP(NetaReports!$D40,BMU_reg!A38:D3737,2,FALSE)</f>
        <v>Didcot - Foxhall 2</v>
      </c>
      <c r="J40" s="108" t="str">
        <f>VLOOKUP(NetaReports!$D40,BMU_reg!A38:D3737,3,FALSE)</f>
        <v>T_FOXJD-2</v>
      </c>
      <c r="K40" s="108" t="e">
        <f>VLOOKUP(NetaReports!$D40,NMS!#REF!,2,FALSE)</f>
        <v>#REF!</v>
      </c>
      <c r="L40" s="108" t="e">
        <f>VLOOKUP(NetaReports!$K40,NMS!#REF!,3,FALSE)</f>
        <v>#REF!</v>
      </c>
      <c r="M40" s="106" t="e">
        <f>VLOOKUP(NetaReports!$D40,NMS!#REF!,2,FALSE)</f>
        <v>#REF!</v>
      </c>
      <c r="N40" s="114" t="e">
        <f>VLOOKUP(NetaReports!$M40,'Zone mapping'!$B$11:$C$24,2,FALSE)</f>
        <v>#REF!</v>
      </c>
    </row>
    <row r="41" spans="1:16" hidden="1" x14ac:dyDescent="0.35">
      <c r="A41" s="100" t="s">
        <v>678</v>
      </c>
      <c r="B41" s="101" t="s">
        <v>9624</v>
      </c>
      <c r="C41" s="95"/>
      <c r="D41" s="105" t="s">
        <v>632</v>
      </c>
      <c r="E41" s="106" t="str">
        <f t="shared" si="1"/>
        <v>T</v>
      </c>
      <c r="F41" s="106" t="s">
        <v>9590</v>
      </c>
      <c r="G41" s="107">
        <f>VLOOKUP(NetaReports!$D41,'BMU Annuals'!$A$10:$C$470,3,FALSE)</f>
        <v>11234.28</v>
      </c>
      <c r="H41" s="108" t="e">
        <f>VLOOKUP(NetaReports!$D41,NMS!#REF!,4,FALSE)</f>
        <v>#REF!</v>
      </c>
      <c r="I41" s="108" t="str">
        <f>VLOOKUP(NetaReports!$D41,BMU_reg!A39:D3738,2,FALSE)</f>
        <v>Harker NR</v>
      </c>
      <c r="J41" s="108" t="str">
        <f>VLOOKUP(NetaReports!$D41,BMU_reg!A39:D3738,3,FALSE)</f>
        <v>T_HARK_NR</v>
      </c>
      <c r="K41" s="108" t="e">
        <f>VLOOKUP(NetaReports!$D41,NMS!#REF!,2,FALSE)</f>
        <v>#REF!</v>
      </c>
      <c r="L41" s="108" t="e">
        <f>VLOOKUP(NetaReports!$K41,NMS!#REF!,3,FALSE)</f>
        <v>#REF!</v>
      </c>
      <c r="M41" s="106" t="e">
        <f>VLOOKUP(NetaReports!$D41,NMS!#REF!,2,FALSE)</f>
        <v>#REF!</v>
      </c>
      <c r="N41" s="114" t="e">
        <f>VLOOKUP(NetaReports!$M41,'Zone mapping'!$B$11:$C$24,2,FALSE)</f>
        <v>#REF!</v>
      </c>
    </row>
    <row r="42" spans="1:16" hidden="1" x14ac:dyDescent="0.35">
      <c r="A42" s="100" t="s">
        <v>678</v>
      </c>
      <c r="B42" s="101" t="s">
        <v>9625</v>
      </c>
      <c r="C42" s="95"/>
      <c r="D42" s="105" t="s">
        <v>634</v>
      </c>
      <c r="E42" s="106" t="str">
        <f t="shared" si="1"/>
        <v>T</v>
      </c>
      <c r="F42" s="106" t="s">
        <v>9590</v>
      </c>
      <c r="G42" s="107">
        <f>VLOOKUP(NetaReports!$D42,'BMU Annuals'!$A$10:$C$470,3,FALSE)</f>
        <v>29287.94</v>
      </c>
      <c r="H42" s="108" t="e">
        <f>VLOOKUP(NetaReports!$D42,NMS!#REF!,4,FALSE)</f>
        <v>#REF!</v>
      </c>
      <c r="I42" s="108" t="str">
        <f>VLOOKUP(NetaReports!$D42,BMU_reg!A40:D3739,2,FALSE)</f>
        <v>Bushey Railtrack</v>
      </c>
      <c r="J42" s="108" t="str">
        <f>VLOOKUP(NetaReports!$D42,BMU_reg!A40:D3739,3,FALSE)</f>
        <v>T_BUSH_RTK</v>
      </c>
      <c r="K42" s="108" t="e">
        <f>VLOOKUP(NetaReports!$D42,NMS!#REF!,2,FALSE)</f>
        <v>#REF!</v>
      </c>
      <c r="L42" s="108" t="e">
        <f>VLOOKUP(NetaReports!$K42,NMS!#REF!,3,FALSE)</f>
        <v>#REF!</v>
      </c>
      <c r="M42" s="106" t="e">
        <f>VLOOKUP(NetaReports!$D42,NMS!#REF!,2,FALSE)</f>
        <v>#REF!</v>
      </c>
      <c r="N42" s="114" t="e">
        <f>VLOOKUP(NetaReports!$M42,'Zone mapping'!$B$11:$C$24,2,FALSE)</f>
        <v>#REF!</v>
      </c>
    </row>
    <row r="43" spans="1:16" hidden="1" x14ac:dyDescent="0.35">
      <c r="A43" s="100" t="s">
        <v>678</v>
      </c>
      <c r="B43" s="101" t="s">
        <v>9626</v>
      </c>
      <c r="C43" s="95"/>
      <c r="D43" s="105" t="s">
        <v>635</v>
      </c>
      <c r="E43" s="106" t="str">
        <f t="shared" si="1"/>
        <v>T</v>
      </c>
      <c r="F43" s="106" t="s">
        <v>9590</v>
      </c>
      <c r="G43" s="107">
        <f>VLOOKUP(NetaReports!$D43,'BMU Annuals'!$A$10:$C$470,3,FALSE)</f>
        <v>47125.99</v>
      </c>
      <c r="H43" s="108" t="e">
        <f>VLOOKUP(NetaReports!$D43,NMS!#REF!,4,FALSE)</f>
        <v>#REF!</v>
      </c>
      <c r="I43" s="108" t="str">
        <f>VLOOKUP(NetaReports!$D43,BMU_reg!A41:D3740,2,FALSE)</f>
        <v>Corey's Mill</v>
      </c>
      <c r="J43" s="108" t="str">
        <f>VLOOKUP(NetaReports!$D43,BMU_reg!A41:D3740,3,FALSE)</f>
        <v>T_CORM_RTK</v>
      </c>
      <c r="K43" s="108" t="e">
        <f>VLOOKUP(NetaReports!$D43,NMS!#REF!,2,FALSE)</f>
        <v>#REF!</v>
      </c>
      <c r="L43" s="108" t="e">
        <f>VLOOKUP(NetaReports!$K43,NMS!#REF!,3,FALSE)</f>
        <v>#REF!</v>
      </c>
      <c r="M43" s="106" t="e">
        <f>VLOOKUP(NetaReports!$D43,NMS!#REF!,2,FALSE)</f>
        <v>#REF!</v>
      </c>
      <c r="N43" s="114" t="e">
        <f>VLOOKUP(NetaReports!$M43,'Zone mapping'!$B$11:$C$24,2,FALSE)</f>
        <v>#REF!</v>
      </c>
    </row>
    <row r="44" spans="1:16" hidden="1" x14ac:dyDescent="0.35">
      <c r="A44" s="100" t="s">
        <v>678</v>
      </c>
      <c r="B44" s="101" t="s">
        <v>9627</v>
      </c>
      <c r="C44" s="95"/>
      <c r="D44" s="105" t="s">
        <v>637</v>
      </c>
      <c r="E44" s="106" t="str">
        <f t="shared" si="1"/>
        <v>T</v>
      </c>
      <c r="F44" s="106" t="s">
        <v>9590</v>
      </c>
      <c r="G44" s="107">
        <f>VLOOKUP(NetaReports!$D44,'BMU Annuals'!$A$10:$C$470,3,FALSE)</f>
        <v>23020.83</v>
      </c>
      <c r="H44" s="108" t="e">
        <f>VLOOKUP(NetaReports!$D44,NMS!#REF!,4,FALSE)</f>
        <v>#REF!</v>
      </c>
      <c r="I44" s="108" t="str">
        <f>VLOOKUP(NetaReports!$D44,BMU_reg!A42:D3741,2,FALSE)</f>
        <v>Network Rail Frodsham</v>
      </c>
      <c r="J44" s="108" t="str">
        <f>VLOOKUP(NetaReports!$D44,BMU_reg!A42:D3741,3,FALSE)</f>
        <v>T_FROD_NR</v>
      </c>
      <c r="K44" s="108" t="e">
        <f>VLOOKUP(NetaReports!$D44,NMS!#REF!,2,FALSE)</f>
        <v>#REF!</v>
      </c>
      <c r="L44" s="108" t="e">
        <f>VLOOKUP(NetaReports!$K44,NMS!#REF!,3,FALSE)</f>
        <v>#REF!</v>
      </c>
      <c r="M44" s="106" t="e">
        <f>VLOOKUP(NetaReports!$D44,NMS!#REF!,2,FALSE)</f>
        <v>#REF!</v>
      </c>
      <c r="N44" s="114" t="e">
        <f>VLOOKUP(NetaReports!$M44,'Zone mapping'!$B$11:$C$24,2,FALSE)</f>
        <v>#REF!</v>
      </c>
    </row>
    <row r="45" spans="1:16" hidden="1" x14ac:dyDescent="0.35">
      <c r="A45" s="100" t="s">
        <v>678</v>
      </c>
      <c r="B45" s="101" t="s">
        <v>9628</v>
      </c>
      <c r="C45" s="95"/>
      <c r="D45" s="105" t="s">
        <v>639</v>
      </c>
      <c r="E45" s="106" t="str">
        <f t="shared" si="1"/>
        <v>T</v>
      </c>
      <c r="F45" s="106" t="s">
        <v>9590</v>
      </c>
      <c r="G45" s="107">
        <f>VLOOKUP(NetaReports!$D45,'BMU Annuals'!$A$10:$C$470,3,FALSE)</f>
        <v>51174.41</v>
      </c>
      <c r="H45" s="108" t="e">
        <f>VLOOKUP(NetaReports!$D45,NMS!#REF!,4,FALSE)</f>
        <v>#REF!</v>
      </c>
      <c r="I45" s="108" t="str">
        <f>VLOOKUP(NetaReports!$D45,BMU_reg!A43:D3742,2,FALSE)</f>
        <v>LEIGHTON BUZZARD</v>
      </c>
      <c r="J45" s="108" t="str">
        <f>VLOOKUP(NetaReports!$D45,BMU_reg!A43:D3742,3,FALSE)</f>
        <v>T_LBUZ_RTK</v>
      </c>
      <c r="K45" s="108" t="e">
        <f>VLOOKUP(NetaReports!$D45,NMS!#REF!,2,FALSE)</f>
        <v>#REF!</v>
      </c>
      <c r="L45" s="108" t="e">
        <f>VLOOKUP(NetaReports!$K45,NMS!#REF!,3,FALSE)</f>
        <v>#REF!</v>
      </c>
      <c r="M45" s="106" t="e">
        <f>VLOOKUP(NetaReports!$D45,NMS!#REF!,2,FALSE)</f>
        <v>#REF!</v>
      </c>
      <c r="N45" s="114" t="e">
        <f>VLOOKUP(NetaReports!$M45,'Zone mapping'!$B$11:$C$24,2,FALSE)</f>
        <v>#REF!</v>
      </c>
    </row>
    <row r="46" spans="1:16" hidden="1" x14ac:dyDescent="0.35">
      <c r="A46" s="100" t="s">
        <v>678</v>
      </c>
      <c r="B46" s="101" t="s">
        <v>9629</v>
      </c>
      <c r="C46" s="95"/>
      <c r="D46" s="105" t="s">
        <v>641</v>
      </c>
      <c r="E46" s="106" t="str">
        <f t="shared" si="1"/>
        <v>T</v>
      </c>
      <c r="F46" s="106" t="s">
        <v>9590</v>
      </c>
      <c r="G46" s="107">
        <f>VLOOKUP(NetaReports!$D46,'BMU Annuals'!$A$10:$C$470,3,FALSE)</f>
        <v>22496.84</v>
      </c>
      <c r="H46" s="108" t="e">
        <f>VLOOKUP(NetaReports!$D46,NMS!#REF!,4,FALSE)</f>
        <v>#REF!</v>
      </c>
      <c r="I46" s="108" t="str">
        <f>VLOOKUP(NetaReports!$D46,BMU_reg!A44:D3743,2,FALSE)</f>
        <v>Long Buckby Wharf</v>
      </c>
      <c r="J46" s="108" t="str">
        <f>VLOOKUP(NetaReports!$D46,BMU_reg!A44:D3743,3,FALSE)</f>
        <v>T_LONGB-RTK</v>
      </c>
      <c r="K46" s="108" t="e">
        <f>VLOOKUP(NetaReports!$D46,NMS!#REF!,2,FALSE)</f>
        <v>#REF!</v>
      </c>
      <c r="L46" s="108" t="e">
        <f>VLOOKUP(NetaReports!$K46,NMS!#REF!,3,FALSE)</f>
        <v>#REF!</v>
      </c>
      <c r="M46" s="106" t="e">
        <f>VLOOKUP(NetaReports!$D46,NMS!#REF!,2,FALSE)</f>
        <v>#REF!</v>
      </c>
      <c r="N46" s="114" t="e">
        <f>VLOOKUP(NetaReports!$M46,'Zone mapping'!$B$11:$C$24,2,FALSE)</f>
        <v>#REF!</v>
      </c>
    </row>
    <row r="47" spans="1:16" hidden="1" x14ac:dyDescent="0.35">
      <c r="A47" s="100" t="s">
        <v>678</v>
      </c>
      <c r="B47" s="101" t="s">
        <v>9630</v>
      </c>
      <c r="C47" s="95"/>
      <c r="D47" s="105" t="s">
        <v>643</v>
      </c>
      <c r="E47" s="106" t="str">
        <f t="shared" si="1"/>
        <v>T</v>
      </c>
      <c r="F47" s="106" t="s">
        <v>9590</v>
      </c>
      <c r="G47" s="107">
        <f>VLOOKUP(NetaReports!$D47,'BMU Annuals'!$A$10:$C$470,3,FALSE)</f>
        <v>8050.48</v>
      </c>
      <c r="H47" s="108" t="e">
        <f>VLOOKUP(NetaReports!$D47,NMS!#REF!,4,FALSE)</f>
        <v>#REF!</v>
      </c>
      <c r="I47" s="108" t="str">
        <f>VLOOKUP(NetaReports!$D47,BMU_reg!A45:D3744,2,FALSE)</f>
        <v>Network Rail Oxenholme</v>
      </c>
      <c r="J47" s="108" t="str">
        <f>VLOOKUP(NetaReports!$D47,BMU_reg!A45:D3744,3,FALSE)</f>
        <v>T_OXEN_NR</v>
      </c>
      <c r="K47" s="108" t="e">
        <f>VLOOKUP(NetaReports!$D47,NMS!#REF!,2,FALSE)</f>
        <v>#REF!</v>
      </c>
      <c r="L47" s="108" t="e">
        <f>VLOOKUP(NetaReports!$K47,NMS!#REF!,3,FALSE)</f>
        <v>#REF!</v>
      </c>
      <c r="M47" s="106" t="e">
        <f>VLOOKUP(NetaReports!$D47,NMS!#REF!,2,FALSE)</f>
        <v>#REF!</v>
      </c>
      <c r="N47" s="114" t="e">
        <f>VLOOKUP(NetaReports!$M47,'Zone mapping'!$B$11:$C$24,2,FALSE)</f>
        <v>#REF!</v>
      </c>
    </row>
    <row r="48" spans="1:16" hidden="1" x14ac:dyDescent="0.35">
      <c r="A48" s="100" t="s">
        <v>678</v>
      </c>
      <c r="B48" s="101" t="s">
        <v>9631</v>
      </c>
      <c r="C48" s="95"/>
      <c r="D48" s="105" t="s">
        <v>645</v>
      </c>
      <c r="E48" s="106" t="str">
        <f t="shared" si="1"/>
        <v>T</v>
      </c>
      <c r="F48" s="106" t="s">
        <v>9590</v>
      </c>
      <c r="G48" s="107">
        <f>VLOOKUP(NetaReports!$D48,'BMU Annuals'!$A$10:$C$470,3,FALSE)</f>
        <v>17708.580000000002</v>
      </c>
      <c r="H48" s="108" t="e">
        <f>VLOOKUP(NetaReports!$D48,NMS!#REF!,4,FALSE)</f>
        <v>#REF!</v>
      </c>
      <c r="I48" s="108" t="str">
        <f>VLOOKUP(NetaReports!$D48,BMU_reg!A46:D3745,2,FALSE)</f>
        <v>Patford Bridge</v>
      </c>
      <c r="J48" s="108" t="str">
        <f>VLOOKUP(NetaReports!$D48,BMU_reg!A46:D3745,3,FALSE)</f>
        <v>T_PATB_RTK</v>
      </c>
      <c r="K48" s="108" t="e">
        <f>VLOOKUP(NetaReports!$D48,NMS!#REF!,2,FALSE)</f>
        <v>#REF!</v>
      </c>
      <c r="L48" s="108" t="e">
        <f>VLOOKUP(NetaReports!$K48,NMS!#REF!,3,FALSE)</f>
        <v>#REF!</v>
      </c>
      <c r="M48" s="106" t="e">
        <f>VLOOKUP(NetaReports!$D48,NMS!#REF!,2,FALSE)</f>
        <v>#REF!</v>
      </c>
      <c r="N48" s="114" t="e">
        <f>VLOOKUP(NetaReports!$M48,'Zone mapping'!$B$11:$C$24,2,FALSE)</f>
        <v>#REF!</v>
      </c>
    </row>
    <row r="49" spans="1:16" hidden="1" x14ac:dyDescent="0.35">
      <c r="A49" s="100" t="s">
        <v>678</v>
      </c>
      <c r="B49" s="101" t="s">
        <v>9632</v>
      </c>
      <c r="C49" s="95"/>
      <c r="D49" s="105" t="s">
        <v>646</v>
      </c>
      <c r="E49" s="106" t="str">
        <f t="shared" si="1"/>
        <v>T</v>
      </c>
      <c r="F49" s="106" t="s">
        <v>9590</v>
      </c>
      <c r="G49" s="107">
        <f>VLOOKUP(NetaReports!$D49,'BMU Annuals'!$A$10:$C$470,3,FALSE)</f>
        <v>7783.35</v>
      </c>
      <c r="H49" s="108" t="e">
        <f>VLOOKUP(NetaReports!$D49,NMS!#REF!,4,FALSE)</f>
        <v>#REF!</v>
      </c>
      <c r="I49" s="108" t="str">
        <f>VLOOKUP(NetaReports!$D49,BMU_reg!A47:D3746,2,FALSE)</f>
        <v>Poppleton (Railtrack)</v>
      </c>
      <c r="J49" s="108" t="str">
        <f>VLOOKUP(NetaReports!$D49,BMU_reg!A47:D3746,3,FALSE)</f>
        <v>T_POPP_3RTK</v>
      </c>
      <c r="K49" s="108" t="e">
        <f>VLOOKUP(NetaReports!$D49,NMS!#REF!,2,FALSE)</f>
        <v>#REF!</v>
      </c>
      <c r="L49" s="108" t="e">
        <f>VLOOKUP(NetaReports!$K49,NMS!#REF!,3,FALSE)</f>
        <v>#REF!</v>
      </c>
      <c r="M49" s="106" t="e">
        <f>VLOOKUP(NetaReports!$D49,NMS!#REF!,2,FALSE)</f>
        <v>#REF!</v>
      </c>
      <c r="N49" s="114" t="e">
        <f>VLOOKUP(NetaReports!$M49,'Zone mapping'!$B$11:$C$24,2,FALSE)</f>
        <v>#REF!</v>
      </c>
    </row>
    <row r="50" spans="1:16" hidden="1" x14ac:dyDescent="0.35">
      <c r="A50" s="100" t="s">
        <v>678</v>
      </c>
      <c r="B50" s="101" t="s">
        <v>9633</v>
      </c>
      <c r="C50" s="95"/>
      <c r="D50" s="105" t="s">
        <v>648</v>
      </c>
      <c r="E50" s="106" t="str">
        <f t="shared" si="1"/>
        <v>T</v>
      </c>
      <c r="F50" s="106" t="s">
        <v>9590</v>
      </c>
      <c r="G50" s="107">
        <f>VLOOKUP(NetaReports!$D50,'BMU Annuals'!$A$10:$C$470,3,FALSE)</f>
        <v>25181.759999999998</v>
      </c>
      <c r="H50" s="108" t="e">
        <f>VLOOKUP(NetaReports!$D50,NMS!#REF!,4,FALSE)</f>
        <v>#REF!</v>
      </c>
      <c r="I50" s="108" t="str">
        <f>VLOOKUP(NetaReports!$D50,BMU_reg!A48:D3747,2,FALSE)</f>
        <v>BM Unit for Sellindge</v>
      </c>
      <c r="J50" s="108">
        <f>VLOOKUP(NetaReports!$D50,BMU_reg!A48:D3747,3,FALSE)</f>
        <v>0</v>
      </c>
      <c r="K50" s="108" t="e">
        <f>VLOOKUP(NetaReports!$D50,NMS!#REF!,2,FALSE)</f>
        <v>#REF!</v>
      </c>
      <c r="L50" s="108" t="e">
        <f>VLOOKUP(NetaReports!$K50,NMS!#REF!,3,FALSE)</f>
        <v>#REF!</v>
      </c>
      <c r="M50" s="106" t="e">
        <f>VLOOKUP(NetaReports!$D50,NMS!#REF!,2,FALSE)</f>
        <v>#REF!</v>
      </c>
      <c r="N50" s="114" t="e">
        <f>VLOOKUP(NetaReports!$M50,'Zone mapping'!$B$11:$C$24,2,FALSE)</f>
        <v>#REF!</v>
      </c>
    </row>
    <row r="51" spans="1:16" hidden="1" x14ac:dyDescent="0.35">
      <c r="A51" s="100" t="s">
        <v>678</v>
      </c>
      <c r="B51" s="101" t="s">
        <v>9634</v>
      </c>
      <c r="C51" s="95"/>
      <c r="D51" s="105" t="s">
        <v>650</v>
      </c>
      <c r="E51" s="106" t="str">
        <f t="shared" si="1"/>
        <v>T</v>
      </c>
      <c r="F51" s="106" t="s">
        <v>9590</v>
      </c>
      <c r="G51" s="107">
        <f>VLOOKUP(NetaReports!$D51,'BMU Annuals'!$A$10:$C$470,3,FALSE)</f>
        <v>20775.349999999999</v>
      </c>
      <c r="H51" s="108" t="e">
        <f>VLOOKUP(NetaReports!$D51,NMS!#REF!,4,FALSE)</f>
        <v>#REF!</v>
      </c>
      <c r="I51" s="108" t="str">
        <f>VLOOKUP(NetaReports!$D51,BMU_reg!A49:D3748,2,FALSE)</f>
        <v>BM Unit for Singlewell</v>
      </c>
      <c r="J51" s="108">
        <f>VLOOKUP(NetaReports!$D51,BMU_reg!A49:D3748,3,FALSE)</f>
        <v>0</v>
      </c>
      <c r="K51" s="108" t="e">
        <f>VLOOKUP(NetaReports!$D51,NMS!#REF!,2,FALSE)</f>
        <v>#REF!</v>
      </c>
      <c r="L51" s="108" t="e">
        <f>VLOOKUP(NetaReports!$K51,NMS!#REF!,3,FALSE)</f>
        <v>#REF!</v>
      </c>
      <c r="M51" s="106" t="e">
        <f>VLOOKUP(NetaReports!$D51,NMS!#REF!,2,FALSE)</f>
        <v>#REF!</v>
      </c>
      <c r="N51" s="114" t="e">
        <f>VLOOKUP(NetaReports!$M51,'Zone mapping'!$B$11:$C$24,2,FALSE)</f>
        <v>#REF!</v>
      </c>
    </row>
    <row r="52" spans="1:16" hidden="1" x14ac:dyDescent="0.35">
      <c r="A52" s="100" t="s">
        <v>9635</v>
      </c>
      <c r="B52" s="101" t="s">
        <v>9636</v>
      </c>
      <c r="C52" s="95"/>
      <c r="D52" s="105" t="s">
        <v>9637</v>
      </c>
      <c r="E52" s="106" t="str">
        <f t="shared" si="1"/>
        <v>E</v>
      </c>
      <c r="F52" s="106" t="s">
        <v>899</v>
      </c>
      <c r="G52" s="107" t="e">
        <f>VLOOKUP(NetaReports!$D52,'BMU Annuals'!$A$10:$C$470,3,FALSE)</f>
        <v>#N/A</v>
      </c>
      <c r="H52" s="108" t="e">
        <f>VLOOKUP(NetaReports!$D52,NMS!#REF!,4,FALSE)</f>
        <v>#REF!</v>
      </c>
      <c r="I52" s="108" t="e">
        <f>VLOOKUP(NetaReports!$D52,BMU_reg!A50:D3749,2,FALSE)</f>
        <v>#N/A</v>
      </c>
      <c r="J52" s="108" t="e">
        <f>VLOOKUP(NetaReports!$D52,BMU_reg!A50:D3749,3,FALSE)</f>
        <v>#N/A</v>
      </c>
      <c r="K52" s="108" t="e">
        <f>VLOOKUP(NetaReports!$D52,NMS!#REF!,2,FALSE)</f>
        <v>#REF!</v>
      </c>
      <c r="L52" s="108" t="e">
        <f>VLOOKUP(NetaReports!$K52,NMS!#REF!,3,FALSE)</f>
        <v>#REF!</v>
      </c>
      <c r="M52" s="106" t="e">
        <f>VLOOKUP(NetaReports!$D52,NMS!#REF!,2,FALSE)</f>
        <v>#REF!</v>
      </c>
      <c r="N52" s="114" t="e">
        <f>VLOOKUP(NetaReports!$M52,'Zone mapping'!$B$11:$C$24,2,FALSE)</f>
        <v>#REF!</v>
      </c>
    </row>
    <row r="53" spans="1:16" hidden="1" x14ac:dyDescent="0.35">
      <c r="A53" s="100" t="s">
        <v>9635</v>
      </c>
      <c r="B53" s="101" t="s">
        <v>9638</v>
      </c>
      <c r="C53" s="95"/>
      <c r="D53" s="105" t="s">
        <v>652</v>
      </c>
      <c r="E53" s="106" t="str">
        <f t="shared" si="1"/>
        <v>T</v>
      </c>
      <c r="F53" s="106" t="s">
        <v>9590</v>
      </c>
      <c r="G53" s="107">
        <f>VLOOKUP(NetaReports!$D53,'BMU Annuals'!$A$10:$C$470,3,FALSE)</f>
        <v>294729.59999999998</v>
      </c>
      <c r="H53" s="108" t="e">
        <f>VLOOKUP(NetaReports!$D53,NMS!#REF!,4,FALSE)</f>
        <v>#REF!</v>
      </c>
      <c r="I53" s="108" t="str">
        <f>VLOOKUP(NetaReports!$D53,BMU_reg!A51:D3750,2,FALSE)</f>
        <v>Castner Kellner</v>
      </c>
      <c r="J53" s="108">
        <f>VLOOKUP(NetaReports!$D53,BMU_reg!A51:D3750,3,FALSE)</f>
        <v>0</v>
      </c>
      <c r="K53" s="108" t="e">
        <f>VLOOKUP(NetaReports!$D53,NMS!#REF!,2,FALSE)</f>
        <v>#REF!</v>
      </c>
      <c r="L53" s="108" t="e">
        <f>VLOOKUP(NetaReports!$K53,NMS!#REF!,3,FALSE)</f>
        <v>#REF!</v>
      </c>
      <c r="M53" s="106" t="e">
        <f>VLOOKUP(NetaReports!$D53,NMS!#REF!,2,FALSE)</f>
        <v>#REF!</v>
      </c>
      <c r="N53" s="114" t="e">
        <f>VLOOKUP(NetaReports!$M53,'Zone mapping'!$B$11:$C$24,2,FALSE)</f>
        <v>#REF!</v>
      </c>
    </row>
    <row r="54" spans="1:16" hidden="1" x14ac:dyDescent="0.35">
      <c r="A54" s="100" t="s">
        <v>9635</v>
      </c>
      <c r="B54" s="101" t="s">
        <v>9639</v>
      </c>
      <c r="C54" s="95"/>
      <c r="D54" s="105" t="s">
        <v>653</v>
      </c>
      <c r="E54" s="106" t="str">
        <f t="shared" si="1"/>
        <v>T</v>
      </c>
      <c r="F54" s="106" t="s">
        <v>9590</v>
      </c>
      <c r="G54" s="107">
        <f>VLOOKUP(NetaReports!$D54,'BMU Annuals'!$A$10:$C$470,3,FALSE)</f>
        <v>-38434.15</v>
      </c>
      <c r="H54" s="108" t="e">
        <f>VLOOKUP(NetaReports!$D54,NMS!#REF!,4,FALSE)</f>
        <v>#REF!</v>
      </c>
      <c r="I54" s="108" t="str">
        <f>VLOOKUP(NetaReports!$D54,BMU_reg!A52:D3751,2,FALSE)</f>
        <v>ETOL - Wilton Site</v>
      </c>
      <c r="J54" s="108">
        <f>VLOOKUP(NetaReports!$D54,BMU_reg!A52:D3751,3,FALSE)</f>
        <v>0</v>
      </c>
      <c r="K54" s="108" t="e">
        <f>VLOOKUP(NetaReports!$D54,NMS!#REF!,2,FALSE)</f>
        <v>#REF!</v>
      </c>
      <c r="L54" s="108" t="e">
        <f>VLOOKUP(NetaReports!$K54,NMS!#REF!,3,FALSE)</f>
        <v>#REF!</v>
      </c>
      <c r="M54" s="106" t="e">
        <f>VLOOKUP(NetaReports!$D54,NMS!#REF!,2,FALSE)</f>
        <v>#REF!</v>
      </c>
      <c r="N54" s="114" t="e">
        <f>VLOOKUP(NetaReports!$M54,'Zone mapping'!$B$11:$C$24,2,FALSE)</f>
        <v>#REF!</v>
      </c>
    </row>
    <row r="55" spans="1:16" hidden="1" x14ac:dyDescent="0.35">
      <c r="A55" s="100" t="s">
        <v>9640</v>
      </c>
      <c r="B55" s="101" t="s">
        <v>9641</v>
      </c>
      <c r="C55" s="95"/>
      <c r="D55" s="105" t="s">
        <v>655</v>
      </c>
      <c r="E55" s="106" t="str">
        <f t="shared" si="1"/>
        <v>T</v>
      </c>
      <c r="F55" s="106" t="s">
        <v>9590</v>
      </c>
      <c r="G55" s="107">
        <f>VLOOKUP(NetaReports!$D55,'BMU Annuals'!$A$10:$C$470,3,FALSE)</f>
        <v>87690.73</v>
      </c>
      <c r="H55" s="108" t="e">
        <f>VLOOKUP(NetaReports!$D55,NMS!#REF!,4,FALSE)</f>
        <v>#REF!</v>
      </c>
      <c r="I55" s="108" t="str">
        <f>VLOOKUP(NetaReports!$D55,BMU_reg!A53:D3752,2,FALSE)</f>
        <v>Corus Aldwarke</v>
      </c>
      <c r="J55" s="108">
        <f>VLOOKUP(NetaReports!$D55,BMU_reg!A53:D3752,3,FALSE)</f>
        <v>0</v>
      </c>
      <c r="K55" s="108" t="e">
        <f>VLOOKUP(NetaReports!$D55,NMS!#REF!,2,FALSE)</f>
        <v>#REF!</v>
      </c>
      <c r="L55" s="108" t="e">
        <f>VLOOKUP(NetaReports!$K55,NMS!#REF!,3,FALSE)</f>
        <v>#REF!</v>
      </c>
      <c r="M55" s="106" t="e">
        <f>VLOOKUP(NetaReports!$D55,NMS!#REF!,2,FALSE)</f>
        <v>#REF!</v>
      </c>
      <c r="N55" s="114" t="e">
        <f>VLOOKUP(NetaReports!$M55,'Zone mapping'!$B$11:$C$24,2,FALSE)</f>
        <v>#REF!</v>
      </c>
    </row>
    <row r="56" spans="1:16" x14ac:dyDescent="0.35">
      <c r="A56" s="100" t="s">
        <v>9640</v>
      </c>
      <c r="B56" s="101" t="s">
        <v>9642</v>
      </c>
      <c r="C56" s="95"/>
      <c r="D56" s="105" t="s">
        <v>657</v>
      </c>
      <c r="E56" s="106" t="str">
        <f t="shared" si="1"/>
        <v>T</v>
      </c>
      <c r="F56" s="106" t="s">
        <v>9590</v>
      </c>
      <c r="G56" s="107">
        <f>VLOOKUP($D56,'BMU Annuals'!$A$10:$C$470,3,FALSE)</f>
        <v>3043.73</v>
      </c>
      <c r="H56" s="108" t="e">
        <f>VLOOKUP($D56,NMS!#REF!,4,FALSE)</f>
        <v>#REF!</v>
      </c>
      <c r="I56" s="108" t="str">
        <f>VLOOKUP($D56,BMU_reg!A54:D3753,2,FALSE)</f>
        <v>Corus Dalzell</v>
      </c>
      <c r="J56" s="108">
        <f>VLOOKUP(NetaReports!$D56,BMU_reg!A54:D3753,3,FALSE)</f>
        <v>0</v>
      </c>
      <c r="K56" s="108" t="e">
        <f>VLOOKUP($D56,NMS!#REF!,2,FALSE)</f>
        <v>#REF!</v>
      </c>
      <c r="L56" s="108" t="e">
        <f>VLOOKUP($K56,NMS!#REF!,3,FALSE)</f>
        <v>#REF!</v>
      </c>
      <c r="M56" s="106" t="e">
        <f>VLOOKUP($D56,NMS!#REF!,2,FALSE)</f>
        <v>#REF!</v>
      </c>
      <c r="N56" s="114" t="e">
        <f>VLOOKUP($M56,'Zone mapping'!$B$11:$C$24,2,FALSE)</f>
        <v>#REF!</v>
      </c>
      <c r="P56" t="s">
        <v>658</v>
      </c>
    </row>
    <row r="57" spans="1:16" hidden="1" x14ac:dyDescent="0.35">
      <c r="A57" s="100" t="s">
        <v>9640</v>
      </c>
      <c r="B57" s="101" t="s">
        <v>9643</v>
      </c>
      <c r="C57" s="95"/>
      <c r="D57" s="105" t="s">
        <v>659</v>
      </c>
      <c r="E57" s="106" t="str">
        <f t="shared" si="1"/>
        <v>M</v>
      </c>
      <c r="F57" s="106" t="s">
        <v>9590</v>
      </c>
      <c r="G57" s="107">
        <f>VLOOKUP(NetaReports!$D57,'BMU Annuals'!$A$10:$C$470,3,FALSE)</f>
        <v>13773.55</v>
      </c>
      <c r="H57" s="108" t="e">
        <f>VLOOKUP(NetaReports!$D57,NMS!#REF!,4,FALSE)</f>
        <v>#REF!</v>
      </c>
      <c r="I57" s="108" t="e">
        <f>VLOOKUP(NetaReports!$D57,BMU_reg!A55:D3754,2,FALSE)</f>
        <v>#N/A</v>
      </c>
      <c r="J57" s="108" t="e">
        <f>VLOOKUP(NetaReports!$D57,BMU_reg!A55:D3754,3,FALSE)</f>
        <v>#N/A</v>
      </c>
      <c r="K57" s="108" t="e">
        <f>VLOOKUP(NetaReports!$D57,NMS!#REF!,2,FALSE)</f>
        <v>#REF!</v>
      </c>
      <c r="L57" s="108" t="e">
        <f>VLOOKUP(NetaReports!$K57,NMS!#REF!,3,FALSE)</f>
        <v>#REF!</v>
      </c>
      <c r="M57" s="106" t="e">
        <f>VLOOKUP(NetaReports!$D57,NMS!#REF!,2,FALSE)</f>
        <v>#REF!</v>
      </c>
      <c r="N57" s="114" t="e">
        <f>VLOOKUP(NetaReports!$M57,'Zone mapping'!$B$11:$C$24,2,FALSE)</f>
        <v>#REF!</v>
      </c>
    </row>
    <row r="58" spans="1:16" hidden="1" x14ac:dyDescent="0.35">
      <c r="A58" s="100" t="s">
        <v>9640</v>
      </c>
      <c r="B58" s="101" t="s">
        <v>9644</v>
      </c>
      <c r="C58" s="95"/>
      <c r="D58" s="105" t="s">
        <v>660</v>
      </c>
      <c r="E58" s="106" t="str">
        <f t="shared" si="1"/>
        <v>T</v>
      </c>
      <c r="F58" s="106" t="s">
        <v>9590</v>
      </c>
      <c r="G58" s="107">
        <f>VLOOKUP(NetaReports!$D58,'BMU Annuals'!$A$10:$C$470,3,FALSE)</f>
        <v>66951.61</v>
      </c>
      <c r="H58" s="108" t="e">
        <f>VLOOKUP(NetaReports!$D58,NMS!#REF!,4,FALSE)</f>
        <v>#REF!</v>
      </c>
      <c r="I58" s="108" t="str">
        <f>VLOOKUP(NetaReports!$D58,BMU_reg!A56:D3755,2,FALSE)</f>
        <v>T_LLWSD-1</v>
      </c>
      <c r="J58" s="108">
        <f>VLOOKUP(NetaReports!$D58,BMU_reg!A56:D3755,3,FALSE)</f>
        <v>0</v>
      </c>
      <c r="K58" s="108" t="e">
        <f>VLOOKUP(NetaReports!$D58,NMS!#REF!,2,FALSE)</f>
        <v>#REF!</v>
      </c>
      <c r="L58" s="108" t="e">
        <f>VLOOKUP(NetaReports!$K58,NMS!#REF!,3,FALSE)</f>
        <v>#REF!</v>
      </c>
      <c r="M58" s="106" t="e">
        <f>VLOOKUP(NetaReports!$D58,NMS!#REF!,2,FALSE)</f>
        <v>#REF!</v>
      </c>
      <c r="N58" s="114" t="e">
        <f>VLOOKUP(NetaReports!$M58,'Zone mapping'!$B$11:$C$24,2,FALSE)</f>
        <v>#REF!</v>
      </c>
    </row>
    <row r="59" spans="1:16" hidden="1" x14ac:dyDescent="0.35">
      <c r="A59" s="100" t="s">
        <v>9640</v>
      </c>
      <c r="B59" s="101" t="s">
        <v>9645</v>
      </c>
      <c r="C59" s="95"/>
      <c r="D59" s="105" t="s">
        <v>9646</v>
      </c>
      <c r="E59" s="106" t="str">
        <f t="shared" si="1"/>
        <v>2</v>
      </c>
      <c r="F59" s="106" t="s">
        <v>899</v>
      </c>
      <c r="G59" s="107" t="e">
        <f>VLOOKUP(NetaReports!$D59,'BMU Annuals'!$A$10:$C$470,3,FALSE)</f>
        <v>#N/A</v>
      </c>
      <c r="H59" s="108" t="e">
        <f>VLOOKUP(NetaReports!$D59,NMS!#REF!,4,FALSE)</f>
        <v>#REF!</v>
      </c>
      <c r="I59" s="108" t="e">
        <f>VLOOKUP(NetaReports!$D59,BMU_reg!A57:D3756,2,FALSE)</f>
        <v>#N/A</v>
      </c>
      <c r="J59" s="108" t="e">
        <f>VLOOKUP(NetaReports!$D59,BMU_reg!A57:D3756,3,FALSE)</f>
        <v>#N/A</v>
      </c>
      <c r="K59" s="108" t="e">
        <f>VLOOKUP(NetaReports!$D59,NMS!#REF!,2,FALSE)</f>
        <v>#REF!</v>
      </c>
      <c r="L59" s="108" t="e">
        <f>VLOOKUP(NetaReports!$K59,NMS!#REF!,3,FALSE)</f>
        <v>#REF!</v>
      </c>
      <c r="M59" s="106" t="e">
        <f>VLOOKUP(NetaReports!$D59,NMS!#REF!,2,FALSE)</f>
        <v>#REF!</v>
      </c>
      <c r="N59" s="114" t="e">
        <f>VLOOKUP(NetaReports!$M59,'Zone mapping'!$B$11:$C$24,2,FALSE)</f>
        <v>#REF!</v>
      </c>
    </row>
    <row r="60" spans="1:16" hidden="1" x14ac:dyDescent="0.35">
      <c r="A60" s="100" t="s">
        <v>9640</v>
      </c>
      <c r="B60" s="101" t="s">
        <v>9647</v>
      </c>
      <c r="C60" s="95"/>
      <c r="D60" s="105" t="s">
        <v>9648</v>
      </c>
      <c r="E60" s="106" t="str">
        <f t="shared" si="1"/>
        <v>2</v>
      </c>
      <c r="F60" s="106" t="s">
        <v>899</v>
      </c>
      <c r="G60" s="107" t="e">
        <f>VLOOKUP(NetaReports!$D60,'BMU Annuals'!$A$10:$C$470,3,FALSE)</f>
        <v>#N/A</v>
      </c>
      <c r="H60" s="108" t="e">
        <f>VLOOKUP(NetaReports!$D60,NMS!#REF!,4,FALSE)</f>
        <v>#REF!</v>
      </c>
      <c r="I60" s="108" t="e">
        <f>VLOOKUP(NetaReports!$D60,BMU_reg!A58:D3757,2,FALSE)</f>
        <v>#N/A</v>
      </c>
      <c r="J60" s="108" t="e">
        <f>VLOOKUP(NetaReports!$D60,BMU_reg!A58:D3757,3,FALSE)</f>
        <v>#N/A</v>
      </c>
      <c r="K60" s="108" t="e">
        <f>VLOOKUP(NetaReports!$D60,NMS!#REF!,2,FALSE)</f>
        <v>#REF!</v>
      </c>
      <c r="L60" s="108" t="e">
        <f>VLOOKUP(NetaReports!$K60,NMS!#REF!,3,FALSE)</f>
        <v>#REF!</v>
      </c>
      <c r="M60" s="106" t="e">
        <f>VLOOKUP(NetaReports!$D60,NMS!#REF!,2,FALSE)</f>
        <v>#REF!</v>
      </c>
      <c r="N60" s="114" t="e">
        <f>VLOOKUP(NetaReports!$M60,'Zone mapping'!$B$11:$C$24,2,FALSE)</f>
        <v>#REF!</v>
      </c>
    </row>
    <row r="61" spans="1:16" hidden="1" x14ac:dyDescent="0.35">
      <c r="A61" s="100" t="s">
        <v>9640</v>
      </c>
      <c r="B61" s="101" t="s">
        <v>9649</v>
      </c>
      <c r="C61" s="95"/>
      <c r="D61" s="105" t="s">
        <v>9650</v>
      </c>
      <c r="E61" s="106" t="str">
        <f t="shared" si="1"/>
        <v>2</v>
      </c>
      <c r="F61" s="106" t="s">
        <v>899</v>
      </c>
      <c r="G61" s="107" t="e">
        <f>VLOOKUP(NetaReports!$D61,'BMU Annuals'!$A$10:$C$470,3,FALSE)</f>
        <v>#N/A</v>
      </c>
      <c r="H61" s="108" t="e">
        <f>VLOOKUP(NetaReports!$D61,NMS!#REF!,4,FALSE)</f>
        <v>#REF!</v>
      </c>
      <c r="I61" s="108" t="e">
        <f>VLOOKUP(NetaReports!$D61,BMU_reg!A59:D3758,2,FALSE)</f>
        <v>#N/A</v>
      </c>
      <c r="J61" s="108" t="e">
        <f>VLOOKUP(NetaReports!$D61,BMU_reg!A59:D3758,3,FALSE)</f>
        <v>#N/A</v>
      </c>
      <c r="K61" s="108" t="e">
        <f>VLOOKUP(NetaReports!$D61,NMS!#REF!,2,FALSE)</f>
        <v>#REF!</v>
      </c>
      <c r="L61" s="108" t="e">
        <f>VLOOKUP(NetaReports!$K61,NMS!#REF!,3,FALSE)</f>
        <v>#REF!</v>
      </c>
      <c r="M61" s="106" t="e">
        <f>VLOOKUP(NetaReports!$D61,NMS!#REF!,2,FALSE)</f>
        <v>#REF!</v>
      </c>
      <c r="N61" s="114" t="e">
        <f>VLOOKUP(NetaReports!$M61,'Zone mapping'!$B$11:$C$24,2,FALSE)</f>
        <v>#REF!</v>
      </c>
    </row>
    <row r="62" spans="1:16" hidden="1" x14ac:dyDescent="0.35">
      <c r="A62" s="100" t="s">
        <v>9640</v>
      </c>
      <c r="B62" s="101" t="s">
        <v>9651</v>
      </c>
      <c r="C62" s="95"/>
      <c r="D62" s="105" t="s">
        <v>9652</v>
      </c>
      <c r="E62" s="106" t="str">
        <f t="shared" si="1"/>
        <v>T</v>
      </c>
      <c r="F62" s="106" t="s">
        <v>899</v>
      </c>
      <c r="G62" s="107" t="e">
        <f>VLOOKUP(NetaReports!$D62,'BMU Annuals'!$A$10:$C$470,3,FALSE)</f>
        <v>#N/A</v>
      </c>
      <c r="H62" s="108" t="e">
        <f>VLOOKUP(NetaReports!$D62,NMS!#REF!,4,FALSE)</f>
        <v>#REF!</v>
      </c>
      <c r="I62" s="108" t="e">
        <f>VLOOKUP(NetaReports!$D62,BMU_reg!A60:D3759,2,FALSE)</f>
        <v>#N/A</v>
      </c>
      <c r="J62" s="108" t="e">
        <f>VLOOKUP(NetaReports!$D62,BMU_reg!A60:D3759,3,FALSE)</f>
        <v>#N/A</v>
      </c>
      <c r="K62" s="108" t="e">
        <f>VLOOKUP(NetaReports!$D62,NMS!#REF!,2,FALSE)</f>
        <v>#REF!</v>
      </c>
      <c r="L62" s="108" t="e">
        <f>VLOOKUP(NetaReports!$K62,NMS!#REF!,3,FALSE)</f>
        <v>#REF!</v>
      </c>
      <c r="M62" s="106" t="e">
        <f>VLOOKUP(NetaReports!$D62,NMS!#REF!,2,FALSE)</f>
        <v>#REF!</v>
      </c>
      <c r="N62" s="114" t="e">
        <f>VLOOKUP(NetaReports!$M62,'Zone mapping'!$B$11:$C$24,2,FALSE)</f>
        <v>#REF!</v>
      </c>
    </row>
    <row r="63" spans="1:16" hidden="1" x14ac:dyDescent="0.35">
      <c r="A63" s="100" t="s">
        <v>9640</v>
      </c>
      <c r="B63" s="101" t="s">
        <v>9653</v>
      </c>
      <c r="C63" s="95"/>
      <c r="D63" s="105" t="s">
        <v>662</v>
      </c>
      <c r="E63" s="106" t="str">
        <f t="shared" si="1"/>
        <v>M</v>
      </c>
      <c r="F63" s="106" t="s">
        <v>9590</v>
      </c>
      <c r="G63" s="107">
        <f>VLOOKUP(NetaReports!$D63,'BMU Annuals'!$A$10:$C$470,3,FALSE)</f>
        <v>69886.48</v>
      </c>
      <c r="H63" s="108" t="e">
        <f>VLOOKUP(NetaReports!$D63,NMS!#REF!,4,FALSE)</f>
        <v>#REF!</v>
      </c>
      <c r="I63" s="108" t="e">
        <f>VLOOKUP(NetaReports!$D63,BMU_reg!A61:D3760,2,FALSE)</f>
        <v>#N/A</v>
      </c>
      <c r="J63" s="108" t="e">
        <f>VLOOKUP(NetaReports!$D63,BMU_reg!A61:D3760,3,FALSE)</f>
        <v>#N/A</v>
      </c>
      <c r="K63" s="108" t="e">
        <f>VLOOKUP(NetaReports!$D63,NMS!#REF!,2,FALSE)</f>
        <v>#REF!</v>
      </c>
      <c r="L63" s="108" t="e">
        <f>VLOOKUP(NetaReports!$K63,NMS!#REF!,3,FALSE)</f>
        <v>#REF!</v>
      </c>
      <c r="M63" s="106" t="e">
        <f>VLOOKUP(NetaReports!$D63,NMS!#REF!,2,FALSE)</f>
        <v>#REF!</v>
      </c>
      <c r="N63" s="114" t="e">
        <f>VLOOKUP(NetaReports!$M63,'Zone mapping'!$B$11:$C$24,2,FALSE)</f>
        <v>#REF!</v>
      </c>
    </row>
    <row r="64" spans="1:16" hidden="1" x14ac:dyDescent="0.35">
      <c r="A64" s="100" t="s">
        <v>9640</v>
      </c>
      <c r="B64" s="101" t="s">
        <v>9654</v>
      </c>
      <c r="C64" s="95"/>
      <c r="D64" s="105" t="s">
        <v>663</v>
      </c>
      <c r="E64" s="106" t="str">
        <f t="shared" si="1"/>
        <v>T</v>
      </c>
      <c r="F64" s="106" t="s">
        <v>9590</v>
      </c>
      <c r="G64" s="107">
        <f>VLOOKUP(NetaReports!$D64,'BMU Annuals'!$A$10:$C$470,3,FALSE)</f>
        <v>87895.75</v>
      </c>
      <c r="H64" s="108" t="e">
        <f>VLOOKUP(NetaReports!$D64,NMS!#REF!,4,FALSE)</f>
        <v>#REF!</v>
      </c>
      <c r="I64" s="108" t="str">
        <f>VLOOKUP(NetaReports!$D64,BMU_reg!A62:D3761,2,FALSE)</f>
        <v>T_TINSD-1</v>
      </c>
      <c r="J64" s="108">
        <f>VLOOKUP(NetaReports!$D64,BMU_reg!A62:D3761,3,FALSE)</f>
        <v>0</v>
      </c>
      <c r="K64" s="108" t="e">
        <f>VLOOKUP(NetaReports!$D64,NMS!#REF!,2,FALSE)</f>
        <v>#REF!</v>
      </c>
      <c r="L64" s="108" t="e">
        <f>VLOOKUP(NetaReports!$K64,NMS!#REF!,3,FALSE)</f>
        <v>#REF!</v>
      </c>
      <c r="M64" s="106" t="e">
        <f>VLOOKUP(NetaReports!$D64,NMS!#REF!,2,FALSE)</f>
        <v>#REF!</v>
      </c>
      <c r="N64" s="114" t="e">
        <f>VLOOKUP(NetaReports!$M64,'Zone mapping'!$B$11:$C$24,2,FALSE)</f>
        <v>#REF!</v>
      </c>
    </row>
    <row r="65" spans="1:17" hidden="1" x14ac:dyDescent="0.35">
      <c r="A65" s="100" t="s">
        <v>9640</v>
      </c>
      <c r="B65" s="101" t="s">
        <v>9655</v>
      </c>
      <c r="C65" s="95"/>
      <c r="D65" s="105" t="s">
        <v>664</v>
      </c>
      <c r="E65" s="106" t="str">
        <f t="shared" si="1"/>
        <v>T</v>
      </c>
      <c r="F65" s="106" t="s">
        <v>9590</v>
      </c>
      <c r="G65" s="107">
        <f>VLOOKUP(NetaReports!$D65,'BMU Annuals'!$A$10:$C$470,3,FALSE)</f>
        <v>27326.400000000001</v>
      </c>
      <c r="H65" s="108" t="e">
        <f>VLOOKUP(NetaReports!$D65,NMS!#REF!,4,FALSE)</f>
        <v>#REF!</v>
      </c>
      <c r="I65" s="108" t="str">
        <f>VLOOKUP(NetaReports!$D65,BMU_reg!A63:D3762,2,FALSE)</f>
        <v>BS Tod Point Supply</v>
      </c>
      <c r="J65" s="108" t="str">
        <f>VLOOKUP(NetaReports!$D65,BMU_reg!A63:D3762,3,FALSE)</f>
        <v>T_TODSD-1</v>
      </c>
      <c r="K65" s="108" t="e">
        <f>VLOOKUP(NetaReports!$D65,NMS!#REF!,2,FALSE)</f>
        <v>#REF!</v>
      </c>
      <c r="L65" s="108" t="e">
        <f>VLOOKUP(NetaReports!$K65,NMS!#REF!,3,FALSE)</f>
        <v>#REF!</v>
      </c>
      <c r="M65" s="106" t="e">
        <f>VLOOKUP(NetaReports!$D65,NMS!#REF!,2,FALSE)</f>
        <v>#REF!</v>
      </c>
      <c r="N65" s="114" t="e">
        <f>VLOOKUP(NetaReports!$M65,'Zone mapping'!$B$11:$C$24,2,FALSE)</f>
        <v>#REF!</v>
      </c>
    </row>
    <row r="66" spans="1:17" hidden="1" x14ac:dyDescent="0.35">
      <c r="A66" s="102" t="s">
        <v>9640</v>
      </c>
      <c r="B66" s="103" t="s">
        <v>9656</v>
      </c>
      <c r="C66" s="95"/>
      <c r="D66" s="109" t="s">
        <v>665</v>
      </c>
      <c r="E66" s="110" t="str">
        <f t="shared" si="1"/>
        <v>T</v>
      </c>
      <c r="F66" s="110" t="s">
        <v>9590</v>
      </c>
      <c r="G66" s="111">
        <f>VLOOKUP(NetaReports!$D66,'BMU Annuals'!$A$10:$C$470,3,FALSE)</f>
        <v>204392.3</v>
      </c>
      <c r="H66" s="112" t="e">
        <f>VLOOKUP(NetaReports!$D66,NMS!#REF!,4,FALSE)</f>
        <v>#REF!</v>
      </c>
      <c r="I66" s="112" t="str">
        <f>VLOOKUP(NetaReports!$D66,BMU_reg!A64:D3763,2,FALSE)</f>
        <v>ASW tremorfa</v>
      </c>
      <c r="J66" s="112">
        <f>VLOOKUP(NetaReports!$D66,BMU_reg!A64:D3763,3,FALSE)</f>
        <v>0</v>
      </c>
      <c r="K66" s="112" t="e">
        <f>VLOOKUP(NetaReports!$D66,NMS!#REF!,2,FALSE)</f>
        <v>#REF!</v>
      </c>
      <c r="L66" s="112" t="e">
        <f>VLOOKUP(NetaReports!$K66,NMS!#REF!,3,FALSE)</f>
        <v>#REF!</v>
      </c>
      <c r="M66" s="110" t="e">
        <f>VLOOKUP(NetaReports!$D66,NMS!#REF!,2,FALSE)</f>
        <v>#REF!</v>
      </c>
      <c r="N66" s="115" t="e">
        <f>VLOOKUP(NetaReports!$M66,'Zone mapping'!$B$11:$C$24,2,FALSE)</f>
        <v>#REF!</v>
      </c>
    </row>
    <row r="70" spans="1:17" x14ac:dyDescent="0.35">
      <c r="Q70" t="s">
        <v>666</v>
      </c>
    </row>
    <row r="71" spans="1:17" x14ac:dyDescent="0.35">
      <c r="Q71" t="s">
        <v>672</v>
      </c>
    </row>
  </sheetData>
  <autoFilter ref="A7:N66" xr:uid="{00000000-0009-0000-0000-00000D000000}">
    <filterColumn colId="5">
      <filters>
        <filter val="Y"/>
      </filters>
    </filterColumn>
    <filterColumn colId="13">
      <filters>
        <filter val="_N"/>
      </filters>
    </filterColumn>
  </autoFilter>
  <conditionalFormatting sqref="F8">
    <cfRule type="cellIs" dxfId="1" priority="2" operator="equal">
      <formula>"N"</formula>
    </cfRule>
  </conditionalFormatting>
  <conditionalFormatting sqref="F9:F66">
    <cfRule type="cellIs" dxfId="0" priority="1" operator="equal">
      <formula>"N"</formula>
    </cfRule>
  </conditionalFormatting>
  <hyperlinks>
    <hyperlink ref="B8" r:id="rId1" display="http://www.netareports.com/data/elexon/bmu.jsp?id=78" xr:uid="{00000000-0004-0000-0D00-000000000000}"/>
    <hyperlink ref="B9" r:id="rId2" display="http://www.netareports.com/data/elexon/bmu.jsp?id=211" xr:uid="{00000000-0004-0000-0D00-000001000000}"/>
    <hyperlink ref="B10" r:id="rId3" display="http://www.netareports.com/data/elexon/bmu.jsp?id=1658" xr:uid="{00000000-0004-0000-0D00-000002000000}"/>
    <hyperlink ref="B11" r:id="rId4" display="http://www.netareports.com/data/elexon/bmu.jsp?id=1288" xr:uid="{00000000-0004-0000-0D00-000003000000}"/>
    <hyperlink ref="B12" r:id="rId5" display="http://www.netareports.com/data/elexon/bmu.jsp?id=1289" xr:uid="{00000000-0004-0000-0D00-000004000000}"/>
    <hyperlink ref="B13" r:id="rId6" display="http://www.netareports.com/data/elexon/bmu.jsp?id=1338" xr:uid="{00000000-0004-0000-0D00-000005000000}"/>
    <hyperlink ref="B14" r:id="rId7" display="http://www.netareports.com/data/elexon/bmu.jsp?id=1312" xr:uid="{00000000-0004-0000-0D00-000006000000}"/>
    <hyperlink ref="B15" r:id="rId8" display="http://www.netareports.com/data/elexon/bmu.jsp?id=1366" xr:uid="{00000000-0004-0000-0D00-000007000000}"/>
    <hyperlink ref="B16" r:id="rId9" display="http://www.netareports.com/data/elexon/bmu.jsp?id=1360" xr:uid="{00000000-0004-0000-0D00-000008000000}"/>
    <hyperlink ref="B17" r:id="rId10" display="http://www.netareports.com/data/elexon/bmu.jsp?id=2433" xr:uid="{00000000-0004-0000-0D00-000009000000}"/>
    <hyperlink ref="B18" r:id="rId11" display="http://www.netareports.com/data/elexon/bmu.jsp?id=2434" xr:uid="{00000000-0004-0000-0D00-00000A000000}"/>
    <hyperlink ref="B19" r:id="rId12" display="http://www.netareports.com/data/elexon/bmu.jsp?id=1356" xr:uid="{00000000-0004-0000-0D00-00000B000000}"/>
    <hyperlink ref="B20" r:id="rId13" display="http://www.netareports.com/data/elexon/bmu.jsp?id=4" xr:uid="{00000000-0004-0000-0D00-00000C000000}"/>
    <hyperlink ref="B21" r:id="rId14" display="http://www.netareports.com/data/elexon/bmu.jsp?id=2100" xr:uid="{00000000-0004-0000-0D00-00000D000000}"/>
    <hyperlink ref="B22" r:id="rId15" display="http://www.netareports.com/data/elexon/bmu.jsp?id=1302" xr:uid="{00000000-0004-0000-0D00-00000E000000}"/>
    <hyperlink ref="B23" r:id="rId16" display="http://www.netareports.com/data/elexon/bmu.jsp?id=1305" xr:uid="{00000000-0004-0000-0D00-00000F000000}"/>
    <hyperlink ref="B24" r:id="rId17" display="http://www.netareports.com/data/elexon/bmu.jsp?id=1307" xr:uid="{00000000-0004-0000-0D00-000010000000}"/>
    <hyperlink ref="B25" r:id="rId18" display="http://www.netareports.com/data/elexon/bmu.jsp?id=2035" xr:uid="{00000000-0004-0000-0D00-000011000000}"/>
    <hyperlink ref="B26" r:id="rId19" display="http://www.netareports.com/data/elexon/bmu.jsp?id=1308" xr:uid="{00000000-0004-0000-0D00-000012000000}"/>
    <hyperlink ref="B27" r:id="rId20" display="http://www.netareports.com/data/elexon/bmu.jsp?id=1321" xr:uid="{00000000-0004-0000-0D00-000013000000}"/>
    <hyperlink ref="B28" r:id="rId21" display="http://www.netareports.com/data/elexon/bmu.jsp?id=1329" xr:uid="{00000000-0004-0000-0D00-000014000000}"/>
    <hyperlink ref="B29" r:id="rId22" display="http://www.netareports.com/data/elexon/bmu.jsp?id=1337" xr:uid="{00000000-0004-0000-0D00-000015000000}"/>
    <hyperlink ref="B30" r:id="rId23" display="http://www.netareports.com/data/elexon/bmu.jsp?id=1339" xr:uid="{00000000-0004-0000-0D00-000016000000}"/>
    <hyperlink ref="B31" r:id="rId24" display="http://www.netareports.com/data/elexon/bmu.jsp?id=1341" xr:uid="{00000000-0004-0000-0D00-000017000000}"/>
    <hyperlink ref="B32" r:id="rId25" display="http://www.netareports.com/data/elexon/bmu.jsp?id=1347" xr:uid="{00000000-0004-0000-0D00-000018000000}"/>
    <hyperlink ref="B33" r:id="rId26" display="http://www.netareports.com/data/elexon/bmu.jsp?id=1348" xr:uid="{00000000-0004-0000-0D00-000019000000}"/>
    <hyperlink ref="B34" r:id="rId27" display="http://www.netareports.com/data/elexon/bmu.jsp?id=1350" xr:uid="{00000000-0004-0000-0D00-00001A000000}"/>
    <hyperlink ref="B35" r:id="rId28" display="http://www.netareports.com/data/elexon/bmu.jsp?id=57" xr:uid="{00000000-0004-0000-0D00-00001B000000}"/>
    <hyperlink ref="B36" r:id="rId29" display="http://www.netareports.com/data/elexon/bmu.jsp?id=1133" xr:uid="{00000000-0004-0000-0D00-00001C000000}"/>
    <hyperlink ref="B37" r:id="rId30" display="http://www.netareports.com/data/elexon/bmu.jsp?id=1520" xr:uid="{00000000-0004-0000-0D00-00001D000000}"/>
    <hyperlink ref="B38" r:id="rId31" display="http://www.netareports.com/data/elexon/bmu.jsp?id=1067" xr:uid="{00000000-0004-0000-0D00-00001E000000}"/>
    <hyperlink ref="B39" r:id="rId32" display="http://www.netareports.com/data/elexon/bmu.jsp?id=2931" xr:uid="{00000000-0004-0000-0D00-00001F000000}"/>
    <hyperlink ref="B40" r:id="rId33" display="http://www.netareports.com/data/elexon/bmu.jsp?id=2932" xr:uid="{00000000-0004-0000-0D00-000020000000}"/>
    <hyperlink ref="B41" r:id="rId34" display="http://www.netareports.com/data/elexon/bmu.jsp?id=1516" xr:uid="{00000000-0004-0000-0D00-000021000000}"/>
    <hyperlink ref="B42" r:id="rId35" display="http://www.netareports.com/data/elexon/bmu.jsp?id=84" xr:uid="{00000000-0004-0000-0D00-000022000000}"/>
    <hyperlink ref="B43" r:id="rId36" display="http://www.netareports.com/data/elexon/bmu.jsp?id=91" xr:uid="{00000000-0004-0000-0D00-000023000000}"/>
    <hyperlink ref="B44" r:id="rId37" display="http://www.netareports.com/data/elexon/bmu.jsp?id=1733" xr:uid="{00000000-0004-0000-0D00-000024000000}"/>
    <hyperlink ref="B45" r:id="rId38" display="http://www.netareports.com/data/elexon/bmu.jsp?id=200" xr:uid="{00000000-0004-0000-0D00-000025000000}"/>
    <hyperlink ref="B46" r:id="rId39" display="http://www.netareports.com/data/elexon/bmu.jsp?id=209" xr:uid="{00000000-0004-0000-0D00-000026000000}"/>
    <hyperlink ref="B47" r:id="rId40" display="http://www.netareports.com/data/elexon/bmu.jsp?id=1718" xr:uid="{00000000-0004-0000-0D00-000027000000}"/>
    <hyperlink ref="B48" r:id="rId41" display="http://www.netareports.com/data/elexon/bmu.jsp?id=215" xr:uid="{00000000-0004-0000-0D00-000028000000}"/>
    <hyperlink ref="B49" r:id="rId42" display="http://www.netareports.com/data/elexon/bmu.jsp?id=216" xr:uid="{00000000-0004-0000-0D00-000029000000}"/>
    <hyperlink ref="B50" r:id="rId43" display="http://www.netareports.com/data/elexon/bmu.jsp?id=235" xr:uid="{00000000-0004-0000-0D00-00002A000000}"/>
    <hyperlink ref="B51" r:id="rId44" display="http://www.netareports.com/data/elexon/bmu.jsp?id=238" xr:uid="{00000000-0004-0000-0D00-00002B000000}"/>
    <hyperlink ref="B52" r:id="rId45" display="http://www.netareports.com/data/elexon/bmu.jsp?id=1454" xr:uid="{00000000-0004-0000-0D00-00002C000000}"/>
    <hyperlink ref="B53" r:id="rId46" display="http://www.netareports.com/data/elexon/bmu.jsp?id=85" xr:uid="{00000000-0004-0000-0D00-00002D000000}"/>
    <hyperlink ref="B54" r:id="rId47" display="http://www.netareports.com/data/elexon/bmu.jsp?id=267" xr:uid="{00000000-0004-0000-0D00-00002E000000}"/>
    <hyperlink ref="B55" r:id="rId48" display="http://www.netareports.com/data/elexon/bmu.jsp?id=279" xr:uid="{00000000-0004-0000-0D00-00002F000000}"/>
    <hyperlink ref="B56" r:id="rId49" display="http://www.netareports.com/data/elexon/bmu.jsp?id=1349" xr:uid="{00000000-0004-0000-0D00-000030000000}"/>
    <hyperlink ref="B57" r:id="rId50" display="http://www.netareports.com/data/elexon/bmu.jsp?id=63" xr:uid="{00000000-0004-0000-0D00-000031000000}"/>
    <hyperlink ref="B58" r:id="rId51" display="http://www.netareports.com/data/elexon/bmu.jsp?id=208" xr:uid="{00000000-0004-0000-0D00-000032000000}"/>
    <hyperlink ref="B59" r:id="rId52" display="http://www.netareports.com/data/elexon/bmu.jsp?id=790" xr:uid="{00000000-0004-0000-0D00-000033000000}"/>
    <hyperlink ref="B60" r:id="rId53" display="http://www.netareports.com/data/elexon/bmu.jsp?id=1512" xr:uid="{00000000-0004-0000-0D00-000034000000}"/>
    <hyperlink ref="B61" r:id="rId54" display="http://www.netareports.com/data/elexon/bmu.jsp?id=1493" xr:uid="{00000000-0004-0000-0D00-000035000000}"/>
    <hyperlink ref="B62" r:id="rId55" display="http://www.netareports.com/data/elexon/bmu.jsp?id=280" xr:uid="{00000000-0004-0000-0D00-000036000000}"/>
    <hyperlink ref="B63" r:id="rId56" display="http://www.netareports.com/data/elexon/bmu.jsp?id=70" xr:uid="{00000000-0004-0000-0D00-000037000000}"/>
    <hyperlink ref="B64" r:id="rId57" display="http://www.netareports.com/data/elexon/bmu.jsp?id=258" xr:uid="{00000000-0004-0000-0D00-000038000000}"/>
    <hyperlink ref="B65" r:id="rId58" display="http://www.netareports.com/data/elexon/bmu.jsp?id=259" xr:uid="{00000000-0004-0000-0D00-000039000000}"/>
    <hyperlink ref="B66" r:id="rId59" display="http://www.netareports.com/data/elexon/bmu.jsp?id=278" xr:uid="{00000000-0004-0000-0D00-00003A000000}"/>
  </hyperlinks>
  <pageMargins left="0.7" right="0.7" top="0.75" bottom="0.75" header="0.3" footer="0.3"/>
  <pageSetup paperSize="0" orientation="portrait" horizontalDpi="0" verticalDpi="0" copies="0"/>
  <legacyDrawing r:id="rId6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tabColor theme="1"/>
  </sheetPr>
  <dimension ref="A1"/>
  <sheetViews>
    <sheetView workbookViewId="0"/>
  </sheetViews>
  <sheetFormatPr defaultRowHeight="14.5" x14ac:dyDescent="0.3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tabColor theme="9"/>
  </sheetPr>
  <dimension ref="A1:E385"/>
  <sheetViews>
    <sheetView topLeftCell="A335" zoomScale="85" zoomScaleNormal="85" workbookViewId="0">
      <selection activeCell="A382" sqref="A382"/>
    </sheetView>
  </sheetViews>
  <sheetFormatPr defaultRowHeight="14.5" x14ac:dyDescent="0.35"/>
  <cols>
    <col min="1" max="1" width="16.26953125" customWidth="1"/>
  </cols>
  <sheetData>
    <row r="1" spans="1:5" s="7" customFormat="1" x14ac:dyDescent="0.35"/>
    <row r="2" spans="1:5" s="7" customFormat="1" x14ac:dyDescent="0.35">
      <c r="A2" s="153" t="s">
        <v>9657</v>
      </c>
    </row>
    <row r="3" spans="1:5" s="7" customFormat="1" x14ac:dyDescent="0.35">
      <c r="A3" s="152"/>
    </row>
    <row r="4" spans="1:5" s="7" customFormat="1" x14ac:dyDescent="0.35">
      <c r="A4" s="152"/>
    </row>
    <row r="5" spans="1:5" s="7" customFormat="1" x14ac:dyDescent="0.35"/>
    <row r="7" spans="1:5" x14ac:dyDescent="0.35">
      <c r="A7" s="118" t="s">
        <v>9658</v>
      </c>
      <c r="B7" s="118" t="s">
        <v>9659</v>
      </c>
      <c r="D7" s="203"/>
      <c r="E7" t="s">
        <v>9660</v>
      </c>
    </row>
    <row r="8" spans="1:5" x14ac:dyDescent="0.35">
      <c r="A8" s="119" t="s">
        <v>43</v>
      </c>
      <c r="B8" t="s">
        <v>745</v>
      </c>
    </row>
    <row r="9" spans="1:5" x14ac:dyDescent="0.35">
      <c r="A9" s="119" t="s">
        <v>45</v>
      </c>
      <c r="B9" t="s">
        <v>661</v>
      </c>
    </row>
    <row r="10" spans="1:5" x14ac:dyDescent="0.35">
      <c r="A10" s="119" t="s">
        <v>47</v>
      </c>
      <c r="B10" t="s">
        <v>9661</v>
      </c>
    </row>
    <row r="11" spans="1:5" x14ac:dyDescent="0.35">
      <c r="A11" s="119" t="s">
        <v>49</v>
      </c>
      <c r="B11" s="86" t="s">
        <v>537</v>
      </c>
    </row>
    <row r="12" spans="1:5" x14ac:dyDescent="0.35">
      <c r="A12" s="119" t="s">
        <v>52</v>
      </c>
      <c r="B12" s="86" t="s">
        <v>537</v>
      </c>
    </row>
    <row r="13" spans="1:5" x14ac:dyDescent="0.35">
      <c r="A13" s="119" t="s">
        <v>55</v>
      </c>
      <c r="B13" t="s">
        <v>9662</v>
      </c>
    </row>
    <row r="14" spans="1:5" x14ac:dyDescent="0.35">
      <c r="A14" s="119" t="s">
        <v>56</v>
      </c>
      <c r="B14" t="s">
        <v>661</v>
      </c>
    </row>
    <row r="15" spans="1:5" x14ac:dyDescent="0.35">
      <c r="A15" s="119" t="s">
        <v>57</v>
      </c>
      <c r="B15" t="s">
        <v>9661</v>
      </c>
    </row>
    <row r="16" spans="1:5" x14ac:dyDescent="0.35">
      <c r="A16" s="119" t="s">
        <v>58</v>
      </c>
      <c r="B16" t="s">
        <v>604</v>
      </c>
    </row>
    <row r="17" spans="1:2" x14ac:dyDescent="0.35">
      <c r="A17" s="119" t="s">
        <v>60</v>
      </c>
      <c r="B17" t="s">
        <v>745</v>
      </c>
    </row>
    <row r="18" spans="1:2" x14ac:dyDescent="0.35">
      <c r="A18" s="119" t="s">
        <v>61</v>
      </c>
      <c r="B18" t="s">
        <v>9663</v>
      </c>
    </row>
    <row r="19" spans="1:2" x14ac:dyDescent="0.35">
      <c r="A19" s="119" t="s">
        <v>64</v>
      </c>
      <c r="B19" t="s">
        <v>9664</v>
      </c>
    </row>
    <row r="20" spans="1:2" x14ac:dyDescent="0.35">
      <c r="A20" s="119" t="s">
        <v>65</v>
      </c>
      <c r="B20" t="s">
        <v>9665</v>
      </c>
    </row>
    <row r="21" spans="1:2" x14ac:dyDescent="0.35">
      <c r="A21" s="119" t="s">
        <v>66</v>
      </c>
      <c r="B21" t="s">
        <v>518</v>
      </c>
    </row>
    <row r="22" spans="1:2" x14ac:dyDescent="0.35">
      <c r="A22" s="119" t="s">
        <v>68</v>
      </c>
      <c r="B22" t="s">
        <v>586</v>
      </c>
    </row>
    <row r="23" spans="1:2" x14ac:dyDescent="0.35">
      <c r="A23" s="119" t="s">
        <v>69</v>
      </c>
      <c r="B23" t="s">
        <v>625</v>
      </c>
    </row>
    <row r="24" spans="1:2" x14ac:dyDescent="0.35">
      <c r="A24" s="119" t="s">
        <v>70</v>
      </c>
      <c r="B24" t="s">
        <v>625</v>
      </c>
    </row>
    <row r="25" spans="1:2" x14ac:dyDescent="0.35">
      <c r="A25" s="119" t="s">
        <v>71</v>
      </c>
      <c r="B25" t="s">
        <v>586</v>
      </c>
    </row>
    <row r="26" spans="1:2" x14ac:dyDescent="0.35">
      <c r="A26" s="119" t="s">
        <v>72</v>
      </c>
      <c r="B26" t="s">
        <v>9664</v>
      </c>
    </row>
    <row r="27" spans="1:2" x14ac:dyDescent="0.35">
      <c r="A27" s="119" t="s">
        <v>73</v>
      </c>
      <c r="B27" t="s">
        <v>9666</v>
      </c>
    </row>
    <row r="28" spans="1:2" x14ac:dyDescent="0.35">
      <c r="A28" s="119" t="s">
        <v>76</v>
      </c>
      <c r="B28" t="s">
        <v>9666</v>
      </c>
    </row>
    <row r="29" spans="1:2" x14ac:dyDescent="0.35">
      <c r="A29" s="119" t="s">
        <v>79</v>
      </c>
      <c r="B29" t="s">
        <v>642</v>
      </c>
    </row>
    <row r="30" spans="1:2" x14ac:dyDescent="0.35">
      <c r="A30" s="119" t="s">
        <v>81</v>
      </c>
      <c r="B30" t="s">
        <v>9664</v>
      </c>
    </row>
    <row r="31" spans="1:2" x14ac:dyDescent="0.35">
      <c r="A31" s="119" t="s">
        <v>82</v>
      </c>
      <c r="B31" t="s">
        <v>518</v>
      </c>
    </row>
    <row r="32" spans="1:2" x14ac:dyDescent="0.35">
      <c r="A32" s="119" t="s">
        <v>83</v>
      </c>
      <c r="B32" t="s">
        <v>9667</v>
      </c>
    </row>
    <row r="33" spans="1:2" x14ac:dyDescent="0.35">
      <c r="A33" s="119" t="s">
        <v>84</v>
      </c>
      <c r="B33" t="s">
        <v>638</v>
      </c>
    </row>
    <row r="34" spans="1:2" x14ac:dyDescent="0.35">
      <c r="A34" s="119" t="s">
        <v>86</v>
      </c>
      <c r="B34" t="s">
        <v>9668</v>
      </c>
    </row>
    <row r="35" spans="1:2" x14ac:dyDescent="0.35">
      <c r="A35" s="119" t="s">
        <v>88</v>
      </c>
      <c r="B35" t="s">
        <v>9669</v>
      </c>
    </row>
    <row r="36" spans="1:2" x14ac:dyDescent="0.35">
      <c r="A36" s="119" t="s">
        <v>91</v>
      </c>
      <c r="B36" t="s">
        <v>9669</v>
      </c>
    </row>
    <row r="37" spans="1:2" x14ac:dyDescent="0.35">
      <c r="A37" s="119" t="s">
        <v>93</v>
      </c>
      <c r="B37" t="s">
        <v>9664</v>
      </c>
    </row>
    <row r="38" spans="1:2" x14ac:dyDescent="0.35">
      <c r="A38" s="119" t="s">
        <v>94</v>
      </c>
      <c r="B38" t="s">
        <v>9670</v>
      </c>
    </row>
    <row r="39" spans="1:2" x14ac:dyDescent="0.35">
      <c r="A39" s="119" t="s">
        <v>95</v>
      </c>
      <c r="B39" t="s">
        <v>586</v>
      </c>
    </row>
    <row r="40" spans="1:2" x14ac:dyDescent="0.35">
      <c r="A40" s="119" t="s">
        <v>96</v>
      </c>
      <c r="B40" t="s">
        <v>796</v>
      </c>
    </row>
    <row r="41" spans="1:2" x14ac:dyDescent="0.35">
      <c r="A41" s="119" t="s">
        <v>97</v>
      </c>
      <c r="B41" t="s">
        <v>745</v>
      </c>
    </row>
    <row r="42" spans="1:2" x14ac:dyDescent="0.35">
      <c r="A42" s="119" t="s">
        <v>98</v>
      </c>
      <c r="B42" t="s">
        <v>9671</v>
      </c>
    </row>
    <row r="43" spans="1:2" x14ac:dyDescent="0.35">
      <c r="A43" s="119" t="s">
        <v>100</v>
      </c>
      <c r="B43" t="s">
        <v>518</v>
      </c>
    </row>
    <row r="44" spans="1:2" x14ac:dyDescent="0.35">
      <c r="A44" s="119" t="s">
        <v>101</v>
      </c>
      <c r="B44" t="s">
        <v>739</v>
      </c>
    </row>
    <row r="45" spans="1:2" x14ac:dyDescent="0.35">
      <c r="A45" s="119" t="s">
        <v>102</v>
      </c>
      <c r="B45" t="s">
        <v>783</v>
      </c>
    </row>
    <row r="46" spans="1:2" x14ac:dyDescent="0.35">
      <c r="A46" s="119" t="s">
        <v>103</v>
      </c>
      <c r="B46" t="s">
        <v>9672</v>
      </c>
    </row>
    <row r="47" spans="1:2" x14ac:dyDescent="0.35">
      <c r="A47" s="119" t="s">
        <v>104</v>
      </c>
      <c r="B47" t="s">
        <v>9673</v>
      </c>
    </row>
    <row r="48" spans="1:2" x14ac:dyDescent="0.35">
      <c r="A48" s="119" t="s">
        <v>106</v>
      </c>
      <c r="B48" t="s">
        <v>745</v>
      </c>
    </row>
    <row r="49" spans="1:2" x14ac:dyDescent="0.35">
      <c r="A49" s="119" t="s">
        <v>107</v>
      </c>
      <c r="B49" t="s">
        <v>704</v>
      </c>
    </row>
    <row r="50" spans="1:2" x14ac:dyDescent="0.35">
      <c r="A50" s="119" t="s">
        <v>108</v>
      </c>
      <c r="B50" t="s">
        <v>9674</v>
      </c>
    </row>
    <row r="51" spans="1:2" x14ac:dyDescent="0.35">
      <c r="A51" s="119" t="s">
        <v>109</v>
      </c>
      <c r="B51" t="s">
        <v>9664</v>
      </c>
    </row>
    <row r="52" spans="1:2" x14ac:dyDescent="0.35">
      <c r="A52" s="119" t="s">
        <v>111</v>
      </c>
      <c r="B52" t="s">
        <v>9662</v>
      </c>
    </row>
    <row r="53" spans="1:2" x14ac:dyDescent="0.35">
      <c r="A53" s="119" t="s">
        <v>112</v>
      </c>
      <c r="B53" t="s">
        <v>518</v>
      </c>
    </row>
    <row r="54" spans="1:2" x14ac:dyDescent="0.35">
      <c r="A54" s="119" t="s">
        <v>114</v>
      </c>
      <c r="B54" t="s">
        <v>745</v>
      </c>
    </row>
    <row r="55" spans="1:2" x14ac:dyDescent="0.35">
      <c r="A55" s="119" t="s">
        <v>115</v>
      </c>
      <c r="B55" t="s">
        <v>693</v>
      </c>
    </row>
    <row r="56" spans="1:2" x14ac:dyDescent="0.35">
      <c r="A56" s="119" t="s">
        <v>116</v>
      </c>
      <c r="B56" t="s">
        <v>9668</v>
      </c>
    </row>
    <row r="57" spans="1:2" x14ac:dyDescent="0.35">
      <c r="A57" s="119" t="s">
        <v>117</v>
      </c>
      <c r="B57" t="s">
        <v>642</v>
      </c>
    </row>
    <row r="58" spans="1:2" x14ac:dyDescent="0.35">
      <c r="A58" s="119" t="s">
        <v>118</v>
      </c>
      <c r="B58" t="s">
        <v>553</v>
      </c>
    </row>
    <row r="59" spans="1:2" x14ac:dyDescent="0.35">
      <c r="A59" s="119" t="s">
        <v>120</v>
      </c>
      <c r="B59" t="s">
        <v>766</v>
      </c>
    </row>
    <row r="60" spans="1:2" x14ac:dyDescent="0.35">
      <c r="A60" s="119" t="s">
        <v>121</v>
      </c>
      <c r="B60" s="86" t="s">
        <v>537</v>
      </c>
    </row>
    <row r="61" spans="1:2" x14ac:dyDescent="0.35">
      <c r="A61" s="119" t="s">
        <v>122</v>
      </c>
      <c r="B61" t="s">
        <v>544</v>
      </c>
    </row>
    <row r="62" spans="1:2" x14ac:dyDescent="0.35">
      <c r="A62" s="119" t="s">
        <v>123</v>
      </c>
      <c r="B62" t="s">
        <v>638</v>
      </c>
    </row>
    <row r="63" spans="1:2" x14ac:dyDescent="0.35">
      <c r="A63" s="119" t="s">
        <v>124</v>
      </c>
      <c r="B63" t="s">
        <v>661</v>
      </c>
    </row>
    <row r="64" spans="1:2" x14ac:dyDescent="0.35">
      <c r="A64" s="119" t="s">
        <v>125</v>
      </c>
      <c r="B64" t="s">
        <v>518</v>
      </c>
    </row>
    <row r="65" spans="1:2" x14ac:dyDescent="0.35">
      <c r="A65" s="119" t="s">
        <v>126</v>
      </c>
      <c r="B65" t="s">
        <v>9663</v>
      </c>
    </row>
    <row r="66" spans="1:2" x14ac:dyDescent="0.35">
      <c r="A66" s="119" t="s">
        <v>127</v>
      </c>
      <c r="B66" t="s">
        <v>9673</v>
      </c>
    </row>
    <row r="67" spans="1:2" x14ac:dyDescent="0.35">
      <c r="A67" s="119" t="s">
        <v>128</v>
      </c>
      <c r="B67" t="s">
        <v>518</v>
      </c>
    </row>
    <row r="68" spans="1:2" x14ac:dyDescent="0.35">
      <c r="A68" s="119" t="s">
        <v>130</v>
      </c>
      <c r="B68" t="s">
        <v>9662</v>
      </c>
    </row>
    <row r="69" spans="1:2" x14ac:dyDescent="0.35">
      <c r="A69" s="119" t="s">
        <v>131</v>
      </c>
      <c r="B69" t="s">
        <v>9664</v>
      </c>
    </row>
    <row r="70" spans="1:2" x14ac:dyDescent="0.35">
      <c r="A70" s="119" t="s">
        <v>133</v>
      </c>
      <c r="B70" t="s">
        <v>628</v>
      </c>
    </row>
    <row r="71" spans="1:2" x14ac:dyDescent="0.35">
      <c r="A71" s="119" t="s">
        <v>134</v>
      </c>
      <c r="B71" t="s">
        <v>518</v>
      </c>
    </row>
    <row r="72" spans="1:2" x14ac:dyDescent="0.35">
      <c r="A72" s="119" t="s">
        <v>135</v>
      </c>
      <c r="B72" t="s">
        <v>745</v>
      </c>
    </row>
    <row r="73" spans="1:2" x14ac:dyDescent="0.35">
      <c r="A73" s="119" t="s">
        <v>136</v>
      </c>
      <c r="B73" t="s">
        <v>518</v>
      </c>
    </row>
    <row r="74" spans="1:2" x14ac:dyDescent="0.35">
      <c r="A74" s="119" t="s">
        <v>137</v>
      </c>
      <c r="B74" t="s">
        <v>9666</v>
      </c>
    </row>
    <row r="75" spans="1:2" x14ac:dyDescent="0.35">
      <c r="A75" s="119" t="s">
        <v>138</v>
      </c>
      <c r="B75" t="s">
        <v>656</v>
      </c>
    </row>
    <row r="76" spans="1:2" x14ac:dyDescent="0.35">
      <c r="A76" s="119" t="s">
        <v>139</v>
      </c>
      <c r="B76" t="s">
        <v>9665</v>
      </c>
    </row>
    <row r="77" spans="1:2" x14ac:dyDescent="0.35">
      <c r="A77" s="119" t="s">
        <v>140</v>
      </c>
      <c r="B77" t="s">
        <v>537</v>
      </c>
    </row>
    <row r="78" spans="1:2" x14ac:dyDescent="0.35">
      <c r="A78" s="119" t="s">
        <v>141</v>
      </c>
      <c r="B78" t="s">
        <v>9663</v>
      </c>
    </row>
    <row r="79" spans="1:2" x14ac:dyDescent="0.35">
      <c r="A79" s="119" t="s">
        <v>143</v>
      </c>
      <c r="B79" s="86" t="s">
        <v>783</v>
      </c>
    </row>
    <row r="80" spans="1:2" x14ac:dyDescent="0.35">
      <c r="A80" s="119" t="s">
        <v>145</v>
      </c>
      <c r="B80" t="s">
        <v>553</v>
      </c>
    </row>
    <row r="81" spans="1:2" x14ac:dyDescent="0.35">
      <c r="A81" s="119" t="s">
        <v>146</v>
      </c>
      <c r="B81" t="s">
        <v>518</v>
      </c>
    </row>
    <row r="82" spans="1:2" x14ac:dyDescent="0.35">
      <c r="A82" s="119" t="s">
        <v>149</v>
      </c>
      <c r="B82" t="s">
        <v>518</v>
      </c>
    </row>
    <row r="83" spans="1:2" x14ac:dyDescent="0.35">
      <c r="A83" s="119" t="s">
        <v>150</v>
      </c>
      <c r="B83" t="s">
        <v>518</v>
      </c>
    </row>
    <row r="84" spans="1:2" x14ac:dyDescent="0.35">
      <c r="A84" s="119" t="s">
        <v>151</v>
      </c>
      <c r="B84" s="86" t="s">
        <v>788</v>
      </c>
    </row>
    <row r="85" spans="1:2" x14ac:dyDescent="0.35">
      <c r="A85" s="119" t="s">
        <v>152</v>
      </c>
      <c r="B85" t="s">
        <v>745</v>
      </c>
    </row>
    <row r="86" spans="1:2" x14ac:dyDescent="0.35">
      <c r="A86" s="119" t="s">
        <v>154</v>
      </c>
      <c r="B86" t="s">
        <v>642</v>
      </c>
    </row>
    <row r="87" spans="1:2" x14ac:dyDescent="0.35">
      <c r="A87" s="119" t="s">
        <v>155</v>
      </c>
      <c r="B87" t="s">
        <v>630</v>
      </c>
    </row>
    <row r="88" spans="1:2" x14ac:dyDescent="0.35">
      <c r="A88" s="119" t="s">
        <v>156</v>
      </c>
      <c r="B88" t="s">
        <v>518</v>
      </c>
    </row>
    <row r="89" spans="1:2" x14ac:dyDescent="0.35">
      <c r="A89" s="119" t="s">
        <v>157</v>
      </c>
      <c r="B89" t="s">
        <v>553</v>
      </c>
    </row>
    <row r="90" spans="1:2" x14ac:dyDescent="0.35">
      <c r="A90" s="119" t="s">
        <v>158</v>
      </c>
      <c r="B90" t="s">
        <v>759</v>
      </c>
    </row>
    <row r="91" spans="1:2" x14ac:dyDescent="0.35">
      <c r="A91" s="119" t="s">
        <v>487</v>
      </c>
      <c r="B91" t="s">
        <v>518</v>
      </c>
    </row>
    <row r="92" spans="1:2" x14ac:dyDescent="0.35">
      <c r="A92" s="119" t="s">
        <v>159</v>
      </c>
      <c r="B92" t="s">
        <v>586</v>
      </c>
    </row>
    <row r="93" spans="1:2" x14ac:dyDescent="0.35">
      <c r="A93" s="119" t="s">
        <v>161</v>
      </c>
      <c r="B93" t="s">
        <v>586</v>
      </c>
    </row>
    <row r="94" spans="1:2" x14ac:dyDescent="0.35">
      <c r="A94" s="119" t="s">
        <v>162</v>
      </c>
      <c r="B94" t="s">
        <v>518</v>
      </c>
    </row>
    <row r="95" spans="1:2" x14ac:dyDescent="0.35">
      <c r="A95" s="119" t="s">
        <v>164</v>
      </c>
      <c r="B95" t="s">
        <v>9664</v>
      </c>
    </row>
    <row r="96" spans="1:2" x14ac:dyDescent="0.35">
      <c r="A96" s="119" t="s">
        <v>165</v>
      </c>
      <c r="B96" s="86" t="s">
        <v>518</v>
      </c>
    </row>
    <row r="97" spans="1:2" x14ac:dyDescent="0.35">
      <c r="A97" s="119" t="s">
        <v>166</v>
      </c>
      <c r="B97" t="s">
        <v>518</v>
      </c>
    </row>
    <row r="98" spans="1:2" x14ac:dyDescent="0.35">
      <c r="A98" s="119" t="s">
        <v>167</v>
      </c>
      <c r="B98" t="s">
        <v>586</v>
      </c>
    </row>
    <row r="99" spans="1:2" x14ac:dyDescent="0.35">
      <c r="A99" s="119" t="s">
        <v>168</v>
      </c>
      <c r="B99" t="s">
        <v>518</v>
      </c>
    </row>
    <row r="100" spans="1:2" x14ac:dyDescent="0.35">
      <c r="A100" s="119" t="s">
        <v>169</v>
      </c>
      <c r="B100" t="s">
        <v>9662</v>
      </c>
    </row>
    <row r="101" spans="1:2" x14ac:dyDescent="0.35">
      <c r="A101" s="119" t="s">
        <v>170</v>
      </c>
      <c r="B101" t="s">
        <v>9668</v>
      </c>
    </row>
    <row r="102" spans="1:2" x14ac:dyDescent="0.35">
      <c r="A102" s="119" t="s">
        <v>171</v>
      </c>
      <c r="B102" t="s">
        <v>766</v>
      </c>
    </row>
    <row r="103" spans="1:2" x14ac:dyDescent="0.35">
      <c r="A103" s="119" t="s">
        <v>172</v>
      </c>
      <c r="B103" t="s">
        <v>586</v>
      </c>
    </row>
    <row r="104" spans="1:2" x14ac:dyDescent="0.35">
      <c r="A104" s="119" t="s">
        <v>173</v>
      </c>
      <c r="B104" t="s">
        <v>586</v>
      </c>
    </row>
    <row r="105" spans="1:2" x14ac:dyDescent="0.35">
      <c r="A105" s="119" t="s">
        <v>174</v>
      </c>
      <c r="B105" t="s">
        <v>745</v>
      </c>
    </row>
    <row r="106" spans="1:2" x14ac:dyDescent="0.35">
      <c r="A106" s="120" t="s">
        <v>489</v>
      </c>
      <c r="B106" t="s">
        <v>518</v>
      </c>
    </row>
    <row r="107" spans="1:2" x14ac:dyDescent="0.35">
      <c r="A107" s="119" t="s">
        <v>175</v>
      </c>
      <c r="B107" t="s">
        <v>518</v>
      </c>
    </row>
    <row r="108" spans="1:2" x14ac:dyDescent="0.35">
      <c r="A108" s="119" t="s">
        <v>177</v>
      </c>
      <c r="B108" t="s">
        <v>9662</v>
      </c>
    </row>
    <row r="109" spans="1:2" x14ac:dyDescent="0.35">
      <c r="A109" s="119" t="s">
        <v>178</v>
      </c>
      <c r="B109" t="s">
        <v>586</v>
      </c>
    </row>
    <row r="110" spans="1:2" x14ac:dyDescent="0.35">
      <c r="A110" s="119" t="s">
        <v>179</v>
      </c>
      <c r="B110" t="s">
        <v>586</v>
      </c>
    </row>
    <row r="111" spans="1:2" x14ac:dyDescent="0.35">
      <c r="A111" s="119" t="s">
        <v>181</v>
      </c>
      <c r="B111" t="s">
        <v>9664</v>
      </c>
    </row>
    <row r="112" spans="1:2" x14ac:dyDescent="0.35">
      <c r="A112" s="119" t="s">
        <v>182</v>
      </c>
      <c r="B112" t="s">
        <v>553</v>
      </c>
    </row>
    <row r="113" spans="1:2" x14ac:dyDescent="0.35">
      <c r="A113" s="119" t="s">
        <v>183</v>
      </c>
      <c r="B113" t="s">
        <v>537</v>
      </c>
    </row>
    <row r="114" spans="1:2" x14ac:dyDescent="0.35">
      <c r="A114" s="119" t="s">
        <v>184</v>
      </c>
      <c r="B114" t="s">
        <v>518</v>
      </c>
    </row>
    <row r="115" spans="1:2" x14ac:dyDescent="0.35">
      <c r="A115" s="119" t="s">
        <v>187</v>
      </c>
      <c r="B115" t="s">
        <v>640</v>
      </c>
    </row>
    <row r="116" spans="1:2" x14ac:dyDescent="0.35">
      <c r="A116" s="119" t="s">
        <v>188</v>
      </c>
      <c r="B116" t="s">
        <v>640</v>
      </c>
    </row>
    <row r="117" spans="1:2" x14ac:dyDescent="0.35">
      <c r="A117" s="119" t="s">
        <v>191</v>
      </c>
      <c r="B117" t="s">
        <v>518</v>
      </c>
    </row>
    <row r="118" spans="1:2" x14ac:dyDescent="0.35">
      <c r="A118" s="119" t="s">
        <v>193</v>
      </c>
      <c r="B118" t="s">
        <v>518</v>
      </c>
    </row>
    <row r="119" spans="1:2" x14ac:dyDescent="0.35">
      <c r="A119" s="119" t="s">
        <v>194</v>
      </c>
      <c r="B119" t="s">
        <v>518</v>
      </c>
    </row>
    <row r="120" spans="1:2" x14ac:dyDescent="0.35">
      <c r="A120" s="119" t="s">
        <v>195</v>
      </c>
      <c r="B120" t="s">
        <v>9675</v>
      </c>
    </row>
    <row r="121" spans="1:2" x14ac:dyDescent="0.35">
      <c r="A121" s="119" t="s">
        <v>196</v>
      </c>
      <c r="B121" t="s">
        <v>518</v>
      </c>
    </row>
    <row r="122" spans="1:2" x14ac:dyDescent="0.35">
      <c r="A122" s="119" t="s">
        <v>197</v>
      </c>
      <c r="B122" t="s">
        <v>518</v>
      </c>
    </row>
    <row r="123" spans="1:2" x14ac:dyDescent="0.35">
      <c r="A123" s="119" t="s">
        <v>198</v>
      </c>
      <c r="B123" t="s">
        <v>9664</v>
      </c>
    </row>
    <row r="124" spans="1:2" x14ac:dyDescent="0.35">
      <c r="A124" s="119" t="s">
        <v>199</v>
      </c>
      <c r="B124" t="s">
        <v>9671</v>
      </c>
    </row>
    <row r="125" spans="1:2" x14ac:dyDescent="0.35">
      <c r="A125" s="119" t="s">
        <v>200</v>
      </c>
      <c r="B125" t="s">
        <v>604</v>
      </c>
    </row>
    <row r="126" spans="1:2" x14ac:dyDescent="0.35">
      <c r="A126" s="119" t="s">
        <v>201</v>
      </c>
      <c r="B126" t="s">
        <v>793</v>
      </c>
    </row>
    <row r="127" spans="1:2" x14ac:dyDescent="0.35">
      <c r="A127" s="119" t="s">
        <v>202</v>
      </c>
      <c r="B127" t="s">
        <v>518</v>
      </c>
    </row>
    <row r="128" spans="1:2" x14ac:dyDescent="0.35">
      <c r="A128" s="119" t="s">
        <v>203</v>
      </c>
      <c r="B128" t="s">
        <v>9661</v>
      </c>
    </row>
    <row r="129" spans="1:2" x14ac:dyDescent="0.35">
      <c r="A129" s="119" t="s">
        <v>204</v>
      </c>
      <c r="B129" t="s">
        <v>9664</v>
      </c>
    </row>
    <row r="130" spans="1:2" x14ac:dyDescent="0.35">
      <c r="A130" s="119" t="s">
        <v>205</v>
      </c>
      <c r="B130" t="s">
        <v>796</v>
      </c>
    </row>
    <row r="131" spans="1:2" x14ac:dyDescent="0.35">
      <c r="A131" s="119" t="s">
        <v>206</v>
      </c>
      <c r="B131" t="s">
        <v>642</v>
      </c>
    </row>
    <row r="132" spans="1:2" x14ac:dyDescent="0.35">
      <c r="A132" s="119" t="s">
        <v>207</v>
      </c>
      <c r="B132" t="s">
        <v>9676</v>
      </c>
    </row>
    <row r="133" spans="1:2" x14ac:dyDescent="0.35">
      <c r="A133" s="119" t="s">
        <v>208</v>
      </c>
      <c r="B133" t="s">
        <v>9676</v>
      </c>
    </row>
    <row r="134" spans="1:2" x14ac:dyDescent="0.35">
      <c r="A134" s="119" t="s">
        <v>209</v>
      </c>
      <c r="B134" t="s">
        <v>727</v>
      </c>
    </row>
    <row r="135" spans="1:2" x14ac:dyDescent="0.35">
      <c r="A135" s="119" t="s">
        <v>211</v>
      </c>
      <c r="B135" t="s">
        <v>553</v>
      </c>
    </row>
    <row r="136" spans="1:2" x14ac:dyDescent="0.35">
      <c r="A136" s="119" t="s">
        <v>212</v>
      </c>
      <c r="B136" t="s">
        <v>553</v>
      </c>
    </row>
    <row r="137" spans="1:2" x14ac:dyDescent="0.35">
      <c r="A137" s="119" t="s">
        <v>213</v>
      </c>
      <c r="B137" t="s">
        <v>9677</v>
      </c>
    </row>
    <row r="138" spans="1:2" x14ac:dyDescent="0.35">
      <c r="A138" s="119" t="s">
        <v>214</v>
      </c>
      <c r="B138" t="s">
        <v>586</v>
      </c>
    </row>
    <row r="139" spans="1:2" x14ac:dyDescent="0.35">
      <c r="A139" s="119" t="s">
        <v>215</v>
      </c>
      <c r="B139" t="s">
        <v>799</v>
      </c>
    </row>
    <row r="140" spans="1:2" x14ac:dyDescent="0.35">
      <c r="A140" s="119" t="s">
        <v>216</v>
      </c>
      <c r="B140" t="s">
        <v>9664</v>
      </c>
    </row>
    <row r="141" spans="1:2" x14ac:dyDescent="0.35">
      <c r="A141" s="119" t="s">
        <v>217</v>
      </c>
      <c r="B141" t="s">
        <v>9664</v>
      </c>
    </row>
    <row r="142" spans="1:2" x14ac:dyDescent="0.35">
      <c r="A142" s="119" t="s">
        <v>218</v>
      </c>
      <c r="B142" t="s">
        <v>633</v>
      </c>
    </row>
    <row r="143" spans="1:2" x14ac:dyDescent="0.35">
      <c r="A143" s="119" t="s">
        <v>219</v>
      </c>
      <c r="B143" t="s">
        <v>553</v>
      </c>
    </row>
    <row r="144" spans="1:2" x14ac:dyDescent="0.35">
      <c r="A144" s="119" t="s">
        <v>220</v>
      </c>
      <c r="B144" t="s">
        <v>638</v>
      </c>
    </row>
    <row r="145" spans="1:2" x14ac:dyDescent="0.35">
      <c r="A145" s="119" t="s">
        <v>221</v>
      </c>
      <c r="B145" t="s">
        <v>518</v>
      </c>
    </row>
    <row r="146" spans="1:2" x14ac:dyDescent="0.35">
      <c r="A146" s="119" t="s">
        <v>222</v>
      </c>
      <c r="B146" t="s">
        <v>518</v>
      </c>
    </row>
    <row r="147" spans="1:2" x14ac:dyDescent="0.35">
      <c r="A147" s="119" t="s">
        <v>490</v>
      </c>
      <c r="B147" t="s">
        <v>745</v>
      </c>
    </row>
    <row r="148" spans="1:2" x14ac:dyDescent="0.35">
      <c r="A148" s="119" t="s">
        <v>223</v>
      </c>
      <c r="B148" t="s">
        <v>9664</v>
      </c>
    </row>
    <row r="149" spans="1:2" x14ac:dyDescent="0.35">
      <c r="A149" s="119" t="s">
        <v>224</v>
      </c>
      <c r="B149" t="s">
        <v>518</v>
      </c>
    </row>
    <row r="150" spans="1:2" x14ac:dyDescent="0.35">
      <c r="A150" s="119" t="s">
        <v>225</v>
      </c>
      <c r="B150" t="s">
        <v>518</v>
      </c>
    </row>
    <row r="151" spans="1:2" x14ac:dyDescent="0.35">
      <c r="A151" s="119" t="s">
        <v>226</v>
      </c>
      <c r="B151" t="s">
        <v>586</v>
      </c>
    </row>
    <row r="152" spans="1:2" x14ac:dyDescent="0.35">
      <c r="A152" s="119" t="s">
        <v>227</v>
      </c>
      <c r="B152" t="s">
        <v>586</v>
      </c>
    </row>
    <row r="153" spans="1:2" x14ac:dyDescent="0.35">
      <c r="A153" s="119" t="s">
        <v>228</v>
      </c>
      <c r="B153" t="s">
        <v>518</v>
      </c>
    </row>
    <row r="154" spans="1:2" x14ac:dyDescent="0.35">
      <c r="A154" s="119" t="s">
        <v>229</v>
      </c>
      <c r="B154" t="s">
        <v>518</v>
      </c>
    </row>
    <row r="155" spans="1:2" x14ac:dyDescent="0.35">
      <c r="A155" s="120" t="s">
        <v>492</v>
      </c>
      <c r="B155" t="s">
        <v>518</v>
      </c>
    </row>
    <row r="156" spans="1:2" x14ac:dyDescent="0.35">
      <c r="A156" s="119" t="s">
        <v>230</v>
      </c>
      <c r="B156" s="86" t="s">
        <v>537</v>
      </c>
    </row>
    <row r="157" spans="1:2" x14ac:dyDescent="0.35">
      <c r="A157" s="119" t="s">
        <v>231</v>
      </c>
      <c r="B157" t="s">
        <v>9678</v>
      </c>
    </row>
    <row r="158" spans="1:2" x14ac:dyDescent="0.35">
      <c r="A158" s="119" t="s">
        <v>232</v>
      </c>
      <c r="B158" t="s">
        <v>804</v>
      </c>
    </row>
    <row r="159" spans="1:2" x14ac:dyDescent="0.35">
      <c r="A159" s="119" t="s">
        <v>233</v>
      </c>
      <c r="B159" t="s">
        <v>9664</v>
      </c>
    </row>
    <row r="160" spans="1:2" x14ac:dyDescent="0.35">
      <c r="A160" s="119" t="s">
        <v>234</v>
      </c>
      <c r="B160" t="s">
        <v>625</v>
      </c>
    </row>
    <row r="161" spans="1:2" x14ac:dyDescent="0.35">
      <c r="A161" s="119" t="s">
        <v>236</v>
      </c>
      <c r="B161" t="s">
        <v>625</v>
      </c>
    </row>
    <row r="162" spans="1:2" x14ac:dyDescent="0.35">
      <c r="A162" s="119" t="s">
        <v>238</v>
      </c>
      <c r="B162" t="s">
        <v>518</v>
      </c>
    </row>
    <row r="163" spans="1:2" x14ac:dyDescent="0.35">
      <c r="A163" s="119" t="s">
        <v>239</v>
      </c>
      <c r="B163" t="s">
        <v>642</v>
      </c>
    </row>
    <row r="164" spans="1:2" x14ac:dyDescent="0.35">
      <c r="A164" s="119" t="s">
        <v>240</v>
      </c>
      <c r="B164" s="202" t="s">
        <v>9664</v>
      </c>
    </row>
    <row r="165" spans="1:2" x14ac:dyDescent="0.35">
      <c r="A165" s="119" t="s">
        <v>242</v>
      </c>
      <c r="B165" t="s">
        <v>633</v>
      </c>
    </row>
    <row r="166" spans="1:2" x14ac:dyDescent="0.35">
      <c r="A166" s="119" t="s">
        <v>243</v>
      </c>
      <c r="B166" t="s">
        <v>9679</v>
      </c>
    </row>
    <row r="167" spans="1:2" x14ac:dyDescent="0.35">
      <c r="A167" s="119" t="s">
        <v>244</v>
      </c>
      <c r="B167" t="s">
        <v>518</v>
      </c>
    </row>
    <row r="168" spans="1:2" x14ac:dyDescent="0.35">
      <c r="A168" s="119" t="s">
        <v>245</v>
      </c>
      <c r="B168" t="s">
        <v>9679</v>
      </c>
    </row>
    <row r="169" spans="1:2" x14ac:dyDescent="0.35">
      <c r="A169" s="119" t="s">
        <v>246</v>
      </c>
      <c r="B169" t="s">
        <v>586</v>
      </c>
    </row>
    <row r="170" spans="1:2" x14ac:dyDescent="0.35">
      <c r="A170" s="119" t="s">
        <v>248</v>
      </c>
      <c r="B170" t="s">
        <v>9680</v>
      </c>
    </row>
    <row r="171" spans="1:2" x14ac:dyDescent="0.35">
      <c r="A171" s="119" t="s">
        <v>250</v>
      </c>
      <c r="B171" t="s">
        <v>9680</v>
      </c>
    </row>
    <row r="172" spans="1:2" x14ac:dyDescent="0.35">
      <c r="A172" s="119" t="s">
        <v>252</v>
      </c>
      <c r="B172" t="s">
        <v>518</v>
      </c>
    </row>
    <row r="173" spans="1:2" x14ac:dyDescent="0.35">
      <c r="A173" s="119" t="s">
        <v>254</v>
      </c>
      <c r="B173" t="s">
        <v>9666</v>
      </c>
    </row>
    <row r="174" spans="1:2" x14ac:dyDescent="0.35">
      <c r="A174" s="119" t="s">
        <v>255</v>
      </c>
      <c r="B174" t="s">
        <v>644</v>
      </c>
    </row>
    <row r="175" spans="1:2" x14ac:dyDescent="0.35">
      <c r="A175" s="119" t="s">
        <v>256</v>
      </c>
      <c r="B175" t="s">
        <v>714</v>
      </c>
    </row>
    <row r="176" spans="1:2" x14ac:dyDescent="0.35">
      <c r="A176" s="119" t="s">
        <v>257</v>
      </c>
      <c r="B176" t="s">
        <v>9661</v>
      </c>
    </row>
    <row r="177" spans="1:2" x14ac:dyDescent="0.35">
      <c r="A177" s="119" t="s">
        <v>258</v>
      </c>
      <c r="B177" t="s">
        <v>586</v>
      </c>
    </row>
    <row r="178" spans="1:2" x14ac:dyDescent="0.35">
      <c r="A178" s="119" t="s">
        <v>259</v>
      </c>
      <c r="B178" t="s">
        <v>9664</v>
      </c>
    </row>
    <row r="179" spans="1:2" x14ac:dyDescent="0.35">
      <c r="A179" s="119" t="s">
        <v>260</v>
      </c>
      <c r="B179" t="s">
        <v>811</v>
      </c>
    </row>
    <row r="180" spans="1:2" x14ac:dyDescent="0.35">
      <c r="A180" s="119" t="s">
        <v>261</v>
      </c>
      <c r="B180" t="s">
        <v>628</v>
      </c>
    </row>
    <row r="181" spans="1:2" x14ac:dyDescent="0.35">
      <c r="A181" s="119" t="s">
        <v>262</v>
      </c>
      <c r="B181" s="202" t="s">
        <v>537</v>
      </c>
    </row>
    <row r="182" spans="1:2" x14ac:dyDescent="0.35">
      <c r="A182" s="119" t="s">
        <v>265</v>
      </c>
      <c r="B182" t="s">
        <v>604</v>
      </c>
    </row>
    <row r="183" spans="1:2" x14ac:dyDescent="0.35">
      <c r="A183" s="119" t="s">
        <v>267</v>
      </c>
      <c r="B183" t="s">
        <v>604</v>
      </c>
    </row>
    <row r="184" spans="1:2" x14ac:dyDescent="0.35">
      <c r="A184" s="119" t="s">
        <v>269</v>
      </c>
      <c r="B184" t="s">
        <v>518</v>
      </c>
    </row>
    <row r="185" spans="1:2" x14ac:dyDescent="0.35">
      <c r="A185" s="119" t="s">
        <v>270</v>
      </c>
      <c r="B185" t="s">
        <v>656</v>
      </c>
    </row>
    <row r="186" spans="1:2" x14ac:dyDescent="0.35">
      <c r="A186" s="119" t="s">
        <v>271</v>
      </c>
      <c r="B186" t="s">
        <v>518</v>
      </c>
    </row>
    <row r="187" spans="1:2" x14ac:dyDescent="0.35">
      <c r="A187" s="119" t="s">
        <v>272</v>
      </c>
      <c r="B187" t="s">
        <v>759</v>
      </c>
    </row>
    <row r="188" spans="1:2" x14ac:dyDescent="0.35">
      <c r="A188" s="119" t="s">
        <v>273</v>
      </c>
      <c r="B188" t="s">
        <v>9681</v>
      </c>
    </row>
    <row r="189" spans="1:2" x14ac:dyDescent="0.35">
      <c r="A189" s="119" t="s">
        <v>275</v>
      </c>
      <c r="B189" t="s">
        <v>9681</v>
      </c>
    </row>
    <row r="190" spans="1:2" x14ac:dyDescent="0.35">
      <c r="A190" s="119" t="s">
        <v>277</v>
      </c>
      <c r="B190" t="s">
        <v>9664</v>
      </c>
    </row>
    <row r="191" spans="1:2" x14ac:dyDescent="0.35">
      <c r="A191" s="119" t="s">
        <v>278</v>
      </c>
      <c r="B191" t="s">
        <v>589</v>
      </c>
    </row>
    <row r="192" spans="1:2" x14ac:dyDescent="0.35">
      <c r="A192" s="119" t="s">
        <v>279</v>
      </c>
      <c r="B192" t="s">
        <v>518</v>
      </c>
    </row>
    <row r="193" spans="1:2" x14ac:dyDescent="0.35">
      <c r="A193" s="120" t="s">
        <v>493</v>
      </c>
      <c r="B193" t="s">
        <v>518</v>
      </c>
    </row>
    <row r="194" spans="1:2" x14ac:dyDescent="0.35">
      <c r="A194" s="119" t="s">
        <v>280</v>
      </c>
      <c r="B194" t="s">
        <v>586</v>
      </c>
    </row>
    <row r="195" spans="1:2" x14ac:dyDescent="0.35">
      <c r="A195" s="119" t="s">
        <v>281</v>
      </c>
      <c r="B195" t="s">
        <v>745</v>
      </c>
    </row>
    <row r="196" spans="1:2" x14ac:dyDescent="0.35">
      <c r="A196" s="119" t="s">
        <v>282</v>
      </c>
      <c r="B196" t="s">
        <v>518</v>
      </c>
    </row>
    <row r="197" spans="1:2" x14ac:dyDescent="0.35">
      <c r="A197" s="119" t="s">
        <v>284</v>
      </c>
      <c r="B197" t="s">
        <v>518</v>
      </c>
    </row>
    <row r="198" spans="1:2" x14ac:dyDescent="0.35">
      <c r="A198" s="119" t="s">
        <v>286</v>
      </c>
      <c r="B198" t="s">
        <v>518</v>
      </c>
    </row>
    <row r="199" spans="1:2" x14ac:dyDescent="0.35">
      <c r="A199" s="119" t="s">
        <v>288</v>
      </c>
      <c r="B199" t="s">
        <v>651</v>
      </c>
    </row>
    <row r="200" spans="1:2" x14ac:dyDescent="0.35">
      <c r="A200" s="119" t="s">
        <v>289</v>
      </c>
      <c r="B200" t="s">
        <v>9664</v>
      </c>
    </row>
    <row r="201" spans="1:2" x14ac:dyDescent="0.35">
      <c r="A201" s="119" t="s">
        <v>290</v>
      </c>
      <c r="B201" t="s">
        <v>553</v>
      </c>
    </row>
    <row r="202" spans="1:2" x14ac:dyDescent="0.35">
      <c r="A202" s="119" t="s">
        <v>291</v>
      </c>
      <c r="B202" t="s">
        <v>9677</v>
      </c>
    </row>
    <row r="203" spans="1:2" x14ac:dyDescent="0.35">
      <c r="A203" s="119" t="s">
        <v>293</v>
      </c>
      <c r="B203" t="s">
        <v>9677</v>
      </c>
    </row>
    <row r="204" spans="1:2" x14ac:dyDescent="0.35">
      <c r="A204" s="119" t="s">
        <v>295</v>
      </c>
      <c r="B204" t="s">
        <v>9671</v>
      </c>
    </row>
    <row r="205" spans="1:2" x14ac:dyDescent="0.35">
      <c r="A205" s="119" t="s">
        <v>296</v>
      </c>
      <c r="B205" t="s">
        <v>9668</v>
      </c>
    </row>
    <row r="206" spans="1:2" x14ac:dyDescent="0.35">
      <c r="A206" s="119" t="s">
        <v>297</v>
      </c>
      <c r="B206" t="s">
        <v>647</v>
      </c>
    </row>
    <row r="207" spans="1:2" x14ac:dyDescent="0.35">
      <c r="A207" s="119" t="s">
        <v>298</v>
      </c>
      <c r="B207" t="s">
        <v>654</v>
      </c>
    </row>
    <row r="208" spans="1:2" x14ac:dyDescent="0.35">
      <c r="A208" s="119" t="s">
        <v>299</v>
      </c>
      <c r="B208" t="s">
        <v>9662</v>
      </c>
    </row>
    <row r="209" spans="1:2" x14ac:dyDescent="0.35">
      <c r="A209" s="119" t="s">
        <v>300</v>
      </c>
      <c r="B209" t="s">
        <v>604</v>
      </c>
    </row>
    <row r="210" spans="1:2" x14ac:dyDescent="0.35">
      <c r="A210" s="119" t="s">
        <v>301</v>
      </c>
      <c r="B210" t="s">
        <v>9661</v>
      </c>
    </row>
    <row r="211" spans="1:2" x14ac:dyDescent="0.35">
      <c r="A211" s="119" t="s">
        <v>302</v>
      </c>
      <c r="B211" t="s">
        <v>9682</v>
      </c>
    </row>
    <row r="212" spans="1:2" x14ac:dyDescent="0.35">
      <c r="A212" s="119" t="s">
        <v>303</v>
      </c>
      <c r="B212" t="s">
        <v>586</v>
      </c>
    </row>
    <row r="213" spans="1:2" x14ac:dyDescent="0.35">
      <c r="A213" s="119" t="s">
        <v>304</v>
      </c>
      <c r="B213" t="s">
        <v>518</v>
      </c>
    </row>
    <row r="214" spans="1:2" x14ac:dyDescent="0.35">
      <c r="A214" s="119" t="s">
        <v>306</v>
      </c>
      <c r="B214" t="s">
        <v>9677</v>
      </c>
    </row>
    <row r="215" spans="1:2" x14ac:dyDescent="0.35">
      <c r="A215" s="119" t="s">
        <v>307</v>
      </c>
      <c r="B215" t="s">
        <v>9666</v>
      </c>
    </row>
    <row r="216" spans="1:2" x14ac:dyDescent="0.35">
      <c r="A216" s="119" t="s">
        <v>309</v>
      </c>
      <c r="B216" t="s">
        <v>9666</v>
      </c>
    </row>
    <row r="217" spans="1:2" x14ac:dyDescent="0.35">
      <c r="A217" s="119" t="s">
        <v>311</v>
      </c>
      <c r="B217" t="s">
        <v>518</v>
      </c>
    </row>
    <row r="218" spans="1:2" x14ac:dyDescent="0.35">
      <c r="A218" s="119" t="s">
        <v>313</v>
      </c>
      <c r="B218" t="s">
        <v>537</v>
      </c>
    </row>
    <row r="219" spans="1:2" x14ac:dyDescent="0.35">
      <c r="A219" s="119" t="s">
        <v>314</v>
      </c>
      <c r="B219" t="s">
        <v>604</v>
      </c>
    </row>
    <row r="220" spans="1:2" x14ac:dyDescent="0.35">
      <c r="A220" s="119" t="s">
        <v>315</v>
      </c>
      <c r="B220" t="s">
        <v>796</v>
      </c>
    </row>
    <row r="221" spans="1:2" x14ac:dyDescent="0.35">
      <c r="A221" s="119" t="s">
        <v>316</v>
      </c>
      <c r="B221" t="s">
        <v>745</v>
      </c>
    </row>
    <row r="222" spans="1:2" x14ac:dyDescent="0.35">
      <c r="A222" s="119" t="s">
        <v>317</v>
      </c>
      <c r="B222" t="s">
        <v>745</v>
      </c>
    </row>
    <row r="223" spans="1:2" x14ac:dyDescent="0.35">
      <c r="A223" s="119" t="s">
        <v>318</v>
      </c>
      <c r="B223" t="s">
        <v>9683</v>
      </c>
    </row>
    <row r="224" spans="1:2" x14ac:dyDescent="0.35">
      <c r="A224" s="119" t="s">
        <v>319</v>
      </c>
      <c r="B224" t="s">
        <v>9664</v>
      </c>
    </row>
    <row r="225" spans="1:2" x14ac:dyDescent="0.35">
      <c r="A225" s="119" t="s">
        <v>320</v>
      </c>
      <c r="B225" t="s">
        <v>9665</v>
      </c>
    </row>
    <row r="226" spans="1:2" x14ac:dyDescent="0.35">
      <c r="A226" s="119" t="s">
        <v>321</v>
      </c>
      <c r="B226" t="s">
        <v>577</v>
      </c>
    </row>
    <row r="227" spans="1:2" x14ac:dyDescent="0.35">
      <c r="A227" s="119" t="s">
        <v>322</v>
      </c>
      <c r="B227" t="s">
        <v>518</v>
      </c>
    </row>
    <row r="228" spans="1:2" x14ac:dyDescent="0.35">
      <c r="A228" s="119" t="s">
        <v>323</v>
      </c>
      <c r="B228" t="s">
        <v>687</v>
      </c>
    </row>
    <row r="229" spans="1:2" x14ac:dyDescent="0.35">
      <c r="A229" s="119" t="s">
        <v>324</v>
      </c>
      <c r="B229" t="s">
        <v>604</v>
      </c>
    </row>
    <row r="230" spans="1:2" x14ac:dyDescent="0.35">
      <c r="A230" s="119" t="s">
        <v>325</v>
      </c>
      <c r="B230" t="s">
        <v>745</v>
      </c>
    </row>
    <row r="231" spans="1:2" x14ac:dyDescent="0.35">
      <c r="A231" s="119" t="s">
        <v>326</v>
      </c>
      <c r="B231" t="s">
        <v>687</v>
      </c>
    </row>
    <row r="232" spans="1:2" x14ac:dyDescent="0.35">
      <c r="A232" s="119" t="s">
        <v>327</v>
      </c>
      <c r="B232" t="s">
        <v>9662</v>
      </c>
    </row>
    <row r="233" spans="1:2" x14ac:dyDescent="0.35">
      <c r="A233" s="119" t="s">
        <v>328</v>
      </c>
      <c r="B233" t="s">
        <v>9664</v>
      </c>
    </row>
    <row r="234" spans="1:2" x14ac:dyDescent="0.35">
      <c r="A234" s="119" t="s">
        <v>329</v>
      </c>
      <c r="B234" t="s">
        <v>642</v>
      </c>
    </row>
    <row r="235" spans="1:2" x14ac:dyDescent="0.35">
      <c r="A235" s="119" t="s">
        <v>330</v>
      </c>
      <c r="B235" t="s">
        <v>656</v>
      </c>
    </row>
    <row r="236" spans="1:2" x14ac:dyDescent="0.35">
      <c r="A236" s="119" t="s">
        <v>331</v>
      </c>
      <c r="B236" t="s">
        <v>709</v>
      </c>
    </row>
    <row r="237" spans="1:2" x14ac:dyDescent="0.35">
      <c r="A237" s="119" t="s">
        <v>332</v>
      </c>
      <c r="B237" t="s">
        <v>518</v>
      </c>
    </row>
    <row r="238" spans="1:2" x14ac:dyDescent="0.35">
      <c r="A238" s="119" t="s">
        <v>333</v>
      </c>
      <c r="B238" t="s">
        <v>518</v>
      </c>
    </row>
    <row r="239" spans="1:2" x14ac:dyDescent="0.35">
      <c r="A239" s="119" t="s">
        <v>334</v>
      </c>
      <c r="B239" t="s">
        <v>9670</v>
      </c>
    </row>
    <row r="240" spans="1:2" x14ac:dyDescent="0.35">
      <c r="A240" s="119" t="s">
        <v>335</v>
      </c>
      <c r="B240" t="s">
        <v>604</v>
      </c>
    </row>
    <row r="241" spans="1:2" x14ac:dyDescent="0.35">
      <c r="A241" s="119" t="s">
        <v>336</v>
      </c>
      <c r="B241" t="s">
        <v>651</v>
      </c>
    </row>
    <row r="242" spans="1:2" x14ac:dyDescent="0.35">
      <c r="A242" s="119" t="s">
        <v>337</v>
      </c>
      <c r="B242" t="s">
        <v>9679</v>
      </c>
    </row>
    <row r="243" spans="1:2" x14ac:dyDescent="0.35">
      <c r="A243" s="119" t="s">
        <v>338</v>
      </c>
      <c r="B243" t="s">
        <v>656</v>
      </c>
    </row>
    <row r="244" spans="1:2" x14ac:dyDescent="0.35">
      <c r="A244" s="119" t="s">
        <v>339</v>
      </c>
      <c r="B244" t="s">
        <v>9684</v>
      </c>
    </row>
    <row r="245" spans="1:2" x14ac:dyDescent="0.35">
      <c r="A245" s="119" t="s">
        <v>340</v>
      </c>
      <c r="B245" t="s">
        <v>796</v>
      </c>
    </row>
    <row r="246" spans="1:2" x14ac:dyDescent="0.35">
      <c r="A246" s="119" t="s">
        <v>341</v>
      </c>
      <c r="B246" t="s">
        <v>9668</v>
      </c>
    </row>
    <row r="247" spans="1:2" x14ac:dyDescent="0.35">
      <c r="A247" s="119" t="s">
        <v>342</v>
      </c>
      <c r="B247" t="s">
        <v>9679</v>
      </c>
    </row>
    <row r="248" spans="1:2" x14ac:dyDescent="0.35">
      <c r="A248" s="119" t="s">
        <v>343</v>
      </c>
      <c r="B248" t="s">
        <v>9668</v>
      </c>
    </row>
    <row r="249" spans="1:2" x14ac:dyDescent="0.35">
      <c r="A249" s="119" t="s">
        <v>344</v>
      </c>
      <c r="B249" s="86" t="s">
        <v>9680</v>
      </c>
    </row>
    <row r="250" spans="1:2" x14ac:dyDescent="0.35">
      <c r="A250" s="119" t="s">
        <v>346</v>
      </c>
      <c r="B250" t="s">
        <v>9664</v>
      </c>
    </row>
    <row r="251" spans="1:2" x14ac:dyDescent="0.35">
      <c r="A251" s="119" t="s">
        <v>347</v>
      </c>
      <c r="B251" t="s">
        <v>727</v>
      </c>
    </row>
    <row r="252" spans="1:2" x14ac:dyDescent="0.35">
      <c r="A252" s="119" t="s">
        <v>348</v>
      </c>
      <c r="B252" t="s">
        <v>9685</v>
      </c>
    </row>
    <row r="253" spans="1:2" x14ac:dyDescent="0.35">
      <c r="A253" s="119" t="s">
        <v>349</v>
      </c>
      <c r="B253" t="s">
        <v>518</v>
      </c>
    </row>
    <row r="254" spans="1:2" x14ac:dyDescent="0.35">
      <c r="A254" s="119" t="s">
        <v>350</v>
      </c>
      <c r="B254" t="s">
        <v>586</v>
      </c>
    </row>
    <row r="255" spans="1:2" x14ac:dyDescent="0.35">
      <c r="A255" s="119" t="s">
        <v>351</v>
      </c>
      <c r="B255" t="s">
        <v>636</v>
      </c>
    </row>
    <row r="256" spans="1:2" x14ac:dyDescent="0.35">
      <c r="A256" s="119" t="s">
        <v>352</v>
      </c>
      <c r="B256" t="s">
        <v>714</v>
      </c>
    </row>
    <row r="257" spans="1:2" x14ac:dyDescent="0.35">
      <c r="A257" s="119" t="s">
        <v>353</v>
      </c>
      <c r="B257" t="s">
        <v>9686</v>
      </c>
    </row>
    <row r="258" spans="1:2" x14ac:dyDescent="0.35">
      <c r="A258" s="119" t="s">
        <v>354</v>
      </c>
      <c r="B258" t="s">
        <v>9687</v>
      </c>
    </row>
    <row r="259" spans="1:2" x14ac:dyDescent="0.35">
      <c r="A259" s="119" t="s">
        <v>355</v>
      </c>
      <c r="B259" t="s">
        <v>816</v>
      </c>
    </row>
    <row r="260" spans="1:2" x14ac:dyDescent="0.35">
      <c r="A260" s="119" t="s">
        <v>356</v>
      </c>
      <c r="B260" t="s">
        <v>816</v>
      </c>
    </row>
    <row r="261" spans="1:2" x14ac:dyDescent="0.35">
      <c r="A261" s="119" t="s">
        <v>357</v>
      </c>
      <c r="B261" s="86" t="s">
        <v>537</v>
      </c>
    </row>
    <row r="262" spans="1:2" x14ac:dyDescent="0.35">
      <c r="A262" s="119" t="s">
        <v>358</v>
      </c>
      <c r="B262" t="s">
        <v>553</v>
      </c>
    </row>
    <row r="263" spans="1:2" x14ac:dyDescent="0.35">
      <c r="A263" s="119" t="s">
        <v>359</v>
      </c>
      <c r="B263" t="s">
        <v>553</v>
      </c>
    </row>
    <row r="264" spans="1:2" x14ac:dyDescent="0.35">
      <c r="A264" s="119" t="s">
        <v>360</v>
      </c>
      <c r="B264" t="s">
        <v>553</v>
      </c>
    </row>
    <row r="265" spans="1:2" x14ac:dyDescent="0.35">
      <c r="A265" s="119" t="s">
        <v>361</v>
      </c>
      <c r="B265" t="s">
        <v>656</v>
      </c>
    </row>
    <row r="266" spans="1:2" x14ac:dyDescent="0.35">
      <c r="A266" s="119" t="s">
        <v>362</v>
      </c>
      <c r="B266" t="s">
        <v>647</v>
      </c>
    </row>
    <row r="267" spans="1:2" x14ac:dyDescent="0.35">
      <c r="A267" s="119" t="s">
        <v>363</v>
      </c>
      <c r="B267" t="s">
        <v>9663</v>
      </c>
    </row>
    <row r="268" spans="1:2" x14ac:dyDescent="0.35">
      <c r="A268" s="119" t="s">
        <v>364</v>
      </c>
      <c r="B268" t="s">
        <v>586</v>
      </c>
    </row>
    <row r="269" spans="1:2" x14ac:dyDescent="0.35">
      <c r="A269" s="119" t="s">
        <v>365</v>
      </c>
      <c r="B269" t="s">
        <v>518</v>
      </c>
    </row>
    <row r="270" spans="1:2" x14ac:dyDescent="0.35">
      <c r="A270" s="119" t="s">
        <v>366</v>
      </c>
      <c r="B270" t="s">
        <v>577</v>
      </c>
    </row>
    <row r="271" spans="1:2" x14ac:dyDescent="0.35">
      <c r="A271" s="119" t="s">
        <v>367</v>
      </c>
      <c r="B271" t="s">
        <v>9664</v>
      </c>
    </row>
    <row r="272" spans="1:2" x14ac:dyDescent="0.35">
      <c r="A272" s="119" t="s">
        <v>368</v>
      </c>
      <c r="B272" t="s">
        <v>9677</v>
      </c>
    </row>
    <row r="273" spans="1:2" x14ac:dyDescent="0.35">
      <c r="A273" s="119" t="s">
        <v>369</v>
      </c>
      <c r="B273" t="s">
        <v>745</v>
      </c>
    </row>
    <row r="274" spans="1:2" x14ac:dyDescent="0.35">
      <c r="A274" s="119" t="s">
        <v>370</v>
      </c>
      <c r="B274" t="s">
        <v>714</v>
      </c>
    </row>
    <row r="275" spans="1:2" x14ac:dyDescent="0.35">
      <c r="A275" s="119" t="s">
        <v>371</v>
      </c>
      <c r="B275" t="s">
        <v>819</v>
      </c>
    </row>
    <row r="276" spans="1:2" x14ac:dyDescent="0.35">
      <c r="A276" s="119" t="s">
        <v>372</v>
      </c>
      <c r="B276" t="s">
        <v>518</v>
      </c>
    </row>
    <row r="277" spans="1:2" x14ac:dyDescent="0.35">
      <c r="A277" s="119" t="s">
        <v>373</v>
      </c>
      <c r="B277" t="s">
        <v>822</v>
      </c>
    </row>
    <row r="278" spans="1:2" x14ac:dyDescent="0.35">
      <c r="A278" s="119" t="s">
        <v>374</v>
      </c>
      <c r="B278" t="s">
        <v>625</v>
      </c>
    </row>
    <row r="279" spans="1:2" x14ac:dyDescent="0.35">
      <c r="A279" s="119" t="s">
        <v>375</v>
      </c>
      <c r="B279" t="s">
        <v>586</v>
      </c>
    </row>
    <row r="280" spans="1:2" x14ac:dyDescent="0.35">
      <c r="A280" s="119" t="s">
        <v>376</v>
      </c>
      <c r="B280" t="s">
        <v>553</v>
      </c>
    </row>
    <row r="281" spans="1:2" x14ac:dyDescent="0.35">
      <c r="A281" s="119" t="s">
        <v>377</v>
      </c>
      <c r="B281" s="202" t="s">
        <v>544</v>
      </c>
    </row>
    <row r="282" spans="1:2" x14ac:dyDescent="0.35">
      <c r="A282" s="119" t="s">
        <v>380</v>
      </c>
      <c r="B282" s="86" t="s">
        <v>544</v>
      </c>
    </row>
    <row r="283" spans="1:2" x14ac:dyDescent="0.35">
      <c r="A283" s="119" t="s">
        <v>382</v>
      </c>
      <c r="B283" s="86" t="s">
        <v>633</v>
      </c>
    </row>
    <row r="284" spans="1:2" x14ac:dyDescent="0.35">
      <c r="A284" s="119" t="s">
        <v>384</v>
      </c>
      <c r="B284" t="s">
        <v>9681</v>
      </c>
    </row>
    <row r="285" spans="1:2" x14ac:dyDescent="0.35">
      <c r="A285" s="119" t="s">
        <v>385</v>
      </c>
      <c r="B285" t="s">
        <v>628</v>
      </c>
    </row>
    <row r="286" spans="1:2" x14ac:dyDescent="0.35">
      <c r="A286" s="119" t="s">
        <v>386</v>
      </c>
      <c r="B286" t="s">
        <v>9688</v>
      </c>
    </row>
    <row r="287" spans="1:2" x14ac:dyDescent="0.35">
      <c r="A287" s="120" t="s">
        <v>494</v>
      </c>
      <c r="B287" t="s">
        <v>518</v>
      </c>
    </row>
    <row r="288" spans="1:2" x14ac:dyDescent="0.35">
      <c r="A288" s="119" t="s">
        <v>387</v>
      </c>
      <c r="B288" t="s">
        <v>759</v>
      </c>
    </row>
    <row r="289" spans="1:2" x14ac:dyDescent="0.35">
      <c r="A289" s="119" t="s">
        <v>388</v>
      </c>
      <c r="B289" t="s">
        <v>654</v>
      </c>
    </row>
    <row r="290" spans="1:2" x14ac:dyDescent="0.35">
      <c r="A290" s="119" t="s">
        <v>389</v>
      </c>
      <c r="B290" t="s">
        <v>825</v>
      </c>
    </row>
    <row r="291" spans="1:2" x14ac:dyDescent="0.35">
      <c r="A291" s="119" t="s">
        <v>390</v>
      </c>
      <c r="B291" t="s">
        <v>649</v>
      </c>
    </row>
    <row r="292" spans="1:2" x14ac:dyDescent="0.35">
      <c r="A292" s="119" t="s">
        <v>391</v>
      </c>
      <c r="B292" t="s">
        <v>656</v>
      </c>
    </row>
    <row r="293" spans="1:2" x14ac:dyDescent="0.35">
      <c r="A293" s="119" t="s">
        <v>392</v>
      </c>
      <c r="B293" s="86" t="s">
        <v>9684</v>
      </c>
    </row>
    <row r="294" spans="1:2" x14ac:dyDescent="0.35">
      <c r="A294" s="119" t="s">
        <v>395</v>
      </c>
      <c r="B294" t="s">
        <v>9662</v>
      </c>
    </row>
    <row r="295" spans="1:2" x14ac:dyDescent="0.35">
      <c r="A295" s="119" t="s">
        <v>396</v>
      </c>
      <c r="B295" t="s">
        <v>628</v>
      </c>
    </row>
    <row r="296" spans="1:2" x14ac:dyDescent="0.35">
      <c r="A296" s="119" t="s">
        <v>397</v>
      </c>
      <c r="B296" t="s">
        <v>518</v>
      </c>
    </row>
    <row r="297" spans="1:2" x14ac:dyDescent="0.35">
      <c r="A297" s="119" t="s">
        <v>398</v>
      </c>
      <c r="B297" t="s">
        <v>518</v>
      </c>
    </row>
    <row r="298" spans="1:2" x14ac:dyDescent="0.35">
      <c r="A298" s="119" t="s">
        <v>399</v>
      </c>
      <c r="B298" t="s">
        <v>9671</v>
      </c>
    </row>
    <row r="299" spans="1:2" x14ac:dyDescent="0.35">
      <c r="A299" s="119" t="s">
        <v>400</v>
      </c>
      <c r="B299" t="s">
        <v>9663</v>
      </c>
    </row>
    <row r="300" spans="1:2" x14ac:dyDescent="0.35">
      <c r="A300" s="119" t="s">
        <v>401</v>
      </c>
      <c r="B300" t="s">
        <v>9673</v>
      </c>
    </row>
    <row r="301" spans="1:2" x14ac:dyDescent="0.35">
      <c r="A301" s="119" t="s">
        <v>402</v>
      </c>
      <c r="B301" t="s">
        <v>9679</v>
      </c>
    </row>
    <row r="302" spans="1:2" x14ac:dyDescent="0.35">
      <c r="A302" s="119" t="s">
        <v>403</v>
      </c>
      <c r="B302" t="s">
        <v>518</v>
      </c>
    </row>
    <row r="303" spans="1:2" x14ac:dyDescent="0.35">
      <c r="A303" s="119" t="s">
        <v>404</v>
      </c>
      <c r="B303" t="s">
        <v>9689</v>
      </c>
    </row>
    <row r="304" spans="1:2" x14ac:dyDescent="0.35">
      <c r="A304" s="119" t="s">
        <v>405</v>
      </c>
      <c r="B304" t="s">
        <v>518</v>
      </c>
    </row>
    <row r="305" spans="1:2" x14ac:dyDescent="0.35">
      <c r="A305" s="119" t="s">
        <v>406</v>
      </c>
      <c r="B305" t="s">
        <v>553</v>
      </c>
    </row>
    <row r="306" spans="1:2" x14ac:dyDescent="0.35">
      <c r="A306" s="119" t="s">
        <v>407</v>
      </c>
      <c r="B306" t="s">
        <v>745</v>
      </c>
    </row>
    <row r="307" spans="1:2" x14ac:dyDescent="0.35">
      <c r="A307" s="119" t="s">
        <v>409</v>
      </c>
      <c r="B307" t="s">
        <v>537</v>
      </c>
    </row>
    <row r="308" spans="1:2" x14ac:dyDescent="0.35">
      <c r="A308" s="119" t="s">
        <v>410</v>
      </c>
      <c r="B308" s="86" t="s">
        <v>9687</v>
      </c>
    </row>
    <row r="309" spans="1:2" x14ac:dyDescent="0.35">
      <c r="A309" s="119" t="s">
        <v>412</v>
      </c>
      <c r="B309" t="s">
        <v>723</v>
      </c>
    </row>
    <row r="310" spans="1:2" x14ac:dyDescent="0.35">
      <c r="A310" s="119" t="s">
        <v>413</v>
      </c>
      <c r="B310" t="s">
        <v>816</v>
      </c>
    </row>
    <row r="311" spans="1:2" x14ac:dyDescent="0.35">
      <c r="A311" s="119" t="s">
        <v>414</v>
      </c>
      <c r="B311" t="s">
        <v>734</v>
      </c>
    </row>
    <row r="312" spans="1:2" x14ac:dyDescent="0.35">
      <c r="A312" s="119" t="s">
        <v>415</v>
      </c>
      <c r="B312" t="s">
        <v>9690</v>
      </c>
    </row>
    <row r="313" spans="1:2" x14ac:dyDescent="0.35">
      <c r="A313" s="119" t="s">
        <v>416</v>
      </c>
      <c r="B313" t="s">
        <v>9690</v>
      </c>
    </row>
    <row r="314" spans="1:2" x14ac:dyDescent="0.35">
      <c r="A314" s="119" t="s">
        <v>418</v>
      </c>
      <c r="B314" s="86" t="s">
        <v>9664</v>
      </c>
    </row>
    <row r="315" spans="1:2" x14ac:dyDescent="0.35">
      <c r="A315" s="119" t="s">
        <v>417</v>
      </c>
      <c r="B315" t="s">
        <v>586</v>
      </c>
    </row>
    <row r="316" spans="1:2" x14ac:dyDescent="0.35">
      <c r="A316" s="119" t="s">
        <v>420</v>
      </c>
      <c r="B316" t="s">
        <v>819</v>
      </c>
    </row>
    <row r="317" spans="1:2" x14ac:dyDescent="0.35">
      <c r="A317" s="119" t="s">
        <v>421</v>
      </c>
      <c r="B317" t="s">
        <v>518</v>
      </c>
    </row>
    <row r="318" spans="1:2" x14ac:dyDescent="0.35">
      <c r="A318" s="119" t="s">
        <v>422</v>
      </c>
      <c r="B318" t="s">
        <v>586</v>
      </c>
    </row>
    <row r="319" spans="1:2" x14ac:dyDescent="0.35">
      <c r="A319" s="119" t="s">
        <v>423</v>
      </c>
      <c r="B319" t="s">
        <v>553</v>
      </c>
    </row>
    <row r="320" spans="1:2" x14ac:dyDescent="0.35">
      <c r="A320" s="119" t="s">
        <v>424</v>
      </c>
      <c r="B320" t="s">
        <v>640</v>
      </c>
    </row>
    <row r="321" spans="1:2" x14ac:dyDescent="0.35">
      <c r="A321" s="119" t="s">
        <v>425</v>
      </c>
      <c r="B321" t="s">
        <v>714</v>
      </c>
    </row>
    <row r="322" spans="1:2" x14ac:dyDescent="0.35">
      <c r="A322" s="119" t="s">
        <v>426</v>
      </c>
      <c r="B322" t="s">
        <v>553</v>
      </c>
    </row>
    <row r="323" spans="1:2" x14ac:dyDescent="0.35">
      <c r="A323" s="119" t="s">
        <v>427</v>
      </c>
      <c r="B323" t="s">
        <v>834</v>
      </c>
    </row>
    <row r="324" spans="1:2" x14ac:dyDescent="0.35">
      <c r="A324" s="119" t="s">
        <v>428</v>
      </c>
      <c r="B324" t="s">
        <v>9663</v>
      </c>
    </row>
    <row r="325" spans="1:2" x14ac:dyDescent="0.35">
      <c r="A325" s="119" t="s">
        <v>429</v>
      </c>
      <c r="B325" t="s">
        <v>518</v>
      </c>
    </row>
    <row r="326" spans="1:2" x14ac:dyDescent="0.35">
      <c r="A326" s="119" t="s">
        <v>430</v>
      </c>
      <c r="B326" t="s">
        <v>656</v>
      </c>
    </row>
    <row r="327" spans="1:2" x14ac:dyDescent="0.35">
      <c r="A327" s="119" t="s">
        <v>431</v>
      </c>
      <c r="B327" t="s">
        <v>727</v>
      </c>
    </row>
    <row r="328" spans="1:2" x14ac:dyDescent="0.35">
      <c r="A328" s="119" t="s">
        <v>432</v>
      </c>
      <c r="B328" t="s">
        <v>656</v>
      </c>
    </row>
    <row r="329" spans="1:2" x14ac:dyDescent="0.35">
      <c r="A329" s="119" t="s">
        <v>433</v>
      </c>
      <c r="B329" t="s">
        <v>9662</v>
      </c>
    </row>
    <row r="330" spans="1:2" x14ac:dyDescent="0.35">
      <c r="A330" s="119" t="s">
        <v>435</v>
      </c>
      <c r="B330" t="s">
        <v>837</v>
      </c>
    </row>
    <row r="331" spans="1:2" x14ac:dyDescent="0.35">
      <c r="A331" s="119" t="s">
        <v>436</v>
      </c>
      <c r="B331" t="s">
        <v>518</v>
      </c>
    </row>
    <row r="332" spans="1:2" x14ac:dyDescent="0.35">
      <c r="A332" s="119" t="s">
        <v>437</v>
      </c>
      <c r="B332" t="s">
        <v>625</v>
      </c>
    </row>
    <row r="333" spans="1:2" x14ac:dyDescent="0.35">
      <c r="A333" s="119" t="s">
        <v>438</v>
      </c>
      <c r="B333" t="s">
        <v>586</v>
      </c>
    </row>
    <row r="334" spans="1:2" x14ac:dyDescent="0.35">
      <c r="A334" s="119" t="s">
        <v>440</v>
      </c>
      <c r="B334" t="s">
        <v>9691</v>
      </c>
    </row>
    <row r="335" spans="1:2" x14ac:dyDescent="0.35">
      <c r="A335" s="119" t="s">
        <v>441</v>
      </c>
      <c r="B335" t="s">
        <v>745</v>
      </c>
    </row>
    <row r="336" spans="1:2" x14ac:dyDescent="0.35">
      <c r="A336" s="119" t="s">
        <v>442</v>
      </c>
      <c r="B336" t="s">
        <v>9679</v>
      </c>
    </row>
    <row r="337" spans="1:2" x14ac:dyDescent="0.35">
      <c r="A337" s="119" t="s">
        <v>444</v>
      </c>
      <c r="B337" t="s">
        <v>9679</v>
      </c>
    </row>
    <row r="338" spans="1:2" x14ac:dyDescent="0.35">
      <c r="A338" s="119" t="s">
        <v>446</v>
      </c>
      <c r="B338" t="s">
        <v>661</v>
      </c>
    </row>
    <row r="339" spans="1:2" x14ac:dyDescent="0.35">
      <c r="A339" s="119" t="s">
        <v>448</v>
      </c>
      <c r="B339" t="s">
        <v>661</v>
      </c>
    </row>
    <row r="340" spans="1:2" x14ac:dyDescent="0.35">
      <c r="A340" s="119" t="s">
        <v>450</v>
      </c>
      <c r="B340" t="s">
        <v>661</v>
      </c>
    </row>
    <row r="341" spans="1:2" x14ac:dyDescent="0.35">
      <c r="A341" s="119" t="s">
        <v>451</v>
      </c>
      <c r="B341" t="s">
        <v>840</v>
      </c>
    </row>
    <row r="342" spans="1:2" x14ac:dyDescent="0.35">
      <c r="A342" s="119" t="s">
        <v>452</v>
      </c>
      <c r="B342" s="86" t="s">
        <v>816</v>
      </c>
    </row>
    <row r="343" spans="1:2" x14ac:dyDescent="0.35">
      <c r="A343" s="119" t="s">
        <v>453</v>
      </c>
      <c r="B343" t="s">
        <v>9692</v>
      </c>
    </row>
    <row r="344" spans="1:2" x14ac:dyDescent="0.35">
      <c r="A344" s="119" t="s">
        <v>455</v>
      </c>
      <c r="B344" t="s">
        <v>9692</v>
      </c>
    </row>
    <row r="345" spans="1:2" x14ac:dyDescent="0.35">
      <c r="A345" s="119" t="s">
        <v>457</v>
      </c>
      <c r="B345" t="s">
        <v>9693</v>
      </c>
    </row>
    <row r="346" spans="1:2" x14ac:dyDescent="0.35">
      <c r="A346" s="119" t="s">
        <v>458</v>
      </c>
      <c r="B346" t="s">
        <v>9677</v>
      </c>
    </row>
    <row r="347" spans="1:2" x14ac:dyDescent="0.35">
      <c r="A347" s="119" t="s">
        <v>459</v>
      </c>
      <c r="B347" t="s">
        <v>604</v>
      </c>
    </row>
    <row r="348" spans="1:2" x14ac:dyDescent="0.35">
      <c r="A348" s="119" t="s">
        <v>460</v>
      </c>
      <c r="B348" t="s">
        <v>9679</v>
      </c>
    </row>
    <row r="349" spans="1:2" x14ac:dyDescent="0.35">
      <c r="A349" s="119" t="s">
        <v>461</v>
      </c>
      <c r="B349" t="s">
        <v>9694</v>
      </c>
    </row>
    <row r="350" spans="1:2" x14ac:dyDescent="0.35">
      <c r="A350" s="119" t="s">
        <v>462</v>
      </c>
      <c r="B350" t="s">
        <v>586</v>
      </c>
    </row>
    <row r="351" spans="1:2" x14ac:dyDescent="0.35">
      <c r="A351" s="119" t="s">
        <v>463</v>
      </c>
      <c r="B351" t="s">
        <v>625</v>
      </c>
    </row>
    <row r="352" spans="1:2" x14ac:dyDescent="0.35">
      <c r="A352" s="119" t="s">
        <v>464</v>
      </c>
      <c r="B352" t="s">
        <v>656</v>
      </c>
    </row>
    <row r="353" spans="1:2" x14ac:dyDescent="0.35">
      <c r="A353" s="119" t="s">
        <v>465</v>
      </c>
      <c r="B353" t="s">
        <v>625</v>
      </c>
    </row>
    <row r="354" spans="1:2" x14ac:dyDescent="0.35">
      <c r="A354" s="119" t="s">
        <v>466</v>
      </c>
      <c r="B354" t="s">
        <v>9666</v>
      </c>
    </row>
    <row r="355" spans="1:2" x14ac:dyDescent="0.35">
      <c r="A355" s="119" t="s">
        <v>467</v>
      </c>
      <c r="B355" t="s">
        <v>586</v>
      </c>
    </row>
    <row r="356" spans="1:2" x14ac:dyDescent="0.35">
      <c r="A356" s="119" t="s">
        <v>468</v>
      </c>
      <c r="B356" t="s">
        <v>9681</v>
      </c>
    </row>
    <row r="357" spans="1:2" x14ac:dyDescent="0.35">
      <c r="A357" s="119" t="s">
        <v>469</v>
      </c>
      <c r="B357" t="s">
        <v>518</v>
      </c>
    </row>
    <row r="358" spans="1:2" ht="14.25" customHeight="1" x14ac:dyDescent="0.35">
      <c r="A358" s="119" t="s">
        <v>470</v>
      </c>
      <c r="B358" t="s">
        <v>9668</v>
      </c>
    </row>
    <row r="359" spans="1:2" x14ac:dyDescent="0.35">
      <c r="A359" s="119" t="s">
        <v>471</v>
      </c>
      <c r="B359" t="s">
        <v>537</v>
      </c>
    </row>
    <row r="360" spans="1:2" x14ac:dyDescent="0.35">
      <c r="A360" s="119" t="s">
        <v>473</v>
      </c>
      <c r="B360" t="s">
        <v>537</v>
      </c>
    </row>
    <row r="361" spans="1:2" x14ac:dyDescent="0.35">
      <c r="A361" s="119" t="s">
        <v>475</v>
      </c>
      <c r="B361" s="203" t="s">
        <v>628</v>
      </c>
    </row>
    <row r="362" spans="1:2" x14ac:dyDescent="0.35">
      <c r="A362" s="119" t="s">
        <v>476</v>
      </c>
      <c r="B362" t="s">
        <v>553</v>
      </c>
    </row>
    <row r="363" spans="1:2" x14ac:dyDescent="0.35">
      <c r="A363" s="119" t="s">
        <v>477</v>
      </c>
      <c r="B363" t="s">
        <v>709</v>
      </c>
    </row>
    <row r="364" spans="1:2" x14ac:dyDescent="0.35">
      <c r="A364" s="119" t="s">
        <v>479</v>
      </c>
      <c r="B364" t="s">
        <v>709</v>
      </c>
    </row>
    <row r="365" spans="1:2" x14ac:dyDescent="0.35">
      <c r="A365" s="119" t="s">
        <v>481</v>
      </c>
      <c r="B365" t="s">
        <v>656</v>
      </c>
    </row>
    <row r="366" spans="1:2" x14ac:dyDescent="0.35">
      <c r="A366" s="119" t="s">
        <v>482</v>
      </c>
      <c r="B366" t="s">
        <v>518</v>
      </c>
    </row>
    <row r="367" spans="1:2" x14ac:dyDescent="0.35">
      <c r="A367" s="119" t="s">
        <v>483</v>
      </c>
      <c r="B367" t="s">
        <v>553</v>
      </c>
    </row>
    <row r="368" spans="1:2" x14ac:dyDescent="0.35">
      <c r="A368" s="119" t="s">
        <v>484</v>
      </c>
      <c r="B368" t="s">
        <v>575</v>
      </c>
    </row>
    <row r="369" spans="1:3" x14ac:dyDescent="0.35">
      <c r="A369" s="119" t="s">
        <v>486</v>
      </c>
      <c r="B369" t="s">
        <v>636</v>
      </c>
      <c r="C369" s="119" t="s">
        <v>502</v>
      </c>
    </row>
    <row r="370" spans="1:3" x14ac:dyDescent="0.35">
      <c r="A370" t="s">
        <v>501</v>
      </c>
      <c r="B370" s="119" t="s">
        <v>518</v>
      </c>
      <c r="C370" s="119" t="s">
        <v>506</v>
      </c>
    </row>
    <row r="371" spans="1:3" x14ac:dyDescent="0.35">
      <c r="A371" t="s">
        <v>505</v>
      </c>
      <c r="B371" s="119" t="s">
        <v>518</v>
      </c>
      <c r="C371" s="119" t="s">
        <v>508</v>
      </c>
    </row>
    <row r="372" spans="1:3" x14ac:dyDescent="0.35">
      <c r="A372" t="s">
        <v>507</v>
      </c>
      <c r="B372" s="119" t="s">
        <v>518</v>
      </c>
      <c r="C372" s="119" t="s">
        <v>515</v>
      </c>
    </row>
    <row r="373" spans="1:3" x14ac:dyDescent="0.35">
      <c r="A373" t="s">
        <v>514</v>
      </c>
      <c r="B373" s="119" t="s">
        <v>518</v>
      </c>
      <c r="C373" s="119" t="s">
        <v>521</v>
      </c>
    </row>
    <row r="374" spans="1:3" x14ac:dyDescent="0.35">
      <c r="A374" t="s">
        <v>520</v>
      </c>
      <c r="B374" s="119" t="s">
        <v>518</v>
      </c>
      <c r="C374" s="119" t="s">
        <v>526</v>
      </c>
    </row>
    <row r="375" spans="1:3" x14ac:dyDescent="0.35">
      <c r="A375" t="s">
        <v>525</v>
      </c>
      <c r="B375" s="119" t="s">
        <v>586</v>
      </c>
      <c r="C375" s="119" t="s">
        <v>531</v>
      </c>
    </row>
    <row r="376" spans="1:3" x14ac:dyDescent="0.35">
      <c r="A376" t="s">
        <v>530</v>
      </c>
      <c r="B376" s="119" t="s">
        <v>586</v>
      </c>
      <c r="C376" s="119" t="s">
        <v>535</v>
      </c>
    </row>
    <row r="377" spans="1:3" x14ac:dyDescent="0.35">
      <c r="A377" t="s">
        <v>534</v>
      </c>
      <c r="B377" s="119" t="s">
        <v>518</v>
      </c>
      <c r="C377" s="119" t="s">
        <v>9695</v>
      </c>
    </row>
    <row r="378" spans="1:3" x14ac:dyDescent="0.35">
      <c r="A378" t="s">
        <v>539</v>
      </c>
      <c r="B378" s="119" t="s">
        <v>518</v>
      </c>
      <c r="C378" s="119" t="s">
        <v>542</v>
      </c>
    </row>
    <row r="379" spans="1:3" x14ac:dyDescent="0.35">
      <c r="A379" t="s">
        <v>541</v>
      </c>
      <c r="B379" s="119" t="s">
        <v>518</v>
      </c>
      <c r="C379" s="119" t="s">
        <v>547</v>
      </c>
    </row>
    <row r="380" spans="1:3" x14ac:dyDescent="0.35">
      <c r="A380" t="s">
        <v>546</v>
      </c>
      <c r="B380" s="119" t="s">
        <v>518</v>
      </c>
    </row>
    <row r="381" spans="1:3" x14ac:dyDescent="0.35">
      <c r="A381" t="s">
        <v>552</v>
      </c>
      <c r="B381" t="s">
        <v>553</v>
      </c>
    </row>
    <row r="382" spans="1:3" x14ac:dyDescent="0.35">
      <c r="A382" t="s">
        <v>517</v>
      </c>
      <c r="B382" t="s">
        <v>518</v>
      </c>
    </row>
    <row r="383" spans="1:3" x14ac:dyDescent="0.35">
      <c r="A383" t="s">
        <v>522</v>
      </c>
      <c r="B383" t="s">
        <v>518</v>
      </c>
    </row>
    <row r="384" spans="1:3" x14ac:dyDescent="0.35">
      <c r="A384" t="s">
        <v>528</v>
      </c>
      <c r="B384" t="s">
        <v>518</v>
      </c>
    </row>
    <row r="385" spans="1:2" x14ac:dyDescent="0.35">
      <c r="A385" t="s">
        <v>532</v>
      </c>
      <c r="B385" t="s">
        <v>518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4">
    <tabColor theme="1"/>
  </sheetPr>
  <dimension ref="B2"/>
  <sheetViews>
    <sheetView workbookViewId="0">
      <selection activeCell="L33" sqref="L33"/>
    </sheetView>
  </sheetViews>
  <sheetFormatPr defaultRowHeight="14.5" x14ac:dyDescent="0.35"/>
  <sheetData>
    <row r="2" spans="2:2" x14ac:dyDescent="0.35">
      <c r="B2" t="s">
        <v>9696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5">
    <tabColor theme="6"/>
  </sheetPr>
  <dimension ref="B1:D2004"/>
  <sheetViews>
    <sheetView topLeftCell="A1703" workbookViewId="0">
      <selection activeCell="B1722" sqref="B1722"/>
    </sheetView>
  </sheetViews>
  <sheetFormatPr defaultRowHeight="14.5" x14ac:dyDescent="0.35"/>
  <sheetData>
    <row r="1" spans="2:4" s="51" customFormat="1" x14ac:dyDescent="0.35"/>
    <row r="2" spans="2:4" s="51" customFormat="1" x14ac:dyDescent="0.35">
      <c r="B2" s="51" t="s">
        <v>9697</v>
      </c>
    </row>
    <row r="3" spans="2:4" s="51" customFormat="1" x14ac:dyDescent="0.35">
      <c r="B3" s="51" t="s">
        <v>9698</v>
      </c>
    </row>
    <row r="4" spans="2:4" s="51" customFormat="1" x14ac:dyDescent="0.35">
      <c r="B4" s="51" t="s">
        <v>9699</v>
      </c>
    </row>
    <row r="5" spans="2:4" s="51" customFormat="1" x14ac:dyDescent="0.35"/>
    <row r="7" spans="2:4" x14ac:dyDescent="0.35">
      <c r="B7" s="2" t="s">
        <v>9700</v>
      </c>
      <c r="C7" s="2" t="s">
        <v>9701</v>
      </c>
      <c r="D7" s="2" t="s">
        <v>9702</v>
      </c>
    </row>
    <row r="8" spans="2:4" x14ac:dyDescent="0.35">
      <c r="B8" s="62" t="s">
        <v>549</v>
      </c>
      <c r="C8">
        <v>60.275830999999997</v>
      </c>
      <c r="D8">
        <v>-1.275884</v>
      </c>
    </row>
    <row r="9" spans="2:4" x14ac:dyDescent="0.35">
      <c r="B9" s="62" t="s">
        <v>1433</v>
      </c>
      <c r="C9">
        <v>57.553719000000001</v>
      </c>
      <c r="D9">
        <v>-4.6162539999999996</v>
      </c>
    </row>
    <row r="10" spans="2:4" x14ac:dyDescent="0.35">
      <c r="B10" s="62" t="s">
        <v>9703</v>
      </c>
      <c r="C10">
        <v>58.933517999999999</v>
      </c>
      <c r="D10">
        <v>-3.1915330000000002</v>
      </c>
    </row>
    <row r="11" spans="2:4" x14ac:dyDescent="0.35">
      <c r="B11" s="62" t="s">
        <v>1134</v>
      </c>
      <c r="C11">
        <v>58.575921790000002</v>
      </c>
      <c r="D11">
        <v>-3.7535016639999998</v>
      </c>
    </row>
    <row r="12" spans="2:4" x14ac:dyDescent="0.35">
      <c r="B12" s="62" t="s">
        <v>434</v>
      </c>
      <c r="C12">
        <v>58.572231809999998</v>
      </c>
      <c r="D12">
        <v>-3.5094014310000001</v>
      </c>
    </row>
    <row r="13" spans="2:4" x14ac:dyDescent="0.35">
      <c r="B13" s="62" t="s">
        <v>1392</v>
      </c>
      <c r="C13">
        <v>58.444931560000001</v>
      </c>
      <c r="D13">
        <v>-3.421901332</v>
      </c>
    </row>
    <row r="14" spans="2:4" x14ac:dyDescent="0.35">
      <c r="B14" s="62" t="s">
        <v>1144</v>
      </c>
      <c r="C14">
        <v>58.252931140000001</v>
      </c>
      <c r="D14">
        <v>-3.429801313</v>
      </c>
    </row>
    <row r="15" spans="2:4" x14ac:dyDescent="0.35">
      <c r="B15" s="62" t="s">
        <v>1580</v>
      </c>
      <c r="C15">
        <v>58.20335</v>
      </c>
      <c r="D15">
        <v>-6.3736499999999996</v>
      </c>
    </row>
    <row r="16" spans="2:4" x14ac:dyDescent="0.35">
      <c r="B16" s="62" t="s">
        <v>1347</v>
      </c>
      <c r="C16">
        <v>58.008130430000001</v>
      </c>
      <c r="D16">
        <v>-4.3950021619999999</v>
      </c>
    </row>
    <row r="17" spans="2:4" x14ac:dyDescent="0.35">
      <c r="B17" s="62" t="s">
        <v>1532</v>
      </c>
      <c r="C17">
        <v>57.938230269999998</v>
      </c>
      <c r="D17">
        <v>-4.4040021539999996</v>
      </c>
    </row>
    <row r="18" spans="2:4" x14ac:dyDescent="0.35">
      <c r="B18" s="62" t="s">
        <v>958</v>
      </c>
      <c r="C18">
        <v>57.708129730000003</v>
      </c>
      <c r="D18">
        <v>-4.27420198</v>
      </c>
    </row>
    <row r="19" spans="2:4" x14ac:dyDescent="0.35">
      <c r="B19" s="62" t="s">
        <v>1216</v>
      </c>
      <c r="C19">
        <v>57.686249879999998</v>
      </c>
      <c r="D19">
        <v>-2.023970061</v>
      </c>
    </row>
    <row r="20" spans="2:4" x14ac:dyDescent="0.35">
      <c r="B20" s="62" t="s">
        <v>1180</v>
      </c>
      <c r="C20">
        <v>57.662329749999998</v>
      </c>
      <c r="D20">
        <v>-3.3172011330000002</v>
      </c>
    </row>
    <row r="21" spans="2:4" x14ac:dyDescent="0.35">
      <c r="B21" s="62" t="s">
        <v>1376</v>
      </c>
      <c r="C21">
        <v>57.659429809999999</v>
      </c>
      <c r="D21">
        <v>-2.491000444</v>
      </c>
    </row>
    <row r="22" spans="2:4" x14ac:dyDescent="0.35">
      <c r="B22" s="62" t="s">
        <v>1252</v>
      </c>
      <c r="C22">
        <v>57.61452938</v>
      </c>
      <c r="D22">
        <v>-4.8299024729999998</v>
      </c>
    </row>
    <row r="23" spans="2:4" x14ac:dyDescent="0.35">
      <c r="B23" s="62" t="s">
        <v>1570</v>
      </c>
      <c r="C23">
        <v>57.586229629999998</v>
      </c>
      <c r="D23">
        <v>-2.070000098</v>
      </c>
    </row>
    <row r="24" spans="2:4" x14ac:dyDescent="0.35">
      <c r="B24" s="62" t="s">
        <v>9704</v>
      </c>
      <c r="C24">
        <v>57.578779609999998</v>
      </c>
      <c r="D24">
        <v>-1.841299912</v>
      </c>
    </row>
    <row r="25" spans="2:4" x14ac:dyDescent="0.35">
      <c r="B25" s="62" t="s">
        <v>1395</v>
      </c>
      <c r="C25">
        <v>57.574029459999998</v>
      </c>
      <c r="D25">
        <v>-3.8445015709999999</v>
      </c>
    </row>
    <row r="26" spans="2:4" x14ac:dyDescent="0.35">
      <c r="B26" s="62" t="s">
        <v>7655</v>
      </c>
      <c r="C26">
        <v>57.556815</v>
      </c>
      <c r="D26">
        <v>-3.420461</v>
      </c>
    </row>
    <row r="27" spans="2:4" x14ac:dyDescent="0.35">
      <c r="B27" s="62" t="s">
        <v>971</v>
      </c>
      <c r="C27">
        <v>57.554428649999998</v>
      </c>
      <c r="D27">
        <v>-6.645004363</v>
      </c>
    </row>
    <row r="28" spans="2:4" x14ac:dyDescent="0.35">
      <c r="B28" s="62" t="s">
        <v>1312</v>
      </c>
      <c r="C28">
        <v>57.537629469999999</v>
      </c>
      <c r="D28">
        <v>-2.9327007979999999</v>
      </c>
    </row>
    <row r="29" spans="2:4" x14ac:dyDescent="0.35">
      <c r="B29" s="62" t="s">
        <v>1445</v>
      </c>
      <c r="C29">
        <v>57.507898429999997</v>
      </c>
      <c r="D29">
        <v>-1.784285868</v>
      </c>
    </row>
    <row r="30" spans="2:4" x14ac:dyDescent="0.35">
      <c r="B30" s="62" t="s">
        <v>1443</v>
      </c>
      <c r="C30">
        <v>57.504561420000002</v>
      </c>
      <c r="D30">
        <v>-1.7841248679999999</v>
      </c>
    </row>
    <row r="31" spans="2:4" x14ac:dyDescent="0.35">
      <c r="B31" s="62" t="s">
        <v>9705</v>
      </c>
      <c r="C31">
        <v>57.504052000000001</v>
      </c>
      <c r="D31">
        <v>-3.5994130000000002</v>
      </c>
    </row>
    <row r="32" spans="2:4" x14ac:dyDescent="0.35">
      <c r="B32" s="62" t="s">
        <v>986</v>
      </c>
      <c r="C32">
        <v>57.467599069999999</v>
      </c>
      <c r="D32">
        <v>-4.4898021190000001</v>
      </c>
    </row>
    <row r="33" spans="2:4" x14ac:dyDescent="0.35">
      <c r="B33" s="62" t="s">
        <v>1289</v>
      </c>
      <c r="C33">
        <v>57.452029080000003</v>
      </c>
      <c r="D33">
        <v>-4.2414018929999999</v>
      </c>
    </row>
    <row r="34" spans="2:4" x14ac:dyDescent="0.35">
      <c r="B34" s="62" t="s">
        <v>7707</v>
      </c>
      <c r="C34">
        <v>57.427928369999997</v>
      </c>
      <c r="D34">
        <v>-6.5310041759999997</v>
      </c>
    </row>
    <row r="35" spans="2:4" x14ac:dyDescent="0.35">
      <c r="B35" s="62" t="s">
        <v>1231</v>
      </c>
      <c r="C35">
        <v>57.415992000000003</v>
      </c>
      <c r="D35">
        <v>-3.3159879999999999</v>
      </c>
    </row>
    <row r="36" spans="2:4" x14ac:dyDescent="0.35">
      <c r="B36" s="62" t="s">
        <v>9706</v>
      </c>
      <c r="C36">
        <v>57.364638999999997</v>
      </c>
      <c r="D36">
        <v>-7.2707300000000004</v>
      </c>
    </row>
    <row r="37" spans="2:4" x14ac:dyDescent="0.35">
      <c r="B37" s="62" t="s">
        <v>1192</v>
      </c>
      <c r="C37">
        <v>57.322828620000003</v>
      </c>
      <c r="D37">
        <v>-4.7894023539999999</v>
      </c>
    </row>
    <row r="38" spans="2:4" x14ac:dyDescent="0.35">
      <c r="B38" s="62" t="s">
        <v>9707</v>
      </c>
      <c r="C38">
        <v>57.24932862</v>
      </c>
      <c r="D38">
        <v>-3.723001408</v>
      </c>
    </row>
    <row r="39" spans="2:4" x14ac:dyDescent="0.35">
      <c r="B39" s="62" t="s">
        <v>110</v>
      </c>
      <c r="C39">
        <v>57.247928100000003</v>
      </c>
      <c r="D39">
        <v>-5.9358034499999999</v>
      </c>
    </row>
    <row r="40" spans="2:4" x14ac:dyDescent="0.35">
      <c r="B40" s="62" t="s">
        <v>1337</v>
      </c>
      <c r="C40">
        <v>57.21292863</v>
      </c>
      <c r="D40">
        <v>-2.3740003299999999</v>
      </c>
    </row>
    <row r="41" spans="2:4" x14ac:dyDescent="0.35">
      <c r="B41" s="62" t="s">
        <v>1160</v>
      </c>
      <c r="C41">
        <v>57.21142863</v>
      </c>
      <c r="D41">
        <v>-2.1810001799999998</v>
      </c>
    </row>
    <row r="42" spans="2:4" x14ac:dyDescent="0.35">
      <c r="B42" s="62" t="s">
        <v>1460</v>
      </c>
      <c r="C42">
        <v>57.174128529999997</v>
      </c>
      <c r="D42">
        <v>-2.138400147</v>
      </c>
    </row>
    <row r="43" spans="2:4" x14ac:dyDescent="0.35">
      <c r="B43" s="62" t="s">
        <v>1071</v>
      </c>
      <c r="C43">
        <v>57.154018129999997</v>
      </c>
      <c r="D43">
        <v>-4.9367024400000004</v>
      </c>
    </row>
    <row r="44" spans="2:4" x14ac:dyDescent="0.35">
      <c r="B44" s="62" t="s">
        <v>1651</v>
      </c>
      <c r="C44">
        <v>57.153828480000001</v>
      </c>
      <c r="D44">
        <v>-2.0971001149999999</v>
      </c>
    </row>
    <row r="45" spans="2:4" x14ac:dyDescent="0.35">
      <c r="B45" s="62" t="s">
        <v>1576</v>
      </c>
      <c r="C45">
        <v>57.151528450000001</v>
      </c>
      <c r="D45">
        <v>-2.7880006470000001</v>
      </c>
    </row>
    <row r="46" spans="2:4" x14ac:dyDescent="0.35">
      <c r="B46" s="62" t="s">
        <v>1091</v>
      </c>
      <c r="C46">
        <v>57.140228440000001</v>
      </c>
      <c r="D46">
        <v>-2.0986001160000001</v>
      </c>
    </row>
    <row r="47" spans="2:4" x14ac:dyDescent="0.35">
      <c r="B47" s="62" t="s">
        <v>1194</v>
      </c>
      <c r="C47">
        <v>57.136628129999998</v>
      </c>
      <c r="D47">
        <v>-4.7145022340000002</v>
      </c>
    </row>
    <row r="48" spans="2:4" x14ac:dyDescent="0.35">
      <c r="B48" s="62" t="s">
        <v>1496</v>
      </c>
      <c r="C48">
        <v>57.108428349999997</v>
      </c>
      <c r="D48">
        <v>-2.0916001099999999</v>
      </c>
    </row>
    <row r="49" spans="2:4" x14ac:dyDescent="0.35">
      <c r="B49" s="62" t="s">
        <v>1475</v>
      </c>
      <c r="C49">
        <v>57.069516999999998</v>
      </c>
      <c r="D49">
        <v>-5.1076519999999999</v>
      </c>
    </row>
    <row r="50" spans="2:4" x14ac:dyDescent="0.35">
      <c r="B50" s="62" t="s">
        <v>7801</v>
      </c>
      <c r="C50">
        <v>56.964638000000001</v>
      </c>
      <c r="D50">
        <v>-2.3473730000000002</v>
      </c>
    </row>
    <row r="51" spans="2:4" x14ac:dyDescent="0.35">
      <c r="B51" s="62" t="s">
        <v>1206</v>
      </c>
      <c r="C51">
        <v>56.921027819999999</v>
      </c>
      <c r="D51">
        <v>-2.2920002570000002</v>
      </c>
    </row>
    <row r="52" spans="2:4" x14ac:dyDescent="0.35">
      <c r="B52" s="62" t="s">
        <v>1220</v>
      </c>
      <c r="C52">
        <v>56.819327139999999</v>
      </c>
      <c r="D52">
        <v>-5.0743024620000003</v>
      </c>
    </row>
    <row r="53" spans="2:4" x14ac:dyDescent="0.35">
      <c r="B53" s="62" t="s">
        <v>9708</v>
      </c>
      <c r="C53">
        <v>56.720407229999999</v>
      </c>
      <c r="D53">
        <v>-2.5565504419999998</v>
      </c>
    </row>
    <row r="54" spans="2:4" x14ac:dyDescent="0.35">
      <c r="B54" s="62" t="s">
        <v>8060</v>
      </c>
      <c r="C54">
        <v>56.713626859999998</v>
      </c>
      <c r="D54">
        <v>-4.9500023190000002</v>
      </c>
    </row>
    <row r="55" spans="2:4" x14ac:dyDescent="0.35">
      <c r="B55" s="62" t="s">
        <v>1605</v>
      </c>
      <c r="C55">
        <v>56.70642703</v>
      </c>
      <c r="D55">
        <v>-4.01620154</v>
      </c>
    </row>
    <row r="56" spans="2:4" x14ac:dyDescent="0.35">
      <c r="B56" s="62" t="s">
        <v>1479</v>
      </c>
      <c r="C56">
        <v>56.69022691</v>
      </c>
      <c r="D56">
        <v>-4.3987018449999997</v>
      </c>
    </row>
    <row r="57" spans="2:4" x14ac:dyDescent="0.35">
      <c r="B57" s="62" t="s">
        <v>1370</v>
      </c>
      <c r="C57">
        <v>56.654427009999999</v>
      </c>
      <c r="D57">
        <v>-2.8650006609999998</v>
      </c>
    </row>
    <row r="58" spans="2:4" x14ac:dyDescent="0.35">
      <c r="B58" s="62" t="s">
        <v>967</v>
      </c>
      <c r="C58">
        <v>56.56385676</v>
      </c>
      <c r="D58">
        <v>-2.619040477</v>
      </c>
    </row>
    <row r="59" spans="2:4" x14ac:dyDescent="0.35">
      <c r="B59" s="62" t="s">
        <v>1066</v>
      </c>
      <c r="C59">
        <v>56.542132449999997</v>
      </c>
      <c r="D59">
        <v>-4.5166969029999997</v>
      </c>
    </row>
    <row r="60" spans="2:4" x14ac:dyDescent="0.35">
      <c r="B60" s="62" t="s">
        <v>153</v>
      </c>
      <c r="C60">
        <v>56.538126630000001</v>
      </c>
      <c r="D60">
        <v>-3.2730009450000002</v>
      </c>
    </row>
    <row r="61" spans="2:4" x14ac:dyDescent="0.35">
      <c r="B61" s="62" t="s">
        <v>1372</v>
      </c>
      <c r="C61">
        <v>56.481089480000001</v>
      </c>
      <c r="D61">
        <v>-3.017000753</v>
      </c>
    </row>
    <row r="62" spans="2:4" x14ac:dyDescent="0.35">
      <c r="B62" s="62" t="s">
        <v>1324</v>
      </c>
      <c r="C62">
        <v>56.475426280000001</v>
      </c>
      <c r="D62">
        <v>-4.3245017319999999</v>
      </c>
    </row>
    <row r="63" spans="2:4" x14ac:dyDescent="0.35">
      <c r="B63" s="62" t="s">
        <v>1077</v>
      </c>
      <c r="C63">
        <v>56.473826459999998</v>
      </c>
      <c r="D63">
        <v>-3.044800773</v>
      </c>
    </row>
    <row r="64" spans="2:4" x14ac:dyDescent="0.35">
      <c r="B64" s="62" t="s">
        <v>9709</v>
      </c>
      <c r="C64">
        <v>56.468626450000002</v>
      </c>
      <c r="D64">
        <v>-2.9170006810000002</v>
      </c>
    </row>
    <row r="65" spans="2:4" x14ac:dyDescent="0.35">
      <c r="B65" s="62" t="s">
        <v>1226</v>
      </c>
      <c r="C65">
        <v>56.457226409999997</v>
      </c>
      <c r="D65">
        <v>-2.9900007319999999</v>
      </c>
    </row>
    <row r="66" spans="2:4" x14ac:dyDescent="0.35">
      <c r="B66" s="62" t="s">
        <v>408</v>
      </c>
      <c r="C66">
        <v>56.434592209999998</v>
      </c>
      <c r="D66">
        <v>-4.0653475200000004</v>
      </c>
    </row>
    <row r="67" spans="2:4" x14ac:dyDescent="0.35">
      <c r="B67" s="62" t="s">
        <v>1582</v>
      </c>
      <c r="C67">
        <v>56.430078940000001</v>
      </c>
      <c r="D67">
        <v>-5.2140024599999997</v>
      </c>
    </row>
    <row r="68" spans="2:4" x14ac:dyDescent="0.35">
      <c r="B68" s="62" t="s">
        <v>1041</v>
      </c>
      <c r="C68">
        <v>56.396696169999998</v>
      </c>
      <c r="D68">
        <v>-3.487501081</v>
      </c>
    </row>
    <row r="69" spans="2:4" x14ac:dyDescent="0.35">
      <c r="B69" s="62" t="s">
        <v>2727</v>
      </c>
      <c r="C69">
        <v>56.346362800000001</v>
      </c>
      <c r="D69">
        <v>-5.2422532000000004</v>
      </c>
    </row>
    <row r="70" spans="2:4" x14ac:dyDescent="0.35">
      <c r="B70" s="62" t="s">
        <v>952</v>
      </c>
      <c r="C70">
        <v>56.33945602</v>
      </c>
      <c r="D70">
        <v>-3.2937509330000001</v>
      </c>
    </row>
    <row r="71" spans="2:4" x14ac:dyDescent="0.35">
      <c r="B71" t="s">
        <v>1119</v>
      </c>
      <c r="C71">
        <v>56.314225970000003</v>
      </c>
      <c r="D71">
        <v>-3.0350007479999999</v>
      </c>
    </row>
    <row r="72" spans="2:4" x14ac:dyDescent="0.35">
      <c r="B72" s="62" t="s">
        <v>62</v>
      </c>
      <c r="C72">
        <v>56.287165999999999</v>
      </c>
      <c r="D72">
        <v>-4.9555040000000004</v>
      </c>
    </row>
    <row r="73" spans="2:4" x14ac:dyDescent="0.35">
      <c r="B73" s="62" t="s">
        <v>142</v>
      </c>
      <c r="C73">
        <v>56.27712554</v>
      </c>
      <c r="D73">
        <v>-4.9220021620000001</v>
      </c>
    </row>
    <row r="74" spans="2:4" x14ac:dyDescent="0.35">
      <c r="B74" s="62" t="s">
        <v>2697</v>
      </c>
      <c r="C74">
        <v>56.276125749999999</v>
      </c>
      <c r="D74">
        <v>-3.877741345</v>
      </c>
    </row>
    <row r="75" spans="2:4" x14ac:dyDescent="0.35">
      <c r="B75" s="62" t="s">
        <v>1544</v>
      </c>
      <c r="C75">
        <v>56.246425500000001</v>
      </c>
      <c r="D75">
        <v>-4.7040019739999996</v>
      </c>
    </row>
    <row r="76" spans="2:4" x14ac:dyDescent="0.35">
      <c r="B76" t="s">
        <v>1355</v>
      </c>
      <c r="C76">
        <v>56.207825640000003</v>
      </c>
      <c r="D76">
        <v>-2.99720071</v>
      </c>
    </row>
    <row r="77" spans="2:4" x14ac:dyDescent="0.35">
      <c r="B77" t="s">
        <v>1239</v>
      </c>
      <c r="C77">
        <v>56.204025610000002</v>
      </c>
      <c r="D77">
        <v>-3.1963008469999998</v>
      </c>
    </row>
    <row r="78" spans="2:4" x14ac:dyDescent="0.35">
      <c r="B78" t="s">
        <v>1629</v>
      </c>
      <c r="C78">
        <v>56.162825470000001</v>
      </c>
      <c r="D78">
        <v>-3.2959009099999999</v>
      </c>
    </row>
    <row r="79" spans="2:4" x14ac:dyDescent="0.35">
      <c r="B79" t="s">
        <v>1494</v>
      </c>
      <c r="C79">
        <v>56.14532543</v>
      </c>
      <c r="D79">
        <v>-3.1480008060000002</v>
      </c>
    </row>
    <row r="80" spans="2:4" x14ac:dyDescent="0.35">
      <c r="B80" t="s">
        <v>1130</v>
      </c>
      <c r="C80">
        <v>56.137325320000002</v>
      </c>
      <c r="D80">
        <v>-3.779201246</v>
      </c>
    </row>
    <row r="81" spans="2:4" x14ac:dyDescent="0.35">
      <c r="B81" t="s">
        <v>1566</v>
      </c>
      <c r="C81">
        <v>56.115725240000003</v>
      </c>
      <c r="D81">
        <v>-3.9146013399999999</v>
      </c>
    </row>
    <row r="82" spans="2:4" x14ac:dyDescent="0.35">
      <c r="B82" t="s">
        <v>1237</v>
      </c>
      <c r="C82">
        <v>56.1084253</v>
      </c>
      <c r="D82">
        <v>-3.2671008829999999</v>
      </c>
    </row>
    <row r="83" spans="2:4" x14ac:dyDescent="0.35">
      <c r="B83" t="s">
        <v>1155</v>
      </c>
      <c r="C83">
        <v>56.089555220000001</v>
      </c>
      <c r="D83">
        <v>-3.4489010050000002</v>
      </c>
    </row>
    <row r="84" spans="2:4" x14ac:dyDescent="0.35">
      <c r="B84" t="s">
        <v>1287</v>
      </c>
      <c r="C84">
        <v>56.042175069999999</v>
      </c>
      <c r="D84">
        <v>-3.3895209569999998</v>
      </c>
    </row>
    <row r="85" spans="2:4" x14ac:dyDescent="0.35">
      <c r="B85" s="62" t="s">
        <v>1469</v>
      </c>
      <c r="C85">
        <v>56.026024630000002</v>
      </c>
      <c r="D85">
        <v>-5.350002441</v>
      </c>
    </row>
    <row r="86" spans="2:4" x14ac:dyDescent="0.35">
      <c r="B86" t="s">
        <v>979</v>
      </c>
      <c r="C86">
        <v>56.013839930000003</v>
      </c>
      <c r="D86">
        <v>-3.7677112149999998</v>
      </c>
    </row>
    <row r="87" spans="2:4" x14ac:dyDescent="0.35">
      <c r="B87" t="s">
        <v>1010</v>
      </c>
      <c r="C87">
        <v>56.007104900000002</v>
      </c>
      <c r="D87">
        <v>-3.8603012790000002</v>
      </c>
    </row>
    <row r="88" spans="2:4" x14ac:dyDescent="0.35">
      <c r="B88" t="s">
        <v>771</v>
      </c>
      <c r="C88">
        <v>56.001824900000003</v>
      </c>
      <c r="D88">
        <v>-3.6893011580000001</v>
      </c>
    </row>
    <row r="89" spans="2:4" x14ac:dyDescent="0.35">
      <c r="B89" t="s">
        <v>1153</v>
      </c>
      <c r="C89">
        <v>55.976604930000001</v>
      </c>
      <c r="D89">
        <v>-2.5727004080000002</v>
      </c>
    </row>
    <row r="90" spans="2:4" x14ac:dyDescent="0.35">
      <c r="B90" s="62" t="s">
        <v>1157</v>
      </c>
      <c r="C90">
        <v>55.974624570000003</v>
      </c>
      <c r="D90">
        <v>-4.9400020839999996</v>
      </c>
    </row>
    <row r="91" spans="2:4" x14ac:dyDescent="0.35">
      <c r="B91" t="s">
        <v>1584</v>
      </c>
      <c r="C91">
        <v>55.961524830000002</v>
      </c>
      <c r="D91">
        <v>-3.241300845</v>
      </c>
    </row>
    <row r="92" spans="2:4" x14ac:dyDescent="0.35">
      <c r="B92" t="s">
        <v>1465</v>
      </c>
      <c r="C92">
        <v>55.95232481</v>
      </c>
      <c r="D92">
        <v>-3.1225007649999998</v>
      </c>
    </row>
    <row r="93" spans="2:4" x14ac:dyDescent="0.35">
      <c r="B93" t="s">
        <v>160</v>
      </c>
      <c r="C93">
        <v>55.946977689999997</v>
      </c>
      <c r="D93">
        <v>-3.9637953399999999</v>
      </c>
    </row>
    <row r="94" spans="2:4" x14ac:dyDescent="0.35">
      <c r="B94" t="s">
        <v>1568</v>
      </c>
      <c r="C94">
        <v>55.94692457</v>
      </c>
      <c r="D94">
        <v>-4.5761017910000001</v>
      </c>
    </row>
    <row r="95" spans="2:4" x14ac:dyDescent="0.35">
      <c r="B95" t="s">
        <v>1128</v>
      </c>
      <c r="C95">
        <v>55.927380479999997</v>
      </c>
      <c r="D95">
        <v>-4.6768178630000001</v>
      </c>
    </row>
    <row r="96" spans="2:4" x14ac:dyDescent="0.35">
      <c r="B96" t="s">
        <v>1538</v>
      </c>
      <c r="C96">
        <v>55.925724709999997</v>
      </c>
      <c r="D96">
        <v>-3.3000008799999998</v>
      </c>
    </row>
    <row r="97" spans="2:4" x14ac:dyDescent="0.35">
      <c r="B97" t="s">
        <v>113</v>
      </c>
      <c r="C97">
        <v>55.919324670000002</v>
      </c>
      <c r="D97">
        <v>-3.4534009819999998</v>
      </c>
    </row>
    <row r="98" spans="2:4" x14ac:dyDescent="0.35">
      <c r="B98" t="s">
        <v>9710</v>
      </c>
      <c r="C98">
        <v>55.918871000000003</v>
      </c>
      <c r="D98">
        <v>-4.410139</v>
      </c>
    </row>
    <row r="99" spans="2:4" x14ac:dyDescent="0.35">
      <c r="B99" t="s">
        <v>312</v>
      </c>
      <c r="C99">
        <v>55.907425619999998</v>
      </c>
      <c r="D99">
        <v>-3.506793016</v>
      </c>
    </row>
    <row r="100" spans="2:4" x14ac:dyDescent="0.35">
      <c r="B100" t="s">
        <v>1140</v>
      </c>
      <c r="C100">
        <v>55.906477610000003</v>
      </c>
      <c r="D100">
        <v>-3.5876010709999999</v>
      </c>
    </row>
    <row r="101" spans="2:4" x14ac:dyDescent="0.35">
      <c r="B101" t="s">
        <v>1322</v>
      </c>
      <c r="C101">
        <v>55.903324480000002</v>
      </c>
      <c r="D101">
        <v>-4.30990158</v>
      </c>
    </row>
    <row r="102" spans="2:4" x14ac:dyDescent="0.35">
      <c r="B102" t="s">
        <v>1359</v>
      </c>
      <c r="C102">
        <v>55.903092489999999</v>
      </c>
      <c r="D102">
        <v>-4.2568105410000001</v>
      </c>
    </row>
    <row r="103" spans="2:4" x14ac:dyDescent="0.35">
      <c r="B103" t="s">
        <v>977</v>
      </c>
      <c r="C103">
        <v>55.900424579999999</v>
      </c>
      <c r="D103">
        <v>-3.6738811290000002</v>
      </c>
    </row>
    <row r="104" spans="2:4" x14ac:dyDescent="0.35">
      <c r="B104" t="s">
        <v>1304</v>
      </c>
      <c r="C104">
        <v>55.89052461</v>
      </c>
      <c r="D104">
        <v>-3.1634007839999998</v>
      </c>
    </row>
    <row r="105" spans="2:4" x14ac:dyDescent="0.35">
      <c r="B105" t="s">
        <v>1471</v>
      </c>
      <c r="C105">
        <v>55.873124390000001</v>
      </c>
      <c r="D105">
        <v>-4.2538015319999998</v>
      </c>
    </row>
    <row r="106" spans="2:4" x14ac:dyDescent="0.35">
      <c r="B106" t="s">
        <v>7548</v>
      </c>
      <c r="C106">
        <v>55.856984349999998</v>
      </c>
      <c r="D106">
        <v>-4.1966114870000002</v>
      </c>
    </row>
    <row r="107" spans="2:4" x14ac:dyDescent="0.35">
      <c r="B107" t="s">
        <v>1079</v>
      </c>
      <c r="C107">
        <v>55.855054340000002</v>
      </c>
      <c r="D107">
        <v>-4.2390115169999998</v>
      </c>
    </row>
    <row r="108" spans="2:4" x14ac:dyDescent="0.35">
      <c r="B108" t="s">
        <v>1096</v>
      </c>
      <c r="C108">
        <v>55.851444370000003</v>
      </c>
      <c r="D108">
        <v>-4.0134413550000003</v>
      </c>
    </row>
    <row r="109" spans="2:4" x14ac:dyDescent="0.35">
      <c r="B109" t="s">
        <v>1300</v>
      </c>
      <c r="C109">
        <v>55.84432425</v>
      </c>
      <c r="D109">
        <v>-4.5041017090000004</v>
      </c>
    </row>
    <row r="110" spans="2:4" x14ac:dyDescent="0.35">
      <c r="B110" t="s">
        <v>1126</v>
      </c>
      <c r="C110">
        <v>55.83856729</v>
      </c>
      <c r="D110">
        <v>-4.2083464910000004</v>
      </c>
    </row>
    <row r="111" spans="2:4" x14ac:dyDescent="0.35">
      <c r="B111" t="s">
        <v>9711</v>
      </c>
      <c r="C111">
        <v>55.822417000000002</v>
      </c>
      <c r="D111">
        <v>-4.1492781000000001</v>
      </c>
    </row>
    <row r="112" spans="2:4" x14ac:dyDescent="0.35">
      <c r="B112" t="s">
        <v>1397</v>
      </c>
      <c r="C112">
        <v>55.821324279999999</v>
      </c>
      <c r="D112">
        <v>-3.936001294</v>
      </c>
    </row>
    <row r="113" spans="2:4" x14ac:dyDescent="0.35">
      <c r="B113" t="s">
        <v>1114</v>
      </c>
      <c r="C113">
        <v>55.8211242</v>
      </c>
      <c r="D113">
        <v>-4.3643016000000001</v>
      </c>
    </row>
    <row r="114" spans="2:4" x14ac:dyDescent="0.35">
      <c r="B114" t="s">
        <v>1224</v>
      </c>
      <c r="C114">
        <v>55.798024140000003</v>
      </c>
      <c r="D114">
        <v>-4.2977015449999998</v>
      </c>
    </row>
    <row r="115" spans="2:4" x14ac:dyDescent="0.35">
      <c r="B115" t="s">
        <v>1174</v>
      </c>
      <c r="C115">
        <v>55.784924119999999</v>
      </c>
      <c r="D115">
        <v>-4.1916014659999998</v>
      </c>
    </row>
    <row r="116" spans="2:4" x14ac:dyDescent="0.35">
      <c r="B116" t="s">
        <v>992</v>
      </c>
      <c r="C116">
        <v>55.777424289999999</v>
      </c>
      <c r="D116">
        <v>-2.0787000870000001</v>
      </c>
    </row>
    <row r="117" spans="2:4" x14ac:dyDescent="0.35">
      <c r="B117" t="s">
        <v>1655</v>
      </c>
      <c r="C117">
        <v>55.764168089999998</v>
      </c>
      <c r="D117">
        <v>-3.9287942779999998</v>
      </c>
    </row>
    <row r="118" spans="2:4" x14ac:dyDescent="0.35">
      <c r="B118" t="s">
        <v>1564</v>
      </c>
      <c r="C118">
        <v>55.75262403</v>
      </c>
      <c r="D118">
        <v>-4.0802013800000001</v>
      </c>
    </row>
    <row r="119" spans="2:4" x14ac:dyDescent="0.35">
      <c r="B119" t="s">
        <v>253</v>
      </c>
      <c r="C119">
        <v>55.743223839999999</v>
      </c>
      <c r="D119">
        <v>-4.8635019530000001</v>
      </c>
    </row>
    <row r="120" spans="2:4" x14ac:dyDescent="0.35">
      <c r="B120" t="s">
        <v>9712</v>
      </c>
      <c r="C120">
        <v>55.73952397</v>
      </c>
      <c r="D120">
        <v>-4.1611014339999999</v>
      </c>
    </row>
    <row r="121" spans="2:4" x14ac:dyDescent="0.35">
      <c r="B121" t="s">
        <v>1168</v>
      </c>
      <c r="C121">
        <v>55.66812393</v>
      </c>
      <c r="D121">
        <v>-2.3277002379999998</v>
      </c>
    </row>
    <row r="122" spans="2:4" x14ac:dyDescent="0.35">
      <c r="B122" t="s">
        <v>287</v>
      </c>
      <c r="C122">
        <v>55.664023620000002</v>
      </c>
      <c r="D122">
        <v>-4.6781017890000003</v>
      </c>
    </row>
    <row r="123" spans="2:4" x14ac:dyDescent="0.35">
      <c r="B123" t="s">
        <v>1506</v>
      </c>
      <c r="C123">
        <v>55.646023530000001</v>
      </c>
      <c r="D123">
        <v>-4.7938018710000003</v>
      </c>
    </row>
    <row r="124" spans="2:4" x14ac:dyDescent="0.35">
      <c r="B124" t="s">
        <v>1222</v>
      </c>
      <c r="C124">
        <v>55.607823709999998</v>
      </c>
      <c r="D124">
        <v>-2.7665005030000001</v>
      </c>
    </row>
    <row r="125" spans="2:4" x14ac:dyDescent="0.35">
      <c r="B125" t="s">
        <v>285</v>
      </c>
      <c r="C125">
        <v>55.593123419999998</v>
      </c>
      <c r="D125">
        <v>-4.48700163</v>
      </c>
    </row>
    <row r="126" spans="2:4" x14ac:dyDescent="0.35">
      <c r="B126" s="62" t="s">
        <v>1049</v>
      </c>
      <c r="C126">
        <v>55.590263149999998</v>
      </c>
      <c r="D126">
        <v>-5.5023124140000004</v>
      </c>
    </row>
    <row r="127" spans="2:4" x14ac:dyDescent="0.35">
      <c r="B127" t="s">
        <v>283</v>
      </c>
      <c r="C127">
        <v>55.579623380000001</v>
      </c>
      <c r="D127">
        <v>-4.4560016039999999</v>
      </c>
    </row>
    <row r="128" spans="2:4" x14ac:dyDescent="0.35">
      <c r="B128" t="s">
        <v>1108</v>
      </c>
      <c r="C128">
        <v>55.44712294</v>
      </c>
      <c r="D128">
        <v>-4.4290015509999998</v>
      </c>
    </row>
    <row r="129" spans="2:4" x14ac:dyDescent="0.35">
      <c r="B129" t="s">
        <v>1268</v>
      </c>
      <c r="C129">
        <v>55.428223099999997</v>
      </c>
      <c r="D129">
        <v>-2.7910005020000002</v>
      </c>
    </row>
    <row r="130" spans="2:4" x14ac:dyDescent="0.35">
      <c r="B130" t="s">
        <v>1382</v>
      </c>
      <c r="C130">
        <v>55.337022509999997</v>
      </c>
      <c r="D130">
        <v>-4.6770016959999996</v>
      </c>
    </row>
    <row r="131" spans="2:4" x14ac:dyDescent="0.35">
      <c r="B131" t="s">
        <v>1316</v>
      </c>
      <c r="C131">
        <v>55.160822009999997</v>
      </c>
      <c r="D131">
        <v>-4.1805013129999997</v>
      </c>
    </row>
    <row r="132" spans="2:4" x14ac:dyDescent="0.35">
      <c r="B132" t="s">
        <v>1051</v>
      </c>
      <c r="C132">
        <v>55.14350194</v>
      </c>
      <c r="D132">
        <v>-4.1892913150000002</v>
      </c>
    </row>
    <row r="133" spans="2:4" x14ac:dyDescent="0.35">
      <c r="B133" t="s">
        <v>9713</v>
      </c>
      <c r="C133">
        <v>55.1411409076686</v>
      </c>
      <c r="D133">
        <v>-1.53071263313482</v>
      </c>
    </row>
    <row r="134" spans="2:4" x14ac:dyDescent="0.35">
      <c r="B134" t="s">
        <v>9714</v>
      </c>
      <c r="C134">
        <v>55.11022183</v>
      </c>
      <c r="D134">
        <v>-4.1693012940000003</v>
      </c>
    </row>
    <row r="135" spans="2:4" x14ac:dyDescent="0.35">
      <c r="B135" t="s">
        <v>1233</v>
      </c>
      <c r="C135">
        <v>55.097221779999998</v>
      </c>
      <c r="D135">
        <v>-4.1810012990000001</v>
      </c>
    </row>
    <row r="136" spans="2:4" x14ac:dyDescent="0.35">
      <c r="B136" t="s">
        <v>1150</v>
      </c>
      <c r="C136">
        <v>55.061921759999997</v>
      </c>
      <c r="D136">
        <v>-3.5830009239999998</v>
      </c>
    </row>
    <row r="137" spans="2:4" x14ac:dyDescent="0.35">
      <c r="B137" t="s">
        <v>9715</v>
      </c>
      <c r="C137">
        <v>55.026288000000001</v>
      </c>
      <c r="D137">
        <v>-2.60684</v>
      </c>
    </row>
    <row r="138" spans="2:4" x14ac:dyDescent="0.35">
      <c r="B138" t="s">
        <v>1608</v>
      </c>
      <c r="C138">
        <v>55.023056740689398</v>
      </c>
      <c r="D138">
        <v>-1.5016088808888699</v>
      </c>
    </row>
    <row r="139" spans="2:4" x14ac:dyDescent="0.35">
      <c r="B139" t="s">
        <v>1075</v>
      </c>
      <c r="C139">
        <v>55.01352163</v>
      </c>
      <c r="D139">
        <v>-3.2211007070000002</v>
      </c>
    </row>
    <row r="140" spans="2:4" x14ac:dyDescent="0.35">
      <c r="B140" t="s">
        <v>1214</v>
      </c>
      <c r="C140">
        <v>55.012320000000003</v>
      </c>
      <c r="D140">
        <v>-2.1633900000000001</v>
      </c>
    </row>
    <row r="141" spans="2:4" x14ac:dyDescent="0.35">
      <c r="B141" t="s">
        <v>1560</v>
      </c>
      <c r="C141">
        <v>54.978057290375403</v>
      </c>
      <c r="D141">
        <v>-1.7244882637810599</v>
      </c>
    </row>
    <row r="142" spans="2:4" x14ac:dyDescent="0.35">
      <c r="B142" t="s">
        <v>1562</v>
      </c>
      <c r="C142">
        <v>54.974352172039097</v>
      </c>
      <c r="D142">
        <v>-1.7325101965645899</v>
      </c>
    </row>
    <row r="143" spans="2:4" x14ac:dyDescent="0.35">
      <c r="B143" t="s">
        <v>1403</v>
      </c>
      <c r="C143">
        <v>54.948421199999999</v>
      </c>
      <c r="D143">
        <v>-4.4910014619999998</v>
      </c>
    </row>
    <row r="144" spans="2:4" x14ac:dyDescent="0.35">
      <c r="B144" t="s">
        <v>1262</v>
      </c>
      <c r="C144">
        <v>54.941525567155999</v>
      </c>
      <c r="D144">
        <v>-2.9644165442561201</v>
      </c>
    </row>
    <row r="145" spans="2:4" x14ac:dyDescent="0.35">
      <c r="B145" t="s">
        <v>1626</v>
      </c>
      <c r="C145">
        <v>54.940060200899701</v>
      </c>
      <c r="D145">
        <v>-1.4719663703924</v>
      </c>
    </row>
    <row r="146" spans="2:4" x14ac:dyDescent="0.35">
      <c r="B146" t="s">
        <v>1427</v>
      </c>
      <c r="C146">
        <v>54.880788691329897</v>
      </c>
      <c r="D146">
        <v>-1.45797436391949</v>
      </c>
    </row>
    <row r="147" spans="2:4" x14ac:dyDescent="0.35">
      <c r="B147" t="s">
        <v>1235</v>
      </c>
      <c r="C147">
        <v>54.876620879999997</v>
      </c>
      <c r="D147">
        <v>-4.7980016470000004</v>
      </c>
    </row>
    <row r="148" spans="2:4" x14ac:dyDescent="0.35">
      <c r="B148" t="s">
        <v>1596</v>
      </c>
      <c r="C148">
        <v>54.854520960000002</v>
      </c>
      <c r="D148">
        <v>-4.0260011479999998</v>
      </c>
    </row>
    <row r="149" spans="2:4" x14ac:dyDescent="0.35">
      <c r="B149" t="s">
        <v>9716</v>
      </c>
      <c r="C149">
        <v>54.805007454668001</v>
      </c>
      <c r="D149">
        <v>-1.40505801541348</v>
      </c>
    </row>
    <row r="150" spans="2:4" x14ac:dyDescent="0.35">
      <c r="B150" t="s">
        <v>1551</v>
      </c>
      <c r="C150">
        <v>54.705530944950802</v>
      </c>
      <c r="D150">
        <v>-1.55478656810024</v>
      </c>
    </row>
    <row r="151" spans="2:4" x14ac:dyDescent="0.35">
      <c r="B151" t="s">
        <v>9717</v>
      </c>
      <c r="C151">
        <v>54.700509333034198</v>
      </c>
      <c r="D151">
        <v>-1.29202691992596</v>
      </c>
    </row>
    <row r="152" spans="2:4" x14ac:dyDescent="0.35">
      <c r="B152" t="s">
        <v>1509</v>
      </c>
      <c r="C152">
        <v>54.6054941996032</v>
      </c>
      <c r="D152">
        <v>-1.2377688967488201</v>
      </c>
    </row>
    <row r="153" spans="2:4" x14ac:dyDescent="0.35">
      <c r="B153" t="s">
        <v>1421</v>
      </c>
      <c r="C153">
        <v>54.592829673640097</v>
      </c>
      <c r="D153">
        <v>-1.3672481257079401</v>
      </c>
    </row>
    <row r="154" spans="2:4" x14ac:dyDescent="0.35">
      <c r="B154" t="s">
        <v>8091</v>
      </c>
      <c r="C154">
        <v>54.5676700530259</v>
      </c>
      <c r="D154">
        <v>-1.1333907428799599</v>
      </c>
    </row>
    <row r="155" spans="2:4" x14ac:dyDescent="0.35">
      <c r="B155" t="s">
        <v>741</v>
      </c>
      <c r="C155">
        <v>54.297810872159999</v>
      </c>
      <c r="D155">
        <v>-2.67214957404209</v>
      </c>
    </row>
    <row r="156" spans="2:4" x14ac:dyDescent="0.35">
      <c r="B156" t="s">
        <v>1274</v>
      </c>
      <c r="C156">
        <v>54.032326879437001</v>
      </c>
      <c r="D156">
        <v>-2.8910555466671699</v>
      </c>
    </row>
    <row r="157" spans="2:4" x14ac:dyDescent="0.35">
      <c r="B157" t="s">
        <v>1343</v>
      </c>
      <c r="C157">
        <v>54.031210627930697</v>
      </c>
      <c r="D157">
        <v>-1.4878437658314201</v>
      </c>
    </row>
    <row r="158" spans="2:4" x14ac:dyDescent="0.35">
      <c r="B158" t="s">
        <v>1467</v>
      </c>
      <c r="C158">
        <v>53.975053507861901</v>
      </c>
      <c r="D158">
        <v>-1.13164288754714</v>
      </c>
    </row>
    <row r="159" spans="2:4" x14ac:dyDescent="0.35">
      <c r="B159" t="s">
        <v>1435</v>
      </c>
      <c r="C159">
        <v>53.956423470777203</v>
      </c>
      <c r="D159">
        <v>-1.02433922600574</v>
      </c>
    </row>
    <row r="160" spans="2:4" x14ac:dyDescent="0.35">
      <c r="B160" t="s">
        <v>1555</v>
      </c>
      <c r="C160">
        <v>53.879662005801102</v>
      </c>
      <c r="D160">
        <v>-2.9897742077937299</v>
      </c>
    </row>
    <row r="161" spans="2:4" x14ac:dyDescent="0.35">
      <c r="B161" t="s">
        <v>1020</v>
      </c>
      <c r="C161">
        <v>53.810099723147701</v>
      </c>
      <c r="D161">
        <v>-1.86698606768366</v>
      </c>
    </row>
    <row r="162" spans="2:4" x14ac:dyDescent="0.35">
      <c r="B162" t="s">
        <v>1339</v>
      </c>
      <c r="C162">
        <v>53.806231533322602</v>
      </c>
      <c r="D162">
        <v>-1.5980414387767401</v>
      </c>
    </row>
    <row r="163" spans="2:4" x14ac:dyDescent="0.35">
      <c r="B163" t="s">
        <v>1112</v>
      </c>
      <c r="C163">
        <v>53.8006775910331</v>
      </c>
      <c r="D163">
        <v>-0.41528000061690901</v>
      </c>
    </row>
    <row r="164" spans="2:4" x14ac:dyDescent="0.35">
      <c r="B164" t="s">
        <v>1437</v>
      </c>
      <c r="C164">
        <v>53.794526873616498</v>
      </c>
      <c r="D164">
        <v>-2.3274365593794202</v>
      </c>
    </row>
    <row r="165" spans="2:4" x14ac:dyDescent="0.35">
      <c r="B165" t="s">
        <v>1542</v>
      </c>
      <c r="C165">
        <v>53.776864612390497</v>
      </c>
      <c r="D165">
        <v>-1.49679127648192</v>
      </c>
    </row>
    <row r="166" spans="2:4" x14ac:dyDescent="0.35">
      <c r="B166" t="s">
        <v>1451</v>
      </c>
      <c r="C166">
        <v>53.744309999999999</v>
      </c>
      <c r="D166">
        <v>-2.7551100000000002</v>
      </c>
    </row>
    <row r="167" spans="2:4" x14ac:dyDescent="0.35">
      <c r="B167" t="s">
        <v>1513</v>
      </c>
      <c r="C167">
        <v>53.741961745315997</v>
      </c>
      <c r="D167">
        <v>-0.23849121643839799</v>
      </c>
    </row>
    <row r="168" spans="2:4" x14ac:dyDescent="0.35">
      <c r="B168" t="s">
        <v>1138</v>
      </c>
      <c r="C168">
        <v>53.732477832358803</v>
      </c>
      <c r="D168">
        <v>-0.99256706174979004</v>
      </c>
    </row>
    <row r="169" spans="2:4" x14ac:dyDescent="0.35">
      <c r="B169" t="s">
        <v>1055</v>
      </c>
      <c r="C169">
        <v>53.729460431834397</v>
      </c>
      <c r="D169">
        <v>-1.00084877866135</v>
      </c>
    </row>
    <row r="170" spans="2:4" x14ac:dyDescent="0.35">
      <c r="B170" t="s">
        <v>1200</v>
      </c>
      <c r="C170">
        <v>53.717255988894202</v>
      </c>
      <c r="D170">
        <v>-1.2849315022140699</v>
      </c>
    </row>
    <row r="171" spans="2:4" x14ac:dyDescent="0.35">
      <c r="B171" t="s">
        <v>1182</v>
      </c>
      <c r="C171">
        <v>53.693880920829599</v>
      </c>
      <c r="D171">
        <v>-1.8236997040996901</v>
      </c>
    </row>
    <row r="172" spans="2:4" x14ac:dyDescent="0.35">
      <c r="B172" t="s">
        <v>1498</v>
      </c>
      <c r="C172">
        <v>53.622038743017903</v>
      </c>
      <c r="D172">
        <v>-2.2168876385335801</v>
      </c>
    </row>
    <row r="173" spans="2:4" x14ac:dyDescent="0.35">
      <c r="B173" t="s">
        <v>1307</v>
      </c>
      <c r="C173">
        <v>53.598055915857998</v>
      </c>
      <c r="D173">
        <v>-0.75619787272805505</v>
      </c>
    </row>
    <row r="174" spans="2:4" x14ac:dyDescent="0.35">
      <c r="B174" t="s">
        <v>1588</v>
      </c>
      <c r="C174">
        <v>53.575577673183702</v>
      </c>
      <c r="D174">
        <v>-1.0890760604587599</v>
      </c>
    </row>
    <row r="175" spans="2:4" x14ac:dyDescent="0.35">
      <c r="B175" t="s">
        <v>1249</v>
      </c>
      <c r="C175">
        <v>53.565258660108</v>
      </c>
      <c r="D175">
        <v>-0.15230995504549999</v>
      </c>
    </row>
    <row r="176" spans="2:4" x14ac:dyDescent="0.35">
      <c r="B176" t="s">
        <v>1622</v>
      </c>
      <c r="C176">
        <v>53.562600297311</v>
      </c>
      <c r="D176">
        <v>-2.81952621204384</v>
      </c>
    </row>
    <row r="177" spans="2:4" x14ac:dyDescent="0.35">
      <c r="B177" t="s">
        <v>8034</v>
      </c>
      <c r="C177">
        <v>53.537332850886699</v>
      </c>
      <c r="D177">
        <v>-2.35847535134479</v>
      </c>
    </row>
    <row r="178" spans="2:4" x14ac:dyDescent="0.35">
      <c r="B178" t="s">
        <v>1635</v>
      </c>
      <c r="C178">
        <v>53.528733466715202</v>
      </c>
      <c r="D178">
        <v>-2.1672427806299401</v>
      </c>
    </row>
    <row r="179" spans="2:4" x14ac:dyDescent="0.35">
      <c r="B179" t="s">
        <v>1657</v>
      </c>
      <c r="C179">
        <v>53.501866169268197</v>
      </c>
      <c r="D179">
        <v>-1.3784743116373399</v>
      </c>
    </row>
    <row r="180" spans="2:4" x14ac:dyDescent="0.35">
      <c r="B180" t="s">
        <v>724</v>
      </c>
      <c r="C180">
        <v>53.491675255567401</v>
      </c>
      <c r="D180">
        <v>-2.0443428439925002</v>
      </c>
    </row>
    <row r="181" spans="2:4" x14ac:dyDescent="0.35">
      <c r="B181" t="s">
        <v>1318</v>
      </c>
      <c r="C181">
        <v>53.4693383312189</v>
      </c>
      <c r="D181">
        <v>-2.8494751383713899</v>
      </c>
    </row>
    <row r="182" spans="2:4" x14ac:dyDescent="0.35">
      <c r="B182" t="s">
        <v>1064</v>
      </c>
      <c r="C182">
        <v>53.435926980663602</v>
      </c>
      <c r="D182">
        <v>-2.4086183162616002</v>
      </c>
    </row>
    <row r="183" spans="2:4" x14ac:dyDescent="0.35">
      <c r="B183" t="s">
        <v>9718</v>
      </c>
      <c r="C183">
        <v>53.433985635170302</v>
      </c>
      <c r="D183">
        <v>-2.6943792910790498</v>
      </c>
    </row>
    <row r="184" spans="2:4" x14ac:dyDescent="0.35">
      <c r="B184" t="s">
        <v>1477</v>
      </c>
      <c r="C184">
        <v>53.421274002420901</v>
      </c>
      <c r="D184">
        <v>-2.7388219152091202</v>
      </c>
    </row>
    <row r="185" spans="2:4" x14ac:dyDescent="0.35">
      <c r="B185" t="s">
        <v>1547</v>
      </c>
      <c r="C185">
        <v>53.420311592489902</v>
      </c>
      <c r="D185">
        <v>-2.2762694248900099</v>
      </c>
    </row>
    <row r="186" spans="2:4" x14ac:dyDescent="0.35">
      <c r="B186" t="s">
        <v>1361</v>
      </c>
      <c r="C186">
        <v>53.418553947613702</v>
      </c>
      <c r="D186">
        <v>-2.9242652961539002</v>
      </c>
    </row>
    <row r="187" spans="2:4" x14ac:dyDescent="0.35">
      <c r="B187" t="s">
        <v>1639</v>
      </c>
      <c r="C187">
        <v>53.415865302499803</v>
      </c>
      <c r="D187">
        <v>-1.41389624655202</v>
      </c>
    </row>
    <row r="188" spans="2:4" x14ac:dyDescent="0.35">
      <c r="B188" t="s">
        <v>1665</v>
      </c>
      <c r="C188">
        <v>53.415232539488301</v>
      </c>
      <c r="D188">
        <v>-4.4802550807795702</v>
      </c>
    </row>
    <row r="189" spans="2:4" x14ac:dyDescent="0.35">
      <c r="B189" t="s">
        <v>1022</v>
      </c>
      <c r="C189">
        <v>53.415231770616799</v>
      </c>
      <c r="D189">
        <v>-2.1312757196390901</v>
      </c>
    </row>
    <row r="190" spans="2:4" x14ac:dyDescent="0.35">
      <c r="B190" t="s">
        <v>9719</v>
      </c>
      <c r="C190">
        <v>53.412056326678801</v>
      </c>
      <c r="D190">
        <v>-1.3858336867515</v>
      </c>
    </row>
    <row r="191" spans="2:4" x14ac:dyDescent="0.35">
      <c r="B191" t="s">
        <v>1401</v>
      </c>
      <c r="C191">
        <v>53.406696443787098</v>
      </c>
      <c r="D191">
        <v>-1.4884659942268501</v>
      </c>
    </row>
    <row r="192" spans="2:4" x14ac:dyDescent="0.35">
      <c r="B192" t="s">
        <v>1592</v>
      </c>
      <c r="C192">
        <v>53.4049096033974</v>
      </c>
      <c r="D192">
        <v>-1.26850641100883</v>
      </c>
    </row>
    <row r="193" spans="2:4" x14ac:dyDescent="0.35">
      <c r="B193" t="s">
        <v>1530</v>
      </c>
      <c r="C193">
        <v>53.374700238712698</v>
      </c>
      <c r="D193">
        <v>-1.4785456258382701</v>
      </c>
    </row>
    <row r="194" spans="2:4" x14ac:dyDescent="0.35">
      <c r="B194" t="s">
        <v>1208</v>
      </c>
      <c r="C194">
        <v>53.371285545367698</v>
      </c>
      <c r="D194">
        <v>-2.68909597010044</v>
      </c>
    </row>
    <row r="195" spans="2:4" x14ac:dyDescent="0.35">
      <c r="B195" t="s">
        <v>998</v>
      </c>
      <c r="C195">
        <v>53.365797537573997</v>
      </c>
      <c r="D195">
        <v>-3.0627288592987401</v>
      </c>
    </row>
    <row r="196" spans="2:4" x14ac:dyDescent="0.35">
      <c r="B196" t="s">
        <v>9720</v>
      </c>
      <c r="C196">
        <v>53.359190668984702</v>
      </c>
      <c r="D196">
        <v>-0.80941640420166905</v>
      </c>
    </row>
    <row r="197" spans="2:4" x14ac:dyDescent="0.35">
      <c r="B197" t="s">
        <v>9721</v>
      </c>
      <c r="C197">
        <v>53.314968471031698</v>
      </c>
      <c r="D197">
        <v>-2.7249748309322501</v>
      </c>
    </row>
    <row r="198" spans="2:4" x14ac:dyDescent="0.35">
      <c r="B198" t="s">
        <v>1218</v>
      </c>
      <c r="C198">
        <v>53.309544911349498</v>
      </c>
      <c r="D198">
        <v>-2.7167601534701098</v>
      </c>
    </row>
    <row r="199" spans="2:4" x14ac:dyDescent="0.35">
      <c r="B199" t="s">
        <v>9722</v>
      </c>
      <c r="C199">
        <v>53.277749908253703</v>
      </c>
      <c r="D199">
        <v>-2.8111777541957599</v>
      </c>
    </row>
    <row r="200" spans="2:4" x14ac:dyDescent="0.35">
      <c r="B200" t="s">
        <v>1060</v>
      </c>
      <c r="C200">
        <v>53.268800409194903</v>
      </c>
      <c r="D200">
        <v>-2.9492309003144901</v>
      </c>
    </row>
    <row r="201" spans="2:4" x14ac:dyDescent="0.35">
      <c r="B201" t="s">
        <v>1374</v>
      </c>
      <c r="C201">
        <v>53.268753986215003</v>
      </c>
      <c r="D201">
        <v>-2.1214561708691901</v>
      </c>
    </row>
    <row r="202" spans="2:4" x14ac:dyDescent="0.35">
      <c r="B202" t="s">
        <v>7597</v>
      </c>
      <c r="C202">
        <v>53.227549494602997</v>
      </c>
      <c r="D202">
        <v>-3.07266269828474</v>
      </c>
    </row>
    <row r="203" spans="2:4" x14ac:dyDescent="0.35">
      <c r="B203" t="s">
        <v>9723</v>
      </c>
      <c r="C203">
        <v>53.224579693373499</v>
      </c>
      <c r="D203">
        <v>-1.38888817434739</v>
      </c>
    </row>
    <row r="204" spans="2:4" x14ac:dyDescent="0.35">
      <c r="B204" t="s">
        <v>1455</v>
      </c>
      <c r="C204">
        <v>53.187012418507997</v>
      </c>
      <c r="D204">
        <v>-4.1595641192355499</v>
      </c>
    </row>
    <row r="205" spans="2:4" x14ac:dyDescent="0.35">
      <c r="B205" t="s">
        <v>9724</v>
      </c>
      <c r="C205">
        <v>53.077480614588303</v>
      </c>
      <c r="D205">
        <v>-0.86896657906553298</v>
      </c>
    </row>
    <row r="206" spans="2:4" x14ac:dyDescent="0.35">
      <c r="B206" t="s">
        <v>9725</v>
      </c>
      <c r="C206">
        <v>53.041142555853497</v>
      </c>
      <c r="D206">
        <v>-2.0857590007644098</v>
      </c>
    </row>
    <row r="207" spans="2:4" x14ac:dyDescent="0.35">
      <c r="B207" t="s">
        <v>1353</v>
      </c>
      <c r="C207">
        <v>53.028527627552101</v>
      </c>
      <c r="D207">
        <v>-3.05377513991774</v>
      </c>
    </row>
    <row r="208" spans="2:4" x14ac:dyDescent="0.35">
      <c r="B208" t="s">
        <v>9726</v>
      </c>
      <c r="C208">
        <v>52.930800379562399</v>
      </c>
      <c r="D208">
        <v>-0.22116384581281701</v>
      </c>
    </row>
    <row r="209" spans="2:4" x14ac:dyDescent="0.35">
      <c r="B209" t="s">
        <v>1603</v>
      </c>
      <c r="C209">
        <v>52.928928204449598</v>
      </c>
      <c r="D209">
        <v>-3.95062815699155</v>
      </c>
    </row>
    <row r="210" spans="2:4" x14ac:dyDescent="0.35">
      <c r="B210" t="s">
        <v>9727</v>
      </c>
      <c r="C210">
        <v>52.863691714721497</v>
      </c>
      <c r="D210">
        <v>-1.25598364084804</v>
      </c>
    </row>
    <row r="211" spans="2:4" x14ac:dyDescent="0.35">
      <c r="B211" t="s">
        <v>9728</v>
      </c>
      <c r="C211">
        <v>52.856120106284799</v>
      </c>
      <c r="D211">
        <v>-1.5487808399966401</v>
      </c>
    </row>
    <row r="212" spans="2:4" x14ac:dyDescent="0.35">
      <c r="B212" t="s">
        <v>9729</v>
      </c>
      <c r="C212">
        <v>52.771922184144103</v>
      </c>
      <c r="D212">
        <v>-1.6547647131105401</v>
      </c>
    </row>
    <row r="213" spans="2:4" x14ac:dyDescent="0.35">
      <c r="B213" t="s">
        <v>9730</v>
      </c>
      <c r="C213">
        <v>52.7566807529277</v>
      </c>
      <c r="D213">
        <v>-1.9149607442918599</v>
      </c>
    </row>
    <row r="214" spans="2:4" x14ac:dyDescent="0.35">
      <c r="B214" t="s">
        <v>1618</v>
      </c>
      <c r="C214">
        <v>52.726612342031103</v>
      </c>
      <c r="D214">
        <v>0.198096469278982</v>
      </c>
    </row>
    <row r="215" spans="2:4" x14ac:dyDescent="0.35">
      <c r="B215" t="s">
        <v>9731</v>
      </c>
      <c r="C215">
        <v>52.709022035639499</v>
      </c>
      <c r="D215">
        <v>-2.6927751885754998</v>
      </c>
    </row>
    <row r="216" spans="2:4" x14ac:dyDescent="0.35">
      <c r="B216" t="s">
        <v>9732</v>
      </c>
      <c r="C216">
        <v>52.636973654238602</v>
      </c>
      <c r="D216">
        <v>-2.11574732004101</v>
      </c>
    </row>
    <row r="217" spans="2:4" x14ac:dyDescent="0.35">
      <c r="B217" t="s">
        <v>9733</v>
      </c>
      <c r="C217">
        <v>52.631955594298198</v>
      </c>
      <c r="D217">
        <v>-2.51427511398095</v>
      </c>
    </row>
    <row r="218" spans="2:4" x14ac:dyDescent="0.35">
      <c r="B218" t="s">
        <v>9734</v>
      </c>
      <c r="C218">
        <v>52.597625279719601</v>
      </c>
      <c r="D218">
        <v>-1.2170541951184899</v>
      </c>
    </row>
    <row r="219" spans="2:4" x14ac:dyDescent="0.35">
      <c r="B219" t="s">
        <v>9735</v>
      </c>
      <c r="C219">
        <v>52.576788222038303</v>
      </c>
      <c r="D219">
        <v>-2.0597575298728898</v>
      </c>
    </row>
    <row r="220" spans="2:4" x14ac:dyDescent="0.35">
      <c r="B220" t="s">
        <v>9736</v>
      </c>
      <c r="C220">
        <v>52.5740846024188</v>
      </c>
      <c r="D220">
        <v>1.2719170204939301</v>
      </c>
    </row>
    <row r="221" spans="2:4" x14ac:dyDescent="0.35">
      <c r="B221" t="s">
        <v>9737</v>
      </c>
      <c r="C221">
        <v>52.556909202242998</v>
      </c>
      <c r="D221">
        <v>-2.20980372596452</v>
      </c>
    </row>
    <row r="222" spans="2:4" x14ac:dyDescent="0.35">
      <c r="B222" t="s">
        <v>9738</v>
      </c>
      <c r="C222">
        <v>52.552951166408597</v>
      </c>
      <c r="D222">
        <v>-1.9640234798663401</v>
      </c>
    </row>
    <row r="223" spans="2:4" x14ac:dyDescent="0.35">
      <c r="B223" t="s">
        <v>9739</v>
      </c>
      <c r="C223">
        <v>52.541005849111997</v>
      </c>
      <c r="D223">
        <v>-2.0331130461238498</v>
      </c>
    </row>
    <row r="224" spans="2:4" x14ac:dyDescent="0.35">
      <c r="B224" t="s">
        <v>9740</v>
      </c>
      <c r="C224">
        <v>52.528660929603497</v>
      </c>
      <c r="D224">
        <v>-1.70874539818555</v>
      </c>
    </row>
    <row r="225" spans="2:4" x14ac:dyDescent="0.35">
      <c r="B225" t="s">
        <v>9741</v>
      </c>
      <c r="C225">
        <v>52.506821607849297</v>
      </c>
      <c r="D225">
        <v>-1.8523366762342099</v>
      </c>
    </row>
    <row r="226" spans="2:4" x14ac:dyDescent="0.35">
      <c r="B226" t="s">
        <v>9742</v>
      </c>
      <c r="C226">
        <v>52.498646447945802</v>
      </c>
      <c r="D226">
        <v>-2.02375231842101</v>
      </c>
    </row>
    <row r="227" spans="2:4" x14ac:dyDescent="0.35">
      <c r="B227" t="s">
        <v>9743</v>
      </c>
      <c r="C227">
        <v>52.4555290226171</v>
      </c>
      <c r="D227">
        <v>-1.4639574818088801</v>
      </c>
    </row>
    <row r="228" spans="2:4" x14ac:dyDescent="0.35">
      <c r="B228" t="s">
        <v>9744</v>
      </c>
      <c r="C228">
        <v>52.430770732033103</v>
      </c>
      <c r="D228">
        <v>-2.01385813532081</v>
      </c>
    </row>
    <row r="229" spans="2:4" x14ac:dyDescent="0.35">
      <c r="B229" t="s">
        <v>9745</v>
      </c>
      <c r="C229">
        <v>52.3858445014084</v>
      </c>
      <c r="D229">
        <v>-1.6155187372372399</v>
      </c>
    </row>
    <row r="230" spans="2:4" x14ac:dyDescent="0.35">
      <c r="B230" t="s">
        <v>9746</v>
      </c>
      <c r="C230">
        <v>52.312496891654703</v>
      </c>
      <c r="D230">
        <v>-2.2427354483667101</v>
      </c>
    </row>
    <row r="231" spans="2:4" x14ac:dyDescent="0.35">
      <c r="B231" t="s">
        <v>7516</v>
      </c>
      <c r="C231">
        <v>52.280053088948002</v>
      </c>
      <c r="D231">
        <v>0.312061035588173</v>
      </c>
    </row>
    <row r="232" spans="2:4" x14ac:dyDescent="0.35">
      <c r="B232" t="s">
        <v>9747</v>
      </c>
      <c r="C232">
        <v>52.252211506022903</v>
      </c>
      <c r="D232">
        <v>-1.97380805903386</v>
      </c>
    </row>
    <row r="233" spans="2:4" x14ac:dyDescent="0.35">
      <c r="B233" t="s">
        <v>9748</v>
      </c>
      <c r="C233">
        <v>52.243107297230502</v>
      </c>
      <c r="D233">
        <v>-0.72891621395953199</v>
      </c>
    </row>
    <row r="234" spans="2:4" x14ac:dyDescent="0.35">
      <c r="B234" t="s">
        <v>1164</v>
      </c>
      <c r="C234">
        <v>52.2149399443026</v>
      </c>
      <c r="D234">
        <v>-0.30253289916264497</v>
      </c>
    </row>
    <row r="235" spans="2:4" x14ac:dyDescent="0.35">
      <c r="B235" t="s">
        <v>1024</v>
      </c>
      <c r="C235">
        <v>52.0713168892567</v>
      </c>
      <c r="D235">
        <v>1.0620930271531099</v>
      </c>
    </row>
    <row r="236" spans="2:4" x14ac:dyDescent="0.35">
      <c r="B236" t="s">
        <v>1572</v>
      </c>
      <c r="C236">
        <v>51.9363569796528</v>
      </c>
      <c r="D236">
        <v>-0.50300520726157505</v>
      </c>
    </row>
    <row r="237" spans="2:4" x14ac:dyDescent="0.35">
      <c r="B237" t="s">
        <v>1447</v>
      </c>
      <c r="C237">
        <v>51.935138402009002</v>
      </c>
      <c r="D237">
        <v>0.116788355260503</v>
      </c>
    </row>
    <row r="238" spans="2:4" x14ac:dyDescent="0.35">
      <c r="B238" t="s">
        <v>9749</v>
      </c>
      <c r="C238">
        <v>51.927172477648803</v>
      </c>
      <c r="D238">
        <v>-0.90826357765338805</v>
      </c>
    </row>
    <row r="239" spans="2:4" x14ac:dyDescent="0.35">
      <c r="B239" t="s">
        <v>1667</v>
      </c>
      <c r="C239">
        <v>51.9271416728159</v>
      </c>
      <c r="D239">
        <v>-0.25022889446019297</v>
      </c>
    </row>
    <row r="240" spans="2:4" x14ac:dyDescent="0.35">
      <c r="B240" t="s">
        <v>9750</v>
      </c>
      <c r="C240">
        <v>51.871634667015996</v>
      </c>
      <c r="D240">
        <v>-2.2662059107341301</v>
      </c>
    </row>
    <row r="241" spans="2:4" x14ac:dyDescent="0.35">
      <c r="B241" t="s">
        <v>1016</v>
      </c>
      <c r="C241">
        <v>51.865363492649699</v>
      </c>
      <c r="D241">
        <v>0.57604329999272197</v>
      </c>
    </row>
    <row r="242" spans="2:4" x14ac:dyDescent="0.35">
      <c r="B242" t="s">
        <v>9751</v>
      </c>
      <c r="C242">
        <v>51.808347890361901</v>
      </c>
      <c r="D242">
        <v>-3.2267770921816901</v>
      </c>
    </row>
    <row r="243" spans="2:4" x14ac:dyDescent="0.35">
      <c r="B243" t="s">
        <v>1504</v>
      </c>
      <c r="C243">
        <v>51.7581482690426</v>
      </c>
      <c r="D243">
        <v>3.4607780126389999E-3</v>
      </c>
    </row>
    <row r="244" spans="2:4" x14ac:dyDescent="0.35">
      <c r="B244" t="s">
        <v>1106</v>
      </c>
      <c r="C244">
        <v>51.711499129839801</v>
      </c>
      <c r="D244">
        <v>-1.1904821824599801</v>
      </c>
    </row>
    <row r="245" spans="2:4" x14ac:dyDescent="0.35">
      <c r="B245" t="s">
        <v>9752</v>
      </c>
      <c r="C245">
        <v>51.682718259644403</v>
      </c>
      <c r="D245">
        <v>-3.9609725070014501</v>
      </c>
    </row>
    <row r="246" spans="2:4" x14ac:dyDescent="0.35">
      <c r="B246" t="s">
        <v>9753</v>
      </c>
      <c r="C246">
        <v>51.6821239264101</v>
      </c>
      <c r="D246">
        <v>-4.9904495590208198</v>
      </c>
    </row>
    <row r="247" spans="2:4" x14ac:dyDescent="0.35">
      <c r="B247" t="s">
        <v>7379</v>
      </c>
      <c r="C247">
        <v>51.665105936293699</v>
      </c>
      <c r="D247">
        <v>-0.65635136457824605</v>
      </c>
    </row>
    <row r="248" spans="2:4" x14ac:dyDescent="0.35">
      <c r="B248" t="s">
        <v>1029</v>
      </c>
      <c r="C248">
        <v>51.663503834951001</v>
      </c>
      <c r="D248">
        <v>-2.4884614353775002E-2</v>
      </c>
    </row>
    <row r="249" spans="2:4" x14ac:dyDescent="0.35">
      <c r="B249" t="s">
        <v>1184</v>
      </c>
      <c r="C249">
        <v>51.661504804639797</v>
      </c>
      <c r="D249">
        <v>-0.34546683881032297</v>
      </c>
    </row>
    <row r="250" spans="2:4" x14ac:dyDescent="0.35">
      <c r="B250" t="s">
        <v>1624</v>
      </c>
      <c r="C250">
        <v>51.642275563441402</v>
      </c>
      <c r="D250">
        <v>-0.40509463369660698</v>
      </c>
    </row>
    <row r="251" spans="2:4" x14ac:dyDescent="0.35">
      <c r="B251" t="s">
        <v>1388</v>
      </c>
      <c r="C251">
        <v>51.618032705311002</v>
      </c>
      <c r="D251">
        <v>-0.209537732548296</v>
      </c>
    </row>
    <row r="252" spans="2:4" x14ac:dyDescent="0.35">
      <c r="B252" t="s">
        <v>1390</v>
      </c>
      <c r="C252">
        <v>51.607747260055397</v>
      </c>
      <c r="D252">
        <v>-2.0025721357183701</v>
      </c>
    </row>
    <row r="253" spans="2:4" x14ac:dyDescent="0.35">
      <c r="B253" t="s">
        <v>1598</v>
      </c>
      <c r="C253">
        <v>51.603780160840003</v>
      </c>
      <c r="D253">
        <v>-4.8684300656885997E-2</v>
      </c>
    </row>
    <row r="254" spans="2:4" x14ac:dyDescent="0.35">
      <c r="B254" t="s">
        <v>1489</v>
      </c>
      <c r="C254">
        <v>51.594080189448803</v>
      </c>
      <c r="D254">
        <v>0.56644100130449404</v>
      </c>
    </row>
    <row r="255" spans="2:4" x14ac:dyDescent="0.35">
      <c r="B255" t="s">
        <v>1491</v>
      </c>
      <c r="C255">
        <v>51.588529220286603</v>
      </c>
      <c r="D255">
        <v>4.3037735826520998E-2</v>
      </c>
    </row>
    <row r="256" spans="2:4" x14ac:dyDescent="0.35">
      <c r="B256" t="s">
        <v>9754</v>
      </c>
      <c r="C256">
        <v>51.574057225489298</v>
      </c>
      <c r="D256">
        <v>-3.3004253605964098</v>
      </c>
    </row>
    <row r="257" spans="2:4" x14ac:dyDescent="0.35">
      <c r="B257" t="s">
        <v>9755</v>
      </c>
      <c r="C257">
        <v>51.5689827903254</v>
      </c>
      <c r="D257">
        <v>-2.4812699250880401</v>
      </c>
    </row>
    <row r="258" spans="2:4" x14ac:dyDescent="0.35">
      <c r="B258" t="s">
        <v>9756</v>
      </c>
      <c r="C258">
        <v>51.5595261634233</v>
      </c>
      <c r="D258">
        <v>-4.4431146715644999E-2</v>
      </c>
    </row>
    <row r="259" spans="2:4" x14ac:dyDescent="0.35">
      <c r="B259" t="s">
        <v>1620</v>
      </c>
      <c r="C259">
        <v>51.552823058466601</v>
      </c>
      <c r="D259">
        <v>0.301382583697961</v>
      </c>
    </row>
    <row r="260" spans="2:4" x14ac:dyDescent="0.35">
      <c r="B260" t="s">
        <v>9757</v>
      </c>
      <c r="C260">
        <v>51.547099442087003</v>
      </c>
      <c r="D260">
        <v>-2.9785670371205102</v>
      </c>
    </row>
    <row r="261" spans="2:4" x14ac:dyDescent="0.35">
      <c r="B261" t="s">
        <v>9758</v>
      </c>
      <c r="C261">
        <v>51.544112268782897</v>
      </c>
      <c r="D261">
        <v>-0.49888593552184002</v>
      </c>
    </row>
    <row r="262" spans="2:4" x14ac:dyDescent="0.35">
      <c r="B262" t="s">
        <v>9759</v>
      </c>
      <c r="C262">
        <v>51.536286258093497</v>
      </c>
      <c r="D262">
        <v>-2.67048621544359</v>
      </c>
    </row>
    <row r="263" spans="2:4" x14ac:dyDescent="0.35">
      <c r="B263" t="s">
        <v>9760</v>
      </c>
      <c r="C263">
        <v>51.535822203220903</v>
      </c>
      <c r="D263">
        <v>-3.6876940460943102</v>
      </c>
    </row>
    <row r="264" spans="2:4" x14ac:dyDescent="0.35">
      <c r="B264" t="s">
        <v>9761</v>
      </c>
      <c r="C264">
        <v>51.534234214063403</v>
      </c>
      <c r="D264">
        <v>-0.25791592702322202</v>
      </c>
    </row>
    <row r="265" spans="2:4" x14ac:dyDescent="0.35">
      <c r="B265" t="s">
        <v>1087</v>
      </c>
      <c r="C265">
        <v>51.53069</v>
      </c>
      <c r="D265">
        <v>-9.5799999999999996E-2</v>
      </c>
    </row>
    <row r="266" spans="2:4" x14ac:dyDescent="0.35">
      <c r="B266" t="s">
        <v>2764</v>
      </c>
      <c r="C266">
        <v>51.5284427641569</v>
      </c>
      <c r="D266">
        <v>-0.17052549053285801</v>
      </c>
    </row>
    <row r="267" spans="2:4" x14ac:dyDescent="0.35">
      <c r="B267" t="s">
        <v>8452</v>
      </c>
      <c r="C267">
        <v>51.527100470334702</v>
      </c>
      <c r="D267">
        <v>-0.17175157041547401</v>
      </c>
    </row>
    <row r="268" spans="2:4" x14ac:dyDescent="0.35">
      <c r="B268" t="s">
        <v>1633</v>
      </c>
      <c r="C268">
        <v>51.519558130765603</v>
      </c>
      <c r="D268">
        <v>8.4502923317799998E-4</v>
      </c>
    </row>
    <row r="269" spans="2:4" x14ac:dyDescent="0.35">
      <c r="B269" t="s">
        <v>9762</v>
      </c>
      <c r="C269">
        <v>51.516466015002301</v>
      </c>
      <c r="D269">
        <v>0.106957791886323</v>
      </c>
    </row>
    <row r="270" spans="2:4" x14ac:dyDescent="0.35">
      <c r="B270" t="s">
        <v>1162</v>
      </c>
      <c r="C270">
        <v>51.501600702978003</v>
      </c>
      <c r="D270">
        <v>-0.296757437853786</v>
      </c>
    </row>
    <row r="271" spans="2:4" x14ac:dyDescent="0.35">
      <c r="B271" t="s">
        <v>1062</v>
      </c>
      <c r="C271">
        <v>51.494796481213797</v>
      </c>
      <c r="D271">
        <v>-3.1454064518668199</v>
      </c>
    </row>
    <row r="272" spans="2:4" x14ac:dyDescent="0.35">
      <c r="B272" t="s">
        <v>9763</v>
      </c>
      <c r="C272">
        <v>51.4846304419844</v>
      </c>
      <c r="D272">
        <v>-5.9527803819719997E-2</v>
      </c>
    </row>
    <row r="273" spans="2:4" x14ac:dyDescent="0.35">
      <c r="B273" t="s">
        <v>1660</v>
      </c>
      <c r="C273">
        <v>51.471003089981103</v>
      </c>
      <c r="D273">
        <v>0.28800821068263799</v>
      </c>
    </row>
    <row r="274" spans="2:4" x14ac:dyDescent="0.35">
      <c r="B274" t="s">
        <v>1363</v>
      </c>
      <c r="C274">
        <v>51.464678723694497</v>
      </c>
      <c r="D274">
        <v>0.23920516094005101</v>
      </c>
    </row>
    <row r="275" spans="2:4" x14ac:dyDescent="0.35">
      <c r="B275" t="s">
        <v>9764</v>
      </c>
      <c r="C275">
        <v>51.460142216360801</v>
      </c>
      <c r="D275">
        <v>0.390529053531259</v>
      </c>
    </row>
    <row r="276" spans="2:4" x14ac:dyDescent="0.35">
      <c r="B276" t="s">
        <v>1278</v>
      </c>
      <c r="C276">
        <v>51.4326494006053</v>
      </c>
      <c r="D276">
        <v>0.154623840244448</v>
      </c>
    </row>
    <row r="277" spans="2:4" x14ac:dyDescent="0.35">
      <c r="B277" t="s">
        <v>9765</v>
      </c>
      <c r="C277">
        <v>51.431095782011298</v>
      </c>
      <c r="D277">
        <v>-0.18915422074909299</v>
      </c>
    </row>
    <row r="278" spans="2:4" x14ac:dyDescent="0.35">
      <c r="B278" t="s">
        <v>9766</v>
      </c>
      <c r="C278">
        <v>51.427952184880802</v>
      </c>
      <c r="D278">
        <v>0.32973163858502402</v>
      </c>
    </row>
    <row r="279" spans="2:4" x14ac:dyDescent="0.35">
      <c r="B279" t="s">
        <v>1349</v>
      </c>
      <c r="C279">
        <v>51.4237600047596</v>
      </c>
      <c r="D279">
        <v>-0.47056844829163502</v>
      </c>
    </row>
    <row r="280" spans="2:4" x14ac:dyDescent="0.35">
      <c r="B280" t="s">
        <v>764</v>
      </c>
      <c r="C280">
        <v>51.420019770669001</v>
      </c>
      <c r="D280">
        <v>0.59621744062309601</v>
      </c>
    </row>
    <row r="281" spans="2:4" x14ac:dyDescent="0.35">
      <c r="B281" t="s">
        <v>1384</v>
      </c>
      <c r="C281">
        <v>51.394420096921799</v>
      </c>
      <c r="D281">
        <v>-2.1508393359495002</v>
      </c>
    </row>
    <row r="282" spans="2:4" x14ac:dyDescent="0.35">
      <c r="B282" t="s">
        <v>9767</v>
      </c>
      <c r="C282">
        <v>51.385209590649602</v>
      </c>
      <c r="D282">
        <v>-3.40331839781902</v>
      </c>
    </row>
    <row r="283" spans="2:4" x14ac:dyDescent="0.35">
      <c r="B283" t="s">
        <v>988</v>
      </c>
      <c r="C283">
        <v>51.373079408986499</v>
      </c>
      <c r="D283">
        <v>-0.12843492911368501</v>
      </c>
    </row>
    <row r="284" spans="2:4" x14ac:dyDescent="0.35">
      <c r="B284" t="s">
        <v>1314</v>
      </c>
      <c r="C284">
        <v>51.367289360194498</v>
      </c>
      <c r="D284">
        <v>0.740639339817038</v>
      </c>
    </row>
    <row r="285" spans="2:4" x14ac:dyDescent="0.35">
      <c r="B285" t="s">
        <v>1662</v>
      </c>
      <c r="C285">
        <v>51.348047090025702</v>
      </c>
      <c r="D285">
        <v>-0.48907881113426699</v>
      </c>
    </row>
    <row r="286" spans="2:4" x14ac:dyDescent="0.35">
      <c r="B286" t="s">
        <v>1083</v>
      </c>
      <c r="C286">
        <v>51.343425918697903</v>
      </c>
      <c r="D286">
        <v>-0.32334875941477298</v>
      </c>
    </row>
    <row r="287" spans="2:4" x14ac:dyDescent="0.35">
      <c r="B287" t="s">
        <v>9768</v>
      </c>
      <c r="C287">
        <v>51.251272856059501</v>
      </c>
      <c r="D287">
        <v>-0.88336713226349595</v>
      </c>
    </row>
    <row r="288" spans="2:4" x14ac:dyDescent="0.35">
      <c r="B288" t="s">
        <v>9769</v>
      </c>
      <c r="C288">
        <v>51.336082913064097</v>
      </c>
      <c r="D288">
        <v>-1.07733819216778</v>
      </c>
    </row>
    <row r="289" spans="2:4" x14ac:dyDescent="0.35">
      <c r="B289" t="s">
        <v>1057</v>
      </c>
      <c r="C289">
        <v>51.292335186480798</v>
      </c>
      <c r="D289">
        <v>1.0941761170554101</v>
      </c>
    </row>
    <row r="290" spans="2:4" x14ac:dyDescent="0.35">
      <c r="B290" t="s">
        <v>9770</v>
      </c>
      <c r="C290">
        <v>51.117407122334399</v>
      </c>
      <c r="D290">
        <v>-2.9697825991475999</v>
      </c>
    </row>
    <row r="291" spans="2:4" x14ac:dyDescent="0.35">
      <c r="B291" t="s">
        <v>1523</v>
      </c>
      <c r="C291">
        <v>51.1060195261133</v>
      </c>
      <c r="D291">
        <v>0.97229912618106196</v>
      </c>
    </row>
    <row r="292" spans="2:4" x14ac:dyDescent="0.35">
      <c r="B292" t="s">
        <v>9771</v>
      </c>
      <c r="C292">
        <v>51.016956511198799</v>
      </c>
      <c r="D292">
        <v>-3.1550810202689501</v>
      </c>
    </row>
    <row r="293" spans="2:4" x14ac:dyDescent="0.35">
      <c r="B293" t="s">
        <v>9772</v>
      </c>
      <c r="C293">
        <v>51.005691126424402</v>
      </c>
      <c r="D293">
        <v>-4.13745511885055</v>
      </c>
    </row>
    <row r="294" spans="2:4" x14ac:dyDescent="0.35">
      <c r="B294" t="s">
        <v>1008</v>
      </c>
      <c r="C294">
        <v>50.974373065395497</v>
      </c>
      <c r="D294">
        <v>-0.23648575665413299</v>
      </c>
    </row>
    <row r="295" spans="2:4" x14ac:dyDescent="0.35">
      <c r="B295" t="s">
        <v>1423</v>
      </c>
      <c r="C295">
        <v>50.940893160083903</v>
      </c>
      <c r="D295">
        <v>-1.4879388924788799</v>
      </c>
    </row>
    <row r="296" spans="2:4" x14ac:dyDescent="0.35">
      <c r="B296" t="s">
        <v>1368</v>
      </c>
      <c r="C296">
        <v>50.916215679862603</v>
      </c>
      <c r="D296">
        <v>-1.0402263012301101</v>
      </c>
    </row>
    <row r="297" spans="2:4" x14ac:dyDescent="0.35">
      <c r="B297" t="s">
        <v>1012</v>
      </c>
      <c r="C297">
        <v>50.884971958810702</v>
      </c>
      <c r="D297">
        <v>-1.2330034387387601</v>
      </c>
    </row>
    <row r="298" spans="2:4" x14ac:dyDescent="0.35">
      <c r="B298" t="s">
        <v>1411</v>
      </c>
      <c r="C298">
        <v>50.881454104268897</v>
      </c>
      <c r="D298">
        <v>0.44766775538095899</v>
      </c>
    </row>
    <row r="299" spans="2:4" x14ac:dyDescent="0.35">
      <c r="B299" t="s">
        <v>1380</v>
      </c>
      <c r="C299">
        <v>50.846882554098201</v>
      </c>
      <c r="D299">
        <v>-1.89602103685349</v>
      </c>
    </row>
    <row r="300" spans="2:4" x14ac:dyDescent="0.35">
      <c r="B300" t="s">
        <v>1196</v>
      </c>
      <c r="C300">
        <v>50.821020617792797</v>
      </c>
      <c r="D300">
        <v>-1.3297329894065899</v>
      </c>
    </row>
    <row r="301" spans="2:4" x14ac:dyDescent="0.35">
      <c r="B301" t="s">
        <v>9773</v>
      </c>
      <c r="C301">
        <v>50.786481658864801</v>
      </c>
      <c r="D301">
        <v>-2.92456153054122</v>
      </c>
    </row>
    <row r="302" spans="2:4" x14ac:dyDescent="0.35">
      <c r="B302" t="s">
        <v>9774</v>
      </c>
      <c r="C302">
        <v>50.7665385326492</v>
      </c>
      <c r="D302">
        <v>-3.4059357727538102</v>
      </c>
    </row>
    <row r="303" spans="2:4" x14ac:dyDescent="0.35">
      <c r="B303" t="s">
        <v>1081</v>
      </c>
      <c r="C303">
        <v>50.624372200497099</v>
      </c>
      <c r="D303">
        <v>-2.4892612239175498</v>
      </c>
    </row>
    <row r="304" spans="2:4" x14ac:dyDescent="0.35">
      <c r="B304" t="s">
        <v>9775</v>
      </c>
      <c r="C304">
        <v>50.471649027065503</v>
      </c>
      <c r="D304">
        <v>-3.7309185953424899</v>
      </c>
    </row>
    <row r="305" spans="2:4" x14ac:dyDescent="0.35">
      <c r="B305" t="s">
        <v>9776</v>
      </c>
      <c r="C305">
        <v>50.445047311771702</v>
      </c>
      <c r="D305">
        <v>-4.2427032719069198</v>
      </c>
    </row>
    <row r="306" spans="2:4" x14ac:dyDescent="0.35">
      <c r="B306" t="s">
        <v>9777</v>
      </c>
      <c r="C306">
        <v>50.3948954616802</v>
      </c>
      <c r="D306">
        <v>-4.9008111884064496</v>
      </c>
    </row>
    <row r="307" spans="2:4" x14ac:dyDescent="0.35">
      <c r="B307" t="s">
        <v>549</v>
      </c>
      <c r="C307">
        <v>60.275830999999997</v>
      </c>
      <c r="D307">
        <v>-1.275884</v>
      </c>
    </row>
    <row r="308" spans="2:4" x14ac:dyDescent="0.35">
      <c r="B308" t="s">
        <v>1433</v>
      </c>
      <c r="C308">
        <v>57.553719000000001</v>
      </c>
      <c r="D308">
        <v>-4.6162539999999996</v>
      </c>
    </row>
    <row r="309" spans="2:4" x14ac:dyDescent="0.35">
      <c r="B309" t="s">
        <v>9703</v>
      </c>
      <c r="C309">
        <v>58.933517999999999</v>
      </c>
      <c r="D309">
        <v>-3.1915330000000002</v>
      </c>
    </row>
    <row r="310" spans="2:4" x14ac:dyDescent="0.35">
      <c r="B310" t="s">
        <v>1134</v>
      </c>
      <c r="C310">
        <v>58.575921790000002</v>
      </c>
      <c r="D310">
        <v>-3.7535016639999998</v>
      </c>
    </row>
    <row r="311" spans="2:4" x14ac:dyDescent="0.35">
      <c r="B311" t="s">
        <v>434</v>
      </c>
      <c r="C311">
        <v>58.572231809999998</v>
      </c>
      <c r="D311">
        <v>-3.5094014310000001</v>
      </c>
    </row>
    <row r="312" spans="2:4" x14ac:dyDescent="0.35">
      <c r="B312" t="s">
        <v>1392</v>
      </c>
      <c r="C312">
        <v>58.444931560000001</v>
      </c>
      <c r="D312">
        <v>-3.421901332</v>
      </c>
    </row>
    <row r="313" spans="2:4" x14ac:dyDescent="0.35">
      <c r="B313" t="s">
        <v>1144</v>
      </c>
      <c r="C313">
        <v>58.252931140000001</v>
      </c>
      <c r="D313">
        <v>-3.429801313</v>
      </c>
    </row>
    <row r="314" spans="2:4" x14ac:dyDescent="0.35">
      <c r="B314" t="s">
        <v>1580</v>
      </c>
      <c r="C314">
        <v>58.20335</v>
      </c>
      <c r="D314">
        <v>-6.3736499999999996</v>
      </c>
    </row>
    <row r="315" spans="2:4" x14ac:dyDescent="0.35">
      <c r="B315" t="s">
        <v>1347</v>
      </c>
      <c r="C315">
        <v>58.008130430000001</v>
      </c>
      <c r="D315">
        <v>-4.3950021619999999</v>
      </c>
    </row>
    <row r="316" spans="2:4" x14ac:dyDescent="0.35">
      <c r="B316" t="s">
        <v>1532</v>
      </c>
      <c r="C316">
        <v>57.938230269999998</v>
      </c>
      <c r="D316">
        <v>-4.4040021539999996</v>
      </c>
    </row>
    <row r="317" spans="2:4" x14ac:dyDescent="0.35">
      <c r="B317" t="s">
        <v>958</v>
      </c>
      <c r="C317">
        <v>57.708129730000003</v>
      </c>
      <c r="D317">
        <v>-4.27420198</v>
      </c>
    </row>
    <row r="318" spans="2:4" x14ac:dyDescent="0.35">
      <c r="B318" t="s">
        <v>1216</v>
      </c>
      <c r="C318">
        <v>57.686249879999998</v>
      </c>
      <c r="D318">
        <v>-2.023970061</v>
      </c>
    </row>
    <row r="319" spans="2:4" x14ac:dyDescent="0.35">
      <c r="B319" t="s">
        <v>1180</v>
      </c>
      <c r="C319">
        <v>57.662329749999998</v>
      </c>
      <c r="D319">
        <v>-3.3172011330000002</v>
      </c>
    </row>
    <row r="320" spans="2:4" x14ac:dyDescent="0.35">
      <c r="B320" t="s">
        <v>1376</v>
      </c>
      <c r="C320">
        <v>57.659429809999999</v>
      </c>
      <c r="D320">
        <v>-2.491000444</v>
      </c>
    </row>
    <row r="321" spans="2:4" x14ac:dyDescent="0.35">
      <c r="B321" t="s">
        <v>1252</v>
      </c>
      <c r="C321">
        <v>57.61452938</v>
      </c>
      <c r="D321">
        <v>-4.8299024729999998</v>
      </c>
    </row>
    <row r="322" spans="2:4" x14ac:dyDescent="0.35">
      <c r="B322" t="s">
        <v>1570</v>
      </c>
      <c r="C322">
        <v>57.586229629999998</v>
      </c>
      <c r="D322">
        <v>-2.070000098</v>
      </c>
    </row>
    <row r="323" spans="2:4" x14ac:dyDescent="0.35">
      <c r="B323" t="s">
        <v>9704</v>
      </c>
      <c r="C323">
        <v>57.578779609999998</v>
      </c>
      <c r="D323">
        <v>-1.841299912</v>
      </c>
    </row>
    <row r="324" spans="2:4" x14ac:dyDescent="0.35">
      <c r="B324" t="s">
        <v>1395</v>
      </c>
      <c r="C324">
        <v>57.574029459999998</v>
      </c>
      <c r="D324">
        <v>-3.8445015709999999</v>
      </c>
    </row>
    <row r="325" spans="2:4" x14ac:dyDescent="0.35">
      <c r="B325" t="s">
        <v>7655</v>
      </c>
      <c r="C325">
        <v>57.556815</v>
      </c>
      <c r="D325">
        <v>-3.420461</v>
      </c>
    </row>
    <row r="326" spans="2:4" x14ac:dyDescent="0.35">
      <c r="B326" t="s">
        <v>971</v>
      </c>
      <c r="C326">
        <v>57.554428649999998</v>
      </c>
      <c r="D326">
        <v>-6.645004363</v>
      </c>
    </row>
    <row r="327" spans="2:4" x14ac:dyDescent="0.35">
      <c r="B327" t="s">
        <v>1312</v>
      </c>
      <c r="C327">
        <v>57.537629469999999</v>
      </c>
      <c r="D327">
        <v>-2.9327007979999999</v>
      </c>
    </row>
    <row r="328" spans="2:4" x14ac:dyDescent="0.35">
      <c r="B328" t="s">
        <v>1445</v>
      </c>
      <c r="C328">
        <v>57.507898429999997</v>
      </c>
      <c r="D328">
        <v>-1.784285868</v>
      </c>
    </row>
    <row r="329" spans="2:4" x14ac:dyDescent="0.35">
      <c r="B329" t="s">
        <v>1443</v>
      </c>
      <c r="C329">
        <v>57.504561420000002</v>
      </c>
      <c r="D329">
        <v>-1.7841248679999999</v>
      </c>
    </row>
    <row r="330" spans="2:4" x14ac:dyDescent="0.35">
      <c r="B330" t="s">
        <v>9705</v>
      </c>
      <c r="C330">
        <v>57.504052000000001</v>
      </c>
      <c r="D330">
        <v>-3.5994130000000002</v>
      </c>
    </row>
    <row r="331" spans="2:4" x14ac:dyDescent="0.35">
      <c r="B331" t="s">
        <v>986</v>
      </c>
      <c r="C331">
        <v>57.467599069999999</v>
      </c>
      <c r="D331">
        <v>-4.4898021190000001</v>
      </c>
    </row>
    <row r="332" spans="2:4" x14ac:dyDescent="0.35">
      <c r="B332" t="s">
        <v>1289</v>
      </c>
      <c r="C332">
        <v>57.452029080000003</v>
      </c>
      <c r="D332">
        <v>-4.2414018929999999</v>
      </c>
    </row>
    <row r="333" spans="2:4" x14ac:dyDescent="0.35">
      <c r="B333" t="s">
        <v>7707</v>
      </c>
      <c r="C333">
        <v>57.427928369999997</v>
      </c>
      <c r="D333">
        <v>-6.5310041759999997</v>
      </c>
    </row>
    <row r="334" spans="2:4" x14ac:dyDescent="0.35">
      <c r="B334" t="s">
        <v>1231</v>
      </c>
      <c r="C334">
        <v>57.415992000000003</v>
      </c>
      <c r="D334">
        <v>-3.3159879999999999</v>
      </c>
    </row>
    <row r="335" spans="2:4" x14ac:dyDescent="0.35">
      <c r="B335" t="s">
        <v>9706</v>
      </c>
      <c r="C335">
        <v>57.364638999999997</v>
      </c>
      <c r="D335">
        <v>-7.2707300000000004</v>
      </c>
    </row>
    <row r="336" spans="2:4" x14ac:dyDescent="0.35">
      <c r="B336" t="s">
        <v>1192</v>
      </c>
      <c r="C336">
        <v>57.322828620000003</v>
      </c>
      <c r="D336">
        <v>-4.7894023539999999</v>
      </c>
    </row>
    <row r="337" spans="2:4" x14ac:dyDescent="0.35">
      <c r="B337" t="s">
        <v>9707</v>
      </c>
      <c r="C337">
        <v>57.24932862</v>
      </c>
      <c r="D337">
        <v>-3.723001408</v>
      </c>
    </row>
    <row r="338" spans="2:4" x14ac:dyDescent="0.35">
      <c r="B338" t="s">
        <v>110</v>
      </c>
      <c r="C338">
        <v>57.247928100000003</v>
      </c>
      <c r="D338">
        <v>-5.9358034499999999</v>
      </c>
    </row>
    <row r="339" spans="2:4" x14ac:dyDescent="0.35">
      <c r="B339" t="s">
        <v>1337</v>
      </c>
      <c r="C339">
        <v>57.21292863</v>
      </c>
      <c r="D339">
        <v>-2.3740003299999999</v>
      </c>
    </row>
    <row r="340" spans="2:4" x14ac:dyDescent="0.35">
      <c r="B340" t="s">
        <v>1160</v>
      </c>
      <c r="C340">
        <v>57.21142863</v>
      </c>
      <c r="D340">
        <v>-2.1810001799999998</v>
      </c>
    </row>
    <row r="341" spans="2:4" x14ac:dyDescent="0.35">
      <c r="B341" t="s">
        <v>1460</v>
      </c>
      <c r="C341">
        <v>57.174128529999997</v>
      </c>
      <c r="D341">
        <v>-2.138400147</v>
      </c>
    </row>
    <row r="342" spans="2:4" x14ac:dyDescent="0.35">
      <c r="B342" t="s">
        <v>1071</v>
      </c>
      <c r="C342">
        <v>57.154018129999997</v>
      </c>
      <c r="D342">
        <v>-4.9367024400000004</v>
      </c>
    </row>
    <row r="343" spans="2:4" x14ac:dyDescent="0.35">
      <c r="B343" t="s">
        <v>1651</v>
      </c>
      <c r="C343">
        <v>57.153828480000001</v>
      </c>
      <c r="D343">
        <v>-2.0971001149999999</v>
      </c>
    </row>
    <row r="344" spans="2:4" x14ac:dyDescent="0.35">
      <c r="B344" t="s">
        <v>1576</v>
      </c>
      <c r="C344">
        <v>57.151528450000001</v>
      </c>
      <c r="D344">
        <v>-2.7880006470000001</v>
      </c>
    </row>
    <row r="345" spans="2:4" x14ac:dyDescent="0.35">
      <c r="B345" t="s">
        <v>1091</v>
      </c>
      <c r="C345">
        <v>57.140228440000001</v>
      </c>
      <c r="D345">
        <v>-2.0986001160000001</v>
      </c>
    </row>
    <row r="346" spans="2:4" x14ac:dyDescent="0.35">
      <c r="B346" t="s">
        <v>1194</v>
      </c>
      <c r="C346">
        <v>57.136628129999998</v>
      </c>
      <c r="D346">
        <v>-4.7145022340000002</v>
      </c>
    </row>
    <row r="347" spans="2:4" x14ac:dyDescent="0.35">
      <c r="B347" t="s">
        <v>1496</v>
      </c>
      <c r="C347">
        <v>57.108428349999997</v>
      </c>
      <c r="D347">
        <v>-2.0916001099999999</v>
      </c>
    </row>
    <row r="348" spans="2:4" x14ac:dyDescent="0.35">
      <c r="B348" t="s">
        <v>1475</v>
      </c>
      <c r="C348">
        <v>57.069516999999998</v>
      </c>
      <c r="D348">
        <v>-5.1076519999999999</v>
      </c>
    </row>
    <row r="349" spans="2:4" x14ac:dyDescent="0.35">
      <c r="B349" t="s">
        <v>7801</v>
      </c>
      <c r="C349">
        <v>56.964638000000001</v>
      </c>
      <c r="D349">
        <v>-2.3473730000000002</v>
      </c>
    </row>
    <row r="350" spans="2:4" x14ac:dyDescent="0.35">
      <c r="B350" t="s">
        <v>1206</v>
      </c>
      <c r="C350">
        <v>56.921027819999999</v>
      </c>
      <c r="D350">
        <v>-2.2920002570000002</v>
      </c>
    </row>
    <row r="351" spans="2:4" x14ac:dyDescent="0.35">
      <c r="B351" t="s">
        <v>1220</v>
      </c>
      <c r="C351">
        <v>56.819327139999999</v>
      </c>
      <c r="D351">
        <v>-5.0743024620000003</v>
      </c>
    </row>
    <row r="352" spans="2:4" x14ac:dyDescent="0.35">
      <c r="B352" t="s">
        <v>9708</v>
      </c>
      <c r="C352">
        <v>56.720407229999999</v>
      </c>
      <c r="D352">
        <v>-2.5565504419999998</v>
      </c>
    </row>
    <row r="353" spans="2:4" x14ac:dyDescent="0.35">
      <c r="B353" t="s">
        <v>8060</v>
      </c>
      <c r="C353">
        <v>56.713626859999998</v>
      </c>
      <c r="D353">
        <v>-4.9500023190000002</v>
      </c>
    </row>
    <row r="354" spans="2:4" x14ac:dyDescent="0.35">
      <c r="B354" t="s">
        <v>1605</v>
      </c>
      <c r="C354">
        <v>56.70642703</v>
      </c>
      <c r="D354">
        <v>-4.01620154</v>
      </c>
    </row>
    <row r="355" spans="2:4" x14ac:dyDescent="0.35">
      <c r="B355" t="s">
        <v>1479</v>
      </c>
      <c r="C355">
        <v>56.69022691</v>
      </c>
      <c r="D355">
        <v>-4.3987018449999997</v>
      </c>
    </row>
    <row r="356" spans="2:4" x14ac:dyDescent="0.35">
      <c r="B356" t="s">
        <v>1370</v>
      </c>
      <c r="C356">
        <v>56.654427009999999</v>
      </c>
      <c r="D356">
        <v>-2.8650006609999998</v>
      </c>
    </row>
    <row r="357" spans="2:4" x14ac:dyDescent="0.35">
      <c r="B357" t="s">
        <v>967</v>
      </c>
      <c r="C357">
        <v>56.56385676</v>
      </c>
      <c r="D357">
        <v>-2.619040477</v>
      </c>
    </row>
    <row r="358" spans="2:4" x14ac:dyDescent="0.35">
      <c r="B358" t="s">
        <v>1066</v>
      </c>
      <c r="C358">
        <v>56.542132449999997</v>
      </c>
      <c r="D358">
        <v>-4.5166969029999997</v>
      </c>
    </row>
    <row r="359" spans="2:4" x14ac:dyDescent="0.35">
      <c r="B359" t="s">
        <v>153</v>
      </c>
      <c r="C359">
        <v>56.538126630000001</v>
      </c>
      <c r="D359">
        <v>-3.2730009450000002</v>
      </c>
    </row>
    <row r="360" spans="2:4" x14ac:dyDescent="0.35">
      <c r="B360" t="s">
        <v>1372</v>
      </c>
      <c r="C360">
        <v>56.481089480000001</v>
      </c>
      <c r="D360">
        <v>-3.017000753</v>
      </c>
    </row>
    <row r="361" spans="2:4" x14ac:dyDescent="0.35">
      <c r="B361" t="s">
        <v>1324</v>
      </c>
      <c r="C361">
        <v>56.475426280000001</v>
      </c>
      <c r="D361">
        <v>-4.3245017319999999</v>
      </c>
    </row>
    <row r="362" spans="2:4" x14ac:dyDescent="0.35">
      <c r="B362" t="s">
        <v>1077</v>
      </c>
      <c r="C362">
        <v>56.473826459999998</v>
      </c>
      <c r="D362">
        <v>-3.044800773</v>
      </c>
    </row>
    <row r="363" spans="2:4" x14ac:dyDescent="0.35">
      <c r="B363" t="s">
        <v>9709</v>
      </c>
      <c r="C363">
        <v>56.468626450000002</v>
      </c>
      <c r="D363">
        <v>-2.9170006810000002</v>
      </c>
    </row>
    <row r="364" spans="2:4" x14ac:dyDescent="0.35">
      <c r="B364" t="s">
        <v>1226</v>
      </c>
      <c r="C364">
        <v>56.457226409999997</v>
      </c>
      <c r="D364">
        <v>-2.9900007319999999</v>
      </c>
    </row>
    <row r="365" spans="2:4" x14ac:dyDescent="0.35">
      <c r="B365" t="s">
        <v>408</v>
      </c>
      <c r="C365">
        <v>56.434592209999998</v>
      </c>
      <c r="D365">
        <v>-4.0653475200000004</v>
      </c>
    </row>
    <row r="366" spans="2:4" x14ac:dyDescent="0.35">
      <c r="B366" t="s">
        <v>1582</v>
      </c>
      <c r="C366">
        <v>56.430078940000001</v>
      </c>
      <c r="D366">
        <v>-5.2140024599999997</v>
      </c>
    </row>
    <row r="367" spans="2:4" x14ac:dyDescent="0.35">
      <c r="B367" t="s">
        <v>1041</v>
      </c>
      <c r="C367">
        <v>56.396696169999998</v>
      </c>
      <c r="D367">
        <v>-3.487501081</v>
      </c>
    </row>
    <row r="368" spans="2:4" x14ac:dyDescent="0.35">
      <c r="B368" t="s">
        <v>2727</v>
      </c>
      <c r="C368">
        <v>56.346362800000001</v>
      </c>
      <c r="D368">
        <v>-5.2422532000000004</v>
      </c>
    </row>
    <row r="369" spans="2:4" x14ac:dyDescent="0.35">
      <c r="B369" t="s">
        <v>952</v>
      </c>
      <c r="C369">
        <v>56.33945602</v>
      </c>
      <c r="D369">
        <v>-3.2937509330000001</v>
      </c>
    </row>
    <row r="370" spans="2:4" x14ac:dyDescent="0.35">
      <c r="B370" t="s">
        <v>1119</v>
      </c>
      <c r="C370">
        <v>56.314225970000003</v>
      </c>
      <c r="D370">
        <v>-3.0350007479999999</v>
      </c>
    </row>
    <row r="371" spans="2:4" x14ac:dyDescent="0.35">
      <c r="B371" t="s">
        <v>62</v>
      </c>
      <c r="C371">
        <v>56.287165999999999</v>
      </c>
      <c r="D371">
        <v>-4.9555040000000004</v>
      </c>
    </row>
    <row r="372" spans="2:4" x14ac:dyDescent="0.35">
      <c r="B372" t="s">
        <v>142</v>
      </c>
      <c r="C372">
        <v>56.27712554</v>
      </c>
      <c r="D372">
        <v>-4.9220021620000001</v>
      </c>
    </row>
    <row r="373" spans="2:4" x14ac:dyDescent="0.35">
      <c r="B373" t="s">
        <v>2697</v>
      </c>
      <c r="C373">
        <v>56.276125749999999</v>
      </c>
      <c r="D373">
        <v>-3.877741345</v>
      </c>
    </row>
    <row r="374" spans="2:4" x14ac:dyDescent="0.35">
      <c r="B374" t="s">
        <v>1544</v>
      </c>
      <c r="C374">
        <v>56.246425500000001</v>
      </c>
      <c r="D374">
        <v>-4.7040019739999996</v>
      </c>
    </row>
    <row r="375" spans="2:4" x14ac:dyDescent="0.35">
      <c r="B375" t="s">
        <v>1355</v>
      </c>
      <c r="C375">
        <v>56.207825640000003</v>
      </c>
      <c r="D375">
        <v>-2.99720071</v>
      </c>
    </row>
    <row r="376" spans="2:4" x14ac:dyDescent="0.35">
      <c r="B376" t="s">
        <v>1239</v>
      </c>
      <c r="C376">
        <v>56.204025610000002</v>
      </c>
      <c r="D376">
        <v>-3.1963008469999998</v>
      </c>
    </row>
    <row r="377" spans="2:4" x14ac:dyDescent="0.35">
      <c r="B377" t="s">
        <v>1629</v>
      </c>
      <c r="C377">
        <v>56.162825470000001</v>
      </c>
      <c r="D377">
        <v>-3.2959009099999999</v>
      </c>
    </row>
    <row r="378" spans="2:4" x14ac:dyDescent="0.35">
      <c r="B378" t="s">
        <v>1494</v>
      </c>
      <c r="C378">
        <v>56.14532543</v>
      </c>
      <c r="D378">
        <v>-3.1480008060000002</v>
      </c>
    </row>
    <row r="379" spans="2:4" x14ac:dyDescent="0.35">
      <c r="B379" t="s">
        <v>1130</v>
      </c>
      <c r="C379">
        <v>56.137325320000002</v>
      </c>
      <c r="D379">
        <v>-3.779201246</v>
      </c>
    </row>
    <row r="380" spans="2:4" x14ac:dyDescent="0.35">
      <c r="B380" t="s">
        <v>1566</v>
      </c>
      <c r="C380">
        <v>56.115725240000003</v>
      </c>
      <c r="D380">
        <v>-3.9146013399999999</v>
      </c>
    </row>
    <row r="381" spans="2:4" x14ac:dyDescent="0.35">
      <c r="B381" t="s">
        <v>1237</v>
      </c>
      <c r="C381">
        <v>56.1084253</v>
      </c>
      <c r="D381">
        <v>-3.2671008829999999</v>
      </c>
    </row>
    <row r="382" spans="2:4" x14ac:dyDescent="0.35">
      <c r="B382" t="s">
        <v>1155</v>
      </c>
      <c r="C382">
        <v>56.089555220000001</v>
      </c>
      <c r="D382">
        <v>-3.4489010050000002</v>
      </c>
    </row>
    <row r="383" spans="2:4" x14ac:dyDescent="0.35">
      <c r="B383" t="s">
        <v>1287</v>
      </c>
      <c r="C383">
        <v>56.042175069999999</v>
      </c>
      <c r="D383">
        <v>-3.3895209569999998</v>
      </c>
    </row>
    <row r="384" spans="2:4" x14ac:dyDescent="0.35">
      <c r="B384" t="s">
        <v>1469</v>
      </c>
      <c r="C384">
        <v>56.026024630000002</v>
      </c>
      <c r="D384">
        <v>-5.350002441</v>
      </c>
    </row>
    <row r="385" spans="2:4" x14ac:dyDescent="0.35">
      <c r="B385" t="s">
        <v>979</v>
      </c>
      <c r="C385">
        <v>56.013839930000003</v>
      </c>
      <c r="D385">
        <v>-3.7677112149999998</v>
      </c>
    </row>
    <row r="386" spans="2:4" x14ac:dyDescent="0.35">
      <c r="B386" t="s">
        <v>1010</v>
      </c>
      <c r="C386">
        <v>56.007104900000002</v>
      </c>
      <c r="D386">
        <v>-3.8603012790000002</v>
      </c>
    </row>
    <row r="387" spans="2:4" x14ac:dyDescent="0.35">
      <c r="B387" t="s">
        <v>771</v>
      </c>
      <c r="C387">
        <v>56.001824900000003</v>
      </c>
      <c r="D387">
        <v>-3.6893011580000001</v>
      </c>
    </row>
    <row r="388" spans="2:4" x14ac:dyDescent="0.35">
      <c r="B388" t="s">
        <v>1153</v>
      </c>
      <c r="C388">
        <v>55.976604930000001</v>
      </c>
      <c r="D388">
        <v>-2.5727004080000002</v>
      </c>
    </row>
    <row r="389" spans="2:4" x14ac:dyDescent="0.35">
      <c r="B389" t="s">
        <v>1157</v>
      </c>
      <c r="C389">
        <v>55.974624570000003</v>
      </c>
      <c r="D389">
        <v>-4.9400020839999996</v>
      </c>
    </row>
    <row r="390" spans="2:4" x14ac:dyDescent="0.35">
      <c r="B390" t="s">
        <v>1584</v>
      </c>
      <c r="C390">
        <v>55.961524830000002</v>
      </c>
      <c r="D390">
        <v>-3.241300845</v>
      </c>
    </row>
    <row r="391" spans="2:4" x14ac:dyDescent="0.35">
      <c r="B391" t="s">
        <v>1465</v>
      </c>
      <c r="C391">
        <v>55.95232481</v>
      </c>
      <c r="D391">
        <v>-3.1225007649999998</v>
      </c>
    </row>
    <row r="392" spans="2:4" x14ac:dyDescent="0.35">
      <c r="B392" t="s">
        <v>160</v>
      </c>
      <c r="C392">
        <v>55.946977689999997</v>
      </c>
      <c r="D392">
        <v>-3.9637953399999999</v>
      </c>
    </row>
    <row r="393" spans="2:4" x14ac:dyDescent="0.35">
      <c r="B393" t="s">
        <v>1568</v>
      </c>
      <c r="C393">
        <v>55.94692457</v>
      </c>
      <c r="D393">
        <v>-4.5761017910000001</v>
      </c>
    </row>
    <row r="394" spans="2:4" x14ac:dyDescent="0.35">
      <c r="B394" t="s">
        <v>1128</v>
      </c>
      <c r="C394">
        <v>55.927380479999997</v>
      </c>
      <c r="D394">
        <v>-4.6768178630000001</v>
      </c>
    </row>
    <row r="395" spans="2:4" x14ac:dyDescent="0.35">
      <c r="B395" t="s">
        <v>1538</v>
      </c>
      <c r="C395">
        <v>55.925724709999997</v>
      </c>
      <c r="D395">
        <v>-3.3000008799999998</v>
      </c>
    </row>
    <row r="396" spans="2:4" x14ac:dyDescent="0.35">
      <c r="B396" t="s">
        <v>113</v>
      </c>
      <c r="C396">
        <v>55.919324670000002</v>
      </c>
      <c r="D396">
        <v>-3.4534009819999998</v>
      </c>
    </row>
    <row r="397" spans="2:4" x14ac:dyDescent="0.35">
      <c r="B397" t="s">
        <v>9710</v>
      </c>
      <c r="C397">
        <v>55.918871000000003</v>
      </c>
      <c r="D397">
        <v>-4.410139</v>
      </c>
    </row>
    <row r="398" spans="2:4" x14ac:dyDescent="0.35">
      <c r="B398" t="s">
        <v>312</v>
      </c>
      <c r="C398">
        <v>55.907425619999998</v>
      </c>
      <c r="D398">
        <v>-3.506793016</v>
      </c>
    </row>
    <row r="399" spans="2:4" x14ac:dyDescent="0.35">
      <c r="B399" t="s">
        <v>1140</v>
      </c>
      <c r="C399">
        <v>55.906477610000003</v>
      </c>
      <c r="D399">
        <v>-3.5876010709999999</v>
      </c>
    </row>
    <row r="400" spans="2:4" x14ac:dyDescent="0.35">
      <c r="B400" t="s">
        <v>1322</v>
      </c>
      <c r="C400">
        <v>55.903324480000002</v>
      </c>
      <c r="D400">
        <v>-4.30990158</v>
      </c>
    </row>
    <row r="401" spans="2:4" x14ac:dyDescent="0.35">
      <c r="B401" t="s">
        <v>305</v>
      </c>
      <c r="C401">
        <v>55.903092489999999</v>
      </c>
      <c r="D401">
        <v>-4.2568105410000001</v>
      </c>
    </row>
    <row r="402" spans="2:4" x14ac:dyDescent="0.35">
      <c r="B402" t="s">
        <v>977</v>
      </c>
      <c r="C402">
        <v>55.900424579999999</v>
      </c>
      <c r="D402">
        <v>-3.6738811290000002</v>
      </c>
    </row>
    <row r="403" spans="2:4" x14ac:dyDescent="0.35">
      <c r="B403" t="s">
        <v>1304</v>
      </c>
      <c r="C403">
        <v>55.89052461</v>
      </c>
      <c r="D403">
        <v>-3.1634007839999998</v>
      </c>
    </row>
    <row r="404" spans="2:4" x14ac:dyDescent="0.35">
      <c r="B404" t="s">
        <v>1471</v>
      </c>
      <c r="C404">
        <v>55.873124390000001</v>
      </c>
      <c r="D404">
        <v>-4.2538015319999998</v>
      </c>
    </row>
    <row r="405" spans="2:4" x14ac:dyDescent="0.35">
      <c r="B405" t="s">
        <v>7548</v>
      </c>
      <c r="C405">
        <v>55.856984349999998</v>
      </c>
      <c r="D405">
        <v>-4.1966114870000002</v>
      </c>
    </row>
    <row r="406" spans="2:4" x14ac:dyDescent="0.35">
      <c r="B406" t="s">
        <v>1079</v>
      </c>
      <c r="C406">
        <v>55.855054340000002</v>
      </c>
      <c r="D406">
        <v>-4.2390115169999998</v>
      </c>
    </row>
    <row r="407" spans="2:4" x14ac:dyDescent="0.35">
      <c r="B407" t="s">
        <v>1096</v>
      </c>
      <c r="C407">
        <v>55.851444370000003</v>
      </c>
      <c r="D407">
        <v>-4.0134413550000003</v>
      </c>
    </row>
    <row r="408" spans="2:4" x14ac:dyDescent="0.35">
      <c r="B408" t="s">
        <v>1300</v>
      </c>
      <c r="C408">
        <v>55.84432425</v>
      </c>
      <c r="D408">
        <v>-4.5041017090000004</v>
      </c>
    </row>
    <row r="409" spans="2:4" x14ac:dyDescent="0.35">
      <c r="B409" t="s">
        <v>1126</v>
      </c>
      <c r="C409">
        <v>55.83856729</v>
      </c>
      <c r="D409">
        <v>-4.2083464910000004</v>
      </c>
    </row>
    <row r="410" spans="2:4" x14ac:dyDescent="0.35">
      <c r="B410" t="s">
        <v>7582</v>
      </c>
      <c r="C410">
        <v>55.822417000000002</v>
      </c>
      <c r="D410">
        <v>-4.1492781000000001</v>
      </c>
    </row>
    <row r="411" spans="2:4" x14ac:dyDescent="0.35">
      <c r="B411" t="s">
        <v>1397</v>
      </c>
      <c r="C411">
        <v>55.821324279999999</v>
      </c>
      <c r="D411">
        <v>-3.936001294</v>
      </c>
    </row>
    <row r="412" spans="2:4" x14ac:dyDescent="0.35">
      <c r="B412" t="s">
        <v>1114</v>
      </c>
      <c r="C412">
        <v>55.8211242</v>
      </c>
      <c r="D412">
        <v>-4.3643016000000001</v>
      </c>
    </row>
    <row r="413" spans="2:4" x14ac:dyDescent="0.35">
      <c r="B413" t="s">
        <v>1224</v>
      </c>
      <c r="C413">
        <v>55.798024140000003</v>
      </c>
      <c r="D413">
        <v>-4.2977015449999998</v>
      </c>
    </row>
    <row r="414" spans="2:4" x14ac:dyDescent="0.35">
      <c r="B414" t="s">
        <v>1174</v>
      </c>
      <c r="C414">
        <v>55.784924119999999</v>
      </c>
      <c r="D414">
        <v>-4.1916014659999998</v>
      </c>
    </row>
    <row r="415" spans="2:4" x14ac:dyDescent="0.35">
      <c r="B415" t="s">
        <v>992</v>
      </c>
      <c r="C415">
        <v>55.777424289999999</v>
      </c>
      <c r="D415">
        <v>-2.0787000870000001</v>
      </c>
    </row>
    <row r="416" spans="2:4" x14ac:dyDescent="0.35">
      <c r="B416" t="s">
        <v>1655</v>
      </c>
      <c r="C416">
        <v>55.764168089999998</v>
      </c>
      <c r="D416">
        <v>-3.9287942779999998</v>
      </c>
    </row>
    <row r="417" spans="2:4" x14ac:dyDescent="0.35">
      <c r="B417" t="s">
        <v>1564</v>
      </c>
      <c r="C417">
        <v>55.75262403</v>
      </c>
      <c r="D417">
        <v>-4.0802013800000001</v>
      </c>
    </row>
    <row r="418" spans="2:4" x14ac:dyDescent="0.35">
      <c r="B418" t="s">
        <v>253</v>
      </c>
      <c r="C418">
        <v>55.743223839999999</v>
      </c>
      <c r="D418">
        <v>-4.8635019530000001</v>
      </c>
    </row>
    <row r="419" spans="2:4" x14ac:dyDescent="0.35">
      <c r="B419" t="s">
        <v>9712</v>
      </c>
      <c r="C419">
        <v>55.73952397</v>
      </c>
      <c r="D419">
        <v>-4.1611014339999999</v>
      </c>
    </row>
    <row r="420" spans="2:4" x14ac:dyDescent="0.35">
      <c r="B420" t="s">
        <v>1168</v>
      </c>
      <c r="C420">
        <v>55.66812393</v>
      </c>
      <c r="D420">
        <v>-2.3277002379999998</v>
      </c>
    </row>
    <row r="421" spans="2:4" x14ac:dyDescent="0.35">
      <c r="B421" t="s">
        <v>287</v>
      </c>
      <c r="C421">
        <v>55.664023620000002</v>
      </c>
      <c r="D421">
        <v>-4.6781017890000003</v>
      </c>
    </row>
    <row r="422" spans="2:4" x14ac:dyDescent="0.35">
      <c r="B422" t="s">
        <v>1506</v>
      </c>
      <c r="C422">
        <v>55.646023530000001</v>
      </c>
      <c r="D422">
        <v>-4.7938018710000003</v>
      </c>
    </row>
    <row r="423" spans="2:4" x14ac:dyDescent="0.35">
      <c r="B423" t="s">
        <v>1222</v>
      </c>
      <c r="C423">
        <v>55.607823709999998</v>
      </c>
      <c r="D423">
        <v>-2.7665005030000001</v>
      </c>
    </row>
    <row r="424" spans="2:4" x14ac:dyDescent="0.35">
      <c r="B424" t="s">
        <v>285</v>
      </c>
      <c r="C424">
        <v>55.593123419999998</v>
      </c>
      <c r="D424">
        <v>-4.48700163</v>
      </c>
    </row>
    <row r="425" spans="2:4" x14ac:dyDescent="0.35">
      <c r="B425" t="s">
        <v>1049</v>
      </c>
      <c r="C425">
        <v>55.590263149999998</v>
      </c>
      <c r="D425">
        <v>-5.5023124140000004</v>
      </c>
    </row>
    <row r="426" spans="2:4" x14ac:dyDescent="0.35">
      <c r="B426" t="s">
        <v>283</v>
      </c>
      <c r="C426">
        <v>55.579623380000001</v>
      </c>
      <c r="D426">
        <v>-4.4560016039999999</v>
      </c>
    </row>
    <row r="427" spans="2:4" x14ac:dyDescent="0.35">
      <c r="B427" t="s">
        <v>1108</v>
      </c>
      <c r="C427">
        <v>55.44712294</v>
      </c>
      <c r="D427">
        <v>-4.4290015509999998</v>
      </c>
    </row>
    <row r="428" spans="2:4" x14ac:dyDescent="0.35">
      <c r="B428" t="s">
        <v>1268</v>
      </c>
      <c r="C428">
        <v>55.428223099999997</v>
      </c>
      <c r="D428">
        <v>-2.7910005020000002</v>
      </c>
    </row>
    <row r="429" spans="2:4" x14ac:dyDescent="0.35">
      <c r="B429" t="s">
        <v>1382</v>
      </c>
      <c r="C429">
        <v>55.337022509999997</v>
      </c>
      <c r="D429">
        <v>-4.6770016959999996</v>
      </c>
    </row>
    <row r="430" spans="2:4" x14ac:dyDescent="0.35">
      <c r="B430" t="s">
        <v>1316</v>
      </c>
      <c r="C430">
        <v>55.160822009999997</v>
      </c>
      <c r="D430">
        <v>-4.1805013129999997</v>
      </c>
    </row>
    <row r="431" spans="2:4" x14ac:dyDescent="0.35">
      <c r="B431" t="s">
        <v>1051</v>
      </c>
      <c r="C431">
        <v>55.14350194</v>
      </c>
      <c r="D431">
        <v>-4.1892913150000002</v>
      </c>
    </row>
    <row r="432" spans="2:4" x14ac:dyDescent="0.35">
      <c r="B432" t="s">
        <v>7451</v>
      </c>
      <c r="C432">
        <v>55.1411409076686</v>
      </c>
      <c r="D432">
        <v>-1.53071263313482</v>
      </c>
    </row>
    <row r="433" spans="2:4" x14ac:dyDescent="0.35">
      <c r="B433" t="s">
        <v>9714</v>
      </c>
      <c r="C433">
        <v>55.11022183</v>
      </c>
      <c r="D433">
        <v>-4.1693012940000003</v>
      </c>
    </row>
    <row r="434" spans="2:4" x14ac:dyDescent="0.35">
      <c r="B434" t="s">
        <v>1233</v>
      </c>
      <c r="C434">
        <v>55.097221779999998</v>
      </c>
      <c r="D434">
        <v>-4.1810012990000001</v>
      </c>
    </row>
    <row r="435" spans="2:4" x14ac:dyDescent="0.35">
      <c r="B435" t="s">
        <v>1150</v>
      </c>
      <c r="C435">
        <v>55.061921759999997</v>
      </c>
      <c r="D435">
        <v>-3.5830009239999998</v>
      </c>
    </row>
    <row r="436" spans="2:4" x14ac:dyDescent="0.35">
      <c r="B436" t="s">
        <v>9715</v>
      </c>
      <c r="C436">
        <v>55.026288000000001</v>
      </c>
      <c r="D436">
        <v>-2.60684</v>
      </c>
    </row>
    <row r="437" spans="2:4" x14ac:dyDescent="0.35">
      <c r="B437" t="s">
        <v>1608</v>
      </c>
      <c r="C437">
        <v>55.023056740689398</v>
      </c>
      <c r="D437">
        <v>-1.5016088808888699</v>
      </c>
    </row>
    <row r="438" spans="2:4" x14ac:dyDescent="0.35">
      <c r="B438" t="s">
        <v>1075</v>
      </c>
      <c r="C438">
        <v>55.01352163</v>
      </c>
      <c r="D438">
        <v>-3.2211007070000002</v>
      </c>
    </row>
    <row r="439" spans="2:4" x14ac:dyDescent="0.35">
      <c r="B439" t="s">
        <v>1214</v>
      </c>
      <c r="C439">
        <v>55.012320000000003</v>
      </c>
      <c r="D439">
        <v>-2.1633900000000001</v>
      </c>
    </row>
    <row r="440" spans="2:4" x14ac:dyDescent="0.35">
      <c r="B440" t="s">
        <v>1560</v>
      </c>
      <c r="C440">
        <v>54.978057290375403</v>
      </c>
      <c r="D440">
        <v>-1.7244882637810599</v>
      </c>
    </row>
    <row r="441" spans="2:4" x14ac:dyDescent="0.35">
      <c r="B441" t="s">
        <v>1562</v>
      </c>
      <c r="C441">
        <v>54.974352172039097</v>
      </c>
      <c r="D441">
        <v>-1.7325101965645899</v>
      </c>
    </row>
    <row r="442" spans="2:4" x14ac:dyDescent="0.35">
      <c r="B442" t="s">
        <v>1403</v>
      </c>
      <c r="C442">
        <v>54.948421199999999</v>
      </c>
      <c r="D442">
        <v>-4.4910014619999998</v>
      </c>
    </row>
    <row r="443" spans="2:4" x14ac:dyDescent="0.35">
      <c r="B443" t="s">
        <v>1262</v>
      </c>
      <c r="C443">
        <v>54.941525567155999</v>
      </c>
      <c r="D443">
        <v>-2.9644165442561201</v>
      </c>
    </row>
    <row r="444" spans="2:4" x14ac:dyDescent="0.35">
      <c r="B444" t="s">
        <v>1626</v>
      </c>
      <c r="C444">
        <v>54.940060200899701</v>
      </c>
      <c r="D444">
        <v>-1.4719663703924</v>
      </c>
    </row>
    <row r="445" spans="2:4" x14ac:dyDescent="0.35">
      <c r="B445" t="s">
        <v>1427</v>
      </c>
      <c r="C445">
        <v>54.880788691329897</v>
      </c>
      <c r="D445">
        <v>-1.45797436391949</v>
      </c>
    </row>
    <row r="446" spans="2:4" x14ac:dyDescent="0.35">
      <c r="B446" t="s">
        <v>1235</v>
      </c>
      <c r="C446">
        <v>54.876620879999997</v>
      </c>
      <c r="D446">
        <v>-4.7980016470000004</v>
      </c>
    </row>
    <row r="447" spans="2:4" x14ac:dyDescent="0.35">
      <c r="B447" t="s">
        <v>1596</v>
      </c>
      <c r="C447">
        <v>54.854520960000002</v>
      </c>
      <c r="D447">
        <v>-4.0260011479999998</v>
      </c>
    </row>
    <row r="448" spans="2:4" x14ac:dyDescent="0.35">
      <c r="B448" t="s">
        <v>1270</v>
      </c>
      <c r="C448">
        <v>54.805007454668001</v>
      </c>
      <c r="D448">
        <v>-1.40505801541348</v>
      </c>
    </row>
    <row r="449" spans="2:4" x14ac:dyDescent="0.35">
      <c r="B449" t="s">
        <v>1551</v>
      </c>
      <c r="C449">
        <v>54.705530944950802</v>
      </c>
      <c r="D449">
        <v>-1.55478656810024</v>
      </c>
    </row>
    <row r="450" spans="2:4" x14ac:dyDescent="0.35">
      <c r="B450" t="s">
        <v>9717</v>
      </c>
      <c r="C450">
        <v>54.700509333034198</v>
      </c>
      <c r="D450">
        <v>-1.29202691992596</v>
      </c>
    </row>
    <row r="451" spans="2:4" x14ac:dyDescent="0.35">
      <c r="B451" t="s">
        <v>1509</v>
      </c>
      <c r="C451">
        <v>54.6054941996032</v>
      </c>
      <c r="D451">
        <v>-1.2377688967488201</v>
      </c>
    </row>
    <row r="452" spans="2:4" x14ac:dyDescent="0.35">
      <c r="B452" t="s">
        <v>1421</v>
      </c>
      <c r="C452">
        <v>54.592829673640097</v>
      </c>
      <c r="D452">
        <v>-1.3672481257079401</v>
      </c>
    </row>
    <row r="453" spans="2:4" x14ac:dyDescent="0.35">
      <c r="B453" t="s">
        <v>8091</v>
      </c>
      <c r="C453">
        <v>54.5676700530259</v>
      </c>
      <c r="D453">
        <v>-1.1333907428799599</v>
      </c>
    </row>
    <row r="454" spans="2:4" x14ac:dyDescent="0.35">
      <c r="B454" t="s">
        <v>741</v>
      </c>
      <c r="C454">
        <v>54.297810872159999</v>
      </c>
      <c r="D454">
        <v>-2.67214957404209</v>
      </c>
    </row>
    <row r="455" spans="2:4" x14ac:dyDescent="0.35">
      <c r="B455" t="s">
        <v>1274</v>
      </c>
      <c r="C455">
        <v>54.032326879437001</v>
      </c>
      <c r="D455">
        <v>-2.8910555466671699</v>
      </c>
    </row>
    <row r="456" spans="2:4" x14ac:dyDescent="0.35">
      <c r="B456" t="s">
        <v>1343</v>
      </c>
      <c r="C456">
        <v>54.031210627930697</v>
      </c>
      <c r="D456">
        <v>-1.4878437658314201</v>
      </c>
    </row>
    <row r="457" spans="2:4" x14ac:dyDescent="0.35">
      <c r="B457" t="s">
        <v>1467</v>
      </c>
      <c r="C457">
        <v>53.975053507861901</v>
      </c>
      <c r="D457">
        <v>-1.13164288754714</v>
      </c>
    </row>
    <row r="458" spans="2:4" x14ac:dyDescent="0.35">
      <c r="B458" t="s">
        <v>1435</v>
      </c>
      <c r="C458">
        <v>53.956423470777203</v>
      </c>
      <c r="D458">
        <v>-1.02433922600574</v>
      </c>
    </row>
    <row r="459" spans="2:4" x14ac:dyDescent="0.35">
      <c r="B459" t="s">
        <v>1555</v>
      </c>
      <c r="C459">
        <v>53.879662005801102</v>
      </c>
      <c r="D459">
        <v>-2.9897742077937299</v>
      </c>
    </row>
    <row r="460" spans="2:4" x14ac:dyDescent="0.35">
      <c r="B460" t="s">
        <v>1020</v>
      </c>
      <c r="C460">
        <v>53.810099723147701</v>
      </c>
      <c r="D460">
        <v>-1.86698606768366</v>
      </c>
    </row>
    <row r="461" spans="2:4" x14ac:dyDescent="0.35">
      <c r="B461" t="s">
        <v>2757</v>
      </c>
      <c r="C461">
        <v>53.806231533322602</v>
      </c>
      <c r="D461">
        <v>-1.5980414387767401</v>
      </c>
    </row>
    <row r="462" spans="2:4" x14ac:dyDescent="0.35">
      <c r="B462" t="s">
        <v>1112</v>
      </c>
      <c r="C462">
        <v>53.8006775910331</v>
      </c>
      <c r="D462">
        <v>-0.41528000061690901</v>
      </c>
    </row>
    <row r="463" spans="2:4" x14ac:dyDescent="0.35">
      <c r="B463" t="s">
        <v>1437</v>
      </c>
      <c r="C463">
        <v>53.794526873616498</v>
      </c>
      <c r="D463">
        <v>-2.3274365593794202</v>
      </c>
    </row>
    <row r="464" spans="2:4" x14ac:dyDescent="0.35">
      <c r="B464" t="s">
        <v>1542</v>
      </c>
      <c r="C464">
        <v>53.776864612390497</v>
      </c>
      <c r="D464">
        <v>-1.49679127648192</v>
      </c>
    </row>
    <row r="465" spans="2:4" x14ac:dyDescent="0.35">
      <c r="B465" t="s">
        <v>8337</v>
      </c>
      <c r="C465">
        <v>53.744309999999999</v>
      </c>
      <c r="D465">
        <v>-2.7551100000000002</v>
      </c>
    </row>
    <row r="466" spans="2:4" x14ac:dyDescent="0.35">
      <c r="B466" t="s">
        <v>1513</v>
      </c>
      <c r="C466">
        <v>53.741961745315997</v>
      </c>
      <c r="D466">
        <v>-0.23849121643839799</v>
      </c>
    </row>
    <row r="467" spans="2:4" x14ac:dyDescent="0.35">
      <c r="B467" t="s">
        <v>1138</v>
      </c>
      <c r="C467">
        <v>53.732477832358803</v>
      </c>
      <c r="D467">
        <v>-0.99256706174979004</v>
      </c>
    </row>
    <row r="468" spans="2:4" x14ac:dyDescent="0.35">
      <c r="B468" t="s">
        <v>1055</v>
      </c>
      <c r="C468">
        <v>53.729460431834397</v>
      </c>
      <c r="D468">
        <v>-1.00084877866135</v>
      </c>
    </row>
    <row r="469" spans="2:4" x14ac:dyDescent="0.35">
      <c r="B469" t="s">
        <v>2728</v>
      </c>
      <c r="C469">
        <v>53.717255988894202</v>
      </c>
      <c r="D469">
        <v>-1.2849315022140699</v>
      </c>
    </row>
    <row r="470" spans="2:4" x14ac:dyDescent="0.35">
      <c r="B470" t="s">
        <v>1182</v>
      </c>
      <c r="C470">
        <v>53.693880920829599</v>
      </c>
      <c r="D470">
        <v>-1.8236997040996901</v>
      </c>
    </row>
    <row r="471" spans="2:4" x14ac:dyDescent="0.35">
      <c r="B471" t="s">
        <v>1498</v>
      </c>
      <c r="C471">
        <v>53.622038743017903</v>
      </c>
      <c r="D471">
        <v>-2.2168876385335801</v>
      </c>
    </row>
    <row r="472" spans="2:4" x14ac:dyDescent="0.35">
      <c r="B472" t="s">
        <v>1307</v>
      </c>
      <c r="C472">
        <v>53.598055915857998</v>
      </c>
      <c r="D472">
        <v>-0.75619787272805505</v>
      </c>
    </row>
    <row r="473" spans="2:4" x14ac:dyDescent="0.35">
      <c r="B473" t="s">
        <v>1588</v>
      </c>
      <c r="C473">
        <v>53.575577673183702</v>
      </c>
      <c r="D473">
        <v>-1.0890760604587599</v>
      </c>
    </row>
    <row r="474" spans="2:4" x14ac:dyDescent="0.35">
      <c r="B474" t="s">
        <v>1249</v>
      </c>
      <c r="C474">
        <v>53.565258660108</v>
      </c>
      <c r="D474">
        <v>-0.15230995504549999</v>
      </c>
    </row>
    <row r="475" spans="2:4" x14ac:dyDescent="0.35">
      <c r="B475" t="s">
        <v>1622</v>
      </c>
      <c r="C475">
        <v>53.562600297311</v>
      </c>
      <c r="D475">
        <v>-2.81952621204384</v>
      </c>
    </row>
    <row r="476" spans="2:4" x14ac:dyDescent="0.35">
      <c r="B476" t="s">
        <v>8034</v>
      </c>
      <c r="C476">
        <v>53.537332850886699</v>
      </c>
      <c r="D476">
        <v>-2.35847535134479</v>
      </c>
    </row>
    <row r="477" spans="2:4" x14ac:dyDescent="0.35">
      <c r="B477" t="s">
        <v>1635</v>
      </c>
      <c r="C477">
        <v>53.528733466715202</v>
      </c>
      <c r="D477">
        <v>-2.1672427806299401</v>
      </c>
    </row>
    <row r="478" spans="2:4" x14ac:dyDescent="0.35">
      <c r="B478" t="s">
        <v>1657</v>
      </c>
      <c r="C478">
        <v>53.501866169268197</v>
      </c>
      <c r="D478">
        <v>-1.3784743116373399</v>
      </c>
    </row>
    <row r="479" spans="2:4" x14ac:dyDescent="0.35">
      <c r="B479" t="s">
        <v>724</v>
      </c>
      <c r="C479">
        <v>53.491675255567401</v>
      </c>
      <c r="D479">
        <v>-2.0443428439925002</v>
      </c>
    </row>
    <row r="480" spans="2:4" x14ac:dyDescent="0.35">
      <c r="B480" t="s">
        <v>1318</v>
      </c>
      <c r="C480">
        <v>53.4693383312189</v>
      </c>
      <c r="D480">
        <v>-2.8494751383713899</v>
      </c>
    </row>
    <row r="481" spans="2:4" x14ac:dyDescent="0.35">
      <c r="B481" t="s">
        <v>1064</v>
      </c>
      <c r="C481">
        <v>53.435926980663602</v>
      </c>
      <c r="D481">
        <v>-2.4086183162616002</v>
      </c>
    </row>
    <row r="482" spans="2:4" x14ac:dyDescent="0.35">
      <c r="B482" t="s">
        <v>9718</v>
      </c>
      <c r="C482">
        <v>53.433985635170302</v>
      </c>
      <c r="D482">
        <v>-2.6943792910790498</v>
      </c>
    </row>
    <row r="483" spans="2:4" x14ac:dyDescent="0.35">
      <c r="B483" t="s">
        <v>1477</v>
      </c>
      <c r="C483">
        <v>53.421274002420901</v>
      </c>
      <c r="D483">
        <v>-2.7388219152091202</v>
      </c>
    </row>
    <row r="484" spans="2:4" x14ac:dyDescent="0.35">
      <c r="B484" t="s">
        <v>1547</v>
      </c>
      <c r="C484">
        <v>53.420311592489902</v>
      </c>
      <c r="D484">
        <v>-2.2762694248900099</v>
      </c>
    </row>
    <row r="485" spans="2:4" x14ac:dyDescent="0.35">
      <c r="B485" t="s">
        <v>1361</v>
      </c>
      <c r="C485">
        <v>53.418553947613702</v>
      </c>
      <c r="D485">
        <v>-2.9242652961539002</v>
      </c>
    </row>
    <row r="486" spans="2:4" x14ac:dyDescent="0.35">
      <c r="B486" t="s">
        <v>1639</v>
      </c>
      <c r="C486">
        <v>53.415865302499803</v>
      </c>
      <c r="D486">
        <v>-1.41389624655202</v>
      </c>
    </row>
    <row r="487" spans="2:4" x14ac:dyDescent="0.35">
      <c r="B487" t="s">
        <v>1665</v>
      </c>
      <c r="C487">
        <v>53.415232539488301</v>
      </c>
      <c r="D487">
        <v>-4.4802550807795702</v>
      </c>
    </row>
    <row r="488" spans="2:4" x14ac:dyDescent="0.35">
      <c r="B488" t="s">
        <v>1022</v>
      </c>
      <c r="C488">
        <v>53.415231770616799</v>
      </c>
      <c r="D488">
        <v>-2.1312757196390901</v>
      </c>
    </row>
    <row r="489" spans="2:4" x14ac:dyDescent="0.35">
      <c r="B489" t="s">
        <v>1586</v>
      </c>
      <c r="C489">
        <v>53.412056326678801</v>
      </c>
      <c r="D489">
        <v>-1.3858336867515</v>
      </c>
    </row>
    <row r="490" spans="2:4" x14ac:dyDescent="0.35">
      <c r="B490" t="s">
        <v>1401</v>
      </c>
      <c r="C490">
        <v>53.406696443787098</v>
      </c>
      <c r="D490">
        <v>-1.4884659942268501</v>
      </c>
    </row>
    <row r="491" spans="2:4" x14ac:dyDescent="0.35">
      <c r="B491" t="s">
        <v>1592</v>
      </c>
      <c r="C491">
        <v>53.4049096033974</v>
      </c>
      <c r="D491">
        <v>-1.26850641100883</v>
      </c>
    </row>
    <row r="492" spans="2:4" x14ac:dyDescent="0.35">
      <c r="B492" t="s">
        <v>1530</v>
      </c>
      <c r="C492">
        <v>53.374700238712698</v>
      </c>
      <c r="D492">
        <v>-1.4785456258382701</v>
      </c>
    </row>
    <row r="493" spans="2:4" x14ac:dyDescent="0.35">
      <c r="B493" t="s">
        <v>1208</v>
      </c>
      <c r="C493">
        <v>53.371285545367698</v>
      </c>
      <c r="D493">
        <v>-2.68909597010044</v>
      </c>
    </row>
    <row r="494" spans="2:4" x14ac:dyDescent="0.35">
      <c r="B494" t="s">
        <v>998</v>
      </c>
      <c r="C494">
        <v>53.365797537573997</v>
      </c>
      <c r="D494">
        <v>-3.0627288592987401</v>
      </c>
    </row>
    <row r="495" spans="2:4" x14ac:dyDescent="0.35">
      <c r="B495" t="s">
        <v>1628</v>
      </c>
      <c r="C495">
        <v>53.359190668984702</v>
      </c>
      <c r="D495">
        <v>-0.80941640420166905</v>
      </c>
    </row>
    <row r="496" spans="2:4" x14ac:dyDescent="0.35">
      <c r="B496" t="s">
        <v>9721</v>
      </c>
      <c r="C496">
        <v>53.314968471031698</v>
      </c>
      <c r="D496">
        <v>-2.7249748309322501</v>
      </c>
    </row>
    <row r="497" spans="2:4" x14ac:dyDescent="0.35">
      <c r="B497" t="s">
        <v>1218</v>
      </c>
      <c r="C497">
        <v>53.309544911349498</v>
      </c>
      <c r="D497">
        <v>-2.7167601534701098</v>
      </c>
    </row>
    <row r="498" spans="2:4" x14ac:dyDescent="0.35">
      <c r="B498" t="s">
        <v>9722</v>
      </c>
      <c r="C498">
        <v>53.277749908253703</v>
      </c>
      <c r="D498">
        <v>-2.8111777541957599</v>
      </c>
    </row>
    <row r="499" spans="2:4" x14ac:dyDescent="0.35">
      <c r="B499" t="s">
        <v>1060</v>
      </c>
      <c r="C499">
        <v>53.268800409194903</v>
      </c>
      <c r="D499">
        <v>-2.9492309003144901</v>
      </c>
    </row>
    <row r="500" spans="2:4" x14ac:dyDescent="0.35">
      <c r="B500" t="s">
        <v>1374</v>
      </c>
      <c r="C500">
        <v>53.268753986215003</v>
      </c>
      <c r="D500">
        <v>-2.1214561708691901</v>
      </c>
    </row>
    <row r="501" spans="2:4" x14ac:dyDescent="0.35">
      <c r="B501" t="s">
        <v>7597</v>
      </c>
      <c r="C501">
        <v>53.227549494602997</v>
      </c>
      <c r="D501">
        <v>-3.07266269828474</v>
      </c>
    </row>
    <row r="502" spans="2:4" x14ac:dyDescent="0.35">
      <c r="B502" t="s">
        <v>1085</v>
      </c>
      <c r="C502">
        <v>53.224579693373499</v>
      </c>
      <c r="D502">
        <v>-1.38888817434739</v>
      </c>
    </row>
    <row r="503" spans="2:4" x14ac:dyDescent="0.35">
      <c r="B503" t="s">
        <v>1455</v>
      </c>
      <c r="C503">
        <v>53.187012418507997</v>
      </c>
      <c r="D503">
        <v>-4.1595641192355499</v>
      </c>
    </row>
    <row r="504" spans="2:4" x14ac:dyDescent="0.35">
      <c r="B504" t="s">
        <v>1558</v>
      </c>
      <c r="C504">
        <v>53.077480614588303</v>
      </c>
      <c r="D504">
        <v>-0.86896657906553298</v>
      </c>
    </row>
    <row r="505" spans="2:4" x14ac:dyDescent="0.35">
      <c r="B505" t="s">
        <v>1073</v>
      </c>
      <c r="C505">
        <v>53.041142555853497</v>
      </c>
      <c r="D505">
        <v>-2.0857590007644098</v>
      </c>
    </row>
    <row r="506" spans="2:4" x14ac:dyDescent="0.35">
      <c r="B506" t="s">
        <v>1353</v>
      </c>
      <c r="C506">
        <v>53.028527627552101</v>
      </c>
      <c r="D506">
        <v>-3.05377513991774</v>
      </c>
    </row>
    <row r="507" spans="2:4" x14ac:dyDescent="0.35">
      <c r="B507" t="s">
        <v>996</v>
      </c>
      <c r="C507">
        <v>52.930800379562399</v>
      </c>
      <c r="D507">
        <v>-0.22116384581281701</v>
      </c>
    </row>
    <row r="508" spans="2:4" x14ac:dyDescent="0.35">
      <c r="B508" t="s">
        <v>1603</v>
      </c>
      <c r="C508">
        <v>52.928928204449598</v>
      </c>
      <c r="D508">
        <v>-3.95062815699155</v>
      </c>
    </row>
    <row r="509" spans="2:4" x14ac:dyDescent="0.35">
      <c r="B509" t="s">
        <v>1484</v>
      </c>
      <c r="C509">
        <v>52.863691714721497</v>
      </c>
      <c r="D509">
        <v>-1.25598364084804</v>
      </c>
    </row>
    <row r="510" spans="2:4" x14ac:dyDescent="0.35">
      <c r="B510" t="s">
        <v>1643</v>
      </c>
      <c r="C510">
        <v>52.856120106284799</v>
      </c>
      <c r="D510">
        <v>-1.5487808399966401</v>
      </c>
    </row>
    <row r="511" spans="2:4" x14ac:dyDescent="0.35">
      <c r="B511" t="s">
        <v>1136</v>
      </c>
      <c r="C511">
        <v>52.771922184144103</v>
      </c>
      <c r="D511">
        <v>-1.6547647131105401</v>
      </c>
    </row>
    <row r="512" spans="2:4" x14ac:dyDescent="0.35">
      <c r="B512" t="s">
        <v>737</v>
      </c>
      <c r="C512">
        <v>52.7566807529277</v>
      </c>
      <c r="D512">
        <v>-1.9149607442918599</v>
      </c>
    </row>
    <row r="513" spans="2:4" x14ac:dyDescent="0.35">
      <c r="B513" t="s">
        <v>1618</v>
      </c>
      <c r="C513">
        <v>52.726612342031103</v>
      </c>
      <c r="D513">
        <v>0.198096469278982</v>
      </c>
    </row>
    <row r="514" spans="2:4" x14ac:dyDescent="0.35">
      <c r="B514" t="s">
        <v>1536</v>
      </c>
      <c r="C514">
        <v>52.709022035639499</v>
      </c>
      <c r="D514">
        <v>-2.6927751885754998</v>
      </c>
    </row>
    <row r="515" spans="2:4" x14ac:dyDescent="0.35">
      <c r="B515" t="s">
        <v>1045</v>
      </c>
      <c r="C515">
        <v>52.636973654238602</v>
      </c>
      <c r="D515">
        <v>-2.11574732004101</v>
      </c>
    </row>
    <row r="516" spans="2:4" x14ac:dyDescent="0.35">
      <c r="B516" t="s">
        <v>1293</v>
      </c>
      <c r="C516">
        <v>52.631955594298198</v>
      </c>
      <c r="D516">
        <v>-2.51427511398095</v>
      </c>
    </row>
    <row r="517" spans="2:4" x14ac:dyDescent="0.35">
      <c r="B517" t="s">
        <v>1186</v>
      </c>
      <c r="C517">
        <v>52.597625279719601</v>
      </c>
      <c r="D517">
        <v>-1.2170541951184899</v>
      </c>
    </row>
    <row r="518" spans="2:4" x14ac:dyDescent="0.35">
      <c r="B518" t="s">
        <v>1641</v>
      </c>
      <c r="C518">
        <v>52.576788222038303</v>
      </c>
      <c r="D518">
        <v>-2.0597575298728898</v>
      </c>
    </row>
    <row r="519" spans="2:4" x14ac:dyDescent="0.35">
      <c r="B519" t="s">
        <v>9736</v>
      </c>
      <c r="C519">
        <v>52.5740846024188</v>
      </c>
      <c r="D519">
        <v>1.2719170204939301</v>
      </c>
    </row>
    <row r="520" spans="2:4" x14ac:dyDescent="0.35">
      <c r="B520" t="s">
        <v>1453</v>
      </c>
      <c r="C520">
        <v>52.556909202242998</v>
      </c>
      <c r="D520">
        <v>-2.20980372596452</v>
      </c>
    </row>
    <row r="521" spans="2:4" x14ac:dyDescent="0.35">
      <c r="B521" t="s">
        <v>7521</v>
      </c>
      <c r="C521">
        <v>52.552951166408597</v>
      </c>
      <c r="D521">
        <v>-1.9640234798663401</v>
      </c>
    </row>
    <row r="522" spans="2:4" x14ac:dyDescent="0.35">
      <c r="B522" t="s">
        <v>1425</v>
      </c>
      <c r="C522">
        <v>52.541005849111997</v>
      </c>
      <c r="D522">
        <v>-2.0331130461238498</v>
      </c>
    </row>
    <row r="523" spans="2:4" x14ac:dyDescent="0.35">
      <c r="B523" t="s">
        <v>9778</v>
      </c>
      <c r="C523">
        <v>52.528660929603497</v>
      </c>
      <c r="D523">
        <v>-1.70874539818555</v>
      </c>
    </row>
    <row r="524" spans="2:4" x14ac:dyDescent="0.35">
      <c r="B524" t="s">
        <v>1399</v>
      </c>
      <c r="C524">
        <v>52.506821607849297</v>
      </c>
      <c r="D524">
        <v>-1.8523366762342099</v>
      </c>
    </row>
    <row r="525" spans="2:4" x14ac:dyDescent="0.35">
      <c r="B525" t="s">
        <v>1430</v>
      </c>
      <c r="C525">
        <v>52.498646447945802</v>
      </c>
      <c r="D525">
        <v>-2.02375231842101</v>
      </c>
    </row>
    <row r="526" spans="2:4" x14ac:dyDescent="0.35">
      <c r="B526" t="s">
        <v>1104</v>
      </c>
      <c r="C526">
        <v>52.4555290226171</v>
      </c>
      <c r="D526">
        <v>-1.4639574818088801</v>
      </c>
    </row>
    <row r="527" spans="2:4" x14ac:dyDescent="0.35">
      <c r="B527" t="s">
        <v>1341</v>
      </c>
      <c r="C527">
        <v>52.430770732033103</v>
      </c>
      <c r="D527">
        <v>-2.01385813532081</v>
      </c>
    </row>
    <row r="528" spans="2:4" x14ac:dyDescent="0.35">
      <c r="B528" t="s">
        <v>994</v>
      </c>
      <c r="C528">
        <v>52.3858445014084</v>
      </c>
      <c r="D528">
        <v>-1.6155187372372399</v>
      </c>
    </row>
    <row r="529" spans="2:4" x14ac:dyDescent="0.35">
      <c r="B529" t="s">
        <v>1000</v>
      </c>
      <c r="C529">
        <v>52.312496891654703</v>
      </c>
      <c r="D529">
        <v>-2.2427354483667101</v>
      </c>
    </row>
    <row r="530" spans="2:4" x14ac:dyDescent="0.35">
      <c r="B530" t="s">
        <v>7516</v>
      </c>
      <c r="C530">
        <v>52.280053088948002</v>
      </c>
      <c r="D530">
        <v>0.312061035588173</v>
      </c>
    </row>
    <row r="531" spans="2:4" x14ac:dyDescent="0.35">
      <c r="B531" t="s">
        <v>1198</v>
      </c>
      <c r="C531">
        <v>52.252211506022903</v>
      </c>
      <c r="D531">
        <v>-1.97380805903386</v>
      </c>
    </row>
    <row r="532" spans="2:4" x14ac:dyDescent="0.35">
      <c r="B532" t="s">
        <v>1247</v>
      </c>
      <c r="C532">
        <v>52.243107297230502</v>
      </c>
      <c r="D532">
        <v>-0.72891621395953199</v>
      </c>
    </row>
    <row r="533" spans="2:4" x14ac:dyDescent="0.35">
      <c r="B533" t="s">
        <v>1164</v>
      </c>
      <c r="C533">
        <v>52.2149399443026</v>
      </c>
      <c r="D533">
        <v>-0.30253289916264497</v>
      </c>
    </row>
    <row r="534" spans="2:4" x14ac:dyDescent="0.35">
      <c r="B534" t="s">
        <v>1024</v>
      </c>
      <c r="C534">
        <v>52.0713168892567</v>
      </c>
      <c r="D534">
        <v>1.0620930271531099</v>
      </c>
    </row>
    <row r="535" spans="2:4" x14ac:dyDescent="0.35">
      <c r="B535" t="s">
        <v>1572</v>
      </c>
      <c r="C535">
        <v>51.9363569796528</v>
      </c>
      <c r="D535">
        <v>-0.50300520726157505</v>
      </c>
    </row>
    <row r="536" spans="2:4" x14ac:dyDescent="0.35">
      <c r="B536" t="s">
        <v>1447</v>
      </c>
      <c r="C536">
        <v>51.935138402009002</v>
      </c>
      <c r="D536">
        <v>0.116788355260503</v>
      </c>
    </row>
    <row r="537" spans="2:4" x14ac:dyDescent="0.35">
      <c r="B537" t="s">
        <v>1170</v>
      </c>
      <c r="C537">
        <v>51.927172477648803</v>
      </c>
      <c r="D537">
        <v>-0.90826357765338805</v>
      </c>
    </row>
    <row r="538" spans="2:4" x14ac:dyDescent="0.35">
      <c r="B538" t="s">
        <v>1667</v>
      </c>
      <c r="C538">
        <v>51.9271416728159</v>
      </c>
      <c r="D538">
        <v>-0.25022889446019297</v>
      </c>
    </row>
    <row r="539" spans="2:4" x14ac:dyDescent="0.35">
      <c r="B539" t="s">
        <v>2779</v>
      </c>
      <c r="C539">
        <v>51.871634667015996</v>
      </c>
      <c r="D539">
        <v>-2.2662059107341301</v>
      </c>
    </row>
    <row r="540" spans="2:4" x14ac:dyDescent="0.35">
      <c r="B540" t="s">
        <v>1016</v>
      </c>
      <c r="C540">
        <v>51.865363492649699</v>
      </c>
      <c r="D540">
        <v>0.57604329999272197</v>
      </c>
    </row>
    <row r="541" spans="2:4" x14ac:dyDescent="0.35">
      <c r="B541" t="s">
        <v>1482</v>
      </c>
      <c r="C541">
        <v>51.808347890361901</v>
      </c>
      <c r="D541">
        <v>-3.2267770921816901</v>
      </c>
    </row>
    <row r="542" spans="2:4" x14ac:dyDescent="0.35">
      <c r="B542" t="s">
        <v>1504</v>
      </c>
      <c r="C542">
        <v>51.7581482690426</v>
      </c>
      <c r="D542">
        <v>3.4607780126389999E-3</v>
      </c>
    </row>
    <row r="543" spans="2:4" x14ac:dyDescent="0.35">
      <c r="B543" t="s">
        <v>1106</v>
      </c>
      <c r="C543">
        <v>51.711499129839801</v>
      </c>
      <c r="D543">
        <v>-1.1904821824599801</v>
      </c>
    </row>
    <row r="544" spans="2:4" x14ac:dyDescent="0.35">
      <c r="B544" t="s">
        <v>1574</v>
      </c>
      <c r="C544">
        <v>51.682718259644403</v>
      </c>
      <c r="D544">
        <v>-3.9609725070014501</v>
      </c>
    </row>
    <row r="545" spans="2:4" x14ac:dyDescent="0.35">
      <c r="B545" t="s">
        <v>1449</v>
      </c>
      <c r="C545">
        <v>51.6821239264101</v>
      </c>
      <c r="D545">
        <v>-4.9904495590208198</v>
      </c>
    </row>
    <row r="546" spans="2:4" x14ac:dyDescent="0.35">
      <c r="B546" t="s">
        <v>7379</v>
      </c>
      <c r="C546">
        <v>51.665105936293699</v>
      </c>
      <c r="D546">
        <v>-0.65635136457824605</v>
      </c>
    </row>
    <row r="547" spans="2:4" x14ac:dyDescent="0.35">
      <c r="B547" t="s">
        <v>1029</v>
      </c>
      <c r="C547">
        <v>51.663503834951001</v>
      </c>
      <c r="D547">
        <v>-2.4884614353775002E-2</v>
      </c>
    </row>
    <row r="548" spans="2:4" x14ac:dyDescent="0.35">
      <c r="B548" t="s">
        <v>1184</v>
      </c>
      <c r="C548">
        <v>51.661504804639797</v>
      </c>
      <c r="D548">
        <v>-0.34546683881032297</v>
      </c>
    </row>
    <row r="549" spans="2:4" x14ac:dyDescent="0.35">
      <c r="B549" t="s">
        <v>1624</v>
      </c>
      <c r="C549">
        <v>51.642275563441402</v>
      </c>
      <c r="D549">
        <v>-0.40509463369660698</v>
      </c>
    </row>
    <row r="550" spans="2:4" x14ac:dyDescent="0.35">
      <c r="B550" t="s">
        <v>1388</v>
      </c>
      <c r="C550">
        <v>51.618032705311002</v>
      </c>
      <c r="D550">
        <v>-0.209537732548296</v>
      </c>
    </row>
    <row r="551" spans="2:4" x14ac:dyDescent="0.35">
      <c r="B551" t="s">
        <v>1390</v>
      </c>
      <c r="C551">
        <v>51.607747260055397</v>
      </c>
      <c r="D551">
        <v>-2.0025721357183701</v>
      </c>
    </row>
    <row r="552" spans="2:4" x14ac:dyDescent="0.35">
      <c r="B552" t="s">
        <v>1598</v>
      </c>
      <c r="C552">
        <v>51.603780160840003</v>
      </c>
      <c r="D552">
        <v>-4.8684300656885997E-2</v>
      </c>
    </row>
    <row r="553" spans="2:4" x14ac:dyDescent="0.35">
      <c r="B553" t="s">
        <v>1489</v>
      </c>
      <c r="C553">
        <v>51.594080189448803</v>
      </c>
      <c r="D553">
        <v>0.56644100130449404</v>
      </c>
    </row>
    <row r="554" spans="2:4" x14ac:dyDescent="0.35">
      <c r="B554" t="s">
        <v>1491</v>
      </c>
      <c r="C554">
        <v>51.588529220286603</v>
      </c>
      <c r="D554">
        <v>4.3037735826520998E-2</v>
      </c>
    </row>
    <row r="555" spans="2:4" x14ac:dyDescent="0.35">
      <c r="B555" t="s">
        <v>9779</v>
      </c>
      <c r="C555">
        <v>51.574057225489298</v>
      </c>
      <c r="D555">
        <v>-3.3004253605964098</v>
      </c>
    </row>
    <row r="556" spans="2:4" x14ac:dyDescent="0.35">
      <c r="B556" t="s">
        <v>1291</v>
      </c>
      <c r="C556">
        <v>51.5689827903254</v>
      </c>
      <c r="D556">
        <v>-2.4812699250880401</v>
      </c>
    </row>
    <row r="557" spans="2:4" x14ac:dyDescent="0.35">
      <c r="B557" t="s">
        <v>1254</v>
      </c>
      <c r="C557">
        <v>51.5595261634233</v>
      </c>
      <c r="D557">
        <v>-4.4431146715644999E-2</v>
      </c>
    </row>
    <row r="558" spans="2:4" x14ac:dyDescent="0.35">
      <c r="B558" t="s">
        <v>1620</v>
      </c>
      <c r="C558">
        <v>51.552823058466601</v>
      </c>
      <c r="D558">
        <v>0.301382583697961</v>
      </c>
    </row>
    <row r="559" spans="2:4" x14ac:dyDescent="0.35">
      <c r="B559" t="s">
        <v>1613</v>
      </c>
      <c r="C559">
        <v>51.547099442087003</v>
      </c>
      <c r="D559">
        <v>-2.9785670371205102</v>
      </c>
    </row>
    <row r="560" spans="2:4" x14ac:dyDescent="0.35">
      <c r="B560" t="s">
        <v>2754</v>
      </c>
      <c r="C560">
        <v>51.544112268782897</v>
      </c>
      <c r="D560">
        <v>-0.49888593552184002</v>
      </c>
    </row>
    <row r="561" spans="2:4" x14ac:dyDescent="0.35">
      <c r="B561" t="s">
        <v>1521</v>
      </c>
      <c r="C561">
        <v>51.536286258093497</v>
      </c>
      <c r="D561">
        <v>-2.67048621544359</v>
      </c>
    </row>
    <row r="562" spans="2:4" x14ac:dyDescent="0.35">
      <c r="B562" t="s">
        <v>1473</v>
      </c>
      <c r="C562">
        <v>51.535822203220903</v>
      </c>
      <c r="D562">
        <v>-3.6876940460943102</v>
      </c>
    </row>
    <row r="563" spans="2:4" x14ac:dyDescent="0.35">
      <c r="B563" t="s">
        <v>8717</v>
      </c>
      <c r="C563">
        <v>51.534234214063403</v>
      </c>
      <c r="D563">
        <v>-0.25791592702322202</v>
      </c>
    </row>
    <row r="564" spans="2:4" x14ac:dyDescent="0.35">
      <c r="B564" t="s">
        <v>1087</v>
      </c>
      <c r="C564">
        <v>51.53069</v>
      </c>
      <c r="D564">
        <v>-9.5799999999999996E-2</v>
      </c>
    </row>
    <row r="565" spans="2:4" x14ac:dyDescent="0.35">
      <c r="B565" t="s">
        <v>2764</v>
      </c>
      <c r="C565">
        <v>51.5284427641569</v>
      </c>
      <c r="D565">
        <v>-0.17052549053285801</v>
      </c>
    </row>
    <row r="566" spans="2:4" x14ac:dyDescent="0.35">
      <c r="B566" t="s">
        <v>8452</v>
      </c>
      <c r="C566">
        <v>51.527100470334702</v>
      </c>
      <c r="D566">
        <v>-0.17175157041547401</v>
      </c>
    </row>
    <row r="567" spans="2:4" x14ac:dyDescent="0.35">
      <c r="B567" t="s">
        <v>1633</v>
      </c>
      <c r="C567">
        <v>51.519558130765603</v>
      </c>
      <c r="D567">
        <v>8.4502923317799998E-4</v>
      </c>
    </row>
    <row r="568" spans="2:4" x14ac:dyDescent="0.35">
      <c r="B568" t="s">
        <v>981</v>
      </c>
      <c r="C568">
        <v>51.516466015002301</v>
      </c>
      <c r="D568">
        <v>0.106957791886323</v>
      </c>
    </row>
    <row r="569" spans="2:4" x14ac:dyDescent="0.35">
      <c r="B569" t="s">
        <v>1162</v>
      </c>
      <c r="C569">
        <v>51.501600702978003</v>
      </c>
      <c r="D569">
        <v>-0.296757437853786</v>
      </c>
    </row>
    <row r="570" spans="2:4" x14ac:dyDescent="0.35">
      <c r="B570" t="s">
        <v>1062</v>
      </c>
      <c r="C570">
        <v>51.494796481213797</v>
      </c>
      <c r="D570">
        <v>-3.1454064518668199</v>
      </c>
    </row>
    <row r="571" spans="2:4" x14ac:dyDescent="0.35">
      <c r="B571" t="s">
        <v>1405</v>
      </c>
      <c r="C571">
        <v>51.4846304419844</v>
      </c>
      <c r="D571">
        <v>-5.9527803819719997E-2</v>
      </c>
    </row>
    <row r="572" spans="2:4" x14ac:dyDescent="0.35">
      <c r="B572" t="s">
        <v>1660</v>
      </c>
      <c r="C572">
        <v>51.471003089981103</v>
      </c>
      <c r="D572">
        <v>0.28800821068263799</v>
      </c>
    </row>
    <row r="573" spans="2:4" x14ac:dyDescent="0.35">
      <c r="B573" t="s">
        <v>1363</v>
      </c>
      <c r="C573">
        <v>51.464678723694497</v>
      </c>
      <c r="D573">
        <v>0.23920516094005101</v>
      </c>
    </row>
    <row r="574" spans="2:4" x14ac:dyDescent="0.35">
      <c r="B574" t="s">
        <v>1594</v>
      </c>
      <c r="C574">
        <v>51.460142216360801</v>
      </c>
      <c r="D574">
        <v>0.390529053531259</v>
      </c>
    </row>
    <row r="575" spans="2:4" x14ac:dyDescent="0.35">
      <c r="B575" t="s">
        <v>1278</v>
      </c>
      <c r="C575">
        <v>51.4326494006053</v>
      </c>
      <c r="D575">
        <v>0.154623840244448</v>
      </c>
    </row>
    <row r="576" spans="2:4" x14ac:dyDescent="0.35">
      <c r="B576" t="s">
        <v>8712</v>
      </c>
      <c r="C576">
        <v>51.431095782011298</v>
      </c>
      <c r="D576">
        <v>-0.18915422074909299</v>
      </c>
    </row>
    <row r="577" spans="2:4" x14ac:dyDescent="0.35">
      <c r="B577" t="s">
        <v>9766</v>
      </c>
      <c r="C577">
        <v>51.427952184880802</v>
      </c>
      <c r="D577">
        <v>0.32973163858502402</v>
      </c>
    </row>
    <row r="578" spans="2:4" x14ac:dyDescent="0.35">
      <c r="B578" t="s">
        <v>1349</v>
      </c>
      <c r="C578">
        <v>51.4237600047596</v>
      </c>
      <c r="D578">
        <v>-0.47056844829163502</v>
      </c>
    </row>
    <row r="579" spans="2:4" x14ac:dyDescent="0.35">
      <c r="B579" t="s">
        <v>764</v>
      </c>
      <c r="C579">
        <v>51.420019770669001</v>
      </c>
      <c r="D579">
        <v>0.59621744062309601</v>
      </c>
    </row>
    <row r="580" spans="2:4" x14ac:dyDescent="0.35">
      <c r="B580" t="s">
        <v>1384</v>
      </c>
      <c r="C580">
        <v>51.394420096921799</v>
      </c>
      <c r="D580">
        <v>-2.1508393359495002</v>
      </c>
    </row>
    <row r="581" spans="2:4" x14ac:dyDescent="0.35">
      <c r="B581" t="s">
        <v>954</v>
      </c>
      <c r="C581">
        <v>51.385209590649602</v>
      </c>
      <c r="D581">
        <v>-3.40331839781902</v>
      </c>
    </row>
    <row r="582" spans="2:4" x14ac:dyDescent="0.35">
      <c r="B582" t="s">
        <v>988</v>
      </c>
      <c r="C582">
        <v>51.373079408986499</v>
      </c>
      <c r="D582">
        <v>-0.12843492911368501</v>
      </c>
    </row>
    <row r="583" spans="2:4" x14ac:dyDescent="0.35">
      <c r="B583" t="s">
        <v>1314</v>
      </c>
      <c r="C583">
        <v>51.367289360194498</v>
      </c>
      <c r="D583">
        <v>0.740639339817038</v>
      </c>
    </row>
    <row r="584" spans="2:4" x14ac:dyDescent="0.35">
      <c r="B584" t="s">
        <v>1662</v>
      </c>
      <c r="C584">
        <v>51.348047090025702</v>
      </c>
      <c r="D584">
        <v>-0.48907881113426699</v>
      </c>
    </row>
    <row r="585" spans="2:4" x14ac:dyDescent="0.35">
      <c r="B585" t="s">
        <v>1083</v>
      </c>
      <c r="C585">
        <v>51.343425918697903</v>
      </c>
      <c r="D585">
        <v>-0.32334875941477298</v>
      </c>
    </row>
    <row r="586" spans="2:4" x14ac:dyDescent="0.35">
      <c r="B586" t="s">
        <v>1212</v>
      </c>
      <c r="C586">
        <v>51.251272856059501</v>
      </c>
      <c r="D586">
        <v>-0.88336713226349595</v>
      </c>
    </row>
    <row r="587" spans="2:4" x14ac:dyDescent="0.35">
      <c r="B587" t="s">
        <v>1031</v>
      </c>
      <c r="C587">
        <v>51.336082913064097</v>
      </c>
      <c r="D587">
        <v>-1.07733819216778</v>
      </c>
    </row>
    <row r="588" spans="2:4" x14ac:dyDescent="0.35">
      <c r="B588" t="s">
        <v>1057</v>
      </c>
      <c r="C588">
        <v>51.292335186480798</v>
      </c>
      <c r="D588">
        <v>1.0941761170554101</v>
      </c>
    </row>
    <row r="589" spans="2:4" x14ac:dyDescent="0.35">
      <c r="B589" t="s">
        <v>9780</v>
      </c>
      <c r="C589">
        <v>51.117407122334399</v>
      </c>
      <c r="D589">
        <v>-2.9697825991475999</v>
      </c>
    </row>
    <row r="590" spans="2:4" x14ac:dyDescent="0.35">
      <c r="B590" t="s">
        <v>1523</v>
      </c>
      <c r="C590">
        <v>51.1060195261133</v>
      </c>
      <c r="D590">
        <v>0.97229912618106196</v>
      </c>
    </row>
    <row r="591" spans="2:4" x14ac:dyDescent="0.35">
      <c r="B591" t="s">
        <v>1578</v>
      </c>
      <c r="C591">
        <v>51.016956511198799</v>
      </c>
      <c r="D591">
        <v>-3.1550810202689501</v>
      </c>
    </row>
    <row r="592" spans="2:4" x14ac:dyDescent="0.35">
      <c r="B592" t="s">
        <v>963</v>
      </c>
      <c r="C592">
        <v>51.005691126424402</v>
      </c>
      <c r="D592">
        <v>-4.13745511885055</v>
      </c>
    </row>
    <row r="593" spans="2:4" x14ac:dyDescent="0.35">
      <c r="B593" t="s">
        <v>1008</v>
      </c>
      <c r="C593">
        <v>50.974373065395497</v>
      </c>
      <c r="D593">
        <v>-0.23648575665413299</v>
      </c>
    </row>
    <row r="594" spans="2:4" x14ac:dyDescent="0.35">
      <c r="B594" t="s">
        <v>1423</v>
      </c>
      <c r="C594">
        <v>50.940893160083903</v>
      </c>
      <c r="D594">
        <v>-1.4879388924788799</v>
      </c>
    </row>
    <row r="595" spans="2:4" x14ac:dyDescent="0.35">
      <c r="B595" t="s">
        <v>1368</v>
      </c>
      <c r="C595">
        <v>50.916215679862603</v>
      </c>
      <c r="D595">
        <v>-1.0402263012301101</v>
      </c>
    </row>
    <row r="596" spans="2:4" x14ac:dyDescent="0.35">
      <c r="B596" t="s">
        <v>1012</v>
      </c>
      <c r="C596">
        <v>50.884971958810702</v>
      </c>
      <c r="D596">
        <v>-1.2330034387387601</v>
      </c>
    </row>
    <row r="597" spans="2:4" x14ac:dyDescent="0.35">
      <c r="B597" t="s">
        <v>1411</v>
      </c>
      <c r="C597">
        <v>50.881454104268897</v>
      </c>
      <c r="D597">
        <v>0.44766775538095899</v>
      </c>
    </row>
    <row r="598" spans="2:4" x14ac:dyDescent="0.35">
      <c r="B598" t="s">
        <v>1380</v>
      </c>
      <c r="C598">
        <v>50.846882554098201</v>
      </c>
      <c r="D598">
        <v>-1.89602103685349</v>
      </c>
    </row>
    <row r="599" spans="2:4" x14ac:dyDescent="0.35">
      <c r="B599" t="s">
        <v>1196</v>
      </c>
      <c r="C599">
        <v>50.821020617792797</v>
      </c>
      <c r="D599">
        <v>-1.3297329894065899</v>
      </c>
    </row>
    <row r="600" spans="2:4" x14ac:dyDescent="0.35">
      <c r="B600" t="s">
        <v>973</v>
      </c>
      <c r="C600">
        <v>50.786481658864801</v>
      </c>
      <c r="D600">
        <v>-2.92456153054122</v>
      </c>
    </row>
    <row r="601" spans="2:4" x14ac:dyDescent="0.35">
      <c r="B601" t="s">
        <v>1190</v>
      </c>
      <c r="C601">
        <v>50.7665385326492</v>
      </c>
      <c r="D601">
        <v>-3.4059357727538102</v>
      </c>
    </row>
    <row r="602" spans="2:4" x14ac:dyDescent="0.35">
      <c r="B602" t="s">
        <v>1081</v>
      </c>
      <c r="C602">
        <v>50.624372200497099</v>
      </c>
      <c r="D602">
        <v>-2.4892612239175498</v>
      </c>
    </row>
    <row r="603" spans="2:4" x14ac:dyDescent="0.35">
      <c r="B603" t="s">
        <v>950</v>
      </c>
      <c r="C603">
        <v>50.471649027065503</v>
      </c>
      <c r="D603">
        <v>-3.7309185953424899</v>
      </c>
    </row>
    <row r="604" spans="2:4" x14ac:dyDescent="0.35">
      <c r="B604" t="s">
        <v>1351</v>
      </c>
      <c r="C604">
        <v>50.445047311771702</v>
      </c>
      <c r="D604">
        <v>-4.2427032719069198</v>
      </c>
    </row>
    <row r="605" spans="2:4" x14ac:dyDescent="0.35">
      <c r="B605" t="s">
        <v>1285</v>
      </c>
      <c r="C605">
        <v>50.3948954616802</v>
      </c>
      <c r="D605">
        <v>-4.9008111884064496</v>
      </c>
    </row>
    <row r="606" spans="2:4" x14ac:dyDescent="0.35">
      <c r="B606" t="s">
        <v>9781</v>
      </c>
      <c r="C606">
        <v>51.6821239264101</v>
      </c>
      <c r="D606">
        <v>-4.9904495590208198</v>
      </c>
    </row>
    <row r="607" spans="2:4" x14ac:dyDescent="0.35">
      <c r="B607" t="s">
        <v>9782</v>
      </c>
      <c r="C607">
        <v>51.682164624954098</v>
      </c>
      <c r="D607">
        <v>-4.9872516447336004</v>
      </c>
    </row>
    <row r="608" spans="2:4" x14ac:dyDescent="0.35">
      <c r="B608" t="s">
        <v>9783</v>
      </c>
      <c r="C608">
        <v>50.3948954616802</v>
      </c>
      <c r="D608">
        <v>-4.9008111884064496</v>
      </c>
    </row>
    <row r="609" spans="2:4" x14ac:dyDescent="0.35">
      <c r="B609" t="s">
        <v>9784</v>
      </c>
      <c r="C609">
        <v>50.394940376555901</v>
      </c>
      <c r="D609">
        <v>-4.8989063324647004</v>
      </c>
    </row>
    <row r="610" spans="2:4" x14ac:dyDescent="0.35">
      <c r="B610" t="s">
        <v>9785</v>
      </c>
      <c r="C610">
        <v>53.2946626023692</v>
      </c>
      <c r="D610">
        <v>-4.5985587007155102</v>
      </c>
    </row>
    <row r="611" spans="2:4" x14ac:dyDescent="0.35">
      <c r="B611" t="s">
        <v>9786</v>
      </c>
      <c r="C611">
        <v>53.415232539488301</v>
      </c>
      <c r="D611">
        <v>-4.4802550807795702</v>
      </c>
    </row>
    <row r="612" spans="2:4" x14ac:dyDescent="0.35">
      <c r="B612" t="s">
        <v>9787</v>
      </c>
      <c r="C612">
        <v>50.445047311771702</v>
      </c>
      <c r="D612">
        <v>-4.2427032719069198</v>
      </c>
    </row>
    <row r="613" spans="2:4" x14ac:dyDescent="0.35">
      <c r="B613" t="s">
        <v>9788</v>
      </c>
      <c r="C613">
        <v>50.444279510106703</v>
      </c>
      <c r="D613">
        <v>-4.2420626915012001</v>
      </c>
    </row>
    <row r="614" spans="2:4" x14ac:dyDescent="0.35">
      <c r="B614" t="s">
        <v>9789</v>
      </c>
      <c r="C614">
        <v>53.150088799847303</v>
      </c>
      <c r="D614">
        <v>-4.1704379153737499</v>
      </c>
    </row>
    <row r="615" spans="2:4" x14ac:dyDescent="0.35">
      <c r="B615" t="s">
        <v>9790</v>
      </c>
      <c r="C615">
        <v>52.939093396292598</v>
      </c>
      <c r="D615">
        <v>-4.1687416728279603</v>
      </c>
    </row>
    <row r="616" spans="2:4" x14ac:dyDescent="0.35">
      <c r="B616" t="s">
        <v>9791</v>
      </c>
      <c r="C616">
        <v>53.187012418507997</v>
      </c>
      <c r="D616">
        <v>-4.1595641192355499</v>
      </c>
    </row>
    <row r="617" spans="2:4" x14ac:dyDescent="0.35">
      <c r="B617" t="s">
        <v>9792</v>
      </c>
      <c r="C617">
        <v>53.187632189589401</v>
      </c>
      <c r="D617">
        <v>-4.1579030776974202</v>
      </c>
    </row>
    <row r="618" spans="2:4" x14ac:dyDescent="0.35">
      <c r="B618" t="s">
        <v>9793</v>
      </c>
      <c r="C618">
        <v>51.005691126424402</v>
      </c>
      <c r="D618">
        <v>-4.13745511885055</v>
      </c>
    </row>
    <row r="619" spans="2:4" x14ac:dyDescent="0.35">
      <c r="B619" t="s">
        <v>9794</v>
      </c>
      <c r="C619">
        <v>51.005902256436599</v>
      </c>
      <c r="D619">
        <v>-4.1364603678389598</v>
      </c>
    </row>
    <row r="620" spans="2:4" x14ac:dyDescent="0.35">
      <c r="B620" t="s">
        <v>9795</v>
      </c>
      <c r="C620">
        <v>53.121471981756102</v>
      </c>
      <c r="D620">
        <v>-4.1000603712537202</v>
      </c>
    </row>
    <row r="621" spans="2:4" x14ac:dyDescent="0.35">
      <c r="B621" t="s">
        <v>9796</v>
      </c>
      <c r="C621">
        <v>52.928055709339802</v>
      </c>
      <c r="D621">
        <v>-4.0901351354470004</v>
      </c>
    </row>
    <row r="622" spans="2:4" x14ac:dyDescent="0.35">
      <c r="B622" t="s">
        <v>9797</v>
      </c>
      <c r="C622">
        <v>50.389047339443302</v>
      </c>
      <c r="D622">
        <v>-4.0126862568105199</v>
      </c>
    </row>
    <row r="623" spans="2:4" x14ac:dyDescent="0.35">
      <c r="B623" t="s">
        <v>9798</v>
      </c>
      <c r="C623">
        <v>52.980732176152898</v>
      </c>
      <c r="D623">
        <v>-3.9689998617301998</v>
      </c>
    </row>
    <row r="624" spans="2:4" x14ac:dyDescent="0.35">
      <c r="B624" t="s">
        <v>9799</v>
      </c>
      <c r="C624">
        <v>51.682718259644403</v>
      </c>
      <c r="D624">
        <v>-3.9609725070014501</v>
      </c>
    </row>
    <row r="625" spans="2:4" x14ac:dyDescent="0.35">
      <c r="B625" t="s">
        <v>9800</v>
      </c>
      <c r="C625">
        <v>51.682586680998199</v>
      </c>
      <c r="D625">
        <v>-3.9593371846927901</v>
      </c>
    </row>
    <row r="626" spans="2:4" x14ac:dyDescent="0.35">
      <c r="B626" t="s">
        <v>9801</v>
      </c>
      <c r="C626">
        <v>51.689523005599803</v>
      </c>
      <c r="D626">
        <v>-3.9566957365783901</v>
      </c>
    </row>
    <row r="627" spans="2:4" x14ac:dyDescent="0.35">
      <c r="B627" t="s">
        <v>9802</v>
      </c>
      <c r="C627">
        <v>52.928928204449598</v>
      </c>
      <c r="D627">
        <v>-3.95062815699155</v>
      </c>
    </row>
    <row r="628" spans="2:4" x14ac:dyDescent="0.35">
      <c r="B628" t="s">
        <v>9803</v>
      </c>
      <c r="C628">
        <v>52.927386518738899</v>
      </c>
      <c r="D628">
        <v>-3.9475239733887899</v>
      </c>
    </row>
    <row r="629" spans="2:4" x14ac:dyDescent="0.35">
      <c r="B629" t="s">
        <v>9804</v>
      </c>
      <c r="C629">
        <v>52.926398805725199</v>
      </c>
      <c r="D629">
        <v>-3.9454387057920601</v>
      </c>
    </row>
    <row r="630" spans="2:4" x14ac:dyDescent="0.35">
      <c r="B630" t="s">
        <v>9805</v>
      </c>
      <c r="C630">
        <v>51.616957039441097</v>
      </c>
      <c r="D630">
        <v>-3.8324552374966601</v>
      </c>
    </row>
    <row r="631" spans="2:4" x14ac:dyDescent="0.35">
      <c r="B631" t="s">
        <v>9806</v>
      </c>
      <c r="C631">
        <v>51.629157135404597</v>
      </c>
      <c r="D631">
        <v>-3.8240079711797299</v>
      </c>
    </row>
    <row r="632" spans="2:4" x14ac:dyDescent="0.35">
      <c r="B632" t="s">
        <v>9807</v>
      </c>
      <c r="C632">
        <v>51.624000527928601</v>
      </c>
      <c r="D632">
        <v>-3.82340182941032</v>
      </c>
    </row>
    <row r="633" spans="2:4" x14ac:dyDescent="0.35">
      <c r="B633" t="s">
        <v>9808</v>
      </c>
      <c r="C633">
        <v>51.560015258165002</v>
      </c>
      <c r="D633">
        <v>-3.7540637432743602</v>
      </c>
    </row>
    <row r="634" spans="2:4" x14ac:dyDescent="0.35">
      <c r="B634" t="s">
        <v>9809</v>
      </c>
      <c r="C634">
        <v>51.562916707088299</v>
      </c>
      <c r="D634">
        <v>-3.7539184874629501</v>
      </c>
    </row>
    <row r="635" spans="2:4" x14ac:dyDescent="0.35">
      <c r="B635" t="s">
        <v>9810</v>
      </c>
      <c r="C635">
        <v>50.471649027065503</v>
      </c>
      <c r="D635">
        <v>-3.7309185953424899</v>
      </c>
    </row>
    <row r="636" spans="2:4" x14ac:dyDescent="0.35">
      <c r="B636" t="s">
        <v>9811</v>
      </c>
      <c r="C636">
        <v>50.471558645562503</v>
      </c>
      <c r="D636">
        <v>-3.7294886910253102</v>
      </c>
    </row>
    <row r="637" spans="2:4" x14ac:dyDescent="0.35">
      <c r="B637" t="s">
        <v>9812</v>
      </c>
      <c r="C637">
        <v>51.535822203220903</v>
      </c>
      <c r="D637">
        <v>-3.6876940460943102</v>
      </c>
    </row>
    <row r="638" spans="2:4" x14ac:dyDescent="0.35">
      <c r="B638" t="s">
        <v>9813</v>
      </c>
      <c r="C638">
        <v>51.746615232641702</v>
      </c>
      <c r="D638">
        <v>-3.5447763538564701</v>
      </c>
    </row>
    <row r="639" spans="2:4" x14ac:dyDescent="0.35">
      <c r="B639" t="s">
        <v>9814</v>
      </c>
      <c r="C639">
        <v>53.246757051143398</v>
      </c>
      <c r="D639">
        <v>-3.48049658171586</v>
      </c>
    </row>
    <row r="640" spans="2:4" x14ac:dyDescent="0.35">
      <c r="B640" t="s">
        <v>9815</v>
      </c>
      <c r="C640">
        <v>53.250132063074901</v>
      </c>
      <c r="D640">
        <v>-3.4761019163766398</v>
      </c>
    </row>
    <row r="641" spans="2:4" x14ac:dyDescent="0.35">
      <c r="B641" t="s">
        <v>9816</v>
      </c>
      <c r="C641">
        <v>51.4869727775882</v>
      </c>
      <c r="D641">
        <v>-3.4069896911834601</v>
      </c>
    </row>
    <row r="642" spans="2:4" x14ac:dyDescent="0.35">
      <c r="B642" t="s">
        <v>9817</v>
      </c>
      <c r="C642">
        <v>50.7665385326492</v>
      </c>
      <c r="D642">
        <v>-3.4059357727538102</v>
      </c>
    </row>
    <row r="643" spans="2:4" x14ac:dyDescent="0.35">
      <c r="B643" t="s">
        <v>9818</v>
      </c>
      <c r="C643">
        <v>50.767532467185902</v>
      </c>
      <c r="D643">
        <v>-3.4051950404890299</v>
      </c>
    </row>
    <row r="644" spans="2:4" x14ac:dyDescent="0.35">
      <c r="B644" t="s">
        <v>9819</v>
      </c>
      <c r="C644">
        <v>51.385209590649602</v>
      </c>
      <c r="D644">
        <v>-3.40331839781902</v>
      </c>
    </row>
    <row r="645" spans="2:4" x14ac:dyDescent="0.35">
      <c r="B645" t="s">
        <v>9820</v>
      </c>
      <c r="C645">
        <v>51.3883361905161</v>
      </c>
      <c r="D645">
        <v>-3.40319647217851</v>
      </c>
    </row>
    <row r="646" spans="2:4" x14ac:dyDescent="0.35">
      <c r="B646" t="s">
        <v>9821</v>
      </c>
      <c r="C646">
        <v>51.574057225489298</v>
      </c>
      <c r="D646">
        <v>-3.3004253605964098</v>
      </c>
    </row>
    <row r="647" spans="2:4" x14ac:dyDescent="0.35">
      <c r="B647" t="s">
        <v>9822</v>
      </c>
      <c r="C647">
        <v>51.635841513311298</v>
      </c>
      <c r="D647">
        <v>-3.3001047440928999</v>
      </c>
    </row>
    <row r="648" spans="2:4" x14ac:dyDescent="0.35">
      <c r="B648" t="s">
        <v>9823</v>
      </c>
      <c r="C648">
        <v>51.575174144598101</v>
      </c>
      <c r="D648">
        <v>-3.2975097029439602</v>
      </c>
    </row>
    <row r="649" spans="2:4" x14ac:dyDescent="0.35">
      <c r="B649" t="s">
        <v>9824</v>
      </c>
      <c r="C649">
        <v>51.808347890361901</v>
      </c>
      <c r="D649">
        <v>-3.2267770921816901</v>
      </c>
    </row>
    <row r="650" spans="2:4" x14ac:dyDescent="0.35">
      <c r="B650" t="s">
        <v>9825</v>
      </c>
      <c r="C650">
        <v>51.808688623778799</v>
      </c>
      <c r="D650">
        <v>-3.22573232493373</v>
      </c>
    </row>
    <row r="651" spans="2:4" x14ac:dyDescent="0.35">
      <c r="B651" t="s">
        <v>9826</v>
      </c>
      <c r="C651">
        <v>51.016956511198799</v>
      </c>
      <c r="D651">
        <v>-3.1550810202689501</v>
      </c>
    </row>
    <row r="652" spans="2:4" x14ac:dyDescent="0.35">
      <c r="B652" t="s">
        <v>9827</v>
      </c>
      <c r="C652">
        <v>51.016886615519098</v>
      </c>
      <c r="D652">
        <v>-3.15281345742416</v>
      </c>
    </row>
    <row r="653" spans="2:4" x14ac:dyDescent="0.35">
      <c r="B653" t="s">
        <v>9828</v>
      </c>
      <c r="C653">
        <v>51.494796481213797</v>
      </c>
      <c r="D653">
        <v>-3.1454064518668199</v>
      </c>
    </row>
    <row r="654" spans="2:4" x14ac:dyDescent="0.35">
      <c r="B654" t="s">
        <v>9829</v>
      </c>
      <c r="C654">
        <v>51.495472026951902</v>
      </c>
      <c r="D654">
        <v>-3.1447279061140598</v>
      </c>
    </row>
    <row r="655" spans="2:4" x14ac:dyDescent="0.35">
      <c r="B655" t="s">
        <v>9830</v>
      </c>
      <c r="C655">
        <v>51.206165942584001</v>
      </c>
      <c r="D655">
        <v>-3.1325129458020502</v>
      </c>
    </row>
    <row r="656" spans="2:4" x14ac:dyDescent="0.35">
      <c r="B656" t="s">
        <v>9831</v>
      </c>
      <c r="C656">
        <v>51.481721762329002</v>
      </c>
      <c r="D656">
        <v>-3.13066487049241</v>
      </c>
    </row>
    <row r="657" spans="2:4" x14ac:dyDescent="0.35">
      <c r="B657" t="s">
        <v>9832</v>
      </c>
      <c r="C657">
        <v>51.481959298655802</v>
      </c>
      <c r="D657">
        <v>-3.1301681312109002</v>
      </c>
    </row>
    <row r="658" spans="2:4" x14ac:dyDescent="0.35">
      <c r="B658" t="s">
        <v>9833</v>
      </c>
      <c r="C658">
        <v>51.206748395785603</v>
      </c>
      <c r="D658">
        <v>-3.1276055941063601</v>
      </c>
    </row>
    <row r="659" spans="2:4" x14ac:dyDescent="0.35">
      <c r="B659" t="s">
        <v>9834</v>
      </c>
      <c r="C659">
        <v>53.230605917232303</v>
      </c>
      <c r="D659">
        <v>-3.0774955993633801</v>
      </c>
    </row>
    <row r="660" spans="2:4" x14ac:dyDescent="0.35">
      <c r="B660" t="s">
        <v>9835</v>
      </c>
      <c r="C660">
        <v>53.227549494602997</v>
      </c>
      <c r="D660">
        <v>-3.07266269828474</v>
      </c>
    </row>
    <row r="661" spans="2:4" x14ac:dyDescent="0.35">
      <c r="B661" t="s">
        <v>9836</v>
      </c>
      <c r="C661">
        <v>53.365797537573997</v>
      </c>
      <c r="D661">
        <v>-3.0627288592987401</v>
      </c>
    </row>
    <row r="662" spans="2:4" x14ac:dyDescent="0.35">
      <c r="B662" t="s">
        <v>9837</v>
      </c>
      <c r="C662">
        <v>53.365905372453497</v>
      </c>
      <c r="D662">
        <v>-3.0612959206555002</v>
      </c>
    </row>
    <row r="663" spans="2:4" x14ac:dyDescent="0.35">
      <c r="B663" t="s">
        <v>9838</v>
      </c>
      <c r="C663">
        <v>53.028527627552101</v>
      </c>
      <c r="D663">
        <v>-3.05377513991774</v>
      </c>
    </row>
    <row r="664" spans="2:4" x14ac:dyDescent="0.35">
      <c r="B664" t="s">
        <v>9839</v>
      </c>
      <c r="C664">
        <v>53.028871432385898</v>
      </c>
      <c r="D664">
        <v>-3.0520357117317798</v>
      </c>
    </row>
    <row r="665" spans="2:4" x14ac:dyDescent="0.35">
      <c r="B665" t="s">
        <v>9840</v>
      </c>
      <c r="C665">
        <v>51.547422485144203</v>
      </c>
      <c r="D665">
        <v>-3.0314998375003301</v>
      </c>
    </row>
    <row r="666" spans="2:4" x14ac:dyDescent="0.35">
      <c r="B666" t="s">
        <v>9841</v>
      </c>
      <c r="C666">
        <v>51.547904078556499</v>
      </c>
      <c r="D666">
        <v>-3.03094018715991</v>
      </c>
    </row>
    <row r="667" spans="2:4" x14ac:dyDescent="0.35">
      <c r="B667" t="s">
        <v>9842</v>
      </c>
      <c r="C667">
        <v>53.879662005801102</v>
      </c>
      <c r="D667">
        <v>-2.9897742077937299</v>
      </c>
    </row>
    <row r="668" spans="2:4" x14ac:dyDescent="0.35">
      <c r="B668" t="s">
        <v>9843</v>
      </c>
      <c r="C668">
        <v>53.878834204359201</v>
      </c>
      <c r="D668">
        <v>-2.9877783466448502</v>
      </c>
    </row>
    <row r="669" spans="2:4" x14ac:dyDescent="0.35">
      <c r="B669" t="s">
        <v>9844</v>
      </c>
      <c r="C669">
        <v>54.942045910260198</v>
      </c>
      <c r="D669">
        <v>-2.9852066770648502</v>
      </c>
    </row>
    <row r="670" spans="2:4" x14ac:dyDescent="0.35">
      <c r="B670" t="s">
        <v>9845</v>
      </c>
      <c r="C670">
        <v>51.547099442087003</v>
      </c>
      <c r="D670">
        <v>-2.9785670371205102</v>
      </c>
    </row>
    <row r="671" spans="2:4" x14ac:dyDescent="0.35">
      <c r="B671" t="s">
        <v>9846</v>
      </c>
      <c r="C671">
        <v>51.548687450103401</v>
      </c>
      <c r="D671">
        <v>-2.9755399392321902</v>
      </c>
    </row>
    <row r="672" spans="2:4" x14ac:dyDescent="0.35">
      <c r="B672" t="s">
        <v>9847</v>
      </c>
      <c r="C672">
        <v>51.117407122334399</v>
      </c>
      <c r="D672">
        <v>-2.9697825991475999</v>
      </c>
    </row>
    <row r="673" spans="2:4" x14ac:dyDescent="0.35">
      <c r="B673" t="s">
        <v>9847</v>
      </c>
      <c r="C673">
        <v>51.117375278219697</v>
      </c>
      <c r="D673">
        <v>-2.9689385940775899</v>
      </c>
    </row>
    <row r="674" spans="2:4" x14ac:dyDescent="0.35">
      <c r="B674" t="s">
        <v>9848</v>
      </c>
      <c r="C674">
        <v>51.117315958031803</v>
      </c>
      <c r="D674">
        <v>-2.9688394640832101</v>
      </c>
    </row>
    <row r="675" spans="2:4" x14ac:dyDescent="0.35">
      <c r="B675" t="s">
        <v>9849</v>
      </c>
      <c r="C675">
        <v>54.941525567155999</v>
      </c>
      <c r="D675">
        <v>-2.9644165442561201</v>
      </c>
    </row>
    <row r="676" spans="2:4" x14ac:dyDescent="0.35">
      <c r="B676" t="s">
        <v>9850</v>
      </c>
      <c r="C676">
        <v>54.941370659762804</v>
      </c>
      <c r="D676">
        <v>-2.96288613629015</v>
      </c>
    </row>
    <row r="677" spans="2:4" x14ac:dyDescent="0.35">
      <c r="B677" t="s">
        <v>9851</v>
      </c>
      <c r="C677">
        <v>54.941123005170802</v>
      </c>
      <c r="D677">
        <v>-2.9615619466313201</v>
      </c>
    </row>
    <row r="678" spans="2:4" x14ac:dyDescent="0.35">
      <c r="B678" t="s">
        <v>9852</v>
      </c>
      <c r="C678">
        <v>53.268800409194903</v>
      </c>
      <c r="D678">
        <v>-2.9492309003144901</v>
      </c>
    </row>
    <row r="679" spans="2:4" x14ac:dyDescent="0.35">
      <c r="B679" t="s">
        <v>9853</v>
      </c>
      <c r="C679">
        <v>53.266668488097203</v>
      </c>
      <c r="D679">
        <v>-2.9487546831494802</v>
      </c>
    </row>
    <row r="680" spans="2:4" x14ac:dyDescent="0.35">
      <c r="B680" t="s">
        <v>9854</v>
      </c>
      <c r="C680">
        <v>53.267654175870703</v>
      </c>
      <c r="D680">
        <v>-2.9463373986322199</v>
      </c>
    </row>
    <row r="681" spans="2:4" x14ac:dyDescent="0.35">
      <c r="B681" t="s">
        <v>9855</v>
      </c>
      <c r="C681">
        <v>50.786481658864801</v>
      </c>
      <c r="D681">
        <v>-2.92456153054122</v>
      </c>
    </row>
    <row r="682" spans="2:4" x14ac:dyDescent="0.35">
      <c r="B682" t="s">
        <v>9856</v>
      </c>
      <c r="C682">
        <v>50.787070093277201</v>
      </c>
      <c r="D682">
        <v>-2.9244075382194699</v>
      </c>
    </row>
    <row r="683" spans="2:4" x14ac:dyDescent="0.35">
      <c r="B683" t="s">
        <v>9857</v>
      </c>
      <c r="C683">
        <v>53.418553947613702</v>
      </c>
      <c r="D683">
        <v>-2.9242652961539002</v>
      </c>
    </row>
    <row r="684" spans="2:4" x14ac:dyDescent="0.35">
      <c r="B684" t="s">
        <v>9858</v>
      </c>
      <c r="C684">
        <v>50.786828975850703</v>
      </c>
      <c r="D684">
        <v>-2.9214211608353802</v>
      </c>
    </row>
    <row r="685" spans="2:4" x14ac:dyDescent="0.35">
      <c r="B685" t="s">
        <v>9859</v>
      </c>
      <c r="C685">
        <v>51.565348125187199</v>
      </c>
      <c r="D685">
        <v>-2.9086655381335702</v>
      </c>
    </row>
    <row r="686" spans="2:4" x14ac:dyDescent="0.35">
      <c r="B686" t="s">
        <v>9860</v>
      </c>
      <c r="C686">
        <v>51.564828878240696</v>
      </c>
      <c r="D686">
        <v>-2.9086165957857699</v>
      </c>
    </row>
    <row r="687" spans="2:4" x14ac:dyDescent="0.35">
      <c r="B687" t="s">
        <v>9861</v>
      </c>
      <c r="C687">
        <v>51.572889167419298</v>
      </c>
      <c r="D687">
        <v>-2.90624954159758</v>
      </c>
    </row>
    <row r="688" spans="2:4" x14ac:dyDescent="0.35">
      <c r="B688" t="s">
        <v>9861</v>
      </c>
      <c r="C688">
        <v>51.572962480925199</v>
      </c>
      <c r="D688">
        <v>-2.9058008599884499</v>
      </c>
    </row>
    <row r="689" spans="2:4" x14ac:dyDescent="0.35">
      <c r="B689" t="s">
        <v>9862</v>
      </c>
      <c r="C689">
        <v>54.032326879437001</v>
      </c>
      <c r="D689">
        <v>-2.8910555466671699</v>
      </c>
    </row>
    <row r="690" spans="2:4" x14ac:dyDescent="0.35">
      <c r="B690" t="s">
        <v>9863</v>
      </c>
      <c r="C690">
        <v>54.032691683698999</v>
      </c>
      <c r="D690">
        <v>-2.8889586639543601</v>
      </c>
    </row>
    <row r="691" spans="2:4" x14ac:dyDescent="0.35">
      <c r="B691" t="s">
        <v>9864</v>
      </c>
      <c r="C691">
        <v>54.034502984207599</v>
      </c>
      <c r="D691">
        <v>-2.8870316327241601</v>
      </c>
    </row>
    <row r="692" spans="2:4" x14ac:dyDescent="0.35">
      <c r="B692" t="s">
        <v>9865</v>
      </c>
      <c r="C692">
        <v>53.4693383312189</v>
      </c>
      <c r="D692">
        <v>-2.8494751383713899</v>
      </c>
    </row>
    <row r="693" spans="2:4" x14ac:dyDescent="0.35">
      <c r="B693" t="s">
        <v>9866</v>
      </c>
      <c r="C693">
        <v>53.469227663132003</v>
      </c>
      <c r="D693">
        <v>-2.8477247092564801</v>
      </c>
    </row>
    <row r="694" spans="2:4" x14ac:dyDescent="0.35">
      <c r="B694" t="s">
        <v>9867</v>
      </c>
      <c r="C694">
        <v>53.562600297311</v>
      </c>
      <c r="D694">
        <v>-2.81952621204384</v>
      </c>
    </row>
    <row r="695" spans="2:4" x14ac:dyDescent="0.35">
      <c r="B695" t="s">
        <v>9868</v>
      </c>
      <c r="C695">
        <v>53.277749908253703</v>
      </c>
      <c r="D695">
        <v>-2.8111777541957599</v>
      </c>
    </row>
    <row r="696" spans="2:4" x14ac:dyDescent="0.35">
      <c r="B696" t="s">
        <v>9869</v>
      </c>
      <c r="C696">
        <v>53.745493206711203</v>
      </c>
      <c r="D696">
        <v>-2.75777005331532</v>
      </c>
    </row>
    <row r="697" spans="2:4" x14ac:dyDescent="0.35">
      <c r="B697" t="s">
        <v>9870</v>
      </c>
      <c r="C697">
        <v>53.746335179623699</v>
      </c>
      <c r="D697">
        <v>-2.7565809835620199</v>
      </c>
    </row>
    <row r="698" spans="2:4" x14ac:dyDescent="0.35">
      <c r="B698" t="s">
        <v>9871</v>
      </c>
      <c r="C698">
        <v>53.743246046095202</v>
      </c>
      <c r="D698">
        <v>-2.7561144189589002</v>
      </c>
    </row>
    <row r="699" spans="2:4" x14ac:dyDescent="0.35">
      <c r="B699" t="s">
        <v>9872</v>
      </c>
      <c r="C699">
        <v>53.421274002420901</v>
      </c>
      <c r="D699">
        <v>-2.7388219152091202</v>
      </c>
    </row>
    <row r="700" spans="2:4" x14ac:dyDescent="0.35">
      <c r="B700" t="s">
        <v>9873</v>
      </c>
      <c r="C700">
        <v>53.421064590724598</v>
      </c>
      <c r="D700">
        <v>-2.7377593600129502</v>
      </c>
    </row>
    <row r="701" spans="2:4" x14ac:dyDescent="0.35">
      <c r="B701" t="s">
        <v>9874</v>
      </c>
      <c r="C701">
        <v>53.314968471031698</v>
      </c>
      <c r="D701">
        <v>-2.7249748309322501</v>
      </c>
    </row>
    <row r="702" spans="2:4" x14ac:dyDescent="0.35">
      <c r="B702" t="s">
        <v>9875</v>
      </c>
      <c r="C702">
        <v>54.3050427764205</v>
      </c>
      <c r="D702">
        <v>-2.7204463738427802</v>
      </c>
    </row>
    <row r="703" spans="2:4" x14ac:dyDescent="0.35">
      <c r="B703" t="s">
        <v>9876</v>
      </c>
      <c r="C703">
        <v>53.309544911349498</v>
      </c>
      <c r="D703">
        <v>-2.7167601534701098</v>
      </c>
    </row>
    <row r="704" spans="2:4" x14ac:dyDescent="0.35">
      <c r="B704" t="s">
        <v>9877</v>
      </c>
      <c r="C704">
        <v>53.308711974841998</v>
      </c>
      <c r="D704">
        <v>-2.7159153561697398</v>
      </c>
    </row>
    <row r="705" spans="2:4" x14ac:dyDescent="0.35">
      <c r="B705" t="s">
        <v>9878</v>
      </c>
      <c r="C705">
        <v>53.433985635170302</v>
      </c>
      <c r="D705">
        <v>-2.6943792910790498</v>
      </c>
    </row>
    <row r="706" spans="2:4" x14ac:dyDescent="0.35">
      <c r="B706" t="s">
        <v>9879</v>
      </c>
      <c r="C706">
        <v>52.709022035639499</v>
      </c>
      <c r="D706">
        <v>-2.6927751885754998</v>
      </c>
    </row>
    <row r="707" spans="2:4" x14ac:dyDescent="0.35">
      <c r="B707" t="s">
        <v>9880</v>
      </c>
      <c r="C707">
        <v>52.709665608497197</v>
      </c>
      <c r="D707">
        <v>-2.6926811762307201</v>
      </c>
    </row>
    <row r="708" spans="2:4" x14ac:dyDescent="0.35">
      <c r="B708" t="s">
        <v>9881</v>
      </c>
      <c r="C708">
        <v>53.371285545367698</v>
      </c>
      <c r="D708">
        <v>-2.68909597010044</v>
      </c>
    </row>
    <row r="709" spans="2:4" x14ac:dyDescent="0.35">
      <c r="B709" t="s">
        <v>9882</v>
      </c>
      <c r="C709">
        <v>54.297810872159999</v>
      </c>
      <c r="D709">
        <v>-2.67214957404209</v>
      </c>
    </row>
    <row r="710" spans="2:4" x14ac:dyDescent="0.35">
      <c r="B710" t="s">
        <v>9883</v>
      </c>
      <c r="C710">
        <v>54.297520593404499</v>
      </c>
      <c r="D710">
        <v>-2.6709187100552301</v>
      </c>
    </row>
    <row r="711" spans="2:4" x14ac:dyDescent="0.35">
      <c r="B711" t="s">
        <v>9884</v>
      </c>
      <c r="C711">
        <v>51.536286258093497</v>
      </c>
      <c r="D711">
        <v>-2.67048621544359</v>
      </c>
    </row>
    <row r="712" spans="2:4" x14ac:dyDescent="0.35">
      <c r="B712" t="s">
        <v>9885</v>
      </c>
      <c r="C712">
        <v>51.537107582256198</v>
      </c>
      <c r="D712">
        <v>-2.6700074936284</v>
      </c>
    </row>
    <row r="713" spans="2:4" x14ac:dyDescent="0.35">
      <c r="B713" t="s">
        <v>9886</v>
      </c>
      <c r="C713">
        <v>51.610882585657102</v>
      </c>
      <c r="D713">
        <v>-2.6691456386093302</v>
      </c>
    </row>
    <row r="714" spans="2:4" x14ac:dyDescent="0.35">
      <c r="B714" t="s">
        <v>9887</v>
      </c>
      <c r="C714">
        <v>53.309321225610098</v>
      </c>
      <c r="D714">
        <v>-2.65229981591381</v>
      </c>
    </row>
    <row r="715" spans="2:4" x14ac:dyDescent="0.35">
      <c r="B715" t="s">
        <v>9888</v>
      </c>
      <c r="C715">
        <v>51.876846965588101</v>
      </c>
      <c r="D715">
        <v>-2.6357071721730598</v>
      </c>
    </row>
    <row r="716" spans="2:4" x14ac:dyDescent="0.35">
      <c r="B716" t="s">
        <v>9889</v>
      </c>
      <c r="C716">
        <v>51.608386662662703</v>
      </c>
      <c r="D716">
        <v>-2.6154736176247502</v>
      </c>
    </row>
    <row r="717" spans="2:4" x14ac:dyDescent="0.35">
      <c r="B717" t="s">
        <v>9890</v>
      </c>
      <c r="C717">
        <v>51.888197368378201</v>
      </c>
      <c r="D717">
        <v>-2.6044512634839498</v>
      </c>
    </row>
    <row r="718" spans="2:4" x14ac:dyDescent="0.35">
      <c r="B718" t="s">
        <v>9891</v>
      </c>
      <c r="C718">
        <v>51.6472520919177</v>
      </c>
      <c r="D718">
        <v>-2.5719030444812101</v>
      </c>
    </row>
    <row r="719" spans="2:4" x14ac:dyDescent="0.35">
      <c r="B719" t="s">
        <v>9892</v>
      </c>
      <c r="C719">
        <v>52.631955594298198</v>
      </c>
      <c r="D719">
        <v>-2.51427511398095</v>
      </c>
    </row>
    <row r="720" spans="2:4" x14ac:dyDescent="0.35">
      <c r="B720" t="s">
        <v>9893</v>
      </c>
      <c r="C720">
        <v>52.6324841883131</v>
      </c>
      <c r="D720">
        <v>-2.5099705810146302</v>
      </c>
    </row>
    <row r="721" spans="2:4" x14ac:dyDescent="0.35">
      <c r="B721" t="s">
        <v>9894</v>
      </c>
      <c r="C721">
        <v>50.624372200497099</v>
      </c>
      <c r="D721">
        <v>-2.4892612239175498</v>
      </c>
    </row>
    <row r="722" spans="2:4" x14ac:dyDescent="0.35">
      <c r="B722" t="s">
        <v>9895</v>
      </c>
      <c r="C722">
        <v>50.6246316155462</v>
      </c>
      <c r="D722">
        <v>-2.4865166947301098</v>
      </c>
    </row>
    <row r="723" spans="2:4" x14ac:dyDescent="0.35">
      <c r="B723" t="s">
        <v>9896</v>
      </c>
      <c r="C723">
        <v>51.5689827903254</v>
      </c>
      <c r="D723">
        <v>-2.4812699250880401</v>
      </c>
    </row>
    <row r="724" spans="2:4" x14ac:dyDescent="0.35">
      <c r="B724" t="s">
        <v>9897</v>
      </c>
      <c r="C724">
        <v>51.569813749430502</v>
      </c>
      <c r="D724">
        <v>-2.4805205985163399</v>
      </c>
    </row>
    <row r="725" spans="2:4" x14ac:dyDescent="0.35">
      <c r="B725" t="s">
        <v>9898</v>
      </c>
      <c r="C725">
        <v>53.435926980663602</v>
      </c>
      <c r="D725">
        <v>-2.4086183162616002</v>
      </c>
    </row>
    <row r="726" spans="2:4" x14ac:dyDescent="0.35">
      <c r="B726" t="s">
        <v>9899</v>
      </c>
      <c r="C726">
        <v>53.436261051431799</v>
      </c>
      <c r="D726">
        <v>-2.4071462590700001</v>
      </c>
    </row>
    <row r="727" spans="2:4" x14ac:dyDescent="0.35">
      <c r="B727" t="s">
        <v>9900</v>
      </c>
      <c r="C727">
        <v>53.434476521291302</v>
      </c>
      <c r="D727">
        <v>-2.4018952527501001</v>
      </c>
    </row>
    <row r="728" spans="2:4" x14ac:dyDescent="0.35">
      <c r="B728" t="s">
        <v>9901</v>
      </c>
      <c r="C728">
        <v>53.425706140326902</v>
      </c>
      <c r="D728">
        <v>-2.3790778388975098</v>
      </c>
    </row>
    <row r="729" spans="2:4" x14ac:dyDescent="0.35">
      <c r="B729" t="s">
        <v>9902</v>
      </c>
      <c r="C729">
        <v>53.539399271667499</v>
      </c>
      <c r="D729">
        <v>-2.3594159437762801</v>
      </c>
    </row>
    <row r="730" spans="2:4" x14ac:dyDescent="0.35">
      <c r="B730" t="s">
        <v>9903</v>
      </c>
      <c r="C730">
        <v>53.537332850886699</v>
      </c>
      <c r="D730">
        <v>-2.35847535134479</v>
      </c>
    </row>
    <row r="731" spans="2:4" x14ac:dyDescent="0.35">
      <c r="B731" t="s">
        <v>9904</v>
      </c>
      <c r="C731">
        <v>53.537669326284401</v>
      </c>
      <c r="D731">
        <v>-2.3574367860338001</v>
      </c>
    </row>
    <row r="732" spans="2:4" x14ac:dyDescent="0.35">
      <c r="B732" t="s">
        <v>9905</v>
      </c>
      <c r="C732">
        <v>53.794526873616498</v>
      </c>
      <c r="D732">
        <v>-2.3274365593794202</v>
      </c>
    </row>
    <row r="733" spans="2:4" x14ac:dyDescent="0.35">
      <c r="B733" t="s">
        <v>9906</v>
      </c>
      <c r="C733">
        <v>53.331426227765597</v>
      </c>
      <c r="D733">
        <v>-2.32132051125659</v>
      </c>
    </row>
    <row r="734" spans="2:4" x14ac:dyDescent="0.35">
      <c r="B734" t="s">
        <v>9907</v>
      </c>
      <c r="C734">
        <v>53.795344713094899</v>
      </c>
      <c r="D734">
        <v>-2.3211891782813199</v>
      </c>
    </row>
    <row r="735" spans="2:4" x14ac:dyDescent="0.35">
      <c r="B735" t="s">
        <v>9908</v>
      </c>
      <c r="C735">
        <v>53.327961865393597</v>
      </c>
      <c r="D735">
        <v>-2.3074491567981199</v>
      </c>
    </row>
    <row r="736" spans="2:4" x14ac:dyDescent="0.35">
      <c r="B736" t="s">
        <v>9909</v>
      </c>
      <c r="C736">
        <v>53.420311592489902</v>
      </c>
      <c r="D736">
        <v>-2.2762694248900099</v>
      </c>
    </row>
    <row r="737" spans="2:4" x14ac:dyDescent="0.35">
      <c r="B737" t="s">
        <v>9910</v>
      </c>
      <c r="C737">
        <v>53.422068132722003</v>
      </c>
      <c r="D737">
        <v>-2.2751159070032498</v>
      </c>
    </row>
    <row r="738" spans="2:4" x14ac:dyDescent="0.35">
      <c r="B738" t="s">
        <v>9911</v>
      </c>
      <c r="C738">
        <v>51.871634667015996</v>
      </c>
      <c r="D738">
        <v>-2.2662059107341301</v>
      </c>
    </row>
    <row r="739" spans="2:4" x14ac:dyDescent="0.35">
      <c r="B739" t="s">
        <v>9912</v>
      </c>
      <c r="C739">
        <v>51.879094489964103</v>
      </c>
      <c r="D739">
        <v>-2.2539066256860201</v>
      </c>
    </row>
    <row r="740" spans="2:4" x14ac:dyDescent="0.35">
      <c r="B740" t="s">
        <v>9913</v>
      </c>
      <c r="C740">
        <v>52.312496891654703</v>
      </c>
      <c r="D740">
        <v>-2.2427354483667101</v>
      </c>
    </row>
    <row r="741" spans="2:4" x14ac:dyDescent="0.35">
      <c r="B741" t="s">
        <v>9914</v>
      </c>
      <c r="C741">
        <v>52.3121038892142</v>
      </c>
      <c r="D741">
        <v>-2.2416785714280598</v>
      </c>
    </row>
    <row r="742" spans="2:4" x14ac:dyDescent="0.35">
      <c r="B742" t="s">
        <v>9915</v>
      </c>
      <c r="C742">
        <v>53.622038743017903</v>
      </c>
      <c r="D742">
        <v>-2.2168876385335801</v>
      </c>
    </row>
    <row r="743" spans="2:4" x14ac:dyDescent="0.35">
      <c r="B743" t="s">
        <v>9916</v>
      </c>
      <c r="C743">
        <v>53.621671633726798</v>
      </c>
      <c r="D743">
        <v>-2.2154610209454901</v>
      </c>
    </row>
    <row r="744" spans="2:4" x14ac:dyDescent="0.35">
      <c r="B744" t="s">
        <v>9917</v>
      </c>
      <c r="C744">
        <v>52.556909202242998</v>
      </c>
      <c r="D744">
        <v>-2.20980372596452</v>
      </c>
    </row>
    <row r="745" spans="2:4" x14ac:dyDescent="0.35">
      <c r="B745" t="s">
        <v>9918</v>
      </c>
      <c r="C745">
        <v>52.556181739686501</v>
      </c>
      <c r="D745">
        <v>-2.2097275809563701</v>
      </c>
    </row>
    <row r="746" spans="2:4" x14ac:dyDescent="0.35">
      <c r="B746" t="s">
        <v>9917</v>
      </c>
      <c r="C746">
        <v>52.555400144756703</v>
      </c>
      <c r="D746">
        <v>-2.2095214948835502</v>
      </c>
    </row>
    <row r="747" spans="2:4" x14ac:dyDescent="0.35">
      <c r="B747" t="s">
        <v>9919</v>
      </c>
      <c r="C747">
        <v>52.556484130602598</v>
      </c>
      <c r="D747">
        <v>-2.2083447889073899</v>
      </c>
    </row>
    <row r="748" spans="2:4" x14ac:dyDescent="0.35">
      <c r="B748" t="s">
        <v>9920</v>
      </c>
      <c r="C748">
        <v>53.528733466715202</v>
      </c>
      <c r="D748">
        <v>-2.1672427806299401</v>
      </c>
    </row>
    <row r="749" spans="2:4" x14ac:dyDescent="0.35">
      <c r="B749" t="s">
        <v>9921</v>
      </c>
      <c r="C749">
        <v>55.011816691942997</v>
      </c>
      <c r="D749">
        <v>-2.1641758508007101</v>
      </c>
    </row>
    <row r="750" spans="2:4" x14ac:dyDescent="0.35">
      <c r="B750" t="s">
        <v>9922</v>
      </c>
      <c r="C750">
        <v>53.529601761798801</v>
      </c>
      <c r="D750">
        <v>-2.1635429320239301</v>
      </c>
    </row>
    <row r="751" spans="2:4" x14ac:dyDescent="0.35">
      <c r="B751" t="s">
        <v>9923</v>
      </c>
      <c r="C751">
        <v>51.394420096921799</v>
      </c>
      <c r="D751">
        <v>-2.1508393359495002</v>
      </c>
    </row>
    <row r="752" spans="2:4" x14ac:dyDescent="0.35">
      <c r="B752" t="s">
        <v>9924</v>
      </c>
      <c r="C752">
        <v>51.392919671651299</v>
      </c>
      <c r="D752">
        <v>-2.1505987929091801</v>
      </c>
    </row>
    <row r="753" spans="2:4" x14ac:dyDescent="0.35">
      <c r="B753" t="s">
        <v>9925</v>
      </c>
      <c r="C753">
        <v>51.391814647867903</v>
      </c>
      <c r="D753">
        <v>-2.1503834771722699</v>
      </c>
    </row>
    <row r="754" spans="2:4" x14ac:dyDescent="0.35">
      <c r="B754" t="s">
        <v>9926</v>
      </c>
      <c r="C754">
        <v>53.415231770616799</v>
      </c>
      <c r="D754">
        <v>-2.1312757196390901</v>
      </c>
    </row>
    <row r="755" spans="2:4" x14ac:dyDescent="0.35">
      <c r="B755" t="s">
        <v>9927</v>
      </c>
      <c r="C755">
        <v>53.414550080291399</v>
      </c>
      <c r="D755">
        <v>-2.1289130772062101</v>
      </c>
    </row>
    <row r="756" spans="2:4" x14ac:dyDescent="0.35">
      <c r="B756" t="s">
        <v>9928</v>
      </c>
      <c r="C756">
        <v>53.268753986215003</v>
      </c>
      <c r="D756">
        <v>-2.1214561708691901</v>
      </c>
    </row>
    <row r="757" spans="2:4" x14ac:dyDescent="0.35">
      <c r="B757" t="s">
        <v>9929</v>
      </c>
      <c r="C757">
        <v>53.268444768894199</v>
      </c>
      <c r="D757">
        <v>-2.1204921240095702</v>
      </c>
    </row>
    <row r="758" spans="2:4" x14ac:dyDescent="0.35">
      <c r="B758" t="s">
        <v>9930</v>
      </c>
      <c r="C758">
        <v>52.636973654238602</v>
      </c>
      <c r="D758">
        <v>-2.11574732004101</v>
      </c>
    </row>
    <row r="759" spans="2:4" x14ac:dyDescent="0.35">
      <c r="B759" t="s">
        <v>9931</v>
      </c>
      <c r="C759">
        <v>52.636223915464299</v>
      </c>
      <c r="D759">
        <v>-2.1147552786977899</v>
      </c>
    </row>
    <row r="760" spans="2:4" x14ac:dyDescent="0.35">
      <c r="B760" t="s">
        <v>9932</v>
      </c>
      <c r="C760">
        <v>53.041142555853497</v>
      </c>
      <c r="D760">
        <v>-2.0857590007644098</v>
      </c>
    </row>
    <row r="761" spans="2:4" x14ac:dyDescent="0.35">
      <c r="B761" t="s">
        <v>9933</v>
      </c>
      <c r="C761">
        <v>53.0408803218385</v>
      </c>
      <c r="D761">
        <v>-2.0825989234214601</v>
      </c>
    </row>
    <row r="762" spans="2:4" x14ac:dyDescent="0.35">
      <c r="B762" t="s">
        <v>9934</v>
      </c>
      <c r="C762">
        <v>52.576788222038303</v>
      </c>
      <c r="D762">
        <v>-2.0597575298728898</v>
      </c>
    </row>
    <row r="763" spans="2:4" x14ac:dyDescent="0.35">
      <c r="B763" t="s">
        <v>9935</v>
      </c>
      <c r="C763">
        <v>52.5778256397627</v>
      </c>
      <c r="D763">
        <v>-2.0494899034280598</v>
      </c>
    </row>
    <row r="764" spans="2:4" x14ac:dyDescent="0.35">
      <c r="B764" t="s">
        <v>9936</v>
      </c>
      <c r="C764">
        <v>53.491675255567401</v>
      </c>
      <c r="D764">
        <v>-2.0443428439925002</v>
      </c>
    </row>
    <row r="765" spans="2:4" x14ac:dyDescent="0.35">
      <c r="B765" t="s">
        <v>9937</v>
      </c>
      <c r="C765">
        <v>53.493659133726602</v>
      </c>
      <c r="D765">
        <v>-2.0412793493176702</v>
      </c>
    </row>
    <row r="766" spans="2:4" x14ac:dyDescent="0.35">
      <c r="B766" t="s">
        <v>9938</v>
      </c>
      <c r="C766">
        <v>52.541005849111997</v>
      </c>
      <c r="D766">
        <v>-2.0331130461238498</v>
      </c>
    </row>
    <row r="767" spans="2:4" x14ac:dyDescent="0.35">
      <c r="B767" t="s">
        <v>9939</v>
      </c>
      <c r="C767">
        <v>52.5418910053342</v>
      </c>
      <c r="D767">
        <v>-2.0296347804561101</v>
      </c>
    </row>
    <row r="768" spans="2:4" x14ac:dyDescent="0.35">
      <c r="B768" t="s">
        <v>9940</v>
      </c>
      <c r="C768">
        <v>52.498646447945802</v>
      </c>
      <c r="D768">
        <v>-2.02375231842101</v>
      </c>
    </row>
    <row r="769" spans="2:4" x14ac:dyDescent="0.35">
      <c r="B769" t="s">
        <v>9941</v>
      </c>
      <c r="C769">
        <v>52.499427010274204</v>
      </c>
      <c r="D769">
        <v>-2.0230268662593098</v>
      </c>
    </row>
    <row r="770" spans="2:4" x14ac:dyDescent="0.35">
      <c r="B770" t="s">
        <v>9942</v>
      </c>
      <c r="C770">
        <v>52.498548547636901</v>
      </c>
      <c r="D770">
        <v>-2.0223497236076402</v>
      </c>
    </row>
    <row r="771" spans="2:4" x14ac:dyDescent="0.35">
      <c r="B771" t="s">
        <v>9943</v>
      </c>
      <c r="C771">
        <v>52.430770732033103</v>
      </c>
      <c r="D771">
        <v>-2.01385813532081</v>
      </c>
    </row>
    <row r="772" spans="2:4" x14ac:dyDescent="0.35">
      <c r="B772" t="s">
        <v>9944</v>
      </c>
      <c r="C772">
        <v>52.431275745476597</v>
      </c>
      <c r="D772">
        <v>-2.0132248291024899</v>
      </c>
    </row>
    <row r="773" spans="2:4" x14ac:dyDescent="0.35">
      <c r="B773" t="s">
        <v>9945</v>
      </c>
      <c r="C773">
        <v>51.607747260055397</v>
      </c>
      <c r="D773">
        <v>-2.0025721357183701</v>
      </c>
    </row>
    <row r="774" spans="2:4" x14ac:dyDescent="0.35">
      <c r="B774" t="s">
        <v>9946</v>
      </c>
      <c r="C774">
        <v>51.607484035197302</v>
      </c>
      <c r="D774">
        <v>-2.0012338919372898</v>
      </c>
    </row>
    <row r="775" spans="2:4" x14ac:dyDescent="0.35">
      <c r="B775" t="s">
        <v>9947</v>
      </c>
      <c r="C775">
        <v>52.252211506022903</v>
      </c>
      <c r="D775">
        <v>-1.97380805903386</v>
      </c>
    </row>
    <row r="776" spans="2:4" x14ac:dyDescent="0.35">
      <c r="B776" t="s">
        <v>9948</v>
      </c>
      <c r="C776">
        <v>52.252412224971302</v>
      </c>
      <c r="D776">
        <v>-1.97214992680696</v>
      </c>
    </row>
    <row r="777" spans="2:4" x14ac:dyDescent="0.35">
      <c r="B777" t="s">
        <v>9949</v>
      </c>
      <c r="C777">
        <v>52.249912757669598</v>
      </c>
      <c r="D777">
        <v>-1.9719384297792799</v>
      </c>
    </row>
    <row r="778" spans="2:4" x14ac:dyDescent="0.35">
      <c r="B778" t="s">
        <v>9950</v>
      </c>
      <c r="C778">
        <v>52.552951166408597</v>
      </c>
      <c r="D778">
        <v>-1.9640234798663401</v>
      </c>
    </row>
    <row r="779" spans="2:4" x14ac:dyDescent="0.35">
      <c r="B779" t="s">
        <v>9951</v>
      </c>
      <c r="C779">
        <v>52.553252317140497</v>
      </c>
      <c r="D779">
        <v>-1.9608537702820199</v>
      </c>
    </row>
    <row r="780" spans="2:4" x14ac:dyDescent="0.35">
      <c r="B780" t="s">
        <v>9952</v>
      </c>
      <c r="C780">
        <v>52.7566807529277</v>
      </c>
      <c r="D780">
        <v>-1.9149607442918599</v>
      </c>
    </row>
    <row r="781" spans="2:4" x14ac:dyDescent="0.35">
      <c r="B781" t="s">
        <v>9953</v>
      </c>
      <c r="C781">
        <v>52.753784183321002</v>
      </c>
      <c r="D781">
        <v>-1.91262533505471</v>
      </c>
    </row>
    <row r="782" spans="2:4" x14ac:dyDescent="0.35">
      <c r="B782" t="s">
        <v>9954</v>
      </c>
      <c r="C782">
        <v>52.749891587976201</v>
      </c>
      <c r="D782">
        <v>-1.8972161579545599</v>
      </c>
    </row>
    <row r="783" spans="2:4" x14ac:dyDescent="0.35">
      <c r="B783" t="s">
        <v>9955</v>
      </c>
      <c r="C783">
        <v>50.846882554098201</v>
      </c>
      <c r="D783">
        <v>-1.89602103685349</v>
      </c>
    </row>
    <row r="784" spans="2:4" x14ac:dyDescent="0.35">
      <c r="B784" t="s">
        <v>9956</v>
      </c>
      <c r="C784">
        <v>53.810099723147701</v>
      </c>
      <c r="D784">
        <v>-1.86698606768366</v>
      </c>
    </row>
    <row r="785" spans="2:4" x14ac:dyDescent="0.35">
      <c r="B785" t="s">
        <v>9957</v>
      </c>
      <c r="C785">
        <v>53.810515757176098</v>
      </c>
      <c r="D785">
        <v>-1.86543999247448</v>
      </c>
    </row>
    <row r="786" spans="2:4" x14ac:dyDescent="0.35">
      <c r="B786" t="s">
        <v>9958</v>
      </c>
      <c r="C786">
        <v>53.8104876268848</v>
      </c>
      <c r="D786">
        <v>-1.8642824587369899</v>
      </c>
    </row>
    <row r="787" spans="2:4" x14ac:dyDescent="0.35">
      <c r="B787" t="s">
        <v>9959</v>
      </c>
      <c r="C787">
        <v>52.506821607849297</v>
      </c>
      <c r="D787">
        <v>-1.8523366762342099</v>
      </c>
    </row>
    <row r="788" spans="2:4" x14ac:dyDescent="0.35">
      <c r="B788" t="s">
        <v>9960</v>
      </c>
      <c r="C788">
        <v>53.495384216069397</v>
      </c>
      <c r="D788">
        <v>-1.8334059259184901</v>
      </c>
    </row>
    <row r="789" spans="2:4" x14ac:dyDescent="0.35">
      <c r="B789" t="s">
        <v>9961</v>
      </c>
      <c r="C789">
        <v>53.693880920829599</v>
      </c>
      <c r="D789">
        <v>-1.8236997040996901</v>
      </c>
    </row>
    <row r="790" spans="2:4" x14ac:dyDescent="0.35">
      <c r="B790" t="s">
        <v>9962</v>
      </c>
      <c r="C790">
        <v>53.694923047392599</v>
      </c>
      <c r="D790">
        <v>-1.8226103308305499</v>
      </c>
    </row>
    <row r="791" spans="2:4" x14ac:dyDescent="0.35">
      <c r="B791" t="s">
        <v>9963</v>
      </c>
      <c r="C791">
        <v>53.516869007009298</v>
      </c>
      <c r="D791">
        <v>-1.76677675172603</v>
      </c>
    </row>
    <row r="792" spans="2:4" x14ac:dyDescent="0.35">
      <c r="B792" t="s">
        <v>9964</v>
      </c>
      <c r="C792">
        <v>54.9783632288379</v>
      </c>
      <c r="D792">
        <v>-1.7445082162325201</v>
      </c>
    </row>
    <row r="793" spans="2:4" x14ac:dyDescent="0.35">
      <c r="B793" t="s">
        <v>9965</v>
      </c>
      <c r="C793">
        <v>54.977733429044903</v>
      </c>
      <c r="D793">
        <v>-1.74238507147004</v>
      </c>
    </row>
    <row r="794" spans="2:4" x14ac:dyDescent="0.35">
      <c r="B794" t="s">
        <v>9966</v>
      </c>
      <c r="C794">
        <v>54.974352172039097</v>
      </c>
      <c r="D794">
        <v>-1.7325101965645899</v>
      </c>
    </row>
    <row r="795" spans="2:4" x14ac:dyDescent="0.35">
      <c r="B795" t="s">
        <v>9967</v>
      </c>
      <c r="C795">
        <v>54.978057290375403</v>
      </c>
      <c r="D795">
        <v>-1.7244882637810599</v>
      </c>
    </row>
    <row r="796" spans="2:4" x14ac:dyDescent="0.35">
      <c r="B796" t="s">
        <v>9968</v>
      </c>
      <c r="C796">
        <v>52.530868264534398</v>
      </c>
      <c r="D796">
        <v>-1.7143493837005801</v>
      </c>
    </row>
    <row r="797" spans="2:4" x14ac:dyDescent="0.35">
      <c r="B797" t="s">
        <v>9969</v>
      </c>
      <c r="C797">
        <v>52.533055367407698</v>
      </c>
      <c r="D797">
        <v>-1.7121398539407799</v>
      </c>
    </row>
    <row r="798" spans="2:4" x14ac:dyDescent="0.35">
      <c r="B798" t="s">
        <v>9970</v>
      </c>
      <c r="C798">
        <v>52.528660929603497</v>
      </c>
      <c r="D798">
        <v>-1.70874539818555</v>
      </c>
    </row>
    <row r="799" spans="2:4" x14ac:dyDescent="0.35">
      <c r="B799" t="s">
        <v>9971</v>
      </c>
      <c r="C799">
        <v>52.527303592592901</v>
      </c>
      <c r="D799">
        <v>-1.7085176533606701</v>
      </c>
    </row>
    <row r="800" spans="2:4" x14ac:dyDescent="0.35">
      <c r="B800" t="s">
        <v>9972</v>
      </c>
      <c r="C800">
        <v>52.771922184144103</v>
      </c>
      <c r="D800">
        <v>-1.6547647131105401</v>
      </c>
    </row>
    <row r="801" spans="2:4" x14ac:dyDescent="0.35">
      <c r="B801" t="s">
        <v>9973</v>
      </c>
      <c r="C801">
        <v>52.773784493636803</v>
      </c>
      <c r="D801">
        <v>-1.6529739428069199</v>
      </c>
    </row>
    <row r="802" spans="2:4" x14ac:dyDescent="0.35">
      <c r="B802" t="s">
        <v>9974</v>
      </c>
      <c r="C802">
        <v>52.773204333119899</v>
      </c>
      <c r="D802">
        <v>-1.64946033250986</v>
      </c>
    </row>
    <row r="803" spans="2:4" x14ac:dyDescent="0.35">
      <c r="B803" t="s">
        <v>9975</v>
      </c>
      <c r="C803">
        <v>52.3858445014084</v>
      </c>
      <c r="D803">
        <v>-1.6155187372372399</v>
      </c>
    </row>
    <row r="804" spans="2:4" x14ac:dyDescent="0.35">
      <c r="B804" t="s">
        <v>9976</v>
      </c>
      <c r="C804">
        <v>52.386634952854102</v>
      </c>
      <c r="D804">
        <v>-1.6139450123313399</v>
      </c>
    </row>
    <row r="805" spans="2:4" x14ac:dyDescent="0.35">
      <c r="B805" t="s">
        <v>9977</v>
      </c>
      <c r="C805">
        <v>53.4878897481682</v>
      </c>
      <c r="D805">
        <v>-1.6045547347540401</v>
      </c>
    </row>
    <row r="806" spans="2:4" x14ac:dyDescent="0.35">
      <c r="B806" t="s">
        <v>9978</v>
      </c>
      <c r="C806">
        <v>53.487736725837202</v>
      </c>
      <c r="D806">
        <v>-1.6019697427931101</v>
      </c>
    </row>
    <row r="807" spans="2:4" x14ac:dyDescent="0.35">
      <c r="B807" t="s">
        <v>9979</v>
      </c>
      <c r="C807">
        <v>53.806231533322602</v>
      </c>
      <c r="D807">
        <v>-1.5980414387767401</v>
      </c>
    </row>
    <row r="808" spans="2:4" x14ac:dyDescent="0.35">
      <c r="B808" t="s">
        <v>9980</v>
      </c>
      <c r="C808">
        <v>54.705530944950802</v>
      </c>
      <c r="D808">
        <v>-1.55478656810024</v>
      </c>
    </row>
    <row r="809" spans="2:4" x14ac:dyDescent="0.35">
      <c r="B809" t="s">
        <v>9981</v>
      </c>
      <c r="C809">
        <v>54.7048395441197</v>
      </c>
      <c r="D809">
        <v>-1.55440830707092</v>
      </c>
    </row>
    <row r="810" spans="2:4" x14ac:dyDescent="0.35">
      <c r="B810" t="s">
        <v>9982</v>
      </c>
      <c r="C810">
        <v>54.705307446955203</v>
      </c>
      <c r="D810">
        <v>-1.55275012015478</v>
      </c>
    </row>
    <row r="811" spans="2:4" x14ac:dyDescent="0.35">
      <c r="B811" t="s">
        <v>9983</v>
      </c>
      <c r="C811">
        <v>52.855680808802603</v>
      </c>
      <c r="D811">
        <v>-1.5527342813773299</v>
      </c>
    </row>
    <row r="812" spans="2:4" x14ac:dyDescent="0.35">
      <c r="B812" t="s">
        <v>9984</v>
      </c>
      <c r="C812">
        <v>52.856120106284799</v>
      </c>
      <c r="D812">
        <v>-1.5487808399966401</v>
      </c>
    </row>
    <row r="813" spans="2:4" x14ac:dyDescent="0.35">
      <c r="B813" t="s">
        <v>9985</v>
      </c>
      <c r="C813">
        <v>52.8553947512275</v>
      </c>
      <c r="D813">
        <v>-1.54672284423477</v>
      </c>
    </row>
    <row r="814" spans="2:4" x14ac:dyDescent="0.35">
      <c r="B814" t="s">
        <v>9986</v>
      </c>
      <c r="C814">
        <v>55.1411409076686</v>
      </c>
      <c r="D814">
        <v>-1.53071263313482</v>
      </c>
    </row>
    <row r="815" spans="2:4" x14ac:dyDescent="0.35">
      <c r="B815" t="s">
        <v>9987</v>
      </c>
      <c r="C815">
        <v>55.0176673634477</v>
      </c>
      <c r="D815">
        <v>-1.5043785015535001</v>
      </c>
    </row>
    <row r="816" spans="2:4" x14ac:dyDescent="0.35">
      <c r="B816" t="s">
        <v>9988</v>
      </c>
      <c r="C816">
        <v>55.023056740689398</v>
      </c>
      <c r="D816">
        <v>-1.5016088808888699</v>
      </c>
    </row>
    <row r="817" spans="2:4" x14ac:dyDescent="0.35">
      <c r="B817" t="s">
        <v>9989</v>
      </c>
      <c r="C817">
        <v>55.023554397732298</v>
      </c>
      <c r="D817">
        <v>-1.5006567053867399</v>
      </c>
    </row>
    <row r="818" spans="2:4" x14ac:dyDescent="0.35">
      <c r="B818" t="s">
        <v>9990</v>
      </c>
      <c r="C818">
        <v>55.023809669813303</v>
      </c>
      <c r="D818">
        <v>-1.4992885617896801</v>
      </c>
    </row>
    <row r="819" spans="2:4" x14ac:dyDescent="0.35">
      <c r="B819" t="s">
        <v>9991</v>
      </c>
      <c r="C819">
        <v>53.776864612390497</v>
      </c>
      <c r="D819">
        <v>-1.49679127648192</v>
      </c>
    </row>
    <row r="820" spans="2:4" x14ac:dyDescent="0.35">
      <c r="B820" t="s">
        <v>9992</v>
      </c>
      <c r="C820">
        <v>53.775406433386998</v>
      </c>
      <c r="D820">
        <v>-1.4961494717587001</v>
      </c>
    </row>
    <row r="821" spans="2:4" x14ac:dyDescent="0.35">
      <c r="B821" t="s">
        <v>9993</v>
      </c>
      <c r="C821">
        <v>53.777671327046001</v>
      </c>
      <c r="D821">
        <v>-1.49518493596249</v>
      </c>
    </row>
    <row r="822" spans="2:4" x14ac:dyDescent="0.35">
      <c r="B822" t="s">
        <v>9994</v>
      </c>
      <c r="C822">
        <v>53.406696443787098</v>
      </c>
      <c r="D822">
        <v>-1.4884659942268501</v>
      </c>
    </row>
    <row r="823" spans="2:4" x14ac:dyDescent="0.35">
      <c r="B823" t="s">
        <v>9995</v>
      </c>
      <c r="C823">
        <v>50.940893160083903</v>
      </c>
      <c r="D823">
        <v>-1.4879388924788799</v>
      </c>
    </row>
    <row r="824" spans="2:4" x14ac:dyDescent="0.35">
      <c r="B824" t="s">
        <v>9996</v>
      </c>
      <c r="C824">
        <v>54.031210627930697</v>
      </c>
      <c r="D824">
        <v>-1.4878437658314201</v>
      </c>
    </row>
    <row r="825" spans="2:4" x14ac:dyDescent="0.35">
      <c r="B825" t="s">
        <v>9997</v>
      </c>
      <c r="C825">
        <v>53.406623931160198</v>
      </c>
      <c r="D825">
        <v>-1.4877187756664201</v>
      </c>
    </row>
    <row r="826" spans="2:4" x14ac:dyDescent="0.35">
      <c r="B826" t="s">
        <v>9998</v>
      </c>
      <c r="C826">
        <v>50.942410711718701</v>
      </c>
      <c r="D826">
        <v>-1.48666790443161</v>
      </c>
    </row>
    <row r="827" spans="2:4" x14ac:dyDescent="0.35">
      <c r="B827" t="s">
        <v>9999</v>
      </c>
      <c r="C827">
        <v>53.374700238712698</v>
      </c>
      <c r="D827">
        <v>-1.4785456258382701</v>
      </c>
    </row>
    <row r="828" spans="2:4" x14ac:dyDescent="0.35">
      <c r="B828" t="s">
        <v>10000</v>
      </c>
      <c r="C828">
        <v>54.940060200899701</v>
      </c>
      <c r="D828">
        <v>-1.4719663703924</v>
      </c>
    </row>
    <row r="829" spans="2:4" x14ac:dyDescent="0.35">
      <c r="B829" t="s">
        <v>10001</v>
      </c>
      <c r="C829">
        <v>53.348503939863399</v>
      </c>
      <c r="D829">
        <v>-1.47150399715821</v>
      </c>
    </row>
    <row r="830" spans="2:4" x14ac:dyDescent="0.35">
      <c r="B830" t="s">
        <v>10002</v>
      </c>
      <c r="C830">
        <v>54.9400998251622</v>
      </c>
      <c r="D830">
        <v>-1.4703759593997801</v>
      </c>
    </row>
    <row r="831" spans="2:4" x14ac:dyDescent="0.35">
      <c r="B831" t="s">
        <v>10003</v>
      </c>
      <c r="C831">
        <v>52.4555290226171</v>
      </c>
      <c r="D831">
        <v>-1.4639574818088801</v>
      </c>
    </row>
    <row r="832" spans="2:4" x14ac:dyDescent="0.35">
      <c r="B832" t="s">
        <v>10004</v>
      </c>
      <c r="C832">
        <v>52.456437004241899</v>
      </c>
      <c r="D832">
        <v>-1.46372434661929</v>
      </c>
    </row>
    <row r="833" spans="2:4" x14ac:dyDescent="0.35">
      <c r="B833" t="s">
        <v>10005</v>
      </c>
      <c r="C833">
        <v>53.329494636371301</v>
      </c>
      <c r="D833">
        <v>-1.4580042578203101</v>
      </c>
    </row>
    <row r="834" spans="2:4" x14ac:dyDescent="0.35">
      <c r="B834" t="s">
        <v>10006</v>
      </c>
      <c r="C834">
        <v>54.880788691329897</v>
      </c>
      <c r="D834">
        <v>-1.45797436391949</v>
      </c>
    </row>
    <row r="835" spans="2:4" x14ac:dyDescent="0.35">
      <c r="B835" t="s">
        <v>10007</v>
      </c>
      <c r="C835">
        <v>54.973294716793198</v>
      </c>
      <c r="D835">
        <v>-1.45010039106732</v>
      </c>
    </row>
    <row r="836" spans="2:4" x14ac:dyDescent="0.35">
      <c r="B836" t="s">
        <v>10008</v>
      </c>
      <c r="C836">
        <v>54.973385317019897</v>
      </c>
      <c r="D836">
        <v>-1.44946810125217</v>
      </c>
    </row>
    <row r="837" spans="2:4" x14ac:dyDescent="0.35">
      <c r="B837" t="s">
        <v>10009</v>
      </c>
      <c r="C837">
        <v>53.4007635887898</v>
      </c>
      <c r="D837">
        <v>-1.4436583955979501</v>
      </c>
    </row>
    <row r="838" spans="2:4" x14ac:dyDescent="0.35">
      <c r="B838" t="s">
        <v>10010</v>
      </c>
      <c r="C838">
        <v>50.898343951611402</v>
      </c>
      <c r="D838">
        <v>-1.4402072324559501</v>
      </c>
    </row>
    <row r="839" spans="2:4" x14ac:dyDescent="0.35">
      <c r="B839" t="s">
        <v>10011</v>
      </c>
      <c r="C839">
        <v>53.415865302499803</v>
      </c>
      <c r="D839">
        <v>-1.41389624655202</v>
      </c>
    </row>
    <row r="840" spans="2:4" x14ac:dyDescent="0.35">
      <c r="B840" t="s">
        <v>10012</v>
      </c>
      <c r="C840">
        <v>54.805007454668001</v>
      </c>
      <c r="D840">
        <v>-1.40505801541348</v>
      </c>
    </row>
    <row r="841" spans="2:4" x14ac:dyDescent="0.35">
      <c r="B841" t="s">
        <v>10013</v>
      </c>
      <c r="C841">
        <v>54.805361269612398</v>
      </c>
      <c r="D841">
        <v>-1.40308327119901</v>
      </c>
    </row>
    <row r="842" spans="2:4" x14ac:dyDescent="0.35">
      <c r="B842" t="s">
        <v>10014</v>
      </c>
      <c r="C842">
        <v>54.806251794134504</v>
      </c>
      <c r="D842">
        <v>-1.4016064925959799</v>
      </c>
    </row>
    <row r="843" spans="2:4" x14ac:dyDescent="0.35">
      <c r="B843" t="s">
        <v>10015</v>
      </c>
      <c r="C843">
        <v>53.4010973531595</v>
      </c>
      <c r="D843">
        <v>-1.39456046710783</v>
      </c>
    </row>
    <row r="844" spans="2:4" x14ac:dyDescent="0.35">
      <c r="B844" t="s">
        <v>10016</v>
      </c>
      <c r="C844">
        <v>53.224579693373499</v>
      </c>
      <c r="D844">
        <v>-1.38888817434739</v>
      </c>
    </row>
    <row r="845" spans="2:4" x14ac:dyDescent="0.35">
      <c r="B845" t="s">
        <v>10017</v>
      </c>
      <c r="C845">
        <v>53.224282489469502</v>
      </c>
      <c r="D845">
        <v>-1.3874859633021299</v>
      </c>
    </row>
    <row r="846" spans="2:4" x14ac:dyDescent="0.35">
      <c r="B846" t="s">
        <v>10018</v>
      </c>
      <c r="C846">
        <v>53.412056326678801</v>
      </c>
      <c r="D846">
        <v>-1.3858336867515</v>
      </c>
    </row>
    <row r="847" spans="2:4" x14ac:dyDescent="0.35">
      <c r="B847" t="s">
        <v>10019</v>
      </c>
      <c r="C847">
        <v>53.501866169268197</v>
      </c>
      <c r="D847">
        <v>-1.3784743116373399</v>
      </c>
    </row>
    <row r="848" spans="2:4" x14ac:dyDescent="0.35">
      <c r="B848" t="s">
        <v>10020</v>
      </c>
      <c r="C848">
        <v>53.5014564081402</v>
      </c>
      <c r="D848">
        <v>-1.3769596249279601</v>
      </c>
    </row>
    <row r="849" spans="2:4" x14ac:dyDescent="0.35">
      <c r="B849" t="s">
        <v>10021</v>
      </c>
      <c r="C849">
        <v>54.592829673640097</v>
      </c>
      <c r="D849">
        <v>-1.3672481257079401</v>
      </c>
    </row>
    <row r="850" spans="2:4" x14ac:dyDescent="0.35">
      <c r="B850" t="s">
        <v>10022</v>
      </c>
      <c r="C850">
        <v>54.592709422436002</v>
      </c>
      <c r="D850">
        <v>-1.3642854196196801</v>
      </c>
    </row>
    <row r="851" spans="2:4" x14ac:dyDescent="0.35">
      <c r="B851" t="s">
        <v>10023</v>
      </c>
      <c r="C851">
        <v>54.592156341116997</v>
      </c>
      <c r="D851">
        <v>-1.36280152878165</v>
      </c>
    </row>
    <row r="852" spans="2:4" x14ac:dyDescent="0.35">
      <c r="B852" t="s">
        <v>10024</v>
      </c>
      <c r="C852">
        <v>53.401483998513399</v>
      </c>
      <c r="D852">
        <v>-1.35201904932468</v>
      </c>
    </row>
    <row r="853" spans="2:4" x14ac:dyDescent="0.35">
      <c r="B853" t="s">
        <v>10025</v>
      </c>
      <c r="C853">
        <v>53.401103694290498</v>
      </c>
      <c r="D853">
        <v>-1.34964642783799</v>
      </c>
    </row>
    <row r="854" spans="2:4" x14ac:dyDescent="0.35">
      <c r="B854" t="s">
        <v>10026</v>
      </c>
      <c r="C854">
        <v>50.821020617792797</v>
      </c>
      <c r="D854">
        <v>-1.3297329894065899</v>
      </c>
    </row>
    <row r="855" spans="2:4" x14ac:dyDescent="0.35">
      <c r="B855" t="s">
        <v>10027</v>
      </c>
      <c r="C855">
        <v>50.821735506639001</v>
      </c>
      <c r="D855">
        <v>-1.3285485597520099</v>
      </c>
    </row>
    <row r="856" spans="2:4" x14ac:dyDescent="0.35">
      <c r="B856" t="s">
        <v>10028</v>
      </c>
      <c r="C856">
        <v>53.445495595055903</v>
      </c>
      <c r="D856">
        <v>-1.32057535736067</v>
      </c>
    </row>
    <row r="857" spans="2:4" x14ac:dyDescent="0.35">
      <c r="B857" t="s">
        <v>10029</v>
      </c>
      <c r="C857">
        <v>54.700509333034198</v>
      </c>
      <c r="D857">
        <v>-1.29202691992596</v>
      </c>
    </row>
    <row r="858" spans="2:4" x14ac:dyDescent="0.35">
      <c r="B858" t="s">
        <v>10030</v>
      </c>
      <c r="C858">
        <v>54.701236464015999</v>
      </c>
      <c r="D858">
        <v>-1.29057983701158</v>
      </c>
    </row>
    <row r="859" spans="2:4" x14ac:dyDescent="0.35">
      <c r="B859" t="s">
        <v>10031</v>
      </c>
      <c r="C859">
        <v>50.745528307173203</v>
      </c>
      <c r="D859">
        <v>-1.2863157556238001</v>
      </c>
    </row>
    <row r="860" spans="2:4" x14ac:dyDescent="0.35">
      <c r="B860" t="s">
        <v>10032</v>
      </c>
      <c r="C860">
        <v>50.835709333304003</v>
      </c>
      <c r="D860">
        <v>-1.2853652318281601</v>
      </c>
    </row>
    <row r="861" spans="2:4" x14ac:dyDescent="0.35">
      <c r="B861" t="s">
        <v>10033</v>
      </c>
      <c r="C861">
        <v>53.717255988894202</v>
      </c>
      <c r="D861">
        <v>-1.2849315022140699</v>
      </c>
    </row>
    <row r="862" spans="2:4" x14ac:dyDescent="0.35">
      <c r="B862" t="s">
        <v>10034</v>
      </c>
      <c r="C862">
        <v>53.717871535891803</v>
      </c>
      <c r="D862">
        <v>-1.2828655807549501</v>
      </c>
    </row>
    <row r="863" spans="2:4" x14ac:dyDescent="0.35">
      <c r="B863" t="s">
        <v>10035</v>
      </c>
      <c r="C863">
        <v>51.7485105883353</v>
      </c>
      <c r="D863">
        <v>-1.2789694944819101</v>
      </c>
    </row>
    <row r="864" spans="2:4" x14ac:dyDescent="0.35">
      <c r="B864" t="s">
        <v>10036</v>
      </c>
      <c r="C864">
        <v>53.722145241683499</v>
      </c>
      <c r="D864">
        <v>-1.2781773950312001</v>
      </c>
    </row>
    <row r="865" spans="2:4" x14ac:dyDescent="0.35">
      <c r="B865" t="s">
        <v>10037</v>
      </c>
      <c r="C865">
        <v>53.719310259771802</v>
      </c>
      <c r="D865">
        <v>-1.2717980250685901</v>
      </c>
    </row>
    <row r="866" spans="2:4" x14ac:dyDescent="0.35">
      <c r="B866" t="s">
        <v>10038</v>
      </c>
      <c r="C866">
        <v>53.4049096033974</v>
      </c>
      <c r="D866">
        <v>-1.26850641100883</v>
      </c>
    </row>
    <row r="867" spans="2:4" x14ac:dyDescent="0.35">
      <c r="B867" t="s">
        <v>10039</v>
      </c>
      <c r="C867">
        <v>53.755533116390097</v>
      </c>
      <c r="D867">
        <v>-1.2669978552754699</v>
      </c>
    </row>
    <row r="868" spans="2:4" x14ac:dyDescent="0.35">
      <c r="B868" t="s">
        <v>10040</v>
      </c>
      <c r="C868">
        <v>53.756335872210698</v>
      </c>
      <c r="D868">
        <v>-1.26675429921947</v>
      </c>
    </row>
    <row r="869" spans="2:4" x14ac:dyDescent="0.35">
      <c r="B869" t="s">
        <v>10041</v>
      </c>
      <c r="C869">
        <v>53.404847309485298</v>
      </c>
      <c r="D869">
        <v>-1.26659030986776</v>
      </c>
    </row>
    <row r="870" spans="2:4" x14ac:dyDescent="0.35">
      <c r="B870" t="s">
        <v>10039</v>
      </c>
      <c r="C870">
        <v>53.757059450366199</v>
      </c>
      <c r="D870">
        <v>-1.26652364301801</v>
      </c>
    </row>
    <row r="871" spans="2:4" x14ac:dyDescent="0.35">
      <c r="B871" t="s">
        <v>10042</v>
      </c>
      <c r="C871">
        <v>51.625554508598299</v>
      </c>
      <c r="D871">
        <v>-1.25934532265806</v>
      </c>
    </row>
    <row r="872" spans="2:4" x14ac:dyDescent="0.35">
      <c r="B872" t="s">
        <v>10043</v>
      </c>
      <c r="C872">
        <v>51.7347646706421</v>
      </c>
      <c r="D872">
        <v>-1.2589530570327501</v>
      </c>
    </row>
    <row r="873" spans="2:4" x14ac:dyDescent="0.35">
      <c r="B873" t="s">
        <v>10044</v>
      </c>
      <c r="C873">
        <v>52.863691714721497</v>
      </c>
      <c r="D873">
        <v>-1.25598364084804</v>
      </c>
    </row>
    <row r="874" spans="2:4" x14ac:dyDescent="0.35">
      <c r="B874" t="s">
        <v>10045</v>
      </c>
      <c r="C874">
        <v>52.8632993254963</v>
      </c>
      <c r="D874">
        <v>-1.2527048576488899</v>
      </c>
    </row>
    <row r="875" spans="2:4" x14ac:dyDescent="0.35">
      <c r="B875" t="s">
        <v>10046</v>
      </c>
      <c r="C875">
        <v>54.6054941996032</v>
      </c>
      <c r="D875">
        <v>-1.2377688967488201</v>
      </c>
    </row>
    <row r="876" spans="2:4" x14ac:dyDescent="0.35">
      <c r="B876" t="s">
        <v>10047</v>
      </c>
      <c r="C876">
        <v>50.884971958810702</v>
      </c>
      <c r="D876">
        <v>-1.2330034387387601</v>
      </c>
    </row>
    <row r="877" spans="2:4" x14ac:dyDescent="0.35">
      <c r="B877" t="s">
        <v>10048</v>
      </c>
      <c r="C877">
        <v>50.884551838319098</v>
      </c>
      <c r="D877">
        <v>-1.2321014473143199</v>
      </c>
    </row>
    <row r="878" spans="2:4" x14ac:dyDescent="0.35">
      <c r="B878" t="s">
        <v>10049</v>
      </c>
      <c r="C878">
        <v>54.504089865360598</v>
      </c>
      <c r="D878">
        <v>-1.22950570785028</v>
      </c>
    </row>
    <row r="879" spans="2:4" x14ac:dyDescent="0.35">
      <c r="B879" t="s">
        <v>10050</v>
      </c>
      <c r="C879">
        <v>51.661168633104403</v>
      </c>
      <c r="D879">
        <v>-1.22835334786823</v>
      </c>
    </row>
    <row r="880" spans="2:4" x14ac:dyDescent="0.35">
      <c r="B880" t="s">
        <v>10051</v>
      </c>
      <c r="C880">
        <v>52.597625279719601</v>
      </c>
      <c r="D880">
        <v>-1.2170541951184899</v>
      </c>
    </row>
    <row r="881" spans="2:4" x14ac:dyDescent="0.35">
      <c r="B881" t="s">
        <v>10052</v>
      </c>
      <c r="C881">
        <v>52.598056680424897</v>
      </c>
      <c r="D881">
        <v>-1.2148353996263801</v>
      </c>
    </row>
    <row r="882" spans="2:4" x14ac:dyDescent="0.35">
      <c r="B882" t="s">
        <v>10053</v>
      </c>
      <c r="C882">
        <v>54.6034634061823</v>
      </c>
      <c r="D882">
        <v>-1.2009359723152599</v>
      </c>
    </row>
    <row r="883" spans="2:4" x14ac:dyDescent="0.35">
      <c r="B883" t="s">
        <v>10054</v>
      </c>
      <c r="C883">
        <v>51.711499129839801</v>
      </c>
      <c r="D883">
        <v>-1.1904821824599801</v>
      </c>
    </row>
    <row r="884" spans="2:4" x14ac:dyDescent="0.35">
      <c r="B884" t="s">
        <v>10055</v>
      </c>
      <c r="C884">
        <v>54.635666423371099</v>
      </c>
      <c r="D884">
        <v>-1.1832464411625401</v>
      </c>
    </row>
    <row r="885" spans="2:4" x14ac:dyDescent="0.35">
      <c r="B885" t="s">
        <v>10056</v>
      </c>
      <c r="C885">
        <v>51.511433372311103</v>
      </c>
      <c r="D885">
        <v>-1.16313751767454</v>
      </c>
    </row>
    <row r="886" spans="2:4" x14ac:dyDescent="0.35">
      <c r="B886" t="s">
        <v>10057</v>
      </c>
      <c r="C886">
        <v>54.524539027365002</v>
      </c>
      <c r="D886">
        <v>-1.1606992887577601</v>
      </c>
    </row>
    <row r="887" spans="2:4" x14ac:dyDescent="0.35">
      <c r="B887" t="s">
        <v>10058</v>
      </c>
      <c r="C887">
        <v>51.535105070431797</v>
      </c>
      <c r="D887">
        <v>-1.16028740865464</v>
      </c>
    </row>
    <row r="888" spans="2:4" x14ac:dyDescent="0.35">
      <c r="B888" t="s">
        <v>10059</v>
      </c>
      <c r="C888">
        <v>54.581635959481503</v>
      </c>
      <c r="D888">
        <v>-1.1493885404542299</v>
      </c>
    </row>
    <row r="889" spans="2:4" x14ac:dyDescent="0.35">
      <c r="B889" t="s">
        <v>10060</v>
      </c>
      <c r="C889">
        <v>54.580511906751703</v>
      </c>
      <c r="D889">
        <v>-1.1487386164505</v>
      </c>
    </row>
    <row r="890" spans="2:4" x14ac:dyDescent="0.35">
      <c r="B890" t="s">
        <v>10061</v>
      </c>
      <c r="C890">
        <v>54.5676700530259</v>
      </c>
      <c r="D890">
        <v>-1.1333907428799599</v>
      </c>
    </row>
    <row r="891" spans="2:4" x14ac:dyDescent="0.35">
      <c r="B891" t="s">
        <v>10062</v>
      </c>
      <c r="C891">
        <v>54.575749732357203</v>
      </c>
      <c r="D891">
        <v>-1.1317867095137599</v>
      </c>
    </row>
    <row r="892" spans="2:4" x14ac:dyDescent="0.35">
      <c r="B892" t="s">
        <v>10063</v>
      </c>
      <c r="C892">
        <v>54.566936416410002</v>
      </c>
      <c r="D892">
        <v>-1.1317421765218301</v>
      </c>
    </row>
    <row r="893" spans="2:4" x14ac:dyDescent="0.35">
      <c r="B893" t="s">
        <v>10064</v>
      </c>
      <c r="C893">
        <v>53.975053507861901</v>
      </c>
      <c r="D893">
        <v>-1.13164288754714</v>
      </c>
    </row>
    <row r="894" spans="2:4" x14ac:dyDescent="0.35">
      <c r="B894" t="s">
        <v>10065</v>
      </c>
      <c r="C894">
        <v>54.5758312077445</v>
      </c>
      <c r="D894">
        <v>-1.13108940395791</v>
      </c>
    </row>
    <row r="895" spans="2:4" x14ac:dyDescent="0.35">
      <c r="B895" t="s">
        <v>10066</v>
      </c>
      <c r="C895">
        <v>54.566035071732202</v>
      </c>
      <c r="D895">
        <v>-1.13060983201414</v>
      </c>
    </row>
    <row r="896" spans="2:4" x14ac:dyDescent="0.35">
      <c r="B896" t="s">
        <v>10067</v>
      </c>
      <c r="C896">
        <v>53.713394806080501</v>
      </c>
      <c r="D896">
        <v>-1.1297400717238399</v>
      </c>
    </row>
    <row r="897" spans="2:4" x14ac:dyDescent="0.35">
      <c r="B897" t="s">
        <v>10068</v>
      </c>
      <c r="C897">
        <v>54.574130029362301</v>
      </c>
      <c r="D897">
        <v>-1.1292369009660099</v>
      </c>
    </row>
    <row r="898" spans="2:4" x14ac:dyDescent="0.35">
      <c r="B898" t="s">
        <v>10069</v>
      </c>
      <c r="C898">
        <v>54.575275689453697</v>
      </c>
      <c r="D898">
        <v>-1.12472760322275</v>
      </c>
    </row>
    <row r="899" spans="2:4" x14ac:dyDescent="0.35">
      <c r="B899" t="s">
        <v>10070</v>
      </c>
      <c r="C899">
        <v>54.606482694846697</v>
      </c>
      <c r="D899">
        <v>-1.1166392758188299</v>
      </c>
    </row>
    <row r="900" spans="2:4" x14ac:dyDescent="0.35">
      <c r="B900" t="s">
        <v>10071</v>
      </c>
      <c r="C900">
        <v>54.606304639455097</v>
      </c>
      <c r="D900">
        <v>-1.1157339944209199</v>
      </c>
    </row>
    <row r="901" spans="2:4" x14ac:dyDescent="0.35">
      <c r="B901" t="s">
        <v>10072</v>
      </c>
      <c r="C901">
        <v>52.286564708957698</v>
      </c>
      <c r="D901">
        <v>-1.1024197214073801</v>
      </c>
    </row>
    <row r="902" spans="2:4" x14ac:dyDescent="0.35">
      <c r="B902" t="s">
        <v>10073</v>
      </c>
      <c r="C902">
        <v>53.575577673183702</v>
      </c>
      <c r="D902">
        <v>-1.0890760604587599</v>
      </c>
    </row>
    <row r="903" spans="2:4" x14ac:dyDescent="0.35">
      <c r="B903" t="s">
        <v>10074</v>
      </c>
      <c r="C903">
        <v>53.579186387605702</v>
      </c>
      <c r="D903">
        <v>-1.08704167047602</v>
      </c>
    </row>
    <row r="904" spans="2:4" x14ac:dyDescent="0.35">
      <c r="B904" t="s">
        <v>10075</v>
      </c>
      <c r="C904">
        <v>53.578702488898102</v>
      </c>
      <c r="D904">
        <v>-1.08700509043015</v>
      </c>
    </row>
    <row r="905" spans="2:4" x14ac:dyDescent="0.35">
      <c r="B905" t="s">
        <v>10076</v>
      </c>
      <c r="C905">
        <v>51.336082913064097</v>
      </c>
      <c r="D905">
        <v>-1.07733819216778</v>
      </c>
    </row>
    <row r="906" spans="2:4" x14ac:dyDescent="0.35">
      <c r="B906" t="s">
        <v>10077</v>
      </c>
      <c r="C906">
        <v>52.291564216876203</v>
      </c>
      <c r="D906">
        <v>-1.0552512398112099</v>
      </c>
    </row>
    <row r="907" spans="2:4" x14ac:dyDescent="0.35">
      <c r="B907" t="s">
        <v>10078</v>
      </c>
      <c r="C907">
        <v>52.959758093000602</v>
      </c>
      <c r="D907">
        <v>-1.0506165455844001</v>
      </c>
    </row>
    <row r="908" spans="2:4" x14ac:dyDescent="0.35">
      <c r="B908" t="s">
        <v>10079</v>
      </c>
      <c r="C908">
        <v>50.916215679862603</v>
      </c>
      <c r="D908">
        <v>-1.0402263012301101</v>
      </c>
    </row>
    <row r="909" spans="2:4" x14ac:dyDescent="0.35">
      <c r="B909" t="s">
        <v>10080</v>
      </c>
      <c r="C909">
        <v>50.917407873429802</v>
      </c>
      <c r="D909">
        <v>-1.03995882411694</v>
      </c>
    </row>
    <row r="910" spans="2:4" x14ac:dyDescent="0.35">
      <c r="B910" t="s">
        <v>10081</v>
      </c>
      <c r="C910">
        <v>53.956423470777203</v>
      </c>
      <c r="D910">
        <v>-1.02433922600574</v>
      </c>
    </row>
    <row r="911" spans="2:4" x14ac:dyDescent="0.35">
      <c r="B911" t="s">
        <v>10082</v>
      </c>
      <c r="C911">
        <v>53.956810494380498</v>
      </c>
      <c r="D911">
        <v>-1.0224630481192201</v>
      </c>
    </row>
    <row r="912" spans="2:4" x14ac:dyDescent="0.35">
      <c r="B912" t="s">
        <v>10083</v>
      </c>
      <c r="C912">
        <v>53.729460431834397</v>
      </c>
      <c r="D912">
        <v>-1.00084877866135</v>
      </c>
    </row>
    <row r="913" spans="2:4" x14ac:dyDescent="0.35">
      <c r="B913" t="s">
        <v>10084</v>
      </c>
      <c r="C913">
        <v>53.732477832358803</v>
      </c>
      <c r="D913">
        <v>-0.99256706174979004</v>
      </c>
    </row>
    <row r="914" spans="2:4" x14ac:dyDescent="0.35">
      <c r="B914" t="s">
        <v>10085</v>
      </c>
      <c r="C914">
        <v>53.736213246088397</v>
      </c>
      <c r="D914">
        <v>-0.99241871671009796</v>
      </c>
    </row>
    <row r="915" spans="2:4" x14ac:dyDescent="0.35">
      <c r="B915" t="s">
        <v>10086</v>
      </c>
      <c r="C915">
        <v>51.927172477648803</v>
      </c>
      <c r="D915">
        <v>-0.90826357765338805</v>
      </c>
    </row>
    <row r="916" spans="2:4" x14ac:dyDescent="0.35">
      <c r="B916" t="s">
        <v>10087</v>
      </c>
      <c r="C916">
        <v>51.926235978671002</v>
      </c>
      <c r="D916">
        <v>-0.90716695559474203</v>
      </c>
    </row>
    <row r="917" spans="2:4" x14ac:dyDescent="0.35">
      <c r="B917" t="s">
        <v>10088</v>
      </c>
      <c r="C917">
        <v>51.251272856059501</v>
      </c>
      <c r="D917">
        <v>-0.88336713226349595</v>
      </c>
    </row>
    <row r="918" spans="2:4" x14ac:dyDescent="0.35">
      <c r="B918" t="s">
        <v>10089</v>
      </c>
      <c r="C918">
        <v>51.2502357571882</v>
      </c>
      <c r="D918">
        <v>-0.88102926970242901</v>
      </c>
    </row>
    <row r="919" spans="2:4" x14ac:dyDescent="0.35">
      <c r="B919" t="s">
        <v>10090</v>
      </c>
      <c r="C919">
        <v>53.077480614588303</v>
      </c>
      <c r="D919">
        <v>-0.86896657906553298</v>
      </c>
    </row>
    <row r="920" spans="2:4" x14ac:dyDescent="0.35">
      <c r="B920" t="s">
        <v>10091</v>
      </c>
      <c r="C920">
        <v>53.076815939921403</v>
      </c>
      <c r="D920">
        <v>-0.86550581281238403</v>
      </c>
    </row>
    <row r="921" spans="2:4" x14ac:dyDescent="0.35">
      <c r="B921" t="s">
        <v>10092</v>
      </c>
      <c r="C921">
        <v>53.077794627905199</v>
      </c>
      <c r="D921">
        <v>-0.86410765670010303</v>
      </c>
    </row>
    <row r="922" spans="2:4" x14ac:dyDescent="0.35">
      <c r="B922" t="s">
        <v>10093</v>
      </c>
      <c r="C922">
        <v>53.900393578255802</v>
      </c>
      <c r="D922">
        <v>-0.82204816819246795</v>
      </c>
    </row>
    <row r="923" spans="2:4" x14ac:dyDescent="0.35">
      <c r="B923" t="s">
        <v>10094</v>
      </c>
      <c r="C923">
        <v>53.101932007034598</v>
      </c>
      <c r="D923">
        <v>-0.81154934483212704</v>
      </c>
    </row>
    <row r="924" spans="2:4" x14ac:dyDescent="0.35">
      <c r="B924" t="s">
        <v>10095</v>
      </c>
      <c r="C924">
        <v>53.359190668984702</v>
      </c>
      <c r="D924">
        <v>-0.80941640420166905</v>
      </c>
    </row>
    <row r="925" spans="2:4" x14ac:dyDescent="0.35">
      <c r="B925" t="s">
        <v>10096</v>
      </c>
      <c r="C925">
        <v>53.360384502107202</v>
      </c>
      <c r="D925">
        <v>-0.807174594665659</v>
      </c>
    </row>
    <row r="926" spans="2:4" x14ac:dyDescent="0.35">
      <c r="B926" t="s">
        <v>10097</v>
      </c>
      <c r="C926">
        <v>53.227930619334003</v>
      </c>
      <c r="D926">
        <v>-0.79577355455217003</v>
      </c>
    </row>
    <row r="927" spans="2:4" x14ac:dyDescent="0.35">
      <c r="B927" t="s">
        <v>10098</v>
      </c>
      <c r="C927">
        <v>53.227961504313299</v>
      </c>
      <c r="D927">
        <v>-0.79265376233348095</v>
      </c>
    </row>
    <row r="928" spans="2:4" x14ac:dyDescent="0.35">
      <c r="B928" t="s">
        <v>10099</v>
      </c>
      <c r="C928">
        <v>53.300715566168499</v>
      </c>
      <c r="D928">
        <v>-0.78124199157614604</v>
      </c>
    </row>
    <row r="929" spans="2:4" x14ac:dyDescent="0.35">
      <c r="B929" t="s">
        <v>10100</v>
      </c>
      <c r="C929">
        <v>53.598055915857998</v>
      </c>
      <c r="D929">
        <v>-0.75619787272805505</v>
      </c>
    </row>
    <row r="930" spans="2:4" x14ac:dyDescent="0.35">
      <c r="B930" t="s">
        <v>10101</v>
      </c>
      <c r="C930">
        <v>52.243107297230502</v>
      </c>
      <c r="D930">
        <v>-0.72891621395953199</v>
      </c>
    </row>
    <row r="931" spans="2:4" x14ac:dyDescent="0.35">
      <c r="B931" t="s">
        <v>10102</v>
      </c>
      <c r="C931">
        <v>52.243364036254299</v>
      </c>
      <c r="D931">
        <v>-0.725684495076799</v>
      </c>
    </row>
    <row r="932" spans="2:4" x14ac:dyDescent="0.35">
      <c r="B932" t="s">
        <v>10103</v>
      </c>
      <c r="C932">
        <v>51.904517550113802</v>
      </c>
      <c r="D932">
        <v>-0.67765147630753297</v>
      </c>
    </row>
    <row r="933" spans="2:4" x14ac:dyDescent="0.35">
      <c r="B933" t="s">
        <v>10104</v>
      </c>
      <c r="C933">
        <v>51.665105936293699</v>
      </c>
      <c r="D933">
        <v>-0.65635136457824605</v>
      </c>
    </row>
    <row r="934" spans="2:4" x14ac:dyDescent="0.35">
      <c r="B934" t="s">
        <v>10105</v>
      </c>
      <c r="C934">
        <v>51.664249418894798</v>
      </c>
      <c r="D934">
        <v>-0.65511620847658503</v>
      </c>
    </row>
    <row r="935" spans="2:4" x14ac:dyDescent="0.35">
      <c r="B935" t="s">
        <v>10106</v>
      </c>
      <c r="C935">
        <v>51.9363569796528</v>
      </c>
      <c r="D935">
        <v>-0.50300520726157505</v>
      </c>
    </row>
    <row r="936" spans="2:4" x14ac:dyDescent="0.35">
      <c r="B936" t="s">
        <v>10107</v>
      </c>
      <c r="C936">
        <v>51.933278304742203</v>
      </c>
      <c r="D936">
        <v>-0.50157469872129101</v>
      </c>
    </row>
    <row r="937" spans="2:4" x14ac:dyDescent="0.35">
      <c r="B937" t="s">
        <v>10108</v>
      </c>
      <c r="C937">
        <v>51.544112268782897</v>
      </c>
      <c r="D937">
        <v>-0.49888593552184002</v>
      </c>
    </row>
    <row r="938" spans="2:4" x14ac:dyDescent="0.35">
      <c r="B938" t="s">
        <v>10109</v>
      </c>
      <c r="C938">
        <v>51.543231848739602</v>
      </c>
      <c r="D938">
        <v>-0.49786320052306499</v>
      </c>
    </row>
    <row r="939" spans="2:4" x14ac:dyDescent="0.35">
      <c r="B939" t="s">
        <v>10110</v>
      </c>
      <c r="C939">
        <v>51.5418358172316</v>
      </c>
      <c r="D939">
        <v>-0.49764055605733298</v>
      </c>
    </row>
    <row r="940" spans="2:4" x14ac:dyDescent="0.35">
      <c r="B940" t="s">
        <v>10111</v>
      </c>
      <c r="C940">
        <v>51.541346458066698</v>
      </c>
      <c r="D940">
        <v>-0.49650675906667502</v>
      </c>
    </row>
    <row r="941" spans="2:4" x14ac:dyDescent="0.35">
      <c r="B941" t="s">
        <v>10112</v>
      </c>
      <c r="C941">
        <v>51.348047090025702</v>
      </c>
      <c r="D941">
        <v>-0.48907881113426699</v>
      </c>
    </row>
    <row r="942" spans="2:4" x14ac:dyDescent="0.35">
      <c r="B942" t="s">
        <v>10113</v>
      </c>
      <c r="C942">
        <v>51.352542967779002</v>
      </c>
      <c r="D942">
        <v>-0.480305556603419</v>
      </c>
    </row>
    <row r="943" spans="2:4" x14ac:dyDescent="0.35">
      <c r="B943" t="s">
        <v>10114</v>
      </c>
      <c r="C943">
        <v>51.353551338022498</v>
      </c>
      <c r="D943">
        <v>-0.47958599388552797</v>
      </c>
    </row>
    <row r="944" spans="2:4" x14ac:dyDescent="0.35">
      <c r="B944" t="s">
        <v>10115</v>
      </c>
      <c r="C944">
        <v>51.4237600047596</v>
      </c>
      <c r="D944">
        <v>-0.47056844829163502</v>
      </c>
    </row>
    <row r="945" spans="2:4" x14ac:dyDescent="0.35">
      <c r="B945" t="s">
        <v>10116</v>
      </c>
      <c r="C945">
        <v>51.424441335660298</v>
      </c>
      <c r="D945">
        <v>-0.469384552311846</v>
      </c>
    </row>
    <row r="946" spans="2:4" x14ac:dyDescent="0.35">
      <c r="B946" t="s">
        <v>10117</v>
      </c>
      <c r="C946">
        <v>53.8006775910331</v>
      </c>
      <c r="D946">
        <v>-0.41528000061690901</v>
      </c>
    </row>
    <row r="947" spans="2:4" x14ac:dyDescent="0.35">
      <c r="B947" t="s">
        <v>10118</v>
      </c>
      <c r="C947">
        <v>53.800973104626799</v>
      </c>
      <c r="D947">
        <v>-0.41449140040276</v>
      </c>
    </row>
    <row r="948" spans="2:4" x14ac:dyDescent="0.35">
      <c r="B948" t="s">
        <v>10119</v>
      </c>
      <c r="C948">
        <v>51.4992286928277</v>
      </c>
      <c r="D948">
        <v>-0.411422633225696</v>
      </c>
    </row>
    <row r="949" spans="2:4" x14ac:dyDescent="0.35">
      <c r="B949" t="s">
        <v>10120</v>
      </c>
      <c r="C949">
        <v>51.499934123400401</v>
      </c>
      <c r="D949">
        <v>-0.411420077577488</v>
      </c>
    </row>
    <row r="950" spans="2:4" x14ac:dyDescent="0.35">
      <c r="B950" t="s">
        <v>10121</v>
      </c>
      <c r="C950">
        <v>51.642275563441402</v>
      </c>
      <c r="D950">
        <v>-0.40509463369660698</v>
      </c>
    </row>
    <row r="951" spans="2:4" x14ac:dyDescent="0.35">
      <c r="B951" t="s">
        <v>10122</v>
      </c>
      <c r="C951">
        <v>51.643024980054598</v>
      </c>
      <c r="D951">
        <v>-0.40414230383082</v>
      </c>
    </row>
    <row r="952" spans="2:4" x14ac:dyDescent="0.35">
      <c r="B952" t="s">
        <v>10123</v>
      </c>
      <c r="C952">
        <v>51.646558514390101</v>
      </c>
      <c r="D952">
        <v>-0.38494298682365402</v>
      </c>
    </row>
    <row r="953" spans="2:4" x14ac:dyDescent="0.35">
      <c r="B953" t="s">
        <v>10124</v>
      </c>
      <c r="C953">
        <v>51.661504804639797</v>
      </c>
      <c r="D953">
        <v>-0.34546683881032297</v>
      </c>
    </row>
    <row r="954" spans="2:4" x14ac:dyDescent="0.35">
      <c r="B954" t="s">
        <v>10125</v>
      </c>
      <c r="C954">
        <v>51.661056164139197</v>
      </c>
      <c r="D954">
        <v>-0.34327351319614802</v>
      </c>
    </row>
    <row r="955" spans="2:4" x14ac:dyDescent="0.35">
      <c r="B955" t="s">
        <v>10126</v>
      </c>
      <c r="C955">
        <v>51.660005000982302</v>
      </c>
      <c r="D955">
        <v>-0.34229799645570602</v>
      </c>
    </row>
    <row r="956" spans="2:4" x14ac:dyDescent="0.35">
      <c r="B956" t="s">
        <v>10127</v>
      </c>
      <c r="C956">
        <v>51.343425918697903</v>
      </c>
      <c r="D956">
        <v>-0.32334875941477298</v>
      </c>
    </row>
    <row r="957" spans="2:4" x14ac:dyDescent="0.35">
      <c r="B957" t="s">
        <v>10128</v>
      </c>
      <c r="C957">
        <v>51.3441479231263</v>
      </c>
      <c r="D957">
        <v>-0.32265271280206598</v>
      </c>
    </row>
    <row r="958" spans="2:4" x14ac:dyDescent="0.35">
      <c r="B958" t="s">
        <v>10129</v>
      </c>
      <c r="C958">
        <v>52.2149399443026</v>
      </c>
      <c r="D958">
        <v>-0.30253289916264497</v>
      </c>
    </row>
    <row r="959" spans="2:4" x14ac:dyDescent="0.35">
      <c r="B959" t="s">
        <v>10130</v>
      </c>
      <c r="C959">
        <v>52.214691979819399</v>
      </c>
      <c r="D959">
        <v>-0.30159198582021401</v>
      </c>
    </row>
    <row r="960" spans="2:4" x14ac:dyDescent="0.35">
      <c r="B960" t="s">
        <v>10131</v>
      </c>
      <c r="C960">
        <v>51.501600702978003</v>
      </c>
      <c r="D960">
        <v>-0.296757437853786</v>
      </c>
    </row>
    <row r="961" spans="2:4" x14ac:dyDescent="0.35">
      <c r="B961" t="s">
        <v>10132</v>
      </c>
      <c r="C961">
        <v>51.501827064437698</v>
      </c>
      <c r="D961">
        <v>-0.29611576652169702</v>
      </c>
    </row>
    <row r="962" spans="2:4" x14ac:dyDescent="0.35">
      <c r="B962" t="s">
        <v>10133</v>
      </c>
      <c r="C962">
        <v>51.534064722987502</v>
      </c>
      <c r="D962">
        <v>-0.259151388877782</v>
      </c>
    </row>
    <row r="963" spans="2:4" x14ac:dyDescent="0.35">
      <c r="B963" t="s">
        <v>10134</v>
      </c>
      <c r="C963">
        <v>51.594806480659301</v>
      </c>
      <c r="D963">
        <v>-0.258278263793421</v>
      </c>
    </row>
    <row r="964" spans="2:4" x14ac:dyDescent="0.35">
      <c r="B964" t="s">
        <v>10133</v>
      </c>
      <c r="C964">
        <v>51.533123906779601</v>
      </c>
      <c r="D964">
        <v>-0.25800079489848698</v>
      </c>
    </row>
    <row r="965" spans="2:4" x14ac:dyDescent="0.35">
      <c r="B965" t="s">
        <v>10135</v>
      </c>
      <c r="C965">
        <v>51.534234214063403</v>
      </c>
      <c r="D965">
        <v>-0.25791592702322202</v>
      </c>
    </row>
    <row r="966" spans="2:4" x14ac:dyDescent="0.35">
      <c r="B966" t="s">
        <v>10136</v>
      </c>
      <c r="C966">
        <v>53.655705606213999</v>
      </c>
      <c r="D966">
        <v>-0.25719359157224397</v>
      </c>
    </row>
    <row r="967" spans="2:4" x14ac:dyDescent="0.35">
      <c r="B967" t="s">
        <v>10137</v>
      </c>
      <c r="C967">
        <v>51.534610902326797</v>
      </c>
      <c r="D967">
        <v>-0.25715122753811998</v>
      </c>
    </row>
    <row r="968" spans="2:4" x14ac:dyDescent="0.35">
      <c r="B968" t="s">
        <v>10138</v>
      </c>
      <c r="C968">
        <v>51.534950510661702</v>
      </c>
      <c r="D968">
        <v>-0.25705026387638202</v>
      </c>
    </row>
    <row r="969" spans="2:4" x14ac:dyDescent="0.35">
      <c r="B969" t="s">
        <v>10139</v>
      </c>
      <c r="C969">
        <v>51.9271416728159</v>
      </c>
      <c r="D969">
        <v>-0.25022889446019297</v>
      </c>
    </row>
    <row r="970" spans="2:4" x14ac:dyDescent="0.35">
      <c r="B970" t="s">
        <v>10140</v>
      </c>
      <c r="C970">
        <v>53.737035830752198</v>
      </c>
      <c r="D970">
        <v>-0.242751360479394</v>
      </c>
    </row>
    <row r="971" spans="2:4" x14ac:dyDescent="0.35">
      <c r="B971" t="s">
        <v>10141</v>
      </c>
      <c r="C971">
        <v>53.741961745315997</v>
      </c>
      <c r="D971">
        <v>-0.23849121643839799</v>
      </c>
    </row>
    <row r="972" spans="2:4" x14ac:dyDescent="0.35">
      <c r="B972" t="s">
        <v>10142</v>
      </c>
      <c r="C972">
        <v>53.638403490630701</v>
      </c>
      <c r="D972">
        <v>-0.23847444317175301</v>
      </c>
    </row>
    <row r="973" spans="2:4" x14ac:dyDescent="0.35">
      <c r="B973" t="s">
        <v>10143</v>
      </c>
      <c r="C973">
        <v>53.742767343930502</v>
      </c>
      <c r="D973">
        <v>-0.23807769867564901</v>
      </c>
    </row>
    <row r="974" spans="2:4" x14ac:dyDescent="0.35">
      <c r="B974" t="s">
        <v>10144</v>
      </c>
      <c r="C974">
        <v>50.974373065395497</v>
      </c>
      <c r="D974">
        <v>-0.23648575665413299</v>
      </c>
    </row>
    <row r="975" spans="2:4" x14ac:dyDescent="0.35">
      <c r="B975" t="s">
        <v>10145</v>
      </c>
      <c r="C975">
        <v>50.975258332503799</v>
      </c>
      <c r="D975">
        <v>-0.23491061886089901</v>
      </c>
    </row>
    <row r="976" spans="2:4" x14ac:dyDescent="0.35">
      <c r="B976" t="s">
        <v>10146</v>
      </c>
      <c r="C976">
        <v>53.747525685382499</v>
      </c>
      <c r="D976">
        <v>-0.23428950069840199</v>
      </c>
    </row>
    <row r="977" spans="2:4" x14ac:dyDescent="0.35">
      <c r="B977" t="s">
        <v>10147</v>
      </c>
      <c r="C977">
        <v>51.929111968738702</v>
      </c>
      <c r="D977">
        <v>-0.22775803462497299</v>
      </c>
    </row>
    <row r="978" spans="2:4" x14ac:dyDescent="0.35">
      <c r="B978" t="s">
        <v>10148</v>
      </c>
      <c r="C978">
        <v>52.930800379562399</v>
      </c>
      <c r="D978">
        <v>-0.22116384581281701</v>
      </c>
    </row>
    <row r="979" spans="2:4" x14ac:dyDescent="0.35">
      <c r="B979" t="s">
        <v>10149</v>
      </c>
      <c r="C979">
        <v>51.526955290193399</v>
      </c>
      <c r="D979">
        <v>-0.219772782253429</v>
      </c>
    </row>
    <row r="980" spans="2:4" x14ac:dyDescent="0.35">
      <c r="B980" t="s">
        <v>10150</v>
      </c>
      <c r="C980">
        <v>51.618032705311002</v>
      </c>
      <c r="D980">
        <v>-0.209537732548296</v>
      </c>
    </row>
    <row r="981" spans="2:4" x14ac:dyDescent="0.35">
      <c r="B981" t="s">
        <v>10151</v>
      </c>
      <c r="C981">
        <v>51.617876296126603</v>
      </c>
      <c r="D981">
        <v>-0.20856940480684699</v>
      </c>
    </row>
    <row r="982" spans="2:4" x14ac:dyDescent="0.35">
      <c r="B982" t="s">
        <v>10152</v>
      </c>
      <c r="C982">
        <v>51.431095782011298</v>
      </c>
      <c r="D982">
        <v>-0.18915422074909299</v>
      </c>
    </row>
    <row r="983" spans="2:4" x14ac:dyDescent="0.35">
      <c r="B983" t="s">
        <v>10153</v>
      </c>
      <c r="C983">
        <v>51.430996645544397</v>
      </c>
      <c r="D983">
        <v>-0.188030020090066</v>
      </c>
    </row>
    <row r="984" spans="2:4" x14ac:dyDescent="0.35">
      <c r="B984" t="s">
        <v>10154</v>
      </c>
      <c r="C984">
        <v>51.431262669777901</v>
      </c>
      <c r="D984">
        <v>-0.18786495440891399</v>
      </c>
    </row>
    <row r="985" spans="2:4" x14ac:dyDescent="0.35">
      <c r="B985" t="s">
        <v>10155</v>
      </c>
      <c r="C985">
        <v>51.525615514014</v>
      </c>
      <c r="D985">
        <v>-0.173954761554767</v>
      </c>
    </row>
    <row r="986" spans="2:4" x14ac:dyDescent="0.35">
      <c r="B986" t="s">
        <v>10156</v>
      </c>
      <c r="C986">
        <v>51.527100470334702</v>
      </c>
      <c r="D986">
        <v>-0.17175157041547401</v>
      </c>
    </row>
    <row r="987" spans="2:4" x14ac:dyDescent="0.35">
      <c r="B987" t="s">
        <v>10157</v>
      </c>
      <c r="C987">
        <v>51.5269581044126</v>
      </c>
      <c r="D987">
        <v>-0.17092106335837101</v>
      </c>
    </row>
    <row r="988" spans="2:4" x14ac:dyDescent="0.35">
      <c r="B988" t="s">
        <v>10158</v>
      </c>
      <c r="C988">
        <v>51.5284427641569</v>
      </c>
      <c r="D988">
        <v>-0.17052549053285801</v>
      </c>
    </row>
    <row r="989" spans="2:4" x14ac:dyDescent="0.35">
      <c r="B989" t="s">
        <v>10159</v>
      </c>
      <c r="C989">
        <v>51.5282230231809</v>
      </c>
      <c r="D989">
        <v>-0.16969575107263901</v>
      </c>
    </row>
    <row r="990" spans="2:4" x14ac:dyDescent="0.35">
      <c r="B990" t="s">
        <v>10159</v>
      </c>
      <c r="C990">
        <v>51.527505734185198</v>
      </c>
      <c r="D990">
        <v>-0.169519483447508</v>
      </c>
    </row>
    <row r="991" spans="2:4" x14ac:dyDescent="0.35">
      <c r="B991" t="s">
        <v>10160</v>
      </c>
      <c r="C991">
        <v>53.565258660108</v>
      </c>
      <c r="D991">
        <v>-0.15230995504549999</v>
      </c>
    </row>
    <row r="992" spans="2:4" x14ac:dyDescent="0.35">
      <c r="B992" t="s">
        <v>10161</v>
      </c>
      <c r="C992">
        <v>53.565963490349802</v>
      </c>
      <c r="D992">
        <v>-0.15076043000502701</v>
      </c>
    </row>
    <row r="993" spans="2:4" x14ac:dyDescent="0.35">
      <c r="B993" t="s">
        <v>10162</v>
      </c>
      <c r="C993">
        <v>53.601382170112203</v>
      </c>
      <c r="D993">
        <v>-0.14615143691599</v>
      </c>
    </row>
    <row r="994" spans="2:4" x14ac:dyDescent="0.35">
      <c r="B994" t="s">
        <v>10163</v>
      </c>
      <c r="C994">
        <v>52.805780312429498</v>
      </c>
      <c r="D994">
        <v>-0.133305466587049</v>
      </c>
    </row>
    <row r="995" spans="2:4" x14ac:dyDescent="0.35">
      <c r="B995" t="s">
        <v>10164</v>
      </c>
      <c r="C995">
        <v>51.373079408986499</v>
      </c>
      <c r="D995">
        <v>-0.12843492911368501</v>
      </c>
    </row>
    <row r="996" spans="2:4" x14ac:dyDescent="0.35">
      <c r="B996" t="s">
        <v>10165</v>
      </c>
      <c r="C996">
        <v>51.372555962312802</v>
      </c>
      <c r="D996">
        <v>-0.126485164172635</v>
      </c>
    </row>
    <row r="997" spans="2:4" x14ac:dyDescent="0.35">
      <c r="B997" t="s">
        <v>10166</v>
      </c>
      <c r="C997">
        <v>51.374062540665797</v>
      </c>
      <c r="D997">
        <v>-0.126203905522391</v>
      </c>
    </row>
    <row r="998" spans="2:4" x14ac:dyDescent="0.35">
      <c r="B998" t="s">
        <v>10167</v>
      </c>
      <c r="C998">
        <v>51.530774031235502</v>
      </c>
      <c r="D998">
        <v>-9.6098710944477E-2</v>
      </c>
    </row>
    <row r="999" spans="2:4" x14ac:dyDescent="0.35">
      <c r="B999" t="s">
        <v>10167</v>
      </c>
      <c r="C999">
        <v>51.530177597794697</v>
      </c>
      <c r="D999">
        <v>-9.5727485185876995E-2</v>
      </c>
    </row>
    <row r="1000" spans="2:4" x14ac:dyDescent="0.35">
      <c r="B1000" t="s">
        <v>10168</v>
      </c>
      <c r="C1000">
        <v>51.4846304419844</v>
      </c>
      <c r="D1000">
        <v>-5.9527803819719997E-2</v>
      </c>
    </row>
    <row r="1001" spans="2:4" x14ac:dyDescent="0.35">
      <c r="B1001" t="s">
        <v>10169</v>
      </c>
      <c r="C1001">
        <v>51.484405717618799</v>
      </c>
      <c r="D1001">
        <v>-5.7532973116767999E-2</v>
      </c>
    </row>
    <row r="1002" spans="2:4" x14ac:dyDescent="0.35">
      <c r="B1002" t="s">
        <v>10170</v>
      </c>
      <c r="C1002">
        <v>51.603780160840003</v>
      </c>
      <c r="D1002">
        <v>-4.8684300656885997E-2</v>
      </c>
    </row>
    <row r="1003" spans="2:4" x14ac:dyDescent="0.35">
      <c r="B1003" t="s">
        <v>10171</v>
      </c>
      <c r="C1003">
        <v>51.604344402453599</v>
      </c>
      <c r="D1003">
        <v>-4.7429101164195998E-2</v>
      </c>
    </row>
    <row r="1004" spans="2:4" x14ac:dyDescent="0.35">
      <c r="B1004" t="s">
        <v>10172</v>
      </c>
      <c r="C1004">
        <v>51.5595261634233</v>
      </c>
      <c r="D1004">
        <v>-4.4431146715644999E-2</v>
      </c>
    </row>
    <row r="1005" spans="2:4" x14ac:dyDescent="0.35">
      <c r="B1005" t="s">
        <v>10173</v>
      </c>
      <c r="C1005">
        <v>51.558916195590399</v>
      </c>
      <c r="D1005">
        <v>-4.4339097552569998E-2</v>
      </c>
    </row>
    <row r="1006" spans="2:4" x14ac:dyDescent="0.35">
      <c r="B1006" t="s">
        <v>10174</v>
      </c>
      <c r="C1006">
        <v>51.559407137681703</v>
      </c>
      <c r="D1006">
        <v>-4.3300604707158998E-2</v>
      </c>
    </row>
    <row r="1007" spans="2:4" x14ac:dyDescent="0.35">
      <c r="B1007" t="s">
        <v>10175</v>
      </c>
      <c r="C1007">
        <v>51.559463905481103</v>
      </c>
      <c r="D1007">
        <v>-4.0783844142257997E-2</v>
      </c>
    </row>
    <row r="1008" spans="2:4" x14ac:dyDescent="0.35">
      <c r="B1008" t="s">
        <v>10176</v>
      </c>
      <c r="C1008">
        <v>51.663503834951001</v>
      </c>
      <c r="D1008">
        <v>-2.4884614353775002E-2</v>
      </c>
    </row>
    <row r="1009" spans="2:4" x14ac:dyDescent="0.35">
      <c r="B1009" t="s">
        <v>10177</v>
      </c>
      <c r="C1009">
        <v>51.664471382924397</v>
      </c>
      <c r="D1009">
        <v>-2.3315142626093001E-2</v>
      </c>
    </row>
    <row r="1010" spans="2:4" x14ac:dyDescent="0.35">
      <c r="B1010" t="s">
        <v>10178</v>
      </c>
      <c r="C1010">
        <v>51.7139221311499</v>
      </c>
      <c r="D1010">
        <v>-1.1573074530088E-2</v>
      </c>
    </row>
    <row r="1011" spans="2:4" x14ac:dyDescent="0.35">
      <c r="B1011" t="s">
        <v>10179</v>
      </c>
      <c r="C1011">
        <v>51.714873514069602</v>
      </c>
      <c r="D1011">
        <v>-1.1094022282536E-2</v>
      </c>
    </row>
    <row r="1012" spans="2:4" x14ac:dyDescent="0.35">
      <c r="B1012" t="s">
        <v>10180</v>
      </c>
      <c r="C1012">
        <v>51.351933019595101</v>
      </c>
      <c r="D1012">
        <v>-3.5362108470709998E-3</v>
      </c>
    </row>
    <row r="1013" spans="2:4" x14ac:dyDescent="0.35">
      <c r="B1013" t="s">
        <v>10181</v>
      </c>
      <c r="C1013">
        <v>0</v>
      </c>
      <c r="D1013">
        <v>0</v>
      </c>
    </row>
    <row r="1014" spans="2:4" x14ac:dyDescent="0.35">
      <c r="B1014" t="s">
        <v>10182</v>
      </c>
      <c r="C1014">
        <v>0</v>
      </c>
      <c r="D1014">
        <v>0</v>
      </c>
    </row>
    <row r="1015" spans="2:4" x14ac:dyDescent="0.35">
      <c r="B1015" t="s">
        <v>10183</v>
      </c>
      <c r="C1015">
        <v>0</v>
      </c>
      <c r="D1015">
        <v>0</v>
      </c>
    </row>
    <row r="1016" spans="2:4" x14ac:dyDescent="0.35">
      <c r="B1016" t="s">
        <v>10184</v>
      </c>
      <c r="C1016">
        <v>0</v>
      </c>
      <c r="D1016">
        <v>0</v>
      </c>
    </row>
    <row r="1017" spans="2:4" x14ac:dyDescent="0.35">
      <c r="B1017" t="s">
        <v>10185</v>
      </c>
      <c r="C1017">
        <v>0</v>
      </c>
      <c r="D1017">
        <v>0</v>
      </c>
    </row>
    <row r="1018" spans="2:4" x14ac:dyDescent="0.35">
      <c r="B1018" t="s">
        <v>10186</v>
      </c>
      <c r="C1018">
        <v>0</v>
      </c>
      <c r="D1018">
        <v>0</v>
      </c>
    </row>
    <row r="1019" spans="2:4" x14ac:dyDescent="0.35">
      <c r="B1019" t="s">
        <v>10187</v>
      </c>
      <c r="C1019">
        <v>0</v>
      </c>
      <c r="D1019">
        <v>0</v>
      </c>
    </row>
    <row r="1020" spans="2:4" x14ac:dyDescent="0.35">
      <c r="B1020" t="s">
        <v>10188</v>
      </c>
      <c r="C1020">
        <v>0</v>
      </c>
      <c r="D1020">
        <v>0</v>
      </c>
    </row>
    <row r="1021" spans="2:4" x14ac:dyDescent="0.35">
      <c r="B1021" t="s">
        <v>10189</v>
      </c>
      <c r="C1021">
        <v>0</v>
      </c>
      <c r="D1021">
        <v>0</v>
      </c>
    </row>
    <row r="1022" spans="2:4" x14ac:dyDescent="0.35">
      <c r="B1022" t="s">
        <v>10190</v>
      </c>
      <c r="C1022">
        <v>0</v>
      </c>
      <c r="D1022">
        <v>0</v>
      </c>
    </row>
    <row r="1023" spans="2:4" x14ac:dyDescent="0.35">
      <c r="B1023" t="s">
        <v>10191</v>
      </c>
      <c r="C1023">
        <v>0</v>
      </c>
      <c r="D1023">
        <v>0</v>
      </c>
    </row>
    <row r="1024" spans="2:4" x14ac:dyDescent="0.35">
      <c r="B1024" t="s">
        <v>10192</v>
      </c>
      <c r="C1024">
        <v>0</v>
      </c>
      <c r="D1024">
        <v>0</v>
      </c>
    </row>
    <row r="1025" spans="2:4" x14ac:dyDescent="0.35">
      <c r="B1025" t="s">
        <v>10193</v>
      </c>
      <c r="C1025">
        <v>0</v>
      </c>
      <c r="D1025">
        <v>0</v>
      </c>
    </row>
    <row r="1026" spans="2:4" x14ac:dyDescent="0.35">
      <c r="B1026" t="s">
        <v>10194</v>
      </c>
      <c r="C1026">
        <v>0</v>
      </c>
      <c r="D1026">
        <v>0</v>
      </c>
    </row>
    <row r="1027" spans="2:4" x14ac:dyDescent="0.35">
      <c r="B1027" t="s">
        <v>10195</v>
      </c>
      <c r="C1027">
        <v>0</v>
      </c>
      <c r="D1027">
        <v>0</v>
      </c>
    </row>
    <row r="1028" spans="2:4" x14ac:dyDescent="0.35">
      <c r="B1028" t="s">
        <v>10196</v>
      </c>
      <c r="C1028">
        <v>0</v>
      </c>
      <c r="D1028">
        <v>0</v>
      </c>
    </row>
    <row r="1029" spans="2:4" x14ac:dyDescent="0.35">
      <c r="B1029" t="s">
        <v>10197</v>
      </c>
      <c r="C1029">
        <v>0</v>
      </c>
      <c r="D1029">
        <v>0</v>
      </c>
    </row>
    <row r="1030" spans="2:4" x14ac:dyDescent="0.35">
      <c r="B1030" t="s">
        <v>10198</v>
      </c>
      <c r="C1030">
        <v>0</v>
      </c>
      <c r="D1030">
        <v>0</v>
      </c>
    </row>
    <row r="1031" spans="2:4" x14ac:dyDescent="0.35">
      <c r="B1031" t="s">
        <v>10199</v>
      </c>
      <c r="C1031">
        <v>0</v>
      </c>
      <c r="D1031">
        <v>0</v>
      </c>
    </row>
    <row r="1032" spans="2:4" x14ac:dyDescent="0.35">
      <c r="B1032" t="s">
        <v>10200</v>
      </c>
      <c r="C1032">
        <v>0</v>
      </c>
      <c r="D1032">
        <v>0</v>
      </c>
    </row>
    <row r="1033" spans="2:4" x14ac:dyDescent="0.35">
      <c r="B1033" t="s">
        <v>10201</v>
      </c>
      <c r="C1033">
        <v>0</v>
      </c>
      <c r="D1033">
        <v>0</v>
      </c>
    </row>
    <row r="1034" spans="2:4" x14ac:dyDescent="0.35">
      <c r="B1034" t="s">
        <v>10189</v>
      </c>
      <c r="C1034">
        <v>0</v>
      </c>
      <c r="D1034">
        <v>0</v>
      </c>
    </row>
    <row r="1035" spans="2:4" x14ac:dyDescent="0.35">
      <c r="B1035" t="s">
        <v>10189</v>
      </c>
      <c r="C1035">
        <v>0</v>
      </c>
      <c r="D1035">
        <v>0</v>
      </c>
    </row>
    <row r="1036" spans="2:4" x14ac:dyDescent="0.35">
      <c r="B1036" t="s">
        <v>10202</v>
      </c>
      <c r="C1036">
        <v>0</v>
      </c>
      <c r="D1036">
        <v>0</v>
      </c>
    </row>
    <row r="1037" spans="2:4" x14ac:dyDescent="0.35">
      <c r="B1037" t="s">
        <v>10203</v>
      </c>
      <c r="C1037">
        <v>0</v>
      </c>
      <c r="D1037">
        <v>0</v>
      </c>
    </row>
    <row r="1038" spans="2:4" x14ac:dyDescent="0.35">
      <c r="B1038" t="s">
        <v>10204</v>
      </c>
      <c r="C1038">
        <v>0</v>
      </c>
      <c r="D1038">
        <v>0</v>
      </c>
    </row>
    <row r="1039" spans="2:4" x14ac:dyDescent="0.35">
      <c r="B1039" t="s">
        <v>10205</v>
      </c>
      <c r="C1039">
        <v>0</v>
      </c>
      <c r="D1039">
        <v>0</v>
      </c>
    </row>
    <row r="1040" spans="2:4" x14ac:dyDescent="0.35">
      <c r="B1040" t="s">
        <v>10206</v>
      </c>
      <c r="C1040">
        <v>0</v>
      </c>
      <c r="D1040">
        <v>0</v>
      </c>
    </row>
    <row r="1041" spans="2:4" x14ac:dyDescent="0.35">
      <c r="B1041" t="s">
        <v>10207</v>
      </c>
      <c r="C1041">
        <v>0</v>
      </c>
      <c r="D1041">
        <v>0</v>
      </c>
    </row>
    <row r="1042" spans="2:4" x14ac:dyDescent="0.35">
      <c r="B1042" t="s">
        <v>10208</v>
      </c>
      <c r="C1042">
        <v>0</v>
      </c>
      <c r="D1042">
        <v>0</v>
      </c>
    </row>
    <row r="1043" spans="2:4" x14ac:dyDescent="0.35">
      <c r="B1043" t="s">
        <v>10209</v>
      </c>
      <c r="C1043">
        <v>0</v>
      </c>
      <c r="D1043">
        <v>0</v>
      </c>
    </row>
    <row r="1044" spans="2:4" x14ac:dyDescent="0.35">
      <c r="B1044" t="s">
        <v>10210</v>
      </c>
      <c r="C1044">
        <v>0</v>
      </c>
      <c r="D1044">
        <v>0</v>
      </c>
    </row>
    <row r="1045" spans="2:4" x14ac:dyDescent="0.35">
      <c r="B1045" t="s">
        <v>10211</v>
      </c>
      <c r="C1045">
        <v>0</v>
      </c>
      <c r="D1045">
        <v>0</v>
      </c>
    </row>
    <row r="1046" spans="2:4" x14ac:dyDescent="0.35">
      <c r="B1046" t="s">
        <v>10212</v>
      </c>
      <c r="C1046">
        <v>0</v>
      </c>
      <c r="D1046">
        <v>0</v>
      </c>
    </row>
    <row r="1047" spans="2:4" x14ac:dyDescent="0.35">
      <c r="B1047" t="s">
        <v>10213</v>
      </c>
      <c r="C1047">
        <v>0</v>
      </c>
      <c r="D1047">
        <v>0</v>
      </c>
    </row>
    <row r="1048" spans="2:4" x14ac:dyDescent="0.35">
      <c r="B1048" t="s">
        <v>10214</v>
      </c>
      <c r="C1048">
        <v>0</v>
      </c>
      <c r="D1048">
        <v>0</v>
      </c>
    </row>
    <row r="1049" spans="2:4" x14ac:dyDescent="0.35">
      <c r="B1049" t="s">
        <v>10215</v>
      </c>
      <c r="C1049">
        <v>0</v>
      </c>
      <c r="D1049">
        <v>0</v>
      </c>
    </row>
    <row r="1050" spans="2:4" x14ac:dyDescent="0.35">
      <c r="B1050" t="s">
        <v>10216</v>
      </c>
      <c r="C1050">
        <v>0</v>
      </c>
      <c r="D1050">
        <v>0</v>
      </c>
    </row>
    <row r="1051" spans="2:4" x14ac:dyDescent="0.35">
      <c r="B1051" t="s">
        <v>10217</v>
      </c>
      <c r="C1051">
        <v>0</v>
      </c>
      <c r="D1051">
        <v>0</v>
      </c>
    </row>
    <row r="1052" spans="2:4" x14ac:dyDescent="0.35">
      <c r="B1052" t="s">
        <v>10218</v>
      </c>
      <c r="C1052">
        <v>0</v>
      </c>
      <c r="D1052">
        <v>0</v>
      </c>
    </row>
    <row r="1053" spans="2:4" x14ac:dyDescent="0.35">
      <c r="B1053" t="s">
        <v>10219</v>
      </c>
      <c r="C1053">
        <v>0</v>
      </c>
      <c r="D1053">
        <v>0</v>
      </c>
    </row>
    <row r="1054" spans="2:4" x14ac:dyDescent="0.35">
      <c r="B1054" t="s">
        <v>10220</v>
      </c>
      <c r="C1054">
        <v>0</v>
      </c>
      <c r="D1054">
        <v>0</v>
      </c>
    </row>
    <row r="1055" spans="2:4" x14ac:dyDescent="0.35">
      <c r="B1055" t="s">
        <v>10221</v>
      </c>
      <c r="C1055">
        <v>0</v>
      </c>
      <c r="D1055">
        <v>0</v>
      </c>
    </row>
    <row r="1056" spans="2:4" x14ac:dyDescent="0.35">
      <c r="B1056" t="s">
        <v>10222</v>
      </c>
      <c r="C1056">
        <v>0</v>
      </c>
      <c r="D1056">
        <v>0</v>
      </c>
    </row>
    <row r="1057" spans="2:4" x14ac:dyDescent="0.35">
      <c r="B1057" t="s">
        <v>10223</v>
      </c>
      <c r="C1057">
        <v>51.519558130765603</v>
      </c>
      <c r="D1057">
        <v>8.4502923317799998E-4</v>
      </c>
    </row>
    <row r="1058" spans="2:4" x14ac:dyDescent="0.35">
      <c r="B1058" t="s">
        <v>10224</v>
      </c>
      <c r="C1058">
        <v>51.519588890397799</v>
      </c>
      <c r="D1058">
        <v>1.8434471461940001E-3</v>
      </c>
    </row>
    <row r="1059" spans="2:4" x14ac:dyDescent="0.35">
      <c r="B1059" t="s">
        <v>10225</v>
      </c>
      <c r="C1059">
        <v>51.7581482690426</v>
      </c>
      <c r="D1059">
        <v>3.4607780126389999E-3</v>
      </c>
    </row>
    <row r="1060" spans="2:4" x14ac:dyDescent="0.35">
      <c r="B1060" t="s">
        <v>10226</v>
      </c>
      <c r="C1060">
        <v>51.759025429493299</v>
      </c>
      <c r="D1060">
        <v>8.562881202514E-3</v>
      </c>
    </row>
    <row r="1061" spans="2:4" x14ac:dyDescent="0.35">
      <c r="B1061" t="s">
        <v>10226</v>
      </c>
      <c r="C1061">
        <v>51.758598391806302</v>
      </c>
      <c r="D1061">
        <v>1.0770068449561E-2</v>
      </c>
    </row>
    <row r="1062" spans="2:4" x14ac:dyDescent="0.35">
      <c r="B1062" t="s">
        <v>10227</v>
      </c>
      <c r="C1062">
        <v>51.588529220286603</v>
      </c>
      <c r="D1062">
        <v>4.3037735826520998E-2</v>
      </c>
    </row>
    <row r="1063" spans="2:4" x14ac:dyDescent="0.35">
      <c r="B1063" t="s">
        <v>10228</v>
      </c>
      <c r="C1063">
        <v>51.459838011414902</v>
      </c>
      <c r="D1063">
        <v>8.0405087231417996E-2</v>
      </c>
    </row>
    <row r="1064" spans="2:4" x14ac:dyDescent="0.35">
      <c r="B1064" t="s">
        <v>10229</v>
      </c>
      <c r="C1064">
        <v>51.516466015002301</v>
      </c>
      <c r="D1064">
        <v>0.106957791886323</v>
      </c>
    </row>
    <row r="1065" spans="2:4" x14ac:dyDescent="0.35">
      <c r="B1065" t="s">
        <v>10230</v>
      </c>
      <c r="C1065">
        <v>51.517810235245904</v>
      </c>
      <c r="D1065">
        <v>0.108739523163665</v>
      </c>
    </row>
    <row r="1066" spans="2:4" x14ac:dyDescent="0.35">
      <c r="B1066" t="s">
        <v>10231</v>
      </c>
      <c r="C1066">
        <v>51.518154907929201</v>
      </c>
      <c r="D1066">
        <v>0.113163451807943</v>
      </c>
    </row>
    <row r="1067" spans="2:4" x14ac:dyDescent="0.35">
      <c r="B1067" t="s">
        <v>10232</v>
      </c>
      <c r="C1067">
        <v>51.520709568872803</v>
      </c>
      <c r="D1067">
        <v>0.114329737560652</v>
      </c>
    </row>
    <row r="1068" spans="2:4" x14ac:dyDescent="0.35">
      <c r="B1068" t="s">
        <v>10233</v>
      </c>
      <c r="C1068">
        <v>51.522585495589702</v>
      </c>
      <c r="D1068">
        <v>0.115398968909441</v>
      </c>
    </row>
    <row r="1069" spans="2:4" x14ac:dyDescent="0.35">
      <c r="B1069" t="s">
        <v>10234</v>
      </c>
      <c r="C1069">
        <v>51.935138402009002</v>
      </c>
      <c r="D1069">
        <v>0.116788355260503</v>
      </c>
    </row>
    <row r="1070" spans="2:4" x14ac:dyDescent="0.35">
      <c r="B1070" t="s">
        <v>10235</v>
      </c>
      <c r="C1070">
        <v>51.935067452374497</v>
      </c>
      <c r="D1070">
        <v>0.11874755806635499</v>
      </c>
    </row>
    <row r="1071" spans="2:4" x14ac:dyDescent="0.35">
      <c r="B1071" t="s">
        <v>10236</v>
      </c>
      <c r="C1071">
        <v>51.4326494006053</v>
      </c>
      <c r="D1071">
        <v>0.154623840244448</v>
      </c>
    </row>
    <row r="1072" spans="2:4" x14ac:dyDescent="0.35">
      <c r="B1072" t="s">
        <v>10237</v>
      </c>
      <c r="C1072">
        <v>52.726612342031103</v>
      </c>
      <c r="D1072">
        <v>0.198096469278982</v>
      </c>
    </row>
    <row r="1073" spans="2:4" x14ac:dyDescent="0.35">
      <c r="B1073" t="s">
        <v>10238</v>
      </c>
      <c r="C1073">
        <v>52.727748112031001</v>
      </c>
      <c r="D1073">
        <v>0.198926176327788</v>
      </c>
    </row>
    <row r="1074" spans="2:4" x14ac:dyDescent="0.35">
      <c r="B1074" t="s">
        <v>10239</v>
      </c>
      <c r="C1074">
        <v>51.464678723694497</v>
      </c>
      <c r="D1074">
        <v>0.23920516094005101</v>
      </c>
    </row>
    <row r="1075" spans="2:4" x14ac:dyDescent="0.35">
      <c r="B1075" t="s">
        <v>10240</v>
      </c>
      <c r="C1075">
        <v>51.460620614015902</v>
      </c>
      <c r="D1075">
        <v>0.244394453575423</v>
      </c>
    </row>
    <row r="1076" spans="2:4" x14ac:dyDescent="0.35">
      <c r="B1076" t="s">
        <v>10241</v>
      </c>
      <c r="C1076">
        <v>51.471003089981103</v>
      </c>
      <c r="D1076">
        <v>0.28800821068263799</v>
      </c>
    </row>
    <row r="1077" spans="2:4" x14ac:dyDescent="0.35">
      <c r="B1077" t="s">
        <v>10242</v>
      </c>
      <c r="C1077">
        <v>51.552823058466601</v>
      </c>
      <c r="D1077">
        <v>0.301382583697961</v>
      </c>
    </row>
    <row r="1078" spans="2:4" x14ac:dyDescent="0.35">
      <c r="B1078" t="s">
        <v>10243</v>
      </c>
      <c r="C1078">
        <v>51.432779047260503</v>
      </c>
      <c r="D1078">
        <v>0.311919279230644</v>
      </c>
    </row>
    <row r="1079" spans="2:4" x14ac:dyDescent="0.35">
      <c r="B1079" t="s">
        <v>10244</v>
      </c>
      <c r="C1079">
        <v>52.280053088948002</v>
      </c>
      <c r="D1079">
        <v>0.312061035588173</v>
      </c>
    </row>
    <row r="1080" spans="2:4" x14ac:dyDescent="0.35">
      <c r="B1080" t="s">
        <v>10245</v>
      </c>
      <c r="C1080">
        <v>52.280772543243501</v>
      </c>
      <c r="D1080">
        <v>0.31342396427698299</v>
      </c>
    </row>
    <row r="1081" spans="2:4" x14ac:dyDescent="0.35">
      <c r="B1081" t="s">
        <v>10246</v>
      </c>
      <c r="C1081">
        <v>51.434663943846303</v>
      </c>
      <c r="D1081">
        <v>0.31409851340839501</v>
      </c>
    </row>
    <row r="1082" spans="2:4" x14ac:dyDescent="0.35">
      <c r="B1082" t="s">
        <v>10247</v>
      </c>
      <c r="C1082">
        <v>51.427952184880802</v>
      </c>
      <c r="D1082">
        <v>0.32973163858502402</v>
      </c>
    </row>
    <row r="1083" spans="2:4" x14ac:dyDescent="0.35">
      <c r="B1083" t="s">
        <v>10248</v>
      </c>
      <c r="C1083">
        <v>51.428755178392301</v>
      </c>
      <c r="D1083">
        <v>0.33030607576370702</v>
      </c>
    </row>
    <row r="1084" spans="2:4" x14ac:dyDescent="0.35">
      <c r="B1084" t="s">
        <v>10249</v>
      </c>
      <c r="C1084">
        <v>51.460142216360801</v>
      </c>
      <c r="D1084">
        <v>0.390529053531259</v>
      </c>
    </row>
    <row r="1085" spans="2:4" x14ac:dyDescent="0.35">
      <c r="B1085" t="s">
        <v>10250</v>
      </c>
      <c r="C1085">
        <v>51.461078788446599</v>
      </c>
      <c r="D1085">
        <v>0.39161089666933302</v>
      </c>
    </row>
    <row r="1086" spans="2:4" x14ac:dyDescent="0.35">
      <c r="B1086" t="s">
        <v>10251</v>
      </c>
      <c r="C1086">
        <v>51.405011800857601</v>
      </c>
      <c r="D1086">
        <v>0.39237766395742202</v>
      </c>
    </row>
    <row r="1087" spans="2:4" x14ac:dyDescent="0.35">
      <c r="B1087" t="s">
        <v>10252</v>
      </c>
      <c r="C1087">
        <v>51.460290327450302</v>
      </c>
      <c r="D1087">
        <v>0.39373345165796703</v>
      </c>
    </row>
    <row r="1088" spans="2:4" x14ac:dyDescent="0.35">
      <c r="B1088" t="s">
        <v>10253</v>
      </c>
      <c r="C1088">
        <v>50.881454104268897</v>
      </c>
      <c r="D1088">
        <v>0.44766775538095899</v>
      </c>
    </row>
    <row r="1089" spans="2:4" x14ac:dyDescent="0.35">
      <c r="B1089" t="s">
        <v>10254</v>
      </c>
      <c r="C1089">
        <v>50.880694687426498</v>
      </c>
      <c r="D1089">
        <v>0.44950181012006601</v>
      </c>
    </row>
    <row r="1090" spans="2:4" x14ac:dyDescent="0.35">
      <c r="B1090" t="s">
        <v>10255</v>
      </c>
      <c r="C1090">
        <v>51.512858000092201</v>
      </c>
      <c r="D1090">
        <v>0.50672696444612697</v>
      </c>
    </row>
    <row r="1091" spans="2:4" x14ac:dyDescent="0.35">
      <c r="B1091" t="s">
        <v>10256</v>
      </c>
      <c r="C1091">
        <v>51.594080189448803</v>
      </c>
      <c r="D1091">
        <v>0.56644100130449404</v>
      </c>
    </row>
    <row r="1092" spans="2:4" x14ac:dyDescent="0.35">
      <c r="B1092" t="s">
        <v>10257</v>
      </c>
      <c r="C1092">
        <v>51.593641850558903</v>
      </c>
      <c r="D1092">
        <v>0.56851544501698703</v>
      </c>
    </row>
    <row r="1093" spans="2:4" x14ac:dyDescent="0.35">
      <c r="B1093" t="s">
        <v>10258</v>
      </c>
      <c r="C1093">
        <v>51.865363492649699</v>
      </c>
      <c r="D1093">
        <v>0.57604329999272197</v>
      </c>
    </row>
    <row r="1094" spans="2:4" x14ac:dyDescent="0.35">
      <c r="B1094" t="s">
        <v>10259</v>
      </c>
      <c r="C1094">
        <v>51.864902964439501</v>
      </c>
      <c r="D1094">
        <v>0.57635459914878795</v>
      </c>
    </row>
    <row r="1095" spans="2:4" x14ac:dyDescent="0.35">
      <c r="B1095" t="s">
        <v>10260</v>
      </c>
      <c r="C1095">
        <v>51.420019770669001</v>
      </c>
      <c r="D1095">
        <v>0.59621744062309601</v>
      </c>
    </row>
    <row r="1096" spans="2:4" x14ac:dyDescent="0.35">
      <c r="B1096" t="s">
        <v>10261</v>
      </c>
      <c r="C1096">
        <v>51.418575677856197</v>
      </c>
      <c r="D1096">
        <v>0.59839998071053402</v>
      </c>
    </row>
    <row r="1097" spans="2:4" x14ac:dyDescent="0.35">
      <c r="B1097" t="s">
        <v>10262</v>
      </c>
      <c r="C1097">
        <v>51.424341555252198</v>
      </c>
      <c r="D1097">
        <v>0.59867186212875101</v>
      </c>
    </row>
    <row r="1098" spans="2:4" x14ac:dyDescent="0.35">
      <c r="B1098" t="s">
        <v>10262</v>
      </c>
      <c r="C1098">
        <v>51.424447408318699</v>
      </c>
      <c r="D1098">
        <v>0.60154783728165195</v>
      </c>
    </row>
    <row r="1099" spans="2:4" x14ac:dyDescent="0.35">
      <c r="B1099" t="s">
        <v>10263</v>
      </c>
      <c r="C1099">
        <v>51.420625398909401</v>
      </c>
      <c r="D1099">
        <v>0.69986798204649403</v>
      </c>
    </row>
    <row r="1100" spans="2:4" x14ac:dyDescent="0.35">
      <c r="B1100" t="s">
        <v>10264</v>
      </c>
      <c r="C1100">
        <v>51.435803366031998</v>
      </c>
      <c r="D1100">
        <v>0.70543649795626895</v>
      </c>
    </row>
    <row r="1101" spans="2:4" x14ac:dyDescent="0.35">
      <c r="B1101" t="s">
        <v>10265</v>
      </c>
      <c r="C1101">
        <v>51.445033243669101</v>
      </c>
      <c r="D1101">
        <v>0.71573276148577203</v>
      </c>
    </row>
    <row r="1102" spans="2:4" x14ac:dyDescent="0.35">
      <c r="B1102" t="s">
        <v>10266</v>
      </c>
      <c r="C1102">
        <v>51.367289360194498</v>
      </c>
      <c r="D1102">
        <v>0.740639339817038</v>
      </c>
    </row>
    <row r="1103" spans="2:4" x14ac:dyDescent="0.35">
      <c r="B1103" t="s">
        <v>10267</v>
      </c>
      <c r="C1103">
        <v>51.368276320696602</v>
      </c>
      <c r="D1103">
        <v>0.74146359460869404</v>
      </c>
    </row>
    <row r="1104" spans="2:4" x14ac:dyDescent="0.35">
      <c r="B1104" t="s">
        <v>10268</v>
      </c>
      <c r="C1104">
        <v>51.738851291860598</v>
      </c>
      <c r="D1104">
        <v>0.89895734172826403</v>
      </c>
    </row>
    <row r="1105" spans="2:4" x14ac:dyDescent="0.35">
      <c r="B1105" t="s">
        <v>10269</v>
      </c>
      <c r="C1105">
        <v>51.338197063366202</v>
      </c>
      <c r="D1105">
        <v>0.94035753943337796</v>
      </c>
    </row>
    <row r="1106" spans="2:4" x14ac:dyDescent="0.35">
      <c r="B1106" t="s">
        <v>10270</v>
      </c>
      <c r="C1106">
        <v>50.915002948315603</v>
      </c>
      <c r="D1106">
        <v>0.94742258992723505</v>
      </c>
    </row>
    <row r="1107" spans="2:4" x14ac:dyDescent="0.35">
      <c r="B1107" t="s">
        <v>10271</v>
      </c>
      <c r="C1107">
        <v>50.914217248937902</v>
      </c>
      <c r="D1107">
        <v>0.96383386242623403</v>
      </c>
    </row>
    <row r="1108" spans="2:4" x14ac:dyDescent="0.35">
      <c r="B1108" t="s">
        <v>10272</v>
      </c>
      <c r="C1108">
        <v>51.1060195261133</v>
      </c>
      <c r="D1108">
        <v>0.97229912618106196</v>
      </c>
    </row>
    <row r="1109" spans="2:4" x14ac:dyDescent="0.35">
      <c r="B1109" t="s">
        <v>10273</v>
      </c>
      <c r="C1109">
        <v>51.105433473779499</v>
      </c>
      <c r="D1109">
        <v>0.97518573959474997</v>
      </c>
    </row>
    <row r="1110" spans="2:4" x14ac:dyDescent="0.35">
      <c r="B1110" t="s">
        <v>10274</v>
      </c>
      <c r="C1110">
        <v>51.106464041279899</v>
      </c>
      <c r="D1110">
        <v>0.97607989026480302</v>
      </c>
    </row>
    <row r="1111" spans="2:4" x14ac:dyDescent="0.35">
      <c r="B1111" t="s">
        <v>10275</v>
      </c>
      <c r="C1111">
        <v>51.106172824648702</v>
      </c>
      <c r="D1111">
        <v>0.97755368604807102</v>
      </c>
    </row>
    <row r="1112" spans="2:4" x14ac:dyDescent="0.35">
      <c r="B1112" t="s">
        <v>10276</v>
      </c>
      <c r="C1112">
        <v>52.0713168892567</v>
      </c>
      <c r="D1112">
        <v>1.0620930271531099</v>
      </c>
    </row>
    <row r="1113" spans="2:4" x14ac:dyDescent="0.35">
      <c r="B1113" t="s">
        <v>10277</v>
      </c>
      <c r="C1113">
        <v>52.070181865662299</v>
      </c>
      <c r="D1113">
        <v>1.0628225733950301</v>
      </c>
    </row>
    <row r="1114" spans="2:4" x14ac:dyDescent="0.35">
      <c r="B1114" t="s">
        <v>10278</v>
      </c>
      <c r="C1114">
        <v>51.292335186480798</v>
      </c>
      <c r="D1114">
        <v>1.0941761170554101</v>
      </c>
    </row>
    <row r="1115" spans="2:4" x14ac:dyDescent="0.35">
      <c r="B1115" t="s">
        <v>10279</v>
      </c>
      <c r="C1115">
        <v>51.293808618695998</v>
      </c>
      <c r="D1115">
        <v>1.0965861798677301</v>
      </c>
    </row>
    <row r="1116" spans="2:4" x14ac:dyDescent="0.35">
      <c r="B1116" t="s">
        <v>10280</v>
      </c>
      <c r="C1116">
        <v>51.082789565939102</v>
      </c>
      <c r="D1116">
        <v>1.19445348955233</v>
      </c>
    </row>
    <row r="1117" spans="2:4" x14ac:dyDescent="0.35">
      <c r="B1117" t="s">
        <v>10281</v>
      </c>
      <c r="C1117">
        <v>52.5740846024188</v>
      </c>
      <c r="D1117">
        <v>1.2719170204939301</v>
      </c>
    </row>
    <row r="1118" spans="2:4" x14ac:dyDescent="0.35">
      <c r="B1118" t="s">
        <v>10282</v>
      </c>
      <c r="C1118">
        <v>52.607807660085001</v>
      </c>
      <c r="D1118">
        <v>1.30798738993654</v>
      </c>
    </row>
    <row r="1119" spans="2:4" x14ac:dyDescent="0.35">
      <c r="B1119" t="s">
        <v>10283</v>
      </c>
      <c r="C1119">
        <v>52.208030177034203</v>
      </c>
      <c r="D1119">
        <v>1.61119128820072</v>
      </c>
    </row>
    <row r="1120" spans="2:4" x14ac:dyDescent="0.35">
      <c r="B1120" t="s">
        <v>10284</v>
      </c>
      <c r="C1120">
        <v>52.215000009834696</v>
      </c>
      <c r="D1120">
        <v>1.61652549357943</v>
      </c>
    </row>
    <row r="1121" spans="2:4" x14ac:dyDescent="0.35">
      <c r="B1121" t="s">
        <v>10285</v>
      </c>
      <c r="C1121">
        <v>52.211554197859797</v>
      </c>
      <c r="D1121">
        <v>1.6166961653975001</v>
      </c>
    </row>
    <row r="1122" spans="2:4" x14ac:dyDescent="0.35">
      <c r="B1122" t="s">
        <v>10286</v>
      </c>
      <c r="C1122">
        <v>51.6821239264101</v>
      </c>
      <c r="D1122">
        <v>-4.9904495590208198</v>
      </c>
    </row>
    <row r="1123" spans="2:4" x14ac:dyDescent="0.35">
      <c r="B1123" t="s">
        <v>10287</v>
      </c>
      <c r="C1123">
        <v>51.682164624954098</v>
      </c>
      <c r="D1123">
        <v>-4.9872516447336004</v>
      </c>
    </row>
    <row r="1124" spans="2:4" x14ac:dyDescent="0.35">
      <c r="B1124" t="s">
        <v>257</v>
      </c>
      <c r="C1124">
        <v>50.3948954616802</v>
      </c>
      <c r="D1124">
        <v>-4.9008111884064496</v>
      </c>
    </row>
    <row r="1125" spans="2:4" x14ac:dyDescent="0.35">
      <c r="B1125" t="s">
        <v>10288</v>
      </c>
      <c r="C1125">
        <v>50.394940376555901</v>
      </c>
      <c r="D1125">
        <v>-4.8989063324647004</v>
      </c>
    </row>
    <row r="1126" spans="2:4" x14ac:dyDescent="0.35">
      <c r="B1126" t="s">
        <v>10289</v>
      </c>
      <c r="C1126">
        <v>53.2946626023692</v>
      </c>
      <c r="D1126">
        <v>-4.5985587007155102</v>
      </c>
    </row>
    <row r="1127" spans="2:4" x14ac:dyDescent="0.35">
      <c r="B1127" t="s">
        <v>10290</v>
      </c>
      <c r="C1127">
        <v>53.415232539488301</v>
      </c>
      <c r="D1127">
        <v>-4.4802550807795702</v>
      </c>
    </row>
    <row r="1128" spans="2:4" x14ac:dyDescent="0.35">
      <c r="B1128" t="s">
        <v>10291</v>
      </c>
      <c r="C1128">
        <v>50.445047311771702</v>
      </c>
      <c r="D1128">
        <v>-4.2427032719069198</v>
      </c>
    </row>
    <row r="1129" spans="2:4" x14ac:dyDescent="0.35">
      <c r="B1129" t="s">
        <v>301</v>
      </c>
      <c r="C1129">
        <v>50.444279510106703</v>
      </c>
      <c r="D1129">
        <v>-4.2420626915012001</v>
      </c>
    </row>
    <row r="1130" spans="2:4" x14ac:dyDescent="0.35">
      <c r="B1130" t="s">
        <v>10292</v>
      </c>
      <c r="C1130">
        <v>53.150088799847303</v>
      </c>
      <c r="D1130">
        <v>-4.1704379153737499</v>
      </c>
    </row>
    <row r="1131" spans="2:4" x14ac:dyDescent="0.35">
      <c r="B1131" t="s">
        <v>10293</v>
      </c>
      <c r="C1131">
        <v>52.939093396292598</v>
      </c>
      <c r="D1131">
        <v>-4.1687416728279603</v>
      </c>
    </row>
    <row r="1132" spans="2:4" x14ac:dyDescent="0.35">
      <c r="B1132" t="s">
        <v>10294</v>
      </c>
      <c r="C1132">
        <v>53.187012418507997</v>
      </c>
      <c r="D1132">
        <v>-4.1595641192355499</v>
      </c>
    </row>
    <row r="1133" spans="2:4" x14ac:dyDescent="0.35">
      <c r="B1133" t="s">
        <v>10295</v>
      </c>
      <c r="C1133">
        <v>53.187632189589401</v>
      </c>
      <c r="D1133">
        <v>-4.1579030776974202</v>
      </c>
    </row>
    <row r="1134" spans="2:4" x14ac:dyDescent="0.35">
      <c r="B1134" t="s">
        <v>57</v>
      </c>
      <c r="C1134">
        <v>51.005691126424402</v>
      </c>
      <c r="D1134">
        <v>-4.13745511885055</v>
      </c>
    </row>
    <row r="1135" spans="2:4" x14ac:dyDescent="0.35">
      <c r="B1135" t="s">
        <v>10296</v>
      </c>
      <c r="C1135">
        <v>51.005902256436599</v>
      </c>
      <c r="D1135">
        <v>-4.1364603678389598</v>
      </c>
    </row>
    <row r="1136" spans="2:4" x14ac:dyDescent="0.35">
      <c r="B1136" t="s">
        <v>10297</v>
      </c>
      <c r="C1136">
        <v>53.121471981756102</v>
      </c>
      <c r="D1136">
        <v>-4.1000603712537202</v>
      </c>
    </row>
    <row r="1137" spans="2:4" x14ac:dyDescent="0.35">
      <c r="B1137" t="s">
        <v>10298</v>
      </c>
      <c r="C1137">
        <v>52.928055709339802</v>
      </c>
      <c r="D1137">
        <v>-4.0901351354470004</v>
      </c>
    </row>
    <row r="1138" spans="2:4" x14ac:dyDescent="0.35">
      <c r="B1138" t="s">
        <v>10299</v>
      </c>
      <c r="C1138">
        <v>50.389047339443302</v>
      </c>
      <c r="D1138">
        <v>-4.0126862568105199</v>
      </c>
    </row>
    <row r="1139" spans="2:4" x14ac:dyDescent="0.35">
      <c r="B1139" t="s">
        <v>10300</v>
      </c>
      <c r="C1139">
        <v>52.980732176152898</v>
      </c>
      <c r="D1139">
        <v>-3.9689998617301998</v>
      </c>
    </row>
    <row r="1140" spans="2:4" x14ac:dyDescent="0.35">
      <c r="B1140" t="s">
        <v>10301</v>
      </c>
      <c r="C1140">
        <v>51.682718259644403</v>
      </c>
      <c r="D1140">
        <v>-3.9609725070014501</v>
      </c>
    </row>
    <row r="1141" spans="2:4" x14ac:dyDescent="0.35">
      <c r="B1141" t="s">
        <v>10302</v>
      </c>
      <c r="C1141">
        <v>51.682586680998199</v>
      </c>
      <c r="D1141">
        <v>-3.9593371846927901</v>
      </c>
    </row>
    <row r="1142" spans="2:4" x14ac:dyDescent="0.35">
      <c r="B1142" t="s">
        <v>10303</v>
      </c>
      <c r="C1142">
        <v>51.689523005599803</v>
      </c>
      <c r="D1142">
        <v>-3.9566957365783901</v>
      </c>
    </row>
    <row r="1143" spans="2:4" x14ac:dyDescent="0.35">
      <c r="B1143" t="s">
        <v>10304</v>
      </c>
      <c r="C1143">
        <v>52.928928204449598</v>
      </c>
      <c r="D1143">
        <v>-3.95062815699155</v>
      </c>
    </row>
    <row r="1144" spans="2:4" x14ac:dyDescent="0.35">
      <c r="B1144" t="s">
        <v>10305</v>
      </c>
      <c r="C1144">
        <v>52.927386518738899</v>
      </c>
      <c r="D1144">
        <v>-3.9475239733887899</v>
      </c>
    </row>
    <row r="1145" spans="2:4" x14ac:dyDescent="0.35">
      <c r="B1145" t="s">
        <v>10306</v>
      </c>
      <c r="C1145">
        <v>52.926398805725199</v>
      </c>
      <c r="D1145">
        <v>-3.9454387057920601</v>
      </c>
    </row>
    <row r="1146" spans="2:4" x14ac:dyDescent="0.35">
      <c r="B1146" t="s">
        <v>10307</v>
      </c>
      <c r="C1146">
        <v>51.616957039441097</v>
      </c>
      <c r="D1146">
        <v>-3.8324552374966601</v>
      </c>
    </row>
    <row r="1147" spans="2:4" x14ac:dyDescent="0.35">
      <c r="B1147" t="s">
        <v>10308</v>
      </c>
      <c r="C1147">
        <v>51.629157135404597</v>
      </c>
      <c r="D1147">
        <v>-3.8240079711797299</v>
      </c>
    </row>
    <row r="1148" spans="2:4" x14ac:dyDescent="0.35">
      <c r="B1148" t="s">
        <v>10309</v>
      </c>
      <c r="C1148">
        <v>51.624000527928601</v>
      </c>
      <c r="D1148">
        <v>-3.82340182941032</v>
      </c>
    </row>
    <row r="1149" spans="2:4" x14ac:dyDescent="0.35">
      <c r="B1149" t="s">
        <v>10310</v>
      </c>
      <c r="C1149">
        <v>51.560015258165002</v>
      </c>
      <c r="D1149">
        <v>-3.7540637432743602</v>
      </c>
    </row>
    <row r="1150" spans="2:4" x14ac:dyDescent="0.35">
      <c r="B1150" t="s">
        <v>10311</v>
      </c>
      <c r="C1150">
        <v>51.562916707088299</v>
      </c>
      <c r="D1150">
        <v>-3.7539184874629501</v>
      </c>
    </row>
    <row r="1151" spans="2:4" x14ac:dyDescent="0.35">
      <c r="B1151" t="s">
        <v>10312</v>
      </c>
      <c r="C1151">
        <v>50.471649027065503</v>
      </c>
      <c r="D1151">
        <v>-3.7309185953424899</v>
      </c>
    </row>
    <row r="1152" spans="2:4" x14ac:dyDescent="0.35">
      <c r="B1152" t="s">
        <v>47</v>
      </c>
      <c r="C1152">
        <v>50.471558645562503</v>
      </c>
      <c r="D1152">
        <v>-3.7294886910253102</v>
      </c>
    </row>
    <row r="1153" spans="2:4" x14ac:dyDescent="0.35">
      <c r="B1153" t="s">
        <v>10313</v>
      </c>
      <c r="C1153">
        <v>51.535822203220903</v>
      </c>
      <c r="D1153">
        <v>-3.6876940460943102</v>
      </c>
    </row>
    <row r="1154" spans="2:4" x14ac:dyDescent="0.35">
      <c r="B1154" t="s">
        <v>10314</v>
      </c>
      <c r="C1154">
        <v>51.746615232641702</v>
      </c>
      <c r="D1154">
        <v>-3.5447763538564701</v>
      </c>
    </row>
    <row r="1155" spans="2:4" x14ac:dyDescent="0.35">
      <c r="B1155" t="s">
        <v>10315</v>
      </c>
      <c r="C1155">
        <v>53.246757051143398</v>
      </c>
      <c r="D1155">
        <v>-3.48049658171586</v>
      </c>
    </row>
    <row r="1156" spans="2:4" x14ac:dyDescent="0.35">
      <c r="B1156" t="s">
        <v>10316</v>
      </c>
      <c r="C1156">
        <v>53.250132063074901</v>
      </c>
      <c r="D1156">
        <v>-3.4761019163766398</v>
      </c>
    </row>
    <row r="1157" spans="2:4" x14ac:dyDescent="0.35">
      <c r="B1157" t="s">
        <v>10317</v>
      </c>
      <c r="C1157">
        <v>51.4869727775882</v>
      </c>
      <c r="D1157">
        <v>-3.4069896911834601</v>
      </c>
    </row>
    <row r="1158" spans="2:4" x14ac:dyDescent="0.35">
      <c r="B1158" t="s">
        <v>203</v>
      </c>
      <c r="C1158">
        <v>50.7665385326492</v>
      </c>
      <c r="D1158">
        <v>-3.4059357727538102</v>
      </c>
    </row>
    <row r="1159" spans="2:4" x14ac:dyDescent="0.35">
      <c r="B1159" t="s">
        <v>10318</v>
      </c>
      <c r="C1159">
        <v>50.767532467185902</v>
      </c>
      <c r="D1159">
        <v>-3.4051950404890299</v>
      </c>
    </row>
    <row r="1160" spans="2:4" x14ac:dyDescent="0.35">
      <c r="B1160" t="s">
        <v>10319</v>
      </c>
      <c r="C1160">
        <v>51.385209590649602</v>
      </c>
      <c r="D1160">
        <v>-3.40331839781902</v>
      </c>
    </row>
    <row r="1161" spans="2:4" x14ac:dyDescent="0.35">
      <c r="B1161" t="s">
        <v>10320</v>
      </c>
      <c r="C1161">
        <v>51.3883361905161</v>
      </c>
      <c r="D1161">
        <v>-3.40319647217851</v>
      </c>
    </row>
    <row r="1162" spans="2:4" x14ac:dyDescent="0.35">
      <c r="B1162" t="s">
        <v>10321</v>
      </c>
      <c r="C1162">
        <v>51.574057225489298</v>
      </c>
      <c r="D1162">
        <v>-3.3004253605964098</v>
      </c>
    </row>
    <row r="1163" spans="2:4" x14ac:dyDescent="0.35">
      <c r="B1163" t="s">
        <v>10322</v>
      </c>
      <c r="C1163">
        <v>51.635841513311298</v>
      </c>
      <c r="D1163">
        <v>-3.3001047440928999</v>
      </c>
    </row>
    <row r="1164" spans="2:4" x14ac:dyDescent="0.35">
      <c r="B1164" t="s">
        <v>10323</v>
      </c>
      <c r="C1164">
        <v>51.575174144598101</v>
      </c>
      <c r="D1164">
        <v>-3.2975097029439602</v>
      </c>
    </row>
    <row r="1165" spans="2:4" x14ac:dyDescent="0.35">
      <c r="B1165" t="s">
        <v>10324</v>
      </c>
      <c r="C1165">
        <v>51.808347890361901</v>
      </c>
      <c r="D1165">
        <v>-3.2267770921816901</v>
      </c>
    </row>
    <row r="1166" spans="2:4" x14ac:dyDescent="0.35">
      <c r="B1166" t="s">
        <v>10325</v>
      </c>
      <c r="C1166">
        <v>51.808688623778799</v>
      </c>
      <c r="D1166">
        <v>-3.22573232493373</v>
      </c>
    </row>
    <row r="1167" spans="2:4" x14ac:dyDescent="0.35">
      <c r="B1167" t="s">
        <v>10326</v>
      </c>
      <c r="C1167">
        <v>51.016956511198799</v>
      </c>
      <c r="D1167">
        <v>-3.1550810202689501</v>
      </c>
    </row>
    <row r="1168" spans="2:4" x14ac:dyDescent="0.35">
      <c r="B1168" t="s">
        <v>427</v>
      </c>
      <c r="C1168">
        <v>51.016886615519098</v>
      </c>
      <c r="D1168">
        <v>-3.15281345742416</v>
      </c>
    </row>
    <row r="1169" spans="2:4" x14ac:dyDescent="0.35">
      <c r="B1169" t="s">
        <v>10327</v>
      </c>
      <c r="C1169">
        <v>51.494796481213797</v>
      </c>
      <c r="D1169">
        <v>-3.1454064518668199</v>
      </c>
    </row>
    <row r="1170" spans="2:4" x14ac:dyDescent="0.35">
      <c r="B1170" t="s">
        <v>10328</v>
      </c>
      <c r="C1170">
        <v>51.495472026951902</v>
      </c>
      <c r="D1170">
        <v>-3.1447279061140598</v>
      </c>
    </row>
    <row r="1171" spans="2:4" x14ac:dyDescent="0.35">
      <c r="B1171" t="s">
        <v>10329</v>
      </c>
      <c r="C1171">
        <v>51.206165942584001</v>
      </c>
      <c r="D1171">
        <v>-3.1325129458020502</v>
      </c>
    </row>
    <row r="1172" spans="2:4" x14ac:dyDescent="0.35">
      <c r="B1172" t="s">
        <v>10330</v>
      </c>
      <c r="C1172">
        <v>51.481721762329002</v>
      </c>
      <c r="D1172">
        <v>-3.13066487049241</v>
      </c>
    </row>
    <row r="1173" spans="2:4" x14ac:dyDescent="0.35">
      <c r="B1173" t="s">
        <v>10331</v>
      </c>
      <c r="C1173">
        <v>51.481959298655802</v>
      </c>
      <c r="D1173">
        <v>-3.1301681312109002</v>
      </c>
    </row>
    <row r="1174" spans="2:4" x14ac:dyDescent="0.35">
      <c r="B1174" t="s">
        <v>10332</v>
      </c>
      <c r="C1174">
        <v>51.206748395785603</v>
      </c>
      <c r="D1174">
        <v>-3.1276055941063601</v>
      </c>
    </row>
    <row r="1175" spans="2:4" x14ac:dyDescent="0.35">
      <c r="B1175" t="s">
        <v>10333</v>
      </c>
      <c r="C1175">
        <v>53.230605917232303</v>
      </c>
      <c r="D1175">
        <v>-3.0774955993633801</v>
      </c>
    </row>
    <row r="1176" spans="2:4" x14ac:dyDescent="0.35">
      <c r="B1176" t="s">
        <v>10334</v>
      </c>
      <c r="C1176">
        <v>53.227549494602997</v>
      </c>
      <c r="D1176">
        <v>-3.07266269828474</v>
      </c>
    </row>
    <row r="1177" spans="2:4" x14ac:dyDescent="0.35">
      <c r="B1177" t="s">
        <v>10335</v>
      </c>
      <c r="C1177">
        <v>53.365797537573997</v>
      </c>
      <c r="D1177">
        <v>-3.0627288592987401</v>
      </c>
    </row>
    <row r="1178" spans="2:4" x14ac:dyDescent="0.35">
      <c r="B1178" t="s">
        <v>10336</v>
      </c>
      <c r="C1178">
        <v>53.365905372453497</v>
      </c>
      <c r="D1178">
        <v>-3.0612959206555002</v>
      </c>
    </row>
    <row r="1179" spans="2:4" x14ac:dyDescent="0.35">
      <c r="B1179" t="s">
        <v>10337</v>
      </c>
      <c r="C1179">
        <v>53.028527627552101</v>
      </c>
      <c r="D1179">
        <v>-3.05377513991774</v>
      </c>
    </row>
    <row r="1180" spans="2:4" x14ac:dyDescent="0.35">
      <c r="B1180" t="s">
        <v>10338</v>
      </c>
      <c r="C1180">
        <v>53.028871432385898</v>
      </c>
      <c r="D1180">
        <v>-3.0520357117317798</v>
      </c>
    </row>
    <row r="1181" spans="2:4" x14ac:dyDescent="0.35">
      <c r="B1181" t="s">
        <v>10339</v>
      </c>
      <c r="C1181">
        <v>51.547422485144203</v>
      </c>
      <c r="D1181">
        <v>-3.0314998375003301</v>
      </c>
    </row>
    <row r="1182" spans="2:4" x14ac:dyDescent="0.35">
      <c r="B1182" t="s">
        <v>10340</v>
      </c>
      <c r="C1182">
        <v>51.547904078556499</v>
      </c>
      <c r="D1182">
        <v>-3.03094018715991</v>
      </c>
    </row>
    <row r="1183" spans="2:4" x14ac:dyDescent="0.35">
      <c r="B1183" t="s">
        <v>10341</v>
      </c>
      <c r="C1183">
        <v>53.879662005801102</v>
      </c>
      <c r="D1183">
        <v>-2.9897742077937299</v>
      </c>
    </row>
    <row r="1184" spans="2:4" x14ac:dyDescent="0.35">
      <c r="B1184" t="s">
        <v>10342</v>
      </c>
      <c r="C1184">
        <v>53.878834204359201</v>
      </c>
      <c r="D1184">
        <v>-2.9877783466448502</v>
      </c>
    </row>
    <row r="1185" spans="2:4" x14ac:dyDescent="0.35">
      <c r="B1185" t="s">
        <v>10343</v>
      </c>
      <c r="C1185">
        <v>54.942045910260198</v>
      </c>
      <c r="D1185">
        <v>-2.9852066770648502</v>
      </c>
    </row>
    <row r="1186" spans="2:4" x14ac:dyDescent="0.35">
      <c r="B1186" t="s">
        <v>10344</v>
      </c>
      <c r="C1186">
        <v>51.547099442087003</v>
      </c>
      <c r="D1186">
        <v>-2.9785670371205102</v>
      </c>
    </row>
    <row r="1187" spans="2:4" x14ac:dyDescent="0.35">
      <c r="B1187" t="s">
        <v>10345</v>
      </c>
      <c r="C1187">
        <v>51.548687450103401</v>
      </c>
      <c r="D1187">
        <v>-2.9755399392321902</v>
      </c>
    </row>
    <row r="1188" spans="2:4" x14ac:dyDescent="0.35">
      <c r="B1188" t="s">
        <v>10346</v>
      </c>
      <c r="C1188">
        <v>51.117407122334399</v>
      </c>
      <c r="D1188">
        <v>-2.9697825991475999</v>
      </c>
    </row>
    <row r="1189" spans="2:4" x14ac:dyDescent="0.35">
      <c r="B1189" t="s">
        <v>10346</v>
      </c>
      <c r="C1189">
        <v>51.117375278219697</v>
      </c>
      <c r="D1189">
        <v>-2.9689385940775899</v>
      </c>
    </row>
    <row r="1190" spans="2:4" x14ac:dyDescent="0.35">
      <c r="B1190" t="s">
        <v>107</v>
      </c>
      <c r="C1190">
        <v>51.117315958031803</v>
      </c>
      <c r="D1190">
        <v>-2.9688394640832101</v>
      </c>
    </row>
    <row r="1191" spans="2:4" x14ac:dyDescent="0.35">
      <c r="B1191" t="s">
        <v>10347</v>
      </c>
      <c r="C1191">
        <v>54.941525567155999</v>
      </c>
      <c r="D1191">
        <v>-2.9644165442561201</v>
      </c>
    </row>
    <row r="1192" spans="2:4" x14ac:dyDescent="0.35">
      <c r="B1192" t="s">
        <v>10348</v>
      </c>
      <c r="C1192">
        <v>54.941370659762804</v>
      </c>
      <c r="D1192">
        <v>-2.96288613629015</v>
      </c>
    </row>
    <row r="1193" spans="2:4" x14ac:dyDescent="0.35">
      <c r="B1193" t="s">
        <v>10349</v>
      </c>
      <c r="C1193">
        <v>54.941123005170802</v>
      </c>
      <c r="D1193">
        <v>-2.9615619466313201</v>
      </c>
    </row>
    <row r="1194" spans="2:4" x14ac:dyDescent="0.35">
      <c r="B1194" t="s">
        <v>10350</v>
      </c>
      <c r="C1194">
        <v>53.268800409194903</v>
      </c>
      <c r="D1194">
        <v>-2.9492309003144901</v>
      </c>
    </row>
    <row r="1195" spans="2:4" x14ac:dyDescent="0.35">
      <c r="B1195" t="s">
        <v>7535</v>
      </c>
      <c r="C1195">
        <v>53.266668488097203</v>
      </c>
      <c r="D1195">
        <v>-2.9487546831494802</v>
      </c>
    </row>
    <row r="1196" spans="2:4" x14ac:dyDescent="0.35">
      <c r="B1196" t="s">
        <v>10351</v>
      </c>
      <c r="C1196">
        <v>53.267654175870703</v>
      </c>
      <c r="D1196">
        <v>-2.9463373986322199</v>
      </c>
    </row>
    <row r="1197" spans="2:4" x14ac:dyDescent="0.35">
      <c r="B1197" t="s">
        <v>10352</v>
      </c>
      <c r="C1197">
        <v>50.786481658864801</v>
      </c>
      <c r="D1197">
        <v>-2.92456153054122</v>
      </c>
    </row>
    <row r="1198" spans="2:4" x14ac:dyDescent="0.35">
      <c r="B1198" t="s">
        <v>65</v>
      </c>
      <c r="C1198">
        <v>50.787070093277201</v>
      </c>
      <c r="D1198">
        <v>-2.9244075382194699</v>
      </c>
    </row>
    <row r="1199" spans="2:4" x14ac:dyDescent="0.35">
      <c r="B1199" t="s">
        <v>10353</v>
      </c>
      <c r="C1199">
        <v>53.418553947613702</v>
      </c>
      <c r="D1199">
        <v>-2.9242652961539002</v>
      </c>
    </row>
    <row r="1200" spans="2:4" x14ac:dyDescent="0.35">
      <c r="B1200" t="s">
        <v>10354</v>
      </c>
      <c r="C1200">
        <v>50.786828975850703</v>
      </c>
      <c r="D1200">
        <v>-2.9214211608353802</v>
      </c>
    </row>
    <row r="1201" spans="2:4" x14ac:dyDescent="0.35">
      <c r="B1201" t="s">
        <v>10355</v>
      </c>
      <c r="C1201">
        <v>51.565348125187199</v>
      </c>
      <c r="D1201">
        <v>-2.9086655381335702</v>
      </c>
    </row>
    <row r="1202" spans="2:4" x14ac:dyDescent="0.35">
      <c r="B1202" t="s">
        <v>10356</v>
      </c>
      <c r="C1202">
        <v>51.564828878240696</v>
      </c>
      <c r="D1202">
        <v>-2.9086165957857699</v>
      </c>
    </row>
    <row r="1203" spans="2:4" x14ac:dyDescent="0.35">
      <c r="B1203" t="s">
        <v>10357</v>
      </c>
      <c r="C1203">
        <v>51.572889167419298</v>
      </c>
      <c r="D1203">
        <v>-2.90624954159758</v>
      </c>
    </row>
    <row r="1204" spans="2:4" x14ac:dyDescent="0.35">
      <c r="B1204" t="s">
        <v>10357</v>
      </c>
      <c r="C1204">
        <v>51.572962480925199</v>
      </c>
      <c r="D1204">
        <v>-2.9058008599884499</v>
      </c>
    </row>
    <row r="1205" spans="2:4" x14ac:dyDescent="0.35">
      <c r="B1205" t="s">
        <v>10358</v>
      </c>
      <c r="C1205">
        <v>54.032326879437001</v>
      </c>
      <c r="D1205">
        <v>-2.8910555466671699</v>
      </c>
    </row>
    <row r="1206" spans="2:4" x14ac:dyDescent="0.35">
      <c r="B1206" t="s">
        <v>250</v>
      </c>
      <c r="C1206">
        <v>54.032691683698999</v>
      </c>
      <c r="D1206">
        <v>-2.8889586639543601</v>
      </c>
    </row>
    <row r="1207" spans="2:4" x14ac:dyDescent="0.35">
      <c r="C1207">
        <v>54.034502984207599</v>
      </c>
      <c r="D1207">
        <v>-2.8870316327241601</v>
      </c>
    </row>
    <row r="1208" spans="2:4" x14ac:dyDescent="0.35">
      <c r="B1208" t="s">
        <v>10359</v>
      </c>
      <c r="C1208">
        <v>53.4693383312189</v>
      </c>
      <c r="D1208">
        <v>-2.8494751383713899</v>
      </c>
    </row>
    <row r="1209" spans="2:4" x14ac:dyDescent="0.35">
      <c r="B1209" t="s">
        <v>10360</v>
      </c>
      <c r="C1209">
        <v>53.469227663132003</v>
      </c>
      <c r="D1209">
        <v>-2.8477247092564801</v>
      </c>
    </row>
    <row r="1210" spans="2:4" x14ac:dyDescent="0.35">
      <c r="B1210" t="s">
        <v>10361</v>
      </c>
      <c r="C1210">
        <v>53.562600297311</v>
      </c>
      <c r="D1210">
        <v>-2.81952621204384</v>
      </c>
    </row>
    <row r="1211" spans="2:4" x14ac:dyDescent="0.35">
      <c r="B1211" t="s">
        <v>10362</v>
      </c>
      <c r="C1211">
        <v>53.277749908253703</v>
      </c>
      <c r="D1211">
        <v>-2.8111777541957599</v>
      </c>
    </row>
    <row r="1212" spans="2:4" x14ac:dyDescent="0.35">
      <c r="B1212" t="s">
        <v>10363</v>
      </c>
      <c r="C1212">
        <v>53.745493206711203</v>
      </c>
      <c r="D1212">
        <v>-2.75777005331532</v>
      </c>
    </row>
    <row r="1213" spans="2:4" x14ac:dyDescent="0.35">
      <c r="B1213" t="s">
        <v>10364</v>
      </c>
      <c r="C1213">
        <v>53.746335179623699</v>
      </c>
      <c r="D1213">
        <v>-2.7565809835620199</v>
      </c>
    </row>
    <row r="1214" spans="2:4" x14ac:dyDescent="0.35">
      <c r="B1214" t="s">
        <v>10365</v>
      </c>
      <c r="C1214">
        <v>53.743246046095202</v>
      </c>
      <c r="D1214">
        <v>-2.7561144189589002</v>
      </c>
    </row>
    <row r="1215" spans="2:4" x14ac:dyDescent="0.35">
      <c r="B1215" t="s">
        <v>10366</v>
      </c>
      <c r="C1215">
        <v>53.421274002420901</v>
      </c>
      <c r="D1215">
        <v>-2.7388219152091202</v>
      </c>
    </row>
    <row r="1216" spans="2:4" x14ac:dyDescent="0.35">
      <c r="B1216" t="s">
        <v>10367</v>
      </c>
      <c r="C1216">
        <v>53.421064590724598</v>
      </c>
      <c r="D1216">
        <v>-2.7377593600129502</v>
      </c>
    </row>
    <row r="1217" spans="2:4" x14ac:dyDescent="0.35">
      <c r="B1217" t="s">
        <v>10368</v>
      </c>
      <c r="C1217">
        <v>53.314968471031698</v>
      </c>
      <c r="D1217">
        <v>-2.7249748309322501</v>
      </c>
    </row>
    <row r="1218" spans="2:4" x14ac:dyDescent="0.35">
      <c r="B1218" t="s">
        <v>10369</v>
      </c>
      <c r="C1218">
        <v>54.3050427764205</v>
      </c>
      <c r="D1218">
        <v>-2.7204463738427802</v>
      </c>
    </row>
    <row r="1219" spans="2:4" x14ac:dyDescent="0.35">
      <c r="B1219" t="s">
        <v>10370</v>
      </c>
      <c r="C1219">
        <v>53.309544911349498</v>
      </c>
      <c r="D1219">
        <v>-2.7167601534701098</v>
      </c>
    </row>
    <row r="1220" spans="2:4" x14ac:dyDescent="0.35">
      <c r="B1220" t="s">
        <v>10371</v>
      </c>
      <c r="C1220">
        <v>53.308711974841998</v>
      </c>
      <c r="D1220">
        <v>-2.7159153561697398</v>
      </c>
    </row>
    <row r="1221" spans="2:4" x14ac:dyDescent="0.35">
      <c r="B1221" t="s">
        <v>10372</v>
      </c>
      <c r="C1221">
        <v>53.433985635170302</v>
      </c>
      <c r="D1221">
        <v>-2.6943792910790498</v>
      </c>
    </row>
    <row r="1222" spans="2:4" x14ac:dyDescent="0.35">
      <c r="B1222" t="s">
        <v>10373</v>
      </c>
      <c r="C1222">
        <v>52.709022035639499</v>
      </c>
      <c r="D1222">
        <v>-2.6927751885754998</v>
      </c>
    </row>
    <row r="1223" spans="2:4" x14ac:dyDescent="0.35">
      <c r="B1223" t="s">
        <v>10374</v>
      </c>
      <c r="C1223">
        <v>52.709665608497197</v>
      </c>
      <c r="D1223">
        <v>-2.6926811762307201</v>
      </c>
    </row>
    <row r="1224" spans="2:4" x14ac:dyDescent="0.35">
      <c r="B1224" t="s">
        <v>10375</v>
      </c>
      <c r="C1224">
        <v>53.371285545367698</v>
      </c>
      <c r="D1224">
        <v>-2.68909597010044</v>
      </c>
    </row>
    <row r="1225" spans="2:4" x14ac:dyDescent="0.35">
      <c r="B1225" t="s">
        <v>10376</v>
      </c>
      <c r="C1225">
        <v>54.297810872159999</v>
      </c>
      <c r="D1225">
        <v>-2.67214957404209</v>
      </c>
    </row>
    <row r="1226" spans="2:4" x14ac:dyDescent="0.35">
      <c r="B1226" t="s">
        <v>10377</v>
      </c>
      <c r="C1226">
        <v>54.297520593404499</v>
      </c>
      <c r="D1226">
        <v>-2.6709187100552301</v>
      </c>
    </row>
    <row r="1227" spans="2:4" x14ac:dyDescent="0.35">
      <c r="B1227" t="s">
        <v>389</v>
      </c>
      <c r="C1227">
        <v>51.536286258093497</v>
      </c>
      <c r="D1227">
        <v>-2.67048621544359</v>
      </c>
    </row>
    <row r="1228" spans="2:4" x14ac:dyDescent="0.35">
      <c r="B1228" t="s">
        <v>10378</v>
      </c>
      <c r="C1228">
        <v>51.537107582256198</v>
      </c>
      <c r="D1228">
        <v>-2.6700074936284</v>
      </c>
    </row>
    <row r="1229" spans="2:4" x14ac:dyDescent="0.35">
      <c r="B1229" t="s">
        <v>10379</v>
      </c>
      <c r="C1229">
        <v>51.610882585657102</v>
      </c>
      <c r="D1229">
        <v>-2.6691456386093302</v>
      </c>
    </row>
    <row r="1230" spans="2:4" x14ac:dyDescent="0.35">
      <c r="B1230" t="s">
        <v>10380</v>
      </c>
      <c r="C1230">
        <v>53.309321225610098</v>
      </c>
      <c r="D1230">
        <v>-2.65229981591381</v>
      </c>
    </row>
    <row r="1231" spans="2:4" x14ac:dyDescent="0.35">
      <c r="B1231" t="s">
        <v>10381</v>
      </c>
      <c r="C1231">
        <v>51.876846965588101</v>
      </c>
      <c r="D1231">
        <v>-2.6357071721730598</v>
      </c>
    </row>
    <row r="1232" spans="2:4" x14ac:dyDescent="0.35">
      <c r="B1232" t="s">
        <v>10382</v>
      </c>
      <c r="C1232">
        <v>51.608386662662703</v>
      </c>
      <c r="D1232">
        <v>-2.6154736176247502</v>
      </c>
    </row>
    <row r="1233" spans="2:4" x14ac:dyDescent="0.35">
      <c r="B1233" t="s">
        <v>10383</v>
      </c>
      <c r="C1233">
        <v>51.888197368378201</v>
      </c>
      <c r="D1233">
        <v>-2.6044512634839498</v>
      </c>
    </row>
    <row r="1234" spans="2:4" x14ac:dyDescent="0.35">
      <c r="B1234" t="s">
        <v>10384</v>
      </c>
      <c r="C1234">
        <v>51.6472520919177</v>
      </c>
      <c r="D1234">
        <v>-2.5719030444812101</v>
      </c>
    </row>
    <row r="1235" spans="2:4" x14ac:dyDescent="0.35">
      <c r="B1235" t="s">
        <v>10385</v>
      </c>
      <c r="C1235">
        <v>52.631955594298198</v>
      </c>
      <c r="D1235">
        <v>-2.51427511398095</v>
      </c>
    </row>
    <row r="1236" spans="2:4" x14ac:dyDescent="0.35">
      <c r="B1236" t="s">
        <v>10386</v>
      </c>
      <c r="C1236">
        <v>52.6324841883131</v>
      </c>
      <c r="D1236">
        <v>-2.5099705810146302</v>
      </c>
    </row>
    <row r="1237" spans="2:4" x14ac:dyDescent="0.35">
      <c r="B1237" t="s">
        <v>10387</v>
      </c>
      <c r="C1237">
        <v>50.624372200497099</v>
      </c>
      <c r="D1237">
        <v>-2.4892612239175498</v>
      </c>
    </row>
    <row r="1238" spans="2:4" x14ac:dyDescent="0.35">
      <c r="B1238" t="s">
        <v>10388</v>
      </c>
      <c r="C1238">
        <v>50.6246316155462</v>
      </c>
      <c r="D1238">
        <v>-2.4865166947301098</v>
      </c>
    </row>
    <row r="1239" spans="2:4" x14ac:dyDescent="0.35">
      <c r="B1239" t="s">
        <v>260</v>
      </c>
      <c r="C1239">
        <v>51.5689827903254</v>
      </c>
      <c r="D1239">
        <v>-2.4812699250880401</v>
      </c>
    </row>
    <row r="1240" spans="2:4" x14ac:dyDescent="0.35">
      <c r="B1240" t="s">
        <v>10389</v>
      </c>
      <c r="C1240">
        <v>51.569813749430502</v>
      </c>
      <c r="D1240">
        <v>-2.4805205985163399</v>
      </c>
    </row>
    <row r="1241" spans="2:4" x14ac:dyDescent="0.35">
      <c r="B1241" t="s">
        <v>10390</v>
      </c>
      <c r="C1241">
        <v>53.435926980663602</v>
      </c>
      <c r="D1241">
        <v>-2.4086183162616002</v>
      </c>
    </row>
    <row r="1242" spans="2:4" x14ac:dyDescent="0.35">
      <c r="B1242" t="s">
        <v>10391</v>
      </c>
      <c r="C1242">
        <v>53.436261051431799</v>
      </c>
      <c r="D1242">
        <v>-2.4071462590700001</v>
      </c>
    </row>
    <row r="1243" spans="2:4" x14ac:dyDescent="0.35">
      <c r="B1243" t="s">
        <v>10392</v>
      </c>
      <c r="C1243">
        <v>53.434476521291302</v>
      </c>
      <c r="D1243">
        <v>-2.4018952527501001</v>
      </c>
    </row>
    <row r="1244" spans="2:4" x14ac:dyDescent="0.35">
      <c r="B1244" t="s">
        <v>10393</v>
      </c>
      <c r="C1244">
        <v>53.425706140326902</v>
      </c>
      <c r="D1244">
        <v>-2.3790778388975098</v>
      </c>
    </row>
    <row r="1245" spans="2:4" x14ac:dyDescent="0.35">
      <c r="B1245" t="s">
        <v>10394</v>
      </c>
      <c r="C1245">
        <v>53.539399271667499</v>
      </c>
      <c r="D1245">
        <v>-2.3594159437762801</v>
      </c>
    </row>
    <row r="1246" spans="2:4" x14ac:dyDescent="0.35">
      <c r="B1246" t="s">
        <v>10395</v>
      </c>
      <c r="C1246">
        <v>53.537332850886699</v>
      </c>
      <c r="D1246">
        <v>-2.35847535134479</v>
      </c>
    </row>
    <row r="1247" spans="2:4" x14ac:dyDescent="0.35">
      <c r="B1247" t="s">
        <v>10396</v>
      </c>
      <c r="C1247">
        <v>53.537669326284401</v>
      </c>
      <c r="D1247">
        <v>-2.3574367860338001</v>
      </c>
    </row>
    <row r="1248" spans="2:4" x14ac:dyDescent="0.35">
      <c r="B1248" t="s">
        <v>10397</v>
      </c>
      <c r="C1248">
        <v>53.794526873616498</v>
      </c>
      <c r="D1248">
        <v>-2.3274365593794202</v>
      </c>
    </row>
    <row r="1249" spans="2:4" x14ac:dyDescent="0.35">
      <c r="B1249" t="s">
        <v>10398</v>
      </c>
      <c r="C1249">
        <v>53.331426227765597</v>
      </c>
      <c r="D1249">
        <v>-2.32132051125659</v>
      </c>
    </row>
    <row r="1250" spans="2:4" x14ac:dyDescent="0.35">
      <c r="B1250" t="s">
        <v>10399</v>
      </c>
      <c r="C1250">
        <v>53.795344713094899</v>
      </c>
      <c r="D1250">
        <v>-2.3211891782813199</v>
      </c>
    </row>
    <row r="1251" spans="2:4" x14ac:dyDescent="0.35">
      <c r="B1251" t="s">
        <v>10400</v>
      </c>
      <c r="C1251">
        <v>53.327961865393597</v>
      </c>
      <c r="D1251">
        <v>-2.3074491567981199</v>
      </c>
    </row>
    <row r="1252" spans="2:4" x14ac:dyDescent="0.35">
      <c r="B1252" t="s">
        <v>10401</v>
      </c>
      <c r="C1252">
        <v>53.420311592489902</v>
      </c>
      <c r="D1252">
        <v>-2.2762694248900099</v>
      </c>
    </row>
    <row r="1253" spans="2:4" x14ac:dyDescent="0.35">
      <c r="B1253" t="s">
        <v>10402</v>
      </c>
      <c r="C1253">
        <v>53.422068132722003</v>
      </c>
      <c r="D1253">
        <v>-2.2751159070032498</v>
      </c>
    </row>
    <row r="1254" spans="2:4" x14ac:dyDescent="0.35">
      <c r="B1254" t="s">
        <v>10403</v>
      </c>
      <c r="C1254">
        <v>51.871634667015996</v>
      </c>
      <c r="D1254">
        <v>-2.2662059107341301</v>
      </c>
    </row>
    <row r="1255" spans="2:4" x14ac:dyDescent="0.35">
      <c r="B1255" t="s">
        <v>10404</v>
      </c>
      <c r="C1255">
        <v>51.879094489964103</v>
      </c>
      <c r="D1255">
        <v>-2.2539066256860201</v>
      </c>
    </row>
    <row r="1256" spans="2:4" x14ac:dyDescent="0.35">
      <c r="B1256" t="s">
        <v>10405</v>
      </c>
      <c r="C1256">
        <v>52.312496891654703</v>
      </c>
      <c r="D1256">
        <v>-2.2427354483667101</v>
      </c>
    </row>
    <row r="1257" spans="2:4" x14ac:dyDescent="0.35">
      <c r="B1257" t="s">
        <v>10406</v>
      </c>
      <c r="C1257">
        <v>52.3121038892142</v>
      </c>
      <c r="D1257">
        <v>-2.2416785714280598</v>
      </c>
    </row>
    <row r="1258" spans="2:4" x14ac:dyDescent="0.35">
      <c r="B1258" t="s">
        <v>10407</v>
      </c>
      <c r="C1258">
        <v>53.622038743017903</v>
      </c>
      <c r="D1258">
        <v>-2.2168876385335801</v>
      </c>
    </row>
    <row r="1259" spans="2:4" x14ac:dyDescent="0.35">
      <c r="B1259" t="s">
        <v>10408</v>
      </c>
      <c r="C1259">
        <v>53.621671633726798</v>
      </c>
      <c r="D1259">
        <v>-2.2154610209454901</v>
      </c>
    </row>
    <row r="1260" spans="2:4" x14ac:dyDescent="0.35">
      <c r="B1260" t="s">
        <v>10409</v>
      </c>
      <c r="C1260">
        <v>52.556909202242998</v>
      </c>
      <c r="D1260">
        <v>-2.20980372596452</v>
      </c>
    </row>
    <row r="1261" spans="2:4" x14ac:dyDescent="0.35">
      <c r="B1261" t="s">
        <v>10410</v>
      </c>
      <c r="C1261">
        <v>52.556181739686501</v>
      </c>
      <c r="D1261">
        <v>-2.2097275809563701</v>
      </c>
    </row>
    <row r="1262" spans="2:4" x14ac:dyDescent="0.35">
      <c r="B1262" t="s">
        <v>10409</v>
      </c>
      <c r="C1262">
        <v>52.555400144756703</v>
      </c>
      <c r="D1262">
        <v>-2.2095214948835502</v>
      </c>
    </row>
    <row r="1263" spans="2:4" x14ac:dyDescent="0.35">
      <c r="B1263" t="s">
        <v>10411</v>
      </c>
      <c r="C1263">
        <v>52.556484130602598</v>
      </c>
      <c r="D1263">
        <v>-2.2083447889073899</v>
      </c>
    </row>
    <row r="1264" spans="2:4" x14ac:dyDescent="0.35">
      <c r="B1264" t="s">
        <v>10412</v>
      </c>
      <c r="C1264">
        <v>53.528733466715202</v>
      </c>
      <c r="D1264">
        <v>-2.1672427806299401</v>
      </c>
    </row>
    <row r="1265" spans="2:4" x14ac:dyDescent="0.35">
      <c r="B1265" t="s">
        <v>10413</v>
      </c>
      <c r="C1265">
        <v>55.011816691942997</v>
      </c>
      <c r="D1265">
        <v>-2.1641758508007101</v>
      </c>
    </row>
    <row r="1266" spans="2:4" x14ac:dyDescent="0.35">
      <c r="B1266" t="s">
        <v>10414</v>
      </c>
      <c r="C1266">
        <v>53.529601761798801</v>
      </c>
      <c r="D1266">
        <v>-2.1635429320239301</v>
      </c>
    </row>
    <row r="1267" spans="2:4" x14ac:dyDescent="0.35">
      <c r="B1267" t="s">
        <v>10415</v>
      </c>
      <c r="C1267">
        <v>51.394420096921799</v>
      </c>
      <c r="D1267">
        <v>-2.1508393359495002</v>
      </c>
    </row>
    <row r="1268" spans="2:4" x14ac:dyDescent="0.35">
      <c r="B1268" t="s">
        <v>10416</v>
      </c>
      <c r="C1268">
        <v>51.392919671651299</v>
      </c>
      <c r="D1268">
        <v>-2.1505987929091801</v>
      </c>
    </row>
    <row r="1269" spans="2:4" x14ac:dyDescent="0.35">
      <c r="B1269" t="s">
        <v>10417</v>
      </c>
      <c r="C1269">
        <v>51.391814647867903</v>
      </c>
      <c r="D1269">
        <v>-2.1503834771722699</v>
      </c>
    </row>
    <row r="1270" spans="2:4" x14ac:dyDescent="0.35">
      <c r="B1270" t="s">
        <v>10418</v>
      </c>
      <c r="C1270">
        <v>53.415231770616799</v>
      </c>
      <c r="D1270">
        <v>-2.1312757196390901</v>
      </c>
    </row>
    <row r="1271" spans="2:4" x14ac:dyDescent="0.35">
      <c r="B1271" t="s">
        <v>10419</v>
      </c>
      <c r="C1271">
        <v>53.414550080291399</v>
      </c>
      <c r="D1271">
        <v>-2.1289130772062101</v>
      </c>
    </row>
    <row r="1272" spans="2:4" x14ac:dyDescent="0.35">
      <c r="B1272" t="s">
        <v>10420</v>
      </c>
      <c r="C1272">
        <v>53.268753986215003</v>
      </c>
      <c r="D1272">
        <v>-2.1214561708691901</v>
      </c>
    </row>
    <row r="1273" spans="2:4" x14ac:dyDescent="0.35">
      <c r="B1273" t="s">
        <v>10421</v>
      </c>
      <c r="C1273">
        <v>53.268444768894199</v>
      </c>
      <c r="D1273">
        <v>-2.1204921240095702</v>
      </c>
    </row>
    <row r="1274" spans="2:4" x14ac:dyDescent="0.35">
      <c r="B1274" t="s">
        <v>10422</v>
      </c>
      <c r="C1274">
        <v>52.636973654238602</v>
      </c>
      <c r="D1274">
        <v>-2.11574732004101</v>
      </c>
    </row>
    <row r="1275" spans="2:4" x14ac:dyDescent="0.35">
      <c r="B1275" t="s">
        <v>10423</v>
      </c>
      <c r="C1275">
        <v>52.636223915464299</v>
      </c>
      <c r="D1275">
        <v>-2.1147552786977899</v>
      </c>
    </row>
    <row r="1276" spans="2:4" x14ac:dyDescent="0.35">
      <c r="B1276" t="s">
        <v>10424</v>
      </c>
      <c r="C1276">
        <v>53.041142555853497</v>
      </c>
      <c r="D1276">
        <v>-2.0857590007644098</v>
      </c>
    </row>
    <row r="1277" spans="2:4" x14ac:dyDescent="0.35">
      <c r="B1277" t="s">
        <v>10425</v>
      </c>
      <c r="C1277">
        <v>53.0408803218385</v>
      </c>
      <c r="D1277">
        <v>-2.0825989234214601</v>
      </c>
    </row>
    <row r="1278" spans="2:4" x14ac:dyDescent="0.35">
      <c r="B1278" t="s">
        <v>10426</v>
      </c>
      <c r="C1278">
        <v>52.576788222038303</v>
      </c>
      <c r="D1278">
        <v>-2.0597575298728898</v>
      </c>
    </row>
    <row r="1279" spans="2:4" x14ac:dyDescent="0.35">
      <c r="B1279" t="s">
        <v>10427</v>
      </c>
      <c r="C1279">
        <v>52.5778256397627</v>
      </c>
      <c r="D1279">
        <v>-2.0494899034280598</v>
      </c>
    </row>
    <row r="1280" spans="2:4" x14ac:dyDescent="0.35">
      <c r="B1280" t="s">
        <v>10428</v>
      </c>
      <c r="C1280">
        <v>53.491675255567401</v>
      </c>
      <c r="D1280">
        <v>-2.0443428439925002</v>
      </c>
    </row>
    <row r="1281" spans="2:4" x14ac:dyDescent="0.35">
      <c r="B1281" t="s">
        <v>10429</v>
      </c>
      <c r="C1281">
        <v>53.493659133726602</v>
      </c>
      <c r="D1281">
        <v>-2.0412793493176702</v>
      </c>
    </row>
    <row r="1282" spans="2:4" x14ac:dyDescent="0.35">
      <c r="B1282" t="s">
        <v>10430</v>
      </c>
      <c r="C1282">
        <v>52.541005849111997</v>
      </c>
      <c r="D1282">
        <v>-2.0331130461238498</v>
      </c>
    </row>
    <row r="1283" spans="2:4" x14ac:dyDescent="0.35">
      <c r="B1283" t="s">
        <v>10431</v>
      </c>
      <c r="C1283">
        <v>52.5418910053342</v>
      </c>
      <c r="D1283">
        <v>-2.0296347804561101</v>
      </c>
    </row>
    <row r="1284" spans="2:4" x14ac:dyDescent="0.35">
      <c r="B1284" t="s">
        <v>10432</v>
      </c>
      <c r="C1284">
        <v>52.498646447945802</v>
      </c>
      <c r="D1284">
        <v>-2.02375231842101</v>
      </c>
    </row>
    <row r="1285" spans="2:4" x14ac:dyDescent="0.35">
      <c r="B1285" t="s">
        <v>10433</v>
      </c>
      <c r="C1285">
        <v>52.499427010274204</v>
      </c>
      <c r="D1285">
        <v>-2.0230268662593098</v>
      </c>
    </row>
    <row r="1286" spans="2:4" x14ac:dyDescent="0.35">
      <c r="B1286" t="s">
        <v>10434</v>
      </c>
      <c r="C1286">
        <v>52.498548547636901</v>
      </c>
      <c r="D1286">
        <v>-2.0223497236076402</v>
      </c>
    </row>
    <row r="1287" spans="2:4" x14ac:dyDescent="0.35">
      <c r="B1287" t="s">
        <v>10435</v>
      </c>
      <c r="C1287">
        <v>52.430770732033103</v>
      </c>
      <c r="D1287">
        <v>-2.01385813532081</v>
      </c>
    </row>
    <row r="1288" spans="2:4" x14ac:dyDescent="0.35">
      <c r="B1288" t="s">
        <v>10436</v>
      </c>
      <c r="C1288">
        <v>52.431275745476597</v>
      </c>
      <c r="D1288">
        <v>-2.0132248291024899</v>
      </c>
    </row>
    <row r="1289" spans="2:4" x14ac:dyDescent="0.35">
      <c r="B1289" t="s">
        <v>10437</v>
      </c>
      <c r="C1289">
        <v>51.607747260055397</v>
      </c>
      <c r="D1289">
        <v>-2.0025721357183701</v>
      </c>
    </row>
    <row r="1290" spans="2:4" x14ac:dyDescent="0.35">
      <c r="B1290" t="s">
        <v>10438</v>
      </c>
      <c r="C1290">
        <v>51.607484035197302</v>
      </c>
      <c r="D1290">
        <v>-2.0012338919372898</v>
      </c>
    </row>
    <row r="1291" spans="2:4" x14ac:dyDescent="0.35">
      <c r="B1291" t="s">
        <v>10439</v>
      </c>
      <c r="C1291">
        <v>52.252211506022903</v>
      </c>
      <c r="D1291">
        <v>-1.97380805903386</v>
      </c>
    </row>
    <row r="1292" spans="2:4" x14ac:dyDescent="0.35">
      <c r="B1292" t="s">
        <v>10440</v>
      </c>
      <c r="C1292">
        <v>52.252412224971302</v>
      </c>
      <c r="D1292">
        <v>-1.97214992680696</v>
      </c>
    </row>
    <row r="1293" spans="2:4" x14ac:dyDescent="0.35">
      <c r="B1293" t="s">
        <v>10441</v>
      </c>
      <c r="C1293">
        <v>52.249912757669598</v>
      </c>
      <c r="D1293">
        <v>-1.9719384297792799</v>
      </c>
    </row>
    <row r="1294" spans="2:4" x14ac:dyDescent="0.35">
      <c r="B1294" t="s">
        <v>10442</v>
      </c>
      <c r="C1294">
        <v>52.552951166408597</v>
      </c>
      <c r="D1294">
        <v>-1.9640234798663401</v>
      </c>
    </row>
    <row r="1295" spans="2:4" x14ac:dyDescent="0.35">
      <c r="B1295" t="s">
        <v>10443</v>
      </c>
      <c r="C1295">
        <v>52.553252317140497</v>
      </c>
      <c r="D1295">
        <v>-1.9608537702820199</v>
      </c>
    </row>
    <row r="1296" spans="2:4" x14ac:dyDescent="0.35">
      <c r="B1296" t="s">
        <v>10444</v>
      </c>
      <c r="C1296">
        <v>52.7566807529277</v>
      </c>
      <c r="D1296">
        <v>-1.9149607442918599</v>
      </c>
    </row>
    <row r="1297" spans="2:4" x14ac:dyDescent="0.35">
      <c r="B1297" t="s">
        <v>10445</v>
      </c>
      <c r="C1297">
        <v>52.753784183321002</v>
      </c>
      <c r="D1297">
        <v>-1.91262533505471</v>
      </c>
    </row>
    <row r="1298" spans="2:4" x14ac:dyDescent="0.35">
      <c r="B1298" t="s">
        <v>10446</v>
      </c>
      <c r="C1298">
        <v>52.749891587976201</v>
      </c>
      <c r="D1298">
        <v>-1.8972161579545599</v>
      </c>
    </row>
    <row r="1299" spans="2:4" x14ac:dyDescent="0.35">
      <c r="B1299" t="s">
        <v>10447</v>
      </c>
      <c r="C1299">
        <v>50.846882554098201</v>
      </c>
      <c r="D1299">
        <v>-1.89602103685349</v>
      </c>
    </row>
    <row r="1300" spans="2:4" x14ac:dyDescent="0.35">
      <c r="B1300" t="s">
        <v>10448</v>
      </c>
      <c r="C1300">
        <v>53.810099723147701</v>
      </c>
      <c r="D1300">
        <v>-1.86698606768366</v>
      </c>
    </row>
    <row r="1301" spans="2:4" x14ac:dyDescent="0.35">
      <c r="B1301" t="s">
        <v>10449</v>
      </c>
      <c r="C1301">
        <v>53.810515757176098</v>
      </c>
      <c r="D1301">
        <v>-1.86543999247448</v>
      </c>
    </row>
    <row r="1302" spans="2:4" x14ac:dyDescent="0.35">
      <c r="B1302" t="s">
        <v>10450</v>
      </c>
      <c r="C1302">
        <v>53.8104876268848</v>
      </c>
      <c r="D1302">
        <v>-1.8642824587369899</v>
      </c>
    </row>
    <row r="1303" spans="2:4" x14ac:dyDescent="0.35">
      <c r="B1303" t="s">
        <v>10451</v>
      </c>
      <c r="C1303">
        <v>52.506821607849297</v>
      </c>
      <c r="D1303">
        <v>-1.8523366762342099</v>
      </c>
    </row>
    <row r="1304" spans="2:4" x14ac:dyDescent="0.35">
      <c r="B1304" t="s">
        <v>10452</v>
      </c>
      <c r="C1304">
        <v>53.495384216069397</v>
      </c>
      <c r="D1304">
        <v>-1.8334059259184901</v>
      </c>
    </row>
    <row r="1305" spans="2:4" x14ac:dyDescent="0.35">
      <c r="B1305" t="s">
        <v>10453</v>
      </c>
      <c r="C1305">
        <v>53.693880920829599</v>
      </c>
      <c r="D1305">
        <v>-1.8236997040996901</v>
      </c>
    </row>
    <row r="1306" spans="2:4" x14ac:dyDescent="0.35">
      <c r="B1306" t="s">
        <v>10454</v>
      </c>
      <c r="C1306">
        <v>53.694923047392599</v>
      </c>
      <c r="D1306">
        <v>-1.8226103308305499</v>
      </c>
    </row>
    <row r="1307" spans="2:4" x14ac:dyDescent="0.35">
      <c r="B1307" t="s">
        <v>10455</v>
      </c>
      <c r="C1307">
        <v>53.516869007009298</v>
      </c>
      <c r="D1307">
        <v>-1.76677675172603</v>
      </c>
    </row>
    <row r="1308" spans="2:4" x14ac:dyDescent="0.35">
      <c r="B1308" t="s">
        <v>10456</v>
      </c>
      <c r="C1308">
        <v>54.9783632288379</v>
      </c>
      <c r="D1308">
        <v>-1.7445082162325201</v>
      </c>
    </row>
    <row r="1309" spans="2:4" x14ac:dyDescent="0.35">
      <c r="B1309" t="s">
        <v>10457</v>
      </c>
      <c r="C1309">
        <v>54.977733429044903</v>
      </c>
      <c r="D1309">
        <v>-1.74238507147004</v>
      </c>
    </row>
    <row r="1310" spans="2:4" x14ac:dyDescent="0.35">
      <c r="B1310" t="s">
        <v>10458</v>
      </c>
      <c r="C1310">
        <v>54.974352172039097</v>
      </c>
      <c r="D1310">
        <v>-1.7325101965645899</v>
      </c>
    </row>
    <row r="1311" spans="2:4" x14ac:dyDescent="0.35">
      <c r="B1311" t="s">
        <v>10459</v>
      </c>
      <c r="C1311">
        <v>54.978057290375403</v>
      </c>
      <c r="D1311">
        <v>-1.7244882637810599</v>
      </c>
    </row>
    <row r="1312" spans="2:4" x14ac:dyDescent="0.35">
      <c r="B1312" t="s">
        <v>10460</v>
      </c>
      <c r="C1312">
        <v>52.530868264534398</v>
      </c>
      <c r="D1312">
        <v>-1.7143493837005801</v>
      </c>
    </row>
    <row r="1313" spans="2:4" x14ac:dyDescent="0.35">
      <c r="B1313" t="s">
        <v>10461</v>
      </c>
      <c r="C1313">
        <v>52.533055367407698</v>
      </c>
      <c r="D1313">
        <v>-1.7121398539407799</v>
      </c>
    </row>
    <row r="1314" spans="2:4" x14ac:dyDescent="0.35">
      <c r="B1314" t="s">
        <v>10462</v>
      </c>
      <c r="C1314">
        <v>52.528660929603497</v>
      </c>
      <c r="D1314">
        <v>-1.70874539818555</v>
      </c>
    </row>
    <row r="1315" spans="2:4" x14ac:dyDescent="0.35">
      <c r="B1315" t="s">
        <v>10463</v>
      </c>
      <c r="C1315">
        <v>52.527303592592901</v>
      </c>
      <c r="D1315">
        <v>-1.7085176533606701</v>
      </c>
    </row>
    <row r="1316" spans="2:4" x14ac:dyDescent="0.35">
      <c r="B1316" t="s">
        <v>10464</v>
      </c>
      <c r="C1316">
        <v>52.771922184144103</v>
      </c>
      <c r="D1316">
        <v>-1.6547647131105401</v>
      </c>
    </row>
    <row r="1317" spans="2:4" x14ac:dyDescent="0.35">
      <c r="B1317" t="s">
        <v>10465</v>
      </c>
      <c r="C1317">
        <v>52.773784493636803</v>
      </c>
      <c r="D1317">
        <v>-1.6529739428069199</v>
      </c>
    </row>
    <row r="1318" spans="2:4" x14ac:dyDescent="0.35">
      <c r="B1318" t="s">
        <v>10466</v>
      </c>
      <c r="C1318">
        <v>52.773204333119899</v>
      </c>
      <c r="D1318">
        <v>-1.64946033250986</v>
      </c>
    </row>
    <row r="1319" spans="2:4" x14ac:dyDescent="0.35">
      <c r="B1319" t="s">
        <v>10467</v>
      </c>
      <c r="C1319">
        <v>52.3858445014084</v>
      </c>
      <c r="D1319">
        <v>-1.6155187372372399</v>
      </c>
    </row>
    <row r="1320" spans="2:4" x14ac:dyDescent="0.35">
      <c r="B1320" t="s">
        <v>10468</v>
      </c>
      <c r="C1320">
        <v>52.386634952854102</v>
      </c>
      <c r="D1320">
        <v>-1.6139450123313399</v>
      </c>
    </row>
    <row r="1321" spans="2:4" x14ac:dyDescent="0.35">
      <c r="B1321" t="s">
        <v>10469</v>
      </c>
      <c r="C1321">
        <v>53.4878897481682</v>
      </c>
      <c r="D1321">
        <v>-1.6045547347540401</v>
      </c>
    </row>
    <row r="1322" spans="2:4" x14ac:dyDescent="0.35">
      <c r="B1322" t="s">
        <v>10470</v>
      </c>
      <c r="C1322">
        <v>53.487736725837202</v>
      </c>
      <c r="D1322">
        <v>-1.6019697427931101</v>
      </c>
    </row>
    <row r="1323" spans="2:4" x14ac:dyDescent="0.35">
      <c r="B1323" t="s">
        <v>10471</v>
      </c>
      <c r="C1323">
        <v>53.806231533322602</v>
      </c>
      <c r="D1323">
        <v>-1.5980414387767401</v>
      </c>
    </row>
    <row r="1324" spans="2:4" x14ac:dyDescent="0.35">
      <c r="B1324" t="s">
        <v>10472</v>
      </c>
      <c r="C1324">
        <v>54.705530944950802</v>
      </c>
      <c r="D1324">
        <v>-1.55478656810024</v>
      </c>
    </row>
    <row r="1325" spans="2:4" x14ac:dyDescent="0.35">
      <c r="B1325" t="s">
        <v>10473</v>
      </c>
      <c r="C1325">
        <v>54.7048395441197</v>
      </c>
      <c r="D1325">
        <v>-1.55440830707092</v>
      </c>
    </row>
    <row r="1326" spans="2:4" x14ac:dyDescent="0.35">
      <c r="B1326" t="s">
        <v>10474</v>
      </c>
      <c r="C1326">
        <v>54.705307446955203</v>
      </c>
      <c r="D1326">
        <v>-1.55275012015478</v>
      </c>
    </row>
    <row r="1327" spans="2:4" x14ac:dyDescent="0.35">
      <c r="B1327" t="s">
        <v>10475</v>
      </c>
      <c r="C1327">
        <v>52.855680808802603</v>
      </c>
      <c r="D1327">
        <v>-1.5527342813773299</v>
      </c>
    </row>
    <row r="1328" spans="2:4" x14ac:dyDescent="0.35">
      <c r="B1328" t="s">
        <v>10476</v>
      </c>
      <c r="C1328">
        <v>52.856120106284799</v>
      </c>
      <c r="D1328">
        <v>-1.5487808399966401</v>
      </c>
    </row>
    <row r="1329" spans="2:4" x14ac:dyDescent="0.35">
      <c r="B1329" t="s">
        <v>10477</v>
      </c>
      <c r="C1329">
        <v>52.8553947512275</v>
      </c>
      <c r="D1329">
        <v>-1.54672284423477</v>
      </c>
    </row>
    <row r="1330" spans="2:4" x14ac:dyDescent="0.35">
      <c r="B1330" t="s">
        <v>10478</v>
      </c>
      <c r="C1330">
        <v>55.1411409076686</v>
      </c>
      <c r="D1330">
        <v>-1.53071263313482</v>
      </c>
    </row>
    <row r="1331" spans="2:4" x14ac:dyDescent="0.35">
      <c r="B1331" t="s">
        <v>10479</v>
      </c>
      <c r="C1331">
        <v>55.0176673634477</v>
      </c>
      <c r="D1331">
        <v>-1.5043785015535001</v>
      </c>
    </row>
    <row r="1332" spans="2:4" x14ac:dyDescent="0.35">
      <c r="B1332" t="s">
        <v>10480</v>
      </c>
      <c r="C1332">
        <v>55.023056740689398</v>
      </c>
      <c r="D1332">
        <v>-1.5016088808888699</v>
      </c>
    </row>
    <row r="1333" spans="2:4" x14ac:dyDescent="0.35">
      <c r="B1333" t="s">
        <v>10481</v>
      </c>
      <c r="C1333">
        <v>55.023554397732298</v>
      </c>
      <c r="D1333">
        <v>-1.5006567053867399</v>
      </c>
    </row>
    <row r="1334" spans="2:4" x14ac:dyDescent="0.35">
      <c r="B1334" t="s">
        <v>10482</v>
      </c>
      <c r="C1334">
        <v>55.023809669813303</v>
      </c>
      <c r="D1334">
        <v>-1.4992885617896801</v>
      </c>
    </row>
    <row r="1335" spans="2:4" x14ac:dyDescent="0.35">
      <c r="B1335" t="s">
        <v>10483</v>
      </c>
      <c r="C1335">
        <v>53.776864612390497</v>
      </c>
      <c r="D1335">
        <v>-1.49679127648192</v>
      </c>
    </row>
    <row r="1336" spans="2:4" x14ac:dyDescent="0.35">
      <c r="B1336" t="s">
        <v>10484</v>
      </c>
      <c r="C1336">
        <v>53.775406433386998</v>
      </c>
      <c r="D1336">
        <v>-1.4961494717587001</v>
      </c>
    </row>
    <row r="1337" spans="2:4" x14ac:dyDescent="0.35">
      <c r="B1337" t="s">
        <v>10485</v>
      </c>
      <c r="C1337">
        <v>53.777671327046001</v>
      </c>
      <c r="D1337">
        <v>-1.49518493596249</v>
      </c>
    </row>
    <row r="1338" spans="2:4" x14ac:dyDescent="0.35">
      <c r="B1338" t="s">
        <v>10486</v>
      </c>
      <c r="C1338">
        <v>53.406696443787098</v>
      </c>
      <c r="D1338">
        <v>-1.4884659942268501</v>
      </c>
    </row>
    <row r="1339" spans="2:4" x14ac:dyDescent="0.35">
      <c r="B1339" t="s">
        <v>10487</v>
      </c>
      <c r="C1339">
        <v>50.940893160083903</v>
      </c>
      <c r="D1339">
        <v>-1.4879388924788799</v>
      </c>
    </row>
    <row r="1340" spans="2:4" x14ac:dyDescent="0.35">
      <c r="B1340" t="s">
        <v>10488</v>
      </c>
      <c r="C1340">
        <v>54.031210627930697</v>
      </c>
      <c r="D1340">
        <v>-1.4878437658314201</v>
      </c>
    </row>
    <row r="1341" spans="2:4" x14ac:dyDescent="0.35">
      <c r="B1341" t="s">
        <v>10489</v>
      </c>
      <c r="C1341">
        <v>53.406623931160198</v>
      </c>
      <c r="D1341">
        <v>-1.4877187756664201</v>
      </c>
    </row>
    <row r="1342" spans="2:4" x14ac:dyDescent="0.35">
      <c r="B1342" t="s">
        <v>10490</v>
      </c>
      <c r="C1342">
        <v>50.942410711718701</v>
      </c>
      <c r="D1342">
        <v>-1.48666790443161</v>
      </c>
    </row>
    <row r="1343" spans="2:4" x14ac:dyDescent="0.35">
      <c r="B1343" t="s">
        <v>10491</v>
      </c>
      <c r="C1343">
        <v>53.374700238712698</v>
      </c>
      <c r="D1343">
        <v>-1.4785456258382701</v>
      </c>
    </row>
    <row r="1344" spans="2:4" x14ac:dyDescent="0.35">
      <c r="B1344" t="s">
        <v>10492</v>
      </c>
      <c r="C1344">
        <v>54.940060200899701</v>
      </c>
      <c r="D1344">
        <v>-1.4719663703924</v>
      </c>
    </row>
    <row r="1345" spans="2:4" x14ac:dyDescent="0.35">
      <c r="B1345" t="s">
        <v>10493</v>
      </c>
      <c r="C1345">
        <v>53.348503939863399</v>
      </c>
      <c r="D1345">
        <v>-1.47150399715821</v>
      </c>
    </row>
    <row r="1346" spans="2:4" x14ac:dyDescent="0.35">
      <c r="B1346" t="s">
        <v>10494</v>
      </c>
      <c r="C1346">
        <v>54.9400998251622</v>
      </c>
      <c r="D1346">
        <v>-1.4703759593997801</v>
      </c>
    </row>
    <row r="1347" spans="2:4" x14ac:dyDescent="0.35">
      <c r="B1347" t="s">
        <v>10495</v>
      </c>
      <c r="C1347">
        <v>52.4555290226171</v>
      </c>
      <c r="D1347">
        <v>-1.4639574818088801</v>
      </c>
    </row>
    <row r="1348" spans="2:4" x14ac:dyDescent="0.35">
      <c r="B1348" t="s">
        <v>10496</v>
      </c>
      <c r="C1348">
        <v>52.456437004241899</v>
      </c>
      <c r="D1348">
        <v>-1.46372434661929</v>
      </c>
    </row>
    <row r="1349" spans="2:4" x14ac:dyDescent="0.35">
      <c r="B1349" t="s">
        <v>10497</v>
      </c>
      <c r="C1349">
        <v>53.329494636371301</v>
      </c>
      <c r="D1349">
        <v>-1.4580042578203101</v>
      </c>
    </row>
    <row r="1350" spans="2:4" x14ac:dyDescent="0.35">
      <c r="B1350" t="s">
        <v>10498</v>
      </c>
      <c r="C1350">
        <v>54.880788691329897</v>
      </c>
      <c r="D1350">
        <v>-1.45797436391949</v>
      </c>
    </row>
    <row r="1351" spans="2:4" x14ac:dyDescent="0.35">
      <c r="B1351" t="s">
        <v>10499</v>
      </c>
      <c r="C1351">
        <v>54.973294716793198</v>
      </c>
      <c r="D1351">
        <v>-1.45010039106732</v>
      </c>
    </row>
    <row r="1352" spans="2:4" x14ac:dyDescent="0.35">
      <c r="B1352" t="s">
        <v>10500</v>
      </c>
      <c r="C1352">
        <v>54.973385317019897</v>
      </c>
      <c r="D1352">
        <v>-1.44946810125217</v>
      </c>
    </row>
    <row r="1353" spans="2:4" x14ac:dyDescent="0.35">
      <c r="B1353" t="s">
        <v>10501</v>
      </c>
      <c r="C1353">
        <v>53.4007635887898</v>
      </c>
      <c r="D1353">
        <v>-1.4436583955979501</v>
      </c>
    </row>
    <row r="1354" spans="2:4" x14ac:dyDescent="0.35">
      <c r="B1354" t="s">
        <v>10502</v>
      </c>
      <c r="C1354">
        <v>50.898343951611402</v>
      </c>
      <c r="D1354">
        <v>-1.4402072324559501</v>
      </c>
    </row>
    <row r="1355" spans="2:4" x14ac:dyDescent="0.35">
      <c r="B1355" t="s">
        <v>10503</v>
      </c>
      <c r="C1355">
        <v>53.415865302499803</v>
      </c>
      <c r="D1355">
        <v>-1.41389624655202</v>
      </c>
    </row>
    <row r="1356" spans="2:4" x14ac:dyDescent="0.35">
      <c r="B1356" t="s">
        <v>10504</v>
      </c>
      <c r="C1356">
        <v>54.805007454668001</v>
      </c>
      <c r="D1356">
        <v>-1.40505801541348</v>
      </c>
    </row>
    <row r="1357" spans="2:4" x14ac:dyDescent="0.35">
      <c r="B1357" t="s">
        <v>10505</v>
      </c>
      <c r="C1357">
        <v>54.805361269612398</v>
      </c>
      <c r="D1357">
        <v>-1.40308327119901</v>
      </c>
    </row>
    <row r="1358" spans="2:4" x14ac:dyDescent="0.35">
      <c r="B1358" t="s">
        <v>10506</v>
      </c>
      <c r="C1358">
        <v>54.806251794134504</v>
      </c>
      <c r="D1358">
        <v>-1.4016064925959799</v>
      </c>
    </row>
    <row r="1359" spans="2:4" x14ac:dyDescent="0.35">
      <c r="B1359" t="s">
        <v>10507</v>
      </c>
      <c r="C1359">
        <v>53.4010973531595</v>
      </c>
      <c r="D1359">
        <v>-1.39456046710783</v>
      </c>
    </row>
    <row r="1360" spans="2:4" x14ac:dyDescent="0.35">
      <c r="B1360" t="s">
        <v>10508</v>
      </c>
      <c r="C1360">
        <v>53.224579693373499</v>
      </c>
      <c r="D1360">
        <v>-1.38888817434739</v>
      </c>
    </row>
    <row r="1361" spans="2:4" x14ac:dyDescent="0.35">
      <c r="B1361" t="s">
        <v>10509</v>
      </c>
      <c r="C1361">
        <v>53.224282489469502</v>
      </c>
      <c r="D1361">
        <v>-1.3874859633021299</v>
      </c>
    </row>
    <row r="1362" spans="2:4" x14ac:dyDescent="0.35">
      <c r="B1362" t="s">
        <v>10510</v>
      </c>
      <c r="C1362">
        <v>53.412056326678801</v>
      </c>
      <c r="D1362">
        <v>-1.3858336867515</v>
      </c>
    </row>
    <row r="1363" spans="2:4" x14ac:dyDescent="0.35">
      <c r="B1363" t="s">
        <v>10511</v>
      </c>
      <c r="C1363">
        <v>53.501866169268197</v>
      </c>
      <c r="D1363">
        <v>-1.3784743116373399</v>
      </c>
    </row>
    <row r="1364" spans="2:4" x14ac:dyDescent="0.35">
      <c r="B1364" t="s">
        <v>10512</v>
      </c>
      <c r="C1364">
        <v>53.5014564081402</v>
      </c>
      <c r="D1364">
        <v>-1.3769596249279601</v>
      </c>
    </row>
    <row r="1365" spans="2:4" x14ac:dyDescent="0.35">
      <c r="B1365" t="s">
        <v>10513</v>
      </c>
      <c r="C1365">
        <v>54.592829673640097</v>
      </c>
      <c r="D1365">
        <v>-1.3672481257079401</v>
      </c>
    </row>
    <row r="1366" spans="2:4" x14ac:dyDescent="0.35">
      <c r="B1366" t="s">
        <v>10514</v>
      </c>
      <c r="C1366">
        <v>54.592709422436002</v>
      </c>
      <c r="D1366">
        <v>-1.3642854196196801</v>
      </c>
    </row>
    <row r="1367" spans="2:4" x14ac:dyDescent="0.35">
      <c r="B1367" t="s">
        <v>10515</v>
      </c>
      <c r="C1367">
        <v>54.592156341116997</v>
      </c>
      <c r="D1367">
        <v>-1.36280152878165</v>
      </c>
    </row>
    <row r="1368" spans="2:4" x14ac:dyDescent="0.35">
      <c r="B1368" t="s">
        <v>10516</v>
      </c>
      <c r="C1368">
        <v>53.401483998513399</v>
      </c>
      <c r="D1368">
        <v>-1.35201904932468</v>
      </c>
    </row>
    <row r="1369" spans="2:4" x14ac:dyDescent="0.35">
      <c r="B1369" t="s">
        <v>10517</v>
      </c>
      <c r="C1369">
        <v>53.401103694290498</v>
      </c>
      <c r="D1369">
        <v>-1.34964642783799</v>
      </c>
    </row>
    <row r="1370" spans="2:4" x14ac:dyDescent="0.35">
      <c r="B1370" t="s">
        <v>10518</v>
      </c>
      <c r="C1370">
        <v>50.821020617792797</v>
      </c>
      <c r="D1370">
        <v>-1.3297329894065899</v>
      </c>
    </row>
    <row r="1371" spans="2:4" x14ac:dyDescent="0.35">
      <c r="B1371" t="s">
        <v>10519</v>
      </c>
      <c r="C1371">
        <v>50.821735506639001</v>
      </c>
      <c r="D1371">
        <v>-1.3285485597520099</v>
      </c>
    </row>
    <row r="1372" spans="2:4" x14ac:dyDescent="0.35">
      <c r="B1372" t="s">
        <v>10520</v>
      </c>
      <c r="C1372">
        <v>53.445495595055903</v>
      </c>
      <c r="D1372">
        <v>-1.32057535736067</v>
      </c>
    </row>
    <row r="1373" spans="2:4" x14ac:dyDescent="0.35">
      <c r="B1373" t="s">
        <v>10521</v>
      </c>
      <c r="C1373">
        <v>54.700509333034198</v>
      </c>
      <c r="D1373">
        <v>-1.29202691992596</v>
      </c>
    </row>
    <row r="1374" spans="2:4" x14ac:dyDescent="0.35">
      <c r="B1374" t="s">
        <v>10522</v>
      </c>
      <c r="C1374">
        <v>54.701236464015999</v>
      </c>
      <c r="D1374">
        <v>-1.29057983701158</v>
      </c>
    </row>
    <row r="1375" spans="2:4" x14ac:dyDescent="0.35">
      <c r="B1375" t="s">
        <v>10523</v>
      </c>
      <c r="C1375">
        <v>50.745528307173203</v>
      </c>
      <c r="D1375">
        <v>-1.2863157556238001</v>
      </c>
    </row>
    <row r="1376" spans="2:4" x14ac:dyDescent="0.35">
      <c r="B1376" t="s">
        <v>10524</v>
      </c>
      <c r="C1376">
        <v>50.835709333304003</v>
      </c>
      <c r="D1376">
        <v>-1.2853652318281601</v>
      </c>
    </row>
    <row r="1377" spans="2:4" x14ac:dyDescent="0.35">
      <c r="B1377" t="s">
        <v>10525</v>
      </c>
      <c r="C1377">
        <v>53.717255988894202</v>
      </c>
      <c r="D1377">
        <v>-1.2849315022140699</v>
      </c>
    </row>
    <row r="1378" spans="2:4" x14ac:dyDescent="0.35">
      <c r="B1378" t="s">
        <v>10526</v>
      </c>
      <c r="C1378">
        <v>53.717871535891803</v>
      </c>
      <c r="D1378">
        <v>-1.2828655807549501</v>
      </c>
    </row>
    <row r="1379" spans="2:4" x14ac:dyDescent="0.35">
      <c r="B1379" t="s">
        <v>10527</v>
      </c>
      <c r="C1379">
        <v>51.7485105883353</v>
      </c>
      <c r="D1379">
        <v>-1.2789694944819101</v>
      </c>
    </row>
    <row r="1380" spans="2:4" x14ac:dyDescent="0.35">
      <c r="B1380" t="s">
        <v>10528</v>
      </c>
      <c r="C1380">
        <v>53.722145241683499</v>
      </c>
      <c r="D1380">
        <v>-1.2781773950312001</v>
      </c>
    </row>
    <row r="1381" spans="2:4" x14ac:dyDescent="0.35">
      <c r="B1381" t="s">
        <v>7795</v>
      </c>
      <c r="C1381">
        <v>53.719310259771802</v>
      </c>
      <c r="D1381">
        <v>-1.2717980250685901</v>
      </c>
    </row>
    <row r="1382" spans="2:4" x14ac:dyDescent="0.35">
      <c r="B1382" t="s">
        <v>10529</v>
      </c>
      <c r="C1382">
        <v>53.4049096033974</v>
      </c>
      <c r="D1382">
        <v>-1.26850641100883</v>
      </c>
    </row>
    <row r="1383" spans="2:4" x14ac:dyDescent="0.35">
      <c r="B1383" t="s">
        <v>10530</v>
      </c>
      <c r="C1383">
        <v>53.755533116390097</v>
      </c>
      <c r="D1383">
        <v>-1.2669978552754699</v>
      </c>
    </row>
    <row r="1384" spans="2:4" x14ac:dyDescent="0.35">
      <c r="B1384" t="s">
        <v>10531</v>
      </c>
      <c r="C1384">
        <v>53.756335872210698</v>
      </c>
      <c r="D1384">
        <v>-1.26675429921947</v>
      </c>
    </row>
    <row r="1385" spans="2:4" x14ac:dyDescent="0.35">
      <c r="B1385" t="s">
        <v>10532</v>
      </c>
      <c r="C1385">
        <v>53.404847309485298</v>
      </c>
      <c r="D1385">
        <v>-1.26659030986776</v>
      </c>
    </row>
    <row r="1386" spans="2:4" x14ac:dyDescent="0.35">
      <c r="B1386" t="s">
        <v>10530</v>
      </c>
      <c r="C1386">
        <v>53.757059450366199</v>
      </c>
      <c r="D1386">
        <v>-1.26652364301801</v>
      </c>
    </row>
    <row r="1387" spans="2:4" x14ac:dyDescent="0.35">
      <c r="B1387" t="s">
        <v>10533</v>
      </c>
      <c r="C1387">
        <v>51.625554508598299</v>
      </c>
      <c r="D1387">
        <v>-1.25934532265806</v>
      </c>
    </row>
    <row r="1388" spans="2:4" x14ac:dyDescent="0.35">
      <c r="B1388" t="s">
        <v>10534</v>
      </c>
      <c r="C1388">
        <v>51.7347646706421</v>
      </c>
      <c r="D1388">
        <v>-1.2589530570327501</v>
      </c>
    </row>
    <row r="1389" spans="2:4" x14ac:dyDescent="0.35">
      <c r="B1389" t="s">
        <v>10535</v>
      </c>
      <c r="C1389">
        <v>52.863691714721497</v>
      </c>
      <c r="D1389">
        <v>-1.25598364084804</v>
      </c>
    </row>
    <row r="1390" spans="2:4" x14ac:dyDescent="0.35">
      <c r="B1390" t="s">
        <v>10536</v>
      </c>
      <c r="C1390">
        <v>52.8632993254963</v>
      </c>
      <c r="D1390">
        <v>-1.2527048576488899</v>
      </c>
    </row>
    <row r="1391" spans="2:4" x14ac:dyDescent="0.35">
      <c r="B1391" t="s">
        <v>10537</v>
      </c>
      <c r="C1391">
        <v>54.6054941996032</v>
      </c>
      <c r="D1391">
        <v>-1.2377688967488201</v>
      </c>
    </row>
    <row r="1392" spans="2:4" x14ac:dyDescent="0.35">
      <c r="B1392" t="s">
        <v>10538</v>
      </c>
      <c r="C1392">
        <v>50.884971958810702</v>
      </c>
      <c r="D1392">
        <v>-1.2330034387387601</v>
      </c>
    </row>
    <row r="1393" spans="2:4" x14ac:dyDescent="0.35">
      <c r="B1393" t="s">
        <v>10539</v>
      </c>
      <c r="C1393">
        <v>50.884551838319098</v>
      </c>
      <c r="D1393">
        <v>-1.2321014473143199</v>
      </c>
    </row>
    <row r="1394" spans="2:4" x14ac:dyDescent="0.35">
      <c r="B1394" t="s">
        <v>10540</v>
      </c>
      <c r="C1394">
        <v>54.504089865360598</v>
      </c>
      <c r="D1394">
        <v>-1.22950570785028</v>
      </c>
    </row>
    <row r="1395" spans="2:4" x14ac:dyDescent="0.35">
      <c r="B1395" t="s">
        <v>10541</v>
      </c>
      <c r="C1395">
        <v>51.661168633104403</v>
      </c>
      <c r="D1395">
        <v>-1.22835334786823</v>
      </c>
    </row>
    <row r="1396" spans="2:4" x14ac:dyDescent="0.35">
      <c r="B1396" t="s">
        <v>10542</v>
      </c>
      <c r="C1396">
        <v>52.597625279719601</v>
      </c>
      <c r="D1396">
        <v>-1.2170541951184899</v>
      </c>
    </row>
    <row r="1397" spans="2:4" x14ac:dyDescent="0.35">
      <c r="B1397" t="s">
        <v>10543</v>
      </c>
      <c r="C1397">
        <v>52.598056680424897</v>
      </c>
      <c r="D1397">
        <v>-1.2148353996263801</v>
      </c>
    </row>
    <row r="1398" spans="2:4" x14ac:dyDescent="0.35">
      <c r="B1398" t="s">
        <v>10544</v>
      </c>
      <c r="C1398">
        <v>54.6034634061823</v>
      </c>
      <c r="D1398">
        <v>-1.2009359723152599</v>
      </c>
    </row>
    <row r="1399" spans="2:4" x14ac:dyDescent="0.35">
      <c r="B1399" t="s">
        <v>10545</v>
      </c>
      <c r="C1399">
        <v>51.711499129839801</v>
      </c>
      <c r="D1399">
        <v>-1.1904821824599801</v>
      </c>
    </row>
    <row r="1400" spans="2:4" x14ac:dyDescent="0.35">
      <c r="B1400" t="s">
        <v>10546</v>
      </c>
      <c r="C1400">
        <v>54.635666423371099</v>
      </c>
      <c r="D1400">
        <v>-1.1832464411625401</v>
      </c>
    </row>
    <row r="1401" spans="2:4" x14ac:dyDescent="0.35">
      <c r="B1401" t="s">
        <v>10547</v>
      </c>
      <c r="C1401">
        <v>51.511433372311103</v>
      </c>
      <c r="D1401">
        <v>-1.16313751767454</v>
      </c>
    </row>
    <row r="1402" spans="2:4" x14ac:dyDescent="0.35">
      <c r="B1402" t="s">
        <v>10548</v>
      </c>
      <c r="C1402">
        <v>54.524539027365002</v>
      </c>
      <c r="D1402">
        <v>-1.1606992887577601</v>
      </c>
    </row>
    <row r="1403" spans="2:4" x14ac:dyDescent="0.35">
      <c r="B1403" t="s">
        <v>10549</v>
      </c>
      <c r="C1403">
        <v>51.535105070431797</v>
      </c>
      <c r="D1403">
        <v>-1.16028740865464</v>
      </c>
    </row>
    <row r="1404" spans="2:4" x14ac:dyDescent="0.35">
      <c r="B1404" t="s">
        <v>10550</v>
      </c>
      <c r="C1404">
        <v>54.581635959481503</v>
      </c>
      <c r="D1404">
        <v>-1.1493885404542299</v>
      </c>
    </row>
    <row r="1405" spans="2:4" x14ac:dyDescent="0.35">
      <c r="B1405" t="s">
        <v>10551</v>
      </c>
      <c r="C1405">
        <v>54.580511906751703</v>
      </c>
      <c r="D1405">
        <v>-1.1487386164505</v>
      </c>
    </row>
    <row r="1406" spans="2:4" x14ac:dyDescent="0.35">
      <c r="B1406" t="s">
        <v>10552</v>
      </c>
      <c r="C1406">
        <v>54.5676700530259</v>
      </c>
      <c r="D1406">
        <v>-1.1333907428799599</v>
      </c>
    </row>
    <row r="1407" spans="2:4" x14ac:dyDescent="0.35">
      <c r="B1407" t="s">
        <v>10553</v>
      </c>
      <c r="C1407">
        <v>54.575749732357203</v>
      </c>
      <c r="D1407">
        <v>-1.1317867095137599</v>
      </c>
    </row>
    <row r="1408" spans="2:4" x14ac:dyDescent="0.35">
      <c r="B1408" t="s">
        <v>10554</v>
      </c>
      <c r="C1408">
        <v>54.566936416410002</v>
      </c>
      <c r="D1408">
        <v>-1.1317421765218301</v>
      </c>
    </row>
    <row r="1409" spans="2:4" x14ac:dyDescent="0.35">
      <c r="B1409" t="s">
        <v>10555</v>
      </c>
      <c r="C1409">
        <v>53.975053507861901</v>
      </c>
      <c r="D1409">
        <v>-1.13164288754714</v>
      </c>
    </row>
    <row r="1410" spans="2:4" x14ac:dyDescent="0.35">
      <c r="B1410" t="s">
        <v>10556</v>
      </c>
      <c r="C1410">
        <v>54.5758312077445</v>
      </c>
      <c r="D1410">
        <v>-1.13108940395791</v>
      </c>
    </row>
    <row r="1411" spans="2:4" x14ac:dyDescent="0.35">
      <c r="B1411" t="s">
        <v>10557</v>
      </c>
      <c r="C1411">
        <v>54.566035071732202</v>
      </c>
      <c r="D1411">
        <v>-1.13060983201414</v>
      </c>
    </row>
    <row r="1412" spans="2:4" x14ac:dyDescent="0.35">
      <c r="B1412" t="s">
        <v>10558</v>
      </c>
      <c r="C1412">
        <v>53.713394806080501</v>
      </c>
      <c r="D1412">
        <v>-1.1297400717238399</v>
      </c>
    </row>
    <row r="1413" spans="2:4" x14ac:dyDescent="0.35">
      <c r="B1413" t="s">
        <v>10559</v>
      </c>
      <c r="C1413">
        <v>54.574130029362301</v>
      </c>
      <c r="D1413">
        <v>-1.1292369009660099</v>
      </c>
    </row>
    <row r="1414" spans="2:4" x14ac:dyDescent="0.35">
      <c r="B1414" t="s">
        <v>10560</v>
      </c>
      <c r="C1414">
        <v>54.575275689453697</v>
      </c>
      <c r="D1414">
        <v>-1.12472760322275</v>
      </c>
    </row>
    <row r="1415" spans="2:4" x14ac:dyDescent="0.35">
      <c r="B1415" t="s">
        <v>10561</v>
      </c>
      <c r="C1415">
        <v>54.606482694846697</v>
      </c>
      <c r="D1415">
        <v>-1.1166392758188299</v>
      </c>
    </row>
    <row r="1416" spans="2:4" x14ac:dyDescent="0.35">
      <c r="B1416" t="s">
        <v>10562</v>
      </c>
      <c r="C1416">
        <v>54.606304639455097</v>
      </c>
      <c r="D1416">
        <v>-1.1157339944209199</v>
      </c>
    </row>
    <row r="1417" spans="2:4" x14ac:dyDescent="0.35">
      <c r="B1417" t="s">
        <v>10563</v>
      </c>
      <c r="C1417">
        <v>52.286564708957698</v>
      </c>
      <c r="D1417">
        <v>-1.1024197214073801</v>
      </c>
    </row>
    <row r="1418" spans="2:4" x14ac:dyDescent="0.35">
      <c r="B1418" t="s">
        <v>10564</v>
      </c>
      <c r="C1418">
        <v>53.575577673183702</v>
      </c>
      <c r="D1418">
        <v>-1.0890760604587599</v>
      </c>
    </row>
    <row r="1419" spans="2:4" x14ac:dyDescent="0.35">
      <c r="B1419" t="s">
        <v>10565</v>
      </c>
      <c r="C1419">
        <v>53.579186387605702</v>
      </c>
      <c r="D1419">
        <v>-1.08704167047602</v>
      </c>
    </row>
    <row r="1420" spans="2:4" x14ac:dyDescent="0.35">
      <c r="B1420" t="s">
        <v>10566</v>
      </c>
      <c r="C1420">
        <v>53.578702488898102</v>
      </c>
      <c r="D1420">
        <v>-1.08700509043015</v>
      </c>
    </row>
    <row r="1421" spans="2:4" x14ac:dyDescent="0.35">
      <c r="B1421" t="s">
        <v>10567</v>
      </c>
      <c r="C1421">
        <v>51.336082913064097</v>
      </c>
      <c r="D1421">
        <v>-1.07733819216778</v>
      </c>
    </row>
    <row r="1422" spans="2:4" x14ac:dyDescent="0.35">
      <c r="B1422" t="s">
        <v>10568</v>
      </c>
      <c r="C1422">
        <v>52.291564216876203</v>
      </c>
      <c r="D1422">
        <v>-1.0552512398112099</v>
      </c>
    </row>
    <row r="1423" spans="2:4" x14ac:dyDescent="0.35">
      <c r="B1423" t="s">
        <v>10569</v>
      </c>
      <c r="C1423">
        <v>52.959758093000602</v>
      </c>
      <c r="D1423">
        <v>-1.0506165455844001</v>
      </c>
    </row>
    <row r="1424" spans="2:4" x14ac:dyDescent="0.35">
      <c r="B1424" t="s">
        <v>10570</v>
      </c>
      <c r="C1424">
        <v>50.916215679862603</v>
      </c>
      <c r="D1424">
        <v>-1.0402263012301101</v>
      </c>
    </row>
    <row r="1425" spans="2:4" x14ac:dyDescent="0.35">
      <c r="B1425" t="s">
        <v>10571</v>
      </c>
      <c r="C1425">
        <v>50.917407873429802</v>
      </c>
      <c r="D1425">
        <v>-1.03995882411694</v>
      </c>
    </row>
    <row r="1426" spans="2:4" x14ac:dyDescent="0.35">
      <c r="B1426" t="s">
        <v>10572</v>
      </c>
      <c r="C1426">
        <v>53.956423470777203</v>
      </c>
      <c r="D1426">
        <v>-1.02433922600574</v>
      </c>
    </row>
    <row r="1427" spans="2:4" x14ac:dyDescent="0.35">
      <c r="B1427" t="s">
        <v>10573</v>
      </c>
      <c r="C1427">
        <v>53.956810494380498</v>
      </c>
      <c r="D1427">
        <v>-1.0224630481192201</v>
      </c>
    </row>
    <row r="1428" spans="2:4" x14ac:dyDescent="0.35">
      <c r="B1428" t="s">
        <v>10574</v>
      </c>
      <c r="C1428">
        <v>53.729460431834397</v>
      </c>
      <c r="D1428">
        <v>-1.00084877866135</v>
      </c>
    </row>
    <row r="1429" spans="2:4" x14ac:dyDescent="0.35">
      <c r="B1429" t="s">
        <v>10575</v>
      </c>
      <c r="C1429">
        <v>53.732477832358803</v>
      </c>
      <c r="D1429">
        <v>-0.99256706174979004</v>
      </c>
    </row>
    <row r="1430" spans="2:4" x14ac:dyDescent="0.35">
      <c r="B1430" t="s">
        <v>10576</v>
      </c>
      <c r="C1430">
        <v>53.736213246088397</v>
      </c>
      <c r="D1430">
        <v>-0.99241871671009796</v>
      </c>
    </row>
    <row r="1431" spans="2:4" x14ac:dyDescent="0.35">
      <c r="B1431" t="s">
        <v>10577</v>
      </c>
      <c r="C1431">
        <v>51.927172477648803</v>
      </c>
      <c r="D1431">
        <v>-0.90826357765338805</v>
      </c>
    </row>
    <row r="1432" spans="2:4" x14ac:dyDescent="0.35">
      <c r="B1432" t="s">
        <v>10578</v>
      </c>
      <c r="C1432">
        <v>51.926235978671002</v>
      </c>
      <c r="D1432">
        <v>-0.90716695559474203</v>
      </c>
    </row>
    <row r="1433" spans="2:4" x14ac:dyDescent="0.35">
      <c r="B1433" t="s">
        <v>10579</v>
      </c>
      <c r="C1433">
        <v>51.251272856059501</v>
      </c>
      <c r="D1433">
        <v>-0.88336713226349595</v>
      </c>
    </row>
    <row r="1434" spans="2:4" x14ac:dyDescent="0.35">
      <c r="B1434" t="s">
        <v>10580</v>
      </c>
      <c r="C1434">
        <v>51.2502357571882</v>
      </c>
      <c r="D1434">
        <v>-0.88102926970242901</v>
      </c>
    </row>
    <row r="1435" spans="2:4" x14ac:dyDescent="0.35">
      <c r="B1435" t="s">
        <v>10581</v>
      </c>
      <c r="C1435">
        <v>53.077480614588303</v>
      </c>
      <c r="D1435">
        <v>-0.86896657906553298</v>
      </c>
    </row>
    <row r="1436" spans="2:4" x14ac:dyDescent="0.35">
      <c r="B1436" t="s">
        <v>10582</v>
      </c>
      <c r="C1436">
        <v>53.076815939921403</v>
      </c>
      <c r="D1436">
        <v>-0.86550581281238403</v>
      </c>
    </row>
    <row r="1437" spans="2:4" x14ac:dyDescent="0.35">
      <c r="B1437" t="s">
        <v>10583</v>
      </c>
      <c r="C1437">
        <v>53.077794627905199</v>
      </c>
      <c r="D1437">
        <v>-0.86410765670010303</v>
      </c>
    </row>
    <row r="1438" spans="2:4" x14ac:dyDescent="0.35">
      <c r="B1438" t="s">
        <v>10584</v>
      </c>
      <c r="C1438">
        <v>53.900393578255802</v>
      </c>
      <c r="D1438">
        <v>-0.82204816819246795</v>
      </c>
    </row>
    <row r="1439" spans="2:4" x14ac:dyDescent="0.35">
      <c r="B1439" t="s">
        <v>10585</v>
      </c>
      <c r="C1439">
        <v>53.101932007034598</v>
      </c>
      <c r="D1439">
        <v>-0.81154934483212704</v>
      </c>
    </row>
    <row r="1440" spans="2:4" x14ac:dyDescent="0.35">
      <c r="B1440" t="s">
        <v>10586</v>
      </c>
      <c r="C1440">
        <v>53.359190668984702</v>
      </c>
      <c r="D1440">
        <v>-0.80941640420166905</v>
      </c>
    </row>
    <row r="1441" spans="2:4" x14ac:dyDescent="0.35">
      <c r="B1441" t="s">
        <v>10587</v>
      </c>
      <c r="C1441">
        <v>53.360384502107202</v>
      </c>
      <c r="D1441">
        <v>-0.807174594665659</v>
      </c>
    </row>
    <row r="1442" spans="2:4" x14ac:dyDescent="0.35">
      <c r="B1442" t="s">
        <v>10588</v>
      </c>
      <c r="C1442">
        <v>53.227930619334003</v>
      </c>
      <c r="D1442">
        <v>-0.79577355455217003</v>
      </c>
    </row>
    <row r="1443" spans="2:4" x14ac:dyDescent="0.35">
      <c r="B1443" t="s">
        <v>10589</v>
      </c>
      <c r="C1443">
        <v>53.227961504313299</v>
      </c>
      <c r="D1443">
        <v>-0.79265376233348095</v>
      </c>
    </row>
    <row r="1444" spans="2:4" x14ac:dyDescent="0.35">
      <c r="B1444" t="s">
        <v>10590</v>
      </c>
      <c r="C1444">
        <v>53.300715566168499</v>
      </c>
      <c r="D1444">
        <v>-0.78124199157614604</v>
      </c>
    </row>
    <row r="1445" spans="2:4" x14ac:dyDescent="0.35">
      <c r="B1445" t="s">
        <v>10591</v>
      </c>
      <c r="C1445">
        <v>53.598055915857998</v>
      </c>
      <c r="D1445">
        <v>-0.75619787272805505</v>
      </c>
    </row>
    <row r="1446" spans="2:4" x14ac:dyDescent="0.35">
      <c r="B1446" t="s">
        <v>10592</v>
      </c>
      <c r="C1446">
        <v>52.243107297230502</v>
      </c>
      <c r="D1446">
        <v>-0.72891621395953199</v>
      </c>
    </row>
    <row r="1447" spans="2:4" x14ac:dyDescent="0.35">
      <c r="B1447" t="s">
        <v>10593</v>
      </c>
      <c r="C1447">
        <v>52.243364036254299</v>
      </c>
      <c r="D1447">
        <v>-0.725684495076799</v>
      </c>
    </row>
    <row r="1448" spans="2:4" x14ac:dyDescent="0.35">
      <c r="B1448" t="s">
        <v>10594</v>
      </c>
      <c r="C1448">
        <v>51.904517550113802</v>
      </c>
      <c r="D1448">
        <v>-0.67765147630753297</v>
      </c>
    </row>
    <row r="1449" spans="2:4" x14ac:dyDescent="0.35">
      <c r="B1449" t="s">
        <v>10595</v>
      </c>
      <c r="C1449">
        <v>51.665105936293699</v>
      </c>
      <c r="D1449">
        <v>-0.65635136457824605</v>
      </c>
    </row>
    <row r="1450" spans="2:4" x14ac:dyDescent="0.35">
      <c r="B1450" t="s">
        <v>10596</v>
      </c>
      <c r="C1450">
        <v>51.664249418894798</v>
      </c>
      <c r="D1450">
        <v>-0.65511620847658503</v>
      </c>
    </row>
    <row r="1451" spans="2:4" x14ac:dyDescent="0.35">
      <c r="B1451" t="s">
        <v>10597</v>
      </c>
      <c r="C1451">
        <v>51.9363569796528</v>
      </c>
      <c r="D1451">
        <v>-0.50300520726157505</v>
      </c>
    </row>
    <row r="1452" spans="2:4" x14ac:dyDescent="0.35">
      <c r="B1452" t="s">
        <v>10598</v>
      </c>
      <c r="C1452">
        <v>51.933278304742203</v>
      </c>
      <c r="D1452">
        <v>-0.50157469872129101</v>
      </c>
    </row>
    <row r="1453" spans="2:4" x14ac:dyDescent="0.35">
      <c r="B1453" t="s">
        <v>10599</v>
      </c>
      <c r="C1453">
        <v>51.544112268782897</v>
      </c>
      <c r="D1453">
        <v>-0.49888593552184002</v>
      </c>
    </row>
    <row r="1454" spans="2:4" x14ac:dyDescent="0.35">
      <c r="B1454" t="s">
        <v>10600</v>
      </c>
      <c r="C1454">
        <v>51.543231848739602</v>
      </c>
      <c r="D1454">
        <v>-0.49786320052306499</v>
      </c>
    </row>
    <row r="1455" spans="2:4" x14ac:dyDescent="0.35">
      <c r="B1455" t="s">
        <v>10601</v>
      </c>
      <c r="C1455">
        <v>51.5418358172316</v>
      </c>
      <c r="D1455">
        <v>-0.49764055605733298</v>
      </c>
    </row>
    <row r="1456" spans="2:4" x14ac:dyDescent="0.35">
      <c r="B1456" t="s">
        <v>10602</v>
      </c>
      <c r="C1456">
        <v>51.541346458066698</v>
      </c>
      <c r="D1456">
        <v>-0.49650675906667502</v>
      </c>
    </row>
    <row r="1457" spans="2:4" x14ac:dyDescent="0.35">
      <c r="B1457" t="s">
        <v>10603</v>
      </c>
      <c r="C1457">
        <v>51.348047090025702</v>
      </c>
      <c r="D1457">
        <v>-0.48907881113426699</v>
      </c>
    </row>
    <row r="1458" spans="2:4" x14ac:dyDescent="0.35">
      <c r="B1458" t="s">
        <v>10604</v>
      </c>
      <c r="C1458">
        <v>51.352542967779002</v>
      </c>
      <c r="D1458">
        <v>-0.480305556603419</v>
      </c>
    </row>
    <row r="1459" spans="2:4" x14ac:dyDescent="0.35">
      <c r="B1459" t="s">
        <v>10605</v>
      </c>
      <c r="C1459">
        <v>51.353551338022498</v>
      </c>
      <c r="D1459">
        <v>-0.47958599388552797</v>
      </c>
    </row>
    <row r="1460" spans="2:4" x14ac:dyDescent="0.35">
      <c r="B1460" t="s">
        <v>10606</v>
      </c>
      <c r="C1460">
        <v>51.4237600047596</v>
      </c>
      <c r="D1460">
        <v>-0.47056844829163502</v>
      </c>
    </row>
    <row r="1461" spans="2:4" x14ac:dyDescent="0.35">
      <c r="B1461" t="s">
        <v>10607</v>
      </c>
      <c r="C1461">
        <v>51.424441335660298</v>
      </c>
      <c r="D1461">
        <v>-0.469384552311846</v>
      </c>
    </row>
    <row r="1462" spans="2:4" x14ac:dyDescent="0.35">
      <c r="B1462" t="s">
        <v>10608</v>
      </c>
      <c r="C1462">
        <v>53.8006775910331</v>
      </c>
      <c r="D1462">
        <v>-0.41528000061690901</v>
      </c>
    </row>
    <row r="1463" spans="2:4" x14ac:dyDescent="0.35">
      <c r="B1463" t="s">
        <v>10609</v>
      </c>
      <c r="C1463">
        <v>53.800973104626799</v>
      </c>
      <c r="D1463">
        <v>-0.41449140040276</v>
      </c>
    </row>
    <row r="1464" spans="2:4" x14ac:dyDescent="0.35">
      <c r="B1464" t="s">
        <v>10610</v>
      </c>
      <c r="C1464">
        <v>51.4992286928277</v>
      </c>
      <c r="D1464">
        <v>-0.411422633225696</v>
      </c>
    </row>
    <row r="1465" spans="2:4" x14ac:dyDescent="0.35">
      <c r="B1465" t="s">
        <v>10611</v>
      </c>
      <c r="C1465">
        <v>51.499934123400401</v>
      </c>
      <c r="D1465">
        <v>-0.411420077577488</v>
      </c>
    </row>
    <row r="1466" spans="2:4" x14ac:dyDescent="0.35">
      <c r="B1466" t="s">
        <v>10612</v>
      </c>
      <c r="C1466">
        <v>51.642275563441402</v>
      </c>
      <c r="D1466">
        <v>-0.40509463369660698</v>
      </c>
    </row>
    <row r="1467" spans="2:4" x14ac:dyDescent="0.35">
      <c r="B1467" t="s">
        <v>10613</v>
      </c>
      <c r="C1467">
        <v>51.643024980054598</v>
      </c>
      <c r="D1467">
        <v>-0.40414230383082</v>
      </c>
    </row>
    <row r="1468" spans="2:4" x14ac:dyDescent="0.35">
      <c r="B1468" t="s">
        <v>10614</v>
      </c>
      <c r="C1468">
        <v>51.646558514390101</v>
      </c>
      <c r="D1468">
        <v>-0.38494298682365402</v>
      </c>
    </row>
    <row r="1469" spans="2:4" x14ac:dyDescent="0.35">
      <c r="B1469" t="s">
        <v>10615</v>
      </c>
      <c r="C1469">
        <v>51.661504804639797</v>
      </c>
      <c r="D1469">
        <v>-0.34546683881032297</v>
      </c>
    </row>
    <row r="1470" spans="2:4" x14ac:dyDescent="0.35">
      <c r="B1470" t="s">
        <v>10616</v>
      </c>
      <c r="C1470">
        <v>51.661056164139197</v>
      </c>
      <c r="D1470">
        <v>-0.34327351319614802</v>
      </c>
    </row>
    <row r="1471" spans="2:4" x14ac:dyDescent="0.35">
      <c r="B1471" t="s">
        <v>10617</v>
      </c>
      <c r="C1471">
        <v>51.660005000982302</v>
      </c>
      <c r="D1471">
        <v>-0.34229799645570602</v>
      </c>
    </row>
    <row r="1472" spans="2:4" x14ac:dyDescent="0.35">
      <c r="B1472" t="s">
        <v>10618</v>
      </c>
      <c r="C1472">
        <v>51.343425918697903</v>
      </c>
      <c r="D1472">
        <v>-0.32334875941477298</v>
      </c>
    </row>
    <row r="1473" spans="2:4" x14ac:dyDescent="0.35">
      <c r="B1473" t="s">
        <v>10619</v>
      </c>
      <c r="C1473">
        <v>51.3441479231263</v>
      </c>
      <c r="D1473">
        <v>-0.32265271280206598</v>
      </c>
    </row>
    <row r="1474" spans="2:4" x14ac:dyDescent="0.35">
      <c r="B1474" t="s">
        <v>10620</v>
      </c>
      <c r="C1474">
        <v>52.2149399443026</v>
      </c>
      <c r="D1474">
        <v>-0.30253289916264497</v>
      </c>
    </row>
    <row r="1475" spans="2:4" x14ac:dyDescent="0.35">
      <c r="B1475" t="s">
        <v>10621</v>
      </c>
      <c r="C1475">
        <v>52.214691979819399</v>
      </c>
      <c r="D1475">
        <v>-0.30159198582021401</v>
      </c>
    </row>
    <row r="1476" spans="2:4" x14ac:dyDescent="0.35">
      <c r="B1476" t="s">
        <v>10622</v>
      </c>
      <c r="C1476">
        <v>51.501600702978003</v>
      </c>
      <c r="D1476">
        <v>-0.296757437853786</v>
      </c>
    </row>
    <row r="1477" spans="2:4" x14ac:dyDescent="0.35">
      <c r="B1477" t="s">
        <v>10623</v>
      </c>
      <c r="C1477">
        <v>51.501827064437698</v>
      </c>
      <c r="D1477">
        <v>-0.29611576652169702</v>
      </c>
    </row>
    <row r="1478" spans="2:4" x14ac:dyDescent="0.35">
      <c r="B1478" t="s">
        <v>10624</v>
      </c>
      <c r="C1478">
        <v>51.534064722987502</v>
      </c>
      <c r="D1478">
        <v>-0.259151388877782</v>
      </c>
    </row>
    <row r="1479" spans="2:4" x14ac:dyDescent="0.35">
      <c r="B1479" t="s">
        <v>10625</v>
      </c>
      <c r="C1479">
        <v>51.594806480659301</v>
      </c>
      <c r="D1479">
        <v>-0.258278263793421</v>
      </c>
    </row>
    <row r="1480" spans="2:4" x14ac:dyDescent="0.35">
      <c r="B1480" t="s">
        <v>10624</v>
      </c>
      <c r="C1480">
        <v>51.533123906779601</v>
      </c>
      <c r="D1480">
        <v>-0.25800079489848698</v>
      </c>
    </row>
    <row r="1481" spans="2:4" x14ac:dyDescent="0.35">
      <c r="B1481" t="s">
        <v>10626</v>
      </c>
      <c r="C1481">
        <v>51.534234214063403</v>
      </c>
      <c r="D1481">
        <v>-0.25791592702322202</v>
      </c>
    </row>
    <row r="1482" spans="2:4" x14ac:dyDescent="0.35">
      <c r="B1482" t="s">
        <v>10627</v>
      </c>
      <c r="C1482">
        <v>53.655705606213999</v>
      </c>
      <c r="D1482">
        <v>-0.25719359157224397</v>
      </c>
    </row>
    <row r="1483" spans="2:4" x14ac:dyDescent="0.35">
      <c r="B1483" t="s">
        <v>10628</v>
      </c>
      <c r="C1483">
        <v>51.534610902326797</v>
      </c>
      <c r="D1483">
        <v>-0.25715122753811998</v>
      </c>
    </row>
    <row r="1484" spans="2:4" x14ac:dyDescent="0.35">
      <c r="B1484" t="s">
        <v>10629</v>
      </c>
      <c r="C1484">
        <v>51.534950510661702</v>
      </c>
      <c r="D1484">
        <v>-0.25705026387638202</v>
      </c>
    </row>
    <row r="1485" spans="2:4" x14ac:dyDescent="0.35">
      <c r="B1485" t="s">
        <v>10630</v>
      </c>
      <c r="C1485">
        <v>51.9271416728159</v>
      </c>
      <c r="D1485">
        <v>-0.25022889446019297</v>
      </c>
    </row>
    <row r="1486" spans="2:4" x14ac:dyDescent="0.35">
      <c r="B1486" t="s">
        <v>10631</v>
      </c>
      <c r="C1486">
        <v>53.737035830752198</v>
      </c>
      <c r="D1486">
        <v>-0.242751360479394</v>
      </c>
    </row>
    <row r="1487" spans="2:4" x14ac:dyDescent="0.35">
      <c r="B1487" t="s">
        <v>10632</v>
      </c>
      <c r="C1487">
        <v>53.741961745315997</v>
      </c>
      <c r="D1487">
        <v>-0.23849121643839799</v>
      </c>
    </row>
    <row r="1488" spans="2:4" x14ac:dyDescent="0.35">
      <c r="B1488" t="s">
        <v>10633</v>
      </c>
      <c r="C1488">
        <v>53.638403490630701</v>
      </c>
      <c r="D1488">
        <v>-0.23847444317175301</v>
      </c>
    </row>
    <row r="1489" spans="2:4" x14ac:dyDescent="0.35">
      <c r="B1489" t="s">
        <v>10634</v>
      </c>
      <c r="C1489">
        <v>53.742767343930502</v>
      </c>
      <c r="D1489">
        <v>-0.23807769867564901</v>
      </c>
    </row>
    <row r="1490" spans="2:4" x14ac:dyDescent="0.35">
      <c r="B1490" t="s">
        <v>10635</v>
      </c>
      <c r="C1490">
        <v>50.974373065395497</v>
      </c>
      <c r="D1490">
        <v>-0.23648575665413299</v>
      </c>
    </row>
    <row r="1491" spans="2:4" x14ac:dyDescent="0.35">
      <c r="B1491" t="s">
        <v>10636</v>
      </c>
      <c r="C1491">
        <v>50.975258332503799</v>
      </c>
      <c r="D1491">
        <v>-0.23491061886089901</v>
      </c>
    </row>
    <row r="1492" spans="2:4" x14ac:dyDescent="0.35">
      <c r="B1492" t="s">
        <v>10637</v>
      </c>
      <c r="C1492">
        <v>53.747525685382499</v>
      </c>
      <c r="D1492">
        <v>-0.23428950069840199</v>
      </c>
    </row>
    <row r="1493" spans="2:4" x14ac:dyDescent="0.35">
      <c r="B1493" t="s">
        <v>10638</v>
      </c>
      <c r="C1493">
        <v>51.929111968738702</v>
      </c>
      <c r="D1493">
        <v>-0.22775803462497299</v>
      </c>
    </row>
    <row r="1494" spans="2:4" x14ac:dyDescent="0.35">
      <c r="B1494" t="s">
        <v>10639</v>
      </c>
      <c r="C1494">
        <v>52.930800379562399</v>
      </c>
      <c r="D1494">
        <v>-0.22116384581281701</v>
      </c>
    </row>
    <row r="1495" spans="2:4" x14ac:dyDescent="0.35">
      <c r="B1495" t="s">
        <v>10640</v>
      </c>
      <c r="C1495">
        <v>51.526955290193399</v>
      </c>
      <c r="D1495">
        <v>-0.219772782253429</v>
      </c>
    </row>
    <row r="1496" spans="2:4" x14ac:dyDescent="0.35">
      <c r="B1496" t="s">
        <v>10641</v>
      </c>
      <c r="C1496">
        <v>51.618032705311002</v>
      </c>
      <c r="D1496">
        <v>-0.209537732548296</v>
      </c>
    </row>
    <row r="1497" spans="2:4" x14ac:dyDescent="0.35">
      <c r="B1497" t="s">
        <v>10642</v>
      </c>
      <c r="C1497">
        <v>51.617876296126603</v>
      </c>
      <c r="D1497">
        <v>-0.20856940480684699</v>
      </c>
    </row>
    <row r="1498" spans="2:4" x14ac:dyDescent="0.35">
      <c r="B1498" t="s">
        <v>10643</v>
      </c>
      <c r="C1498">
        <v>51.431095782011298</v>
      </c>
      <c r="D1498">
        <v>-0.18915422074909299</v>
      </c>
    </row>
    <row r="1499" spans="2:4" x14ac:dyDescent="0.35">
      <c r="B1499" t="s">
        <v>10644</v>
      </c>
      <c r="C1499">
        <v>51.430996645544397</v>
      </c>
      <c r="D1499">
        <v>-0.188030020090066</v>
      </c>
    </row>
    <row r="1500" spans="2:4" x14ac:dyDescent="0.35">
      <c r="B1500" t="s">
        <v>10645</v>
      </c>
      <c r="C1500">
        <v>51.431262669777901</v>
      </c>
      <c r="D1500">
        <v>-0.18786495440891399</v>
      </c>
    </row>
    <row r="1501" spans="2:4" x14ac:dyDescent="0.35">
      <c r="B1501" t="s">
        <v>10646</v>
      </c>
      <c r="C1501">
        <v>51.525615514014</v>
      </c>
      <c r="D1501">
        <v>-0.173954761554767</v>
      </c>
    </row>
    <row r="1502" spans="2:4" x14ac:dyDescent="0.35">
      <c r="B1502" t="s">
        <v>10647</v>
      </c>
      <c r="C1502">
        <v>51.527100470334702</v>
      </c>
      <c r="D1502">
        <v>-0.17175157041547401</v>
      </c>
    </row>
    <row r="1503" spans="2:4" x14ac:dyDescent="0.35">
      <c r="B1503" t="s">
        <v>10648</v>
      </c>
      <c r="C1503">
        <v>51.5269581044126</v>
      </c>
      <c r="D1503">
        <v>-0.17092106335837101</v>
      </c>
    </row>
    <row r="1504" spans="2:4" x14ac:dyDescent="0.35">
      <c r="B1504" t="s">
        <v>10649</v>
      </c>
      <c r="C1504">
        <v>51.5284427641569</v>
      </c>
      <c r="D1504">
        <v>-0.17052549053285801</v>
      </c>
    </row>
    <row r="1505" spans="2:4" x14ac:dyDescent="0.35">
      <c r="B1505" t="s">
        <v>10650</v>
      </c>
      <c r="C1505">
        <v>51.5282230231809</v>
      </c>
      <c r="D1505">
        <v>-0.16969575107263901</v>
      </c>
    </row>
    <row r="1506" spans="2:4" x14ac:dyDescent="0.35">
      <c r="B1506" t="s">
        <v>10650</v>
      </c>
      <c r="C1506">
        <v>51.527505734185198</v>
      </c>
      <c r="D1506">
        <v>-0.169519483447508</v>
      </c>
    </row>
    <row r="1507" spans="2:4" x14ac:dyDescent="0.35">
      <c r="B1507" t="s">
        <v>10651</v>
      </c>
      <c r="C1507">
        <v>53.565258660108</v>
      </c>
      <c r="D1507">
        <v>-0.15230995504549999</v>
      </c>
    </row>
    <row r="1508" spans="2:4" x14ac:dyDescent="0.35">
      <c r="B1508" t="s">
        <v>10652</v>
      </c>
      <c r="C1508">
        <v>53.565963490349802</v>
      </c>
      <c r="D1508">
        <v>-0.15076043000502701</v>
      </c>
    </row>
    <row r="1509" spans="2:4" x14ac:dyDescent="0.35">
      <c r="B1509" t="s">
        <v>10653</v>
      </c>
      <c r="C1509">
        <v>53.601382170112203</v>
      </c>
      <c r="D1509">
        <v>-0.14615143691599</v>
      </c>
    </row>
    <row r="1510" spans="2:4" x14ac:dyDescent="0.35">
      <c r="B1510" t="s">
        <v>10654</v>
      </c>
      <c r="C1510">
        <v>52.805780312429498</v>
      </c>
      <c r="D1510">
        <v>-0.133305466587049</v>
      </c>
    </row>
    <row r="1511" spans="2:4" x14ac:dyDescent="0.35">
      <c r="B1511" t="s">
        <v>10655</v>
      </c>
      <c r="C1511">
        <v>51.373079408986499</v>
      </c>
      <c r="D1511">
        <v>-0.12843492911368501</v>
      </c>
    </row>
    <row r="1512" spans="2:4" x14ac:dyDescent="0.35">
      <c r="B1512" t="s">
        <v>10656</v>
      </c>
      <c r="C1512">
        <v>51.372555962312802</v>
      </c>
      <c r="D1512">
        <v>-0.126485164172635</v>
      </c>
    </row>
    <row r="1513" spans="2:4" x14ac:dyDescent="0.35">
      <c r="B1513" t="s">
        <v>7420</v>
      </c>
      <c r="C1513">
        <v>51.374062540665797</v>
      </c>
      <c r="D1513">
        <v>-0.126203905522391</v>
      </c>
    </row>
    <row r="1514" spans="2:4" x14ac:dyDescent="0.35">
      <c r="B1514" t="s">
        <v>10657</v>
      </c>
      <c r="C1514">
        <v>51.530774031235502</v>
      </c>
      <c r="D1514">
        <v>-9.6098710944477E-2</v>
      </c>
    </row>
    <row r="1515" spans="2:4" x14ac:dyDescent="0.35">
      <c r="B1515" t="s">
        <v>10657</v>
      </c>
      <c r="C1515">
        <v>51.530177597794697</v>
      </c>
      <c r="D1515">
        <v>-9.5727485185876995E-2</v>
      </c>
    </row>
    <row r="1516" spans="2:4" x14ac:dyDescent="0.35">
      <c r="B1516" t="s">
        <v>10658</v>
      </c>
      <c r="C1516">
        <v>51.4846304419844</v>
      </c>
      <c r="D1516">
        <v>-5.9527803819719997E-2</v>
      </c>
    </row>
    <row r="1517" spans="2:4" x14ac:dyDescent="0.35">
      <c r="B1517" t="s">
        <v>10659</v>
      </c>
      <c r="C1517">
        <v>51.484405717618799</v>
      </c>
      <c r="D1517">
        <v>-5.7532973116767999E-2</v>
      </c>
    </row>
    <row r="1518" spans="2:4" x14ac:dyDescent="0.35">
      <c r="B1518" t="s">
        <v>10660</v>
      </c>
      <c r="C1518">
        <v>51.603780160840003</v>
      </c>
      <c r="D1518">
        <v>-4.8684300656885997E-2</v>
      </c>
    </row>
    <row r="1519" spans="2:4" x14ac:dyDescent="0.35">
      <c r="B1519" t="s">
        <v>10661</v>
      </c>
      <c r="C1519">
        <v>51.604344402453599</v>
      </c>
      <c r="D1519">
        <v>-4.7429101164195998E-2</v>
      </c>
    </row>
    <row r="1520" spans="2:4" x14ac:dyDescent="0.35">
      <c r="B1520" t="s">
        <v>10662</v>
      </c>
      <c r="C1520">
        <v>51.5595261634233</v>
      </c>
      <c r="D1520">
        <v>-4.4431146715644999E-2</v>
      </c>
    </row>
    <row r="1521" spans="2:4" x14ac:dyDescent="0.35">
      <c r="B1521" t="s">
        <v>10663</v>
      </c>
      <c r="C1521">
        <v>51.558916195590399</v>
      </c>
      <c r="D1521">
        <v>-4.4339097552569998E-2</v>
      </c>
    </row>
    <row r="1522" spans="2:4" x14ac:dyDescent="0.35">
      <c r="B1522" t="s">
        <v>10664</v>
      </c>
      <c r="C1522">
        <v>51.559407137681703</v>
      </c>
      <c r="D1522">
        <v>-4.3300604707158998E-2</v>
      </c>
    </row>
    <row r="1523" spans="2:4" x14ac:dyDescent="0.35">
      <c r="B1523" t="s">
        <v>10665</v>
      </c>
      <c r="C1523">
        <v>51.559463905481103</v>
      </c>
      <c r="D1523">
        <v>-4.0783844142257997E-2</v>
      </c>
    </row>
    <row r="1524" spans="2:4" x14ac:dyDescent="0.35">
      <c r="B1524" t="s">
        <v>10666</v>
      </c>
      <c r="C1524">
        <v>51.663503834951001</v>
      </c>
      <c r="D1524">
        <v>-2.4884614353775002E-2</v>
      </c>
    </row>
    <row r="1525" spans="2:4" x14ac:dyDescent="0.35">
      <c r="B1525" t="s">
        <v>10667</v>
      </c>
      <c r="C1525">
        <v>51.664471382924397</v>
      </c>
      <c r="D1525">
        <v>-2.3315142626093001E-2</v>
      </c>
    </row>
    <row r="1526" spans="2:4" x14ac:dyDescent="0.35">
      <c r="B1526" t="s">
        <v>10668</v>
      </c>
      <c r="C1526">
        <v>51.7139221311499</v>
      </c>
      <c r="D1526">
        <v>-1.1573074530088E-2</v>
      </c>
    </row>
    <row r="1527" spans="2:4" x14ac:dyDescent="0.35">
      <c r="B1527" t="s">
        <v>10669</v>
      </c>
      <c r="C1527">
        <v>51.714873514069602</v>
      </c>
      <c r="D1527">
        <v>-1.1094022282536E-2</v>
      </c>
    </row>
    <row r="1528" spans="2:4" x14ac:dyDescent="0.35">
      <c r="B1528" t="s">
        <v>10670</v>
      </c>
      <c r="C1528">
        <v>51.351933019595101</v>
      </c>
      <c r="D1528">
        <v>-3.5362108470709998E-3</v>
      </c>
    </row>
    <row r="1529" spans="2:4" x14ac:dyDescent="0.35">
      <c r="B1529" t="s">
        <v>10671</v>
      </c>
      <c r="C1529">
        <v>0</v>
      </c>
      <c r="D1529">
        <v>0</v>
      </c>
    </row>
    <row r="1530" spans="2:4" x14ac:dyDescent="0.35">
      <c r="B1530" t="s">
        <v>10672</v>
      </c>
      <c r="C1530">
        <v>0</v>
      </c>
      <c r="D1530">
        <v>0</v>
      </c>
    </row>
    <row r="1531" spans="2:4" x14ac:dyDescent="0.35">
      <c r="B1531" t="s">
        <v>10446</v>
      </c>
      <c r="C1531">
        <v>0</v>
      </c>
      <c r="D1531">
        <v>0</v>
      </c>
    </row>
    <row r="1532" spans="2:4" x14ac:dyDescent="0.35">
      <c r="B1532" t="s">
        <v>10673</v>
      </c>
      <c r="C1532">
        <v>0</v>
      </c>
      <c r="D1532">
        <v>0</v>
      </c>
    </row>
    <row r="1533" spans="2:4" x14ac:dyDescent="0.35">
      <c r="B1533" t="s">
        <v>10674</v>
      </c>
      <c r="C1533">
        <v>0</v>
      </c>
      <c r="D1533">
        <v>0</v>
      </c>
    </row>
    <row r="1534" spans="2:4" x14ac:dyDescent="0.35">
      <c r="B1534" t="s">
        <v>10675</v>
      </c>
      <c r="C1534">
        <v>0</v>
      </c>
      <c r="D1534">
        <v>0</v>
      </c>
    </row>
    <row r="1535" spans="2:4" x14ac:dyDescent="0.35">
      <c r="B1535" t="s">
        <v>10676</v>
      </c>
      <c r="C1535">
        <v>0</v>
      </c>
      <c r="D1535">
        <v>0</v>
      </c>
    </row>
    <row r="1536" spans="2:4" x14ac:dyDescent="0.35">
      <c r="B1536" t="s">
        <v>10677</v>
      </c>
      <c r="C1536">
        <v>0</v>
      </c>
      <c r="D1536">
        <v>0</v>
      </c>
    </row>
    <row r="1537" spans="2:4" x14ac:dyDescent="0.35">
      <c r="B1537" t="s">
        <v>10678</v>
      </c>
      <c r="C1537">
        <v>0</v>
      </c>
      <c r="D1537">
        <v>0</v>
      </c>
    </row>
    <row r="1538" spans="2:4" x14ac:dyDescent="0.35">
      <c r="B1538" t="s">
        <v>10679</v>
      </c>
      <c r="C1538">
        <v>0</v>
      </c>
      <c r="D1538">
        <v>0</v>
      </c>
    </row>
    <row r="1539" spans="2:4" x14ac:dyDescent="0.35">
      <c r="B1539" t="s">
        <v>10680</v>
      </c>
      <c r="C1539">
        <v>0</v>
      </c>
      <c r="D1539">
        <v>0</v>
      </c>
    </row>
    <row r="1540" spans="2:4" x14ac:dyDescent="0.35">
      <c r="B1540" t="s">
        <v>10681</v>
      </c>
      <c r="C1540">
        <v>0</v>
      </c>
      <c r="D1540">
        <v>0</v>
      </c>
    </row>
    <row r="1541" spans="2:4" x14ac:dyDescent="0.35">
      <c r="B1541" t="s">
        <v>10682</v>
      </c>
      <c r="C1541">
        <v>0</v>
      </c>
      <c r="D1541">
        <v>0</v>
      </c>
    </row>
    <row r="1542" spans="2:4" x14ac:dyDescent="0.35">
      <c r="B1542" t="s">
        <v>10683</v>
      </c>
      <c r="C1542">
        <v>0</v>
      </c>
      <c r="D1542">
        <v>0</v>
      </c>
    </row>
    <row r="1543" spans="2:4" x14ac:dyDescent="0.35">
      <c r="B1543" t="s">
        <v>10684</v>
      </c>
      <c r="C1543">
        <v>0</v>
      </c>
      <c r="D1543">
        <v>0</v>
      </c>
    </row>
    <row r="1544" spans="2:4" x14ac:dyDescent="0.35">
      <c r="B1544" t="s">
        <v>10685</v>
      </c>
      <c r="C1544">
        <v>0</v>
      </c>
      <c r="D1544">
        <v>0</v>
      </c>
    </row>
    <row r="1545" spans="2:4" x14ac:dyDescent="0.35">
      <c r="B1545" t="s">
        <v>10686</v>
      </c>
      <c r="C1545">
        <v>0</v>
      </c>
      <c r="D1545">
        <v>0</v>
      </c>
    </row>
    <row r="1546" spans="2:4" x14ac:dyDescent="0.35">
      <c r="B1546" t="s">
        <v>10687</v>
      </c>
      <c r="C1546">
        <v>0</v>
      </c>
      <c r="D1546">
        <v>0</v>
      </c>
    </row>
    <row r="1547" spans="2:4" x14ac:dyDescent="0.35">
      <c r="B1547" t="s">
        <v>10688</v>
      </c>
      <c r="C1547">
        <v>0</v>
      </c>
      <c r="D1547">
        <v>0</v>
      </c>
    </row>
    <row r="1548" spans="2:4" x14ac:dyDescent="0.35">
      <c r="B1548" t="s">
        <v>10689</v>
      </c>
      <c r="C1548">
        <v>0</v>
      </c>
      <c r="D1548">
        <v>0</v>
      </c>
    </row>
    <row r="1549" spans="2:4" x14ac:dyDescent="0.35">
      <c r="B1549" t="s">
        <v>10690</v>
      </c>
      <c r="C1549">
        <v>0</v>
      </c>
      <c r="D1549">
        <v>0</v>
      </c>
    </row>
    <row r="1550" spans="2:4" x14ac:dyDescent="0.35">
      <c r="B1550" t="s">
        <v>10691</v>
      </c>
      <c r="C1550">
        <v>0</v>
      </c>
      <c r="D1550">
        <v>0</v>
      </c>
    </row>
    <row r="1551" spans="2:4" x14ac:dyDescent="0.35">
      <c r="B1551" t="s">
        <v>10691</v>
      </c>
      <c r="C1551">
        <v>0</v>
      </c>
      <c r="D1551">
        <v>0</v>
      </c>
    </row>
    <row r="1552" spans="2:4" x14ac:dyDescent="0.35">
      <c r="B1552" t="s">
        <v>10692</v>
      </c>
      <c r="C1552">
        <v>0</v>
      </c>
      <c r="D1552">
        <v>0</v>
      </c>
    </row>
    <row r="1553" spans="2:4" x14ac:dyDescent="0.35">
      <c r="B1553" t="s">
        <v>10693</v>
      </c>
      <c r="C1553">
        <v>0</v>
      </c>
      <c r="D1553">
        <v>0</v>
      </c>
    </row>
    <row r="1554" spans="2:4" x14ac:dyDescent="0.35">
      <c r="B1554" t="s">
        <v>10694</v>
      </c>
      <c r="C1554">
        <v>0</v>
      </c>
      <c r="D1554">
        <v>0</v>
      </c>
    </row>
    <row r="1555" spans="2:4" x14ac:dyDescent="0.35">
      <c r="B1555" t="s">
        <v>10695</v>
      </c>
      <c r="C1555">
        <v>0</v>
      </c>
      <c r="D1555">
        <v>0</v>
      </c>
    </row>
    <row r="1556" spans="2:4" x14ac:dyDescent="0.35">
      <c r="B1556" t="s">
        <v>10696</v>
      </c>
      <c r="C1556">
        <v>0</v>
      </c>
      <c r="D1556">
        <v>0</v>
      </c>
    </row>
    <row r="1557" spans="2:4" x14ac:dyDescent="0.35">
      <c r="B1557" t="s">
        <v>10697</v>
      </c>
      <c r="C1557">
        <v>0</v>
      </c>
      <c r="D1557">
        <v>0</v>
      </c>
    </row>
    <row r="1558" spans="2:4" x14ac:dyDescent="0.35">
      <c r="B1558" t="s">
        <v>10698</v>
      </c>
      <c r="C1558">
        <v>0</v>
      </c>
      <c r="D1558">
        <v>0</v>
      </c>
    </row>
    <row r="1559" spans="2:4" x14ac:dyDescent="0.35">
      <c r="B1559" t="s">
        <v>10699</v>
      </c>
      <c r="C1559">
        <v>0</v>
      </c>
      <c r="D1559">
        <v>0</v>
      </c>
    </row>
    <row r="1560" spans="2:4" x14ac:dyDescent="0.35">
      <c r="B1560" t="s">
        <v>10700</v>
      </c>
      <c r="C1560">
        <v>0</v>
      </c>
      <c r="D1560">
        <v>0</v>
      </c>
    </row>
    <row r="1561" spans="2:4" x14ac:dyDescent="0.35">
      <c r="B1561" t="s">
        <v>10649</v>
      </c>
      <c r="C1561">
        <v>0</v>
      </c>
      <c r="D1561">
        <v>0</v>
      </c>
    </row>
    <row r="1562" spans="2:4" x14ac:dyDescent="0.35">
      <c r="B1562" t="s">
        <v>10701</v>
      </c>
      <c r="C1562">
        <v>0</v>
      </c>
      <c r="D1562">
        <v>0</v>
      </c>
    </row>
    <row r="1563" spans="2:4" x14ac:dyDescent="0.35">
      <c r="B1563" t="s">
        <v>10702</v>
      </c>
      <c r="C1563">
        <v>0</v>
      </c>
      <c r="D1563">
        <v>0</v>
      </c>
    </row>
    <row r="1564" spans="2:4" x14ac:dyDescent="0.35">
      <c r="B1564" t="s">
        <v>10703</v>
      </c>
      <c r="C1564">
        <v>0</v>
      </c>
      <c r="D1564">
        <v>0</v>
      </c>
    </row>
    <row r="1565" spans="2:4" x14ac:dyDescent="0.35">
      <c r="B1565" t="s">
        <v>10704</v>
      </c>
      <c r="C1565">
        <v>0</v>
      </c>
      <c r="D1565">
        <v>0</v>
      </c>
    </row>
    <row r="1566" spans="2:4" x14ac:dyDescent="0.35">
      <c r="B1566" t="s">
        <v>10705</v>
      </c>
      <c r="C1566">
        <v>0</v>
      </c>
      <c r="D1566">
        <v>0</v>
      </c>
    </row>
    <row r="1567" spans="2:4" x14ac:dyDescent="0.35">
      <c r="B1567" t="s">
        <v>10706</v>
      </c>
      <c r="C1567">
        <v>0</v>
      </c>
      <c r="D1567">
        <v>0</v>
      </c>
    </row>
    <row r="1568" spans="2:4" x14ac:dyDescent="0.35">
      <c r="B1568" t="s">
        <v>10707</v>
      </c>
      <c r="C1568">
        <v>0</v>
      </c>
      <c r="D1568">
        <v>0</v>
      </c>
    </row>
    <row r="1569" spans="2:4" x14ac:dyDescent="0.35">
      <c r="B1569" t="s">
        <v>10708</v>
      </c>
      <c r="C1569">
        <v>0</v>
      </c>
      <c r="D1569">
        <v>0</v>
      </c>
    </row>
    <row r="1570" spans="2:4" x14ac:dyDescent="0.35">
      <c r="B1570" t="s">
        <v>10709</v>
      </c>
      <c r="C1570">
        <v>0</v>
      </c>
      <c r="D1570">
        <v>0</v>
      </c>
    </row>
    <row r="1571" spans="2:4" x14ac:dyDescent="0.35">
      <c r="B1571" t="s">
        <v>10710</v>
      </c>
      <c r="C1571">
        <v>0</v>
      </c>
      <c r="D1571">
        <v>0</v>
      </c>
    </row>
    <row r="1572" spans="2:4" x14ac:dyDescent="0.35">
      <c r="B1572" t="s">
        <v>10711</v>
      </c>
      <c r="C1572">
        <v>0</v>
      </c>
      <c r="D1572">
        <v>0</v>
      </c>
    </row>
    <row r="1573" spans="2:4" x14ac:dyDescent="0.35">
      <c r="B1573" t="s">
        <v>10712</v>
      </c>
      <c r="C1573">
        <v>51.519558130765603</v>
      </c>
      <c r="D1573">
        <v>8.4502923317799998E-4</v>
      </c>
    </row>
    <row r="1574" spans="2:4" x14ac:dyDescent="0.35">
      <c r="B1574" t="s">
        <v>10713</v>
      </c>
      <c r="C1574">
        <v>51.519588890397799</v>
      </c>
      <c r="D1574">
        <v>1.8434471461940001E-3</v>
      </c>
    </row>
    <row r="1575" spans="2:4" x14ac:dyDescent="0.35">
      <c r="B1575" t="s">
        <v>10714</v>
      </c>
      <c r="C1575">
        <v>51.7581482690426</v>
      </c>
      <c r="D1575">
        <v>3.4607780126389999E-3</v>
      </c>
    </row>
    <row r="1576" spans="2:4" x14ac:dyDescent="0.35">
      <c r="B1576" t="s">
        <v>10715</v>
      </c>
      <c r="C1576">
        <v>51.759025429493299</v>
      </c>
      <c r="D1576">
        <v>8.562881202514E-3</v>
      </c>
    </row>
    <row r="1577" spans="2:4" x14ac:dyDescent="0.35">
      <c r="B1577" t="s">
        <v>10715</v>
      </c>
      <c r="C1577">
        <v>51.758598391806302</v>
      </c>
      <c r="D1577">
        <v>1.0770068449561E-2</v>
      </c>
    </row>
    <row r="1578" spans="2:4" x14ac:dyDescent="0.35">
      <c r="B1578" t="s">
        <v>10716</v>
      </c>
      <c r="C1578">
        <v>51.588529220286603</v>
      </c>
      <c r="D1578">
        <v>4.3037735826520998E-2</v>
      </c>
    </row>
    <row r="1579" spans="2:4" x14ac:dyDescent="0.35">
      <c r="B1579" t="s">
        <v>10717</v>
      </c>
      <c r="C1579">
        <v>51.459838011414902</v>
      </c>
      <c r="D1579">
        <v>8.0405087231417996E-2</v>
      </c>
    </row>
    <row r="1580" spans="2:4" x14ac:dyDescent="0.35">
      <c r="B1580" t="s">
        <v>10718</v>
      </c>
      <c r="C1580">
        <v>51.516466015002301</v>
      </c>
      <c r="D1580">
        <v>0.106957791886323</v>
      </c>
    </row>
    <row r="1581" spans="2:4" x14ac:dyDescent="0.35">
      <c r="B1581" t="s">
        <v>10719</v>
      </c>
      <c r="C1581">
        <v>51.517810235245904</v>
      </c>
      <c r="D1581">
        <v>0.108739523163665</v>
      </c>
    </row>
    <row r="1582" spans="2:4" x14ac:dyDescent="0.35">
      <c r="B1582" t="s">
        <v>10720</v>
      </c>
      <c r="C1582">
        <v>51.518154907929201</v>
      </c>
      <c r="D1582">
        <v>0.113163451807943</v>
      </c>
    </row>
    <row r="1583" spans="2:4" x14ac:dyDescent="0.35">
      <c r="B1583" t="s">
        <v>10721</v>
      </c>
      <c r="C1583">
        <v>51.520709568872803</v>
      </c>
      <c r="D1583">
        <v>0.114329737560652</v>
      </c>
    </row>
    <row r="1584" spans="2:4" x14ac:dyDescent="0.35">
      <c r="B1584" t="s">
        <v>10722</v>
      </c>
      <c r="C1584">
        <v>51.522585495589702</v>
      </c>
      <c r="D1584">
        <v>0.115398968909441</v>
      </c>
    </row>
    <row r="1585" spans="2:4" x14ac:dyDescent="0.35">
      <c r="B1585" t="s">
        <v>10723</v>
      </c>
      <c r="C1585">
        <v>51.935138402009002</v>
      </c>
      <c r="D1585">
        <v>0.116788355260503</v>
      </c>
    </row>
    <row r="1586" spans="2:4" x14ac:dyDescent="0.35">
      <c r="B1586" t="s">
        <v>10724</v>
      </c>
      <c r="C1586">
        <v>51.935067452374497</v>
      </c>
      <c r="D1586">
        <v>0.11874755806635499</v>
      </c>
    </row>
    <row r="1587" spans="2:4" x14ac:dyDescent="0.35">
      <c r="B1587" t="s">
        <v>10725</v>
      </c>
      <c r="C1587">
        <v>51.4326494006053</v>
      </c>
      <c r="D1587">
        <v>0.154623840244448</v>
      </c>
    </row>
    <row r="1588" spans="2:4" x14ac:dyDescent="0.35">
      <c r="B1588" t="s">
        <v>10726</v>
      </c>
      <c r="C1588">
        <v>52.726612342031103</v>
      </c>
      <c r="D1588">
        <v>0.198096469278982</v>
      </c>
    </row>
    <row r="1589" spans="2:4" x14ac:dyDescent="0.35">
      <c r="B1589" t="s">
        <v>10727</v>
      </c>
      <c r="C1589">
        <v>52.727748112031001</v>
      </c>
      <c r="D1589">
        <v>0.198926176327788</v>
      </c>
    </row>
    <row r="1590" spans="2:4" x14ac:dyDescent="0.35">
      <c r="B1590" t="s">
        <v>10728</v>
      </c>
      <c r="C1590">
        <v>51.464678723694497</v>
      </c>
      <c r="D1590">
        <v>0.23920516094005101</v>
      </c>
    </row>
    <row r="1591" spans="2:4" x14ac:dyDescent="0.35">
      <c r="B1591" t="s">
        <v>10729</v>
      </c>
      <c r="C1591">
        <v>51.460620614015902</v>
      </c>
      <c r="D1591">
        <v>0.244394453575423</v>
      </c>
    </row>
    <row r="1592" spans="2:4" x14ac:dyDescent="0.35">
      <c r="B1592" t="s">
        <v>10730</v>
      </c>
      <c r="C1592">
        <v>51.471003089981103</v>
      </c>
      <c r="D1592">
        <v>0.28800821068263799</v>
      </c>
    </row>
    <row r="1593" spans="2:4" x14ac:dyDescent="0.35">
      <c r="B1593" t="s">
        <v>10731</v>
      </c>
      <c r="C1593">
        <v>51.552823058466601</v>
      </c>
      <c r="D1593">
        <v>0.301382583697961</v>
      </c>
    </row>
    <row r="1594" spans="2:4" x14ac:dyDescent="0.35">
      <c r="B1594" t="s">
        <v>10732</v>
      </c>
      <c r="C1594">
        <v>51.432779047260503</v>
      </c>
      <c r="D1594">
        <v>0.311919279230644</v>
      </c>
    </row>
    <row r="1595" spans="2:4" x14ac:dyDescent="0.35">
      <c r="B1595" t="s">
        <v>10733</v>
      </c>
      <c r="C1595">
        <v>52.280053088948002</v>
      </c>
      <c r="D1595">
        <v>0.312061035588173</v>
      </c>
    </row>
    <row r="1596" spans="2:4" x14ac:dyDescent="0.35">
      <c r="B1596" t="s">
        <v>10734</v>
      </c>
      <c r="C1596">
        <v>52.280772543243501</v>
      </c>
      <c r="D1596">
        <v>0.31342396427698299</v>
      </c>
    </row>
    <row r="1597" spans="2:4" x14ac:dyDescent="0.35">
      <c r="B1597" t="s">
        <v>10735</v>
      </c>
      <c r="C1597">
        <v>51.434663943846303</v>
      </c>
      <c r="D1597">
        <v>0.31409851340839501</v>
      </c>
    </row>
    <row r="1598" spans="2:4" x14ac:dyDescent="0.35">
      <c r="B1598" t="s">
        <v>10736</v>
      </c>
      <c r="C1598">
        <v>51.427952184880802</v>
      </c>
      <c r="D1598">
        <v>0.32973163858502402</v>
      </c>
    </row>
    <row r="1599" spans="2:4" x14ac:dyDescent="0.35">
      <c r="B1599" t="s">
        <v>10737</v>
      </c>
      <c r="C1599">
        <v>51.428755178392301</v>
      </c>
      <c r="D1599">
        <v>0.33030607576370702</v>
      </c>
    </row>
    <row r="1600" spans="2:4" x14ac:dyDescent="0.35">
      <c r="B1600" t="s">
        <v>10738</v>
      </c>
      <c r="C1600">
        <v>51.460142216360801</v>
      </c>
      <c r="D1600">
        <v>0.390529053531259</v>
      </c>
    </row>
    <row r="1601" spans="2:4" x14ac:dyDescent="0.35">
      <c r="B1601" t="s">
        <v>10739</v>
      </c>
      <c r="C1601">
        <v>51.461078788446599</v>
      </c>
      <c r="D1601">
        <v>0.39161089666933302</v>
      </c>
    </row>
    <row r="1602" spans="2:4" x14ac:dyDescent="0.35">
      <c r="B1602" t="s">
        <v>10740</v>
      </c>
      <c r="C1602">
        <v>51.405011800857601</v>
      </c>
      <c r="D1602">
        <v>0.39237766395742202</v>
      </c>
    </row>
    <row r="1603" spans="2:4" x14ac:dyDescent="0.35">
      <c r="B1603" t="s">
        <v>10741</v>
      </c>
      <c r="C1603">
        <v>51.460290327450302</v>
      </c>
      <c r="D1603">
        <v>0.39373345165796703</v>
      </c>
    </row>
    <row r="1604" spans="2:4" x14ac:dyDescent="0.35">
      <c r="B1604" t="s">
        <v>10742</v>
      </c>
      <c r="C1604">
        <v>50.881454104268897</v>
      </c>
      <c r="D1604">
        <v>0.44766775538095899</v>
      </c>
    </row>
    <row r="1605" spans="2:4" x14ac:dyDescent="0.35">
      <c r="B1605" t="s">
        <v>10743</v>
      </c>
      <c r="C1605">
        <v>50.880694687426498</v>
      </c>
      <c r="D1605">
        <v>0.44950181012006601</v>
      </c>
    </row>
    <row r="1606" spans="2:4" x14ac:dyDescent="0.35">
      <c r="B1606" t="s">
        <v>10744</v>
      </c>
      <c r="C1606">
        <v>51.512858000092201</v>
      </c>
      <c r="D1606">
        <v>0.50672696444612697</v>
      </c>
    </row>
    <row r="1607" spans="2:4" x14ac:dyDescent="0.35">
      <c r="B1607" t="s">
        <v>10745</v>
      </c>
      <c r="C1607">
        <v>51.594080189448803</v>
      </c>
      <c r="D1607">
        <v>0.56644100130449404</v>
      </c>
    </row>
    <row r="1608" spans="2:4" x14ac:dyDescent="0.35">
      <c r="B1608" t="s">
        <v>10746</v>
      </c>
      <c r="C1608">
        <v>51.593641850558903</v>
      </c>
      <c r="D1608">
        <v>0.56851544501698703</v>
      </c>
    </row>
    <row r="1609" spans="2:4" x14ac:dyDescent="0.35">
      <c r="B1609" t="s">
        <v>10747</v>
      </c>
      <c r="C1609">
        <v>51.865363492649699</v>
      </c>
      <c r="D1609">
        <v>0.57604329999272197</v>
      </c>
    </row>
    <row r="1610" spans="2:4" x14ac:dyDescent="0.35">
      <c r="B1610" t="s">
        <v>10748</v>
      </c>
      <c r="C1610">
        <v>51.864902964439501</v>
      </c>
      <c r="D1610">
        <v>0.57635459914878795</v>
      </c>
    </row>
    <row r="1611" spans="2:4" x14ac:dyDescent="0.35">
      <c r="B1611" t="s">
        <v>10749</v>
      </c>
      <c r="C1611">
        <v>51.420019770669001</v>
      </c>
      <c r="D1611">
        <v>0.59621744062309601</v>
      </c>
    </row>
    <row r="1612" spans="2:4" x14ac:dyDescent="0.35">
      <c r="B1612" t="s">
        <v>10750</v>
      </c>
      <c r="C1612">
        <v>51.418575677856197</v>
      </c>
      <c r="D1612">
        <v>0.59839998071053402</v>
      </c>
    </row>
    <row r="1613" spans="2:4" x14ac:dyDescent="0.35">
      <c r="B1613" t="s">
        <v>10751</v>
      </c>
      <c r="C1613">
        <v>51.424341555252198</v>
      </c>
      <c r="D1613">
        <v>0.59867186212875101</v>
      </c>
    </row>
    <row r="1614" spans="2:4" x14ac:dyDescent="0.35">
      <c r="B1614" t="s">
        <v>10751</v>
      </c>
      <c r="C1614">
        <v>51.424447408318699</v>
      </c>
      <c r="D1614">
        <v>0.60154783728165195</v>
      </c>
    </row>
    <row r="1615" spans="2:4" x14ac:dyDescent="0.35">
      <c r="B1615" t="s">
        <v>10752</v>
      </c>
      <c r="C1615">
        <v>51.420625398909401</v>
      </c>
      <c r="D1615">
        <v>0.69986798204649403</v>
      </c>
    </row>
    <row r="1616" spans="2:4" x14ac:dyDescent="0.35">
      <c r="B1616" t="s">
        <v>10753</v>
      </c>
      <c r="C1616">
        <v>51.435803366031998</v>
      </c>
      <c r="D1616">
        <v>0.70543649795626895</v>
      </c>
    </row>
    <row r="1617" spans="2:4" x14ac:dyDescent="0.35">
      <c r="B1617" t="s">
        <v>10754</v>
      </c>
      <c r="C1617">
        <v>51.445033243669101</v>
      </c>
      <c r="D1617">
        <v>0.71573276148577203</v>
      </c>
    </row>
    <row r="1618" spans="2:4" x14ac:dyDescent="0.35">
      <c r="B1618" t="s">
        <v>10755</v>
      </c>
      <c r="C1618">
        <v>51.367289360194498</v>
      </c>
      <c r="D1618">
        <v>0.740639339817038</v>
      </c>
    </row>
    <row r="1619" spans="2:4" x14ac:dyDescent="0.35">
      <c r="B1619" t="s">
        <v>10756</v>
      </c>
      <c r="C1619">
        <v>51.368276320696602</v>
      </c>
      <c r="D1619">
        <v>0.74146359460869404</v>
      </c>
    </row>
    <row r="1620" spans="2:4" x14ac:dyDescent="0.35">
      <c r="B1620" t="s">
        <v>10757</v>
      </c>
      <c r="C1620">
        <v>51.738851291860598</v>
      </c>
      <c r="D1620">
        <v>0.89895734172826403</v>
      </c>
    </row>
    <row r="1621" spans="2:4" x14ac:dyDescent="0.35">
      <c r="B1621" t="s">
        <v>10758</v>
      </c>
      <c r="C1621">
        <v>51.338197063366202</v>
      </c>
      <c r="D1621">
        <v>0.94035753943337796</v>
      </c>
    </row>
    <row r="1622" spans="2:4" x14ac:dyDescent="0.35">
      <c r="B1622" t="s">
        <v>10759</v>
      </c>
      <c r="C1622">
        <v>50.915002948315603</v>
      </c>
      <c r="D1622">
        <v>0.94742258992723505</v>
      </c>
    </row>
    <row r="1623" spans="2:4" x14ac:dyDescent="0.35">
      <c r="B1623" t="s">
        <v>10760</v>
      </c>
      <c r="C1623">
        <v>50.914217248937902</v>
      </c>
      <c r="D1623">
        <v>0.96383386242623403</v>
      </c>
    </row>
    <row r="1624" spans="2:4" x14ac:dyDescent="0.35">
      <c r="B1624" t="s">
        <v>10761</v>
      </c>
      <c r="C1624">
        <v>51.1060195261133</v>
      </c>
      <c r="D1624">
        <v>0.97229912618106196</v>
      </c>
    </row>
    <row r="1625" spans="2:4" x14ac:dyDescent="0.35">
      <c r="B1625" t="s">
        <v>10762</v>
      </c>
      <c r="C1625">
        <v>51.105433473779499</v>
      </c>
      <c r="D1625">
        <v>0.97518573959474997</v>
      </c>
    </row>
    <row r="1626" spans="2:4" x14ac:dyDescent="0.35">
      <c r="B1626" t="s">
        <v>10763</v>
      </c>
      <c r="C1626">
        <v>51.106464041279899</v>
      </c>
      <c r="D1626">
        <v>0.97607989026480302</v>
      </c>
    </row>
    <row r="1627" spans="2:4" x14ac:dyDescent="0.35">
      <c r="B1627" t="s">
        <v>10764</v>
      </c>
      <c r="C1627">
        <v>51.106172824648702</v>
      </c>
      <c r="D1627">
        <v>0.97755368604807102</v>
      </c>
    </row>
    <row r="1628" spans="2:4" x14ac:dyDescent="0.35">
      <c r="B1628" t="s">
        <v>10765</v>
      </c>
      <c r="C1628">
        <v>52.0713168892567</v>
      </c>
      <c r="D1628">
        <v>1.0620930271531099</v>
      </c>
    </row>
    <row r="1629" spans="2:4" x14ac:dyDescent="0.35">
      <c r="B1629" t="s">
        <v>10766</v>
      </c>
      <c r="C1629">
        <v>52.070181865662299</v>
      </c>
      <c r="D1629">
        <v>1.0628225733950301</v>
      </c>
    </row>
    <row r="1630" spans="2:4" x14ac:dyDescent="0.35">
      <c r="B1630" t="s">
        <v>10767</v>
      </c>
      <c r="C1630">
        <v>51.292335186480798</v>
      </c>
      <c r="D1630">
        <v>1.0941761170554101</v>
      </c>
    </row>
    <row r="1631" spans="2:4" x14ac:dyDescent="0.35">
      <c r="B1631" t="s">
        <v>10768</v>
      </c>
      <c r="C1631">
        <v>51.293808618695998</v>
      </c>
      <c r="D1631">
        <v>1.0965861798677301</v>
      </c>
    </row>
    <row r="1632" spans="2:4" x14ac:dyDescent="0.35">
      <c r="B1632" t="s">
        <v>10769</v>
      </c>
      <c r="C1632">
        <v>51.082789565939102</v>
      </c>
      <c r="D1632">
        <v>1.19445348955233</v>
      </c>
    </row>
    <row r="1633" spans="2:4" x14ac:dyDescent="0.35">
      <c r="B1633" t="s">
        <v>10770</v>
      </c>
      <c r="C1633">
        <v>52.5740846024188</v>
      </c>
      <c r="D1633">
        <v>1.2719170204939301</v>
      </c>
    </row>
    <row r="1634" spans="2:4" x14ac:dyDescent="0.35">
      <c r="B1634" t="s">
        <v>10771</v>
      </c>
      <c r="C1634">
        <v>52.607807660085001</v>
      </c>
      <c r="D1634">
        <v>1.30798738993654</v>
      </c>
    </row>
    <row r="1635" spans="2:4" x14ac:dyDescent="0.35">
      <c r="B1635" t="s">
        <v>10772</v>
      </c>
      <c r="C1635">
        <v>52.208030177034203</v>
      </c>
      <c r="D1635">
        <v>1.61119128820072</v>
      </c>
    </row>
    <row r="1636" spans="2:4" x14ac:dyDescent="0.35">
      <c r="B1636" t="s">
        <v>10773</v>
      </c>
      <c r="C1636">
        <v>52.215000009834696</v>
      </c>
      <c r="D1636">
        <v>1.61652549357943</v>
      </c>
    </row>
    <row r="1637" spans="2:4" x14ac:dyDescent="0.35">
      <c r="B1637" t="s">
        <v>10774</v>
      </c>
      <c r="C1637">
        <v>52.211554197859797</v>
      </c>
      <c r="D1637">
        <v>1.6166961653975001</v>
      </c>
    </row>
    <row r="1638" spans="2:4" x14ac:dyDescent="0.35">
      <c r="B1638" t="s">
        <v>10775</v>
      </c>
      <c r="C1638">
        <v>51.52028</v>
      </c>
      <c r="D1638">
        <v>0.11464000000000001</v>
      </c>
    </row>
    <row r="1639" spans="2:4" x14ac:dyDescent="0.35">
      <c r="B1639" t="s">
        <v>10776</v>
      </c>
      <c r="C1639">
        <v>51.560180000000003</v>
      </c>
      <c r="D1639">
        <v>-4.6240000000000003E-2</v>
      </c>
    </row>
    <row r="1640" spans="2:4" x14ac:dyDescent="0.35">
      <c r="B1640" t="s">
        <v>10777</v>
      </c>
      <c r="C1640">
        <v>51.589239999999997</v>
      </c>
      <c r="D1640">
        <v>4.4049999999999999E-2</v>
      </c>
    </row>
    <row r="1641" spans="2:4" x14ac:dyDescent="0.35">
      <c r="B1641" t="s">
        <v>10778</v>
      </c>
      <c r="C1641">
        <v>51.6053</v>
      </c>
      <c r="D1641">
        <v>-4.7190000000000003E-2</v>
      </c>
    </row>
    <row r="1642" spans="2:4" x14ac:dyDescent="0.35">
      <c r="B1642" t="s">
        <v>10779</v>
      </c>
      <c r="C1642">
        <v>51.519869999999997</v>
      </c>
      <c r="D1642">
        <v>2.5000000000000001E-4</v>
      </c>
    </row>
    <row r="1643" spans="2:4" x14ac:dyDescent="0.35">
      <c r="B1643" t="s">
        <v>10780</v>
      </c>
      <c r="C1643">
        <v>51.472299999999997</v>
      </c>
      <c r="D1643">
        <v>0.28938000000000003</v>
      </c>
    </row>
    <row r="1644" spans="2:4" x14ac:dyDescent="0.35">
      <c r="B1644" t="s">
        <v>10781</v>
      </c>
      <c r="C1644">
        <v>51.666170000000001</v>
      </c>
      <c r="D1644">
        <v>-2.1649999999999999E-2</v>
      </c>
    </row>
    <row r="1645" spans="2:4" x14ac:dyDescent="0.35">
      <c r="B1645" t="s">
        <v>10782</v>
      </c>
      <c r="C1645">
        <v>51.709980000000002</v>
      </c>
      <c r="D1645">
        <v>-7.9500000000000005E-3</v>
      </c>
    </row>
    <row r="1646" spans="2:4" x14ac:dyDescent="0.35">
      <c r="B1646" t="s">
        <v>10783</v>
      </c>
      <c r="C1646">
        <v>51.483809999999998</v>
      </c>
      <c r="D1646">
        <v>-6.132E-2</v>
      </c>
    </row>
    <row r="1647" spans="2:4" x14ac:dyDescent="0.35">
      <c r="B1647" t="s">
        <v>10784</v>
      </c>
      <c r="C1647">
        <v>51.431179999999998</v>
      </c>
      <c r="D1647">
        <v>-0.18744</v>
      </c>
    </row>
    <row r="1648" spans="2:4" x14ac:dyDescent="0.35">
      <c r="B1648" t="s">
        <v>10785</v>
      </c>
      <c r="C1648">
        <v>51.66216</v>
      </c>
      <c r="D1648">
        <v>-0.66349000000000002</v>
      </c>
    </row>
    <row r="1649" spans="2:4" x14ac:dyDescent="0.35">
      <c r="B1649" t="s">
        <v>10786</v>
      </c>
      <c r="C1649">
        <v>51.660089999999997</v>
      </c>
      <c r="D1649">
        <v>-0.34314</v>
      </c>
    </row>
    <row r="1650" spans="2:4" x14ac:dyDescent="0.35">
      <c r="B1650" t="s">
        <v>10787</v>
      </c>
      <c r="C1650">
        <v>51.54439</v>
      </c>
      <c r="D1650">
        <v>-0.49876999999999999</v>
      </c>
    </row>
    <row r="1651" spans="2:4" x14ac:dyDescent="0.35">
      <c r="B1651" t="s">
        <v>10788</v>
      </c>
      <c r="C1651">
        <v>51.42353</v>
      </c>
      <c r="D1651">
        <v>-0.47109000000000001</v>
      </c>
    </row>
    <row r="1652" spans="2:4" x14ac:dyDescent="0.35">
      <c r="B1652" t="s">
        <v>10789</v>
      </c>
      <c r="C1652">
        <v>51.617649999999998</v>
      </c>
      <c r="D1652">
        <v>-0.20891000000000001</v>
      </c>
    </row>
    <row r="1653" spans="2:4" x14ac:dyDescent="0.35">
      <c r="B1653" t="s">
        <v>10790</v>
      </c>
      <c r="C1653">
        <v>51.499169999999999</v>
      </c>
      <c r="D1653">
        <v>-0.41094000000000003</v>
      </c>
    </row>
    <row r="1654" spans="2:4" x14ac:dyDescent="0.35">
      <c r="B1654" t="s">
        <v>10791</v>
      </c>
      <c r="C1654">
        <v>51.642969999999998</v>
      </c>
      <c r="D1654">
        <v>-0.40590999999999999</v>
      </c>
    </row>
    <row r="1655" spans="2:4" x14ac:dyDescent="0.35">
      <c r="B1655" t="s">
        <v>10792</v>
      </c>
      <c r="C1655">
        <v>51.53069</v>
      </c>
      <c r="D1655">
        <v>-9.5799999999999996E-2</v>
      </c>
    </row>
    <row r="1656" spans="2:4" x14ac:dyDescent="0.35">
      <c r="B1656" t="s">
        <v>10793</v>
      </c>
      <c r="C1656">
        <v>51.501710000000003</v>
      </c>
      <c r="D1656">
        <v>-0.29626999999999998</v>
      </c>
    </row>
    <row r="1657" spans="2:4" x14ac:dyDescent="0.35">
      <c r="B1657" t="s">
        <v>10794</v>
      </c>
      <c r="C1657">
        <v>51.528019999999998</v>
      </c>
      <c r="D1657">
        <v>-0.16918</v>
      </c>
    </row>
    <row r="1658" spans="2:4" x14ac:dyDescent="0.35">
      <c r="B1658" t="s">
        <v>10795</v>
      </c>
      <c r="C1658">
        <v>51.535649999999997</v>
      </c>
      <c r="D1658">
        <v>-0.25683</v>
      </c>
    </row>
    <row r="1659" spans="2:4" x14ac:dyDescent="0.35">
      <c r="B1659" t="s">
        <v>10796</v>
      </c>
      <c r="C1659">
        <v>51.374029999999998</v>
      </c>
      <c r="D1659">
        <v>-0.12917999999999999</v>
      </c>
    </row>
    <row r="1660" spans="2:4" x14ac:dyDescent="0.35">
      <c r="B1660" t="s">
        <v>10797</v>
      </c>
      <c r="C1660">
        <v>51.344169999999998</v>
      </c>
      <c r="D1660">
        <v>-0.32296999999999998</v>
      </c>
    </row>
    <row r="1661" spans="2:4" x14ac:dyDescent="0.35">
      <c r="B1661" t="s">
        <v>10798</v>
      </c>
      <c r="C1661">
        <v>51.435769999999998</v>
      </c>
      <c r="D1661">
        <v>0.15361</v>
      </c>
    </row>
    <row r="1662" spans="2:4" x14ac:dyDescent="0.35">
      <c r="B1662" t="s">
        <v>10799</v>
      </c>
      <c r="C1662">
        <v>51.465179999999997</v>
      </c>
      <c r="D1662">
        <v>0.23863000000000001</v>
      </c>
    </row>
    <row r="1663" spans="2:4" x14ac:dyDescent="0.35">
      <c r="B1663" t="s">
        <v>10800</v>
      </c>
      <c r="C1663">
        <v>51.352409999999999</v>
      </c>
      <c r="D1663">
        <v>-0.48110000000000003</v>
      </c>
    </row>
    <row r="1664" spans="2:4" x14ac:dyDescent="0.35">
      <c r="B1664" t="s">
        <v>10801</v>
      </c>
      <c r="C1664">
        <v>51.758940000000003</v>
      </c>
      <c r="D1664">
        <v>6.79E-3</v>
      </c>
    </row>
    <row r="1665" spans="2:4" x14ac:dyDescent="0.35">
      <c r="B1665" t="s">
        <v>10802</v>
      </c>
      <c r="C1665">
        <v>50.975969999999997</v>
      </c>
      <c r="D1665">
        <v>-0.23513000000000001</v>
      </c>
    </row>
    <row r="1666" spans="2:4" x14ac:dyDescent="0.35">
      <c r="B1666" t="s">
        <v>10803</v>
      </c>
      <c r="C1666">
        <v>50.880879999999998</v>
      </c>
      <c r="D1666">
        <v>0.44934000000000002</v>
      </c>
    </row>
    <row r="1667" spans="2:4" x14ac:dyDescent="0.35">
      <c r="B1667" t="s">
        <v>10804</v>
      </c>
      <c r="C1667">
        <v>50.884869999999999</v>
      </c>
      <c r="D1667">
        <v>-1.23109</v>
      </c>
    </row>
    <row r="1668" spans="2:4" x14ac:dyDescent="0.35">
      <c r="B1668" t="s">
        <v>10805</v>
      </c>
      <c r="C1668">
        <v>50.821930000000002</v>
      </c>
      <c r="D1668">
        <v>-1.3327100000000001</v>
      </c>
    </row>
    <row r="1669" spans="2:4" x14ac:dyDescent="0.35">
      <c r="B1669" t="s">
        <v>10806</v>
      </c>
      <c r="C1669">
        <v>50.917020000000001</v>
      </c>
      <c r="D1669">
        <v>-1.04115</v>
      </c>
    </row>
    <row r="1670" spans="2:4" x14ac:dyDescent="0.35">
      <c r="B1670" t="s">
        <v>10807</v>
      </c>
      <c r="C1670">
        <v>50.941580000000002</v>
      </c>
      <c r="D1670">
        <v>-1.48607</v>
      </c>
    </row>
    <row r="1671" spans="2:4" x14ac:dyDescent="0.35">
      <c r="B1671" t="s">
        <v>10808</v>
      </c>
      <c r="C1671">
        <v>51.250480000000003</v>
      </c>
      <c r="D1671">
        <v>-0.87978000000000001</v>
      </c>
    </row>
    <row r="1672" spans="2:4" x14ac:dyDescent="0.35">
      <c r="B1672" t="s">
        <v>10809</v>
      </c>
      <c r="C1672">
        <v>51.335450000000002</v>
      </c>
      <c r="D1672">
        <v>-1.0769500000000001</v>
      </c>
    </row>
    <row r="1673" spans="2:4" x14ac:dyDescent="0.35">
      <c r="B1673" t="s">
        <v>10810</v>
      </c>
      <c r="C1673">
        <v>51.460410000000003</v>
      </c>
      <c r="D1673">
        <v>0.38955000000000001</v>
      </c>
    </row>
    <row r="1674" spans="2:4" x14ac:dyDescent="0.35">
      <c r="B1674" t="s">
        <v>10811</v>
      </c>
      <c r="C1674">
        <v>51.41818</v>
      </c>
      <c r="D1674">
        <v>0.59879000000000004</v>
      </c>
    </row>
    <row r="1675" spans="2:4" x14ac:dyDescent="0.35">
      <c r="B1675" t="s">
        <v>336</v>
      </c>
      <c r="C1675">
        <v>51.426299999999998</v>
      </c>
      <c r="D1675">
        <v>0.33333000000000002</v>
      </c>
    </row>
    <row r="1676" spans="2:4" x14ac:dyDescent="0.35">
      <c r="B1676" t="s">
        <v>10812</v>
      </c>
      <c r="C1676">
        <v>51.404559999999996</v>
      </c>
      <c r="D1676">
        <v>0.39383000000000001</v>
      </c>
    </row>
    <row r="1677" spans="2:4" x14ac:dyDescent="0.35">
      <c r="B1677" t="s">
        <v>10813</v>
      </c>
      <c r="C1677">
        <v>51.369100000000003</v>
      </c>
      <c r="D1677">
        <v>0.73968999999999996</v>
      </c>
    </row>
    <row r="1678" spans="2:4" x14ac:dyDescent="0.35">
      <c r="B1678" t="s">
        <v>10814</v>
      </c>
      <c r="C1678">
        <v>50.915379999999999</v>
      </c>
      <c r="D1678">
        <v>0.94786999999999999</v>
      </c>
    </row>
    <row r="1679" spans="2:4" x14ac:dyDescent="0.35">
      <c r="B1679" t="s">
        <v>10815</v>
      </c>
      <c r="C1679">
        <v>51.739400000000003</v>
      </c>
      <c r="D1679">
        <v>0.89966000000000002</v>
      </c>
    </row>
    <row r="1680" spans="2:4" x14ac:dyDescent="0.35">
      <c r="B1680" t="s">
        <v>10816</v>
      </c>
      <c r="C1680">
        <v>51.512729999999998</v>
      </c>
      <c r="D1680">
        <v>0.50760000000000005</v>
      </c>
    </row>
    <row r="1681" spans="2:4" x14ac:dyDescent="0.35">
      <c r="B1681" t="s">
        <v>10817</v>
      </c>
      <c r="C1681">
        <v>51.587560000000003</v>
      </c>
      <c r="D1681">
        <v>0.59611000000000003</v>
      </c>
    </row>
    <row r="1682" spans="2:4" x14ac:dyDescent="0.35">
      <c r="B1682" t="s">
        <v>10818</v>
      </c>
      <c r="C1682">
        <v>51.553019999999997</v>
      </c>
      <c r="D1682">
        <v>0.30064000000000002</v>
      </c>
    </row>
    <row r="1683" spans="2:4" x14ac:dyDescent="0.35">
      <c r="B1683" t="s">
        <v>10819</v>
      </c>
      <c r="C1683">
        <v>51.293640000000003</v>
      </c>
      <c r="D1683">
        <v>1.0967</v>
      </c>
    </row>
    <row r="1684" spans="2:4" x14ac:dyDescent="0.35">
      <c r="B1684" t="s">
        <v>10820</v>
      </c>
      <c r="C1684">
        <v>51.448810000000002</v>
      </c>
      <c r="D1684">
        <v>0.71567999999999998</v>
      </c>
    </row>
    <row r="1685" spans="2:4" x14ac:dyDescent="0.35">
      <c r="B1685" t="s">
        <v>10821</v>
      </c>
      <c r="C1685">
        <v>51.105200000000004</v>
      </c>
      <c r="D1685">
        <v>0.97550000000000003</v>
      </c>
    </row>
    <row r="1686" spans="2:4" x14ac:dyDescent="0.35">
      <c r="B1686" t="s">
        <v>10822</v>
      </c>
      <c r="C1686">
        <v>51.92653</v>
      </c>
      <c r="D1686">
        <v>-0.90636000000000005</v>
      </c>
    </row>
    <row r="1687" spans="2:4" x14ac:dyDescent="0.35">
      <c r="B1687" t="s">
        <v>10823</v>
      </c>
      <c r="C1687">
        <v>51.902799999999999</v>
      </c>
      <c r="D1687">
        <v>-0.67693000000000003</v>
      </c>
    </row>
    <row r="1688" spans="2:4" x14ac:dyDescent="0.35">
      <c r="B1688" t="s">
        <v>10824</v>
      </c>
      <c r="C1688">
        <v>52.291060000000002</v>
      </c>
      <c r="D1688">
        <v>-1.05575</v>
      </c>
    </row>
    <row r="1689" spans="2:4" x14ac:dyDescent="0.35">
      <c r="B1689" t="s">
        <v>10825</v>
      </c>
      <c r="C1689">
        <v>51.934690000000003</v>
      </c>
      <c r="D1689">
        <v>-0.50324000000000002</v>
      </c>
    </row>
    <row r="1690" spans="2:4" x14ac:dyDescent="0.35">
      <c r="B1690" t="s">
        <v>10826</v>
      </c>
      <c r="C1690">
        <v>51.935009999999998</v>
      </c>
      <c r="D1690">
        <v>0.11938</v>
      </c>
    </row>
    <row r="1691" spans="2:4" x14ac:dyDescent="0.35">
      <c r="B1691" t="s">
        <v>10827</v>
      </c>
      <c r="C1691">
        <v>51.9285</v>
      </c>
      <c r="D1691">
        <v>-0.25036999999999998</v>
      </c>
    </row>
    <row r="1692" spans="2:4" x14ac:dyDescent="0.35">
      <c r="B1692" t="s">
        <v>10828</v>
      </c>
      <c r="C1692">
        <v>51.710349999999998</v>
      </c>
      <c r="D1692">
        <v>-1.1909099999999999</v>
      </c>
    </row>
    <row r="1693" spans="2:4" x14ac:dyDescent="0.35">
      <c r="B1693" t="s">
        <v>10829</v>
      </c>
      <c r="C1693">
        <v>51.660249999999998</v>
      </c>
      <c r="D1693">
        <v>-1.2279500000000001</v>
      </c>
    </row>
    <row r="1694" spans="2:4" x14ac:dyDescent="0.35">
      <c r="B1694" t="s">
        <v>10830</v>
      </c>
      <c r="C1694">
        <v>51.625279999999997</v>
      </c>
      <c r="D1694">
        <v>-1.25953</v>
      </c>
    </row>
    <row r="1695" spans="2:4" x14ac:dyDescent="0.35">
      <c r="B1695" t="s">
        <v>10831</v>
      </c>
      <c r="C1695">
        <v>50.786940000000001</v>
      </c>
      <c r="D1695">
        <v>-2.9224000000000001</v>
      </c>
    </row>
    <row r="1696" spans="2:4" x14ac:dyDescent="0.35">
      <c r="B1696" t="s">
        <v>10832</v>
      </c>
      <c r="C1696">
        <v>50.623690000000003</v>
      </c>
      <c r="D1696">
        <v>-2.4880900000000001</v>
      </c>
    </row>
    <row r="1697" spans="2:4" x14ac:dyDescent="0.35">
      <c r="B1697" t="s">
        <v>10833</v>
      </c>
      <c r="C1697">
        <v>50.847169999999998</v>
      </c>
      <c r="D1697">
        <v>-1.8948400000000001</v>
      </c>
    </row>
    <row r="1698" spans="2:4" x14ac:dyDescent="0.35">
      <c r="B1698" t="s">
        <v>10834</v>
      </c>
      <c r="C1698">
        <v>51.117469999999997</v>
      </c>
      <c r="D1698">
        <v>-2.96861</v>
      </c>
    </row>
    <row r="1699" spans="2:4" x14ac:dyDescent="0.35">
      <c r="B1699" t="s">
        <v>10835</v>
      </c>
      <c r="C1699">
        <v>51.205919999999999</v>
      </c>
      <c r="D1699">
        <v>-3.1322199999999998</v>
      </c>
    </row>
    <row r="1700" spans="2:4" x14ac:dyDescent="0.35">
      <c r="B1700" t="s">
        <v>10836</v>
      </c>
      <c r="C1700">
        <v>51.01688</v>
      </c>
      <c r="D1700">
        <v>-3.15327</v>
      </c>
    </row>
    <row r="1701" spans="2:4" x14ac:dyDescent="0.35">
      <c r="B1701" t="s">
        <v>10837</v>
      </c>
      <c r="C1701">
        <v>50.471919999999997</v>
      </c>
      <c r="D1701">
        <v>-3.73183</v>
      </c>
    </row>
    <row r="1702" spans="2:4" x14ac:dyDescent="0.35">
      <c r="B1702" t="s">
        <v>10838</v>
      </c>
      <c r="C1702">
        <v>51.00573</v>
      </c>
      <c r="D1702">
        <v>-4.1365100000000004</v>
      </c>
    </row>
    <row r="1703" spans="2:4" x14ac:dyDescent="0.35">
      <c r="B1703" t="s">
        <v>10839</v>
      </c>
      <c r="C1703">
        <v>50.76802</v>
      </c>
      <c r="D1703">
        <v>-3.40333</v>
      </c>
    </row>
    <row r="1704" spans="2:4" x14ac:dyDescent="0.35">
      <c r="B1704" t="s">
        <v>10840</v>
      </c>
      <c r="C1704">
        <v>50.394660000000002</v>
      </c>
      <c r="D1704">
        <v>-4.9010999999999996</v>
      </c>
    </row>
    <row r="1705" spans="2:4" x14ac:dyDescent="0.35">
      <c r="B1705" t="s">
        <v>10841</v>
      </c>
      <c r="C1705">
        <v>50.444319999999998</v>
      </c>
      <c r="D1705">
        <v>-4.2420999999999998</v>
      </c>
    </row>
    <row r="1706" spans="2:4" x14ac:dyDescent="0.35">
      <c r="B1706" t="s">
        <v>10842</v>
      </c>
      <c r="C1706">
        <v>51.880099999999999</v>
      </c>
      <c r="D1706">
        <v>-2.2512799999999999</v>
      </c>
    </row>
    <row r="1707" spans="2:4" x14ac:dyDescent="0.35">
      <c r="B1707" t="s">
        <v>10843</v>
      </c>
      <c r="C1707">
        <v>51.57009</v>
      </c>
      <c r="D1707">
        <v>-2.4804200000000001</v>
      </c>
    </row>
    <row r="1708" spans="2:4" x14ac:dyDescent="0.35">
      <c r="B1708" t="s">
        <v>10844</v>
      </c>
      <c r="C1708">
        <v>51.392940000000003</v>
      </c>
      <c r="D1708">
        <v>-2.1494300000000002</v>
      </c>
    </row>
    <row r="1709" spans="2:4" x14ac:dyDescent="0.35">
      <c r="B1709" t="s">
        <v>10845</v>
      </c>
      <c r="C1709">
        <v>51.607039999999998</v>
      </c>
      <c r="D1709">
        <v>-2.00284</v>
      </c>
    </row>
    <row r="1710" spans="2:4" x14ac:dyDescent="0.35">
      <c r="B1710" t="s">
        <v>10846</v>
      </c>
      <c r="C1710">
        <v>51.537669999999999</v>
      </c>
      <c r="D1710">
        <v>-2.6732800000000001</v>
      </c>
    </row>
    <row r="1711" spans="2:4" x14ac:dyDescent="0.35">
      <c r="B1711" t="s">
        <v>10847</v>
      </c>
      <c r="C1711">
        <v>51.625250000000001</v>
      </c>
      <c r="D1711">
        <v>-3.82308</v>
      </c>
    </row>
    <row r="1712" spans="2:4" x14ac:dyDescent="0.35">
      <c r="B1712" t="s">
        <v>10848</v>
      </c>
      <c r="C1712">
        <v>51.488</v>
      </c>
      <c r="D1712">
        <v>-3.4070900000000002</v>
      </c>
    </row>
    <row r="1713" spans="2:4" x14ac:dyDescent="0.35">
      <c r="B1713" t="s">
        <v>10849</v>
      </c>
      <c r="C1713">
        <v>51.56326</v>
      </c>
      <c r="D1713">
        <v>-3.7541199999999999</v>
      </c>
    </row>
    <row r="1714" spans="2:4" x14ac:dyDescent="0.35">
      <c r="B1714" t="s">
        <v>10850</v>
      </c>
      <c r="C1714">
        <v>51.536439999999999</v>
      </c>
      <c r="D1714">
        <v>-3.68831</v>
      </c>
    </row>
    <row r="1715" spans="2:4" x14ac:dyDescent="0.35">
      <c r="B1715" t="s">
        <v>10851</v>
      </c>
      <c r="C1715">
        <v>51.385539999999999</v>
      </c>
      <c r="D1715">
        <v>-3.4025099999999999</v>
      </c>
    </row>
    <row r="1716" spans="2:4" x14ac:dyDescent="0.35">
      <c r="B1716" t="s">
        <v>10852</v>
      </c>
      <c r="C1716">
        <v>51.496360000000003</v>
      </c>
      <c r="D1716">
        <v>-3.1450300000000002</v>
      </c>
    </row>
    <row r="1717" spans="2:4" x14ac:dyDescent="0.35">
      <c r="B1717" t="s">
        <v>10853</v>
      </c>
      <c r="C1717">
        <v>51.481999999999999</v>
      </c>
      <c r="D1717">
        <v>-3.1304099999999999</v>
      </c>
    </row>
    <row r="1718" spans="2:4" x14ac:dyDescent="0.35">
      <c r="B1718" t="s">
        <v>10854</v>
      </c>
      <c r="C1718">
        <v>51.575749999999999</v>
      </c>
      <c r="D1718">
        <v>-3.2995999999999999</v>
      </c>
    </row>
    <row r="1719" spans="2:4" x14ac:dyDescent="0.35">
      <c r="B1719" t="s">
        <v>10855</v>
      </c>
      <c r="C1719">
        <v>51.548299999999998</v>
      </c>
      <c r="D1719">
        <v>-2.9672499999999999</v>
      </c>
    </row>
    <row r="1720" spans="2:4" x14ac:dyDescent="0.35">
      <c r="B1720" t="s">
        <v>10856</v>
      </c>
      <c r="C1720">
        <v>51.565620000000003</v>
      </c>
      <c r="D1720">
        <v>-2.9102700000000001</v>
      </c>
    </row>
    <row r="1721" spans="2:4" x14ac:dyDescent="0.35">
      <c r="B1721" t="s">
        <v>10857</v>
      </c>
      <c r="C1721">
        <v>51.635750000000002</v>
      </c>
      <c r="D1721">
        <v>-3.2982</v>
      </c>
    </row>
    <row r="1722" spans="2:4" x14ac:dyDescent="0.35">
      <c r="B1722" t="s">
        <v>10858</v>
      </c>
      <c r="C1722">
        <v>51.549819999999997</v>
      </c>
      <c r="D1722">
        <v>-3.0360800000000001</v>
      </c>
    </row>
    <row r="1723" spans="2:4" x14ac:dyDescent="0.35">
      <c r="B1723" t="s">
        <v>10859</v>
      </c>
      <c r="C1723">
        <v>51.682259999999999</v>
      </c>
      <c r="D1723">
        <v>-4.98996</v>
      </c>
    </row>
    <row r="1724" spans="2:4" x14ac:dyDescent="0.35">
      <c r="B1724" t="s">
        <v>10860</v>
      </c>
      <c r="C1724">
        <v>51.807400000000001</v>
      </c>
      <c r="D1724">
        <v>-3.2299099999999998</v>
      </c>
    </row>
    <row r="1725" spans="2:4" x14ac:dyDescent="0.35">
      <c r="B1725" t="s">
        <v>10861</v>
      </c>
      <c r="C1725">
        <v>51.689059999999998</v>
      </c>
      <c r="D1725">
        <v>-3.9574799999999999</v>
      </c>
    </row>
    <row r="1726" spans="2:4" x14ac:dyDescent="0.35">
      <c r="B1726" t="s">
        <v>10862</v>
      </c>
      <c r="C1726">
        <v>52.727559999999997</v>
      </c>
      <c r="D1726">
        <v>0.1976</v>
      </c>
    </row>
    <row r="1727" spans="2:4" x14ac:dyDescent="0.35">
      <c r="B1727" t="s">
        <v>10863</v>
      </c>
      <c r="C1727">
        <v>52.210509999999999</v>
      </c>
      <c r="D1727">
        <v>1.6137300000000001</v>
      </c>
    </row>
    <row r="1728" spans="2:4" x14ac:dyDescent="0.35">
      <c r="B1728" t="s">
        <v>10864</v>
      </c>
      <c r="C1728">
        <v>52.573270000000001</v>
      </c>
      <c r="D1728">
        <v>1.27176</v>
      </c>
    </row>
    <row r="1729" spans="2:4" x14ac:dyDescent="0.35">
      <c r="B1729" t="s">
        <v>10864</v>
      </c>
      <c r="C1729">
        <v>52.60745</v>
      </c>
      <c r="D1729">
        <v>1.3077799999999999</v>
      </c>
    </row>
    <row r="1730" spans="2:4" x14ac:dyDescent="0.35">
      <c r="B1730" t="s">
        <v>10865</v>
      </c>
      <c r="C1730">
        <v>52.21519</v>
      </c>
      <c r="D1730">
        <v>-0.30207000000000001</v>
      </c>
    </row>
    <row r="1731" spans="2:4" x14ac:dyDescent="0.35">
      <c r="B1731" t="s">
        <v>10866</v>
      </c>
      <c r="C1731">
        <v>52.073430000000002</v>
      </c>
      <c r="D1731">
        <v>1.06284</v>
      </c>
    </row>
    <row r="1732" spans="2:4" x14ac:dyDescent="0.35">
      <c r="B1732" t="s">
        <v>10867</v>
      </c>
      <c r="C1732">
        <v>52.243040000000001</v>
      </c>
      <c r="D1732">
        <v>-0.72870000000000001</v>
      </c>
    </row>
    <row r="1733" spans="2:4" x14ac:dyDescent="0.35">
      <c r="B1733" t="s">
        <v>10868</v>
      </c>
      <c r="C1733">
        <v>52.280299999999997</v>
      </c>
      <c r="D1733">
        <v>0.31174000000000002</v>
      </c>
    </row>
    <row r="1734" spans="2:4" x14ac:dyDescent="0.35">
      <c r="B1734" t="s">
        <v>10869</v>
      </c>
      <c r="C1734">
        <v>51.864739999999998</v>
      </c>
      <c r="D1734">
        <v>0.57652000000000003</v>
      </c>
    </row>
    <row r="1735" spans="2:4" x14ac:dyDescent="0.35">
      <c r="B1735" t="s">
        <v>10870</v>
      </c>
      <c r="C1735">
        <v>52.80742</v>
      </c>
      <c r="D1735">
        <v>-0.13009999999999999</v>
      </c>
    </row>
    <row r="1736" spans="2:4" x14ac:dyDescent="0.35">
      <c r="B1736" t="s">
        <v>10871</v>
      </c>
      <c r="C1736">
        <v>53.228119999999997</v>
      </c>
      <c r="D1736">
        <v>-0.79259000000000002</v>
      </c>
    </row>
    <row r="1737" spans="2:4" x14ac:dyDescent="0.35">
      <c r="B1737" t="s">
        <v>10872</v>
      </c>
      <c r="C1737">
        <v>53.301029999999997</v>
      </c>
      <c r="D1737">
        <v>-0.78161999999999998</v>
      </c>
    </row>
    <row r="1738" spans="2:4" x14ac:dyDescent="0.35">
      <c r="B1738" t="s">
        <v>10873</v>
      </c>
      <c r="C1738">
        <v>53.077689999999997</v>
      </c>
      <c r="D1738">
        <v>-0.86890999999999996</v>
      </c>
    </row>
    <row r="1739" spans="2:4" x14ac:dyDescent="0.35">
      <c r="B1739" t="s">
        <v>10874</v>
      </c>
      <c r="C1739">
        <v>53.359540000000003</v>
      </c>
      <c r="D1739">
        <v>-0.80991999999999997</v>
      </c>
    </row>
    <row r="1740" spans="2:4" x14ac:dyDescent="0.35">
      <c r="B1740" t="s">
        <v>10875</v>
      </c>
      <c r="C1740">
        <v>52.556249999999999</v>
      </c>
      <c r="D1740">
        <v>-2.2094</v>
      </c>
    </row>
    <row r="1741" spans="2:4" x14ac:dyDescent="0.35">
      <c r="B1741" t="s">
        <v>10876</v>
      </c>
      <c r="C1741">
        <v>52.312559999999998</v>
      </c>
      <c r="D1741">
        <v>-2.2419899999999999</v>
      </c>
    </row>
    <row r="1742" spans="2:4" x14ac:dyDescent="0.35">
      <c r="B1742" t="s">
        <v>10877</v>
      </c>
      <c r="C1742">
        <v>52.637180000000001</v>
      </c>
      <c r="D1742">
        <v>-2.1139999999999999</v>
      </c>
    </row>
    <row r="1743" spans="2:4" x14ac:dyDescent="0.35">
      <c r="B1743" t="s">
        <v>10878</v>
      </c>
      <c r="C1743">
        <v>52.430489999999999</v>
      </c>
      <c r="D1743">
        <v>-2.0150600000000001</v>
      </c>
    </row>
    <row r="1744" spans="2:4" x14ac:dyDescent="0.35">
      <c r="B1744" t="s">
        <v>10879</v>
      </c>
      <c r="C1744">
        <v>52.542050000000003</v>
      </c>
      <c r="D1744">
        <v>-2.0294500000000002</v>
      </c>
    </row>
    <row r="1745" spans="2:4" x14ac:dyDescent="0.35">
      <c r="B1745" t="s">
        <v>10880</v>
      </c>
      <c r="C1745">
        <v>52.498899999999999</v>
      </c>
      <c r="D1745">
        <v>-2.02352</v>
      </c>
    </row>
    <row r="1746" spans="2:4" x14ac:dyDescent="0.35">
      <c r="B1746" t="s">
        <v>10880</v>
      </c>
      <c r="C1746">
        <v>51.647010000000002</v>
      </c>
      <c r="D1746">
        <v>-2.57084</v>
      </c>
    </row>
    <row r="1747" spans="2:4" x14ac:dyDescent="0.35">
      <c r="B1747" t="s">
        <v>10881</v>
      </c>
      <c r="C1747">
        <v>52.575719999999997</v>
      </c>
      <c r="D1747">
        <v>-2.0598299999999998</v>
      </c>
    </row>
    <row r="1748" spans="2:4" x14ac:dyDescent="0.35">
      <c r="B1748" t="s">
        <v>10882</v>
      </c>
      <c r="C1748">
        <v>52.385899999999999</v>
      </c>
      <c r="D1748">
        <v>-1.615</v>
      </c>
    </row>
    <row r="1749" spans="2:4" x14ac:dyDescent="0.35">
      <c r="B1749" t="s">
        <v>10883</v>
      </c>
      <c r="C1749">
        <v>52.552840000000003</v>
      </c>
      <c r="D1749">
        <v>-1.96309</v>
      </c>
    </row>
    <row r="1750" spans="2:4" x14ac:dyDescent="0.35">
      <c r="B1750" t="s">
        <v>10884</v>
      </c>
      <c r="C1750">
        <v>52.454790000000003</v>
      </c>
      <c r="D1750">
        <v>-1.46313</v>
      </c>
    </row>
    <row r="1751" spans="2:4" x14ac:dyDescent="0.35">
      <c r="B1751" t="s">
        <v>10885</v>
      </c>
      <c r="C1751">
        <v>52.252569999999999</v>
      </c>
      <c r="D1751">
        <v>-1.9721200000000001</v>
      </c>
    </row>
    <row r="1752" spans="2:4" x14ac:dyDescent="0.35">
      <c r="B1752" t="s">
        <v>10886</v>
      </c>
      <c r="C1752">
        <v>52.53002</v>
      </c>
      <c r="D1752">
        <v>-1.7139800000000001</v>
      </c>
    </row>
    <row r="1753" spans="2:4" x14ac:dyDescent="0.35">
      <c r="B1753" t="s">
        <v>10887</v>
      </c>
      <c r="C1753">
        <v>52.507019999999997</v>
      </c>
      <c r="D1753">
        <v>-1.85117</v>
      </c>
    </row>
    <row r="1754" spans="2:4" x14ac:dyDescent="0.35">
      <c r="B1754" t="s">
        <v>10888</v>
      </c>
      <c r="C1754">
        <v>53.040939999999999</v>
      </c>
      <c r="D1754">
        <v>-2.0819899999999998</v>
      </c>
    </row>
    <row r="1755" spans="2:4" x14ac:dyDescent="0.35">
      <c r="B1755" t="s">
        <v>10889</v>
      </c>
      <c r="C1755">
        <v>52.772590000000001</v>
      </c>
      <c r="D1755">
        <v>-1.65459</v>
      </c>
    </row>
    <row r="1756" spans="2:4" x14ac:dyDescent="0.35">
      <c r="B1756" t="s">
        <v>10890</v>
      </c>
      <c r="C1756">
        <v>52.631740000000001</v>
      </c>
      <c r="D1756">
        <v>-2.5141300000000002</v>
      </c>
    </row>
    <row r="1757" spans="2:4" x14ac:dyDescent="0.35">
      <c r="B1757" t="s">
        <v>10891</v>
      </c>
      <c r="C1757">
        <v>52.756880000000002</v>
      </c>
      <c r="D1757">
        <v>-1.9155</v>
      </c>
    </row>
    <row r="1758" spans="2:4" x14ac:dyDescent="0.35">
      <c r="B1758" t="s">
        <v>10892</v>
      </c>
      <c r="C1758">
        <v>52.70814</v>
      </c>
      <c r="D1758">
        <v>-2.6926399999999999</v>
      </c>
    </row>
    <row r="1759" spans="2:4" x14ac:dyDescent="0.35">
      <c r="B1759" t="s">
        <v>10893</v>
      </c>
      <c r="C1759">
        <v>52.854959999999998</v>
      </c>
      <c r="D1759">
        <v>-1.55444</v>
      </c>
    </row>
    <row r="1760" spans="2:4" x14ac:dyDescent="0.35">
      <c r="B1760" t="s">
        <v>10894</v>
      </c>
      <c r="C1760">
        <v>52.863349999999997</v>
      </c>
      <c r="D1760">
        <v>-1.25579</v>
      </c>
    </row>
    <row r="1761" spans="2:4" x14ac:dyDescent="0.35">
      <c r="B1761" t="s">
        <v>10895</v>
      </c>
      <c r="C1761">
        <v>52.596449999999997</v>
      </c>
      <c r="D1761">
        <v>-1.21898</v>
      </c>
    </row>
    <row r="1762" spans="2:4" x14ac:dyDescent="0.35">
      <c r="B1762" t="s">
        <v>10895</v>
      </c>
      <c r="C1762">
        <v>52.596449999999997</v>
      </c>
      <c r="D1762">
        <v>-1.21898</v>
      </c>
    </row>
    <row r="1763" spans="2:4" x14ac:dyDescent="0.35">
      <c r="B1763" t="s">
        <v>10896</v>
      </c>
      <c r="C1763">
        <v>53.027520000000003</v>
      </c>
      <c r="D1763">
        <v>-3.05219</v>
      </c>
    </row>
    <row r="1764" spans="2:4" x14ac:dyDescent="0.35">
      <c r="B1764" t="s">
        <v>10897</v>
      </c>
      <c r="C1764">
        <v>53.230260000000001</v>
      </c>
      <c r="D1764">
        <v>-3.0770499999999998</v>
      </c>
    </row>
    <row r="1765" spans="2:4" x14ac:dyDescent="0.35">
      <c r="B1765" t="s">
        <v>10898</v>
      </c>
      <c r="C1765">
        <v>53.119320000000002</v>
      </c>
      <c r="D1765">
        <v>-4.1128099999999996</v>
      </c>
    </row>
    <row r="1766" spans="2:4" x14ac:dyDescent="0.35">
      <c r="B1766" t="s">
        <v>10899</v>
      </c>
      <c r="C1766">
        <v>53.187739999999998</v>
      </c>
      <c r="D1766">
        <v>-4.1566099999999997</v>
      </c>
    </row>
    <row r="1767" spans="2:4" x14ac:dyDescent="0.35">
      <c r="B1767" t="s">
        <v>10900</v>
      </c>
      <c r="C1767">
        <v>53.413429999999998</v>
      </c>
      <c r="D1767">
        <v>-4.4795199999999999</v>
      </c>
    </row>
    <row r="1768" spans="2:4" x14ac:dyDescent="0.35">
      <c r="B1768" t="s">
        <v>10901</v>
      </c>
      <c r="C1768">
        <v>52.980609999999999</v>
      </c>
      <c r="D1768">
        <v>-3.9690099999999999</v>
      </c>
    </row>
    <row r="1769" spans="2:4" x14ac:dyDescent="0.35">
      <c r="B1769" t="s">
        <v>10902</v>
      </c>
      <c r="C1769">
        <v>52.927030000000002</v>
      </c>
      <c r="D1769">
        <v>-3.9472399999999999</v>
      </c>
    </row>
    <row r="1770" spans="2:4" x14ac:dyDescent="0.35">
      <c r="B1770" t="s">
        <v>10903</v>
      </c>
      <c r="C1770">
        <v>53.371569999999998</v>
      </c>
      <c r="D1770">
        <v>-2.6883300000000001</v>
      </c>
    </row>
    <row r="1771" spans="2:4" x14ac:dyDescent="0.35">
      <c r="B1771" t="s">
        <v>10904</v>
      </c>
      <c r="C1771">
        <v>53.470030000000001</v>
      </c>
      <c r="D1771">
        <v>-2.8474699999999999</v>
      </c>
    </row>
    <row r="1772" spans="2:4" x14ac:dyDescent="0.35">
      <c r="B1772" t="s">
        <v>10905</v>
      </c>
      <c r="C1772">
        <v>53.419420000000002</v>
      </c>
      <c r="D1772">
        <v>-2.9238300000000002</v>
      </c>
    </row>
    <row r="1773" spans="2:4" x14ac:dyDescent="0.35">
      <c r="B1773" t="s">
        <v>10906</v>
      </c>
      <c r="C1773">
        <v>53.42071</v>
      </c>
      <c r="D1773">
        <v>-2.7387800000000002</v>
      </c>
    </row>
    <row r="1774" spans="2:4" x14ac:dyDescent="0.35">
      <c r="B1774" t="s">
        <v>10907</v>
      </c>
      <c r="C1774">
        <v>53.562199999999997</v>
      </c>
      <c r="D1774">
        <v>-2.81975</v>
      </c>
    </row>
    <row r="1775" spans="2:4" x14ac:dyDescent="0.35">
      <c r="B1775" t="s">
        <v>10908</v>
      </c>
      <c r="C1775">
        <v>53.414839999999998</v>
      </c>
      <c r="D1775">
        <v>-2.1293500000000001</v>
      </c>
    </row>
    <row r="1776" spans="2:4" x14ac:dyDescent="0.35">
      <c r="B1776" t="s">
        <v>10909</v>
      </c>
      <c r="C1776">
        <v>53.434910000000002</v>
      </c>
      <c r="D1776">
        <v>-2.40035</v>
      </c>
    </row>
    <row r="1777" spans="2:4" x14ac:dyDescent="0.35">
      <c r="B1777" t="s">
        <v>10909</v>
      </c>
      <c r="C1777">
        <v>53.434899999999999</v>
      </c>
      <c r="D1777">
        <v>-2.4033600000000002</v>
      </c>
    </row>
    <row r="1778" spans="2:4" x14ac:dyDescent="0.35">
      <c r="B1778" t="s">
        <v>10910</v>
      </c>
      <c r="C1778">
        <v>53.420119999999997</v>
      </c>
      <c r="D1778">
        <v>-2.2776800000000001</v>
      </c>
    </row>
    <row r="1779" spans="2:4" x14ac:dyDescent="0.35">
      <c r="B1779" t="s">
        <v>10911</v>
      </c>
      <c r="C1779">
        <v>53.363460000000003</v>
      </c>
      <c r="D1779">
        <v>-3.0593699999999999</v>
      </c>
    </row>
    <row r="1780" spans="2:4" x14ac:dyDescent="0.35">
      <c r="B1780" t="s">
        <v>10912</v>
      </c>
      <c r="C1780">
        <v>53.266210000000001</v>
      </c>
      <c r="D1780">
        <v>-2.948</v>
      </c>
    </row>
    <row r="1781" spans="2:4" x14ac:dyDescent="0.35">
      <c r="B1781" t="s">
        <v>10913</v>
      </c>
      <c r="C1781">
        <v>53.309379999999997</v>
      </c>
      <c r="D1781">
        <v>-2.7173400000000001</v>
      </c>
    </row>
    <row r="1782" spans="2:4" x14ac:dyDescent="0.35">
      <c r="B1782" t="s">
        <v>10914</v>
      </c>
      <c r="C1782">
        <v>53.313859999999998</v>
      </c>
      <c r="D1782">
        <v>-2.7204199999999998</v>
      </c>
    </row>
    <row r="1783" spans="2:4" x14ac:dyDescent="0.35">
      <c r="B1783" t="s">
        <v>10915</v>
      </c>
      <c r="C1783">
        <v>53.538159999999998</v>
      </c>
      <c r="D1783">
        <v>-2.3590300000000002</v>
      </c>
    </row>
    <row r="1784" spans="2:4" x14ac:dyDescent="0.35">
      <c r="B1784" t="s">
        <v>10916</v>
      </c>
      <c r="C1784">
        <v>53.62144</v>
      </c>
      <c r="D1784">
        <v>-2.2161499999999998</v>
      </c>
    </row>
    <row r="1785" spans="2:4" x14ac:dyDescent="0.35">
      <c r="B1785" t="s">
        <v>10917</v>
      </c>
      <c r="C1785">
        <v>53.529539999999997</v>
      </c>
      <c r="D1785">
        <v>-2.1675800000000001</v>
      </c>
    </row>
    <row r="1786" spans="2:4" x14ac:dyDescent="0.35">
      <c r="B1786" t="s">
        <v>10918</v>
      </c>
      <c r="C1786">
        <v>53.795189999999998</v>
      </c>
      <c r="D1786">
        <v>-2.32707</v>
      </c>
    </row>
    <row r="1787" spans="2:4" x14ac:dyDescent="0.35">
      <c r="B1787" t="s">
        <v>10919</v>
      </c>
      <c r="C1787">
        <v>53.425989999999999</v>
      </c>
      <c r="D1787">
        <v>-2.3776899999999999</v>
      </c>
    </row>
    <row r="1788" spans="2:4" x14ac:dyDescent="0.35">
      <c r="B1788" t="s">
        <v>10920</v>
      </c>
      <c r="C1788">
        <v>53.26858</v>
      </c>
      <c r="D1788">
        <v>-2.1205500000000002</v>
      </c>
    </row>
    <row r="1789" spans="2:4" x14ac:dyDescent="0.35">
      <c r="B1789" t="s">
        <v>10921</v>
      </c>
      <c r="C1789">
        <v>53.492199999999997</v>
      </c>
      <c r="D1789">
        <v>-2.0436700000000001</v>
      </c>
    </row>
    <row r="1790" spans="2:4" x14ac:dyDescent="0.35">
      <c r="B1790" t="s">
        <v>10922</v>
      </c>
      <c r="C1790">
        <v>53.810310000000001</v>
      </c>
      <c r="D1790">
        <v>-1.86632</v>
      </c>
    </row>
    <row r="1791" spans="2:4" x14ac:dyDescent="0.35">
      <c r="B1791" t="s">
        <v>10923</v>
      </c>
      <c r="C1791">
        <v>53.693939999999998</v>
      </c>
      <c r="D1791">
        <v>-1.82243</v>
      </c>
    </row>
    <row r="1792" spans="2:4" x14ac:dyDescent="0.35">
      <c r="B1792" t="s">
        <v>10924</v>
      </c>
      <c r="C1792">
        <v>53.80583</v>
      </c>
      <c r="D1792">
        <v>-1.59684</v>
      </c>
    </row>
    <row r="1793" spans="2:4" x14ac:dyDescent="0.35">
      <c r="B1793" t="s">
        <v>10925</v>
      </c>
      <c r="C1793">
        <v>53.77561</v>
      </c>
      <c r="D1793">
        <v>-1.4964500000000001</v>
      </c>
    </row>
    <row r="1794" spans="2:4" x14ac:dyDescent="0.35">
      <c r="B1794" t="s">
        <v>10926</v>
      </c>
      <c r="C1794">
        <v>53.974420000000002</v>
      </c>
      <c r="D1794">
        <v>-1.1328800000000001</v>
      </c>
    </row>
    <row r="1795" spans="2:4" x14ac:dyDescent="0.35">
      <c r="B1795" t="s">
        <v>10927</v>
      </c>
      <c r="C1795">
        <v>53.445340000000002</v>
      </c>
      <c r="D1795">
        <v>-1.32094</v>
      </c>
    </row>
    <row r="1796" spans="2:4" x14ac:dyDescent="0.35">
      <c r="B1796" t="s">
        <v>10928</v>
      </c>
      <c r="C1796">
        <v>53.401470000000003</v>
      </c>
      <c r="D1796">
        <v>-1.35002</v>
      </c>
    </row>
    <row r="1797" spans="2:4" x14ac:dyDescent="0.35">
      <c r="B1797" t="s">
        <v>10929</v>
      </c>
      <c r="C1797">
        <v>53.224580000000003</v>
      </c>
      <c r="D1797">
        <v>-1.3888499999999999</v>
      </c>
    </row>
    <row r="1798" spans="2:4" x14ac:dyDescent="0.35">
      <c r="B1798" t="s">
        <v>10930</v>
      </c>
      <c r="C1798">
        <v>53.330060000000003</v>
      </c>
      <c r="D1798">
        <v>-1.4534100000000001</v>
      </c>
    </row>
    <row r="1799" spans="2:4" x14ac:dyDescent="0.35">
      <c r="B1799" t="s">
        <v>10931</v>
      </c>
      <c r="C1799">
        <v>53.40605</v>
      </c>
      <c r="D1799">
        <v>-1.4892399999999999</v>
      </c>
    </row>
    <row r="1800" spans="2:4" x14ac:dyDescent="0.35">
      <c r="B1800" t="s">
        <v>10932</v>
      </c>
      <c r="C1800">
        <v>53.349870000000003</v>
      </c>
      <c r="D1800">
        <v>-1.46993</v>
      </c>
    </row>
    <row r="1801" spans="2:4" x14ac:dyDescent="0.35">
      <c r="B1801" t="s">
        <v>10933</v>
      </c>
      <c r="C1801">
        <v>53.399749999999997</v>
      </c>
      <c r="D1801">
        <v>-1.4462999999999999</v>
      </c>
    </row>
    <row r="1802" spans="2:4" x14ac:dyDescent="0.35">
      <c r="B1802" t="s">
        <v>10934</v>
      </c>
      <c r="C1802">
        <v>53.375259999999997</v>
      </c>
      <c r="D1802">
        <v>-1.47706</v>
      </c>
    </row>
    <row r="1803" spans="2:4" x14ac:dyDescent="0.35">
      <c r="B1803" t="s">
        <v>10935</v>
      </c>
      <c r="C1803">
        <v>53.488849999999999</v>
      </c>
      <c r="D1803">
        <v>-1.6035900000000001</v>
      </c>
    </row>
    <row r="1804" spans="2:4" x14ac:dyDescent="0.35">
      <c r="B1804" t="s">
        <v>10936</v>
      </c>
      <c r="C1804">
        <v>53.412080000000003</v>
      </c>
      <c r="D1804">
        <v>-1.3849899999999999</v>
      </c>
    </row>
    <row r="1805" spans="2:4" x14ac:dyDescent="0.35">
      <c r="B1805" t="s">
        <v>10937</v>
      </c>
      <c r="C1805">
        <v>53.403669999999998</v>
      </c>
      <c r="D1805">
        <v>-1.26746</v>
      </c>
    </row>
    <row r="1806" spans="2:4" x14ac:dyDescent="0.35">
      <c r="B1806" t="s">
        <v>10938</v>
      </c>
      <c r="C1806">
        <v>53.400779999999997</v>
      </c>
      <c r="D1806">
        <v>-1.3923399999999999</v>
      </c>
    </row>
    <row r="1807" spans="2:4" x14ac:dyDescent="0.35">
      <c r="B1807" t="s">
        <v>10939</v>
      </c>
      <c r="C1807">
        <v>53.502279999999999</v>
      </c>
      <c r="D1807">
        <v>-1.37883</v>
      </c>
    </row>
    <row r="1808" spans="2:4" x14ac:dyDescent="0.35">
      <c r="B1808" t="s">
        <v>10940</v>
      </c>
      <c r="C1808">
        <v>53.413319999999999</v>
      </c>
      <c r="D1808">
        <v>-1.4176899999999999</v>
      </c>
    </row>
    <row r="1809" spans="2:4" x14ac:dyDescent="0.35">
      <c r="B1809" t="s">
        <v>9055</v>
      </c>
      <c r="C1809">
        <v>53.73516</v>
      </c>
      <c r="D1809">
        <v>-0.99338000000000004</v>
      </c>
    </row>
    <row r="1810" spans="2:4" x14ac:dyDescent="0.35">
      <c r="B1810" t="s">
        <v>10941</v>
      </c>
      <c r="C1810">
        <v>53.720100000000002</v>
      </c>
      <c r="D1810">
        <v>-1.27258</v>
      </c>
    </row>
    <row r="1811" spans="2:4" x14ac:dyDescent="0.35">
      <c r="B1811" t="s">
        <v>10941</v>
      </c>
      <c r="C1811">
        <v>53.722819999999999</v>
      </c>
      <c r="D1811">
        <v>-1.27708</v>
      </c>
    </row>
    <row r="1812" spans="2:4" x14ac:dyDescent="0.35">
      <c r="B1812" t="s">
        <v>10942</v>
      </c>
      <c r="C1812">
        <v>53.757219999999997</v>
      </c>
      <c r="D1812">
        <v>-1.2672600000000001</v>
      </c>
    </row>
    <row r="1813" spans="2:4" x14ac:dyDescent="0.35">
      <c r="B1813" t="s">
        <v>10943</v>
      </c>
      <c r="C1813">
        <v>53.713760000000001</v>
      </c>
      <c r="D1813">
        <v>-1.13026</v>
      </c>
    </row>
    <row r="1814" spans="2:4" x14ac:dyDescent="0.35">
      <c r="B1814" t="s">
        <v>10944</v>
      </c>
      <c r="C1814">
        <v>53.957230000000003</v>
      </c>
      <c r="D1814">
        <v>-1.0241199999999999</v>
      </c>
    </row>
    <row r="1815" spans="2:4" x14ac:dyDescent="0.35">
      <c r="B1815" t="s">
        <v>10945</v>
      </c>
      <c r="C1815">
        <v>53.575870000000002</v>
      </c>
      <c r="D1815">
        <v>-1.0906100000000001</v>
      </c>
    </row>
    <row r="1816" spans="2:4" x14ac:dyDescent="0.35">
      <c r="B1816" t="s">
        <v>10946</v>
      </c>
      <c r="C1816">
        <v>53.900030000000001</v>
      </c>
      <c r="D1816">
        <v>-0.82028999999999996</v>
      </c>
    </row>
    <row r="1817" spans="2:4" x14ac:dyDescent="0.35">
      <c r="B1817" t="s">
        <v>10947</v>
      </c>
      <c r="C1817">
        <v>53.566020000000002</v>
      </c>
      <c r="D1817">
        <v>-0.15179999999999999</v>
      </c>
    </row>
    <row r="1818" spans="2:4" x14ac:dyDescent="0.35">
      <c r="B1818" t="s">
        <v>10948</v>
      </c>
      <c r="C1818">
        <v>53.633710000000001</v>
      </c>
      <c r="D1818">
        <v>-0.22900999999999999</v>
      </c>
    </row>
    <row r="1819" spans="2:4" x14ac:dyDescent="0.35">
      <c r="B1819" t="s">
        <v>10949</v>
      </c>
      <c r="C1819">
        <v>53.656280000000002</v>
      </c>
      <c r="D1819">
        <v>-0.25541000000000003</v>
      </c>
    </row>
    <row r="1820" spans="2:4" x14ac:dyDescent="0.35">
      <c r="B1820" t="s">
        <v>10950</v>
      </c>
      <c r="C1820">
        <v>53.603299999999997</v>
      </c>
      <c r="D1820">
        <v>-0.14537</v>
      </c>
    </row>
    <row r="1821" spans="2:4" x14ac:dyDescent="0.35">
      <c r="B1821" t="s">
        <v>10951</v>
      </c>
      <c r="C1821">
        <v>53.800800000000002</v>
      </c>
      <c r="D1821">
        <v>-0.4133</v>
      </c>
    </row>
    <row r="1822" spans="2:4" x14ac:dyDescent="0.35">
      <c r="B1822" t="s">
        <v>10952</v>
      </c>
      <c r="C1822">
        <v>53.59722</v>
      </c>
      <c r="D1822">
        <v>-0.75792000000000004</v>
      </c>
    </row>
    <row r="1823" spans="2:4" x14ac:dyDescent="0.35">
      <c r="B1823" t="s">
        <v>10953</v>
      </c>
      <c r="C1823">
        <v>53.74765</v>
      </c>
      <c r="D1823">
        <v>-0.25473000000000001</v>
      </c>
    </row>
    <row r="1824" spans="2:4" x14ac:dyDescent="0.35">
      <c r="B1824" t="s">
        <v>10954</v>
      </c>
      <c r="C1824">
        <v>53.74098</v>
      </c>
      <c r="D1824">
        <v>-0.23818</v>
      </c>
    </row>
    <row r="1825" spans="2:4" x14ac:dyDescent="0.35">
      <c r="B1825" t="s">
        <v>10955</v>
      </c>
      <c r="C1825">
        <v>54.598730000000003</v>
      </c>
      <c r="D1825">
        <v>-1.1391800000000001</v>
      </c>
    </row>
    <row r="1826" spans="2:4" x14ac:dyDescent="0.35">
      <c r="B1826" t="s">
        <v>10956</v>
      </c>
      <c r="C1826">
        <v>54.573590000000003</v>
      </c>
      <c r="D1826">
        <v>-1.13035</v>
      </c>
    </row>
    <row r="1827" spans="2:4" x14ac:dyDescent="0.35">
      <c r="B1827" t="s">
        <v>10957</v>
      </c>
      <c r="C1827">
        <v>54.636270000000003</v>
      </c>
      <c r="D1827">
        <v>-1.1835100000000001</v>
      </c>
    </row>
    <row r="1828" spans="2:4" x14ac:dyDescent="0.35">
      <c r="B1828" t="s">
        <v>10958</v>
      </c>
      <c r="C1828">
        <v>54.565809999999999</v>
      </c>
      <c r="D1828">
        <v>-1.1323300000000001</v>
      </c>
    </row>
    <row r="1829" spans="2:4" x14ac:dyDescent="0.35">
      <c r="B1829" t="s">
        <v>10959</v>
      </c>
      <c r="C1829">
        <v>54.606969999999997</v>
      </c>
      <c r="D1829">
        <v>-1.23828</v>
      </c>
    </row>
    <row r="1830" spans="2:4" x14ac:dyDescent="0.35">
      <c r="B1830" t="s">
        <v>10960</v>
      </c>
      <c r="C1830">
        <v>54.606140000000003</v>
      </c>
      <c r="D1830">
        <v>-1.11599</v>
      </c>
    </row>
    <row r="1831" spans="2:4" x14ac:dyDescent="0.35">
      <c r="B1831" t="s">
        <v>10961</v>
      </c>
      <c r="C1831">
        <v>54.700319999999998</v>
      </c>
      <c r="D1831">
        <v>-1.2918099999999999</v>
      </c>
    </row>
    <row r="1832" spans="2:4" x14ac:dyDescent="0.35">
      <c r="B1832" t="s">
        <v>10962</v>
      </c>
      <c r="C1832">
        <v>54.805840000000003</v>
      </c>
      <c r="D1832">
        <v>-1.40144</v>
      </c>
    </row>
    <row r="1833" spans="2:4" x14ac:dyDescent="0.35">
      <c r="B1833" t="s">
        <v>10963</v>
      </c>
      <c r="C1833">
        <v>54.591540000000002</v>
      </c>
      <c r="D1833">
        <v>-1.3685700000000001</v>
      </c>
    </row>
    <row r="1834" spans="2:4" x14ac:dyDescent="0.35">
      <c r="B1834" t="s">
        <v>10964</v>
      </c>
      <c r="C1834">
        <v>54.881230000000002</v>
      </c>
      <c r="D1834">
        <v>-1.4576100000000001</v>
      </c>
    </row>
    <row r="1835" spans="2:4" x14ac:dyDescent="0.35">
      <c r="B1835" t="s">
        <v>10965</v>
      </c>
      <c r="C1835">
        <v>54.97363</v>
      </c>
      <c r="D1835">
        <v>-1.4522200000000001</v>
      </c>
    </row>
    <row r="1836" spans="2:4" x14ac:dyDescent="0.35">
      <c r="B1836" t="s">
        <v>10966</v>
      </c>
      <c r="C1836">
        <v>55.024410000000003</v>
      </c>
      <c r="D1836">
        <v>-1.5009999999999999</v>
      </c>
    </row>
    <row r="1837" spans="2:4" x14ac:dyDescent="0.35">
      <c r="B1837" t="s">
        <v>10967</v>
      </c>
      <c r="C1837">
        <v>54.940710000000003</v>
      </c>
      <c r="D1837">
        <v>-1.47081</v>
      </c>
    </row>
    <row r="1838" spans="2:4" x14ac:dyDescent="0.35">
      <c r="B1838" t="s">
        <v>10968</v>
      </c>
      <c r="C1838">
        <v>54.977499999999999</v>
      </c>
      <c r="D1838">
        <v>-1.7265600000000001</v>
      </c>
    </row>
    <row r="1839" spans="2:4" x14ac:dyDescent="0.35">
      <c r="B1839" t="s">
        <v>10969</v>
      </c>
      <c r="C1839">
        <v>54.97392</v>
      </c>
      <c r="D1839">
        <v>-1.7328300000000001</v>
      </c>
    </row>
    <row r="1840" spans="2:4" x14ac:dyDescent="0.35">
      <c r="B1840" t="s">
        <v>10970</v>
      </c>
      <c r="C1840">
        <v>54.977539999999998</v>
      </c>
      <c r="D1840">
        <v>-1.7437400000000001</v>
      </c>
    </row>
    <row r="1841" spans="2:4" x14ac:dyDescent="0.35">
      <c r="B1841" t="s">
        <v>10971</v>
      </c>
      <c r="C1841">
        <v>55.141800000000003</v>
      </c>
      <c r="D1841">
        <v>-1.5328200000000001</v>
      </c>
    </row>
    <row r="1842" spans="2:4" x14ac:dyDescent="0.35">
      <c r="B1842" t="s">
        <v>8780</v>
      </c>
      <c r="C1842">
        <v>54.705579999999998</v>
      </c>
      <c r="D1842">
        <v>-1.55633</v>
      </c>
    </row>
    <row r="1843" spans="2:4" x14ac:dyDescent="0.35">
      <c r="B1843" t="s">
        <v>10972</v>
      </c>
      <c r="C1843">
        <v>55.012320000000003</v>
      </c>
      <c r="D1843">
        <v>-2.1633900000000001</v>
      </c>
    </row>
    <row r="1844" spans="2:4" x14ac:dyDescent="0.35">
      <c r="B1844" t="s">
        <v>10973</v>
      </c>
      <c r="C1844">
        <v>54.940980000000003</v>
      </c>
      <c r="D1844">
        <v>-2.9632900000000002</v>
      </c>
    </row>
    <row r="1845" spans="2:4" x14ac:dyDescent="0.35">
      <c r="B1845" t="s">
        <v>10974</v>
      </c>
      <c r="C1845">
        <v>53.744309999999999</v>
      </c>
      <c r="D1845">
        <v>-2.7551100000000002</v>
      </c>
    </row>
    <row r="1846" spans="2:4" x14ac:dyDescent="0.35">
      <c r="B1846" t="s">
        <v>10975</v>
      </c>
      <c r="C1846">
        <v>53.878570000000003</v>
      </c>
      <c r="D1846">
        <v>-2.98752</v>
      </c>
    </row>
    <row r="1847" spans="2:4" x14ac:dyDescent="0.35">
      <c r="B1847" t="s">
        <v>10976</v>
      </c>
      <c r="C1847">
        <v>54.031790000000001</v>
      </c>
      <c r="D1847">
        <v>-2.8900299999999999</v>
      </c>
    </row>
    <row r="1848" spans="2:4" x14ac:dyDescent="0.35">
      <c r="B1848" t="s">
        <v>10977</v>
      </c>
      <c r="C1848">
        <v>54.297440000000002</v>
      </c>
      <c r="D1848">
        <v>-2.6714199999999999</v>
      </c>
    </row>
    <row r="1849" spans="2:4" x14ac:dyDescent="0.35">
      <c r="B1849" t="s">
        <v>10978</v>
      </c>
      <c r="C1849">
        <v>55.45688294</v>
      </c>
      <c r="D1849">
        <v>-4.5873916650000002</v>
      </c>
    </row>
    <row r="1850" spans="2:4" x14ac:dyDescent="0.35">
      <c r="B1850" t="s">
        <v>82</v>
      </c>
      <c r="C1850">
        <v>55.777424289999999</v>
      </c>
      <c r="D1850">
        <v>-2.0787000870000001</v>
      </c>
    </row>
    <row r="1851" spans="2:4" x14ac:dyDescent="0.35">
      <c r="B1851" t="s">
        <v>112</v>
      </c>
      <c r="C1851">
        <v>55.919324670000002</v>
      </c>
      <c r="D1851">
        <v>-3.4534009819999998</v>
      </c>
    </row>
    <row r="1852" spans="2:4" x14ac:dyDescent="0.35">
      <c r="B1852" t="s">
        <v>125</v>
      </c>
      <c r="C1852">
        <v>55.856984349999998</v>
      </c>
      <c r="D1852">
        <v>-4.1966114870000002</v>
      </c>
    </row>
    <row r="1853" spans="2:4" x14ac:dyDescent="0.35">
      <c r="B1853" t="s">
        <v>128</v>
      </c>
      <c r="C1853">
        <v>55.14350194</v>
      </c>
      <c r="D1853">
        <v>-4.1892913150000002</v>
      </c>
    </row>
    <row r="1854" spans="2:4" x14ac:dyDescent="0.35">
      <c r="B1854" t="s">
        <v>134</v>
      </c>
      <c r="C1854">
        <v>55.01352163</v>
      </c>
      <c r="D1854">
        <v>-3.2211007070000002</v>
      </c>
    </row>
    <row r="1855" spans="2:4" x14ac:dyDescent="0.35">
      <c r="B1855" t="s">
        <v>136</v>
      </c>
      <c r="C1855">
        <v>55.855054340000002</v>
      </c>
      <c r="D1855">
        <v>-4.2390115169999998</v>
      </c>
    </row>
    <row r="1856" spans="2:4" x14ac:dyDescent="0.35">
      <c r="B1856" t="s">
        <v>149</v>
      </c>
      <c r="C1856">
        <v>55.851444370000003</v>
      </c>
      <c r="D1856">
        <v>-4.0134413550000003</v>
      </c>
    </row>
    <row r="1857" spans="2:4" x14ac:dyDescent="0.35">
      <c r="B1857" t="s">
        <v>150</v>
      </c>
      <c r="C1857">
        <v>55.966624869999997</v>
      </c>
      <c r="D1857">
        <v>-2.967000664</v>
      </c>
    </row>
    <row r="1858" spans="2:4" x14ac:dyDescent="0.35">
      <c r="B1858" t="s">
        <v>156</v>
      </c>
      <c r="C1858">
        <v>55.44712294</v>
      </c>
      <c r="D1858">
        <v>-4.4290015509999998</v>
      </c>
    </row>
    <row r="1859" spans="2:4" x14ac:dyDescent="0.35">
      <c r="B1859" t="s">
        <v>162</v>
      </c>
      <c r="C1859">
        <v>55.902224629999999</v>
      </c>
      <c r="D1859">
        <v>-3.3087008820000001</v>
      </c>
    </row>
    <row r="1860" spans="2:4" x14ac:dyDescent="0.35">
      <c r="B1860" t="s">
        <v>168</v>
      </c>
      <c r="C1860">
        <v>55.947194789999998</v>
      </c>
      <c r="D1860">
        <v>-3.2090008220000001</v>
      </c>
    </row>
    <row r="1861" spans="2:4" x14ac:dyDescent="0.35">
      <c r="B1861" t="s">
        <v>489</v>
      </c>
      <c r="C1861">
        <v>55.061921759999997</v>
      </c>
      <c r="D1861">
        <v>-3.5830009239999998</v>
      </c>
    </row>
    <row r="1862" spans="2:4" x14ac:dyDescent="0.35">
      <c r="B1862" t="s">
        <v>175</v>
      </c>
      <c r="C1862">
        <v>55.976604930000001</v>
      </c>
      <c r="D1862">
        <v>-2.5727004080000002</v>
      </c>
    </row>
    <row r="1863" spans="2:4" x14ac:dyDescent="0.35">
      <c r="B1863" t="s">
        <v>184</v>
      </c>
      <c r="C1863">
        <v>55.11022183</v>
      </c>
      <c r="D1863">
        <v>-4.1693012940000003</v>
      </c>
    </row>
    <row r="1864" spans="2:4" x14ac:dyDescent="0.35">
      <c r="B1864" t="s">
        <v>191</v>
      </c>
      <c r="C1864">
        <v>55.784924119999999</v>
      </c>
      <c r="D1864">
        <v>-4.1916014659999998</v>
      </c>
    </row>
    <row r="1865" spans="2:4" x14ac:dyDescent="0.35">
      <c r="B1865" t="s">
        <v>193</v>
      </c>
      <c r="C1865">
        <v>55.73952397</v>
      </c>
      <c r="D1865">
        <v>-4.1611014339999999</v>
      </c>
    </row>
    <row r="1866" spans="2:4" x14ac:dyDescent="0.35">
      <c r="B1866" t="s">
        <v>194</v>
      </c>
      <c r="C1866">
        <v>55.878604449999997</v>
      </c>
      <c r="D1866">
        <v>-4.0730014030000001</v>
      </c>
    </row>
    <row r="1867" spans="2:4" x14ac:dyDescent="0.35">
      <c r="B1867" t="s">
        <v>10979</v>
      </c>
      <c r="C1867">
        <v>55.061121790000001</v>
      </c>
      <c r="D1867">
        <v>-3.277000745</v>
      </c>
    </row>
    <row r="1868" spans="2:4" x14ac:dyDescent="0.35">
      <c r="B1868" t="s">
        <v>196</v>
      </c>
      <c r="C1868">
        <v>55.66812393</v>
      </c>
      <c r="D1868">
        <v>-2.3277002379999998</v>
      </c>
    </row>
    <row r="1869" spans="2:4" x14ac:dyDescent="0.35">
      <c r="B1869" t="s">
        <v>10980</v>
      </c>
      <c r="C1869">
        <v>55.43702304</v>
      </c>
      <c r="D1869">
        <v>-3.6723010440000001</v>
      </c>
    </row>
    <row r="1870" spans="2:4" x14ac:dyDescent="0.35">
      <c r="B1870" t="s">
        <v>221</v>
      </c>
      <c r="C1870">
        <v>55.607823709999998</v>
      </c>
      <c r="D1870">
        <v>-2.7665005030000001</v>
      </c>
    </row>
    <row r="1871" spans="2:4" x14ac:dyDescent="0.35">
      <c r="B1871" t="s">
        <v>222</v>
      </c>
      <c r="C1871">
        <v>55.798024140000003</v>
      </c>
      <c r="D1871">
        <v>-4.2977015449999998</v>
      </c>
    </row>
    <row r="1872" spans="2:4" x14ac:dyDescent="0.35">
      <c r="B1872" t="s">
        <v>224</v>
      </c>
      <c r="C1872">
        <v>55.097221779999998</v>
      </c>
      <c r="D1872">
        <v>-4.1810012990000001</v>
      </c>
    </row>
    <row r="1873" spans="2:4" x14ac:dyDescent="0.35">
      <c r="B1873" t="s">
        <v>225</v>
      </c>
      <c r="C1873">
        <v>54.876620879999997</v>
      </c>
      <c r="D1873">
        <v>-4.7980016470000004</v>
      </c>
    </row>
    <row r="1874" spans="2:4" x14ac:dyDescent="0.35">
      <c r="B1874" t="s">
        <v>228</v>
      </c>
      <c r="C1874">
        <v>55.935024740000003</v>
      </c>
      <c r="D1874">
        <v>-3.2348008369999999</v>
      </c>
    </row>
    <row r="1875" spans="2:4" x14ac:dyDescent="0.35">
      <c r="B1875" t="s">
        <v>244</v>
      </c>
      <c r="C1875">
        <v>55.428223099999997</v>
      </c>
      <c r="D1875">
        <v>-2.7910005020000002</v>
      </c>
    </row>
    <row r="1876" spans="2:4" x14ac:dyDescent="0.35">
      <c r="B1876" t="s">
        <v>10981</v>
      </c>
      <c r="C1876">
        <v>55.960664880000003</v>
      </c>
      <c r="D1876">
        <v>-2.4149003050000002</v>
      </c>
    </row>
    <row r="1877" spans="2:4" x14ac:dyDescent="0.35">
      <c r="B1877" t="s">
        <v>271</v>
      </c>
      <c r="C1877">
        <v>55.89052461</v>
      </c>
      <c r="D1877">
        <v>-3.1634007839999998</v>
      </c>
    </row>
    <row r="1878" spans="2:4" x14ac:dyDescent="0.35">
      <c r="B1878" t="s">
        <v>279</v>
      </c>
      <c r="C1878">
        <v>55.160822009999997</v>
      </c>
      <c r="D1878">
        <v>-4.1805013129999997</v>
      </c>
    </row>
    <row r="1879" spans="2:4" x14ac:dyDescent="0.35">
      <c r="B1879" t="s">
        <v>282</v>
      </c>
      <c r="C1879">
        <v>55.579623380000001</v>
      </c>
      <c r="D1879">
        <v>-4.4560016039999999</v>
      </c>
    </row>
    <row r="1880" spans="2:4" x14ac:dyDescent="0.35">
      <c r="B1880" t="s">
        <v>284</v>
      </c>
      <c r="C1880">
        <v>55.593123419999998</v>
      </c>
      <c r="D1880">
        <v>-4.48700163</v>
      </c>
    </row>
    <row r="1881" spans="2:4" x14ac:dyDescent="0.35">
      <c r="B1881" t="s">
        <v>10982</v>
      </c>
      <c r="C1881">
        <v>55.799924369999999</v>
      </c>
      <c r="D1881">
        <v>-2.025600055</v>
      </c>
    </row>
    <row r="1882" spans="2:4" x14ac:dyDescent="0.35">
      <c r="B1882" t="s">
        <v>322</v>
      </c>
      <c r="C1882">
        <v>55.337022509999997</v>
      </c>
      <c r="D1882">
        <v>-4.6770016959999996</v>
      </c>
    </row>
    <row r="1883" spans="2:4" x14ac:dyDescent="0.35">
      <c r="B1883" t="s">
        <v>332</v>
      </c>
      <c r="C1883">
        <v>55.821324279999999</v>
      </c>
      <c r="D1883">
        <v>-3.936001294</v>
      </c>
    </row>
    <row r="1884" spans="2:4" x14ac:dyDescent="0.35">
      <c r="B1884" t="s">
        <v>333</v>
      </c>
      <c r="C1884">
        <v>54.948421199999999</v>
      </c>
      <c r="D1884">
        <v>-4.4910014619999998</v>
      </c>
    </row>
    <row r="1885" spans="2:4" x14ac:dyDescent="0.35">
      <c r="B1885" t="s">
        <v>365</v>
      </c>
      <c r="C1885">
        <v>55.95232481</v>
      </c>
      <c r="D1885">
        <v>-3.1225007649999998</v>
      </c>
    </row>
    <row r="1886" spans="2:4" x14ac:dyDescent="0.35">
      <c r="B1886" t="s">
        <v>372</v>
      </c>
      <c r="C1886">
        <v>55.784924160000003</v>
      </c>
      <c r="D1886">
        <v>-3.957201301</v>
      </c>
    </row>
    <row r="1887" spans="2:4" x14ac:dyDescent="0.35">
      <c r="B1887" t="s">
        <v>397</v>
      </c>
      <c r="C1887">
        <v>55.965324850000002</v>
      </c>
      <c r="D1887">
        <v>-3.1849008080000001</v>
      </c>
    </row>
    <row r="1888" spans="2:4" x14ac:dyDescent="0.35">
      <c r="B1888" t="s">
        <v>398</v>
      </c>
      <c r="C1888">
        <v>55.925724709999997</v>
      </c>
      <c r="D1888">
        <v>-3.3000008799999998</v>
      </c>
    </row>
    <row r="1889" spans="2:4" x14ac:dyDescent="0.35">
      <c r="B1889" t="s">
        <v>421</v>
      </c>
      <c r="C1889">
        <v>55.75262403</v>
      </c>
      <c r="D1889">
        <v>-4.0802013800000001</v>
      </c>
    </row>
    <row r="1890" spans="2:4" x14ac:dyDescent="0.35">
      <c r="B1890" t="s">
        <v>429</v>
      </c>
      <c r="C1890">
        <v>55.961524830000002</v>
      </c>
      <c r="D1890">
        <v>-3.241300845</v>
      </c>
    </row>
    <row r="1891" spans="2:4" x14ac:dyDescent="0.35">
      <c r="B1891" t="s">
        <v>436</v>
      </c>
      <c r="C1891">
        <v>54.854520960000002</v>
      </c>
      <c r="D1891">
        <v>-4.0260011479999998</v>
      </c>
    </row>
    <row r="1892" spans="2:4" x14ac:dyDescent="0.35">
      <c r="B1892" t="s">
        <v>469</v>
      </c>
      <c r="C1892">
        <v>55.930224729999999</v>
      </c>
      <c r="D1892">
        <v>-3.199400813</v>
      </c>
    </row>
    <row r="1893" spans="2:4" x14ac:dyDescent="0.35">
      <c r="B1893" t="s">
        <v>10983</v>
      </c>
      <c r="C1893">
        <v>56.015356949999997</v>
      </c>
      <c r="D1893">
        <v>-3.6935951629999999</v>
      </c>
    </row>
    <row r="1894" spans="2:4" x14ac:dyDescent="0.35">
      <c r="B1894" t="s">
        <v>146</v>
      </c>
      <c r="C1894">
        <v>55.855908339999999</v>
      </c>
      <c r="D1894">
        <v>-4.2552045290000002</v>
      </c>
    </row>
    <row r="1895" spans="2:4" x14ac:dyDescent="0.35">
      <c r="B1895" t="s">
        <v>10984</v>
      </c>
      <c r="C1895">
        <v>55.83856729</v>
      </c>
      <c r="D1895">
        <v>-4.2083464910000004</v>
      </c>
    </row>
    <row r="1896" spans="2:4" x14ac:dyDescent="0.35">
      <c r="B1896" t="s">
        <v>304</v>
      </c>
      <c r="C1896">
        <v>55.903092489999999</v>
      </c>
      <c r="D1896">
        <v>-4.2568105410000001</v>
      </c>
    </row>
    <row r="1897" spans="2:4" x14ac:dyDescent="0.35">
      <c r="B1897" t="s">
        <v>311</v>
      </c>
      <c r="C1897">
        <v>55.907425619999998</v>
      </c>
      <c r="D1897">
        <v>-3.506793016</v>
      </c>
    </row>
    <row r="1898" spans="2:4" x14ac:dyDescent="0.35">
      <c r="B1898" t="s">
        <v>405</v>
      </c>
      <c r="C1898">
        <v>56.340687070000001</v>
      </c>
      <c r="D1898">
        <v>-2.795897584</v>
      </c>
    </row>
    <row r="1899" spans="2:4" x14ac:dyDescent="0.35">
      <c r="B1899" t="s">
        <v>482</v>
      </c>
      <c r="C1899">
        <v>55.764168089999998</v>
      </c>
      <c r="D1899">
        <v>-3.9287942779999998</v>
      </c>
    </row>
    <row r="1900" spans="2:4" x14ac:dyDescent="0.35">
      <c r="B1900" t="s">
        <v>100</v>
      </c>
      <c r="C1900">
        <v>55.880724389999997</v>
      </c>
      <c r="D1900">
        <v>-4.3810016269999998</v>
      </c>
    </row>
    <row r="1901" spans="2:4" x14ac:dyDescent="0.35">
      <c r="B1901" t="s">
        <v>487</v>
      </c>
      <c r="C1901">
        <v>55.8211242</v>
      </c>
      <c r="D1901">
        <v>-4.3643016000000001</v>
      </c>
    </row>
    <row r="1902" spans="2:4" x14ac:dyDescent="0.35">
      <c r="B1902" t="s">
        <v>197</v>
      </c>
      <c r="C1902">
        <v>55.839524240000003</v>
      </c>
      <c r="D1902">
        <v>-4.4629016769999996</v>
      </c>
    </row>
    <row r="1903" spans="2:4" x14ac:dyDescent="0.35">
      <c r="B1903" t="s">
        <v>202</v>
      </c>
      <c r="C1903">
        <v>55.903624450000002</v>
      </c>
      <c r="D1903">
        <v>-4.4810017069999999</v>
      </c>
    </row>
    <row r="1904" spans="2:4" x14ac:dyDescent="0.35">
      <c r="B1904" t="s">
        <v>229</v>
      </c>
      <c r="C1904">
        <v>55.853524319999998</v>
      </c>
      <c r="D1904">
        <v>-4.3142015709999999</v>
      </c>
    </row>
    <row r="1905" spans="2:4" x14ac:dyDescent="0.35">
      <c r="B1905" t="s">
        <v>10985</v>
      </c>
      <c r="C1905">
        <v>55.743223839999999</v>
      </c>
      <c r="D1905">
        <v>-4.8635019530000001</v>
      </c>
    </row>
    <row r="1906" spans="2:4" x14ac:dyDescent="0.35">
      <c r="B1906" t="s">
        <v>269</v>
      </c>
      <c r="C1906">
        <v>55.84432425</v>
      </c>
      <c r="D1906">
        <v>-4.5041017090000004</v>
      </c>
    </row>
    <row r="1907" spans="2:4" x14ac:dyDescent="0.35">
      <c r="B1907" t="s">
        <v>286</v>
      </c>
      <c r="C1907">
        <v>55.664023620000002</v>
      </c>
      <c r="D1907">
        <v>-4.6781017890000003</v>
      </c>
    </row>
    <row r="1908" spans="2:4" x14ac:dyDescent="0.35">
      <c r="B1908" t="s">
        <v>10986</v>
      </c>
      <c r="C1908">
        <v>55.58392336</v>
      </c>
      <c r="D1908">
        <v>-4.6380017369999997</v>
      </c>
    </row>
    <row r="1909" spans="2:4" x14ac:dyDescent="0.35">
      <c r="B1909" t="s">
        <v>349</v>
      </c>
      <c r="C1909">
        <v>55.839124249999998</v>
      </c>
      <c r="D1909">
        <v>-4.4107016379999999</v>
      </c>
    </row>
    <row r="1910" spans="2:4" x14ac:dyDescent="0.35">
      <c r="B1910" t="s">
        <v>494</v>
      </c>
      <c r="C1910">
        <v>55.646023530000001</v>
      </c>
      <c r="D1910">
        <v>-4.7938018710000003</v>
      </c>
    </row>
    <row r="1911" spans="2:4" x14ac:dyDescent="0.35">
      <c r="B1911" t="s">
        <v>403</v>
      </c>
      <c r="C1911">
        <v>55.935524479999998</v>
      </c>
      <c r="D1911">
        <v>-4.8113019699999997</v>
      </c>
    </row>
    <row r="1912" spans="2:4" x14ac:dyDescent="0.35">
      <c r="B1912" t="s">
        <v>166</v>
      </c>
      <c r="C1912">
        <v>55.927380479999997</v>
      </c>
      <c r="D1912">
        <v>-4.6768178630000001</v>
      </c>
    </row>
    <row r="1913" spans="2:4" x14ac:dyDescent="0.35">
      <c r="B1913" t="s">
        <v>238</v>
      </c>
      <c r="C1913">
        <v>55.830024250000001</v>
      </c>
      <c r="D1913">
        <v>-4.2964765519999997</v>
      </c>
    </row>
    <row r="1914" spans="2:4" x14ac:dyDescent="0.35">
      <c r="B1914" t="s">
        <v>10987</v>
      </c>
      <c r="C1914">
        <v>55.974624570000003</v>
      </c>
      <c r="D1914">
        <v>-4.9400020839999996</v>
      </c>
    </row>
    <row r="1915" spans="2:4" x14ac:dyDescent="0.35">
      <c r="B1915" t="s">
        <v>492</v>
      </c>
      <c r="C1915">
        <v>56.001824900000003</v>
      </c>
      <c r="D1915">
        <v>-3.6893011580000001</v>
      </c>
    </row>
    <row r="1916" spans="2:4" x14ac:dyDescent="0.35">
      <c r="B1916" t="s">
        <v>364</v>
      </c>
      <c r="C1916">
        <v>55.873124390000001</v>
      </c>
      <c r="D1916">
        <v>-4.2538015319999998</v>
      </c>
    </row>
    <row r="1917" spans="2:4" x14ac:dyDescent="0.35">
      <c r="B1917" t="s">
        <v>462</v>
      </c>
      <c r="C1917">
        <v>55.862624359999998</v>
      </c>
      <c r="D1917">
        <v>-4.2641015370000002</v>
      </c>
    </row>
    <row r="1918" spans="2:4" x14ac:dyDescent="0.35">
      <c r="B1918" t="s">
        <v>68</v>
      </c>
      <c r="C1918">
        <v>56.013839930000003</v>
      </c>
      <c r="D1918">
        <v>-3.7677112149999998</v>
      </c>
    </row>
    <row r="1919" spans="2:4" x14ac:dyDescent="0.35">
      <c r="B1919" t="s">
        <v>71</v>
      </c>
      <c r="C1919">
        <v>55.900424579999999</v>
      </c>
      <c r="D1919">
        <v>-3.6738811290000002</v>
      </c>
    </row>
    <row r="1920" spans="2:4" x14ac:dyDescent="0.35">
      <c r="B1920" t="s">
        <v>95</v>
      </c>
      <c r="C1920">
        <v>56.007104900000002</v>
      </c>
      <c r="D1920">
        <v>-3.8603012790000002</v>
      </c>
    </row>
    <row r="1921" spans="2:4" x14ac:dyDescent="0.35">
      <c r="B1921" t="s">
        <v>161</v>
      </c>
      <c r="C1921">
        <v>56.314225970000003</v>
      </c>
      <c r="D1921">
        <v>-3.0350007479999999</v>
      </c>
    </row>
    <row r="1922" spans="2:4" x14ac:dyDescent="0.35">
      <c r="B1922" t="s">
        <v>167</v>
      </c>
      <c r="C1922">
        <v>56.137325320000002</v>
      </c>
      <c r="D1922">
        <v>-3.779201246</v>
      </c>
    </row>
    <row r="1923" spans="2:4" x14ac:dyDescent="0.35">
      <c r="B1923" t="s">
        <v>173</v>
      </c>
      <c r="C1923">
        <v>55.906477610000003</v>
      </c>
      <c r="D1923">
        <v>-3.5876010709999999</v>
      </c>
    </row>
    <row r="1924" spans="2:4" x14ac:dyDescent="0.35">
      <c r="B1924" t="s">
        <v>178</v>
      </c>
      <c r="C1924">
        <v>56.089555220000001</v>
      </c>
      <c r="D1924">
        <v>-3.4489010050000002</v>
      </c>
    </row>
    <row r="1925" spans="2:4" x14ac:dyDescent="0.35">
      <c r="B1925" t="s">
        <v>226</v>
      </c>
      <c r="C1925">
        <v>56.1084253</v>
      </c>
      <c r="D1925">
        <v>-3.2671008829999999</v>
      </c>
    </row>
    <row r="1926" spans="2:4" x14ac:dyDescent="0.35">
      <c r="B1926" t="s">
        <v>227</v>
      </c>
      <c r="C1926">
        <v>56.204025610000002</v>
      </c>
      <c r="D1926">
        <v>-3.1963008469999998</v>
      </c>
    </row>
    <row r="1927" spans="2:4" x14ac:dyDescent="0.35">
      <c r="B1927" t="s">
        <v>258</v>
      </c>
      <c r="C1927">
        <v>56.042175069999999</v>
      </c>
      <c r="D1927">
        <v>-3.3895209569999998</v>
      </c>
    </row>
    <row r="1928" spans="2:4" x14ac:dyDescent="0.35">
      <c r="B1928" t="s">
        <v>303</v>
      </c>
      <c r="C1928">
        <v>56.207825640000003</v>
      </c>
      <c r="D1928">
        <v>-2.99720071</v>
      </c>
    </row>
    <row r="1929" spans="2:4" x14ac:dyDescent="0.35">
      <c r="B1929" t="s">
        <v>10988</v>
      </c>
      <c r="C1929">
        <v>56.105925290000002</v>
      </c>
      <c r="D1929">
        <v>-3.2930009</v>
      </c>
    </row>
    <row r="1930" spans="2:4" x14ac:dyDescent="0.35">
      <c r="B1930" t="s">
        <v>375</v>
      </c>
      <c r="C1930">
        <v>56.14532543</v>
      </c>
      <c r="D1930">
        <v>-3.1480008060000002</v>
      </c>
    </row>
    <row r="1931" spans="2:4" x14ac:dyDescent="0.35">
      <c r="B1931" t="s">
        <v>417</v>
      </c>
      <c r="C1931">
        <v>56.115725240000003</v>
      </c>
      <c r="D1931">
        <v>-3.9146013399999999</v>
      </c>
    </row>
    <row r="1932" spans="2:4" x14ac:dyDescent="0.35">
      <c r="B1932" t="s">
        <v>467</v>
      </c>
      <c r="C1932">
        <v>56.162825470000001</v>
      </c>
      <c r="D1932">
        <v>-3.2959009099999999</v>
      </c>
    </row>
    <row r="1933" spans="2:4" x14ac:dyDescent="0.35">
      <c r="B1933" t="s">
        <v>159</v>
      </c>
      <c r="C1933">
        <v>55.946977689999997</v>
      </c>
      <c r="D1933">
        <v>-3.9637953399999999</v>
      </c>
    </row>
    <row r="1934" spans="2:4" x14ac:dyDescent="0.35">
      <c r="B1934" t="s">
        <v>10989</v>
      </c>
      <c r="C1934">
        <v>56.111196309999997</v>
      </c>
      <c r="D1934">
        <v>-3.2711898860000002</v>
      </c>
    </row>
    <row r="1935" spans="2:4" x14ac:dyDescent="0.35">
      <c r="B1935" t="s">
        <v>172</v>
      </c>
      <c r="C1935">
        <v>55.915724519999998</v>
      </c>
      <c r="D1935">
        <v>-4.3489016119999997</v>
      </c>
    </row>
    <row r="1936" spans="2:4" x14ac:dyDescent="0.35">
      <c r="B1936" t="s">
        <v>246</v>
      </c>
      <c r="C1936">
        <v>56.019924779999997</v>
      </c>
      <c r="D1936">
        <v>-4.7010019080000003</v>
      </c>
    </row>
    <row r="1937" spans="2:4" x14ac:dyDescent="0.35">
      <c r="B1937" t="s">
        <v>493</v>
      </c>
      <c r="C1937">
        <v>55.904724469999998</v>
      </c>
      <c r="D1937">
        <v>-4.4121016559999999</v>
      </c>
    </row>
    <row r="1938" spans="2:4" x14ac:dyDescent="0.35">
      <c r="B1938" t="s">
        <v>280</v>
      </c>
      <c r="C1938">
        <v>55.903324480000002</v>
      </c>
      <c r="D1938">
        <v>-4.30990158</v>
      </c>
    </row>
    <row r="1939" spans="2:4" x14ac:dyDescent="0.35">
      <c r="B1939" t="s">
        <v>350</v>
      </c>
      <c r="C1939">
        <v>55.869524370000001</v>
      </c>
      <c r="D1939">
        <v>-4.3161015760000003</v>
      </c>
    </row>
    <row r="1940" spans="2:4" x14ac:dyDescent="0.35">
      <c r="B1940" t="s">
        <v>422</v>
      </c>
      <c r="C1940">
        <v>55.94692457</v>
      </c>
      <c r="D1940">
        <v>-4.5761017910000001</v>
      </c>
    </row>
    <row r="1941" spans="2:4" x14ac:dyDescent="0.35">
      <c r="B1941" t="s">
        <v>10990</v>
      </c>
      <c r="C1941">
        <v>56.086624960000002</v>
      </c>
      <c r="D1941">
        <v>-4.8330020319999996</v>
      </c>
    </row>
    <row r="1942" spans="2:4" x14ac:dyDescent="0.35">
      <c r="B1942" t="s">
        <v>10991</v>
      </c>
      <c r="C1942">
        <v>55.068721510000003</v>
      </c>
      <c r="D1942">
        <v>-4.9782018309999998</v>
      </c>
    </row>
    <row r="1943" spans="2:4" x14ac:dyDescent="0.35">
      <c r="B1943" t="s">
        <v>10992</v>
      </c>
      <c r="C1943">
        <v>57.554428649999998</v>
      </c>
      <c r="D1943">
        <v>-6.645004363</v>
      </c>
    </row>
    <row r="1944" spans="2:4" x14ac:dyDescent="0.35">
      <c r="B1944" t="s">
        <v>10993</v>
      </c>
      <c r="C1944">
        <v>57.467599069999999</v>
      </c>
      <c r="D1944">
        <v>-4.4898021190000001</v>
      </c>
    </row>
    <row r="1945" spans="2:4" x14ac:dyDescent="0.35">
      <c r="B1945" t="s">
        <v>10994</v>
      </c>
      <c r="C1945">
        <v>57.24932862</v>
      </c>
      <c r="D1945">
        <v>-3.723001408</v>
      </c>
    </row>
    <row r="1946" spans="2:4" x14ac:dyDescent="0.35">
      <c r="B1946" t="s">
        <v>10995</v>
      </c>
      <c r="C1946">
        <v>57.247928100000003</v>
      </c>
      <c r="D1946">
        <v>-5.9358034499999999</v>
      </c>
    </row>
    <row r="1947" spans="2:4" x14ac:dyDescent="0.35">
      <c r="B1947" t="s">
        <v>10996</v>
      </c>
      <c r="C1947">
        <v>57.154018129999997</v>
      </c>
      <c r="D1947">
        <v>-4.9367024400000004</v>
      </c>
    </row>
    <row r="1948" spans="2:4" x14ac:dyDescent="0.35">
      <c r="B1948" t="s">
        <v>10997</v>
      </c>
      <c r="C1948">
        <v>57.427928369999997</v>
      </c>
      <c r="D1948">
        <v>-6.5310041759999997</v>
      </c>
    </row>
    <row r="1949" spans="2:4" x14ac:dyDescent="0.35">
      <c r="B1949" t="s">
        <v>10998</v>
      </c>
      <c r="C1949">
        <v>57.662329749999998</v>
      </c>
      <c r="D1949">
        <v>-3.3172011330000002</v>
      </c>
    </row>
    <row r="1950" spans="2:4" x14ac:dyDescent="0.35">
      <c r="B1950" t="s">
        <v>10999</v>
      </c>
      <c r="C1950">
        <v>57.322828620000003</v>
      </c>
      <c r="D1950">
        <v>-4.7894023539999999</v>
      </c>
    </row>
    <row r="1951" spans="2:4" x14ac:dyDescent="0.35">
      <c r="B1951" t="s">
        <v>11000</v>
      </c>
      <c r="C1951">
        <v>57.136628129999998</v>
      </c>
      <c r="D1951">
        <v>-4.7145022340000002</v>
      </c>
    </row>
    <row r="1952" spans="2:4" x14ac:dyDescent="0.35">
      <c r="B1952" t="s">
        <v>11001</v>
      </c>
      <c r="C1952">
        <v>56.819327139999999</v>
      </c>
      <c r="D1952">
        <v>-5.0743024620000003</v>
      </c>
    </row>
    <row r="1953" spans="2:4" x14ac:dyDescent="0.35">
      <c r="B1953" t="s">
        <v>11002</v>
      </c>
      <c r="C1953">
        <v>57.61452938</v>
      </c>
      <c r="D1953">
        <v>-4.8299024729999998</v>
      </c>
    </row>
    <row r="1954" spans="2:4" x14ac:dyDescent="0.35">
      <c r="B1954" t="s">
        <v>11003</v>
      </c>
      <c r="C1954">
        <v>57.452029080000003</v>
      </c>
      <c r="D1954">
        <v>-4.2414018929999999</v>
      </c>
    </row>
    <row r="1955" spans="2:4" x14ac:dyDescent="0.35">
      <c r="B1955" t="s">
        <v>11004</v>
      </c>
      <c r="C1955">
        <v>57.537629469999999</v>
      </c>
      <c r="D1955">
        <v>-2.9327007979999999</v>
      </c>
    </row>
    <row r="1956" spans="2:4" x14ac:dyDescent="0.35">
      <c r="B1956" t="s">
        <v>11005</v>
      </c>
      <c r="C1956">
        <v>56.713626859999998</v>
      </c>
      <c r="D1956">
        <v>-4.9500023190000002</v>
      </c>
    </row>
    <row r="1957" spans="2:4" x14ac:dyDescent="0.35">
      <c r="B1957" t="s">
        <v>11006</v>
      </c>
      <c r="C1957">
        <v>57.659429809999999</v>
      </c>
      <c r="D1957">
        <v>-2.491000444</v>
      </c>
    </row>
    <row r="1958" spans="2:4" x14ac:dyDescent="0.35">
      <c r="B1958" t="s">
        <v>11007</v>
      </c>
      <c r="C1958">
        <v>57.574029459999998</v>
      </c>
      <c r="D1958">
        <v>-3.8445015709999999</v>
      </c>
    </row>
    <row r="1959" spans="2:4" x14ac:dyDescent="0.35">
      <c r="B1959" t="s">
        <v>11008</v>
      </c>
      <c r="C1959">
        <v>56.542132449999997</v>
      </c>
      <c r="D1959">
        <v>-4.5166969029999997</v>
      </c>
    </row>
    <row r="1960" spans="2:4" x14ac:dyDescent="0.35">
      <c r="B1960" t="s">
        <v>11009</v>
      </c>
      <c r="C1960">
        <v>57.140228440000001</v>
      </c>
      <c r="D1960">
        <v>-2.0986001160000001</v>
      </c>
    </row>
    <row r="1961" spans="2:4" x14ac:dyDescent="0.35">
      <c r="B1961" t="s">
        <v>11010</v>
      </c>
      <c r="C1961">
        <v>57.131128410000002</v>
      </c>
      <c r="D1961">
        <v>-2.1530001570000001</v>
      </c>
    </row>
    <row r="1962" spans="2:4" x14ac:dyDescent="0.35">
      <c r="B1962" t="s">
        <v>11011</v>
      </c>
      <c r="C1962">
        <v>57.21142863</v>
      </c>
      <c r="D1962">
        <v>-2.1810001799999998</v>
      </c>
    </row>
    <row r="1963" spans="2:4" x14ac:dyDescent="0.35">
      <c r="B1963" t="s">
        <v>11012</v>
      </c>
      <c r="C1963">
        <v>57.686249879999998</v>
      </c>
      <c r="D1963">
        <v>-2.023970061</v>
      </c>
    </row>
    <row r="1964" spans="2:4" x14ac:dyDescent="0.35">
      <c r="B1964" t="s">
        <v>11013</v>
      </c>
      <c r="C1964">
        <v>57.21292863</v>
      </c>
      <c r="D1964">
        <v>-2.3740003299999999</v>
      </c>
    </row>
    <row r="1965" spans="2:4" x14ac:dyDescent="0.35">
      <c r="B1965" t="s">
        <v>11014</v>
      </c>
      <c r="C1965">
        <v>57.174128529999997</v>
      </c>
      <c r="D1965">
        <v>-2.138400147</v>
      </c>
    </row>
    <row r="1966" spans="2:4" x14ac:dyDescent="0.35">
      <c r="B1966" t="s">
        <v>11015</v>
      </c>
      <c r="C1966">
        <v>57.108428349999997</v>
      </c>
      <c r="D1966">
        <v>-2.0916001099999999</v>
      </c>
    </row>
    <row r="1967" spans="2:4" x14ac:dyDescent="0.35">
      <c r="B1967" t="s">
        <v>11016</v>
      </c>
      <c r="C1967">
        <v>57.586229629999998</v>
      </c>
      <c r="D1967">
        <v>-2.070000098</v>
      </c>
    </row>
    <row r="1968" spans="2:4" x14ac:dyDescent="0.35">
      <c r="B1968" t="s">
        <v>11017</v>
      </c>
      <c r="C1968">
        <v>57.151528450000001</v>
      </c>
      <c r="D1968">
        <v>-2.7880006470000001</v>
      </c>
    </row>
    <row r="1969" spans="2:4" x14ac:dyDescent="0.35">
      <c r="B1969" t="s">
        <v>11018</v>
      </c>
      <c r="C1969">
        <v>57.153828480000001</v>
      </c>
      <c r="D1969">
        <v>-2.0971001149999999</v>
      </c>
    </row>
    <row r="1970" spans="2:4" x14ac:dyDescent="0.35">
      <c r="B1970" t="s">
        <v>11019</v>
      </c>
      <c r="C1970">
        <v>57.15422848</v>
      </c>
      <c r="D1970">
        <v>-2.1463001529999999</v>
      </c>
    </row>
    <row r="1971" spans="2:4" x14ac:dyDescent="0.35">
      <c r="B1971" t="s">
        <v>11020</v>
      </c>
      <c r="C1971">
        <v>57.504561420000002</v>
      </c>
      <c r="D1971">
        <v>-1.7841248679999999</v>
      </c>
    </row>
    <row r="1972" spans="2:4" x14ac:dyDescent="0.35">
      <c r="B1972" t="s">
        <v>11021</v>
      </c>
      <c r="C1972">
        <v>57.507898429999997</v>
      </c>
      <c r="D1972">
        <v>-1.784285868</v>
      </c>
    </row>
    <row r="1973" spans="2:4" x14ac:dyDescent="0.35">
      <c r="B1973" t="s">
        <v>11022</v>
      </c>
      <c r="C1973">
        <v>57.578779609999998</v>
      </c>
      <c r="D1973">
        <v>-1.841299912</v>
      </c>
    </row>
    <row r="1974" spans="2:4" x14ac:dyDescent="0.35">
      <c r="B1974" t="s">
        <v>11023</v>
      </c>
      <c r="C1974">
        <v>57.570626590000003</v>
      </c>
      <c r="D1974">
        <v>-1.8381489099999999</v>
      </c>
    </row>
    <row r="1975" spans="2:4" x14ac:dyDescent="0.35">
      <c r="B1975" t="s">
        <v>11024</v>
      </c>
      <c r="C1975">
        <v>56.33945602</v>
      </c>
      <c r="D1975">
        <v>-3.2937509330000001</v>
      </c>
    </row>
    <row r="1976" spans="2:4" x14ac:dyDescent="0.35">
      <c r="B1976" t="s">
        <v>11025</v>
      </c>
      <c r="C1976">
        <v>56.56385676</v>
      </c>
      <c r="D1976">
        <v>-2.619040477</v>
      </c>
    </row>
    <row r="1977" spans="2:4" x14ac:dyDescent="0.35">
      <c r="B1977" t="s">
        <v>11026</v>
      </c>
      <c r="C1977">
        <v>56.276125749999999</v>
      </c>
      <c r="D1977">
        <v>-3.877741345</v>
      </c>
    </row>
    <row r="1978" spans="2:4" x14ac:dyDescent="0.35">
      <c r="B1978" t="s">
        <v>11027</v>
      </c>
      <c r="C1978">
        <v>56.720407229999999</v>
      </c>
      <c r="D1978">
        <v>-2.5565504419999998</v>
      </c>
    </row>
    <row r="1979" spans="2:4" x14ac:dyDescent="0.35">
      <c r="B1979" t="s">
        <v>11028</v>
      </c>
      <c r="C1979">
        <v>56.396696169999998</v>
      </c>
      <c r="D1979">
        <v>-3.487501081</v>
      </c>
    </row>
    <row r="1980" spans="2:4" x14ac:dyDescent="0.35">
      <c r="B1980" t="s">
        <v>11029</v>
      </c>
      <c r="C1980">
        <v>56.473826459999998</v>
      </c>
      <c r="D1980">
        <v>-3.044800773</v>
      </c>
    </row>
    <row r="1981" spans="2:4" x14ac:dyDescent="0.35">
      <c r="B1981" t="s">
        <v>11030</v>
      </c>
      <c r="C1981">
        <v>56.538126630000001</v>
      </c>
      <c r="D1981">
        <v>-3.2730009450000002</v>
      </c>
    </row>
    <row r="1982" spans="2:4" x14ac:dyDescent="0.35">
      <c r="B1982" t="s">
        <v>11031</v>
      </c>
      <c r="C1982">
        <v>56.461726429999999</v>
      </c>
      <c r="D1982">
        <v>-2.9500007039999998</v>
      </c>
    </row>
    <row r="1983" spans="2:4" x14ac:dyDescent="0.35">
      <c r="B1983" t="s">
        <v>11032</v>
      </c>
      <c r="C1983">
        <v>56.921027819999999</v>
      </c>
      <c r="D1983">
        <v>-2.2920002570000002</v>
      </c>
    </row>
    <row r="1984" spans="2:4" x14ac:dyDescent="0.35">
      <c r="B1984" t="s">
        <v>11033</v>
      </c>
      <c r="C1984">
        <v>56.457226409999997</v>
      </c>
      <c r="D1984">
        <v>-2.9900007319999999</v>
      </c>
    </row>
    <row r="1985" spans="2:4" x14ac:dyDescent="0.35">
      <c r="B1985" t="s">
        <v>11034</v>
      </c>
      <c r="C1985">
        <v>56.475426280000001</v>
      </c>
      <c r="D1985">
        <v>-4.3245017319999999</v>
      </c>
    </row>
    <row r="1986" spans="2:4" x14ac:dyDescent="0.35">
      <c r="B1986" t="s">
        <v>11035</v>
      </c>
      <c r="C1986">
        <v>56.654427009999999</v>
      </c>
      <c r="D1986">
        <v>-2.8650006609999998</v>
      </c>
    </row>
    <row r="1987" spans="2:4" x14ac:dyDescent="0.35">
      <c r="B1987" t="s">
        <v>11036</v>
      </c>
      <c r="C1987">
        <v>56.481089480000001</v>
      </c>
      <c r="D1987">
        <v>-3.017000753</v>
      </c>
    </row>
    <row r="1988" spans="2:4" x14ac:dyDescent="0.35">
      <c r="B1988" t="s">
        <v>11037</v>
      </c>
      <c r="C1988">
        <v>56.468626450000002</v>
      </c>
      <c r="D1988">
        <v>-2.9170006810000002</v>
      </c>
    </row>
    <row r="1989" spans="2:4" x14ac:dyDescent="0.35">
      <c r="B1989" t="s">
        <v>11038</v>
      </c>
      <c r="C1989">
        <v>56.69022691</v>
      </c>
      <c r="D1989">
        <v>-4.3987018449999997</v>
      </c>
    </row>
    <row r="1990" spans="2:4" x14ac:dyDescent="0.35">
      <c r="B1990" t="s">
        <v>11039</v>
      </c>
      <c r="C1990">
        <v>56.70642703</v>
      </c>
      <c r="D1990">
        <v>-4.01620154</v>
      </c>
    </row>
    <row r="1991" spans="2:4" x14ac:dyDescent="0.35">
      <c r="B1991" t="s">
        <v>11040</v>
      </c>
      <c r="C1991">
        <v>56.434592209999998</v>
      </c>
      <c r="D1991">
        <v>-4.0653475200000004</v>
      </c>
    </row>
    <row r="1992" spans="2:4" x14ac:dyDescent="0.35">
      <c r="B1992" t="s">
        <v>11041</v>
      </c>
      <c r="C1992">
        <v>55.590263149999998</v>
      </c>
      <c r="D1992">
        <v>-5.5023124140000004</v>
      </c>
    </row>
    <row r="1993" spans="2:4" x14ac:dyDescent="0.35">
      <c r="B1993" t="s">
        <v>11042</v>
      </c>
      <c r="C1993">
        <v>56.27712554</v>
      </c>
      <c r="D1993">
        <v>-4.9220021620000001</v>
      </c>
    </row>
    <row r="1994" spans="2:4" x14ac:dyDescent="0.35">
      <c r="B1994" t="s">
        <v>11043</v>
      </c>
      <c r="C1994">
        <v>56.026024630000002</v>
      </c>
      <c r="D1994">
        <v>-5.350002441</v>
      </c>
    </row>
    <row r="1995" spans="2:4" x14ac:dyDescent="0.35">
      <c r="B1995" t="s">
        <v>11044</v>
      </c>
      <c r="C1995">
        <v>56.246425500000001</v>
      </c>
      <c r="D1995">
        <v>-4.7040019739999996</v>
      </c>
    </row>
    <row r="1996" spans="2:4" x14ac:dyDescent="0.35">
      <c r="B1996" t="s">
        <v>11045</v>
      </c>
      <c r="C1996">
        <v>56.430078940000001</v>
      </c>
      <c r="D1996">
        <v>-5.2140024599999997</v>
      </c>
    </row>
    <row r="1997" spans="2:4" x14ac:dyDescent="0.35">
      <c r="B1997" t="s">
        <v>11046</v>
      </c>
      <c r="C1997">
        <v>57.708129730000003</v>
      </c>
      <c r="D1997">
        <v>-4.27420198</v>
      </c>
    </row>
    <row r="1998" spans="2:4" x14ac:dyDescent="0.35">
      <c r="B1998" t="s">
        <v>11047</v>
      </c>
      <c r="C1998">
        <v>58.019930549999998</v>
      </c>
      <c r="D1998">
        <v>-3.8747016799999998</v>
      </c>
    </row>
    <row r="1999" spans="2:4" x14ac:dyDescent="0.35">
      <c r="B1999" t="s">
        <v>11048</v>
      </c>
      <c r="C1999">
        <v>58.575921790000002</v>
      </c>
      <c r="D1999">
        <v>-3.7535016639999998</v>
      </c>
    </row>
    <row r="2000" spans="2:4" x14ac:dyDescent="0.35">
      <c r="B2000" t="s">
        <v>11049</v>
      </c>
      <c r="C2000">
        <v>58.252931140000001</v>
      </c>
      <c r="D2000">
        <v>-3.429801313</v>
      </c>
    </row>
    <row r="2001" spans="2:4" x14ac:dyDescent="0.35">
      <c r="B2001" t="s">
        <v>11050</v>
      </c>
      <c r="C2001">
        <v>58.008130430000001</v>
      </c>
      <c r="D2001">
        <v>-4.3950021619999999</v>
      </c>
    </row>
    <row r="2002" spans="2:4" x14ac:dyDescent="0.35">
      <c r="B2002" t="s">
        <v>11051</v>
      </c>
      <c r="C2002">
        <v>58.444931560000001</v>
      </c>
      <c r="D2002">
        <v>-3.421901332</v>
      </c>
    </row>
    <row r="2003" spans="2:4" x14ac:dyDescent="0.35">
      <c r="B2003" t="s">
        <v>11052</v>
      </c>
      <c r="C2003">
        <v>57.938230269999998</v>
      </c>
      <c r="D2003">
        <v>-4.4040021539999996</v>
      </c>
    </row>
    <row r="2004" spans="2:4" x14ac:dyDescent="0.35">
      <c r="B2004" t="s">
        <v>11053</v>
      </c>
      <c r="C2004">
        <v>58.572231809999998</v>
      </c>
      <c r="D2004">
        <v>-3.5094014310000001</v>
      </c>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6">
    <tabColor theme="6"/>
  </sheetPr>
  <dimension ref="A1:D470"/>
  <sheetViews>
    <sheetView showGridLines="0" workbookViewId="0">
      <selection activeCell="F14" sqref="F14"/>
    </sheetView>
  </sheetViews>
  <sheetFormatPr defaultRowHeight="14.5" x14ac:dyDescent="0.35"/>
  <cols>
    <col min="1" max="1" width="15" bestFit="1" customWidth="1"/>
    <col min="2" max="2" width="8" customWidth="1"/>
    <col min="3" max="3" width="15.453125" bestFit="1" customWidth="1"/>
    <col min="4" max="4" width="20.26953125" customWidth="1"/>
  </cols>
  <sheetData>
    <row r="1" spans="1:4" s="51" customFormat="1" x14ac:dyDescent="0.35"/>
    <row r="2" spans="1:4" s="51" customFormat="1" x14ac:dyDescent="0.35">
      <c r="B2" s="51" t="s">
        <v>11054</v>
      </c>
    </row>
    <row r="3" spans="1:4" s="51" customFormat="1" x14ac:dyDescent="0.35">
      <c r="B3" s="51" t="s">
        <v>11055</v>
      </c>
    </row>
    <row r="4" spans="1:4" s="51" customFormat="1" x14ac:dyDescent="0.35">
      <c r="B4" s="51" t="s">
        <v>11056</v>
      </c>
    </row>
    <row r="5" spans="1:4" s="51" customFormat="1" x14ac:dyDescent="0.35"/>
    <row r="7" spans="1:4" x14ac:dyDescent="0.35">
      <c r="A7" s="78" t="s">
        <v>11057</v>
      </c>
    </row>
    <row r="8" spans="1:4" ht="15" thickBot="1" x14ac:dyDescent="0.4">
      <c r="A8" s="78"/>
    </row>
    <row r="9" spans="1:4" x14ac:dyDescent="0.35">
      <c r="A9" s="77" t="s">
        <v>11058</v>
      </c>
      <c r="B9" s="76" t="s">
        <v>11059</v>
      </c>
      <c r="C9" s="75" t="s">
        <v>11060</v>
      </c>
      <c r="D9" s="74" t="s">
        <v>11061</v>
      </c>
    </row>
    <row r="10" spans="1:4" x14ac:dyDescent="0.35">
      <c r="A10" s="71" t="s">
        <v>2453</v>
      </c>
      <c r="B10" s="70">
        <v>17568</v>
      </c>
      <c r="C10" s="73">
        <v>295853.18</v>
      </c>
      <c r="D10" t="e">
        <f>VLOOKUP(A10,NetaReports!$D$8:$D$66,1,FALSE)</f>
        <v>#N/A</v>
      </c>
    </row>
    <row r="11" spans="1:4" x14ac:dyDescent="0.35">
      <c r="A11" s="71" t="s">
        <v>652</v>
      </c>
      <c r="B11" s="70">
        <v>17568</v>
      </c>
      <c r="C11" s="73">
        <v>294729.59999999998</v>
      </c>
      <c r="D11" t="str">
        <f>VLOOKUP(A11,NetaReports!$D$8:$D$66,1,FALSE)</f>
        <v>T_CASKD-1</v>
      </c>
    </row>
    <row r="12" spans="1:4" x14ac:dyDescent="0.35">
      <c r="A12" s="71" t="s">
        <v>578</v>
      </c>
      <c r="B12" s="70">
        <v>17568</v>
      </c>
      <c r="C12" s="73">
        <v>264286.32</v>
      </c>
      <c r="D12" t="str">
        <f>VLOOKUP(A12,NetaReports!$D$8:$D$66,1,FALSE)</f>
        <v>T_BPGRD-1</v>
      </c>
    </row>
    <row r="13" spans="1:4" x14ac:dyDescent="0.35">
      <c r="A13" s="71" t="s">
        <v>6535</v>
      </c>
      <c r="B13" s="70">
        <v>17568</v>
      </c>
      <c r="C13" s="73">
        <v>223063.23</v>
      </c>
      <c r="D13" t="str">
        <f>VLOOKUP(A13,NetaReports!$D$8:$D$66,1,FALSE)</f>
        <v>E_BROUD-1</v>
      </c>
    </row>
    <row r="14" spans="1:4" x14ac:dyDescent="0.35">
      <c r="A14" s="71" t="s">
        <v>2556</v>
      </c>
      <c r="B14" s="70">
        <v>17568</v>
      </c>
      <c r="C14" s="73">
        <v>222222.29</v>
      </c>
      <c r="D14" t="e">
        <f>VLOOKUP(A14,NetaReports!$D$8:$D$66,1,FALSE)</f>
        <v>#N/A</v>
      </c>
    </row>
    <row r="15" spans="1:4" x14ac:dyDescent="0.35">
      <c r="A15" s="71" t="s">
        <v>2186</v>
      </c>
      <c r="B15" s="70">
        <v>17568</v>
      </c>
      <c r="C15" s="73">
        <v>214056.38</v>
      </c>
      <c r="D15" t="e">
        <f>VLOOKUP(A15,NetaReports!$D$8:$D$66,1,FALSE)</f>
        <v>#N/A</v>
      </c>
    </row>
    <row r="16" spans="1:4" x14ac:dyDescent="0.35">
      <c r="A16" s="71" t="s">
        <v>665</v>
      </c>
      <c r="B16" s="70">
        <v>17568</v>
      </c>
      <c r="C16" s="73">
        <v>204392.3</v>
      </c>
      <c r="D16" t="str">
        <f>VLOOKUP(A16,NetaReports!$D$8:$D$66,1,FALSE)</f>
        <v>T__KYELT003</v>
      </c>
    </row>
    <row r="17" spans="1:4" x14ac:dyDescent="0.35">
      <c r="A17" s="71" t="s">
        <v>2223</v>
      </c>
      <c r="B17" s="70">
        <v>17568</v>
      </c>
      <c r="C17" s="73">
        <v>203580.45</v>
      </c>
      <c r="D17" t="e">
        <f>VLOOKUP(A17,NetaReports!$D$8:$D$66,1,FALSE)</f>
        <v>#N/A</v>
      </c>
    </row>
    <row r="18" spans="1:4" x14ac:dyDescent="0.35">
      <c r="A18" s="71" t="s">
        <v>6570</v>
      </c>
      <c r="B18" s="70">
        <v>17568</v>
      </c>
      <c r="C18" s="73">
        <v>202508.6</v>
      </c>
      <c r="D18" t="e">
        <f>VLOOKUP(A18,NetaReports!$D$8:$D$66,1,FALSE)</f>
        <v>#N/A</v>
      </c>
    </row>
    <row r="19" spans="1:4" x14ac:dyDescent="0.35">
      <c r="A19" s="71" t="s">
        <v>1930</v>
      </c>
      <c r="B19" s="70">
        <v>17568</v>
      </c>
      <c r="C19" s="73">
        <v>193352.9</v>
      </c>
      <c r="D19" t="e">
        <f>VLOOKUP(A19,NetaReports!$D$8:$D$66,1,FALSE)</f>
        <v>#N/A</v>
      </c>
    </row>
    <row r="20" spans="1:4" x14ac:dyDescent="0.35">
      <c r="A20" s="71" t="s">
        <v>1919</v>
      </c>
      <c r="B20" s="70">
        <v>17568</v>
      </c>
      <c r="C20" s="73">
        <v>142047.97</v>
      </c>
      <c r="D20" t="e">
        <f>VLOOKUP(A20,NetaReports!$D$8:$D$66,1,FALSE)</f>
        <v>#N/A</v>
      </c>
    </row>
    <row r="21" spans="1:4" x14ac:dyDescent="0.35">
      <c r="A21" s="71" t="s">
        <v>1924</v>
      </c>
      <c r="B21" s="70">
        <v>17568</v>
      </c>
      <c r="C21" s="73">
        <v>131999.38</v>
      </c>
      <c r="D21" t="e">
        <f>VLOOKUP(A21,NetaReports!$D$8:$D$66,1,FALSE)</f>
        <v>#N/A</v>
      </c>
    </row>
    <row r="22" spans="1:4" x14ac:dyDescent="0.35">
      <c r="A22" s="71" t="s">
        <v>2230</v>
      </c>
      <c r="B22" s="70">
        <v>17568</v>
      </c>
      <c r="C22" s="73">
        <v>123011.83</v>
      </c>
      <c r="D22" t="e">
        <f>VLOOKUP(A22,NetaReports!$D$8:$D$66,1,FALSE)</f>
        <v>#N/A</v>
      </c>
    </row>
    <row r="23" spans="1:4" x14ac:dyDescent="0.35">
      <c r="A23" s="71" t="s">
        <v>6515</v>
      </c>
      <c r="B23" s="70">
        <v>17568</v>
      </c>
      <c r="C23" s="73">
        <v>121860</v>
      </c>
      <c r="D23" t="e">
        <f>VLOOKUP(A23,NetaReports!$D$8:$D$66,1,FALSE)</f>
        <v>#N/A</v>
      </c>
    </row>
    <row r="24" spans="1:4" x14ac:dyDescent="0.35">
      <c r="A24" s="71" t="s">
        <v>2193</v>
      </c>
      <c r="B24" s="70">
        <v>17568</v>
      </c>
      <c r="C24" s="73">
        <v>110849.43</v>
      </c>
      <c r="D24" t="e">
        <f>VLOOKUP(A24,NetaReports!$D$8:$D$66,1,FALSE)</f>
        <v>#N/A</v>
      </c>
    </row>
    <row r="25" spans="1:4" x14ac:dyDescent="0.35">
      <c r="A25" s="71" t="s">
        <v>1731</v>
      </c>
      <c r="B25" s="70">
        <v>17568</v>
      </c>
      <c r="C25" s="73">
        <v>110284.78</v>
      </c>
      <c r="D25" t="e">
        <f>VLOOKUP(A25,NetaReports!$D$8:$D$66,1,FALSE)</f>
        <v>#N/A</v>
      </c>
    </row>
    <row r="26" spans="1:4" x14ac:dyDescent="0.35">
      <c r="A26" s="71" t="s">
        <v>1926</v>
      </c>
      <c r="B26" s="70">
        <v>17568</v>
      </c>
      <c r="C26" s="73">
        <v>105561.4</v>
      </c>
      <c r="D26" t="e">
        <f>VLOOKUP(A26,NetaReports!$D$8:$D$66,1,FALSE)</f>
        <v>#N/A</v>
      </c>
    </row>
    <row r="27" spans="1:4" x14ac:dyDescent="0.35">
      <c r="A27" s="71" t="s">
        <v>663</v>
      </c>
      <c r="B27" s="70">
        <v>17568</v>
      </c>
      <c r="C27" s="73">
        <v>87895.75</v>
      </c>
      <c r="D27" t="str">
        <f>VLOOKUP(A27,NetaReports!$D$8:$D$66,1,FALSE)</f>
        <v>T_TINSD-1</v>
      </c>
    </row>
    <row r="28" spans="1:4" x14ac:dyDescent="0.35">
      <c r="A28" s="71" t="s">
        <v>655</v>
      </c>
      <c r="B28" s="70">
        <v>17568</v>
      </c>
      <c r="C28" s="73">
        <v>87690.73</v>
      </c>
      <c r="D28" t="str">
        <f>VLOOKUP(A28,NetaReports!$D$8:$D$66,1,FALSE)</f>
        <v>T__MYELT001</v>
      </c>
    </row>
    <row r="29" spans="1:4" x14ac:dyDescent="0.35">
      <c r="A29" s="71" t="s">
        <v>613</v>
      </c>
      <c r="B29" s="70">
        <v>17568</v>
      </c>
      <c r="C29" s="73">
        <v>79194.509999999995</v>
      </c>
      <c r="D29" t="str">
        <f>VLOOKUP(A29,NetaReports!$D$8:$D$66,1,FALSE)</f>
        <v>T_MOSED-1</v>
      </c>
    </row>
    <row r="30" spans="1:4" x14ac:dyDescent="0.35">
      <c r="A30" s="71" t="s">
        <v>1939</v>
      </c>
      <c r="B30" s="70">
        <v>17568</v>
      </c>
      <c r="C30" s="73">
        <v>73024.05</v>
      </c>
      <c r="D30" t="e">
        <f>VLOOKUP(A30,NetaReports!$D$8:$D$66,1,FALSE)</f>
        <v>#N/A</v>
      </c>
    </row>
    <row r="31" spans="1:4" x14ac:dyDescent="0.35">
      <c r="A31" s="71" t="s">
        <v>662</v>
      </c>
      <c r="B31" s="70">
        <v>17568</v>
      </c>
      <c r="C31" s="73">
        <v>69886.48</v>
      </c>
      <c r="D31" t="str">
        <f>VLOOKUP(A31,NetaReports!$D$8:$D$66,1,FALSE)</f>
        <v>M_TEMP</v>
      </c>
    </row>
    <row r="32" spans="1:4" x14ac:dyDescent="0.35">
      <c r="A32" s="71" t="s">
        <v>660</v>
      </c>
      <c r="B32" s="70">
        <v>17568</v>
      </c>
      <c r="C32" s="73">
        <v>66951.61</v>
      </c>
      <c r="D32" t="str">
        <f>VLOOKUP(A32,NetaReports!$D$8:$D$66,1,FALSE)</f>
        <v>T_LLWSD-1</v>
      </c>
    </row>
    <row r="33" spans="1:4" x14ac:dyDescent="0.35">
      <c r="A33" s="71" t="s">
        <v>6516</v>
      </c>
      <c r="B33" s="70">
        <v>17568</v>
      </c>
      <c r="C33" s="73">
        <v>60759.51</v>
      </c>
      <c r="D33" t="e">
        <f>VLOOKUP(A33,NetaReports!$D$8:$D$66,1,FALSE)</f>
        <v>#N/A</v>
      </c>
    </row>
    <row r="34" spans="1:4" x14ac:dyDescent="0.35">
      <c r="A34" s="71" t="s">
        <v>581</v>
      </c>
      <c r="B34" s="70">
        <v>17568</v>
      </c>
      <c r="C34" s="73">
        <v>60514.16</v>
      </c>
      <c r="D34" t="str">
        <f>VLOOKUP(A34,NetaReports!$D$8:$D$66,1,FALSE)</f>
        <v>T_BPGRD-2</v>
      </c>
    </row>
    <row r="35" spans="1:4" x14ac:dyDescent="0.35">
      <c r="A35" s="71" t="s">
        <v>588</v>
      </c>
      <c r="B35" s="70">
        <v>17568</v>
      </c>
      <c r="C35" s="73">
        <v>60375.95</v>
      </c>
      <c r="D35" t="str">
        <f>VLOOKUP(A35,NetaReports!$D$8:$D$66,1,FALSE)</f>
        <v>T_GLNG</v>
      </c>
    </row>
    <row r="36" spans="1:4" x14ac:dyDescent="0.35">
      <c r="A36" s="71" t="s">
        <v>2060</v>
      </c>
      <c r="B36" s="70">
        <v>17568</v>
      </c>
      <c r="C36" s="73">
        <v>59347.34</v>
      </c>
      <c r="D36" t="e">
        <f>VLOOKUP(A36,NetaReports!$D$8:$D$66,1,FALSE)</f>
        <v>#N/A</v>
      </c>
    </row>
    <row r="37" spans="1:4" x14ac:dyDescent="0.35">
      <c r="A37" s="71" t="s">
        <v>583</v>
      </c>
      <c r="B37" s="70">
        <v>17568</v>
      </c>
      <c r="C37" s="73">
        <v>58840.15</v>
      </c>
      <c r="D37" t="str">
        <f>VLOOKUP(A37,NetaReports!$D$8:$D$66,1,FALSE)</f>
        <v>T_MEADD-1</v>
      </c>
    </row>
    <row r="38" spans="1:4" x14ac:dyDescent="0.35">
      <c r="A38" s="71" t="s">
        <v>1863</v>
      </c>
      <c r="B38" s="70">
        <v>17568</v>
      </c>
      <c r="C38" s="73">
        <v>57983.87</v>
      </c>
      <c r="D38" t="e">
        <f>VLOOKUP(A38,NetaReports!$D$8:$D$66,1,FALSE)</f>
        <v>#N/A</v>
      </c>
    </row>
    <row r="39" spans="1:4" x14ac:dyDescent="0.35">
      <c r="A39" s="71" t="s">
        <v>6636</v>
      </c>
      <c r="B39" s="70">
        <v>17568</v>
      </c>
      <c r="C39" s="73">
        <v>51268.4</v>
      </c>
      <c r="D39" t="e">
        <f>VLOOKUP(A39,NetaReports!$D$8:$D$66,1,FALSE)</f>
        <v>#N/A</v>
      </c>
    </row>
    <row r="40" spans="1:4" x14ac:dyDescent="0.35">
      <c r="A40" s="71" t="s">
        <v>639</v>
      </c>
      <c r="B40" s="70">
        <v>17568</v>
      </c>
      <c r="C40" s="73">
        <v>51174.41</v>
      </c>
      <c r="D40" t="str">
        <f>VLOOKUP(A40,NetaReports!$D$8:$D$66,1,FALSE)</f>
        <v>T_LBUZ_RTK</v>
      </c>
    </row>
    <row r="41" spans="1:4" x14ac:dyDescent="0.35">
      <c r="A41" s="71" t="s">
        <v>624</v>
      </c>
      <c r="B41" s="70">
        <v>17568</v>
      </c>
      <c r="C41" s="73">
        <v>49663.22</v>
      </c>
      <c r="D41" t="str">
        <f>VLOOKUP(A41,NetaReports!$D$8:$D$66,1,FALSE)</f>
        <v>T_BARK-CTRL</v>
      </c>
    </row>
    <row r="42" spans="1:4" x14ac:dyDescent="0.35">
      <c r="A42" s="71" t="s">
        <v>635</v>
      </c>
      <c r="B42" s="70">
        <v>17568</v>
      </c>
      <c r="C42" s="73">
        <v>47125.99</v>
      </c>
      <c r="D42" t="str">
        <f>VLOOKUP(A42,NetaReports!$D$8:$D$66,1,FALSE)</f>
        <v>T_CORM_RTK</v>
      </c>
    </row>
    <row r="43" spans="1:4" x14ac:dyDescent="0.35">
      <c r="A43" s="71" t="s">
        <v>590</v>
      </c>
      <c r="B43" s="70">
        <v>17568</v>
      </c>
      <c r="C43" s="73">
        <v>45850.93</v>
      </c>
      <c r="D43" t="str">
        <f>VLOOKUP(A43,NetaReports!$D$8:$D$66,1,FALSE)</f>
        <v>T_WHISTLD-1</v>
      </c>
    </row>
    <row r="44" spans="1:4" x14ac:dyDescent="0.35">
      <c r="A44" s="71" t="s">
        <v>2014</v>
      </c>
      <c r="B44" s="70">
        <v>17568</v>
      </c>
      <c r="C44" s="73">
        <v>43737.599999999999</v>
      </c>
      <c r="D44" t="e">
        <f>VLOOKUP(A44,NetaReports!$D$8:$D$66,1,FALSE)</f>
        <v>#N/A</v>
      </c>
    </row>
    <row r="45" spans="1:4" x14ac:dyDescent="0.35">
      <c r="A45" s="71" t="s">
        <v>592</v>
      </c>
      <c r="B45" s="70">
        <v>17568</v>
      </c>
      <c r="C45" s="73">
        <v>36922.519999999997</v>
      </c>
      <c r="D45" t="str">
        <f>VLOOKUP(A45,NetaReports!$D$8:$D$66,1,FALSE)</f>
        <v>T_SFGSD-1</v>
      </c>
    </row>
    <row r="46" spans="1:4" x14ac:dyDescent="0.35">
      <c r="A46" s="71" t="s">
        <v>593</v>
      </c>
      <c r="B46" s="70">
        <v>17568</v>
      </c>
      <c r="C46" s="73">
        <v>36211.919999999998</v>
      </c>
      <c r="D46" t="str">
        <f>VLOOKUP(A46,NetaReports!$D$8:$D$66,1,FALSE)</f>
        <v>T_SFGSD-2</v>
      </c>
    </row>
    <row r="47" spans="1:4" x14ac:dyDescent="0.35">
      <c r="A47" s="71" t="s">
        <v>576</v>
      </c>
      <c r="B47" s="70">
        <v>17568</v>
      </c>
      <c r="C47" s="73">
        <v>34089.93</v>
      </c>
      <c r="D47" t="str">
        <f>VLOOKUP(A47,NetaReports!$D$8:$D$66,1,FALSE)</f>
        <v>T_BAGED-1</v>
      </c>
    </row>
    <row r="48" spans="1:4" x14ac:dyDescent="0.35">
      <c r="A48" s="71" t="s">
        <v>585</v>
      </c>
      <c r="B48" s="70">
        <v>17568</v>
      </c>
      <c r="C48" s="73">
        <v>29346.97</v>
      </c>
      <c r="D48" t="str">
        <f>VLOOKUP(A48,NetaReports!$D$8:$D$66,1,FALSE)</f>
        <v>T_EXMOSSD-1</v>
      </c>
    </row>
    <row r="49" spans="1:4" x14ac:dyDescent="0.35">
      <c r="A49" s="71" t="s">
        <v>634</v>
      </c>
      <c r="B49" s="70">
        <v>17568</v>
      </c>
      <c r="C49" s="73">
        <v>29287.94</v>
      </c>
      <c r="D49" t="str">
        <f>VLOOKUP(A49,NetaReports!$D$8:$D$66,1,FALSE)</f>
        <v>T_BUSH_RTK</v>
      </c>
    </row>
    <row r="50" spans="1:4" x14ac:dyDescent="0.35">
      <c r="A50" s="71" t="s">
        <v>11062</v>
      </c>
      <c r="B50" s="70">
        <v>17568</v>
      </c>
      <c r="C50" s="73">
        <v>27909.88</v>
      </c>
      <c r="D50" t="e">
        <f>VLOOKUP(A50,NetaReports!$D$8:$D$66,1,FALSE)</f>
        <v>#N/A</v>
      </c>
    </row>
    <row r="51" spans="1:4" x14ac:dyDescent="0.35">
      <c r="A51" s="71" t="s">
        <v>627</v>
      </c>
      <c r="B51" s="70">
        <v>17568</v>
      </c>
      <c r="C51" s="73">
        <v>27694.61</v>
      </c>
      <c r="D51" t="str">
        <f>VLOOKUP(A51,NetaReports!$D$8:$D$66,1,FALSE)</f>
        <v>T_BRER_RTK</v>
      </c>
    </row>
    <row r="52" spans="1:4" x14ac:dyDescent="0.35">
      <c r="A52" s="71" t="s">
        <v>664</v>
      </c>
      <c r="B52" s="70">
        <v>17568</v>
      </c>
      <c r="C52" s="73">
        <v>27326.400000000001</v>
      </c>
      <c r="D52" t="str">
        <f>VLOOKUP(A52,NetaReports!$D$8:$D$66,1,FALSE)</f>
        <v>T_TODSD-1</v>
      </c>
    </row>
    <row r="53" spans="1:4" x14ac:dyDescent="0.35">
      <c r="A53" s="71" t="s">
        <v>6611</v>
      </c>
      <c r="B53" s="70">
        <v>17568</v>
      </c>
      <c r="C53" s="73">
        <v>27263.360000000001</v>
      </c>
      <c r="D53" t="e">
        <f>VLOOKUP(A53,NetaReports!$D$8:$D$66,1,FALSE)</f>
        <v>#N/A</v>
      </c>
    </row>
    <row r="54" spans="1:4" x14ac:dyDescent="0.35">
      <c r="A54" s="71" t="s">
        <v>594</v>
      </c>
      <c r="B54" s="70">
        <v>17568</v>
      </c>
      <c r="C54" s="73">
        <v>25767.57</v>
      </c>
      <c r="D54" t="str">
        <f>VLOOKUP(A54,NetaReports!$D$8:$D$66,1,FALSE)</f>
        <v>T_STFERGD-1</v>
      </c>
    </row>
    <row r="55" spans="1:4" x14ac:dyDescent="0.35">
      <c r="A55" s="71" t="s">
        <v>648</v>
      </c>
      <c r="B55" s="70">
        <v>17568</v>
      </c>
      <c r="C55" s="73">
        <v>25181.759999999998</v>
      </c>
      <c r="D55" t="str">
        <f>VLOOKUP(A55,NetaReports!$D$8:$D$66,1,FALSE)</f>
        <v>T_SELL-1</v>
      </c>
    </row>
    <row r="56" spans="1:4" x14ac:dyDescent="0.35">
      <c r="A56" s="71" t="s">
        <v>1883</v>
      </c>
      <c r="B56" s="70">
        <v>17568</v>
      </c>
      <c r="C56" s="73">
        <v>25149.45</v>
      </c>
      <c r="D56" t="e">
        <f>VLOOKUP(A56,NetaReports!$D$8:$D$66,1,FALSE)</f>
        <v>#N/A</v>
      </c>
    </row>
    <row r="57" spans="1:4" x14ac:dyDescent="0.35">
      <c r="A57" s="71" t="s">
        <v>603</v>
      </c>
      <c r="B57" s="70">
        <v>17568</v>
      </c>
      <c r="C57" s="73">
        <v>24924.81</v>
      </c>
      <c r="D57" t="str">
        <f>VLOOKUP(A57,NetaReports!$D$8:$D$66,1,FALSE)</f>
        <v>T_ELSTR-1</v>
      </c>
    </row>
    <row r="58" spans="1:4" x14ac:dyDescent="0.35">
      <c r="A58" s="71" t="s">
        <v>731</v>
      </c>
      <c r="B58" s="70">
        <v>13202</v>
      </c>
      <c r="C58" s="73">
        <v>23061.24</v>
      </c>
      <c r="D58" t="e">
        <f>VLOOKUP(A58,NetaReports!$D$8:$D$66,1,FALSE)</f>
        <v>#N/A</v>
      </c>
    </row>
    <row r="59" spans="1:4" x14ac:dyDescent="0.35">
      <c r="A59" s="71" t="s">
        <v>637</v>
      </c>
      <c r="B59" s="70">
        <v>17568</v>
      </c>
      <c r="C59" s="73">
        <v>23020.83</v>
      </c>
      <c r="D59" t="str">
        <f>VLOOKUP(A59,NetaReports!$D$8:$D$66,1,FALSE)</f>
        <v>T_FROD_NR</v>
      </c>
    </row>
    <row r="60" spans="1:4" x14ac:dyDescent="0.35">
      <c r="A60" s="71" t="s">
        <v>2038</v>
      </c>
      <c r="B60" s="70">
        <v>17568</v>
      </c>
      <c r="C60" s="73">
        <v>22868.69</v>
      </c>
      <c r="D60" t="e">
        <f>VLOOKUP(A60,NetaReports!$D$8:$D$66,1,FALSE)</f>
        <v>#N/A</v>
      </c>
    </row>
    <row r="61" spans="1:4" x14ac:dyDescent="0.35">
      <c r="A61" s="72" t="s">
        <v>2067</v>
      </c>
      <c r="B61" s="70">
        <v>17568</v>
      </c>
      <c r="C61" s="73">
        <v>22615.93</v>
      </c>
      <c r="D61" t="e">
        <f>VLOOKUP(A61,NetaReports!$D$8:$D$66,1,FALSE)</f>
        <v>#N/A</v>
      </c>
    </row>
    <row r="62" spans="1:4" x14ac:dyDescent="0.35">
      <c r="A62" s="71" t="s">
        <v>641</v>
      </c>
      <c r="B62" s="70">
        <v>17568</v>
      </c>
      <c r="C62" s="73">
        <v>22496.84</v>
      </c>
      <c r="D62" t="str">
        <f>VLOOKUP(A62,NetaReports!$D$8:$D$66,1,FALSE)</f>
        <v>T_LONGB-RTK</v>
      </c>
    </row>
    <row r="63" spans="1:4" x14ac:dyDescent="0.35">
      <c r="A63" s="71" t="s">
        <v>601</v>
      </c>
      <c r="B63" s="70">
        <v>17568</v>
      </c>
      <c r="C63" s="73">
        <v>21776.48</v>
      </c>
      <c r="D63" t="str">
        <f>VLOOKUP(A63,NetaReports!$D$8:$D$66,1,FALSE)</f>
        <v>T_EGLSD-1</v>
      </c>
    </row>
    <row r="64" spans="1:4" x14ac:dyDescent="0.35">
      <c r="A64" s="71" t="s">
        <v>623</v>
      </c>
      <c r="B64" s="70">
        <v>17568</v>
      </c>
      <c r="C64" s="73">
        <v>21540.76</v>
      </c>
      <c r="D64" t="str">
        <f>VLOOKUP(A64,NetaReports!$D$8:$D$66,1,FALSE)</f>
        <v>M_ACTLLU_C</v>
      </c>
    </row>
    <row r="65" spans="1:4" x14ac:dyDescent="0.35">
      <c r="A65" s="71" t="s">
        <v>650</v>
      </c>
      <c r="B65" s="70">
        <v>17568</v>
      </c>
      <c r="C65" s="73">
        <v>20775.349999999999</v>
      </c>
      <c r="D65" t="str">
        <f>VLOOKUP(A65,NetaReports!$D$8:$D$66,1,FALSE)</f>
        <v>T_SINGL1</v>
      </c>
    </row>
    <row r="66" spans="1:4" x14ac:dyDescent="0.35">
      <c r="A66" s="71" t="s">
        <v>11063</v>
      </c>
      <c r="B66" s="70">
        <v>17568</v>
      </c>
      <c r="C66" s="73">
        <v>20359.689999999999</v>
      </c>
      <c r="D66" t="e">
        <f>VLOOKUP(A66,NetaReports!$D$8:$D$66,1,FALSE)</f>
        <v>#N/A</v>
      </c>
    </row>
    <row r="67" spans="1:4" x14ac:dyDescent="0.35">
      <c r="A67" s="71" t="s">
        <v>11064</v>
      </c>
      <c r="B67" s="70">
        <v>17568</v>
      </c>
      <c r="C67" s="73">
        <v>18909.98</v>
      </c>
      <c r="D67" t="e">
        <f>VLOOKUP(A67,NetaReports!$D$8:$D$66,1,FALSE)</f>
        <v>#N/A</v>
      </c>
    </row>
    <row r="68" spans="1:4" x14ac:dyDescent="0.35">
      <c r="A68" s="71" t="s">
        <v>6619</v>
      </c>
      <c r="B68" s="70">
        <v>17568</v>
      </c>
      <c r="C68" s="73">
        <v>18092.95</v>
      </c>
      <c r="D68" t="e">
        <f>VLOOKUP(A68,NetaReports!$D$8:$D$66,1,FALSE)</f>
        <v>#N/A</v>
      </c>
    </row>
    <row r="69" spans="1:4" x14ac:dyDescent="0.35">
      <c r="A69" s="71" t="s">
        <v>607</v>
      </c>
      <c r="B69" s="70">
        <v>17568</v>
      </c>
      <c r="C69" s="73">
        <v>17961.169999999998</v>
      </c>
      <c r="D69" t="str">
        <f>VLOOKUP(A69,NetaReports!$D$8:$D$66,1,FALSE)</f>
        <v>T_GOWKD-1</v>
      </c>
    </row>
    <row r="70" spans="1:4" x14ac:dyDescent="0.35">
      <c r="A70" s="71" t="s">
        <v>645</v>
      </c>
      <c r="B70" s="70">
        <v>17568</v>
      </c>
      <c r="C70" s="73">
        <v>17708.580000000002</v>
      </c>
      <c r="D70" t="str">
        <f>VLOOKUP(A70,NetaReports!$D$8:$D$66,1,FALSE)</f>
        <v>T_PATB_RTK</v>
      </c>
    </row>
    <row r="71" spans="1:4" x14ac:dyDescent="0.35">
      <c r="A71" s="71" t="s">
        <v>2036</v>
      </c>
      <c r="B71" s="70">
        <v>17568</v>
      </c>
      <c r="C71" s="73">
        <v>17677.02</v>
      </c>
      <c r="D71" t="e">
        <f>VLOOKUP(A71,NetaReports!$D$8:$D$66,1,FALSE)</f>
        <v>#N/A</v>
      </c>
    </row>
    <row r="72" spans="1:4" x14ac:dyDescent="0.35">
      <c r="A72" s="71" t="s">
        <v>6635</v>
      </c>
      <c r="B72" s="70">
        <v>17568</v>
      </c>
      <c r="C72" s="73">
        <v>16942.95</v>
      </c>
      <c r="D72" t="e">
        <f>VLOOKUP(A72,NetaReports!$D$8:$D$66,1,FALSE)</f>
        <v>#N/A</v>
      </c>
    </row>
    <row r="73" spans="1:4" x14ac:dyDescent="0.35">
      <c r="A73" s="71" t="s">
        <v>2363</v>
      </c>
      <c r="B73" s="70">
        <v>17568</v>
      </c>
      <c r="C73" s="73">
        <v>16836.310000000001</v>
      </c>
      <c r="D73" t="e">
        <f>VLOOKUP(A73,NetaReports!$D$8:$D$66,1,FALSE)</f>
        <v>#N/A</v>
      </c>
    </row>
    <row r="74" spans="1:4" x14ac:dyDescent="0.35">
      <c r="A74" s="71" t="s">
        <v>726</v>
      </c>
      <c r="B74" s="70">
        <v>13202</v>
      </c>
      <c r="C74" s="73">
        <v>16371.55</v>
      </c>
      <c r="D74" t="e">
        <f>VLOOKUP(A74,NetaReports!$D$8:$D$66,1,FALSE)</f>
        <v>#N/A</v>
      </c>
    </row>
    <row r="75" spans="1:4" x14ac:dyDescent="0.35">
      <c r="A75" s="71" t="s">
        <v>597</v>
      </c>
      <c r="B75" s="70">
        <v>17568</v>
      </c>
      <c r="C75" s="73">
        <v>14731.75</v>
      </c>
      <c r="D75" t="str">
        <f>VLOOKUP(A75,NetaReports!$D$8:$D$66,1,FALSE)</f>
        <v>T_DALRD-1</v>
      </c>
    </row>
    <row r="76" spans="1:4" x14ac:dyDescent="0.35">
      <c r="A76" s="71" t="s">
        <v>2040</v>
      </c>
      <c r="B76" s="70">
        <v>17568</v>
      </c>
      <c r="C76" s="73">
        <v>14409.22</v>
      </c>
      <c r="D76" t="e">
        <f>VLOOKUP(A76,NetaReports!$D$8:$D$66,1,FALSE)</f>
        <v>#N/A</v>
      </c>
    </row>
    <row r="77" spans="1:4" x14ac:dyDescent="0.35">
      <c r="A77" s="71" t="s">
        <v>1877</v>
      </c>
      <c r="B77" s="70">
        <v>17568</v>
      </c>
      <c r="C77" s="73">
        <v>14072.42</v>
      </c>
      <c r="D77" t="e">
        <f>VLOOKUP(A77,NetaReports!$D$8:$D$66,1,FALSE)</f>
        <v>#N/A</v>
      </c>
    </row>
    <row r="78" spans="1:4" x14ac:dyDescent="0.35">
      <c r="A78" s="71" t="s">
        <v>659</v>
      </c>
      <c r="B78" s="70">
        <v>17568</v>
      </c>
      <c r="C78" s="73">
        <v>13773.55</v>
      </c>
      <c r="D78" t="str">
        <f>VLOOKUP(A78,NetaReports!$D$8:$D$66,1,FALSE)</f>
        <v>M_GRTO</v>
      </c>
    </row>
    <row r="79" spans="1:4" x14ac:dyDescent="0.35">
      <c r="A79" s="71" t="s">
        <v>11065</v>
      </c>
      <c r="B79" s="70">
        <v>17568</v>
      </c>
      <c r="C79" s="73">
        <v>13023.07</v>
      </c>
      <c r="D79" t="e">
        <f>VLOOKUP(A79,NetaReports!$D$8:$D$66,1,FALSE)</f>
        <v>#N/A</v>
      </c>
    </row>
    <row r="80" spans="1:4" x14ac:dyDescent="0.35">
      <c r="A80" s="71" t="s">
        <v>632</v>
      </c>
      <c r="B80" s="70">
        <v>17568</v>
      </c>
      <c r="C80" s="73">
        <v>11234.28</v>
      </c>
      <c r="D80" t="str">
        <f>VLOOKUP(A80,NetaReports!$D$8:$D$66,1,FALSE)</f>
        <v>T_HARK_NR</v>
      </c>
    </row>
    <row r="81" spans="1:4" x14ac:dyDescent="0.35">
      <c r="A81" s="71" t="s">
        <v>617</v>
      </c>
      <c r="B81" s="70">
        <v>17568</v>
      </c>
      <c r="C81" s="73">
        <v>10153.879999999999</v>
      </c>
      <c r="D81" t="str">
        <f>VLOOKUP(A81,NetaReports!$D$8:$D$66,1,FALSE)</f>
        <v>T_POOBD-1</v>
      </c>
    </row>
    <row r="82" spans="1:4" x14ac:dyDescent="0.35">
      <c r="A82" s="71" t="s">
        <v>605</v>
      </c>
      <c r="B82" s="70">
        <v>17568</v>
      </c>
      <c r="C82" s="73">
        <v>10072.33</v>
      </c>
      <c r="D82" t="str">
        <f>VLOOKUP(A82,NetaReports!$D$8:$D$66,1,FALSE)</f>
        <v>T_ELVAD-1</v>
      </c>
    </row>
    <row r="83" spans="1:4" x14ac:dyDescent="0.35">
      <c r="A83" s="71" t="s">
        <v>595</v>
      </c>
      <c r="B83" s="70">
        <v>17568</v>
      </c>
      <c r="C83" s="73">
        <v>9227.0400000000009</v>
      </c>
      <c r="D83" t="str">
        <f>VLOOKUP(A83,NetaReports!$D$8:$D$66,1,FALSE)</f>
        <v>T_BAGTD-1</v>
      </c>
    </row>
    <row r="84" spans="1:4" x14ac:dyDescent="0.35">
      <c r="A84" s="71" t="s">
        <v>621</v>
      </c>
      <c r="B84" s="70">
        <v>17568</v>
      </c>
      <c r="C84" s="73">
        <v>9198.56</v>
      </c>
      <c r="D84" t="str">
        <f>VLOOKUP(A84,NetaReports!$D$8:$D$66,1,FALSE)</f>
        <v>T_SACOD-1</v>
      </c>
    </row>
    <row r="85" spans="1:4" x14ac:dyDescent="0.35">
      <c r="A85" s="71" t="s">
        <v>615</v>
      </c>
      <c r="B85" s="70">
        <v>17568</v>
      </c>
      <c r="C85" s="73">
        <v>8979.83</v>
      </c>
      <c r="D85" t="str">
        <f>VLOOKUP(A85,NetaReports!$D$8:$D$66,1,FALSE)</f>
        <v>T_PARHD-1</v>
      </c>
    </row>
    <row r="86" spans="1:4" x14ac:dyDescent="0.35">
      <c r="A86" s="71" t="s">
        <v>643</v>
      </c>
      <c r="B86" s="70">
        <v>17568</v>
      </c>
      <c r="C86" s="73">
        <v>8050.48</v>
      </c>
      <c r="D86" t="str">
        <f>VLOOKUP(A86,NetaReports!$D$8:$D$66,1,FALSE)</f>
        <v>T_OXEN_NR</v>
      </c>
    </row>
    <row r="87" spans="1:4" x14ac:dyDescent="0.35">
      <c r="A87" s="71" t="s">
        <v>646</v>
      </c>
      <c r="B87" s="70">
        <v>17568</v>
      </c>
      <c r="C87" s="73">
        <v>7783.35</v>
      </c>
      <c r="D87" t="str">
        <f>VLOOKUP(A87,NetaReports!$D$8:$D$66,1,FALSE)</f>
        <v>T_POPP_3RTK</v>
      </c>
    </row>
    <row r="88" spans="1:4" x14ac:dyDescent="0.35">
      <c r="A88" s="71" t="s">
        <v>626</v>
      </c>
      <c r="B88" s="70">
        <v>17568</v>
      </c>
      <c r="C88" s="73">
        <v>7220.66</v>
      </c>
      <c r="D88" t="str">
        <f>VLOOKUP(A88,NetaReports!$D$8:$D$66,1,FALSE)</f>
        <v>T_BARK_NR</v>
      </c>
    </row>
    <row r="89" spans="1:4" x14ac:dyDescent="0.35">
      <c r="A89" s="71" t="s">
        <v>2640</v>
      </c>
      <c r="B89" s="70">
        <v>17568</v>
      </c>
      <c r="C89" s="73">
        <v>7133.6</v>
      </c>
      <c r="D89" t="e">
        <f>VLOOKUP(A89,NetaReports!$D$8:$D$66,1,FALSE)</f>
        <v>#N/A</v>
      </c>
    </row>
    <row r="90" spans="1:4" x14ac:dyDescent="0.35">
      <c r="A90" s="71" t="s">
        <v>2644</v>
      </c>
      <c r="B90" s="70">
        <v>17568</v>
      </c>
      <c r="C90" s="73">
        <v>6950.14</v>
      </c>
      <c r="D90" t="e">
        <f>VLOOKUP(A90,NetaReports!$D$8:$D$66,1,FALSE)</f>
        <v>#N/A</v>
      </c>
    </row>
    <row r="91" spans="1:4" x14ac:dyDescent="0.35">
      <c r="A91" s="71" t="s">
        <v>2642</v>
      </c>
      <c r="B91" s="70">
        <v>17568</v>
      </c>
      <c r="C91" s="73">
        <v>6165.5</v>
      </c>
      <c r="D91" t="e">
        <f>VLOOKUP(A91,NetaReports!$D$8:$D$66,1,FALSE)</f>
        <v>#N/A</v>
      </c>
    </row>
    <row r="92" spans="1:4" x14ac:dyDescent="0.35">
      <c r="A92" s="71" t="s">
        <v>682</v>
      </c>
      <c r="B92" s="70">
        <v>17568</v>
      </c>
      <c r="C92" s="73">
        <v>5635.85</v>
      </c>
      <c r="D92" t="e">
        <f>VLOOKUP(A92,NetaReports!$D$8:$D$66,1,FALSE)</f>
        <v>#N/A</v>
      </c>
    </row>
    <row r="93" spans="1:4" x14ac:dyDescent="0.35">
      <c r="A93" s="71" t="s">
        <v>6587</v>
      </c>
      <c r="B93" s="70">
        <v>17568</v>
      </c>
      <c r="C93" s="73">
        <v>5296.58</v>
      </c>
      <c r="D93" t="e">
        <f>VLOOKUP(A93,NetaReports!$D$8:$D$66,1,FALSE)</f>
        <v>#N/A</v>
      </c>
    </row>
    <row r="94" spans="1:4" x14ac:dyDescent="0.35">
      <c r="A94" s="71" t="s">
        <v>611</v>
      </c>
      <c r="B94" s="70">
        <v>17568</v>
      </c>
      <c r="C94" s="73">
        <v>5291.87</v>
      </c>
      <c r="D94" t="str">
        <f>VLOOKUP(A94,NetaReports!$D$8:$D$66,1,FALSE)</f>
        <v>T_MARMD-1</v>
      </c>
    </row>
    <row r="95" spans="1:4" x14ac:dyDescent="0.35">
      <c r="A95" s="71" t="s">
        <v>609</v>
      </c>
      <c r="B95" s="70">
        <v>17568</v>
      </c>
      <c r="C95" s="73">
        <v>5212.25</v>
      </c>
      <c r="D95" t="str">
        <f>VLOOKUP(A95,NetaReports!$D$8:$D$66,1,FALSE)</f>
        <v>T_INWID-1</v>
      </c>
    </row>
    <row r="96" spans="1:4" x14ac:dyDescent="0.35">
      <c r="A96" s="71" t="s">
        <v>599</v>
      </c>
      <c r="B96" s="70">
        <v>17568</v>
      </c>
      <c r="C96" s="73">
        <v>5195.6400000000003</v>
      </c>
      <c r="D96" t="str">
        <f>VLOOKUP(A96,NetaReports!$D$8:$D$66,1,FALSE)</f>
        <v>T_ECCFD-1</v>
      </c>
    </row>
    <row r="97" spans="1:4" x14ac:dyDescent="0.35">
      <c r="A97" s="71" t="s">
        <v>2558</v>
      </c>
      <c r="B97" s="70">
        <v>17568</v>
      </c>
      <c r="C97" s="73">
        <v>4069.76</v>
      </c>
      <c r="D97" t="e">
        <f>VLOOKUP(A97,NetaReports!$D$8:$D$66,1,FALSE)</f>
        <v>#N/A</v>
      </c>
    </row>
    <row r="98" spans="1:4" x14ac:dyDescent="0.35">
      <c r="A98" s="71" t="s">
        <v>6597</v>
      </c>
      <c r="B98" s="70">
        <v>17568</v>
      </c>
      <c r="C98" s="73">
        <v>4066.86</v>
      </c>
      <c r="D98" t="e">
        <f>VLOOKUP(A98,NetaReports!$D$8:$D$66,1,FALSE)</f>
        <v>#N/A</v>
      </c>
    </row>
    <row r="99" spans="1:4" x14ac:dyDescent="0.35">
      <c r="A99" s="71" t="s">
        <v>2195</v>
      </c>
      <c r="B99" s="70">
        <v>17568</v>
      </c>
      <c r="C99" s="73">
        <v>3891.76</v>
      </c>
      <c r="D99" t="e">
        <f>VLOOKUP(A99,NetaReports!$D$8:$D$66,1,FALSE)</f>
        <v>#N/A</v>
      </c>
    </row>
    <row r="100" spans="1:4" x14ac:dyDescent="0.35">
      <c r="A100" s="71" t="s">
        <v>619</v>
      </c>
      <c r="B100" s="70">
        <v>17568</v>
      </c>
      <c r="C100" s="73">
        <v>3492.49</v>
      </c>
      <c r="D100" t="str">
        <f>VLOOKUP(A100,NetaReports!$D$8:$D$66,1,FALSE)</f>
        <v>T_PORGD-1</v>
      </c>
    </row>
    <row r="101" spans="1:4" x14ac:dyDescent="0.35">
      <c r="A101" s="71" t="s">
        <v>657</v>
      </c>
      <c r="B101" s="70">
        <v>17568</v>
      </c>
      <c r="C101" s="73">
        <v>3043.73</v>
      </c>
      <c r="D101" t="str">
        <f>VLOOKUP(A101,NetaReports!$D$8:$D$66,1,FALSE)</f>
        <v>T_RAVED-1</v>
      </c>
    </row>
    <row r="102" spans="1:4" x14ac:dyDescent="0.35">
      <c r="A102" s="71" t="s">
        <v>11066</v>
      </c>
      <c r="B102" s="70">
        <v>16080</v>
      </c>
      <c r="C102" s="73">
        <v>2394.9699999999998</v>
      </c>
      <c r="D102" t="e">
        <f>VLOOKUP(A102,NetaReports!$D$8:$D$66,1,FALSE)</f>
        <v>#N/A</v>
      </c>
    </row>
    <row r="103" spans="1:4" x14ac:dyDescent="0.35">
      <c r="A103" s="71" t="s">
        <v>1887</v>
      </c>
      <c r="B103" s="70">
        <v>17568</v>
      </c>
      <c r="C103" s="73">
        <v>2339.59</v>
      </c>
      <c r="D103" t="e">
        <f>VLOOKUP(A103,NetaReports!$D$8:$D$66,1,FALSE)</f>
        <v>#N/A</v>
      </c>
    </row>
    <row r="104" spans="1:4" x14ac:dyDescent="0.35">
      <c r="A104" s="71" t="s">
        <v>2356</v>
      </c>
      <c r="B104" s="70">
        <v>17568</v>
      </c>
      <c r="C104" s="73">
        <v>2143.9299999999998</v>
      </c>
      <c r="D104" t="e">
        <f>VLOOKUP(A104,NetaReports!$D$8:$D$66,1,FALSE)</f>
        <v>#N/A</v>
      </c>
    </row>
    <row r="105" spans="1:4" x14ac:dyDescent="0.35">
      <c r="A105" s="71" t="s">
        <v>2126</v>
      </c>
      <c r="B105" s="70">
        <v>17568</v>
      </c>
      <c r="C105" s="73">
        <v>1880.28</v>
      </c>
      <c r="D105" t="e">
        <f>VLOOKUP(A105,NetaReports!$D$8:$D$66,1,FALSE)</f>
        <v>#N/A</v>
      </c>
    </row>
    <row r="106" spans="1:4" x14ac:dyDescent="0.35">
      <c r="A106" s="71" t="s">
        <v>1970</v>
      </c>
      <c r="B106" s="70">
        <v>17568</v>
      </c>
      <c r="C106" s="73">
        <v>1815.31</v>
      </c>
      <c r="D106" t="e">
        <f>VLOOKUP(A106,NetaReports!$D$8:$D$66,1,FALSE)</f>
        <v>#N/A</v>
      </c>
    </row>
    <row r="107" spans="1:4" x14ac:dyDescent="0.35">
      <c r="A107" s="71" t="s">
        <v>2072</v>
      </c>
      <c r="B107" s="70">
        <v>17568</v>
      </c>
      <c r="C107" s="73">
        <v>1721.56</v>
      </c>
      <c r="D107" t="e">
        <f>VLOOKUP(A107,NetaReports!$D$8:$D$66,1,FALSE)</f>
        <v>#N/A</v>
      </c>
    </row>
    <row r="108" spans="1:4" x14ac:dyDescent="0.35">
      <c r="A108" s="71" t="s">
        <v>2042</v>
      </c>
      <c r="B108" s="70">
        <v>17568</v>
      </c>
      <c r="C108" s="73">
        <v>1291.0999999999999</v>
      </c>
      <c r="D108" t="e">
        <f>VLOOKUP(A108,NetaReports!$D$8:$D$66,1,FALSE)</f>
        <v>#N/A</v>
      </c>
    </row>
    <row r="109" spans="1:4" x14ac:dyDescent="0.35">
      <c r="A109" s="71" t="s">
        <v>2017</v>
      </c>
      <c r="B109" s="70">
        <v>17568</v>
      </c>
      <c r="C109" s="73">
        <v>1290.8</v>
      </c>
      <c r="D109" t="e">
        <f>VLOOKUP(A109,NetaReports!$D$8:$D$66,1,FALSE)</f>
        <v>#N/A</v>
      </c>
    </row>
    <row r="110" spans="1:4" x14ac:dyDescent="0.35">
      <c r="A110" s="71" t="s">
        <v>6538</v>
      </c>
      <c r="B110" s="70">
        <v>17568</v>
      </c>
      <c r="C110" s="73">
        <v>1193.7</v>
      </c>
      <c r="D110" t="e">
        <f>VLOOKUP(A110,NetaReports!$D$8:$D$66,1,FALSE)</f>
        <v>#N/A</v>
      </c>
    </row>
    <row r="111" spans="1:4" x14ac:dyDescent="0.35">
      <c r="A111" s="71" t="s">
        <v>11067</v>
      </c>
      <c r="B111" s="70">
        <v>4366</v>
      </c>
      <c r="C111" s="73">
        <v>1160.19</v>
      </c>
      <c r="D111" t="e">
        <f>VLOOKUP(A111,NetaReports!$D$8:$D$66,1,FALSE)</f>
        <v>#N/A</v>
      </c>
    </row>
    <row r="112" spans="1:4" x14ac:dyDescent="0.35">
      <c r="A112" s="71" t="s">
        <v>2256</v>
      </c>
      <c r="B112" s="70">
        <v>17568</v>
      </c>
      <c r="C112" s="73">
        <v>1056.55</v>
      </c>
      <c r="D112" t="e">
        <f>VLOOKUP(A112,NetaReports!$D$8:$D$66,1,FALSE)</f>
        <v>#N/A</v>
      </c>
    </row>
    <row r="113" spans="1:4" x14ac:dyDescent="0.35">
      <c r="A113" s="71" t="s">
        <v>6593</v>
      </c>
      <c r="B113" s="70">
        <v>17568</v>
      </c>
      <c r="C113" s="73">
        <v>1029.47</v>
      </c>
      <c r="D113" t="e">
        <f>VLOOKUP(A113,NetaReports!$D$8:$D$66,1,FALSE)</f>
        <v>#N/A</v>
      </c>
    </row>
    <row r="114" spans="1:4" x14ac:dyDescent="0.35">
      <c r="A114" s="71" t="s">
        <v>2233</v>
      </c>
      <c r="B114" s="70">
        <v>17568</v>
      </c>
      <c r="C114" s="73">
        <v>853.54</v>
      </c>
      <c r="D114" t="e">
        <f>VLOOKUP(A114,NetaReports!$D$8:$D$66,1,FALSE)</f>
        <v>#N/A</v>
      </c>
    </row>
    <row r="115" spans="1:4" x14ac:dyDescent="0.35">
      <c r="A115" s="71" t="s">
        <v>2247</v>
      </c>
      <c r="B115" s="70">
        <v>17568</v>
      </c>
      <c r="C115" s="73">
        <v>617.14</v>
      </c>
      <c r="D115" t="e">
        <f>VLOOKUP(A115,NetaReports!$D$8:$D$66,1,FALSE)</f>
        <v>#N/A</v>
      </c>
    </row>
    <row r="116" spans="1:4" x14ac:dyDescent="0.35">
      <c r="A116" s="71" t="s">
        <v>6560</v>
      </c>
      <c r="B116" s="70">
        <v>17568</v>
      </c>
      <c r="C116" s="73">
        <v>611.05999999999995</v>
      </c>
      <c r="D116" t="e">
        <f>VLOOKUP(A116,NetaReports!$D$8:$D$66,1,FALSE)</f>
        <v>#N/A</v>
      </c>
    </row>
    <row r="117" spans="1:4" x14ac:dyDescent="0.35">
      <c r="A117" s="72" t="s">
        <v>1759</v>
      </c>
      <c r="B117" s="70">
        <v>17568</v>
      </c>
      <c r="C117" s="73">
        <v>592.03</v>
      </c>
      <c r="D117" t="e">
        <f>VLOOKUP(A117,NetaReports!$D$8:$D$66,1,FALSE)</f>
        <v>#N/A</v>
      </c>
    </row>
    <row r="118" spans="1:4" x14ac:dyDescent="0.35">
      <c r="A118" s="71" t="s">
        <v>1872</v>
      </c>
      <c r="B118" s="70">
        <v>4946</v>
      </c>
      <c r="C118" s="73">
        <v>586.97</v>
      </c>
      <c r="D118" t="e">
        <f>VLOOKUP(A118,NetaReports!$D$8:$D$66,1,FALSE)</f>
        <v>#N/A</v>
      </c>
    </row>
    <row r="119" spans="1:4" x14ac:dyDescent="0.35">
      <c r="A119" s="71" t="s">
        <v>1889</v>
      </c>
      <c r="B119" s="70">
        <v>17568</v>
      </c>
      <c r="C119" s="73">
        <v>538.97</v>
      </c>
      <c r="D119" t="e">
        <f>VLOOKUP(A119,NetaReports!$D$8:$D$66,1,FALSE)</f>
        <v>#N/A</v>
      </c>
    </row>
    <row r="120" spans="1:4" x14ac:dyDescent="0.35">
      <c r="A120" s="71" t="s">
        <v>2341</v>
      </c>
      <c r="B120" s="70">
        <v>17568</v>
      </c>
      <c r="C120" s="73">
        <v>356.96</v>
      </c>
      <c r="D120" t="e">
        <f>VLOOKUP(A120,NetaReports!$D$8:$D$66,1,FALSE)</f>
        <v>#N/A</v>
      </c>
    </row>
    <row r="121" spans="1:4" x14ac:dyDescent="0.35">
      <c r="A121" s="71" t="s">
        <v>6628</v>
      </c>
      <c r="B121" s="70">
        <v>17568</v>
      </c>
      <c r="C121" s="73">
        <v>335.91</v>
      </c>
      <c r="D121" t="e">
        <f>VLOOKUP(A121,NetaReports!$D$8:$D$66,1,FALSE)</f>
        <v>#N/A</v>
      </c>
    </row>
    <row r="122" spans="1:4" x14ac:dyDescent="0.35">
      <c r="A122" s="71" t="s">
        <v>6551</v>
      </c>
      <c r="B122" s="70">
        <v>17568</v>
      </c>
      <c r="C122" s="73">
        <v>313.02999999999997</v>
      </c>
      <c r="D122" t="e">
        <f>VLOOKUP(A122,NetaReports!$D$8:$D$66,1,FALSE)</f>
        <v>#N/A</v>
      </c>
    </row>
    <row r="123" spans="1:4" x14ac:dyDescent="0.35">
      <c r="A123" s="71" t="s">
        <v>2090</v>
      </c>
      <c r="B123" s="70">
        <v>17568</v>
      </c>
      <c r="C123" s="73">
        <v>263.98</v>
      </c>
      <c r="D123" t="e">
        <f>VLOOKUP(A123,NetaReports!$D$8:$D$66,1,FALSE)</f>
        <v>#N/A</v>
      </c>
    </row>
    <row r="124" spans="1:4" x14ac:dyDescent="0.35">
      <c r="A124" s="71" t="s">
        <v>2288</v>
      </c>
      <c r="B124" s="70">
        <v>17568</v>
      </c>
      <c r="C124" s="73">
        <v>214.46</v>
      </c>
      <c r="D124" t="e">
        <f>VLOOKUP(A124,NetaReports!$D$8:$D$66,1,FALSE)</f>
        <v>#N/A</v>
      </c>
    </row>
    <row r="125" spans="1:4" x14ac:dyDescent="0.35">
      <c r="A125" s="71" t="s">
        <v>6620</v>
      </c>
      <c r="B125" s="70">
        <v>17568</v>
      </c>
      <c r="C125" s="73">
        <v>211.91</v>
      </c>
      <c r="D125" t="e">
        <f>VLOOKUP(A125,NetaReports!$D$8:$D$66,1,FALSE)</f>
        <v>#N/A</v>
      </c>
    </row>
    <row r="126" spans="1:4" x14ac:dyDescent="0.35">
      <c r="A126" s="71" t="s">
        <v>1912</v>
      </c>
      <c r="B126" s="70">
        <v>17568</v>
      </c>
      <c r="C126" s="73">
        <v>201.48</v>
      </c>
      <c r="D126" t="e">
        <f>VLOOKUP(A126,NetaReports!$D$8:$D$66,1,FALSE)</f>
        <v>#N/A</v>
      </c>
    </row>
    <row r="127" spans="1:4" x14ac:dyDescent="0.35">
      <c r="A127" s="71" t="s">
        <v>6598</v>
      </c>
      <c r="B127" s="70">
        <v>17568</v>
      </c>
      <c r="C127" s="73">
        <v>197.52</v>
      </c>
      <c r="D127" t="e">
        <f>VLOOKUP(A127,NetaReports!$D$8:$D$66,1,FALSE)</f>
        <v>#N/A</v>
      </c>
    </row>
    <row r="128" spans="1:4" x14ac:dyDescent="0.35">
      <c r="A128" s="71" t="s">
        <v>2495</v>
      </c>
      <c r="B128" s="70">
        <v>17568</v>
      </c>
      <c r="C128" s="73">
        <v>192.66</v>
      </c>
      <c r="D128" t="e">
        <f>VLOOKUP(A128,NetaReports!$D$8:$D$66,1,FALSE)</f>
        <v>#N/A</v>
      </c>
    </row>
    <row r="129" spans="1:4" x14ac:dyDescent="0.35">
      <c r="A129" s="71" t="s">
        <v>2252</v>
      </c>
      <c r="B129" s="70">
        <v>17568</v>
      </c>
      <c r="C129" s="73">
        <v>190.25</v>
      </c>
      <c r="D129" t="e">
        <f>VLOOKUP(A129,NetaReports!$D$8:$D$66,1,FALSE)</f>
        <v>#N/A</v>
      </c>
    </row>
    <row r="130" spans="1:4" x14ac:dyDescent="0.35">
      <c r="A130" s="71" t="s">
        <v>6596</v>
      </c>
      <c r="B130" s="70">
        <v>17568</v>
      </c>
      <c r="C130" s="73">
        <v>174.56</v>
      </c>
      <c r="D130" t="e">
        <f>VLOOKUP(A130,NetaReports!$D$8:$D$66,1,FALSE)</f>
        <v>#N/A</v>
      </c>
    </row>
    <row r="131" spans="1:4" x14ac:dyDescent="0.35">
      <c r="A131" s="71" t="s">
        <v>11068</v>
      </c>
      <c r="B131" s="70">
        <v>10898</v>
      </c>
      <c r="C131" s="73">
        <v>166.1</v>
      </c>
      <c r="D131" t="e">
        <f>VLOOKUP(A131,NetaReports!$D$8:$D$66,1,FALSE)</f>
        <v>#N/A</v>
      </c>
    </row>
    <row r="132" spans="1:4" x14ac:dyDescent="0.35">
      <c r="A132" s="71" t="s">
        <v>2325</v>
      </c>
      <c r="B132" s="70">
        <v>17568</v>
      </c>
      <c r="C132" s="73">
        <v>165.87</v>
      </c>
      <c r="D132" t="e">
        <f>VLOOKUP(A132,NetaReports!$D$8:$D$66,1,FALSE)</f>
        <v>#N/A</v>
      </c>
    </row>
    <row r="133" spans="1:4" x14ac:dyDescent="0.35">
      <c r="A133" s="71" t="s">
        <v>6562</v>
      </c>
      <c r="B133" s="70">
        <v>17568</v>
      </c>
      <c r="C133" s="73">
        <v>112.62</v>
      </c>
      <c r="D133" t="e">
        <f>VLOOKUP(A133,NetaReports!$D$8:$D$66,1,FALSE)</f>
        <v>#N/A</v>
      </c>
    </row>
    <row r="134" spans="1:4" x14ac:dyDescent="0.35">
      <c r="A134" s="71" t="s">
        <v>2085</v>
      </c>
      <c r="B134" s="70">
        <v>17568</v>
      </c>
      <c r="C134" s="73">
        <v>97.04</v>
      </c>
      <c r="D134" t="e">
        <f>VLOOKUP(A134,NetaReports!$D$8:$D$66,1,FALSE)</f>
        <v>#N/A</v>
      </c>
    </row>
    <row r="135" spans="1:4" x14ac:dyDescent="0.35">
      <c r="A135" s="71" t="s">
        <v>2466</v>
      </c>
      <c r="B135" s="70">
        <v>17568</v>
      </c>
      <c r="C135" s="73">
        <v>91.99</v>
      </c>
      <c r="D135" t="e">
        <f>VLOOKUP(A135,NetaReports!$D$8:$D$66,1,FALSE)</f>
        <v>#N/A</v>
      </c>
    </row>
    <row r="136" spans="1:4" x14ac:dyDescent="0.35">
      <c r="A136" s="71" t="s">
        <v>6565</v>
      </c>
      <c r="B136" s="70">
        <v>17568</v>
      </c>
      <c r="C136" s="73">
        <v>77.290000000000006</v>
      </c>
      <c r="D136" t="e">
        <f>VLOOKUP(A136,NetaReports!$D$8:$D$66,1,FALSE)</f>
        <v>#N/A</v>
      </c>
    </row>
    <row r="137" spans="1:4" x14ac:dyDescent="0.35">
      <c r="A137" s="71" t="s">
        <v>2309</v>
      </c>
      <c r="B137" s="70">
        <v>17568</v>
      </c>
      <c r="C137" s="73">
        <v>74.36</v>
      </c>
      <c r="D137" t="e">
        <f>VLOOKUP(A137,NetaReports!$D$8:$D$66,1,FALSE)</f>
        <v>#N/A</v>
      </c>
    </row>
    <row r="138" spans="1:4" x14ac:dyDescent="0.35">
      <c r="A138" s="71" t="s">
        <v>2235</v>
      </c>
      <c r="B138" s="70">
        <v>17568</v>
      </c>
      <c r="C138" s="73">
        <v>71.349999999999994</v>
      </c>
      <c r="D138" t="e">
        <f>VLOOKUP(A138,NetaReports!$D$8:$D$66,1,FALSE)</f>
        <v>#N/A</v>
      </c>
    </row>
    <row r="139" spans="1:4" x14ac:dyDescent="0.35">
      <c r="A139" s="71" t="s">
        <v>2143</v>
      </c>
      <c r="B139" s="70">
        <v>17568</v>
      </c>
      <c r="C139" s="73">
        <v>45.51</v>
      </c>
      <c r="D139" t="e">
        <f>VLOOKUP(A139,NetaReports!$D$8:$D$66,1,FALSE)</f>
        <v>#N/A</v>
      </c>
    </row>
    <row r="140" spans="1:4" x14ac:dyDescent="0.35">
      <c r="A140" s="71" t="s">
        <v>1868</v>
      </c>
      <c r="B140" s="70">
        <v>17568</v>
      </c>
      <c r="C140" s="73">
        <v>36.630000000000003</v>
      </c>
      <c r="D140" t="e">
        <f>VLOOKUP(A140,NetaReports!$D$8:$D$66,1,FALSE)</f>
        <v>#N/A</v>
      </c>
    </row>
    <row r="141" spans="1:4" x14ac:dyDescent="0.35">
      <c r="A141" s="71" t="s">
        <v>2166</v>
      </c>
      <c r="B141" s="70">
        <v>17568</v>
      </c>
      <c r="C141" s="73">
        <v>36.479999999999997</v>
      </c>
      <c r="D141" t="e">
        <f>VLOOKUP(A141,NetaReports!$D$8:$D$66,1,FALSE)</f>
        <v>#N/A</v>
      </c>
    </row>
    <row r="142" spans="1:4" x14ac:dyDescent="0.35">
      <c r="A142" s="71" t="s">
        <v>2170</v>
      </c>
      <c r="B142" s="70">
        <v>17568</v>
      </c>
      <c r="C142" s="73">
        <v>30.5</v>
      </c>
      <c r="D142" t="e">
        <f>VLOOKUP(A142,NetaReports!$D$8:$D$66,1,FALSE)</f>
        <v>#N/A</v>
      </c>
    </row>
    <row r="143" spans="1:4" x14ac:dyDescent="0.35">
      <c r="A143" s="71" t="s">
        <v>574</v>
      </c>
      <c r="B143" s="70">
        <v>17568</v>
      </c>
      <c r="C143" s="73">
        <v>29.45</v>
      </c>
      <c r="D143" t="str">
        <f>VLOOKUP(A143,NetaReports!$D$8:$D$66,1,FALSE)</f>
        <v>T_ANGLD-1</v>
      </c>
    </row>
    <row r="144" spans="1:4" x14ac:dyDescent="0.35">
      <c r="A144" s="71" t="s">
        <v>2108</v>
      </c>
      <c r="B144" s="70">
        <v>17568</v>
      </c>
      <c r="C144" s="73">
        <v>27.44</v>
      </c>
      <c r="D144" t="e">
        <f>VLOOKUP(A144,NetaReports!$D$8:$D$66,1,FALSE)</f>
        <v>#N/A</v>
      </c>
    </row>
    <row r="145" spans="1:4" x14ac:dyDescent="0.35">
      <c r="A145" s="71" t="s">
        <v>1827</v>
      </c>
      <c r="B145" s="70">
        <v>17568</v>
      </c>
      <c r="C145" s="73">
        <v>23.09</v>
      </c>
      <c r="D145" t="e">
        <f>VLOOKUP(A145,NetaReports!$D$8:$D$66,1,FALSE)</f>
        <v>#N/A</v>
      </c>
    </row>
    <row r="146" spans="1:4" x14ac:dyDescent="0.35">
      <c r="A146" s="71" t="s">
        <v>6621</v>
      </c>
      <c r="B146" s="70">
        <v>17568</v>
      </c>
      <c r="C146" s="73">
        <v>20.53</v>
      </c>
      <c r="D146" t="e">
        <f>VLOOKUP(A146,NetaReports!$D$8:$D$66,1,FALSE)</f>
        <v>#N/A</v>
      </c>
    </row>
    <row r="147" spans="1:4" x14ac:dyDescent="0.35">
      <c r="A147" s="71" t="s">
        <v>2159</v>
      </c>
      <c r="B147" s="70">
        <v>17568</v>
      </c>
      <c r="C147" s="73">
        <v>8.7799999999999994</v>
      </c>
      <c r="D147" t="e">
        <f>VLOOKUP(A147,NetaReports!$D$8:$D$66,1,FALSE)</f>
        <v>#N/A</v>
      </c>
    </row>
    <row r="148" spans="1:4" x14ac:dyDescent="0.35">
      <c r="A148" s="71" t="s">
        <v>629</v>
      </c>
      <c r="B148" s="70">
        <v>17568</v>
      </c>
      <c r="C148" s="73">
        <v>5.59</v>
      </c>
      <c r="D148" t="str">
        <f>VLOOKUP(A148,NetaReports!$D$8:$D$66,1,FALSE)</f>
        <v>T_FOXJD-1</v>
      </c>
    </row>
    <row r="149" spans="1:4" x14ac:dyDescent="0.35">
      <c r="A149" s="71" t="s">
        <v>631</v>
      </c>
      <c r="B149" s="70">
        <v>17568</v>
      </c>
      <c r="C149" s="73">
        <v>2.59</v>
      </c>
      <c r="D149" t="str">
        <f>VLOOKUP(A149,NetaReports!$D$8:$D$66,1,FALSE)</f>
        <v>T_FOXJD-2</v>
      </c>
    </row>
    <row r="150" spans="1:4" x14ac:dyDescent="0.35">
      <c r="A150" s="71" t="s">
        <v>686</v>
      </c>
      <c r="B150" s="70">
        <v>10850</v>
      </c>
      <c r="C150" s="73">
        <v>0.53</v>
      </c>
      <c r="D150" t="e">
        <f>VLOOKUP(A150,NetaReports!$D$8:$D$66,1,FALSE)</f>
        <v>#N/A</v>
      </c>
    </row>
    <row r="151" spans="1:4" x14ac:dyDescent="0.35">
      <c r="A151" s="71" t="s">
        <v>2408</v>
      </c>
      <c r="B151" s="70">
        <v>624</v>
      </c>
      <c r="C151" s="73">
        <v>0.52</v>
      </c>
      <c r="D151" t="e">
        <f>VLOOKUP(A151,NetaReports!$D$8:$D$66,1,FALSE)</f>
        <v>#N/A</v>
      </c>
    </row>
    <row r="152" spans="1:4" x14ac:dyDescent="0.35">
      <c r="A152" s="71" t="s">
        <v>690</v>
      </c>
      <c r="B152" s="70">
        <v>10850</v>
      </c>
      <c r="C152" s="73">
        <v>0.52</v>
      </c>
      <c r="D152" t="e">
        <f>VLOOKUP(A152,NetaReports!$D$8:$D$66,1,FALSE)</f>
        <v>#N/A</v>
      </c>
    </row>
    <row r="153" spans="1:4" x14ac:dyDescent="0.35">
      <c r="A153" s="71" t="s">
        <v>6591</v>
      </c>
      <c r="B153" s="70">
        <v>17568</v>
      </c>
      <c r="C153" s="73">
        <v>0.44</v>
      </c>
      <c r="D153" t="e">
        <f>VLOOKUP(A153,NetaReports!$D$8:$D$66,1,FALSE)</f>
        <v>#N/A</v>
      </c>
    </row>
    <row r="154" spans="1:4" x14ac:dyDescent="0.35">
      <c r="A154" s="71" t="s">
        <v>1901</v>
      </c>
      <c r="B154" s="70">
        <v>1104</v>
      </c>
      <c r="C154" s="73">
        <v>0.28999999999999998</v>
      </c>
      <c r="D154" t="e">
        <f>VLOOKUP(A154,NetaReports!$D$8:$D$66,1,FALSE)</f>
        <v>#N/A</v>
      </c>
    </row>
    <row r="155" spans="1:4" x14ac:dyDescent="0.35">
      <c r="A155" s="71" t="s">
        <v>2168</v>
      </c>
      <c r="B155" s="70">
        <v>17568</v>
      </c>
      <c r="C155" s="73">
        <v>0.09</v>
      </c>
      <c r="D155" t="e">
        <f>VLOOKUP(A155,NetaReports!$D$8:$D$66,1,FALSE)</f>
        <v>#N/A</v>
      </c>
    </row>
    <row r="156" spans="1:4" x14ac:dyDescent="0.35">
      <c r="A156" s="71" t="s">
        <v>2164</v>
      </c>
      <c r="B156" s="70">
        <v>17568</v>
      </c>
      <c r="C156" s="73">
        <v>0.08</v>
      </c>
      <c r="D156" t="e">
        <f>VLOOKUP(A156,NetaReports!$D$8:$D$66,1,FALSE)</f>
        <v>#N/A</v>
      </c>
    </row>
    <row r="157" spans="1:4" x14ac:dyDescent="0.35">
      <c r="A157" s="71" t="s">
        <v>6555</v>
      </c>
      <c r="B157" s="70">
        <v>17568</v>
      </c>
      <c r="C157" s="73">
        <v>0</v>
      </c>
      <c r="D157" t="e">
        <f>VLOOKUP(A157,NetaReports!$D$8:$D$66,1,FALSE)</f>
        <v>#N/A</v>
      </c>
    </row>
    <row r="158" spans="1:4" x14ac:dyDescent="0.35">
      <c r="A158" s="71" t="s">
        <v>6576</v>
      </c>
      <c r="B158" s="70">
        <v>17568</v>
      </c>
      <c r="C158" s="73">
        <v>0</v>
      </c>
      <c r="D158" t="e">
        <f>VLOOKUP(A158,NetaReports!$D$8:$D$66,1,FALSE)</f>
        <v>#N/A</v>
      </c>
    </row>
    <row r="159" spans="1:4" x14ac:dyDescent="0.35">
      <c r="A159" s="71" t="s">
        <v>11069</v>
      </c>
      <c r="B159" s="70">
        <v>17568</v>
      </c>
      <c r="C159" s="73">
        <v>0</v>
      </c>
      <c r="D159" t="e">
        <f>VLOOKUP(A159,NetaReports!$D$8:$D$66,1,FALSE)</f>
        <v>#N/A</v>
      </c>
    </row>
    <row r="160" spans="1:4" x14ac:dyDescent="0.35">
      <c r="A160" s="71" t="s">
        <v>1770</v>
      </c>
      <c r="B160" s="70">
        <v>17568</v>
      </c>
      <c r="C160" s="73">
        <v>0</v>
      </c>
      <c r="D160" t="e">
        <f>VLOOKUP(A160,NetaReports!$D$8:$D$66,1,FALSE)</f>
        <v>#N/A</v>
      </c>
    </row>
    <row r="161" spans="1:4" x14ac:dyDescent="0.35">
      <c r="A161" s="71" t="s">
        <v>1775</v>
      </c>
      <c r="B161" s="70">
        <v>17568</v>
      </c>
      <c r="C161" s="73">
        <v>0</v>
      </c>
      <c r="D161" t="e">
        <f>VLOOKUP(A161,NetaReports!$D$8:$D$66,1,FALSE)</f>
        <v>#N/A</v>
      </c>
    </row>
    <row r="162" spans="1:4" x14ac:dyDescent="0.35">
      <c r="A162" s="71" t="s">
        <v>11070</v>
      </c>
      <c r="B162" s="70">
        <v>17568</v>
      </c>
      <c r="C162" s="73">
        <v>0</v>
      </c>
      <c r="D162" t="e">
        <f>VLOOKUP(A162,NetaReports!$D$8:$D$66,1,FALSE)</f>
        <v>#N/A</v>
      </c>
    </row>
    <row r="163" spans="1:4" x14ac:dyDescent="0.35">
      <c r="A163" s="71" t="s">
        <v>11071</v>
      </c>
      <c r="B163" s="70">
        <v>17568</v>
      </c>
      <c r="C163" s="73">
        <v>0</v>
      </c>
      <c r="D163" t="e">
        <f>VLOOKUP(A163,NetaReports!$D$8:$D$66,1,FALSE)</f>
        <v>#N/A</v>
      </c>
    </row>
    <row r="164" spans="1:4" x14ac:dyDescent="0.35">
      <c r="A164" s="71" t="s">
        <v>11072</v>
      </c>
      <c r="B164" s="70">
        <v>17568</v>
      </c>
      <c r="C164" s="73">
        <v>0</v>
      </c>
      <c r="D164" t="e">
        <f>VLOOKUP(A164,NetaReports!$D$8:$D$66,1,FALSE)</f>
        <v>#N/A</v>
      </c>
    </row>
    <row r="165" spans="1:4" x14ac:dyDescent="0.35">
      <c r="A165" s="71" t="s">
        <v>11073</v>
      </c>
      <c r="B165" s="70">
        <v>17568</v>
      </c>
      <c r="C165" s="73">
        <v>0</v>
      </c>
      <c r="D165" t="e">
        <f>VLOOKUP(A165,NetaReports!$D$8:$D$66,1,FALSE)</f>
        <v>#N/A</v>
      </c>
    </row>
    <row r="166" spans="1:4" x14ac:dyDescent="0.35">
      <c r="A166" s="71" t="s">
        <v>11074</v>
      </c>
      <c r="B166" s="70">
        <v>17568</v>
      </c>
      <c r="C166" s="73">
        <v>0</v>
      </c>
      <c r="D166" t="e">
        <f>VLOOKUP(A166,NetaReports!$D$8:$D$66,1,FALSE)</f>
        <v>#N/A</v>
      </c>
    </row>
    <row r="167" spans="1:4" x14ac:dyDescent="0.35">
      <c r="A167" s="71" t="s">
        <v>2007</v>
      </c>
      <c r="B167" s="70">
        <v>1248</v>
      </c>
      <c r="C167" s="73">
        <v>0</v>
      </c>
      <c r="D167" t="e">
        <f>VLOOKUP(A167,NetaReports!$D$8:$D$66,1,FALSE)</f>
        <v>#N/A</v>
      </c>
    </row>
    <row r="168" spans="1:4" x14ac:dyDescent="0.35">
      <c r="A168" s="71" t="s">
        <v>11075</v>
      </c>
      <c r="B168" s="70">
        <v>17568</v>
      </c>
      <c r="C168" s="73">
        <v>0</v>
      </c>
      <c r="D168" t="e">
        <f>VLOOKUP(A168,NetaReports!$D$8:$D$66,1,FALSE)</f>
        <v>#N/A</v>
      </c>
    </row>
    <row r="169" spans="1:4" x14ac:dyDescent="0.35">
      <c r="A169" s="71" t="s">
        <v>11076</v>
      </c>
      <c r="B169" s="70">
        <v>17568</v>
      </c>
      <c r="C169" s="73">
        <v>0</v>
      </c>
      <c r="D169" t="e">
        <f>VLOOKUP(A169,NetaReports!$D$8:$D$66,1,FALSE)</f>
        <v>#N/A</v>
      </c>
    </row>
    <row r="170" spans="1:4" x14ac:dyDescent="0.35">
      <c r="A170" s="71" t="s">
        <v>11077</v>
      </c>
      <c r="B170" s="70">
        <v>17568</v>
      </c>
      <c r="C170" s="73">
        <v>0</v>
      </c>
      <c r="D170" t="e">
        <f>VLOOKUP(A170,NetaReports!$D$8:$D$66,1,FALSE)</f>
        <v>#N/A</v>
      </c>
    </row>
    <row r="171" spans="1:4" x14ac:dyDescent="0.35">
      <c r="A171" s="71" t="s">
        <v>2162</v>
      </c>
      <c r="B171" s="70">
        <v>17568</v>
      </c>
      <c r="C171" s="73">
        <v>0</v>
      </c>
      <c r="D171" t="e">
        <f>VLOOKUP(A171,NetaReports!$D$8:$D$66,1,FALSE)</f>
        <v>#N/A</v>
      </c>
    </row>
    <row r="172" spans="1:4" x14ac:dyDescent="0.35">
      <c r="A172" s="71" t="s">
        <v>11078</v>
      </c>
      <c r="B172" s="70">
        <v>16080</v>
      </c>
      <c r="C172" s="73">
        <v>0</v>
      </c>
      <c r="D172" t="e">
        <f>VLOOKUP(A172,NetaReports!$D$8:$D$66,1,FALSE)</f>
        <v>#N/A</v>
      </c>
    </row>
    <row r="173" spans="1:4" x14ac:dyDescent="0.35">
      <c r="A173" s="71" t="s">
        <v>11079</v>
      </c>
      <c r="B173" s="70">
        <v>16080</v>
      </c>
      <c r="C173" s="73">
        <v>0</v>
      </c>
      <c r="D173" t="e">
        <f>VLOOKUP(A173,NetaReports!$D$8:$D$66,1,FALSE)</f>
        <v>#N/A</v>
      </c>
    </row>
    <row r="174" spans="1:4" x14ac:dyDescent="0.35">
      <c r="A174" s="71" t="s">
        <v>11080</v>
      </c>
      <c r="B174" s="70">
        <v>4366</v>
      </c>
      <c r="C174" s="73">
        <v>0</v>
      </c>
      <c r="D174" t="e">
        <f>VLOOKUP(A174,NetaReports!$D$8:$D$66,1,FALSE)</f>
        <v>#N/A</v>
      </c>
    </row>
    <row r="175" spans="1:4" x14ac:dyDescent="0.35">
      <c r="A175" s="71" t="s">
        <v>11081</v>
      </c>
      <c r="B175" s="70">
        <v>4366</v>
      </c>
      <c r="C175" s="73">
        <v>0</v>
      </c>
      <c r="D175" t="e">
        <f>VLOOKUP(A175,NetaReports!$D$8:$D$66,1,FALSE)</f>
        <v>#N/A</v>
      </c>
    </row>
    <row r="176" spans="1:4" x14ac:dyDescent="0.35">
      <c r="A176" s="71" t="s">
        <v>11082</v>
      </c>
      <c r="B176" s="70">
        <v>4366</v>
      </c>
      <c r="C176" s="73">
        <v>0</v>
      </c>
      <c r="D176" t="e">
        <f>VLOOKUP(A176,NetaReports!$D$8:$D$66,1,FALSE)</f>
        <v>#N/A</v>
      </c>
    </row>
    <row r="177" spans="1:4" x14ac:dyDescent="0.35">
      <c r="A177" s="71" t="s">
        <v>11083</v>
      </c>
      <c r="B177" s="70">
        <v>4366</v>
      </c>
      <c r="C177" s="73">
        <v>0</v>
      </c>
      <c r="D177" t="e">
        <f>VLOOKUP(A177,NetaReports!$D$8:$D$66,1,FALSE)</f>
        <v>#N/A</v>
      </c>
    </row>
    <row r="178" spans="1:4" x14ac:dyDescent="0.35">
      <c r="A178" s="71" t="s">
        <v>11084</v>
      </c>
      <c r="B178" s="70">
        <v>4366</v>
      </c>
      <c r="C178" s="73">
        <v>0</v>
      </c>
      <c r="D178" t="e">
        <f>VLOOKUP(A178,NetaReports!$D$8:$D$66,1,FALSE)</f>
        <v>#N/A</v>
      </c>
    </row>
    <row r="179" spans="1:4" x14ac:dyDescent="0.35">
      <c r="A179" s="71" t="s">
        <v>11085</v>
      </c>
      <c r="B179" s="70">
        <v>4366</v>
      </c>
      <c r="C179" s="73">
        <v>0</v>
      </c>
      <c r="D179" t="e">
        <f>VLOOKUP(A179,NetaReports!$D$8:$D$66,1,FALSE)</f>
        <v>#N/A</v>
      </c>
    </row>
    <row r="180" spans="1:4" x14ac:dyDescent="0.35">
      <c r="A180" s="71" t="s">
        <v>2349</v>
      </c>
      <c r="B180" s="70">
        <v>17568</v>
      </c>
      <c r="C180" s="73">
        <v>0</v>
      </c>
      <c r="D180" t="e">
        <f>VLOOKUP(A180,NetaReports!$D$8:$D$66,1,FALSE)</f>
        <v>#N/A</v>
      </c>
    </row>
    <row r="181" spans="1:4" x14ac:dyDescent="0.35">
      <c r="A181" s="71" t="s">
        <v>2353</v>
      </c>
      <c r="B181" s="70">
        <v>17568</v>
      </c>
      <c r="C181" s="73">
        <v>0</v>
      </c>
      <c r="D181" t="e">
        <f>VLOOKUP(A181,NetaReports!$D$8:$D$66,1,FALSE)</f>
        <v>#N/A</v>
      </c>
    </row>
    <row r="182" spans="1:4" x14ac:dyDescent="0.35">
      <c r="A182" s="72" t="s">
        <v>2361</v>
      </c>
      <c r="B182" s="70">
        <v>17568</v>
      </c>
      <c r="C182" s="73">
        <v>0</v>
      </c>
      <c r="D182" t="e">
        <f>VLOOKUP(A182,NetaReports!$D$8:$D$66,1,FALSE)</f>
        <v>#N/A</v>
      </c>
    </row>
    <row r="183" spans="1:4" x14ac:dyDescent="0.35">
      <c r="A183" s="71" t="s">
        <v>2426</v>
      </c>
      <c r="B183" s="70">
        <v>17568</v>
      </c>
      <c r="C183" s="73">
        <v>0</v>
      </c>
      <c r="D183" t="e">
        <f>VLOOKUP(A183,NetaReports!$D$8:$D$66,1,FALSE)</f>
        <v>#N/A</v>
      </c>
    </row>
    <row r="184" spans="1:4" x14ac:dyDescent="0.35">
      <c r="A184" s="71" t="s">
        <v>2428</v>
      </c>
      <c r="B184" s="70">
        <v>17568</v>
      </c>
      <c r="C184" s="73">
        <v>0</v>
      </c>
      <c r="D184" t="e">
        <f>VLOOKUP(A184,NetaReports!$D$8:$D$66,1,FALSE)</f>
        <v>#N/A</v>
      </c>
    </row>
    <row r="185" spans="1:4" x14ac:dyDescent="0.35">
      <c r="A185" s="71" t="s">
        <v>2432</v>
      </c>
      <c r="B185" s="70">
        <v>17568</v>
      </c>
      <c r="C185" s="73">
        <v>0</v>
      </c>
      <c r="D185" t="e">
        <f>VLOOKUP(A185,NetaReports!$D$8:$D$66,1,FALSE)</f>
        <v>#N/A</v>
      </c>
    </row>
    <row r="186" spans="1:4" x14ac:dyDescent="0.35">
      <c r="A186" s="71" t="s">
        <v>11086</v>
      </c>
      <c r="B186" s="70">
        <v>12814</v>
      </c>
      <c r="C186" s="73">
        <v>0</v>
      </c>
      <c r="D186" t="e">
        <f>VLOOKUP(A186,NetaReports!$D$8:$D$66,1,FALSE)</f>
        <v>#N/A</v>
      </c>
    </row>
    <row r="187" spans="1:4" x14ac:dyDescent="0.35">
      <c r="A187" s="71" t="s">
        <v>11087</v>
      </c>
      <c r="B187" s="70">
        <v>12814</v>
      </c>
      <c r="C187" s="73">
        <v>0</v>
      </c>
      <c r="D187" t="e">
        <f>VLOOKUP(A187,NetaReports!$D$8:$D$66,1,FALSE)</f>
        <v>#N/A</v>
      </c>
    </row>
    <row r="188" spans="1:4" x14ac:dyDescent="0.35">
      <c r="A188" s="71" t="s">
        <v>2566</v>
      </c>
      <c r="B188" s="70">
        <v>17568</v>
      </c>
      <c r="C188" s="73">
        <v>0</v>
      </c>
      <c r="D188" t="e">
        <f>VLOOKUP(A188,NetaReports!$D$8:$D$66,1,FALSE)</f>
        <v>#N/A</v>
      </c>
    </row>
    <row r="189" spans="1:4" x14ac:dyDescent="0.35">
      <c r="A189" s="71" t="s">
        <v>2631</v>
      </c>
      <c r="B189" s="70">
        <v>17568</v>
      </c>
      <c r="C189" s="73">
        <v>0</v>
      </c>
      <c r="D189" t="e">
        <f>VLOOKUP(A189,NetaReports!$D$8:$D$66,1,FALSE)</f>
        <v>#N/A</v>
      </c>
    </row>
    <row r="190" spans="1:4" x14ac:dyDescent="0.35">
      <c r="A190" s="71" t="s">
        <v>2634</v>
      </c>
      <c r="B190" s="70">
        <v>17568</v>
      </c>
      <c r="C190" s="73">
        <v>0</v>
      </c>
      <c r="D190" t="e">
        <f>VLOOKUP(A190,NetaReports!$D$8:$D$66,1,FALSE)</f>
        <v>#N/A</v>
      </c>
    </row>
    <row r="191" spans="1:4" x14ac:dyDescent="0.35">
      <c r="A191" s="71" t="s">
        <v>2636</v>
      </c>
      <c r="B191" s="70">
        <v>17568</v>
      </c>
      <c r="C191" s="73">
        <v>0</v>
      </c>
      <c r="D191" t="e">
        <f>VLOOKUP(A191,NetaReports!$D$8:$D$66,1,FALSE)</f>
        <v>#N/A</v>
      </c>
    </row>
    <row r="192" spans="1:4" x14ac:dyDescent="0.35">
      <c r="A192" s="71" t="s">
        <v>2638</v>
      </c>
      <c r="B192" s="70">
        <v>17568</v>
      </c>
      <c r="C192" s="73">
        <v>0</v>
      </c>
      <c r="D192" t="e">
        <f>VLOOKUP(A192,NetaReports!$D$8:$D$66,1,FALSE)</f>
        <v>#N/A</v>
      </c>
    </row>
    <row r="193" spans="1:4" x14ac:dyDescent="0.35">
      <c r="A193" s="71" t="s">
        <v>11088</v>
      </c>
      <c r="B193" s="70">
        <v>17568</v>
      </c>
      <c r="C193" s="69">
        <v>-0.01</v>
      </c>
      <c r="D193" t="e">
        <f>VLOOKUP(A193,NetaReports!$D$8:$D$66,1,FALSE)</f>
        <v>#N/A</v>
      </c>
    </row>
    <row r="194" spans="1:4" x14ac:dyDescent="0.35">
      <c r="A194" s="71" t="s">
        <v>11089</v>
      </c>
      <c r="B194" s="70">
        <v>17568</v>
      </c>
      <c r="C194" s="69">
        <v>-0.02</v>
      </c>
      <c r="D194" t="e">
        <f>VLOOKUP(A194,NetaReports!$D$8:$D$66,1,FALSE)</f>
        <v>#N/A</v>
      </c>
    </row>
    <row r="195" spans="1:4" x14ac:dyDescent="0.35">
      <c r="A195" s="71" t="s">
        <v>2097</v>
      </c>
      <c r="B195" s="70">
        <v>912</v>
      </c>
      <c r="C195" s="69">
        <v>-0.44</v>
      </c>
      <c r="D195" t="e">
        <f>VLOOKUP(A195,NetaReports!$D$8:$D$66,1,FALSE)</f>
        <v>#N/A</v>
      </c>
    </row>
    <row r="196" spans="1:4" x14ac:dyDescent="0.35">
      <c r="A196" s="71" t="s">
        <v>1954</v>
      </c>
      <c r="B196" s="70">
        <v>17568</v>
      </c>
      <c r="C196" s="69">
        <v>-11.52</v>
      </c>
      <c r="D196" t="e">
        <f>VLOOKUP(A196,NetaReports!$D$8:$D$66,1,FALSE)</f>
        <v>#N/A</v>
      </c>
    </row>
    <row r="197" spans="1:4" x14ac:dyDescent="0.35">
      <c r="A197" s="71" t="s">
        <v>2055</v>
      </c>
      <c r="B197" s="70">
        <v>17568</v>
      </c>
      <c r="C197" s="69">
        <v>-11.93</v>
      </c>
      <c r="D197" t="e">
        <f>VLOOKUP(A197,NetaReports!$D$8:$D$66,1,FALSE)</f>
        <v>#N/A</v>
      </c>
    </row>
    <row r="198" spans="1:4" x14ac:dyDescent="0.35">
      <c r="A198" s="71" t="s">
        <v>1724</v>
      </c>
      <c r="B198" s="70">
        <v>17568</v>
      </c>
      <c r="C198" s="69">
        <v>-13.65</v>
      </c>
      <c r="D198" t="e">
        <f>VLOOKUP(A198,NetaReports!$D$8:$D$66,1,FALSE)</f>
        <v>#N/A</v>
      </c>
    </row>
    <row r="199" spans="1:4" x14ac:dyDescent="0.35">
      <c r="A199" s="71" t="s">
        <v>1966</v>
      </c>
      <c r="B199" s="70">
        <v>17568</v>
      </c>
      <c r="C199" s="69">
        <v>-13.85</v>
      </c>
      <c r="D199" t="e">
        <f>VLOOKUP(A199,NetaReports!$D$8:$D$66,1,FALSE)</f>
        <v>#N/A</v>
      </c>
    </row>
    <row r="200" spans="1:4" x14ac:dyDescent="0.35">
      <c r="A200" s="71" t="s">
        <v>1729</v>
      </c>
      <c r="B200" s="70">
        <v>17568</v>
      </c>
      <c r="C200" s="69">
        <v>-15.12</v>
      </c>
      <c r="D200" t="e">
        <f>VLOOKUP(A200,NetaReports!$D$8:$D$66,1,FALSE)</f>
        <v>#N/A</v>
      </c>
    </row>
    <row r="201" spans="1:4" x14ac:dyDescent="0.35">
      <c r="A201" s="71" t="s">
        <v>1720</v>
      </c>
      <c r="B201" s="70">
        <v>17568</v>
      </c>
      <c r="C201" s="69">
        <v>-15.25</v>
      </c>
      <c r="D201" t="e">
        <f>VLOOKUP(A201,NetaReports!$D$8:$D$66,1,FALSE)</f>
        <v>#N/A</v>
      </c>
    </row>
    <row r="202" spans="1:4" x14ac:dyDescent="0.35">
      <c r="A202" s="71" t="s">
        <v>2050</v>
      </c>
      <c r="B202" s="70">
        <v>17568</v>
      </c>
      <c r="C202" s="69">
        <v>-16.29</v>
      </c>
      <c r="D202" t="e">
        <f>VLOOKUP(A202,NetaReports!$D$8:$D$66,1,FALSE)</f>
        <v>#N/A</v>
      </c>
    </row>
    <row r="203" spans="1:4" x14ac:dyDescent="0.35">
      <c r="A203" s="71" t="s">
        <v>1951</v>
      </c>
      <c r="B203" s="70">
        <v>17568</v>
      </c>
      <c r="C203" s="69">
        <v>-21.36</v>
      </c>
      <c r="D203" t="e">
        <f>VLOOKUP(A203,NetaReports!$D$8:$D$66,1,FALSE)</f>
        <v>#N/A</v>
      </c>
    </row>
    <row r="204" spans="1:4" x14ac:dyDescent="0.35">
      <c r="A204" s="71" t="s">
        <v>2257</v>
      </c>
      <c r="B204" s="70">
        <v>17568</v>
      </c>
      <c r="C204" s="69">
        <v>-22.47</v>
      </c>
      <c r="D204" t="e">
        <f>VLOOKUP(A204,NetaReports!$D$8:$D$66,1,FALSE)</f>
        <v>#N/A</v>
      </c>
    </row>
    <row r="205" spans="1:4" x14ac:dyDescent="0.35">
      <c r="A205" s="71" t="s">
        <v>2571</v>
      </c>
      <c r="B205" s="70">
        <v>17568</v>
      </c>
      <c r="C205" s="69">
        <v>-84.99</v>
      </c>
      <c r="D205" t="e">
        <f>VLOOKUP(A205,NetaReports!$D$8:$D$66,1,FALSE)</f>
        <v>#N/A</v>
      </c>
    </row>
    <row r="206" spans="1:4" x14ac:dyDescent="0.35">
      <c r="A206" s="71" t="s">
        <v>2568</v>
      </c>
      <c r="B206" s="70">
        <v>17568</v>
      </c>
      <c r="C206" s="69">
        <v>-93.36</v>
      </c>
      <c r="D206" t="e">
        <f>VLOOKUP(A206,NetaReports!$D$8:$D$66,1,FALSE)</f>
        <v>#N/A</v>
      </c>
    </row>
    <row r="207" spans="1:4" x14ac:dyDescent="0.35">
      <c r="A207" s="71" t="s">
        <v>2399</v>
      </c>
      <c r="B207" s="70">
        <v>17568</v>
      </c>
      <c r="C207" s="69">
        <v>-128.57</v>
      </c>
      <c r="D207" t="e">
        <f>VLOOKUP(A207,NetaReports!$D$8:$D$66,1,FALSE)</f>
        <v>#N/A</v>
      </c>
    </row>
    <row r="208" spans="1:4" x14ac:dyDescent="0.35">
      <c r="A208" s="71" t="s">
        <v>2401</v>
      </c>
      <c r="B208" s="70">
        <v>17568</v>
      </c>
      <c r="C208" s="69">
        <v>-128.66</v>
      </c>
      <c r="D208" t="e">
        <f>VLOOKUP(A208,NetaReports!$D$8:$D$66,1,FALSE)</f>
        <v>#N/A</v>
      </c>
    </row>
    <row r="209" spans="1:4" x14ac:dyDescent="0.35">
      <c r="A209" s="71" t="s">
        <v>2094</v>
      </c>
      <c r="B209" s="70">
        <v>3458</v>
      </c>
      <c r="C209" s="69">
        <v>-220.55</v>
      </c>
      <c r="D209" t="e">
        <f>VLOOKUP(A209,NetaReports!$D$8:$D$66,1,FALSE)</f>
        <v>#N/A</v>
      </c>
    </row>
    <row r="210" spans="1:4" x14ac:dyDescent="0.35">
      <c r="A210" s="71" t="s">
        <v>2115</v>
      </c>
      <c r="B210" s="70">
        <v>17568</v>
      </c>
      <c r="C210" s="69">
        <v>-260.14999999999998</v>
      </c>
      <c r="D210" t="e">
        <f>VLOOKUP(A210,NetaReports!$D$8:$D$66,1,FALSE)</f>
        <v>#N/A</v>
      </c>
    </row>
    <row r="211" spans="1:4" x14ac:dyDescent="0.35">
      <c r="A211" s="71" t="s">
        <v>2118</v>
      </c>
      <c r="B211" s="70">
        <v>17568</v>
      </c>
      <c r="C211" s="69">
        <v>-300.33</v>
      </c>
      <c r="D211" t="e">
        <f>VLOOKUP(A211,NetaReports!$D$8:$D$66,1,FALSE)</f>
        <v>#N/A</v>
      </c>
    </row>
    <row r="212" spans="1:4" x14ac:dyDescent="0.35">
      <c r="A212" s="71" t="s">
        <v>2254</v>
      </c>
      <c r="B212" s="70">
        <v>17568</v>
      </c>
      <c r="C212" s="69">
        <v>-318.23</v>
      </c>
      <c r="D212" t="e">
        <f>VLOOKUP(A212,NetaReports!$D$8:$D$66,1,FALSE)</f>
        <v>#N/A</v>
      </c>
    </row>
    <row r="213" spans="1:4" x14ac:dyDescent="0.35">
      <c r="A213" s="71" t="s">
        <v>6556</v>
      </c>
      <c r="B213" s="70">
        <v>17568</v>
      </c>
      <c r="C213" s="69">
        <v>-402.75</v>
      </c>
      <c r="D213" t="e">
        <f>VLOOKUP(A213,NetaReports!$D$8:$D$66,1,FALSE)</f>
        <v>#N/A</v>
      </c>
    </row>
    <row r="214" spans="1:4" x14ac:dyDescent="0.35">
      <c r="A214" s="71" t="s">
        <v>6557</v>
      </c>
      <c r="B214" s="70">
        <v>17568</v>
      </c>
      <c r="C214" s="69">
        <v>-447.95</v>
      </c>
      <c r="D214" t="e">
        <f>VLOOKUP(A214,NetaReports!$D$8:$D$66,1,FALSE)</f>
        <v>#N/A</v>
      </c>
    </row>
    <row r="215" spans="1:4" x14ac:dyDescent="0.35">
      <c r="A215" s="71" t="s">
        <v>6559</v>
      </c>
      <c r="B215" s="70">
        <v>17568</v>
      </c>
      <c r="C215" s="69">
        <v>-452.36</v>
      </c>
      <c r="D215" t="e">
        <f>VLOOKUP(A215,NetaReports!$D$8:$D$66,1,FALSE)</f>
        <v>#N/A</v>
      </c>
    </row>
    <row r="216" spans="1:4" x14ac:dyDescent="0.35">
      <c r="A216" s="71" t="s">
        <v>6558</v>
      </c>
      <c r="B216" s="70">
        <v>17568</v>
      </c>
      <c r="C216" s="69">
        <v>-453.29</v>
      </c>
      <c r="D216" t="e">
        <f>VLOOKUP(A216,NetaReports!$D$8:$D$66,1,FALSE)</f>
        <v>#N/A</v>
      </c>
    </row>
    <row r="217" spans="1:4" x14ac:dyDescent="0.35">
      <c r="A217" s="71" t="s">
        <v>2259</v>
      </c>
      <c r="B217" s="70">
        <v>1776</v>
      </c>
      <c r="C217" s="69">
        <v>-518.25</v>
      </c>
      <c r="D217" t="e">
        <f>VLOOKUP(A217,NetaReports!$D$8:$D$66,1,FALSE)</f>
        <v>#N/A</v>
      </c>
    </row>
    <row r="218" spans="1:4" x14ac:dyDescent="0.35">
      <c r="A218" s="71" t="s">
        <v>6566</v>
      </c>
      <c r="B218" s="70">
        <v>2208</v>
      </c>
      <c r="C218" s="69">
        <v>-727.46</v>
      </c>
      <c r="D218" t="e">
        <f>VLOOKUP(A218,NetaReports!$D$8:$D$66,1,FALSE)</f>
        <v>#N/A</v>
      </c>
    </row>
    <row r="219" spans="1:4" x14ac:dyDescent="0.35">
      <c r="A219" s="71" t="s">
        <v>6632</v>
      </c>
      <c r="B219" s="70">
        <v>4418</v>
      </c>
      <c r="C219" s="69">
        <v>-1112.18</v>
      </c>
      <c r="D219" t="e">
        <f>VLOOKUP(A219,NetaReports!$D$8:$D$66,1,FALSE)</f>
        <v>#N/A</v>
      </c>
    </row>
    <row r="220" spans="1:4" x14ac:dyDescent="0.35">
      <c r="A220" s="71" t="s">
        <v>6549</v>
      </c>
      <c r="B220" s="70">
        <v>17568</v>
      </c>
      <c r="C220" s="69">
        <v>-1338.54</v>
      </c>
      <c r="D220" t="e">
        <f>VLOOKUP(A220,NetaReports!$D$8:$D$66,1,FALSE)</f>
        <v>#N/A</v>
      </c>
    </row>
    <row r="221" spans="1:4" x14ac:dyDescent="0.35">
      <c r="A221" s="71" t="s">
        <v>6548</v>
      </c>
      <c r="B221" s="70">
        <v>17568</v>
      </c>
      <c r="C221" s="69">
        <v>-1380.29</v>
      </c>
      <c r="D221" t="e">
        <f>VLOOKUP(A221,NetaReports!$D$8:$D$66,1,FALSE)</f>
        <v>#N/A</v>
      </c>
    </row>
    <row r="222" spans="1:4" x14ac:dyDescent="0.35">
      <c r="A222" s="71" t="s">
        <v>6627</v>
      </c>
      <c r="B222" s="70">
        <v>17568</v>
      </c>
      <c r="C222" s="69">
        <v>-1427.11</v>
      </c>
      <c r="D222" t="e">
        <f>VLOOKUP(A222,NetaReports!$D$8:$D$66,1,FALSE)</f>
        <v>#N/A</v>
      </c>
    </row>
    <row r="223" spans="1:4" x14ac:dyDescent="0.35">
      <c r="A223" s="71" t="s">
        <v>1885</v>
      </c>
      <c r="B223" s="70">
        <v>17568</v>
      </c>
      <c r="C223" s="69">
        <v>-1480.02</v>
      </c>
      <c r="D223" t="e">
        <f>VLOOKUP(A223,NetaReports!$D$8:$D$66,1,FALSE)</f>
        <v>#N/A</v>
      </c>
    </row>
    <row r="224" spans="1:4" x14ac:dyDescent="0.35">
      <c r="A224" s="71" t="s">
        <v>6523</v>
      </c>
      <c r="B224" s="70">
        <v>2640</v>
      </c>
      <c r="C224" s="69">
        <v>-1498.77</v>
      </c>
      <c r="D224" t="e">
        <f>VLOOKUP(A224,NetaReports!$D$8:$D$66,1,FALSE)</f>
        <v>#N/A</v>
      </c>
    </row>
    <row r="225" spans="1:4" x14ac:dyDescent="0.35">
      <c r="A225" s="71" t="s">
        <v>6547</v>
      </c>
      <c r="B225" s="70">
        <v>17568</v>
      </c>
      <c r="C225" s="69">
        <v>-1742.75</v>
      </c>
      <c r="D225" t="e">
        <f>VLOOKUP(A225,NetaReports!$D$8:$D$66,1,FALSE)</f>
        <v>#N/A</v>
      </c>
    </row>
    <row r="226" spans="1:4" x14ac:dyDescent="0.35">
      <c r="A226" s="71" t="s">
        <v>6626</v>
      </c>
      <c r="B226" s="70">
        <v>17568</v>
      </c>
      <c r="C226" s="69">
        <v>-1778.46</v>
      </c>
      <c r="D226" t="e">
        <f>VLOOKUP(A226,NetaReports!$D$8:$D$66,1,FALSE)</f>
        <v>#N/A</v>
      </c>
    </row>
    <row r="227" spans="1:4" x14ac:dyDescent="0.35">
      <c r="A227" s="71" t="s">
        <v>6616</v>
      </c>
      <c r="B227" s="70">
        <v>17568</v>
      </c>
      <c r="C227" s="69">
        <v>-1920.37</v>
      </c>
      <c r="D227" t="e">
        <f>VLOOKUP(A227,NetaReports!$D$8:$D$66,1,FALSE)</f>
        <v>#N/A</v>
      </c>
    </row>
    <row r="228" spans="1:4" x14ac:dyDescent="0.35">
      <c r="A228" s="71" t="s">
        <v>1894</v>
      </c>
      <c r="B228" s="70">
        <v>2208</v>
      </c>
      <c r="C228" s="69">
        <v>-2129.15</v>
      </c>
      <c r="D228" t="e">
        <f>VLOOKUP(A228,NetaReports!$D$8:$D$66,1,FALSE)</f>
        <v>#N/A</v>
      </c>
    </row>
    <row r="229" spans="1:4" x14ac:dyDescent="0.35">
      <c r="A229" s="71" t="s">
        <v>2493</v>
      </c>
      <c r="B229" s="70">
        <v>17568</v>
      </c>
      <c r="C229" s="69">
        <v>-2156.7199999999998</v>
      </c>
      <c r="D229" t="e">
        <f>VLOOKUP(A229,NetaReports!$D$8:$D$66,1,FALSE)</f>
        <v>#N/A</v>
      </c>
    </row>
    <row r="230" spans="1:4" x14ac:dyDescent="0.35">
      <c r="A230" s="71" t="s">
        <v>6613</v>
      </c>
      <c r="B230" s="70">
        <v>4994</v>
      </c>
      <c r="C230" s="69">
        <v>-2294.2600000000002</v>
      </c>
      <c r="D230" t="e">
        <f>VLOOKUP(A230,NetaReports!$D$8:$D$66,1,FALSE)</f>
        <v>#N/A</v>
      </c>
    </row>
    <row r="231" spans="1:4" x14ac:dyDescent="0.35">
      <c r="A231" s="71" t="s">
        <v>6533</v>
      </c>
      <c r="B231" s="70">
        <v>17568</v>
      </c>
      <c r="C231" s="69">
        <v>-3394.25</v>
      </c>
      <c r="D231" t="e">
        <f>VLOOKUP(A231,NetaReports!$D$8:$D$66,1,FALSE)</f>
        <v>#N/A</v>
      </c>
    </row>
    <row r="232" spans="1:4" x14ac:dyDescent="0.35">
      <c r="A232" s="71" t="s">
        <v>6637</v>
      </c>
      <c r="B232" s="70">
        <v>6626</v>
      </c>
      <c r="C232" s="69">
        <v>-3599.21</v>
      </c>
      <c r="D232" t="e">
        <f>VLOOKUP(A232,NetaReports!$D$8:$D$66,1,FALSE)</f>
        <v>#N/A</v>
      </c>
    </row>
    <row r="233" spans="1:4" x14ac:dyDescent="0.35">
      <c r="A233" s="71" t="s">
        <v>6517</v>
      </c>
      <c r="B233" s="70">
        <v>17568</v>
      </c>
      <c r="C233" s="69">
        <v>-3663.33</v>
      </c>
      <c r="D233" t="e">
        <f>VLOOKUP(A233,NetaReports!$D$8:$D$66,1,FALSE)</f>
        <v>#N/A</v>
      </c>
    </row>
    <row r="234" spans="1:4" x14ac:dyDescent="0.35">
      <c r="A234" s="71" t="s">
        <v>6624</v>
      </c>
      <c r="B234" s="70">
        <v>17568</v>
      </c>
      <c r="C234" s="69">
        <v>-3897.27</v>
      </c>
      <c r="D234" t="e">
        <f>VLOOKUP(A234,NetaReports!$D$8:$D$66,1,FALSE)</f>
        <v>#N/A</v>
      </c>
    </row>
    <row r="235" spans="1:4" x14ac:dyDescent="0.35">
      <c r="A235" s="72" t="s">
        <v>6629</v>
      </c>
      <c r="B235" s="70">
        <v>17568</v>
      </c>
      <c r="C235" s="69">
        <v>-3914.67</v>
      </c>
      <c r="D235" t="e">
        <f>VLOOKUP(A235,NetaReports!$D$8:$D$66,1,FALSE)</f>
        <v>#N/A</v>
      </c>
    </row>
    <row r="236" spans="1:4" x14ac:dyDescent="0.35">
      <c r="A236" s="71" t="s">
        <v>1823</v>
      </c>
      <c r="B236" s="70">
        <v>6242</v>
      </c>
      <c r="C236" s="69">
        <v>-3938.43</v>
      </c>
      <c r="D236" t="e">
        <f>VLOOKUP(A236,NetaReports!$D$8:$D$66,1,FALSE)</f>
        <v>#N/A</v>
      </c>
    </row>
    <row r="237" spans="1:4" x14ac:dyDescent="0.35">
      <c r="A237" s="71" t="s">
        <v>6622</v>
      </c>
      <c r="B237" s="70">
        <v>17568</v>
      </c>
      <c r="C237" s="69">
        <v>-3966.92</v>
      </c>
      <c r="D237" t="e">
        <f>VLOOKUP(A237,NetaReports!$D$8:$D$66,1,FALSE)</f>
        <v>#N/A</v>
      </c>
    </row>
    <row r="238" spans="1:4" x14ac:dyDescent="0.35">
      <c r="A238" s="71" t="s">
        <v>6585</v>
      </c>
      <c r="B238" s="70">
        <v>5330</v>
      </c>
      <c r="C238" s="69">
        <v>-4004.7</v>
      </c>
      <c r="D238" t="e">
        <f>VLOOKUP(A238,NetaReports!$D$8:$D$66,1,FALSE)</f>
        <v>#N/A</v>
      </c>
    </row>
    <row r="239" spans="1:4" x14ac:dyDescent="0.35">
      <c r="A239" s="72" t="s">
        <v>2070</v>
      </c>
      <c r="B239" s="70">
        <v>17568</v>
      </c>
      <c r="C239" s="69">
        <v>-4237.25</v>
      </c>
      <c r="D239" t="e">
        <f>VLOOKUP(A239,NetaReports!$D$8:$D$66,1,FALSE)</f>
        <v>#N/A</v>
      </c>
    </row>
    <row r="240" spans="1:4" x14ac:dyDescent="0.35">
      <c r="A240" s="71" t="s">
        <v>1865</v>
      </c>
      <c r="B240" s="70">
        <v>3554</v>
      </c>
      <c r="C240" s="69">
        <v>-4716.16</v>
      </c>
      <c r="D240" t="e">
        <f>VLOOKUP(A240,NetaReports!$D$8:$D$66,1,FALSE)</f>
        <v>#N/A</v>
      </c>
    </row>
    <row r="241" spans="1:4" x14ac:dyDescent="0.35">
      <c r="A241" s="71" t="s">
        <v>6595</v>
      </c>
      <c r="B241" s="70">
        <v>16896</v>
      </c>
      <c r="C241" s="69">
        <v>-5057.58</v>
      </c>
      <c r="D241" t="e">
        <f>VLOOKUP(A241,NetaReports!$D$8:$D$66,1,FALSE)</f>
        <v>#N/A</v>
      </c>
    </row>
    <row r="242" spans="1:4" x14ac:dyDescent="0.35">
      <c r="A242" s="71" t="s">
        <v>6582</v>
      </c>
      <c r="B242" s="70">
        <v>2208</v>
      </c>
      <c r="C242" s="69">
        <v>-5308.93</v>
      </c>
      <c r="D242" t="e">
        <f>VLOOKUP(A242,NetaReports!$D$8:$D$66,1,FALSE)</f>
        <v>#N/A</v>
      </c>
    </row>
    <row r="243" spans="1:4" x14ac:dyDescent="0.35">
      <c r="A243" s="71" t="s">
        <v>1805</v>
      </c>
      <c r="B243" s="70">
        <v>4178</v>
      </c>
      <c r="C243" s="69">
        <v>-5377.47</v>
      </c>
      <c r="D243" t="e">
        <f>VLOOKUP(A243,NetaReports!$D$8:$D$66,1,FALSE)</f>
        <v>#N/A</v>
      </c>
    </row>
    <row r="244" spans="1:4" x14ac:dyDescent="0.35">
      <c r="A244" s="71" t="s">
        <v>6553</v>
      </c>
      <c r="B244" s="70">
        <v>17568</v>
      </c>
      <c r="C244" s="69">
        <v>-5971.33</v>
      </c>
      <c r="D244" t="e">
        <f>VLOOKUP(A244,NetaReports!$D$8:$D$66,1,FALSE)</f>
        <v>#N/A</v>
      </c>
    </row>
    <row r="245" spans="1:4" x14ac:dyDescent="0.35">
      <c r="A245" s="71" t="s">
        <v>6614</v>
      </c>
      <c r="B245" s="70">
        <v>10562</v>
      </c>
      <c r="C245" s="69">
        <v>-6057.73</v>
      </c>
      <c r="D245" t="e">
        <f>VLOOKUP(A245,NetaReports!$D$8:$D$66,1,FALSE)</f>
        <v>#N/A</v>
      </c>
    </row>
    <row r="246" spans="1:4" x14ac:dyDescent="0.35">
      <c r="A246" s="71" t="s">
        <v>1875</v>
      </c>
      <c r="B246" s="70">
        <v>4946</v>
      </c>
      <c r="C246" s="69">
        <v>-6892.67</v>
      </c>
      <c r="D246" t="e">
        <f>VLOOKUP(A246,NetaReports!$D$8:$D$66,1,FALSE)</f>
        <v>#N/A</v>
      </c>
    </row>
    <row r="247" spans="1:4" x14ac:dyDescent="0.35">
      <c r="A247" s="71" t="s">
        <v>6594</v>
      </c>
      <c r="B247" s="70">
        <v>16896</v>
      </c>
      <c r="C247" s="69">
        <v>-7053.1</v>
      </c>
      <c r="D247" t="e">
        <f>VLOOKUP(A247,NetaReports!$D$8:$D$66,1,FALSE)</f>
        <v>#N/A</v>
      </c>
    </row>
    <row r="248" spans="1:4" x14ac:dyDescent="0.35">
      <c r="A248" s="71" t="s">
        <v>6532</v>
      </c>
      <c r="B248" s="70">
        <v>17568</v>
      </c>
      <c r="C248" s="69">
        <v>-7602.19</v>
      </c>
      <c r="D248" t="e">
        <f>VLOOKUP(A248,NetaReports!$D$8:$D$66,1,FALSE)</f>
        <v>#N/A</v>
      </c>
    </row>
    <row r="249" spans="1:4" x14ac:dyDescent="0.35">
      <c r="A249" s="71" t="s">
        <v>6589</v>
      </c>
      <c r="B249" s="70">
        <v>17568</v>
      </c>
      <c r="C249" s="69">
        <v>-7634.33</v>
      </c>
      <c r="D249" t="e">
        <f>VLOOKUP(A249,NetaReports!$D$8:$D$66,1,FALSE)</f>
        <v>#N/A</v>
      </c>
    </row>
    <row r="250" spans="1:4" x14ac:dyDescent="0.35">
      <c r="A250" s="71" t="s">
        <v>2033</v>
      </c>
      <c r="B250" s="70">
        <v>17568</v>
      </c>
      <c r="C250" s="69">
        <v>-7974.82</v>
      </c>
      <c r="D250" t="e">
        <f>VLOOKUP(A250,NetaReports!$D$8:$D$66,1,FALSE)</f>
        <v>#N/A</v>
      </c>
    </row>
    <row r="251" spans="1:4" x14ac:dyDescent="0.35">
      <c r="A251" s="71" t="s">
        <v>2487</v>
      </c>
      <c r="B251" s="70">
        <v>17568</v>
      </c>
      <c r="C251" s="69">
        <v>-8663.5499999999993</v>
      </c>
      <c r="D251" t="e">
        <f>VLOOKUP(A251,NetaReports!$D$8:$D$66,1,FALSE)</f>
        <v>#N/A</v>
      </c>
    </row>
    <row r="252" spans="1:4" x14ac:dyDescent="0.35">
      <c r="A252" s="71" t="s">
        <v>6571</v>
      </c>
      <c r="B252" s="70">
        <v>17568</v>
      </c>
      <c r="C252" s="69">
        <v>-9054.0400000000009</v>
      </c>
      <c r="D252" t="e">
        <f>VLOOKUP(A252,NetaReports!$D$8:$D$66,1,FALSE)</f>
        <v>#N/A</v>
      </c>
    </row>
    <row r="253" spans="1:4" x14ac:dyDescent="0.35">
      <c r="A253" s="71" t="s">
        <v>1999</v>
      </c>
      <c r="B253" s="70">
        <v>17568</v>
      </c>
      <c r="C253" s="69">
        <v>-9589.43</v>
      </c>
      <c r="D253" t="e">
        <f>VLOOKUP(A253,NetaReports!$D$8:$D$66,1,FALSE)</f>
        <v>#N/A</v>
      </c>
    </row>
    <row r="254" spans="1:4" x14ac:dyDescent="0.35">
      <c r="A254" s="71" t="s">
        <v>6545</v>
      </c>
      <c r="B254" s="70">
        <v>17568</v>
      </c>
      <c r="C254" s="69">
        <v>-9823.23</v>
      </c>
      <c r="D254" t="e">
        <f>VLOOKUP(A254,NetaReports!$D$8:$D$66,1,FALSE)</f>
        <v>#N/A</v>
      </c>
    </row>
    <row r="255" spans="1:4" x14ac:dyDescent="0.35">
      <c r="A255" s="71" t="s">
        <v>6525</v>
      </c>
      <c r="B255" s="70">
        <v>7346</v>
      </c>
      <c r="C255" s="69">
        <v>-10312.620000000001</v>
      </c>
      <c r="D255" t="e">
        <f>VLOOKUP(A255,NetaReports!$D$8:$D$66,1,FALSE)</f>
        <v>#N/A</v>
      </c>
    </row>
    <row r="256" spans="1:4" x14ac:dyDescent="0.35">
      <c r="A256" s="71" t="s">
        <v>6564</v>
      </c>
      <c r="B256" s="70">
        <v>17568</v>
      </c>
      <c r="C256" s="69">
        <v>-11100.11</v>
      </c>
      <c r="D256" t="e">
        <f>VLOOKUP(A256,NetaReports!$D$8:$D$66,1,FALSE)</f>
        <v>#N/A</v>
      </c>
    </row>
    <row r="257" spans="1:4" x14ac:dyDescent="0.35">
      <c r="A257" s="71" t="s">
        <v>6575</v>
      </c>
      <c r="B257" s="70">
        <v>5858</v>
      </c>
      <c r="C257" s="69">
        <v>-11496.37</v>
      </c>
      <c r="D257" t="e">
        <f>VLOOKUP(A257,NetaReports!$D$8:$D$66,1,FALSE)</f>
        <v>#N/A</v>
      </c>
    </row>
    <row r="258" spans="1:4" x14ac:dyDescent="0.35">
      <c r="A258" s="71" t="s">
        <v>1922</v>
      </c>
      <c r="B258" s="70">
        <v>17568</v>
      </c>
      <c r="C258" s="69">
        <v>-11843.82</v>
      </c>
      <c r="D258" t="e">
        <f>VLOOKUP(A258,NetaReports!$D$8:$D$66,1,FALSE)</f>
        <v>#N/A</v>
      </c>
    </row>
    <row r="259" spans="1:4" x14ac:dyDescent="0.35">
      <c r="A259" s="71" t="s">
        <v>6573</v>
      </c>
      <c r="B259" s="70">
        <v>17568</v>
      </c>
      <c r="C259" s="69">
        <v>-12617.96</v>
      </c>
      <c r="D259" t="e">
        <f>VLOOKUP(A259,NetaReports!$D$8:$D$66,1,FALSE)</f>
        <v>#N/A</v>
      </c>
    </row>
    <row r="260" spans="1:4" x14ac:dyDescent="0.35">
      <c r="A260" s="71" t="s">
        <v>1973</v>
      </c>
      <c r="B260" s="70">
        <v>6002</v>
      </c>
      <c r="C260" s="69">
        <v>-13157.45</v>
      </c>
      <c r="D260" t="e">
        <f>VLOOKUP(A260,NetaReports!$D$8:$D$66,1,FALSE)</f>
        <v>#N/A</v>
      </c>
    </row>
    <row r="261" spans="1:4" x14ac:dyDescent="0.35">
      <c r="A261" s="71" t="s">
        <v>6605</v>
      </c>
      <c r="B261" s="70">
        <v>17568</v>
      </c>
      <c r="C261" s="69">
        <v>-15172.57</v>
      </c>
      <c r="D261" t="e">
        <f>VLOOKUP(A261,NetaReports!$D$8:$D$66,1,FALSE)</f>
        <v>#N/A</v>
      </c>
    </row>
    <row r="262" spans="1:4" x14ac:dyDescent="0.35">
      <c r="A262" s="71" t="s">
        <v>1704</v>
      </c>
      <c r="B262" s="70">
        <v>17568</v>
      </c>
      <c r="C262" s="69">
        <v>-15577.61</v>
      </c>
      <c r="D262" t="e">
        <f>VLOOKUP(A262,NetaReports!$D$8:$D$66,1,FALSE)</f>
        <v>#N/A</v>
      </c>
    </row>
    <row r="263" spans="1:4" x14ac:dyDescent="0.35">
      <c r="A263" s="71" t="s">
        <v>1994</v>
      </c>
      <c r="B263" s="70">
        <v>17568</v>
      </c>
      <c r="C263" s="69">
        <v>-16152.49</v>
      </c>
      <c r="D263" t="e">
        <f>VLOOKUP(A263,NetaReports!$D$8:$D$66,1,FALSE)</f>
        <v>#N/A</v>
      </c>
    </row>
    <row r="264" spans="1:4" x14ac:dyDescent="0.35">
      <c r="A264" s="71" t="s">
        <v>6578</v>
      </c>
      <c r="B264" s="70">
        <v>17568</v>
      </c>
      <c r="C264" s="69">
        <v>-16291.88</v>
      </c>
      <c r="D264" t="e">
        <f>VLOOKUP(A264,NetaReports!$D$8:$D$66,1,FALSE)</f>
        <v>#N/A</v>
      </c>
    </row>
    <row r="265" spans="1:4" x14ac:dyDescent="0.35">
      <c r="A265" s="71" t="s">
        <v>1881</v>
      </c>
      <c r="B265" s="70">
        <v>17568</v>
      </c>
      <c r="C265" s="69">
        <v>-16657.7</v>
      </c>
      <c r="D265" t="e">
        <f>VLOOKUP(A265,NetaReports!$D$8:$D$66,1,FALSE)</f>
        <v>#N/A</v>
      </c>
    </row>
    <row r="266" spans="1:4" x14ac:dyDescent="0.35">
      <c r="A266" s="71" t="s">
        <v>2381</v>
      </c>
      <c r="B266" s="70">
        <v>10898</v>
      </c>
      <c r="C266" s="69">
        <v>-17660.310000000001</v>
      </c>
      <c r="D266" t="e">
        <f>VLOOKUP(A266,NetaReports!$D$8:$D$66,1,FALSE)</f>
        <v>#N/A</v>
      </c>
    </row>
    <row r="267" spans="1:4" x14ac:dyDescent="0.35">
      <c r="A267" s="71" t="s">
        <v>2337</v>
      </c>
      <c r="B267" s="70">
        <v>17568</v>
      </c>
      <c r="C267" s="69">
        <v>-18152.59</v>
      </c>
      <c r="D267" t="e">
        <f>VLOOKUP(A267,NetaReports!$D$8:$D$66,1,FALSE)</f>
        <v>#N/A</v>
      </c>
    </row>
    <row r="268" spans="1:4" x14ac:dyDescent="0.35">
      <c r="A268" s="71" t="s">
        <v>6561</v>
      </c>
      <c r="B268" s="70">
        <v>17568</v>
      </c>
      <c r="C268" s="69">
        <v>-18765.25</v>
      </c>
      <c r="D268" t="e">
        <f>VLOOKUP(A268,NetaReports!$D$8:$D$66,1,FALSE)</f>
        <v>#N/A</v>
      </c>
    </row>
    <row r="269" spans="1:4" x14ac:dyDescent="0.35">
      <c r="A269" s="71" t="s">
        <v>1796</v>
      </c>
      <c r="B269" s="70">
        <v>15552</v>
      </c>
      <c r="C269" s="69">
        <v>-19931.099999999999</v>
      </c>
      <c r="D269" t="e">
        <f>VLOOKUP(A269,NetaReports!$D$8:$D$66,1,FALSE)</f>
        <v>#N/A</v>
      </c>
    </row>
    <row r="270" spans="1:4" x14ac:dyDescent="0.35">
      <c r="A270" s="71" t="s">
        <v>2003</v>
      </c>
      <c r="B270" s="70">
        <v>17568</v>
      </c>
      <c r="C270" s="69">
        <v>-20650.87</v>
      </c>
      <c r="D270" t="e">
        <f>VLOOKUP(A270,NetaReports!$D$8:$D$66,1,FALSE)</f>
        <v>#N/A</v>
      </c>
    </row>
    <row r="271" spans="1:4" x14ac:dyDescent="0.35">
      <c r="A271" s="71" t="s">
        <v>1748</v>
      </c>
      <c r="B271" s="70">
        <v>17568</v>
      </c>
      <c r="C271" s="69">
        <v>-21208.77</v>
      </c>
      <c r="D271" t="e">
        <f>VLOOKUP(A271,NetaReports!$D$8:$D$66,1,FALSE)</f>
        <v>#N/A</v>
      </c>
    </row>
    <row r="272" spans="1:4" x14ac:dyDescent="0.35">
      <c r="A272" s="71" t="s">
        <v>1968</v>
      </c>
      <c r="B272" s="70">
        <v>6578</v>
      </c>
      <c r="C272" s="69">
        <v>-21435.7</v>
      </c>
      <c r="D272" t="e">
        <f>VLOOKUP(A272,NetaReports!$D$8:$D$66,1,FALSE)</f>
        <v>#N/A</v>
      </c>
    </row>
    <row r="273" spans="1:4" x14ac:dyDescent="0.35">
      <c r="A273" s="71" t="s">
        <v>1702</v>
      </c>
      <c r="B273" s="70">
        <v>17568</v>
      </c>
      <c r="C273" s="69">
        <v>-21529.89</v>
      </c>
      <c r="D273" t="e">
        <f>VLOOKUP(A273,NetaReports!$D$8:$D$66,1,FALSE)</f>
        <v>#N/A</v>
      </c>
    </row>
    <row r="274" spans="1:4" x14ac:dyDescent="0.35">
      <c r="A274" s="71" t="s">
        <v>2490</v>
      </c>
      <c r="B274" s="70">
        <v>17568</v>
      </c>
      <c r="C274" s="69">
        <v>-21539.96</v>
      </c>
      <c r="D274" t="e">
        <f>VLOOKUP(A274,NetaReports!$D$8:$D$66,1,FALSE)</f>
        <v>#N/A</v>
      </c>
    </row>
    <row r="275" spans="1:4" x14ac:dyDescent="0.35">
      <c r="A275" s="71" t="s">
        <v>6577</v>
      </c>
      <c r="B275" s="70">
        <v>17568</v>
      </c>
      <c r="C275" s="69">
        <v>-24065.08</v>
      </c>
      <c r="D275" t="e">
        <f>VLOOKUP(A275,NetaReports!$D$8:$D$66,1,FALSE)</f>
        <v>#N/A</v>
      </c>
    </row>
    <row r="276" spans="1:4" x14ac:dyDescent="0.35">
      <c r="A276" s="71" t="s">
        <v>6567</v>
      </c>
      <c r="B276" s="70">
        <v>17568</v>
      </c>
      <c r="C276" s="69">
        <v>-24645.82</v>
      </c>
      <c r="D276" t="e">
        <f>VLOOKUP(A276,NetaReports!$D$8:$D$66,1,FALSE)</f>
        <v>#N/A</v>
      </c>
    </row>
    <row r="277" spans="1:4" x14ac:dyDescent="0.35">
      <c r="A277" s="71" t="s">
        <v>6634</v>
      </c>
      <c r="B277" s="70">
        <v>17568</v>
      </c>
      <c r="C277" s="69">
        <v>-25618.52</v>
      </c>
      <c r="D277" t="e">
        <f>VLOOKUP(A277,NetaReports!$D$8:$D$66,1,FALSE)</f>
        <v>#N/A</v>
      </c>
    </row>
    <row r="278" spans="1:4" x14ac:dyDescent="0.35">
      <c r="A278" s="71" t="s">
        <v>1941</v>
      </c>
      <c r="B278" s="70">
        <v>17568</v>
      </c>
      <c r="C278" s="69">
        <v>-25747.3</v>
      </c>
      <c r="D278" t="e">
        <f>VLOOKUP(A278,NetaReports!$D$8:$D$66,1,FALSE)</f>
        <v>#N/A</v>
      </c>
    </row>
    <row r="279" spans="1:4" x14ac:dyDescent="0.35">
      <c r="A279" s="71" t="s">
        <v>6554</v>
      </c>
      <c r="B279" s="70">
        <v>17568</v>
      </c>
      <c r="C279" s="69">
        <v>-26998.63</v>
      </c>
      <c r="D279" t="e">
        <f>VLOOKUP(A279,NetaReports!$D$8:$D$66,1,FALSE)</f>
        <v>#N/A</v>
      </c>
    </row>
    <row r="280" spans="1:4" x14ac:dyDescent="0.35">
      <c r="A280" s="71" t="s">
        <v>6527</v>
      </c>
      <c r="B280" s="70">
        <v>17568</v>
      </c>
      <c r="C280" s="69">
        <v>-28184.73</v>
      </c>
      <c r="D280" t="e">
        <f>VLOOKUP(A280,NetaReports!$D$8:$D$66,1,FALSE)</f>
        <v>#N/A</v>
      </c>
    </row>
    <row r="281" spans="1:4" x14ac:dyDescent="0.35">
      <c r="A281" s="71" t="s">
        <v>6599</v>
      </c>
      <c r="B281" s="70">
        <v>17568</v>
      </c>
      <c r="C281" s="69">
        <v>-29093.21</v>
      </c>
      <c r="D281" t="e">
        <f>VLOOKUP(A281,NetaReports!$D$8:$D$66,1,FALSE)</f>
        <v>#N/A</v>
      </c>
    </row>
    <row r="282" spans="1:4" x14ac:dyDescent="0.35">
      <c r="A282" s="71" t="s">
        <v>2536</v>
      </c>
      <c r="B282" s="70">
        <v>17568</v>
      </c>
      <c r="C282" s="69">
        <v>-29776</v>
      </c>
      <c r="D282" t="e">
        <f>VLOOKUP(A282,NetaReports!$D$8:$D$66,1,FALSE)</f>
        <v>#N/A</v>
      </c>
    </row>
    <row r="283" spans="1:4" x14ac:dyDescent="0.35">
      <c r="A283" s="71" t="s">
        <v>2028</v>
      </c>
      <c r="B283" s="70">
        <v>17568</v>
      </c>
      <c r="C283" s="69">
        <v>-30194.45</v>
      </c>
      <c r="D283" t="e">
        <f>VLOOKUP(A283,NetaReports!$D$8:$D$66,1,FALSE)</f>
        <v>#N/A</v>
      </c>
    </row>
    <row r="284" spans="1:4" x14ac:dyDescent="0.35">
      <c r="A284" s="71" t="s">
        <v>6568</v>
      </c>
      <c r="B284" s="70">
        <v>17568</v>
      </c>
      <c r="C284" s="69">
        <v>-32139.919999999998</v>
      </c>
      <c r="D284" t="e">
        <f>VLOOKUP(A284,NetaReports!$D$8:$D$66,1,FALSE)</f>
        <v>#N/A</v>
      </c>
    </row>
    <row r="285" spans="1:4" x14ac:dyDescent="0.35">
      <c r="A285" s="71" t="s">
        <v>2327</v>
      </c>
      <c r="B285" s="70">
        <v>17568</v>
      </c>
      <c r="C285" s="69">
        <v>-34666.720000000001</v>
      </c>
      <c r="D285" t="e">
        <f>VLOOKUP(A285,NetaReports!$D$8:$D$66,1,FALSE)</f>
        <v>#N/A</v>
      </c>
    </row>
    <row r="286" spans="1:4" x14ac:dyDescent="0.35">
      <c r="A286" s="71" t="s">
        <v>2062</v>
      </c>
      <c r="B286" s="70">
        <v>17568</v>
      </c>
      <c r="C286" s="69">
        <v>-34780.959999999999</v>
      </c>
      <c r="D286" t="e">
        <f>VLOOKUP(A286,NetaReports!$D$8:$D$66,1,FALSE)</f>
        <v>#N/A</v>
      </c>
    </row>
    <row r="287" spans="1:4" x14ac:dyDescent="0.35">
      <c r="A287" s="71" t="s">
        <v>1733</v>
      </c>
      <c r="B287" s="70">
        <v>17568</v>
      </c>
      <c r="C287" s="69">
        <v>-34850.75</v>
      </c>
      <c r="D287" t="e">
        <f>VLOOKUP(A287,NetaReports!$D$8:$D$66,1,FALSE)</f>
        <v>#N/A</v>
      </c>
    </row>
    <row r="288" spans="1:4" x14ac:dyDescent="0.35">
      <c r="A288" s="71" t="s">
        <v>2031</v>
      </c>
      <c r="B288" s="70">
        <v>17568</v>
      </c>
      <c r="C288" s="69">
        <v>-37488.35</v>
      </c>
      <c r="D288" t="e">
        <f>VLOOKUP(A288,NetaReports!$D$8:$D$66,1,FALSE)</f>
        <v>#N/A</v>
      </c>
    </row>
    <row r="289" spans="1:4" x14ac:dyDescent="0.35">
      <c r="A289" s="71" t="s">
        <v>6540</v>
      </c>
      <c r="B289" s="70">
        <v>17568</v>
      </c>
      <c r="C289" s="69">
        <v>-37575.11</v>
      </c>
      <c r="D289" t="e">
        <f>VLOOKUP(A289,NetaReports!$D$8:$D$66,1,FALSE)</f>
        <v>#N/A</v>
      </c>
    </row>
    <row r="290" spans="1:4" x14ac:dyDescent="0.35">
      <c r="A290" s="71" t="s">
        <v>653</v>
      </c>
      <c r="B290" s="70">
        <v>17568</v>
      </c>
      <c r="C290" s="69">
        <v>-38434.15</v>
      </c>
      <c r="D290" t="str">
        <f>VLOOKUP(A290,NetaReports!$D$8:$D$66,1,FALSE)</f>
        <v>T_WILCT-1</v>
      </c>
    </row>
    <row r="291" spans="1:4" x14ac:dyDescent="0.35">
      <c r="A291" s="71" t="s">
        <v>6604</v>
      </c>
      <c r="B291" s="70">
        <v>15552</v>
      </c>
      <c r="C291" s="69">
        <v>-38535.35</v>
      </c>
      <c r="D291" t="e">
        <f>VLOOKUP(A291,NetaReports!$D$8:$D$66,1,FALSE)</f>
        <v>#N/A</v>
      </c>
    </row>
    <row r="292" spans="1:4" x14ac:dyDescent="0.35">
      <c r="A292" s="71" t="s">
        <v>6600</v>
      </c>
      <c r="B292" s="70">
        <v>17568</v>
      </c>
      <c r="C292" s="69">
        <v>-39413.519999999997</v>
      </c>
      <c r="D292" t="e">
        <f>VLOOKUP(A292,NetaReports!$D$8:$D$66,1,FALSE)</f>
        <v>#N/A</v>
      </c>
    </row>
    <row r="293" spans="1:4" x14ac:dyDescent="0.35">
      <c r="A293" s="71" t="s">
        <v>6574</v>
      </c>
      <c r="B293" s="70">
        <v>17568</v>
      </c>
      <c r="C293" s="69">
        <v>-39998.04</v>
      </c>
      <c r="D293" t="e">
        <f>VLOOKUP(A293,NetaReports!$D$8:$D$66,1,FALSE)</f>
        <v>#N/A</v>
      </c>
    </row>
    <row r="294" spans="1:4" x14ac:dyDescent="0.35">
      <c r="A294" s="71" t="s">
        <v>6602</v>
      </c>
      <c r="B294" s="70">
        <v>17568</v>
      </c>
      <c r="C294" s="69">
        <v>-40866.230000000003</v>
      </c>
      <c r="D294" t="e">
        <f>VLOOKUP(A294,NetaReports!$D$8:$D$66,1,FALSE)</f>
        <v>#N/A</v>
      </c>
    </row>
    <row r="295" spans="1:4" x14ac:dyDescent="0.35">
      <c r="A295" s="71" t="s">
        <v>6542</v>
      </c>
      <c r="B295" s="70">
        <v>17568</v>
      </c>
      <c r="C295" s="69">
        <v>-42300.97</v>
      </c>
      <c r="D295" t="e">
        <f>VLOOKUP(A295,NetaReports!$D$8:$D$66,1,FALSE)</f>
        <v>#N/A</v>
      </c>
    </row>
    <row r="296" spans="1:4" x14ac:dyDescent="0.35">
      <c r="A296" s="71" t="s">
        <v>1982</v>
      </c>
      <c r="B296" s="70">
        <v>17568</v>
      </c>
      <c r="C296" s="69">
        <v>-46017.51</v>
      </c>
      <c r="D296" t="e">
        <f>VLOOKUP(A296,NetaReports!$D$8:$D$66,1,FALSE)</f>
        <v>#N/A</v>
      </c>
    </row>
    <row r="297" spans="1:4" x14ac:dyDescent="0.35">
      <c r="A297" s="71" t="s">
        <v>6615</v>
      </c>
      <c r="B297" s="70">
        <v>17568</v>
      </c>
      <c r="C297" s="69">
        <v>-46341.55</v>
      </c>
      <c r="D297" t="e">
        <f>VLOOKUP(A297,NetaReports!$D$8:$D$66,1,FALSE)</f>
        <v>#N/A</v>
      </c>
    </row>
    <row r="298" spans="1:4" x14ac:dyDescent="0.35">
      <c r="A298" s="71" t="s">
        <v>6544</v>
      </c>
      <c r="B298" s="70">
        <v>17568</v>
      </c>
      <c r="C298" s="69">
        <v>-46588.76</v>
      </c>
      <c r="D298" t="e">
        <f>VLOOKUP(A298,NetaReports!$D$8:$D$66,1,FALSE)</f>
        <v>#N/A</v>
      </c>
    </row>
    <row r="299" spans="1:4" x14ac:dyDescent="0.35">
      <c r="A299" s="71" t="s">
        <v>2025</v>
      </c>
      <c r="B299" s="70">
        <v>17568</v>
      </c>
      <c r="C299" s="69">
        <v>-47237.57</v>
      </c>
      <c r="D299" t="e">
        <f>VLOOKUP(A299,NetaReports!$D$8:$D$66,1,FALSE)</f>
        <v>#N/A</v>
      </c>
    </row>
    <row r="300" spans="1:4" x14ac:dyDescent="0.35">
      <c r="A300" s="71" t="s">
        <v>2022</v>
      </c>
      <c r="B300" s="70">
        <v>17568</v>
      </c>
      <c r="C300" s="69">
        <v>-50231.5</v>
      </c>
      <c r="D300" t="e">
        <f>VLOOKUP(A300,NetaReports!$D$8:$D$66,1,FALSE)</f>
        <v>#N/A</v>
      </c>
    </row>
    <row r="301" spans="1:4" x14ac:dyDescent="0.35">
      <c r="A301" s="71" t="s">
        <v>6584</v>
      </c>
      <c r="B301" s="70">
        <v>17568</v>
      </c>
      <c r="C301" s="69">
        <v>-53057.94</v>
      </c>
      <c r="D301" t="e">
        <f>VLOOKUP(A301,NetaReports!$D$8:$D$66,1,FALSE)</f>
        <v>#N/A</v>
      </c>
    </row>
    <row r="302" spans="1:4" x14ac:dyDescent="0.35">
      <c r="A302" s="71" t="s">
        <v>1871</v>
      </c>
      <c r="B302" s="70">
        <v>17568</v>
      </c>
      <c r="C302" s="69">
        <v>-58126.79</v>
      </c>
      <c r="D302" t="e">
        <f>VLOOKUP(A302,NetaReports!$D$8:$D$66,1,FALSE)</f>
        <v>#N/A</v>
      </c>
    </row>
    <row r="303" spans="1:4" x14ac:dyDescent="0.35">
      <c r="A303" s="71" t="s">
        <v>2111</v>
      </c>
      <c r="B303" s="70">
        <v>17568</v>
      </c>
      <c r="C303" s="69">
        <v>-63321.56</v>
      </c>
      <c r="D303" t="e">
        <f>VLOOKUP(A303,NetaReports!$D$8:$D$66,1,FALSE)</f>
        <v>#N/A</v>
      </c>
    </row>
    <row r="304" spans="1:4" x14ac:dyDescent="0.35">
      <c r="A304" s="71" t="s">
        <v>1752</v>
      </c>
      <c r="B304" s="70">
        <v>17568</v>
      </c>
      <c r="C304" s="69">
        <v>-64489.61</v>
      </c>
      <c r="D304" t="e">
        <f>VLOOKUP(A304,NetaReports!$D$8:$D$66,1,FALSE)</f>
        <v>#N/A</v>
      </c>
    </row>
    <row r="305" spans="1:4" x14ac:dyDescent="0.35">
      <c r="A305" s="71" t="s">
        <v>2580</v>
      </c>
      <c r="B305" s="70">
        <v>17568</v>
      </c>
      <c r="C305" s="69">
        <v>-64685.01</v>
      </c>
      <c r="D305" t="e">
        <f>VLOOKUP(A305,NetaReports!$D$8:$D$66,1,FALSE)</f>
        <v>#N/A</v>
      </c>
    </row>
    <row r="306" spans="1:4" x14ac:dyDescent="0.35">
      <c r="A306" s="71" t="s">
        <v>6526</v>
      </c>
      <c r="B306" s="70">
        <v>17568</v>
      </c>
      <c r="C306" s="69">
        <v>-66984.94</v>
      </c>
      <c r="D306" t="e">
        <f>VLOOKUP(A306,NetaReports!$D$8:$D$66,1,FALSE)</f>
        <v>#N/A</v>
      </c>
    </row>
    <row r="307" spans="1:4" x14ac:dyDescent="0.35">
      <c r="A307" s="71" t="s">
        <v>2137</v>
      </c>
      <c r="B307" s="70">
        <v>17568</v>
      </c>
      <c r="C307" s="69">
        <v>-67924.69</v>
      </c>
      <c r="D307" t="e">
        <f>VLOOKUP(A307,NetaReports!$D$8:$D$66,1,FALSE)</f>
        <v>#N/A</v>
      </c>
    </row>
    <row r="308" spans="1:4" x14ac:dyDescent="0.35">
      <c r="A308" s="71" t="s">
        <v>2322</v>
      </c>
      <c r="B308" s="70">
        <v>17568</v>
      </c>
      <c r="C308" s="69">
        <v>-68648.05</v>
      </c>
      <c r="D308" t="e">
        <f>VLOOKUP(A308,NetaReports!$D$8:$D$66,1,FALSE)</f>
        <v>#N/A</v>
      </c>
    </row>
    <row r="309" spans="1:4" x14ac:dyDescent="0.35">
      <c r="A309" s="71" t="s">
        <v>2295</v>
      </c>
      <c r="B309" s="70">
        <v>17568</v>
      </c>
      <c r="C309" s="69">
        <v>-71561.63</v>
      </c>
      <c r="D309" t="e">
        <f>VLOOKUP(A309,NetaReports!$D$8:$D$66,1,FALSE)</f>
        <v>#N/A</v>
      </c>
    </row>
    <row r="310" spans="1:4" x14ac:dyDescent="0.35">
      <c r="A310" s="71" t="s">
        <v>2525</v>
      </c>
      <c r="B310" s="70">
        <v>17568</v>
      </c>
      <c r="C310" s="69">
        <v>-72086.039999999994</v>
      </c>
      <c r="D310" t="e">
        <f>VLOOKUP(A310,NetaReports!$D$8:$D$66,1,FALSE)</f>
        <v>#N/A</v>
      </c>
    </row>
    <row r="311" spans="1:4" x14ac:dyDescent="0.35">
      <c r="A311" s="71" t="s">
        <v>6537</v>
      </c>
      <c r="B311" s="70">
        <v>17568</v>
      </c>
      <c r="C311" s="69">
        <v>-74926.23</v>
      </c>
      <c r="D311" t="e">
        <f>VLOOKUP(A311,NetaReports!$D$8:$D$66,1,FALSE)</f>
        <v>#N/A</v>
      </c>
    </row>
    <row r="312" spans="1:4" x14ac:dyDescent="0.35">
      <c r="A312" s="71" t="s">
        <v>2249</v>
      </c>
      <c r="B312" s="70">
        <v>17568</v>
      </c>
      <c r="C312" s="69">
        <v>-76031.179999999993</v>
      </c>
      <c r="D312" t="e">
        <f>VLOOKUP(A312,NetaReports!$D$8:$D$66,1,FALSE)</f>
        <v>#N/A</v>
      </c>
    </row>
    <row r="313" spans="1:4" x14ac:dyDescent="0.35">
      <c r="A313" s="71" t="s">
        <v>2140</v>
      </c>
      <c r="B313" s="70">
        <v>17568</v>
      </c>
      <c r="C313" s="69">
        <v>-76521.36</v>
      </c>
      <c r="D313" t="e">
        <f>VLOOKUP(A313,NetaReports!$D$8:$D$66,1,FALSE)</f>
        <v>#N/A</v>
      </c>
    </row>
    <row r="314" spans="1:4" x14ac:dyDescent="0.35">
      <c r="A314" s="71" t="s">
        <v>1793</v>
      </c>
      <c r="B314" s="70">
        <v>17568</v>
      </c>
      <c r="C314" s="69">
        <v>-78632.91</v>
      </c>
      <c r="D314" t="e">
        <f>VLOOKUP(A314,NetaReports!$D$8:$D$66,1,FALSE)</f>
        <v>#N/A</v>
      </c>
    </row>
    <row r="315" spans="1:4" x14ac:dyDescent="0.35">
      <c r="A315" s="71" t="s">
        <v>2087</v>
      </c>
      <c r="B315" s="70">
        <v>17568</v>
      </c>
      <c r="C315" s="69">
        <v>-80064.08</v>
      </c>
      <c r="D315" t="e">
        <f>VLOOKUP(A315,NetaReports!$D$8:$D$66,1,FALSE)</f>
        <v>#N/A</v>
      </c>
    </row>
    <row r="316" spans="1:4" x14ac:dyDescent="0.35">
      <c r="A316" s="71" t="s">
        <v>6531</v>
      </c>
      <c r="B316" s="70">
        <v>17568</v>
      </c>
      <c r="C316" s="69">
        <v>-81054.97</v>
      </c>
      <c r="D316" t="e">
        <f>VLOOKUP(A316,NetaReports!$D$8:$D$66,1,FALSE)</f>
        <v>#N/A</v>
      </c>
    </row>
    <row r="317" spans="1:4" x14ac:dyDescent="0.35">
      <c r="A317" s="71" t="s">
        <v>2564</v>
      </c>
      <c r="B317" s="70">
        <v>17568</v>
      </c>
      <c r="C317" s="69">
        <v>-90208.9</v>
      </c>
      <c r="D317" t="e">
        <f>VLOOKUP(A317,NetaReports!$D$8:$D$66,1,FALSE)</f>
        <v>#N/A</v>
      </c>
    </row>
    <row r="318" spans="1:4" x14ac:dyDescent="0.35">
      <c r="A318" s="71" t="s">
        <v>2172</v>
      </c>
      <c r="B318" s="70">
        <v>17568</v>
      </c>
      <c r="C318" s="69">
        <v>-93201.06</v>
      </c>
      <c r="D318" t="e">
        <f>VLOOKUP(A318,NetaReports!$D$8:$D$66,1,FALSE)</f>
        <v>#N/A</v>
      </c>
    </row>
    <row r="319" spans="1:4" x14ac:dyDescent="0.35">
      <c r="A319" s="71" t="s">
        <v>2578</v>
      </c>
      <c r="B319" s="70">
        <v>17568</v>
      </c>
      <c r="C319" s="69">
        <v>-93506.84</v>
      </c>
      <c r="D319" t="e">
        <f>VLOOKUP(A319,NetaReports!$D$8:$D$66,1,FALSE)</f>
        <v>#N/A</v>
      </c>
    </row>
    <row r="320" spans="1:4" x14ac:dyDescent="0.35">
      <c r="A320" s="71" t="s">
        <v>1694</v>
      </c>
      <c r="B320" s="70">
        <v>17568</v>
      </c>
      <c r="C320" s="69">
        <v>-95310.84</v>
      </c>
      <c r="D320" t="e">
        <f>VLOOKUP(A320,NetaReports!$D$8:$D$66,1,FALSE)</f>
        <v>#N/A</v>
      </c>
    </row>
    <row r="321" spans="1:4" x14ac:dyDescent="0.35">
      <c r="A321" s="71" t="s">
        <v>1861</v>
      </c>
      <c r="B321" s="70">
        <v>17568</v>
      </c>
      <c r="C321" s="69">
        <v>-96830.29</v>
      </c>
      <c r="D321" t="e">
        <f>VLOOKUP(A321,NetaReports!$D$8:$D$66,1,FALSE)</f>
        <v>#N/A</v>
      </c>
    </row>
    <row r="322" spans="1:4" x14ac:dyDescent="0.35">
      <c r="A322" s="71" t="s">
        <v>2211</v>
      </c>
      <c r="B322" s="70">
        <v>17568</v>
      </c>
      <c r="C322" s="69">
        <v>-97665.19</v>
      </c>
      <c r="D322" t="e">
        <f>VLOOKUP(A322,NetaReports!$D$8:$D$66,1,FALSE)</f>
        <v>#N/A</v>
      </c>
    </row>
    <row r="323" spans="1:4" x14ac:dyDescent="0.35">
      <c r="A323" s="71" t="s">
        <v>2104</v>
      </c>
      <c r="B323" s="70">
        <v>17568</v>
      </c>
      <c r="C323" s="69">
        <v>-102849.99</v>
      </c>
      <c r="D323" t="e">
        <f>VLOOKUP(A323,NetaReports!$D$8:$D$66,1,FALSE)</f>
        <v>#N/A</v>
      </c>
    </row>
    <row r="324" spans="1:4" x14ac:dyDescent="0.35">
      <c r="A324" s="71" t="s">
        <v>1690</v>
      </c>
      <c r="B324" s="70">
        <v>17568</v>
      </c>
      <c r="C324" s="69">
        <v>-109713.55</v>
      </c>
      <c r="D324" t="e">
        <f>VLOOKUP(A324,NetaReports!$D$8:$D$66,1,FALSE)</f>
        <v>#N/A</v>
      </c>
    </row>
    <row r="325" spans="1:4" x14ac:dyDescent="0.35">
      <c r="A325" s="71" t="s">
        <v>2562</v>
      </c>
      <c r="B325" s="70">
        <v>17568</v>
      </c>
      <c r="C325" s="69">
        <v>-114374.55</v>
      </c>
      <c r="D325" t="e">
        <f>VLOOKUP(A325,NetaReports!$D$8:$D$66,1,FALSE)</f>
        <v>#N/A</v>
      </c>
    </row>
    <row r="326" spans="1:4" x14ac:dyDescent="0.35">
      <c r="A326" s="71" t="s">
        <v>1679</v>
      </c>
      <c r="B326" s="70">
        <v>17568</v>
      </c>
      <c r="C326" s="69">
        <v>-118724.21</v>
      </c>
      <c r="D326" t="e">
        <f>VLOOKUP(A326,NetaReports!$D$8:$D$66,1,FALSE)</f>
        <v>#N/A</v>
      </c>
    </row>
    <row r="327" spans="1:4" x14ac:dyDescent="0.35">
      <c r="A327" s="71" t="s">
        <v>2420</v>
      </c>
      <c r="B327" s="70">
        <v>17568</v>
      </c>
      <c r="C327" s="69">
        <v>-119007.87</v>
      </c>
      <c r="D327" t="e">
        <f>VLOOKUP(A327,NetaReports!$D$8:$D$66,1,FALSE)</f>
        <v>#N/A</v>
      </c>
    </row>
    <row r="328" spans="1:4" x14ac:dyDescent="0.35">
      <c r="A328" s="71" t="s">
        <v>1697</v>
      </c>
      <c r="B328" s="70">
        <v>17568</v>
      </c>
      <c r="C328" s="69">
        <v>-119243.86</v>
      </c>
      <c r="D328" t="e">
        <f>VLOOKUP(A328,NetaReports!$D$8:$D$66,1,FALSE)</f>
        <v>#N/A</v>
      </c>
    </row>
    <row r="329" spans="1:4" x14ac:dyDescent="0.35">
      <c r="A329" s="71" t="s">
        <v>6572</v>
      </c>
      <c r="B329" s="70">
        <v>17568</v>
      </c>
      <c r="C329" s="69">
        <v>-123791.92</v>
      </c>
      <c r="D329" t="e">
        <f>VLOOKUP(A329,NetaReports!$D$8:$D$66,1,FALSE)</f>
        <v>#N/A</v>
      </c>
    </row>
    <row r="330" spans="1:4" x14ac:dyDescent="0.35">
      <c r="A330" s="71" t="s">
        <v>6541</v>
      </c>
      <c r="B330" s="70">
        <v>17568</v>
      </c>
      <c r="C330" s="69">
        <v>-126550.08</v>
      </c>
      <c r="D330" t="e">
        <f>VLOOKUP(A330,NetaReports!$D$8:$D$66,1,FALSE)</f>
        <v>#N/A</v>
      </c>
    </row>
    <row r="331" spans="1:4" x14ac:dyDescent="0.35">
      <c r="A331" s="71" t="s">
        <v>1673</v>
      </c>
      <c r="B331" s="70">
        <v>17568</v>
      </c>
      <c r="C331" s="69">
        <v>-126999.02</v>
      </c>
      <c r="D331" t="e">
        <f>VLOOKUP(A331,NetaReports!$D$8:$D$66,1,FALSE)</f>
        <v>#N/A</v>
      </c>
    </row>
    <row r="332" spans="1:4" x14ac:dyDescent="0.35">
      <c r="A332" s="71" t="s">
        <v>2423</v>
      </c>
      <c r="B332" s="70">
        <v>17568</v>
      </c>
      <c r="C332" s="69">
        <v>-127749.6</v>
      </c>
      <c r="D332" t="e">
        <f>VLOOKUP(A332,NetaReports!$D$8:$D$66,1,FALSE)</f>
        <v>#N/A</v>
      </c>
    </row>
    <row r="333" spans="1:4" x14ac:dyDescent="0.35">
      <c r="A333" s="71" t="s">
        <v>1829</v>
      </c>
      <c r="B333" s="70">
        <v>17568</v>
      </c>
      <c r="C333" s="69">
        <v>-128684.73</v>
      </c>
      <c r="D333" t="e">
        <f>VLOOKUP(A333,NetaReports!$D$8:$D$66,1,FALSE)</f>
        <v>#N/A</v>
      </c>
    </row>
    <row r="334" spans="1:4" x14ac:dyDescent="0.35">
      <c r="A334" s="71" t="s">
        <v>1932</v>
      </c>
      <c r="B334" s="70">
        <v>17568</v>
      </c>
      <c r="C334" s="69">
        <v>-131840.17000000001</v>
      </c>
      <c r="D334" t="e">
        <f>VLOOKUP(A334,NetaReports!$D$8:$D$66,1,FALSE)</f>
        <v>#N/A</v>
      </c>
    </row>
    <row r="335" spans="1:4" x14ac:dyDescent="0.35">
      <c r="A335" s="71" t="s">
        <v>2001</v>
      </c>
      <c r="B335" s="70">
        <v>17568</v>
      </c>
      <c r="C335" s="69">
        <v>-133509.89000000001</v>
      </c>
      <c r="D335" t="e">
        <f>VLOOKUP(A335,NetaReports!$D$8:$D$66,1,FALSE)</f>
        <v>#N/A</v>
      </c>
    </row>
    <row r="336" spans="1:4" x14ac:dyDescent="0.35">
      <c r="A336" s="71" t="s">
        <v>1799</v>
      </c>
      <c r="B336" s="70">
        <v>17568</v>
      </c>
      <c r="C336" s="69">
        <v>-136915.60999999999</v>
      </c>
      <c r="D336" t="e">
        <f>VLOOKUP(A336,NetaReports!$D$8:$D$66,1,FALSE)</f>
        <v>#N/A</v>
      </c>
    </row>
    <row r="337" spans="1:4" x14ac:dyDescent="0.35">
      <c r="A337" s="71" t="s">
        <v>1837</v>
      </c>
      <c r="B337" s="70">
        <v>17568</v>
      </c>
      <c r="C337" s="69">
        <v>-138826.28</v>
      </c>
      <c r="D337" t="e">
        <f>VLOOKUP(A337,NetaReports!$D$8:$D$66,1,FALSE)</f>
        <v>#N/A</v>
      </c>
    </row>
    <row r="338" spans="1:4" x14ac:dyDescent="0.35">
      <c r="A338" s="71" t="s">
        <v>2604</v>
      </c>
      <c r="B338" s="70">
        <v>17568</v>
      </c>
      <c r="C338" s="69">
        <v>-141710.51</v>
      </c>
      <c r="D338" t="e">
        <f>VLOOKUP(A338,NetaReports!$D$8:$D$66,1,FALSE)</f>
        <v>#N/A</v>
      </c>
    </row>
    <row r="339" spans="1:4" x14ac:dyDescent="0.35">
      <c r="A339" s="71" t="s">
        <v>1835</v>
      </c>
      <c r="B339" s="70">
        <v>17568</v>
      </c>
      <c r="C339" s="69">
        <v>-149821.60999999999</v>
      </c>
      <c r="D339" t="e">
        <f>VLOOKUP(A339,NetaReports!$D$8:$D$66,1,FALSE)</f>
        <v>#N/A</v>
      </c>
    </row>
    <row r="340" spans="1:4" x14ac:dyDescent="0.35">
      <c r="A340" s="71" t="s">
        <v>1892</v>
      </c>
      <c r="B340" s="70">
        <v>17568</v>
      </c>
      <c r="C340" s="69">
        <v>-154382.23000000001</v>
      </c>
      <c r="D340" t="e">
        <f>VLOOKUP(A340,NetaReports!$D$8:$D$66,1,FALSE)</f>
        <v>#N/A</v>
      </c>
    </row>
    <row r="341" spans="1:4" x14ac:dyDescent="0.35">
      <c r="A341" s="71" t="s">
        <v>2155</v>
      </c>
      <c r="B341" s="70">
        <v>17568</v>
      </c>
      <c r="C341" s="69">
        <v>-156164.03</v>
      </c>
      <c r="D341" t="e">
        <f>VLOOKUP(A341,NetaReports!$D$8:$D$66,1,FALSE)</f>
        <v>#N/A</v>
      </c>
    </row>
    <row r="342" spans="1:4" x14ac:dyDescent="0.35">
      <c r="A342" s="71" t="s">
        <v>2101</v>
      </c>
      <c r="B342" s="70">
        <v>17568</v>
      </c>
      <c r="C342" s="69">
        <v>-160050.09</v>
      </c>
      <c r="D342" t="e">
        <f>VLOOKUP(A342,NetaReports!$D$8:$D$66,1,FALSE)</f>
        <v>#N/A</v>
      </c>
    </row>
    <row r="343" spans="1:4" x14ac:dyDescent="0.35">
      <c r="A343" s="71" t="s">
        <v>2020</v>
      </c>
      <c r="B343" s="70">
        <v>17568</v>
      </c>
      <c r="C343" s="69">
        <v>-168582.88</v>
      </c>
      <c r="D343" t="e">
        <f>VLOOKUP(A343,NetaReports!$D$8:$D$66,1,FALSE)</f>
        <v>#N/A</v>
      </c>
    </row>
    <row r="344" spans="1:4" x14ac:dyDescent="0.35">
      <c r="A344" s="71" t="s">
        <v>2575</v>
      </c>
      <c r="B344" s="70">
        <v>17568</v>
      </c>
      <c r="C344" s="69">
        <v>-177374</v>
      </c>
      <c r="D344" t="e">
        <f>VLOOKUP(A344,NetaReports!$D$8:$D$66,1,FALSE)</f>
        <v>#N/A</v>
      </c>
    </row>
    <row r="345" spans="1:4" x14ac:dyDescent="0.35">
      <c r="A345" s="71" t="s">
        <v>6601</v>
      </c>
      <c r="B345" s="70">
        <v>17568</v>
      </c>
      <c r="C345" s="69">
        <v>-180625.83</v>
      </c>
      <c r="D345" t="e">
        <f>VLOOKUP(A345,NetaReports!$D$8:$D$66,1,FALSE)</f>
        <v>#N/A</v>
      </c>
    </row>
    <row r="346" spans="1:4" x14ac:dyDescent="0.35">
      <c r="A346" s="71" t="s">
        <v>2044</v>
      </c>
      <c r="B346" s="70">
        <v>17568</v>
      </c>
      <c r="C346" s="69">
        <v>-181217.68</v>
      </c>
      <c r="D346" t="e">
        <f>VLOOKUP(A346,NetaReports!$D$8:$D$66,1,FALSE)</f>
        <v>#N/A</v>
      </c>
    </row>
    <row r="347" spans="1:4" x14ac:dyDescent="0.35">
      <c r="A347" s="71" t="s">
        <v>1683</v>
      </c>
      <c r="B347" s="70">
        <v>17568</v>
      </c>
      <c r="C347" s="69">
        <v>-183769.25</v>
      </c>
      <c r="D347" t="e">
        <f>VLOOKUP(A347,NetaReports!$D$8:$D$66,1,FALSE)</f>
        <v>#N/A</v>
      </c>
    </row>
    <row r="348" spans="1:4" x14ac:dyDescent="0.35">
      <c r="A348" s="71" t="s">
        <v>2198</v>
      </c>
      <c r="B348" s="70">
        <v>17568</v>
      </c>
      <c r="C348" s="69">
        <v>-197279.18</v>
      </c>
      <c r="D348" t="e">
        <f>VLOOKUP(A348,NetaReports!$D$8:$D$66,1,FALSE)</f>
        <v>#N/A</v>
      </c>
    </row>
    <row r="349" spans="1:4" x14ac:dyDescent="0.35">
      <c r="A349" s="71" t="s">
        <v>2201</v>
      </c>
      <c r="B349" s="70">
        <v>17568</v>
      </c>
      <c r="C349" s="69">
        <v>-198503.93</v>
      </c>
      <c r="D349" t="e">
        <f>VLOOKUP(A349,NetaReports!$D$8:$D$66,1,FALSE)</f>
        <v>#N/A</v>
      </c>
    </row>
    <row r="350" spans="1:4" x14ac:dyDescent="0.35">
      <c r="A350" s="71" t="s">
        <v>11090</v>
      </c>
      <c r="B350" s="70">
        <v>17568</v>
      </c>
      <c r="C350" s="69">
        <v>-202501.71</v>
      </c>
      <c r="D350" t="e">
        <f>VLOOKUP(A350,NetaReports!$D$8:$D$66,1,FALSE)</f>
        <v>#N/A</v>
      </c>
    </row>
    <row r="351" spans="1:4" x14ac:dyDescent="0.35">
      <c r="A351" s="71" t="s">
        <v>2153</v>
      </c>
      <c r="B351" s="70">
        <v>17568</v>
      </c>
      <c r="C351" s="69">
        <v>-202882.55</v>
      </c>
      <c r="D351" t="e">
        <f>VLOOKUP(A351,NetaReports!$D$8:$D$66,1,FALSE)</f>
        <v>#N/A</v>
      </c>
    </row>
    <row r="352" spans="1:4" x14ac:dyDescent="0.35">
      <c r="A352" s="71" t="s">
        <v>2148</v>
      </c>
      <c r="B352" s="70">
        <v>17568</v>
      </c>
      <c r="C352" s="69">
        <v>-203610.87</v>
      </c>
      <c r="D352" t="e">
        <f>VLOOKUP(A352,NetaReports!$D$8:$D$66,1,FALSE)</f>
        <v>#N/A</v>
      </c>
    </row>
    <row r="353" spans="1:4" x14ac:dyDescent="0.35">
      <c r="A353" s="71" t="s">
        <v>2544</v>
      </c>
      <c r="B353" s="70">
        <v>17568</v>
      </c>
      <c r="C353" s="69">
        <v>-206446.69</v>
      </c>
      <c r="D353" t="e">
        <f>VLOOKUP(A353,NetaReports!$D$8:$D$66,1,FALSE)</f>
        <v>#N/A</v>
      </c>
    </row>
    <row r="354" spans="1:4" x14ac:dyDescent="0.35">
      <c r="A354" s="71" t="s">
        <v>2541</v>
      </c>
      <c r="B354" s="70">
        <v>17568</v>
      </c>
      <c r="C354" s="69">
        <v>-207928.63</v>
      </c>
      <c r="D354" t="e">
        <f>VLOOKUP(A354,NetaReports!$D$8:$D$66,1,FALSE)</f>
        <v>#N/A</v>
      </c>
    </row>
    <row r="355" spans="1:4" x14ac:dyDescent="0.35">
      <c r="A355" s="71" t="s">
        <v>1857</v>
      </c>
      <c r="B355" s="70">
        <v>17568</v>
      </c>
      <c r="C355" s="69">
        <v>-213148.62</v>
      </c>
      <c r="D355" t="e">
        <f>VLOOKUP(A355,NetaReports!$D$8:$D$66,1,FALSE)</f>
        <v>#N/A</v>
      </c>
    </row>
    <row r="356" spans="1:4" x14ac:dyDescent="0.35">
      <c r="A356" s="71" t="s">
        <v>2397</v>
      </c>
      <c r="B356" s="70">
        <v>17568</v>
      </c>
      <c r="C356" s="69">
        <v>-217326.03</v>
      </c>
      <c r="D356" t="e">
        <f>VLOOKUP(A356,NetaReports!$D$8:$D$66,1,FALSE)</f>
        <v>#N/A</v>
      </c>
    </row>
    <row r="357" spans="1:4" x14ac:dyDescent="0.35">
      <c r="A357" s="71" t="s">
        <v>1997</v>
      </c>
      <c r="B357" s="70">
        <v>17568</v>
      </c>
      <c r="C357" s="69">
        <v>-218297.88</v>
      </c>
      <c r="D357" t="e">
        <f>VLOOKUP(A357,NetaReports!$D$8:$D$66,1,FALSE)</f>
        <v>#N/A</v>
      </c>
    </row>
    <row r="358" spans="1:4" x14ac:dyDescent="0.35">
      <c r="A358" s="71" t="s">
        <v>11091</v>
      </c>
      <c r="B358" s="70">
        <v>17568</v>
      </c>
      <c r="C358" s="69">
        <v>-220534.13</v>
      </c>
      <c r="D358" t="e">
        <f>VLOOKUP(A358,NetaReports!$D$8:$D$66,1,FALSE)</f>
        <v>#N/A</v>
      </c>
    </row>
    <row r="359" spans="1:4" x14ac:dyDescent="0.35">
      <c r="A359" s="71" t="s">
        <v>11092</v>
      </c>
      <c r="B359" s="70">
        <v>17568</v>
      </c>
      <c r="C359" s="69">
        <v>-221562.53</v>
      </c>
      <c r="D359" t="e">
        <f>VLOOKUP(A359,NetaReports!$D$8:$D$66,1,FALSE)</f>
        <v>#N/A</v>
      </c>
    </row>
    <row r="360" spans="1:4" x14ac:dyDescent="0.35">
      <c r="A360" s="71" t="s">
        <v>2599</v>
      </c>
      <c r="B360" s="70">
        <v>17568</v>
      </c>
      <c r="C360" s="69">
        <v>-224227.58</v>
      </c>
      <c r="D360" t="e">
        <f>VLOOKUP(A360,NetaReports!$D$8:$D$66,1,FALSE)</f>
        <v>#N/A</v>
      </c>
    </row>
    <row r="361" spans="1:4" x14ac:dyDescent="0.35">
      <c r="A361" s="71" t="s">
        <v>2299</v>
      </c>
      <c r="B361" s="70">
        <v>17568</v>
      </c>
      <c r="C361" s="69">
        <v>-228070.26</v>
      </c>
      <c r="D361" t="e">
        <f>VLOOKUP(A361,NetaReports!$D$8:$D$66,1,FALSE)</f>
        <v>#N/A</v>
      </c>
    </row>
    <row r="362" spans="1:4" x14ac:dyDescent="0.35">
      <c r="A362" s="71" t="s">
        <v>2157</v>
      </c>
      <c r="B362" s="70">
        <v>17568</v>
      </c>
      <c r="C362" s="69">
        <v>-229250.07</v>
      </c>
      <c r="D362" t="e">
        <f>VLOOKUP(A362,NetaReports!$D$8:$D$66,1,FALSE)</f>
        <v>#N/A</v>
      </c>
    </row>
    <row r="363" spans="1:4" x14ac:dyDescent="0.35">
      <c r="A363" s="71" t="s">
        <v>1855</v>
      </c>
      <c r="B363" s="70">
        <v>17568</v>
      </c>
      <c r="C363" s="69">
        <v>-231493.98</v>
      </c>
      <c r="D363" t="e">
        <f>VLOOKUP(A363,NetaReports!$D$8:$D$66,1,FALSE)</f>
        <v>#N/A</v>
      </c>
    </row>
    <row r="364" spans="1:4" x14ac:dyDescent="0.35">
      <c r="A364" s="71" t="s">
        <v>2344</v>
      </c>
      <c r="B364" s="70">
        <v>17568</v>
      </c>
      <c r="C364" s="69">
        <v>-237168.79</v>
      </c>
      <c r="D364" t="e">
        <f>VLOOKUP(A364,NetaReports!$D$8:$D$66,1,FALSE)</f>
        <v>#N/A</v>
      </c>
    </row>
    <row r="365" spans="1:4" x14ac:dyDescent="0.35">
      <c r="A365" s="71" t="s">
        <v>11093</v>
      </c>
      <c r="B365" s="70">
        <v>17568</v>
      </c>
      <c r="C365" s="69">
        <v>-238869.66</v>
      </c>
      <c r="D365" t="e">
        <f>VLOOKUP(A365,NetaReports!$D$8:$D$66,1,FALSE)</f>
        <v>#N/A</v>
      </c>
    </row>
    <row r="366" spans="1:4" x14ac:dyDescent="0.35">
      <c r="A366" s="71" t="s">
        <v>2052</v>
      </c>
      <c r="B366" s="70">
        <v>17568</v>
      </c>
      <c r="C366" s="69">
        <v>-241414.45</v>
      </c>
      <c r="D366" t="e">
        <f>VLOOKUP(A366,NetaReports!$D$8:$D$66,1,FALSE)</f>
        <v>#N/A</v>
      </c>
    </row>
    <row r="367" spans="1:4" x14ac:dyDescent="0.35">
      <c r="A367" s="71" t="s">
        <v>2047</v>
      </c>
      <c r="B367" s="70">
        <v>17568</v>
      </c>
      <c r="C367" s="69">
        <v>-246075.86</v>
      </c>
      <c r="D367" t="e">
        <f>VLOOKUP(A367,NetaReports!$D$8:$D$66,1,FALSE)</f>
        <v>#N/A</v>
      </c>
    </row>
    <row r="368" spans="1:4" x14ac:dyDescent="0.35">
      <c r="A368" s="71" t="s">
        <v>2302</v>
      </c>
      <c r="B368" s="70">
        <v>17568</v>
      </c>
      <c r="C368" s="69">
        <v>-249073.56</v>
      </c>
      <c r="D368" t="e">
        <f>VLOOKUP(A368,NetaReports!$D$8:$D$66,1,FALSE)</f>
        <v>#N/A</v>
      </c>
    </row>
    <row r="369" spans="1:4" x14ac:dyDescent="0.35">
      <c r="A369" s="71" t="s">
        <v>2057</v>
      </c>
      <c r="B369" s="70">
        <v>17568</v>
      </c>
      <c r="C369" s="69">
        <v>-253705.07</v>
      </c>
      <c r="D369" t="e">
        <f>VLOOKUP(A369,NetaReports!$D$8:$D$66,1,FALSE)</f>
        <v>#N/A</v>
      </c>
    </row>
    <row r="370" spans="1:4" x14ac:dyDescent="0.35">
      <c r="A370" s="71" t="s">
        <v>2617</v>
      </c>
      <c r="B370" s="70">
        <v>17568</v>
      </c>
      <c r="C370" s="69">
        <v>-254831.83</v>
      </c>
      <c r="D370" t="e">
        <f>VLOOKUP(A370,NetaReports!$D$8:$D$66,1,FALSE)</f>
        <v>#N/A</v>
      </c>
    </row>
    <row r="371" spans="1:4" x14ac:dyDescent="0.35">
      <c r="A371" s="71" t="s">
        <v>2475</v>
      </c>
      <c r="B371" s="70">
        <v>17568</v>
      </c>
      <c r="C371" s="69">
        <v>-257576</v>
      </c>
      <c r="D371" t="e">
        <f>VLOOKUP(A371,NetaReports!$D$8:$D$66,1,FALSE)</f>
        <v>#N/A</v>
      </c>
    </row>
    <row r="372" spans="1:4" x14ac:dyDescent="0.35">
      <c r="A372" s="71" t="s">
        <v>2472</v>
      </c>
      <c r="B372" s="70">
        <v>17568</v>
      </c>
      <c r="C372" s="69">
        <v>-262341.84000000003</v>
      </c>
      <c r="D372" t="e">
        <f>VLOOKUP(A372,NetaReports!$D$8:$D$66,1,FALSE)</f>
        <v>#N/A</v>
      </c>
    </row>
    <row r="373" spans="1:4" x14ac:dyDescent="0.35">
      <c r="A373" s="71" t="s">
        <v>2280</v>
      </c>
      <c r="B373" s="70">
        <v>17568</v>
      </c>
      <c r="C373" s="69">
        <v>-274672.96000000002</v>
      </c>
      <c r="D373" t="e">
        <f>VLOOKUP(A373,NetaReports!$D$8:$D$66,1,FALSE)</f>
        <v>#N/A</v>
      </c>
    </row>
    <row r="374" spans="1:4" x14ac:dyDescent="0.35">
      <c r="A374" s="71" t="s">
        <v>2274</v>
      </c>
      <c r="B374" s="70">
        <v>17568</v>
      </c>
      <c r="C374" s="69">
        <v>-274816.82</v>
      </c>
      <c r="D374" t="e">
        <f>VLOOKUP(A374,NetaReports!$D$8:$D$66,1,FALSE)</f>
        <v>#N/A</v>
      </c>
    </row>
    <row r="375" spans="1:4" x14ac:dyDescent="0.35">
      <c r="A375" s="71" t="s">
        <v>2283</v>
      </c>
      <c r="B375" s="70">
        <v>17568</v>
      </c>
      <c r="C375" s="69">
        <v>-277317.12</v>
      </c>
      <c r="D375" t="e">
        <f>VLOOKUP(A375,NetaReports!$D$8:$D$66,1,FALSE)</f>
        <v>#N/A</v>
      </c>
    </row>
    <row r="376" spans="1:4" x14ac:dyDescent="0.35">
      <c r="A376" s="71" t="s">
        <v>1859</v>
      </c>
      <c r="B376" s="70">
        <v>17568</v>
      </c>
      <c r="C376" s="69">
        <v>-278702.75</v>
      </c>
      <c r="D376" t="e">
        <f>VLOOKUP(A376,NetaReports!$D$8:$D$66,1,FALSE)</f>
        <v>#N/A</v>
      </c>
    </row>
    <row r="377" spans="1:4" x14ac:dyDescent="0.35">
      <c r="A377" s="71" t="s">
        <v>2128</v>
      </c>
      <c r="B377" s="70">
        <v>17568</v>
      </c>
      <c r="C377" s="69">
        <v>-285619.95</v>
      </c>
      <c r="D377" t="e">
        <f>VLOOKUP(A377,NetaReports!$D$8:$D$66,1,FALSE)</f>
        <v>#N/A</v>
      </c>
    </row>
    <row r="378" spans="1:4" x14ac:dyDescent="0.35">
      <c r="A378" s="71" t="s">
        <v>2278</v>
      </c>
      <c r="B378" s="70">
        <v>17568</v>
      </c>
      <c r="C378" s="69">
        <v>-290619.38</v>
      </c>
      <c r="D378" t="e">
        <f>VLOOKUP(A378,NetaReports!$D$8:$D$66,1,FALSE)</f>
        <v>#N/A</v>
      </c>
    </row>
    <row r="379" spans="1:4" x14ac:dyDescent="0.35">
      <c r="A379" s="71" t="s">
        <v>2005</v>
      </c>
      <c r="B379" s="70">
        <v>17568</v>
      </c>
      <c r="C379" s="69">
        <v>-293033.37</v>
      </c>
      <c r="D379" t="e">
        <f>VLOOKUP(A379,NetaReports!$D$8:$D$66,1,FALSE)</f>
        <v>#N/A</v>
      </c>
    </row>
    <row r="380" spans="1:4" x14ac:dyDescent="0.35">
      <c r="A380" s="71" t="s">
        <v>2134</v>
      </c>
      <c r="B380" s="70">
        <v>17568</v>
      </c>
      <c r="C380" s="69">
        <v>-294626.67</v>
      </c>
      <c r="D380" t="e">
        <f>VLOOKUP(A380,NetaReports!$D$8:$D$66,1,FALSE)</f>
        <v>#N/A</v>
      </c>
    </row>
    <row r="381" spans="1:4" x14ac:dyDescent="0.35">
      <c r="A381" s="71" t="s">
        <v>2573</v>
      </c>
      <c r="B381" s="70">
        <v>17568</v>
      </c>
      <c r="C381" s="69">
        <v>-296159.40999999997</v>
      </c>
      <c r="D381" t="e">
        <f>VLOOKUP(A381,NetaReports!$D$8:$D$66,1,FALSE)</f>
        <v>#N/A</v>
      </c>
    </row>
    <row r="382" spans="1:4" x14ac:dyDescent="0.35">
      <c r="A382" s="71" t="s">
        <v>1928</v>
      </c>
      <c r="B382" s="70">
        <v>17568</v>
      </c>
      <c r="C382" s="69">
        <v>-298134.46000000002</v>
      </c>
      <c r="D382" t="e">
        <f>VLOOKUP(A382,NetaReports!$D$8:$D$66,1,FALSE)</f>
        <v>#N/A</v>
      </c>
    </row>
    <row r="383" spans="1:4" x14ac:dyDescent="0.35">
      <c r="A383" s="71" t="s">
        <v>2625</v>
      </c>
      <c r="B383" s="70">
        <v>17568</v>
      </c>
      <c r="C383" s="69">
        <v>-302482.48</v>
      </c>
      <c r="D383" t="e">
        <f>VLOOKUP(A383,NetaReports!$D$8:$D$66,1,FALSE)</f>
        <v>#N/A</v>
      </c>
    </row>
    <row r="384" spans="1:4" x14ac:dyDescent="0.35">
      <c r="A384" s="71" t="s">
        <v>2131</v>
      </c>
      <c r="B384" s="70">
        <v>17568</v>
      </c>
      <c r="C384" s="69">
        <v>-309871.15000000002</v>
      </c>
      <c r="D384" t="e">
        <f>VLOOKUP(A384,NetaReports!$D$8:$D$66,1,FALSE)</f>
        <v>#N/A</v>
      </c>
    </row>
    <row r="385" spans="1:4" x14ac:dyDescent="0.35">
      <c r="A385" s="71" t="s">
        <v>2389</v>
      </c>
      <c r="B385" s="70">
        <v>17568</v>
      </c>
      <c r="C385" s="69">
        <v>-315571.46999999997</v>
      </c>
      <c r="D385" t="e">
        <f>VLOOKUP(A385,NetaReports!$D$8:$D$66,1,FALSE)</f>
        <v>#N/A</v>
      </c>
    </row>
    <row r="386" spans="1:4" x14ac:dyDescent="0.35">
      <c r="A386" s="71" t="s">
        <v>2458</v>
      </c>
      <c r="B386" s="70">
        <v>17568</v>
      </c>
      <c r="C386" s="69">
        <v>-349052.91</v>
      </c>
      <c r="D386" t="e">
        <f>VLOOKUP(A386,NetaReports!$D$8:$D$66,1,FALSE)</f>
        <v>#N/A</v>
      </c>
    </row>
    <row r="387" spans="1:4" x14ac:dyDescent="0.35">
      <c r="A387" s="71" t="s">
        <v>2594</v>
      </c>
      <c r="B387" s="70">
        <v>17568</v>
      </c>
      <c r="C387" s="69">
        <v>-356913.54</v>
      </c>
      <c r="D387" t="e">
        <f>VLOOKUP(A387,NetaReports!$D$8:$D$66,1,FALSE)</f>
        <v>#N/A</v>
      </c>
    </row>
    <row r="388" spans="1:4" x14ac:dyDescent="0.35">
      <c r="A388" s="71" t="s">
        <v>6569</v>
      </c>
      <c r="B388" s="70">
        <v>17568</v>
      </c>
      <c r="C388" s="69">
        <v>-362272.42</v>
      </c>
      <c r="D388" t="e">
        <f>VLOOKUP(A388,NetaReports!$D$8:$D$66,1,FALSE)</f>
        <v>#N/A</v>
      </c>
    </row>
    <row r="389" spans="1:4" x14ac:dyDescent="0.35">
      <c r="A389" s="71" t="s">
        <v>2591</v>
      </c>
      <c r="B389" s="70">
        <v>17568</v>
      </c>
      <c r="C389" s="69">
        <v>-369632.4</v>
      </c>
      <c r="D389" t="e">
        <f>VLOOKUP(A389,NetaReports!$D$8:$D$66,1,FALSE)</f>
        <v>#N/A</v>
      </c>
    </row>
    <row r="390" spans="1:4" x14ac:dyDescent="0.35">
      <c r="A390" s="71" t="s">
        <v>2394</v>
      </c>
      <c r="B390" s="70">
        <v>17568</v>
      </c>
      <c r="C390" s="69">
        <v>-392858.43</v>
      </c>
      <c r="D390" t="e">
        <f>VLOOKUP(A390,NetaReports!$D$8:$D$66,1,FALSE)</f>
        <v>#N/A</v>
      </c>
    </row>
    <row r="391" spans="1:4" x14ac:dyDescent="0.35">
      <c r="A391" s="71" t="s">
        <v>11094</v>
      </c>
      <c r="B391" s="70">
        <v>17568</v>
      </c>
      <c r="C391" s="69">
        <v>-399416.13</v>
      </c>
      <c r="D391" t="e">
        <f>VLOOKUP(A391,NetaReports!$D$8:$D$66,1,FALSE)</f>
        <v>#N/A</v>
      </c>
    </row>
    <row r="392" spans="1:4" x14ac:dyDescent="0.35">
      <c r="A392" s="71" t="s">
        <v>2628</v>
      </c>
      <c r="B392" s="70">
        <v>17568</v>
      </c>
      <c r="C392" s="69">
        <v>-414690.3</v>
      </c>
      <c r="D392" t="e">
        <f>VLOOKUP(A392,NetaReports!$D$8:$D$66,1,FALSE)</f>
        <v>#N/A</v>
      </c>
    </row>
    <row r="393" spans="1:4" x14ac:dyDescent="0.35">
      <c r="A393" s="71" t="s">
        <v>2392</v>
      </c>
      <c r="B393" s="70">
        <v>17568</v>
      </c>
      <c r="C393" s="69">
        <v>-426629.65</v>
      </c>
      <c r="D393" t="e">
        <f>VLOOKUP(A393,NetaReports!$D$8:$D$66,1,FALSE)</f>
        <v>#N/A</v>
      </c>
    </row>
    <row r="394" spans="1:4" x14ac:dyDescent="0.35">
      <c r="A394" s="71" t="s">
        <v>2145</v>
      </c>
      <c r="B394" s="70">
        <v>17568</v>
      </c>
      <c r="C394" s="69">
        <v>-473601.9</v>
      </c>
      <c r="D394" t="e">
        <f>VLOOKUP(A394,NetaReports!$D$8:$D$66,1,FALSE)</f>
        <v>#N/A</v>
      </c>
    </row>
    <row r="395" spans="1:4" x14ac:dyDescent="0.35">
      <c r="A395" s="71" t="s">
        <v>2010</v>
      </c>
      <c r="B395" s="70">
        <v>17568</v>
      </c>
      <c r="C395" s="69">
        <v>-476525.77</v>
      </c>
      <c r="D395" t="e">
        <f>VLOOKUP(A395,NetaReports!$D$8:$D$66,1,FALSE)</f>
        <v>#N/A</v>
      </c>
    </row>
    <row r="396" spans="1:4" x14ac:dyDescent="0.35">
      <c r="A396" s="71" t="s">
        <v>1841</v>
      </c>
      <c r="B396" s="70">
        <v>17568</v>
      </c>
      <c r="C396" s="69">
        <v>-486544.81</v>
      </c>
      <c r="D396" t="e">
        <f>VLOOKUP(A396,NetaReports!$D$8:$D$66,1,FALSE)</f>
        <v>#N/A</v>
      </c>
    </row>
    <row r="397" spans="1:4" x14ac:dyDescent="0.35">
      <c r="A397" s="71" t="s">
        <v>1846</v>
      </c>
      <c r="B397" s="70">
        <v>17568</v>
      </c>
      <c r="C397" s="69">
        <v>-510519.3</v>
      </c>
      <c r="D397" t="e">
        <f>VLOOKUP(A397,NetaReports!$D$8:$D$66,1,FALSE)</f>
        <v>#N/A</v>
      </c>
    </row>
    <row r="398" spans="1:4" x14ac:dyDescent="0.35">
      <c r="A398" s="71" t="s">
        <v>1848</v>
      </c>
      <c r="B398" s="70">
        <v>17568</v>
      </c>
      <c r="C398" s="69">
        <v>-529868.02</v>
      </c>
      <c r="D398" t="e">
        <f>VLOOKUP(A398,NetaReports!$D$8:$D$66,1,FALSE)</f>
        <v>#N/A</v>
      </c>
    </row>
    <row r="399" spans="1:4" x14ac:dyDescent="0.35">
      <c r="A399" s="71" t="s">
        <v>2471</v>
      </c>
      <c r="B399" s="70">
        <v>17568</v>
      </c>
      <c r="C399" s="69">
        <v>-567632.22</v>
      </c>
      <c r="D399" t="e">
        <f>VLOOKUP(A399,NetaReports!$D$8:$D$66,1,FALSE)</f>
        <v>#N/A</v>
      </c>
    </row>
    <row r="400" spans="1:4" x14ac:dyDescent="0.35">
      <c r="A400" s="71" t="s">
        <v>2438</v>
      </c>
      <c r="B400" s="70">
        <v>17568</v>
      </c>
      <c r="C400" s="69">
        <v>-578976.54</v>
      </c>
      <c r="D400" t="e">
        <f>VLOOKUP(A400,NetaReports!$D$8:$D$66,1,FALSE)</f>
        <v>#N/A</v>
      </c>
    </row>
    <row r="401" spans="1:4" x14ac:dyDescent="0.35">
      <c r="A401" s="71" t="s">
        <v>2430</v>
      </c>
      <c r="B401" s="70">
        <v>17568</v>
      </c>
      <c r="C401" s="69">
        <v>-641524.03</v>
      </c>
      <c r="D401" t="e">
        <f>VLOOKUP(A401,NetaReports!$D$8:$D$66,1,FALSE)</f>
        <v>#N/A</v>
      </c>
    </row>
    <row r="402" spans="1:4" x14ac:dyDescent="0.35">
      <c r="A402" s="71" t="s">
        <v>1813</v>
      </c>
      <c r="B402" s="70">
        <v>17568</v>
      </c>
      <c r="C402" s="69">
        <v>-658541.75</v>
      </c>
      <c r="D402" t="e">
        <f>VLOOKUP(A402,NetaReports!$D$8:$D$66,1,FALSE)</f>
        <v>#N/A</v>
      </c>
    </row>
    <row r="403" spans="1:4" x14ac:dyDescent="0.35">
      <c r="A403" s="71" t="s">
        <v>1985</v>
      </c>
      <c r="B403" s="70">
        <v>17568</v>
      </c>
      <c r="C403" s="69">
        <v>-660793.5</v>
      </c>
      <c r="D403" t="e">
        <f>VLOOKUP(A403,NetaReports!$D$8:$D$66,1,FALSE)</f>
        <v>#N/A</v>
      </c>
    </row>
    <row r="404" spans="1:4" x14ac:dyDescent="0.35">
      <c r="A404" s="71" t="s">
        <v>2468</v>
      </c>
      <c r="B404" s="70">
        <v>17568</v>
      </c>
      <c r="C404" s="69">
        <v>-668243.86</v>
      </c>
      <c r="D404" t="e">
        <f>VLOOKUP(A404,NetaReports!$D$8:$D$66,1,FALSE)</f>
        <v>#N/A</v>
      </c>
    </row>
    <row r="405" spans="1:4" x14ac:dyDescent="0.35">
      <c r="A405" s="71" t="s">
        <v>1816</v>
      </c>
      <c r="B405" s="70">
        <v>17568</v>
      </c>
      <c r="C405" s="69">
        <v>-682940</v>
      </c>
      <c r="D405" t="e">
        <f>VLOOKUP(A405,NetaReports!$D$8:$D$66,1,FALSE)</f>
        <v>#N/A</v>
      </c>
    </row>
    <row r="406" spans="1:4" x14ac:dyDescent="0.35">
      <c r="A406" s="72" t="s">
        <v>2358</v>
      </c>
      <c r="B406" s="70">
        <v>17568</v>
      </c>
      <c r="C406" s="69">
        <v>-745251.75</v>
      </c>
      <c r="D406" t="e">
        <f>VLOOKUP(A406,NetaReports!$D$8:$D$66,1,FALSE)</f>
        <v>#N/A</v>
      </c>
    </row>
    <row r="407" spans="1:4" x14ac:dyDescent="0.35">
      <c r="A407" s="71" t="s">
        <v>1844</v>
      </c>
      <c r="B407" s="70">
        <v>17568</v>
      </c>
      <c r="C407" s="69">
        <v>-796685.56</v>
      </c>
      <c r="D407" t="e">
        <f>VLOOKUP(A407,NetaReports!$D$8:$D$66,1,FALSE)</f>
        <v>#N/A</v>
      </c>
    </row>
    <row r="408" spans="1:4" x14ac:dyDescent="0.35">
      <c r="A408" s="71" t="s">
        <v>2584</v>
      </c>
      <c r="B408" s="70">
        <v>17568</v>
      </c>
      <c r="C408" s="69">
        <v>-821350.62</v>
      </c>
      <c r="D408" t="e">
        <f>VLOOKUP(A408,NetaReports!$D$8:$D$66,1,FALSE)</f>
        <v>#N/A</v>
      </c>
    </row>
    <row r="409" spans="1:4" x14ac:dyDescent="0.35">
      <c r="A409" s="71" t="s">
        <v>2582</v>
      </c>
      <c r="B409" s="70">
        <v>17568</v>
      </c>
      <c r="C409" s="69">
        <v>-849413.91</v>
      </c>
      <c r="D409" t="e">
        <f>VLOOKUP(A409,NetaReports!$D$8:$D$66,1,FALSE)</f>
        <v>#N/A</v>
      </c>
    </row>
    <row r="410" spans="1:4" x14ac:dyDescent="0.35">
      <c r="A410" s="71" t="s">
        <v>2243</v>
      </c>
      <c r="B410" s="70">
        <v>17568</v>
      </c>
      <c r="C410" s="69">
        <v>-891220.62</v>
      </c>
      <c r="D410" t="e">
        <f>VLOOKUP(A410,NetaReports!$D$8:$D$66,1,FALSE)</f>
        <v>#N/A</v>
      </c>
    </row>
    <row r="411" spans="1:4" x14ac:dyDescent="0.35">
      <c r="A411" s="71" t="s">
        <v>2120</v>
      </c>
      <c r="B411" s="70">
        <v>17568</v>
      </c>
      <c r="C411" s="69">
        <v>-928279.57</v>
      </c>
      <c r="D411" t="e">
        <f>VLOOKUP(A411,NetaReports!$D$8:$D$66,1,FALSE)</f>
        <v>#N/A</v>
      </c>
    </row>
    <row r="412" spans="1:4" x14ac:dyDescent="0.35">
      <c r="A412" s="71" t="s">
        <v>2534</v>
      </c>
      <c r="B412" s="70">
        <v>17568</v>
      </c>
      <c r="C412" s="69">
        <v>-942170.8</v>
      </c>
      <c r="D412" t="e">
        <f>VLOOKUP(A412,NetaReports!$D$8:$D$66,1,FALSE)</f>
        <v>#N/A</v>
      </c>
    </row>
    <row r="413" spans="1:4" x14ac:dyDescent="0.35">
      <c r="A413" s="71" t="s">
        <v>2531</v>
      </c>
      <c r="B413" s="70">
        <v>17568</v>
      </c>
      <c r="C413" s="69">
        <v>-985313.22</v>
      </c>
      <c r="D413" t="e">
        <f>VLOOKUP(A413,NetaReports!$D$8:$D$66,1,FALSE)</f>
        <v>#N/A</v>
      </c>
    </row>
    <row r="414" spans="1:4" x14ac:dyDescent="0.35">
      <c r="A414" s="71" t="s">
        <v>2586</v>
      </c>
      <c r="B414" s="70">
        <v>17568</v>
      </c>
      <c r="C414" s="69">
        <v>-1003546</v>
      </c>
      <c r="D414" t="e">
        <f>VLOOKUP(A414,NetaReports!$D$8:$D$66,1,FALSE)</f>
        <v>#N/A</v>
      </c>
    </row>
    <row r="415" spans="1:4" x14ac:dyDescent="0.35">
      <c r="A415" s="71" t="s">
        <v>1820</v>
      </c>
      <c r="B415" s="70">
        <v>17568</v>
      </c>
      <c r="C415" s="69">
        <v>-1016780.8</v>
      </c>
      <c r="D415" t="e">
        <f>VLOOKUP(A415,NetaReports!$D$8:$D$66,1,FALSE)</f>
        <v>#N/A</v>
      </c>
    </row>
    <row r="416" spans="1:4" x14ac:dyDescent="0.35">
      <c r="A416" s="71" t="s">
        <v>1722</v>
      </c>
      <c r="B416" s="70">
        <v>17568</v>
      </c>
      <c r="C416" s="69">
        <v>-1018167.14</v>
      </c>
      <c r="D416" t="e">
        <f>VLOOKUP(A416,NetaReports!$D$8:$D$66,1,FALSE)</f>
        <v>#N/A</v>
      </c>
    </row>
    <row r="417" spans="1:4" x14ac:dyDescent="0.35">
      <c r="A417" s="71" t="s">
        <v>1964</v>
      </c>
      <c r="B417" s="70">
        <v>17568</v>
      </c>
      <c r="C417" s="69">
        <v>-1044122.26</v>
      </c>
      <c r="D417" t="e">
        <f>VLOOKUP(A417,NetaReports!$D$8:$D$66,1,FALSE)</f>
        <v>#N/A</v>
      </c>
    </row>
    <row r="418" spans="1:4" x14ac:dyDescent="0.35">
      <c r="A418" s="71" t="s">
        <v>1962</v>
      </c>
      <c r="B418" s="70">
        <v>17568</v>
      </c>
      <c r="C418" s="69">
        <v>-1069213.25</v>
      </c>
      <c r="D418" t="e">
        <f>VLOOKUP(A418,NetaReports!$D$8:$D$66,1,FALSE)</f>
        <v>#N/A</v>
      </c>
    </row>
    <row r="419" spans="1:4" x14ac:dyDescent="0.35">
      <c r="A419" s="71" t="s">
        <v>6623</v>
      </c>
      <c r="B419" s="70">
        <v>17568</v>
      </c>
      <c r="C419" s="69">
        <v>-1076252.3</v>
      </c>
      <c r="D419" t="e">
        <f>VLOOKUP(A419,NetaReports!$D$8:$D$66,1,FALSE)</f>
        <v>#N/A</v>
      </c>
    </row>
    <row r="420" spans="1:4" x14ac:dyDescent="0.35">
      <c r="A420" s="71" t="s">
        <v>2528</v>
      </c>
      <c r="B420" s="70">
        <v>17568</v>
      </c>
      <c r="C420" s="69">
        <v>-1094889.95</v>
      </c>
      <c r="D420" t="e">
        <f>VLOOKUP(A420,NetaReports!$D$8:$D$66,1,FALSE)</f>
        <v>#N/A</v>
      </c>
    </row>
    <row r="421" spans="1:4" x14ac:dyDescent="0.35">
      <c r="A421" s="71" t="s">
        <v>6581</v>
      </c>
      <c r="B421" s="70">
        <v>17568</v>
      </c>
      <c r="C421" s="69">
        <v>-1151385.42</v>
      </c>
      <c r="D421" t="e">
        <f>VLOOKUP(A421,NetaReports!$D$8:$D$66,1,FALSE)</f>
        <v>#N/A</v>
      </c>
    </row>
    <row r="422" spans="1:4" x14ac:dyDescent="0.35">
      <c r="A422" s="72" t="s">
        <v>1756</v>
      </c>
      <c r="B422" s="70">
        <v>17568</v>
      </c>
      <c r="C422" s="69">
        <v>-1176715.3</v>
      </c>
      <c r="D422" t="e">
        <f>VLOOKUP(A422,NetaReports!$D$8:$D$66,1,FALSE)</f>
        <v>#N/A</v>
      </c>
    </row>
    <row r="423" spans="1:4" x14ac:dyDescent="0.35">
      <c r="A423" s="71" t="s">
        <v>2271</v>
      </c>
      <c r="B423" s="70">
        <v>17568</v>
      </c>
      <c r="C423" s="69">
        <v>-1180271.5</v>
      </c>
      <c r="D423" t="e">
        <f>VLOOKUP(A423,NetaReports!$D$8:$D$66,1,FALSE)</f>
        <v>#N/A</v>
      </c>
    </row>
    <row r="424" spans="1:4" x14ac:dyDescent="0.35">
      <c r="A424" s="71" t="s">
        <v>2317</v>
      </c>
      <c r="B424" s="70">
        <v>17568</v>
      </c>
      <c r="C424" s="69">
        <v>-1186915.03</v>
      </c>
      <c r="D424" t="e">
        <f>VLOOKUP(A424,NetaReports!$D$8:$D$66,1,FALSE)</f>
        <v>#N/A</v>
      </c>
    </row>
    <row r="425" spans="1:4" x14ac:dyDescent="0.35">
      <c r="A425" s="71" t="s">
        <v>1717</v>
      </c>
      <c r="B425" s="70">
        <v>17568</v>
      </c>
      <c r="C425" s="69">
        <v>-1193363.46</v>
      </c>
      <c r="D425" t="e">
        <f>VLOOKUP(A425,NetaReports!$D$8:$D$66,1,FALSE)</f>
        <v>#N/A</v>
      </c>
    </row>
    <row r="426" spans="1:4" x14ac:dyDescent="0.35">
      <c r="A426" s="71" t="s">
        <v>1917</v>
      </c>
      <c r="B426" s="70">
        <v>17568</v>
      </c>
      <c r="C426" s="69">
        <v>-1194990.8500000001</v>
      </c>
      <c r="D426" t="e">
        <f>VLOOKUP(A426,NetaReports!$D$8:$D$66,1,FALSE)</f>
        <v>#N/A</v>
      </c>
    </row>
    <row r="427" spans="1:4" x14ac:dyDescent="0.35">
      <c r="A427" s="71" t="s">
        <v>2507</v>
      </c>
      <c r="B427" s="70">
        <v>17568</v>
      </c>
      <c r="C427" s="69">
        <v>-1199350</v>
      </c>
      <c r="D427" t="e">
        <f>VLOOKUP(A427,NetaReports!$D$8:$D$66,1,FALSE)</f>
        <v>#N/A</v>
      </c>
    </row>
    <row r="428" spans="1:4" x14ac:dyDescent="0.35">
      <c r="A428" s="71" t="s">
        <v>2449</v>
      </c>
      <c r="B428" s="70">
        <v>17568</v>
      </c>
      <c r="C428" s="69">
        <v>-1211001.75</v>
      </c>
      <c r="D428" t="e">
        <f>VLOOKUP(A428,NetaReports!$D$8:$D$66,1,FALSE)</f>
        <v>#N/A</v>
      </c>
    </row>
    <row r="429" spans="1:4" x14ac:dyDescent="0.35">
      <c r="A429" s="71" t="s">
        <v>2510</v>
      </c>
      <c r="B429" s="70">
        <v>17568</v>
      </c>
      <c r="C429" s="69">
        <v>-1232658.33</v>
      </c>
      <c r="D429" t="e">
        <f>VLOOKUP(A429,NetaReports!$D$8:$D$66,1,FALSE)</f>
        <v>#N/A</v>
      </c>
    </row>
    <row r="430" spans="1:4" x14ac:dyDescent="0.35">
      <c r="A430" s="71" t="s">
        <v>2451</v>
      </c>
      <c r="B430" s="70">
        <v>17568</v>
      </c>
      <c r="C430" s="69">
        <v>-1234595.95</v>
      </c>
      <c r="D430" t="e">
        <f>VLOOKUP(A430,NetaReports!$D$8:$D$66,1,FALSE)</f>
        <v>#N/A</v>
      </c>
    </row>
    <row r="431" spans="1:4" x14ac:dyDescent="0.35">
      <c r="A431" s="71" t="s">
        <v>1726</v>
      </c>
      <c r="B431" s="70">
        <v>17568</v>
      </c>
      <c r="C431" s="69">
        <v>-1238433.73</v>
      </c>
      <c r="D431" t="e">
        <f>VLOOKUP(A431,NetaReports!$D$8:$D$66,1,FALSE)</f>
        <v>#N/A</v>
      </c>
    </row>
    <row r="432" spans="1:4" x14ac:dyDescent="0.35">
      <c r="A432" s="71" t="s">
        <v>2122</v>
      </c>
      <c r="B432" s="70">
        <v>17568</v>
      </c>
      <c r="C432" s="69">
        <v>-1263558.43</v>
      </c>
      <c r="D432" t="e">
        <f>VLOOKUP(A432,NetaReports!$D$8:$D$66,1,FALSE)</f>
        <v>#N/A</v>
      </c>
    </row>
    <row r="433" spans="1:4" x14ac:dyDescent="0.35">
      <c r="A433" s="71" t="s">
        <v>2512</v>
      </c>
      <c r="B433" s="70">
        <v>17568</v>
      </c>
      <c r="C433" s="69">
        <v>-1270763.55</v>
      </c>
      <c r="D433" t="e">
        <f>VLOOKUP(A433,NetaReports!$D$8:$D$66,1,FALSE)</f>
        <v>#N/A</v>
      </c>
    </row>
    <row r="434" spans="1:4" x14ac:dyDescent="0.35">
      <c r="A434" s="71" t="s">
        <v>2446</v>
      </c>
      <c r="B434" s="70">
        <v>17568</v>
      </c>
      <c r="C434" s="69">
        <v>-1273815.6499999999</v>
      </c>
      <c r="D434" t="e">
        <f>VLOOKUP(A434,NetaReports!$D$8:$D$66,1,FALSE)</f>
        <v>#N/A</v>
      </c>
    </row>
    <row r="435" spans="1:4" x14ac:dyDescent="0.35">
      <c r="A435" s="71" t="s">
        <v>2374</v>
      </c>
      <c r="B435" s="70">
        <v>17568</v>
      </c>
      <c r="C435" s="69">
        <v>-1280098.6200000001</v>
      </c>
      <c r="D435" t="e">
        <f>VLOOKUP(A435,NetaReports!$D$8:$D$66,1,FALSE)</f>
        <v>#N/A</v>
      </c>
    </row>
    <row r="436" spans="1:4" x14ac:dyDescent="0.35">
      <c r="A436" s="71" t="s">
        <v>2124</v>
      </c>
      <c r="B436" s="70">
        <v>17568</v>
      </c>
      <c r="C436" s="69">
        <v>-1304987.3799999999</v>
      </c>
      <c r="D436" t="e">
        <f>VLOOKUP(A436,NetaReports!$D$8:$D$66,1,FALSE)</f>
        <v>#N/A</v>
      </c>
    </row>
    <row r="437" spans="1:4" x14ac:dyDescent="0.35">
      <c r="A437" s="71" t="s">
        <v>2504</v>
      </c>
      <c r="B437" s="70">
        <v>17568</v>
      </c>
      <c r="C437" s="69">
        <v>-1325961.55</v>
      </c>
      <c r="D437" t="e">
        <f>VLOOKUP(A437,NetaReports!$D$8:$D$66,1,FALSE)</f>
        <v>#N/A</v>
      </c>
    </row>
    <row r="438" spans="1:4" x14ac:dyDescent="0.35">
      <c r="A438" s="71" t="s">
        <v>2365</v>
      </c>
      <c r="B438" s="70">
        <v>17568</v>
      </c>
      <c r="C438" s="69">
        <v>-1389679.75</v>
      </c>
      <c r="D438" t="e">
        <f>VLOOKUP(A438,NetaReports!$D$8:$D$66,1,FALSE)</f>
        <v>#N/A</v>
      </c>
    </row>
    <row r="439" spans="1:4" x14ac:dyDescent="0.35">
      <c r="A439" s="71" t="s">
        <v>2215</v>
      </c>
      <c r="B439" s="70">
        <v>17568</v>
      </c>
      <c r="C439" s="69">
        <v>-1393592.95</v>
      </c>
      <c r="D439" t="e">
        <f>VLOOKUP(A439,NetaReports!$D$8:$D$66,1,FALSE)</f>
        <v>#N/A</v>
      </c>
    </row>
    <row r="440" spans="1:4" x14ac:dyDescent="0.35">
      <c r="A440" s="71" t="s">
        <v>1960</v>
      </c>
      <c r="B440" s="70">
        <v>17568</v>
      </c>
      <c r="C440" s="69">
        <v>-1416019.68</v>
      </c>
      <c r="D440" t="e">
        <f>VLOOKUP(A440,NetaReports!$D$8:$D$66,1,FALSE)</f>
        <v>#N/A</v>
      </c>
    </row>
    <row r="441" spans="1:4" x14ac:dyDescent="0.35">
      <c r="A441" s="71" t="s">
        <v>2372</v>
      </c>
      <c r="B441" s="70">
        <v>17568</v>
      </c>
      <c r="C441" s="69">
        <v>-1424182.66</v>
      </c>
      <c r="D441" t="e">
        <f>VLOOKUP(A441,NetaReports!$D$8:$D$66,1,FALSE)</f>
        <v>#N/A</v>
      </c>
    </row>
    <row r="442" spans="1:4" x14ac:dyDescent="0.35">
      <c r="A442" s="71" t="s">
        <v>2368</v>
      </c>
      <c r="B442" s="70">
        <v>17568</v>
      </c>
      <c r="C442" s="69">
        <v>-1455194.08</v>
      </c>
      <c r="D442" t="e">
        <f>VLOOKUP(A442,NetaReports!$D$8:$D$66,1,FALSE)</f>
        <v>#N/A</v>
      </c>
    </row>
    <row r="443" spans="1:4" x14ac:dyDescent="0.35">
      <c r="A443" s="71" t="s">
        <v>2370</v>
      </c>
      <c r="B443" s="70">
        <v>17568</v>
      </c>
      <c r="C443" s="69">
        <v>-1514259.72</v>
      </c>
      <c r="D443" t="e">
        <f>VLOOKUP(A443,NetaReports!$D$8:$D$66,1,FALSE)</f>
        <v>#N/A</v>
      </c>
    </row>
    <row r="444" spans="1:4" x14ac:dyDescent="0.35">
      <c r="A444" s="71" t="s">
        <v>1958</v>
      </c>
      <c r="B444" s="70">
        <v>17568</v>
      </c>
      <c r="C444" s="69">
        <v>-1635420.56</v>
      </c>
      <c r="D444" t="e">
        <f>VLOOKUP(A444,NetaReports!$D$8:$D$66,1,FALSE)</f>
        <v>#N/A</v>
      </c>
    </row>
    <row r="445" spans="1:4" x14ac:dyDescent="0.35">
      <c r="A445" s="71" t="s">
        <v>2188</v>
      </c>
      <c r="B445" s="70">
        <v>17568</v>
      </c>
      <c r="C445" s="69">
        <v>-1671842.29</v>
      </c>
      <c r="D445" t="e">
        <f>VLOOKUP(A445,NetaReports!$D$8:$D$66,1,FALSE)</f>
        <v>#N/A</v>
      </c>
    </row>
    <row r="446" spans="1:4" x14ac:dyDescent="0.35">
      <c r="A446" s="71" t="s">
        <v>2177</v>
      </c>
      <c r="B446" s="70">
        <v>17568</v>
      </c>
      <c r="C446" s="69">
        <v>-1736089.17</v>
      </c>
      <c r="D446" t="e">
        <f>VLOOKUP(A446,NetaReports!$D$8:$D$66,1,FALSE)</f>
        <v>#N/A</v>
      </c>
    </row>
    <row r="447" spans="1:4" x14ac:dyDescent="0.35">
      <c r="A447" s="71" t="s">
        <v>2285</v>
      </c>
      <c r="B447" s="70">
        <v>17568</v>
      </c>
      <c r="C447" s="69">
        <v>-1749443.76</v>
      </c>
      <c r="D447" t="e">
        <f>VLOOKUP(A447,NetaReports!$D$8:$D$66,1,FALSE)</f>
        <v>#N/A</v>
      </c>
    </row>
    <row r="448" spans="1:4" x14ac:dyDescent="0.35">
      <c r="A448" s="71" t="s">
        <v>1852</v>
      </c>
      <c r="B448" s="70">
        <v>17568</v>
      </c>
      <c r="C448" s="69">
        <v>-1778690.8</v>
      </c>
      <c r="D448" t="e">
        <f>VLOOKUP(A448,NetaReports!$D$8:$D$66,1,FALSE)</f>
        <v>#N/A</v>
      </c>
    </row>
    <row r="449" spans="1:4" x14ac:dyDescent="0.35">
      <c r="A449" s="71" t="s">
        <v>1914</v>
      </c>
      <c r="B449" s="70">
        <v>17568</v>
      </c>
      <c r="C449" s="69">
        <v>-1866976.78</v>
      </c>
      <c r="D449" t="e">
        <f>VLOOKUP(A449,NetaReports!$D$8:$D$66,1,FALSE)</f>
        <v>#N/A</v>
      </c>
    </row>
    <row r="450" spans="1:4" x14ac:dyDescent="0.35">
      <c r="A450" s="71" t="s">
        <v>2455</v>
      </c>
      <c r="B450" s="70">
        <v>17568</v>
      </c>
      <c r="C450" s="69">
        <v>-1870328.7</v>
      </c>
      <c r="D450" t="e">
        <f>VLOOKUP(A450,NetaReports!$D$8:$D$66,1,FALSE)</f>
        <v>#N/A</v>
      </c>
    </row>
    <row r="451" spans="1:4" x14ac:dyDescent="0.35">
      <c r="A451" s="71" t="s">
        <v>2218</v>
      </c>
      <c r="B451" s="70">
        <v>17568</v>
      </c>
      <c r="C451" s="69">
        <v>-1886853.25</v>
      </c>
      <c r="D451" t="e">
        <f>VLOOKUP(A451,NetaReports!$D$8:$D$66,1,FALSE)</f>
        <v>#N/A</v>
      </c>
    </row>
    <row r="452" spans="1:4" x14ac:dyDescent="0.35">
      <c r="A452" s="71" t="s">
        <v>1937</v>
      </c>
      <c r="B452" s="70">
        <v>17568</v>
      </c>
      <c r="C452" s="69">
        <v>-1908398.66</v>
      </c>
      <c r="D452" t="e">
        <f>VLOOKUP(A452,NetaReports!$D$8:$D$66,1,FALSE)</f>
        <v>#N/A</v>
      </c>
    </row>
    <row r="453" spans="1:4" x14ac:dyDescent="0.35">
      <c r="A453" s="71" t="s">
        <v>2225</v>
      </c>
      <c r="B453" s="70">
        <v>17568</v>
      </c>
      <c r="C453" s="69">
        <v>-1992535.97</v>
      </c>
      <c r="D453" t="e">
        <f>VLOOKUP(A453,NetaReports!$D$8:$D$66,1,FALSE)</f>
        <v>#N/A</v>
      </c>
    </row>
    <row r="454" spans="1:4" x14ac:dyDescent="0.35">
      <c r="A454" s="71" t="s">
        <v>1934</v>
      </c>
      <c r="B454" s="70">
        <v>17568</v>
      </c>
      <c r="C454" s="69">
        <v>-2014285.6</v>
      </c>
      <c r="D454" t="e">
        <f>VLOOKUP(A454,NetaReports!$D$8:$D$66,1,FALSE)</f>
        <v>#N/A</v>
      </c>
    </row>
    <row r="455" spans="1:4" x14ac:dyDescent="0.35">
      <c r="A455" s="71" t="s">
        <v>2180</v>
      </c>
      <c r="B455" s="70">
        <v>17568</v>
      </c>
      <c r="C455" s="69">
        <v>-2058308.31</v>
      </c>
      <c r="D455" t="e">
        <f>VLOOKUP(A455,NetaReports!$D$8:$D$66,1,FALSE)</f>
        <v>#N/A</v>
      </c>
    </row>
    <row r="456" spans="1:4" x14ac:dyDescent="0.35">
      <c r="A456" s="71" t="s">
        <v>2191</v>
      </c>
      <c r="B456" s="70">
        <v>17568</v>
      </c>
      <c r="C456" s="69">
        <v>-2069774.75</v>
      </c>
      <c r="D456" t="e">
        <f>VLOOKUP(A456,NetaReports!$D$8:$D$66,1,FALSE)</f>
        <v>#N/A</v>
      </c>
    </row>
    <row r="457" spans="1:4" x14ac:dyDescent="0.35">
      <c r="A457" s="71" t="s">
        <v>2417</v>
      </c>
      <c r="B457" s="70">
        <v>17568</v>
      </c>
      <c r="C457" s="69">
        <v>-2072833.65</v>
      </c>
      <c r="D457" t="e">
        <f>VLOOKUP(A457,NetaReports!$D$8:$D$66,1,FALSE)</f>
        <v>#N/A</v>
      </c>
    </row>
    <row r="458" spans="1:4" x14ac:dyDescent="0.35">
      <c r="A458" s="71" t="s">
        <v>2228</v>
      </c>
      <c r="B458" s="70">
        <v>17568</v>
      </c>
      <c r="C458" s="69">
        <v>-2075813.84</v>
      </c>
      <c r="D458" t="e">
        <f>VLOOKUP(A458,NetaReports!$D$8:$D$66,1,FALSE)</f>
        <v>#N/A</v>
      </c>
    </row>
    <row r="459" spans="1:4" x14ac:dyDescent="0.35">
      <c r="A459" s="71" t="s">
        <v>2482</v>
      </c>
      <c r="B459" s="70">
        <v>17568</v>
      </c>
      <c r="C459" s="69">
        <v>-2147250.17</v>
      </c>
      <c r="D459" t="e">
        <f>VLOOKUP(A459,NetaReports!$D$8:$D$66,1,FALSE)</f>
        <v>#N/A</v>
      </c>
    </row>
    <row r="460" spans="1:4" x14ac:dyDescent="0.35">
      <c r="A460" s="71" t="s">
        <v>2485</v>
      </c>
      <c r="B460" s="70">
        <v>17568</v>
      </c>
      <c r="C460" s="69">
        <v>-2157419.58</v>
      </c>
      <c r="D460" t="e">
        <f>VLOOKUP(A460,NetaReports!$D$8:$D$66,1,FALSE)</f>
        <v>#N/A</v>
      </c>
    </row>
    <row r="461" spans="1:4" x14ac:dyDescent="0.35">
      <c r="A461" s="71" t="s">
        <v>2184</v>
      </c>
      <c r="B461" s="70">
        <v>17568</v>
      </c>
      <c r="C461" s="69">
        <v>-2247691.9900000002</v>
      </c>
      <c r="D461" t="e">
        <f>VLOOKUP(A461,NetaReports!$D$8:$D$66,1,FALSE)</f>
        <v>#N/A</v>
      </c>
    </row>
    <row r="462" spans="1:4" x14ac:dyDescent="0.35">
      <c r="A462" s="71" t="s">
        <v>2502</v>
      </c>
      <c r="B462" s="70">
        <v>17568</v>
      </c>
      <c r="C462" s="69">
        <v>-2323756.42</v>
      </c>
      <c r="D462" t="e">
        <f>VLOOKUP(A462,NetaReports!$D$8:$D$66,1,FALSE)</f>
        <v>#N/A</v>
      </c>
    </row>
    <row r="463" spans="1:4" x14ac:dyDescent="0.35">
      <c r="A463" s="71" t="s">
        <v>1956</v>
      </c>
      <c r="B463" s="70">
        <v>17568</v>
      </c>
      <c r="C463" s="69">
        <v>-2325626.38</v>
      </c>
      <c r="D463" t="e">
        <f>VLOOKUP(A463,NetaReports!$D$8:$D$66,1,FALSE)</f>
        <v>#N/A</v>
      </c>
    </row>
    <row r="464" spans="1:4" x14ac:dyDescent="0.35">
      <c r="A464" s="71" t="s">
        <v>1898</v>
      </c>
      <c r="B464" s="70">
        <v>17568</v>
      </c>
      <c r="C464" s="69">
        <v>-2488452.04</v>
      </c>
      <c r="D464" t="e">
        <f>VLOOKUP(A464,NetaReports!$D$8:$D$66,1,FALSE)</f>
        <v>#N/A</v>
      </c>
    </row>
    <row r="465" spans="1:4" x14ac:dyDescent="0.35">
      <c r="A465" s="71" t="s">
        <v>1948</v>
      </c>
      <c r="B465" s="70">
        <v>17568</v>
      </c>
      <c r="C465" s="69">
        <v>-2507331.31</v>
      </c>
      <c r="D465" t="e">
        <f>VLOOKUP(A465,NetaReports!$D$8:$D$66,1,FALSE)</f>
        <v>#N/A</v>
      </c>
    </row>
    <row r="466" spans="1:4" x14ac:dyDescent="0.35">
      <c r="A466" s="71" t="s">
        <v>2551</v>
      </c>
      <c r="B466" s="70">
        <v>17568</v>
      </c>
      <c r="C466" s="69">
        <v>-2592003.84</v>
      </c>
      <c r="D466" t="e">
        <f>VLOOKUP(A466,NetaReports!$D$8:$D$66,1,FALSE)</f>
        <v>#N/A</v>
      </c>
    </row>
    <row r="467" spans="1:4" x14ac:dyDescent="0.35">
      <c r="A467" s="71" t="s">
        <v>2554</v>
      </c>
      <c r="B467" s="70">
        <v>17568</v>
      </c>
      <c r="C467" s="69">
        <v>-2605358.2599999998</v>
      </c>
      <c r="D467" t="e">
        <f>VLOOKUP(A467,NetaReports!$D$8:$D$66,1,FALSE)</f>
        <v>#N/A</v>
      </c>
    </row>
    <row r="468" spans="1:4" x14ac:dyDescent="0.35">
      <c r="A468" s="71" t="s">
        <v>2182</v>
      </c>
      <c r="B468" s="70">
        <v>17568</v>
      </c>
      <c r="C468" s="69">
        <v>-2757171.71</v>
      </c>
      <c r="D468" t="e">
        <f>VLOOKUP(A468,NetaReports!$D$8:$D$66,1,FALSE)</f>
        <v>#N/A</v>
      </c>
    </row>
    <row r="469" spans="1:4" x14ac:dyDescent="0.35">
      <c r="A469" s="71" t="s">
        <v>2331</v>
      </c>
      <c r="B469" s="70">
        <v>17568</v>
      </c>
      <c r="C469" s="69">
        <v>-2818308.2</v>
      </c>
      <c r="D469" t="e">
        <f>VLOOKUP(A469,NetaReports!$D$8:$D$66,1,FALSE)</f>
        <v>#N/A</v>
      </c>
    </row>
    <row r="470" spans="1:4" ht="15" thickBot="1" x14ac:dyDescent="0.4">
      <c r="A470" s="68" t="s">
        <v>2220</v>
      </c>
      <c r="B470" s="67">
        <v>17568</v>
      </c>
      <c r="C470" s="66">
        <v>-3860817.4</v>
      </c>
      <c r="D470" t="e">
        <f>VLOOKUP(A470,NetaReports!$D$8:$D$66,1,FALSE)</f>
        <v>#N/A</v>
      </c>
    </row>
  </sheetData>
  <pageMargins left="0.75" right="0.75" top="1" bottom="1" header="0.5" footer="0.5"/>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tabColor theme="6"/>
  </sheetPr>
  <dimension ref="A1:Q3577"/>
  <sheetViews>
    <sheetView topLeftCell="A1679" workbookViewId="0">
      <selection activeCell="A1697" sqref="A1697"/>
    </sheetView>
  </sheetViews>
  <sheetFormatPr defaultRowHeight="14.5" x14ac:dyDescent="0.35"/>
  <cols>
    <col min="1" max="1" width="11.54296875" bestFit="1" customWidth="1"/>
    <col min="2" max="2" width="36.54296875" bestFit="1" customWidth="1"/>
    <col min="3" max="3" width="22.1796875" bestFit="1" customWidth="1"/>
    <col min="4" max="4" width="15.26953125" bestFit="1" customWidth="1"/>
    <col min="5" max="5" width="14.26953125" bestFit="1" customWidth="1"/>
    <col min="6" max="6" width="22.26953125" bestFit="1" customWidth="1"/>
    <col min="7" max="7" width="36.54296875" bestFit="1" customWidth="1"/>
    <col min="8" max="8" width="8.81640625" bestFit="1" customWidth="1"/>
    <col min="9" max="9" width="11" bestFit="1" customWidth="1"/>
    <col min="10" max="10" width="13.7265625" bestFit="1" customWidth="1"/>
    <col min="11" max="11" width="11.7265625" bestFit="1" customWidth="1"/>
    <col min="12" max="12" width="14" bestFit="1" customWidth="1"/>
    <col min="13" max="13" width="19.1796875" bestFit="1" customWidth="1"/>
    <col min="14" max="14" width="18.1796875" bestFit="1" customWidth="1"/>
    <col min="15" max="16" width="36.54296875" bestFit="1" customWidth="1"/>
    <col min="17" max="17" width="11.453125" bestFit="1" customWidth="1"/>
  </cols>
  <sheetData>
    <row r="1" spans="1:17" s="12" customFormat="1" x14ac:dyDescent="0.35"/>
    <row r="2" spans="1:17" s="51" customFormat="1" x14ac:dyDescent="0.35">
      <c r="B2" s="51" t="s">
        <v>11095</v>
      </c>
    </row>
    <row r="3" spans="1:17" s="12" customFormat="1" x14ac:dyDescent="0.35">
      <c r="B3" s="84" t="s">
        <v>11096</v>
      </c>
    </row>
    <row r="4" spans="1:17" s="12" customFormat="1" x14ac:dyDescent="0.35"/>
    <row r="5" spans="1:17" s="12" customFormat="1" x14ac:dyDescent="0.35"/>
    <row r="7" spans="1:17" x14ac:dyDescent="0.35">
      <c r="A7" s="39" t="s">
        <v>11097</v>
      </c>
      <c r="B7" s="39" t="s">
        <v>11098</v>
      </c>
      <c r="C7" s="39" t="s">
        <v>11099</v>
      </c>
      <c r="D7" s="39" t="s">
        <v>11100</v>
      </c>
      <c r="E7" s="39" t="s">
        <v>11101</v>
      </c>
      <c r="F7" s="39" t="s">
        <v>11102</v>
      </c>
      <c r="G7" s="39" t="s">
        <v>42</v>
      </c>
      <c r="H7" s="39" t="s">
        <v>11103</v>
      </c>
      <c r="I7" s="39" t="s">
        <v>11104</v>
      </c>
      <c r="J7" s="39" t="s">
        <v>11105</v>
      </c>
      <c r="K7" s="39" t="s">
        <v>11106</v>
      </c>
      <c r="L7" s="39" t="s">
        <v>11107</v>
      </c>
      <c r="M7" s="39" t="s">
        <v>11108</v>
      </c>
      <c r="N7" s="39" t="s">
        <v>11109</v>
      </c>
      <c r="O7" s="39" t="s">
        <v>11110</v>
      </c>
      <c r="P7" s="39" t="s">
        <v>11111</v>
      </c>
      <c r="Q7" s="39" t="s">
        <v>11112</v>
      </c>
    </row>
    <row r="8" spans="1:17" x14ac:dyDescent="0.35">
      <c r="A8" s="40" t="s">
        <v>11113</v>
      </c>
      <c r="B8" s="40" t="s">
        <v>11114</v>
      </c>
      <c r="C8" s="41"/>
      <c r="D8" s="42">
        <v>42825</v>
      </c>
      <c r="E8" s="42">
        <v>2958465</v>
      </c>
      <c r="F8" s="41"/>
      <c r="G8" s="41"/>
      <c r="H8" s="40" t="s">
        <v>9590</v>
      </c>
      <c r="I8" s="42">
        <v>42825</v>
      </c>
      <c r="J8" s="40" t="s">
        <v>11115</v>
      </c>
      <c r="K8" s="42">
        <v>42825</v>
      </c>
      <c r="L8" s="40" t="s">
        <v>11115</v>
      </c>
      <c r="M8" s="42">
        <v>42825</v>
      </c>
      <c r="N8" s="42">
        <v>2958465</v>
      </c>
      <c r="O8" s="40" t="s">
        <v>11116</v>
      </c>
      <c r="P8" s="40" t="s">
        <v>11117</v>
      </c>
      <c r="Q8" s="40" t="s">
        <v>11118</v>
      </c>
    </row>
    <row r="9" spans="1:17" x14ac:dyDescent="0.35">
      <c r="A9" s="40" t="s">
        <v>11119</v>
      </c>
      <c r="B9" s="40" t="s">
        <v>11120</v>
      </c>
      <c r="C9" s="41"/>
      <c r="D9" s="42">
        <v>42825</v>
      </c>
      <c r="E9" s="42">
        <v>2958465</v>
      </c>
      <c r="F9" s="41"/>
      <c r="G9" s="41"/>
      <c r="H9" s="40" t="s">
        <v>9590</v>
      </c>
      <c r="I9" s="42">
        <v>42825</v>
      </c>
      <c r="J9" s="40" t="s">
        <v>11115</v>
      </c>
      <c r="K9" s="42">
        <v>42825</v>
      </c>
      <c r="L9" s="40" t="s">
        <v>11115</v>
      </c>
      <c r="M9" s="42">
        <v>42825</v>
      </c>
      <c r="N9" s="42">
        <v>2958465</v>
      </c>
      <c r="O9" s="40" t="s">
        <v>11116</v>
      </c>
      <c r="P9" s="40" t="s">
        <v>11117</v>
      </c>
      <c r="Q9" s="40" t="s">
        <v>11121</v>
      </c>
    </row>
    <row r="10" spans="1:17" x14ac:dyDescent="0.35">
      <c r="A10" s="40" t="s">
        <v>11122</v>
      </c>
      <c r="B10" s="40" t="s">
        <v>11123</v>
      </c>
      <c r="C10" s="41"/>
      <c r="D10" s="42">
        <v>42825</v>
      </c>
      <c r="E10" s="42">
        <v>2958465</v>
      </c>
      <c r="F10" s="41"/>
      <c r="G10" s="41"/>
      <c r="H10" s="40" t="s">
        <v>9590</v>
      </c>
      <c r="I10" s="42">
        <v>42825</v>
      </c>
      <c r="J10" s="40" t="s">
        <v>11115</v>
      </c>
      <c r="K10" s="42">
        <v>42825</v>
      </c>
      <c r="L10" s="40" t="s">
        <v>11115</v>
      </c>
      <c r="M10" s="42">
        <v>42825</v>
      </c>
      <c r="N10" s="42">
        <v>2958465</v>
      </c>
      <c r="O10" s="40" t="s">
        <v>11124</v>
      </c>
      <c r="P10" s="40" t="s">
        <v>11125</v>
      </c>
      <c r="Q10" s="40" t="s">
        <v>11121</v>
      </c>
    </row>
    <row r="11" spans="1:17" x14ac:dyDescent="0.35">
      <c r="A11" s="40" t="s">
        <v>11126</v>
      </c>
      <c r="B11" s="40" t="s">
        <v>11127</v>
      </c>
      <c r="C11" s="41"/>
      <c r="D11" s="42">
        <v>42825</v>
      </c>
      <c r="E11" s="42">
        <v>2958465</v>
      </c>
      <c r="F11" s="41"/>
      <c r="G11" s="41"/>
      <c r="H11" s="40" t="s">
        <v>9590</v>
      </c>
      <c r="I11" s="42">
        <v>42825</v>
      </c>
      <c r="J11" s="40" t="s">
        <v>11115</v>
      </c>
      <c r="K11" s="42">
        <v>42825</v>
      </c>
      <c r="L11" s="40" t="s">
        <v>11115</v>
      </c>
      <c r="M11" s="42">
        <v>42825</v>
      </c>
      <c r="N11" s="42">
        <v>2958465</v>
      </c>
      <c r="O11" s="40" t="s">
        <v>11128</v>
      </c>
      <c r="P11" s="40" t="s">
        <v>11129</v>
      </c>
      <c r="Q11" s="40" t="s">
        <v>11118</v>
      </c>
    </row>
    <row r="12" spans="1:17" x14ac:dyDescent="0.35">
      <c r="A12" s="40" t="s">
        <v>11130</v>
      </c>
      <c r="B12" s="40" t="s">
        <v>11131</v>
      </c>
      <c r="C12" s="41"/>
      <c r="D12" s="42">
        <v>42825</v>
      </c>
      <c r="E12" s="42">
        <v>2958465</v>
      </c>
      <c r="F12" s="41"/>
      <c r="G12" s="41"/>
      <c r="H12" s="40" t="s">
        <v>9590</v>
      </c>
      <c r="I12" s="42">
        <v>42825</v>
      </c>
      <c r="J12" s="40" t="s">
        <v>11115</v>
      </c>
      <c r="K12" s="42">
        <v>42825</v>
      </c>
      <c r="L12" s="40" t="s">
        <v>11115</v>
      </c>
      <c r="M12" s="42">
        <v>42825</v>
      </c>
      <c r="N12" s="42">
        <v>2958465</v>
      </c>
      <c r="O12" s="40" t="s">
        <v>11132</v>
      </c>
      <c r="P12" s="40" t="s">
        <v>11133</v>
      </c>
      <c r="Q12" s="40" t="s">
        <v>11118</v>
      </c>
    </row>
    <row r="13" spans="1:17" x14ac:dyDescent="0.35">
      <c r="A13" s="40" t="s">
        <v>11134</v>
      </c>
      <c r="B13" s="40" t="s">
        <v>11135</v>
      </c>
      <c r="C13" s="41"/>
      <c r="D13" s="42">
        <v>42825</v>
      </c>
      <c r="E13" s="42">
        <v>2958465</v>
      </c>
      <c r="F13" s="41"/>
      <c r="G13" s="41"/>
      <c r="H13" s="40" t="s">
        <v>9590</v>
      </c>
      <c r="I13" s="42">
        <v>42825</v>
      </c>
      <c r="J13" s="40" t="s">
        <v>11115</v>
      </c>
      <c r="K13" s="42">
        <v>42825</v>
      </c>
      <c r="L13" s="40" t="s">
        <v>11115</v>
      </c>
      <c r="M13" s="42">
        <v>42825</v>
      </c>
      <c r="N13" s="42">
        <v>2958465</v>
      </c>
      <c r="O13" s="40" t="s">
        <v>11132</v>
      </c>
      <c r="P13" s="40" t="s">
        <v>11133</v>
      </c>
      <c r="Q13" s="40" t="s">
        <v>11136</v>
      </c>
    </row>
    <row r="14" spans="1:17" x14ac:dyDescent="0.35">
      <c r="A14" s="40" t="s">
        <v>11137</v>
      </c>
      <c r="B14" s="40" t="s">
        <v>11138</v>
      </c>
      <c r="C14" s="41"/>
      <c r="D14" s="42">
        <v>42825</v>
      </c>
      <c r="E14" s="42">
        <v>2958465</v>
      </c>
      <c r="F14" s="41"/>
      <c r="G14" s="41"/>
      <c r="H14" s="40" t="s">
        <v>9590</v>
      </c>
      <c r="I14" s="42">
        <v>42825</v>
      </c>
      <c r="J14" s="40" t="s">
        <v>11115</v>
      </c>
      <c r="K14" s="42">
        <v>42825</v>
      </c>
      <c r="L14" s="40" t="s">
        <v>11115</v>
      </c>
      <c r="M14" s="42">
        <v>42825</v>
      </c>
      <c r="N14" s="42">
        <v>2958465</v>
      </c>
      <c r="O14" s="40" t="s">
        <v>11132</v>
      </c>
      <c r="P14" s="40" t="s">
        <v>11133</v>
      </c>
      <c r="Q14" s="40" t="s">
        <v>11139</v>
      </c>
    </row>
    <row r="15" spans="1:17" x14ac:dyDescent="0.35">
      <c r="A15" s="40" t="s">
        <v>11140</v>
      </c>
      <c r="B15" s="40" t="s">
        <v>11141</v>
      </c>
      <c r="C15" s="41"/>
      <c r="D15" s="42">
        <v>42825</v>
      </c>
      <c r="E15" s="42">
        <v>2958465</v>
      </c>
      <c r="F15" s="41"/>
      <c r="G15" s="41"/>
      <c r="H15" s="40" t="s">
        <v>9590</v>
      </c>
      <c r="I15" s="42">
        <v>42825</v>
      </c>
      <c r="J15" s="40" t="s">
        <v>11115</v>
      </c>
      <c r="K15" s="42">
        <v>42825</v>
      </c>
      <c r="L15" s="40" t="s">
        <v>11115</v>
      </c>
      <c r="M15" s="42">
        <v>42825</v>
      </c>
      <c r="N15" s="42">
        <v>2958465</v>
      </c>
      <c r="O15" s="40" t="s">
        <v>11142</v>
      </c>
      <c r="P15" s="40" t="s">
        <v>11143</v>
      </c>
      <c r="Q15" s="40" t="s">
        <v>11144</v>
      </c>
    </row>
    <row r="16" spans="1:17" x14ac:dyDescent="0.35">
      <c r="A16" s="40" t="s">
        <v>11145</v>
      </c>
      <c r="B16" s="40" t="s">
        <v>11146</v>
      </c>
      <c r="C16" s="41"/>
      <c r="D16" s="42">
        <v>42825</v>
      </c>
      <c r="E16" s="42">
        <v>2958465</v>
      </c>
      <c r="F16" s="41"/>
      <c r="G16" s="41"/>
      <c r="H16" s="40" t="s">
        <v>9590</v>
      </c>
      <c r="I16" s="42">
        <v>42825</v>
      </c>
      <c r="J16" s="40" t="s">
        <v>11115</v>
      </c>
      <c r="K16" s="42">
        <v>42825</v>
      </c>
      <c r="L16" s="40" t="s">
        <v>11115</v>
      </c>
      <c r="M16" s="42">
        <v>42825</v>
      </c>
      <c r="N16" s="42">
        <v>2958465</v>
      </c>
      <c r="O16" s="40" t="s">
        <v>11124</v>
      </c>
      <c r="P16" s="40" t="s">
        <v>11147</v>
      </c>
      <c r="Q16" s="40" t="s">
        <v>11121</v>
      </c>
    </row>
    <row r="17" spans="1:17" x14ac:dyDescent="0.35">
      <c r="A17" s="40" t="s">
        <v>47</v>
      </c>
      <c r="B17" s="40" t="s">
        <v>11148</v>
      </c>
      <c r="C17" s="41"/>
      <c r="D17" s="42">
        <v>42825</v>
      </c>
      <c r="E17" s="42">
        <v>2958465</v>
      </c>
      <c r="F17" s="41"/>
      <c r="G17" s="41"/>
      <c r="H17" s="40" t="s">
        <v>9590</v>
      </c>
      <c r="I17" s="42">
        <v>42825</v>
      </c>
      <c r="J17" s="40" t="s">
        <v>11115</v>
      </c>
      <c r="K17" s="42">
        <v>42825</v>
      </c>
      <c r="L17" s="40" t="s">
        <v>11115</v>
      </c>
      <c r="M17" s="42">
        <v>42825</v>
      </c>
      <c r="N17" s="42">
        <v>2958465</v>
      </c>
      <c r="O17" s="40" t="s">
        <v>11149</v>
      </c>
      <c r="P17" s="40" t="s">
        <v>11150</v>
      </c>
      <c r="Q17" s="40" t="s">
        <v>11118</v>
      </c>
    </row>
    <row r="18" spans="1:17" x14ac:dyDescent="0.35">
      <c r="A18" s="40" t="s">
        <v>10312</v>
      </c>
      <c r="B18" s="40" t="s">
        <v>11151</v>
      </c>
      <c r="C18" s="41"/>
      <c r="D18" s="42">
        <v>42825</v>
      </c>
      <c r="E18" s="42">
        <v>2958465</v>
      </c>
      <c r="F18" s="41"/>
      <c r="G18" s="41"/>
      <c r="H18" s="40" t="s">
        <v>9590</v>
      </c>
      <c r="I18" s="42">
        <v>42825</v>
      </c>
      <c r="J18" s="40" t="s">
        <v>11115</v>
      </c>
      <c r="K18" s="42">
        <v>42825</v>
      </c>
      <c r="L18" s="40" t="s">
        <v>11115</v>
      </c>
      <c r="M18" s="42">
        <v>42825</v>
      </c>
      <c r="N18" s="42">
        <v>2958465</v>
      </c>
      <c r="O18" s="40" t="s">
        <v>11149</v>
      </c>
      <c r="P18" s="40" t="s">
        <v>11150</v>
      </c>
      <c r="Q18" s="40" t="s">
        <v>11152</v>
      </c>
    </row>
    <row r="19" spans="1:17" x14ac:dyDescent="0.35">
      <c r="A19" s="40" t="s">
        <v>11153</v>
      </c>
      <c r="B19" s="40" t="s">
        <v>11154</v>
      </c>
      <c r="C19" s="41"/>
      <c r="D19" s="42">
        <v>42825</v>
      </c>
      <c r="E19" s="42">
        <v>2958465</v>
      </c>
      <c r="F19" s="40" t="s">
        <v>11153</v>
      </c>
      <c r="G19" s="41"/>
      <c r="H19" s="40" t="s">
        <v>9590</v>
      </c>
      <c r="I19" s="42">
        <v>42825</v>
      </c>
      <c r="J19" s="40" t="s">
        <v>11115</v>
      </c>
      <c r="K19" s="42">
        <v>42825</v>
      </c>
      <c r="L19" s="40" t="s">
        <v>11115</v>
      </c>
      <c r="M19" s="42">
        <v>42825</v>
      </c>
      <c r="N19" s="42">
        <v>2958465</v>
      </c>
      <c r="O19" s="40" t="s">
        <v>11155</v>
      </c>
      <c r="P19" s="40" t="s">
        <v>11156</v>
      </c>
      <c r="Q19" s="40" t="s">
        <v>11118</v>
      </c>
    </row>
    <row r="20" spans="1:17" ht="26.5" x14ac:dyDescent="0.35">
      <c r="A20" s="40" t="s">
        <v>11157</v>
      </c>
      <c r="B20" s="40" t="s">
        <v>11158</v>
      </c>
      <c r="C20" s="41"/>
      <c r="D20" s="42">
        <v>42825</v>
      </c>
      <c r="E20" s="42">
        <v>2958465</v>
      </c>
      <c r="F20" s="40" t="s">
        <v>11159</v>
      </c>
      <c r="G20" s="41"/>
      <c r="H20" s="40" t="s">
        <v>9590</v>
      </c>
      <c r="I20" s="42">
        <v>42825</v>
      </c>
      <c r="J20" s="40" t="s">
        <v>11115</v>
      </c>
      <c r="K20" s="42">
        <v>42825</v>
      </c>
      <c r="L20" s="40" t="s">
        <v>11115</v>
      </c>
      <c r="M20" s="42">
        <v>42825</v>
      </c>
      <c r="N20" s="42">
        <v>2958465</v>
      </c>
      <c r="O20" s="40" t="s">
        <v>11160</v>
      </c>
      <c r="P20" s="40" t="s">
        <v>11156</v>
      </c>
      <c r="Q20" s="40" t="s">
        <v>11121</v>
      </c>
    </row>
    <row r="21" spans="1:17" x14ac:dyDescent="0.35">
      <c r="A21" s="40" t="s">
        <v>10319</v>
      </c>
      <c r="B21" s="40" t="s">
        <v>11161</v>
      </c>
      <c r="C21" s="41"/>
      <c r="D21" s="42">
        <v>42825</v>
      </c>
      <c r="E21" s="42">
        <v>2958465</v>
      </c>
      <c r="F21" s="41"/>
      <c r="G21" s="41"/>
      <c r="H21" s="40" t="s">
        <v>9590</v>
      </c>
      <c r="I21" s="42">
        <v>42825</v>
      </c>
      <c r="J21" s="40" t="s">
        <v>11115</v>
      </c>
      <c r="K21" s="42">
        <v>42825</v>
      </c>
      <c r="L21" s="40" t="s">
        <v>11115</v>
      </c>
      <c r="M21" s="42">
        <v>42825</v>
      </c>
      <c r="N21" s="42">
        <v>2958465</v>
      </c>
      <c r="O21" s="40" t="s">
        <v>11149</v>
      </c>
      <c r="P21" s="40" t="s">
        <v>11162</v>
      </c>
      <c r="Q21" s="40" t="s">
        <v>11118</v>
      </c>
    </row>
    <row r="22" spans="1:17" x14ac:dyDescent="0.35">
      <c r="A22" s="40" t="s">
        <v>10320</v>
      </c>
      <c r="B22" s="40" t="s">
        <v>11163</v>
      </c>
      <c r="C22" s="41"/>
      <c r="D22" s="42">
        <v>42825</v>
      </c>
      <c r="E22" s="42">
        <v>2958465</v>
      </c>
      <c r="F22" s="41"/>
      <c r="G22" s="41"/>
      <c r="H22" s="40" t="s">
        <v>9590</v>
      </c>
      <c r="I22" s="42">
        <v>42825</v>
      </c>
      <c r="J22" s="40" t="s">
        <v>11115</v>
      </c>
      <c r="K22" s="42">
        <v>42825</v>
      </c>
      <c r="L22" s="40" t="s">
        <v>11115</v>
      </c>
      <c r="M22" s="42">
        <v>42825</v>
      </c>
      <c r="N22" s="42">
        <v>2958465</v>
      </c>
      <c r="O22" s="40" t="s">
        <v>11149</v>
      </c>
      <c r="P22" s="40" t="s">
        <v>11162</v>
      </c>
      <c r="Q22" s="40" t="s">
        <v>11144</v>
      </c>
    </row>
    <row r="23" spans="1:17" x14ac:dyDescent="0.35">
      <c r="A23" s="40" t="s">
        <v>11164</v>
      </c>
      <c r="B23" s="40" t="s">
        <v>11165</v>
      </c>
      <c r="C23" s="41"/>
      <c r="D23" s="42">
        <v>42825</v>
      </c>
      <c r="E23" s="42">
        <v>2958465</v>
      </c>
      <c r="F23" s="41"/>
      <c r="G23" s="41"/>
      <c r="H23" s="40" t="s">
        <v>9590</v>
      </c>
      <c r="I23" s="42">
        <v>42825</v>
      </c>
      <c r="J23" s="40" t="s">
        <v>11115</v>
      </c>
      <c r="K23" s="42">
        <v>42825</v>
      </c>
      <c r="L23" s="40" t="s">
        <v>11115</v>
      </c>
      <c r="M23" s="42">
        <v>42825</v>
      </c>
      <c r="N23" s="42">
        <v>2958465</v>
      </c>
      <c r="O23" s="40" t="s">
        <v>11149</v>
      </c>
      <c r="P23" s="40" t="s">
        <v>11162</v>
      </c>
      <c r="Q23" s="40" t="s">
        <v>11136</v>
      </c>
    </row>
    <row r="24" spans="1:17" x14ac:dyDescent="0.35">
      <c r="A24" s="40" t="s">
        <v>8877</v>
      </c>
      <c r="B24" s="40" t="s">
        <v>11166</v>
      </c>
      <c r="C24" s="41"/>
      <c r="D24" s="42">
        <v>42825</v>
      </c>
      <c r="E24" s="42">
        <v>2958465</v>
      </c>
      <c r="F24" s="41"/>
      <c r="G24" s="41"/>
      <c r="H24" s="40" t="s">
        <v>9590</v>
      </c>
      <c r="I24" s="42">
        <v>42825</v>
      </c>
      <c r="J24" s="40" t="s">
        <v>11115</v>
      </c>
      <c r="K24" s="42">
        <v>42825</v>
      </c>
      <c r="L24" s="40" t="s">
        <v>11115</v>
      </c>
      <c r="M24" s="42">
        <v>42825</v>
      </c>
      <c r="N24" s="42">
        <v>2958465</v>
      </c>
      <c r="O24" s="40" t="s">
        <v>11149</v>
      </c>
      <c r="P24" s="40" t="s">
        <v>11162</v>
      </c>
      <c r="Q24" s="40" t="s">
        <v>11167</v>
      </c>
    </row>
    <row r="25" spans="1:17" x14ac:dyDescent="0.35">
      <c r="A25" s="40" t="s">
        <v>11168</v>
      </c>
      <c r="B25" s="40" t="s">
        <v>11169</v>
      </c>
      <c r="C25" s="41"/>
      <c r="D25" s="42">
        <v>42825</v>
      </c>
      <c r="E25" s="42">
        <v>2958465</v>
      </c>
      <c r="F25" s="41"/>
      <c r="G25" s="41"/>
      <c r="H25" s="40" t="s">
        <v>9590</v>
      </c>
      <c r="I25" s="42">
        <v>42825</v>
      </c>
      <c r="J25" s="40" t="s">
        <v>11115</v>
      </c>
      <c r="K25" s="42">
        <v>42825</v>
      </c>
      <c r="L25" s="40" t="s">
        <v>11115</v>
      </c>
      <c r="M25" s="42">
        <v>42825</v>
      </c>
      <c r="N25" s="42">
        <v>2958465</v>
      </c>
      <c r="O25" s="40" t="s">
        <v>11124</v>
      </c>
      <c r="P25" s="40" t="s">
        <v>11170</v>
      </c>
      <c r="Q25" s="40" t="s">
        <v>11118</v>
      </c>
    </row>
    <row r="26" spans="1:17" x14ac:dyDescent="0.35">
      <c r="A26" s="40" t="s">
        <v>11171</v>
      </c>
      <c r="B26" s="40" t="s">
        <v>11172</v>
      </c>
      <c r="C26" s="41"/>
      <c r="D26" s="42">
        <v>42825</v>
      </c>
      <c r="E26" s="42">
        <v>2958465</v>
      </c>
      <c r="F26" s="41"/>
      <c r="G26" s="41"/>
      <c r="H26" s="40" t="s">
        <v>9590</v>
      </c>
      <c r="I26" s="42">
        <v>42825</v>
      </c>
      <c r="J26" s="40" t="s">
        <v>11115</v>
      </c>
      <c r="K26" s="42">
        <v>42825</v>
      </c>
      <c r="L26" s="40" t="s">
        <v>11115</v>
      </c>
      <c r="M26" s="42">
        <v>42825</v>
      </c>
      <c r="N26" s="42">
        <v>2958465</v>
      </c>
      <c r="O26" s="40" t="s">
        <v>11124</v>
      </c>
      <c r="P26" s="40" t="s">
        <v>11170</v>
      </c>
      <c r="Q26" s="40" t="s">
        <v>11121</v>
      </c>
    </row>
    <row r="27" spans="1:17" x14ac:dyDescent="0.35">
      <c r="A27" s="40" t="s">
        <v>11173</v>
      </c>
      <c r="B27" s="40" t="s">
        <v>11174</v>
      </c>
      <c r="C27" s="41"/>
      <c r="D27" s="42">
        <v>42825</v>
      </c>
      <c r="E27" s="42">
        <v>2958465</v>
      </c>
      <c r="F27" s="41"/>
      <c r="G27" s="41"/>
      <c r="H27" s="40" t="s">
        <v>9590</v>
      </c>
      <c r="I27" s="42">
        <v>42825</v>
      </c>
      <c r="J27" s="40" t="s">
        <v>11115</v>
      </c>
      <c r="K27" s="42">
        <v>42825</v>
      </c>
      <c r="L27" s="40" t="s">
        <v>11115</v>
      </c>
      <c r="M27" s="42">
        <v>42825</v>
      </c>
      <c r="N27" s="42">
        <v>2958465</v>
      </c>
      <c r="O27" s="40" t="s">
        <v>11175</v>
      </c>
      <c r="P27" s="40" t="s">
        <v>11176</v>
      </c>
      <c r="Q27" s="40" t="s">
        <v>11121</v>
      </c>
    </row>
    <row r="28" spans="1:17" x14ac:dyDescent="0.35">
      <c r="A28" s="40" t="s">
        <v>11177</v>
      </c>
      <c r="B28" s="40" t="s">
        <v>11178</v>
      </c>
      <c r="C28" s="41"/>
      <c r="D28" s="42">
        <v>42825</v>
      </c>
      <c r="E28" s="42">
        <v>2958465</v>
      </c>
      <c r="F28" s="41"/>
      <c r="G28" s="41"/>
      <c r="H28" s="40" t="s">
        <v>9590</v>
      </c>
      <c r="I28" s="42">
        <v>42825</v>
      </c>
      <c r="J28" s="40" t="s">
        <v>11115</v>
      </c>
      <c r="K28" s="42">
        <v>42825</v>
      </c>
      <c r="L28" s="40" t="s">
        <v>11115</v>
      </c>
      <c r="M28" s="42">
        <v>42825</v>
      </c>
      <c r="N28" s="42">
        <v>2958465</v>
      </c>
      <c r="O28" s="40" t="s">
        <v>11128</v>
      </c>
      <c r="P28" s="40" t="s">
        <v>11179</v>
      </c>
      <c r="Q28" s="40" t="s">
        <v>11121</v>
      </c>
    </row>
    <row r="29" spans="1:17" x14ac:dyDescent="0.35">
      <c r="A29" s="40" t="s">
        <v>11180</v>
      </c>
      <c r="B29" s="40" t="s">
        <v>11181</v>
      </c>
      <c r="C29" s="41"/>
      <c r="D29" s="42">
        <v>42825</v>
      </c>
      <c r="E29" s="42">
        <v>2958465</v>
      </c>
      <c r="F29" s="41"/>
      <c r="G29" s="41"/>
      <c r="H29" s="40" t="s">
        <v>9590</v>
      </c>
      <c r="I29" s="42">
        <v>42825</v>
      </c>
      <c r="J29" s="40" t="s">
        <v>11115</v>
      </c>
      <c r="K29" s="42">
        <v>42825</v>
      </c>
      <c r="L29" s="40" t="s">
        <v>11115</v>
      </c>
      <c r="M29" s="42">
        <v>42825</v>
      </c>
      <c r="N29" s="42">
        <v>2958465</v>
      </c>
      <c r="O29" s="40" t="s">
        <v>11128</v>
      </c>
      <c r="P29" s="40" t="s">
        <v>11179</v>
      </c>
      <c r="Q29" s="40" t="s">
        <v>11139</v>
      </c>
    </row>
    <row r="30" spans="1:17" x14ac:dyDescent="0.35">
      <c r="A30" s="40" t="s">
        <v>11182</v>
      </c>
      <c r="B30" s="40" t="s">
        <v>11183</v>
      </c>
      <c r="C30" s="41"/>
      <c r="D30" s="42">
        <v>42825</v>
      </c>
      <c r="E30" s="42">
        <v>2958465</v>
      </c>
      <c r="F30" s="41"/>
      <c r="G30" s="41"/>
      <c r="H30" s="40" t="s">
        <v>9590</v>
      </c>
      <c r="I30" s="42">
        <v>42825</v>
      </c>
      <c r="J30" s="40" t="s">
        <v>11115</v>
      </c>
      <c r="K30" s="42">
        <v>42825</v>
      </c>
      <c r="L30" s="40" t="s">
        <v>11115</v>
      </c>
      <c r="M30" s="42">
        <v>42825</v>
      </c>
      <c r="N30" s="42">
        <v>2958465</v>
      </c>
      <c r="O30" s="40" t="s">
        <v>11149</v>
      </c>
      <c r="P30" s="40" t="s">
        <v>11179</v>
      </c>
      <c r="Q30" s="40" t="s">
        <v>11184</v>
      </c>
    </row>
    <row r="31" spans="1:17" x14ac:dyDescent="0.35">
      <c r="A31" s="40" t="s">
        <v>10624</v>
      </c>
      <c r="B31" s="40" t="s">
        <v>11185</v>
      </c>
      <c r="C31" s="41"/>
      <c r="D31" s="42">
        <v>42825</v>
      </c>
      <c r="E31" s="42">
        <v>2958465</v>
      </c>
      <c r="F31" s="41"/>
      <c r="G31" s="41"/>
      <c r="H31" s="40" t="s">
        <v>9590</v>
      </c>
      <c r="I31" s="42">
        <v>42825</v>
      </c>
      <c r="J31" s="40" t="s">
        <v>11115</v>
      </c>
      <c r="K31" s="42">
        <v>42825</v>
      </c>
      <c r="L31" s="40" t="s">
        <v>11115</v>
      </c>
      <c r="M31" s="42">
        <v>42825</v>
      </c>
      <c r="N31" s="42">
        <v>2958465</v>
      </c>
      <c r="O31" s="40" t="s">
        <v>11128</v>
      </c>
      <c r="P31" s="40" t="s">
        <v>11179</v>
      </c>
      <c r="Q31" s="40" t="s">
        <v>11167</v>
      </c>
    </row>
    <row r="32" spans="1:17" x14ac:dyDescent="0.35">
      <c r="A32" s="40" t="s">
        <v>11186</v>
      </c>
      <c r="B32" s="40" t="s">
        <v>11187</v>
      </c>
      <c r="C32" s="41"/>
      <c r="D32" s="42">
        <v>42825</v>
      </c>
      <c r="E32" s="42">
        <v>2958465</v>
      </c>
      <c r="F32" s="41"/>
      <c r="G32" s="41"/>
      <c r="H32" s="40" t="s">
        <v>9590</v>
      </c>
      <c r="I32" s="42">
        <v>42825</v>
      </c>
      <c r="J32" s="40" t="s">
        <v>11115</v>
      </c>
      <c r="K32" s="42">
        <v>42825</v>
      </c>
      <c r="L32" s="40" t="s">
        <v>11115</v>
      </c>
      <c r="M32" s="42">
        <v>42825</v>
      </c>
      <c r="N32" s="42">
        <v>2958465</v>
      </c>
      <c r="O32" s="40" t="s">
        <v>11188</v>
      </c>
      <c r="P32" s="40" t="s">
        <v>11189</v>
      </c>
      <c r="Q32" s="40" t="s">
        <v>11118</v>
      </c>
    </row>
    <row r="33" spans="1:17" x14ac:dyDescent="0.35">
      <c r="A33" s="40" t="s">
        <v>11190</v>
      </c>
      <c r="B33" s="40" t="s">
        <v>11191</v>
      </c>
      <c r="C33" s="41"/>
      <c r="D33" s="42">
        <v>42825</v>
      </c>
      <c r="E33" s="42">
        <v>2958465</v>
      </c>
      <c r="F33" s="41"/>
      <c r="G33" s="41"/>
      <c r="H33" s="40" t="s">
        <v>9590</v>
      </c>
      <c r="I33" s="42">
        <v>42825</v>
      </c>
      <c r="J33" s="40" t="s">
        <v>11115</v>
      </c>
      <c r="K33" s="42">
        <v>42825</v>
      </c>
      <c r="L33" s="40" t="s">
        <v>11115</v>
      </c>
      <c r="M33" s="42">
        <v>42825</v>
      </c>
      <c r="N33" s="42">
        <v>2958465</v>
      </c>
      <c r="O33" s="40" t="s">
        <v>11188</v>
      </c>
      <c r="P33" s="40" t="s">
        <v>11189</v>
      </c>
      <c r="Q33" s="40" t="s">
        <v>11121</v>
      </c>
    </row>
    <row r="34" spans="1:17" x14ac:dyDescent="0.35">
      <c r="A34" s="40" t="s">
        <v>11192</v>
      </c>
      <c r="B34" s="40" t="s">
        <v>11193</v>
      </c>
      <c r="C34" s="41"/>
      <c r="D34" s="42">
        <v>42825</v>
      </c>
      <c r="E34" s="42">
        <v>2958465</v>
      </c>
      <c r="F34" s="41"/>
      <c r="G34" s="41"/>
      <c r="H34" s="40" t="s">
        <v>9590</v>
      </c>
      <c r="I34" s="42">
        <v>42825</v>
      </c>
      <c r="J34" s="40" t="s">
        <v>11115</v>
      </c>
      <c r="K34" s="42">
        <v>42825</v>
      </c>
      <c r="L34" s="40" t="s">
        <v>11115</v>
      </c>
      <c r="M34" s="42">
        <v>42825</v>
      </c>
      <c r="N34" s="42">
        <v>2958465</v>
      </c>
      <c r="O34" s="40" t="s">
        <v>11194</v>
      </c>
      <c r="P34" s="40" t="s">
        <v>11195</v>
      </c>
      <c r="Q34" s="40" t="s">
        <v>11118</v>
      </c>
    </row>
    <row r="35" spans="1:17" x14ac:dyDescent="0.35">
      <c r="A35" s="40" t="s">
        <v>11196</v>
      </c>
      <c r="B35" s="40" t="s">
        <v>11197</v>
      </c>
      <c r="C35" s="41"/>
      <c r="D35" s="42">
        <v>42825</v>
      </c>
      <c r="E35" s="42">
        <v>2958465</v>
      </c>
      <c r="F35" s="41"/>
      <c r="G35" s="41"/>
      <c r="H35" s="40" t="s">
        <v>9590</v>
      </c>
      <c r="I35" s="42">
        <v>42825</v>
      </c>
      <c r="J35" s="40" t="s">
        <v>11115</v>
      </c>
      <c r="K35" s="42">
        <v>42825</v>
      </c>
      <c r="L35" s="40" t="s">
        <v>11115</v>
      </c>
      <c r="M35" s="42">
        <v>42825</v>
      </c>
      <c r="N35" s="42">
        <v>2958465</v>
      </c>
      <c r="O35" s="40" t="s">
        <v>11128</v>
      </c>
      <c r="P35" s="40" t="s">
        <v>11198</v>
      </c>
      <c r="Q35" s="40" t="s">
        <v>11118</v>
      </c>
    </row>
    <row r="36" spans="1:17" x14ac:dyDescent="0.35">
      <c r="A36" s="40" t="s">
        <v>11199</v>
      </c>
      <c r="B36" s="40" t="s">
        <v>11200</v>
      </c>
      <c r="C36" s="41"/>
      <c r="D36" s="42">
        <v>42825</v>
      </c>
      <c r="E36" s="42">
        <v>2958465</v>
      </c>
      <c r="F36" s="41"/>
      <c r="G36" s="41"/>
      <c r="H36" s="40" t="s">
        <v>9590</v>
      </c>
      <c r="I36" s="42">
        <v>42825</v>
      </c>
      <c r="J36" s="40" t="s">
        <v>11115</v>
      </c>
      <c r="K36" s="42">
        <v>42825</v>
      </c>
      <c r="L36" s="40" t="s">
        <v>11115</v>
      </c>
      <c r="M36" s="42">
        <v>42825</v>
      </c>
      <c r="N36" s="42">
        <v>2958465</v>
      </c>
      <c r="O36" s="40" t="s">
        <v>11201</v>
      </c>
      <c r="P36" s="40" t="s">
        <v>11202</v>
      </c>
      <c r="Q36" s="40" t="s">
        <v>11118</v>
      </c>
    </row>
    <row r="37" spans="1:17" x14ac:dyDescent="0.35">
      <c r="A37" s="40" t="s">
        <v>11203</v>
      </c>
      <c r="B37" s="40" t="s">
        <v>11204</v>
      </c>
      <c r="C37" s="41"/>
      <c r="D37" s="42">
        <v>42825</v>
      </c>
      <c r="E37" s="42">
        <v>2958465</v>
      </c>
      <c r="F37" s="41"/>
      <c r="G37" s="41"/>
      <c r="H37" s="40" t="s">
        <v>9590</v>
      </c>
      <c r="I37" s="42">
        <v>42825</v>
      </c>
      <c r="J37" s="40" t="s">
        <v>11115</v>
      </c>
      <c r="K37" s="42">
        <v>42825</v>
      </c>
      <c r="L37" s="40" t="s">
        <v>11115</v>
      </c>
      <c r="M37" s="42">
        <v>42825</v>
      </c>
      <c r="N37" s="42">
        <v>2958465</v>
      </c>
      <c r="O37" s="40" t="s">
        <v>11132</v>
      </c>
      <c r="P37" s="40" t="s">
        <v>11205</v>
      </c>
      <c r="Q37" s="40" t="s">
        <v>11118</v>
      </c>
    </row>
    <row r="38" spans="1:17" x14ac:dyDescent="0.35">
      <c r="A38" s="40" t="s">
        <v>11206</v>
      </c>
      <c r="B38" s="40" t="s">
        <v>11207</v>
      </c>
      <c r="C38" s="41"/>
      <c r="D38" s="42">
        <v>42825</v>
      </c>
      <c r="E38" s="42">
        <v>2958465</v>
      </c>
      <c r="F38" s="41"/>
      <c r="G38" s="41"/>
      <c r="H38" s="40" t="s">
        <v>9590</v>
      </c>
      <c r="I38" s="42">
        <v>42825</v>
      </c>
      <c r="J38" s="40" t="s">
        <v>11115</v>
      </c>
      <c r="K38" s="42">
        <v>42825</v>
      </c>
      <c r="L38" s="40" t="s">
        <v>11115</v>
      </c>
      <c r="M38" s="42">
        <v>42825</v>
      </c>
      <c r="N38" s="42">
        <v>2958465</v>
      </c>
      <c r="O38" s="40" t="s">
        <v>11132</v>
      </c>
      <c r="P38" s="40" t="s">
        <v>11205</v>
      </c>
      <c r="Q38" s="40" t="s">
        <v>11167</v>
      </c>
    </row>
    <row r="39" spans="1:17" x14ac:dyDescent="0.35">
      <c r="A39" s="40" t="s">
        <v>11208</v>
      </c>
      <c r="B39" s="40" t="s">
        <v>11209</v>
      </c>
      <c r="C39" s="41"/>
      <c r="D39" s="42">
        <v>42825</v>
      </c>
      <c r="E39" s="42">
        <v>2958465</v>
      </c>
      <c r="F39" s="41"/>
      <c r="G39" s="41"/>
      <c r="H39" s="40" t="s">
        <v>9590</v>
      </c>
      <c r="I39" s="42">
        <v>42825</v>
      </c>
      <c r="J39" s="40" t="s">
        <v>11115</v>
      </c>
      <c r="K39" s="42">
        <v>42825</v>
      </c>
      <c r="L39" s="40" t="s">
        <v>11115</v>
      </c>
      <c r="M39" s="42">
        <v>42825</v>
      </c>
      <c r="N39" s="42">
        <v>2958465</v>
      </c>
      <c r="O39" s="40" t="s">
        <v>11210</v>
      </c>
      <c r="P39" s="40" t="s">
        <v>8889</v>
      </c>
      <c r="Q39" s="40" t="s">
        <v>11144</v>
      </c>
    </row>
    <row r="40" spans="1:17" x14ac:dyDescent="0.35">
      <c r="A40" s="40" t="s">
        <v>11211</v>
      </c>
      <c r="B40" s="40" t="s">
        <v>11212</v>
      </c>
      <c r="C40" s="41"/>
      <c r="D40" s="42">
        <v>42825</v>
      </c>
      <c r="E40" s="42">
        <v>2958465</v>
      </c>
      <c r="F40" s="40" t="s">
        <v>11213</v>
      </c>
      <c r="G40" s="41"/>
      <c r="H40" s="40" t="s">
        <v>9590</v>
      </c>
      <c r="I40" s="42">
        <v>42825</v>
      </c>
      <c r="J40" s="40" t="s">
        <v>11115</v>
      </c>
      <c r="K40" s="42">
        <v>42825</v>
      </c>
      <c r="L40" s="40" t="s">
        <v>11115</v>
      </c>
      <c r="M40" s="42">
        <v>42825</v>
      </c>
      <c r="N40" s="42">
        <v>2958465</v>
      </c>
      <c r="O40" s="40" t="s">
        <v>11210</v>
      </c>
      <c r="P40" s="40" t="s">
        <v>8889</v>
      </c>
      <c r="Q40" s="40" t="s">
        <v>11121</v>
      </c>
    </row>
    <row r="41" spans="1:17" x14ac:dyDescent="0.35">
      <c r="A41" s="40" t="s">
        <v>11214</v>
      </c>
      <c r="B41" s="40" t="s">
        <v>11215</v>
      </c>
      <c r="C41" s="41"/>
      <c r="D41" s="42">
        <v>42825</v>
      </c>
      <c r="E41" s="42">
        <v>2958465</v>
      </c>
      <c r="F41" s="41"/>
      <c r="G41" s="41"/>
      <c r="H41" s="40" t="s">
        <v>9590</v>
      </c>
      <c r="I41" s="42">
        <v>42825</v>
      </c>
      <c r="J41" s="40" t="s">
        <v>11115</v>
      </c>
      <c r="K41" s="42">
        <v>42825</v>
      </c>
      <c r="L41" s="40" t="s">
        <v>11115</v>
      </c>
      <c r="M41" s="42">
        <v>42825</v>
      </c>
      <c r="N41" s="42">
        <v>2958465</v>
      </c>
      <c r="O41" s="40" t="s">
        <v>11155</v>
      </c>
      <c r="P41" s="40" t="s">
        <v>11216</v>
      </c>
      <c r="Q41" s="40" t="s">
        <v>11118</v>
      </c>
    </row>
    <row r="42" spans="1:17" ht="26.5" x14ac:dyDescent="0.35">
      <c r="A42" s="40" t="s">
        <v>11217</v>
      </c>
      <c r="B42" s="40" t="s">
        <v>11218</v>
      </c>
      <c r="C42" s="41"/>
      <c r="D42" s="42">
        <v>42825</v>
      </c>
      <c r="E42" s="42">
        <v>2958465</v>
      </c>
      <c r="F42" s="40" t="s">
        <v>11214</v>
      </c>
      <c r="G42" s="41"/>
      <c r="H42" s="40" t="s">
        <v>9590</v>
      </c>
      <c r="I42" s="42">
        <v>42825</v>
      </c>
      <c r="J42" s="40" t="s">
        <v>11115</v>
      </c>
      <c r="K42" s="42">
        <v>42825</v>
      </c>
      <c r="L42" s="40" t="s">
        <v>11115</v>
      </c>
      <c r="M42" s="42">
        <v>42825</v>
      </c>
      <c r="N42" s="42">
        <v>2958465</v>
      </c>
      <c r="O42" s="40" t="s">
        <v>11160</v>
      </c>
      <c r="P42" s="40" t="s">
        <v>11216</v>
      </c>
      <c r="Q42" s="40" t="s">
        <v>11136</v>
      </c>
    </row>
    <row r="43" spans="1:17" x14ac:dyDescent="0.35">
      <c r="A43" s="40" t="s">
        <v>11219</v>
      </c>
      <c r="B43" s="40" t="s">
        <v>11220</v>
      </c>
      <c r="C43" s="41"/>
      <c r="D43" s="42">
        <v>42825</v>
      </c>
      <c r="E43" s="42">
        <v>2958465</v>
      </c>
      <c r="F43" s="40" t="s">
        <v>11219</v>
      </c>
      <c r="G43" s="41"/>
      <c r="H43" s="40" t="s">
        <v>9590</v>
      </c>
      <c r="I43" s="42">
        <v>42825</v>
      </c>
      <c r="J43" s="40" t="s">
        <v>11115</v>
      </c>
      <c r="K43" s="42">
        <v>42825</v>
      </c>
      <c r="L43" s="40" t="s">
        <v>11115</v>
      </c>
      <c r="M43" s="42">
        <v>42825</v>
      </c>
      <c r="N43" s="42">
        <v>2958465</v>
      </c>
      <c r="O43" s="40" t="s">
        <v>11221</v>
      </c>
      <c r="P43" s="40" t="s">
        <v>11222</v>
      </c>
      <c r="Q43" s="40" t="s">
        <v>11121</v>
      </c>
    </row>
    <row r="44" spans="1:17" x14ac:dyDescent="0.35">
      <c r="A44" s="40" t="s">
        <v>11223</v>
      </c>
      <c r="B44" s="40" t="s">
        <v>11224</v>
      </c>
      <c r="C44" s="41"/>
      <c r="D44" s="42">
        <v>42825</v>
      </c>
      <c r="E44" s="42">
        <v>2958465</v>
      </c>
      <c r="F44" s="41"/>
      <c r="G44" s="41"/>
      <c r="H44" s="40" t="s">
        <v>9590</v>
      </c>
      <c r="I44" s="42">
        <v>42825</v>
      </c>
      <c r="J44" s="40" t="s">
        <v>11115</v>
      </c>
      <c r="K44" s="42">
        <v>42825</v>
      </c>
      <c r="L44" s="40" t="s">
        <v>11115</v>
      </c>
      <c r="M44" s="42">
        <v>42825</v>
      </c>
      <c r="N44" s="42">
        <v>2958465</v>
      </c>
      <c r="O44" s="40" t="s">
        <v>11124</v>
      </c>
      <c r="P44" s="40" t="s">
        <v>11225</v>
      </c>
      <c r="Q44" s="40" t="s">
        <v>11118</v>
      </c>
    </row>
    <row r="45" spans="1:17" x14ac:dyDescent="0.35">
      <c r="A45" s="40" t="s">
        <v>11226</v>
      </c>
      <c r="B45" s="40" t="s">
        <v>11227</v>
      </c>
      <c r="C45" s="41"/>
      <c r="D45" s="42">
        <v>42825</v>
      </c>
      <c r="E45" s="42">
        <v>2958465</v>
      </c>
      <c r="F45" s="41"/>
      <c r="G45" s="41"/>
      <c r="H45" s="40" t="s">
        <v>9590</v>
      </c>
      <c r="I45" s="42">
        <v>42825</v>
      </c>
      <c r="J45" s="40" t="s">
        <v>11115</v>
      </c>
      <c r="K45" s="42">
        <v>42825</v>
      </c>
      <c r="L45" s="40" t="s">
        <v>11115</v>
      </c>
      <c r="M45" s="42">
        <v>42825</v>
      </c>
      <c r="N45" s="42">
        <v>2958465</v>
      </c>
      <c r="O45" s="40" t="s">
        <v>11124</v>
      </c>
      <c r="P45" s="40" t="s">
        <v>11225</v>
      </c>
      <c r="Q45" s="40" t="s">
        <v>11121</v>
      </c>
    </row>
    <row r="46" spans="1:17" x14ac:dyDescent="0.35">
      <c r="A46" s="40" t="s">
        <v>11228</v>
      </c>
      <c r="B46" s="40" t="s">
        <v>11229</v>
      </c>
      <c r="C46" s="41"/>
      <c r="D46" s="42">
        <v>42825</v>
      </c>
      <c r="E46" s="42">
        <v>2958465</v>
      </c>
      <c r="F46" s="41"/>
      <c r="G46" s="41"/>
      <c r="H46" s="40" t="s">
        <v>9590</v>
      </c>
      <c r="I46" s="42">
        <v>42825</v>
      </c>
      <c r="J46" s="40" t="s">
        <v>11115</v>
      </c>
      <c r="K46" s="42">
        <v>42825</v>
      </c>
      <c r="L46" s="40" t="s">
        <v>11115</v>
      </c>
      <c r="M46" s="42">
        <v>42825</v>
      </c>
      <c r="N46" s="42">
        <v>2958465</v>
      </c>
      <c r="O46" s="40" t="s">
        <v>11230</v>
      </c>
      <c r="P46" s="40" t="s">
        <v>11231</v>
      </c>
      <c r="Q46" s="40" t="s">
        <v>11121</v>
      </c>
    </row>
    <row r="47" spans="1:17" x14ac:dyDescent="0.35">
      <c r="A47" s="40" t="s">
        <v>11232</v>
      </c>
      <c r="B47" s="40" t="s">
        <v>11233</v>
      </c>
      <c r="C47" s="41"/>
      <c r="D47" s="42">
        <v>42825</v>
      </c>
      <c r="E47" s="42">
        <v>2958465</v>
      </c>
      <c r="F47" s="41"/>
      <c r="G47" s="41"/>
      <c r="H47" s="40" t="s">
        <v>9590</v>
      </c>
      <c r="I47" s="42">
        <v>42825</v>
      </c>
      <c r="J47" s="40" t="s">
        <v>11115</v>
      </c>
      <c r="K47" s="42">
        <v>42825</v>
      </c>
      <c r="L47" s="40" t="s">
        <v>11115</v>
      </c>
      <c r="M47" s="42">
        <v>42825</v>
      </c>
      <c r="N47" s="42">
        <v>2958465</v>
      </c>
      <c r="O47" s="40" t="s">
        <v>11194</v>
      </c>
      <c r="P47" s="40" t="s">
        <v>11234</v>
      </c>
      <c r="Q47" s="40" t="s">
        <v>11136</v>
      </c>
    </row>
    <row r="48" spans="1:17" x14ac:dyDescent="0.35">
      <c r="A48" s="40" t="s">
        <v>11235</v>
      </c>
      <c r="B48" s="40" t="s">
        <v>11236</v>
      </c>
      <c r="C48" s="41"/>
      <c r="D48" s="42">
        <v>42825</v>
      </c>
      <c r="E48" s="42">
        <v>2958465</v>
      </c>
      <c r="F48" s="41"/>
      <c r="G48" s="41"/>
      <c r="H48" s="40" t="s">
        <v>9590</v>
      </c>
      <c r="I48" s="42">
        <v>42825</v>
      </c>
      <c r="J48" s="40" t="s">
        <v>11115</v>
      </c>
      <c r="K48" s="42">
        <v>42825</v>
      </c>
      <c r="L48" s="40" t="s">
        <v>11115</v>
      </c>
      <c r="M48" s="42">
        <v>42825</v>
      </c>
      <c r="N48" s="42">
        <v>2958465</v>
      </c>
      <c r="O48" s="40" t="s">
        <v>11237</v>
      </c>
      <c r="P48" s="40" t="s">
        <v>11238</v>
      </c>
      <c r="Q48" s="40" t="s">
        <v>11118</v>
      </c>
    </row>
    <row r="49" spans="1:17" x14ac:dyDescent="0.35">
      <c r="A49" s="40" t="s">
        <v>11239</v>
      </c>
      <c r="B49" s="40" t="s">
        <v>11240</v>
      </c>
      <c r="C49" s="41"/>
      <c r="D49" s="42">
        <v>42825</v>
      </c>
      <c r="E49" s="42">
        <v>2958465</v>
      </c>
      <c r="F49" s="41"/>
      <c r="G49" s="41"/>
      <c r="H49" s="40" t="s">
        <v>9590</v>
      </c>
      <c r="I49" s="42">
        <v>42825</v>
      </c>
      <c r="J49" s="40" t="s">
        <v>11115</v>
      </c>
      <c r="K49" s="42">
        <v>42825</v>
      </c>
      <c r="L49" s="40" t="s">
        <v>11115</v>
      </c>
      <c r="M49" s="42">
        <v>42825</v>
      </c>
      <c r="N49" s="42">
        <v>2958465</v>
      </c>
      <c r="O49" s="40" t="s">
        <v>11149</v>
      </c>
      <c r="P49" s="40" t="s">
        <v>11238</v>
      </c>
      <c r="Q49" s="40" t="s">
        <v>11121</v>
      </c>
    </row>
    <row r="50" spans="1:17" x14ac:dyDescent="0.35">
      <c r="A50" s="40" t="s">
        <v>11241</v>
      </c>
      <c r="B50" s="40" t="s">
        <v>11242</v>
      </c>
      <c r="C50" s="41"/>
      <c r="D50" s="42">
        <v>42825</v>
      </c>
      <c r="E50" s="42">
        <v>2958465</v>
      </c>
      <c r="F50" s="41"/>
      <c r="G50" s="41"/>
      <c r="H50" s="40" t="s">
        <v>9590</v>
      </c>
      <c r="I50" s="42">
        <v>42825</v>
      </c>
      <c r="J50" s="40" t="s">
        <v>11115</v>
      </c>
      <c r="K50" s="42">
        <v>42825</v>
      </c>
      <c r="L50" s="40" t="s">
        <v>11115</v>
      </c>
      <c r="M50" s="42">
        <v>42825</v>
      </c>
      <c r="N50" s="42">
        <v>2958465</v>
      </c>
      <c r="O50" s="40" t="s">
        <v>11237</v>
      </c>
      <c r="P50" s="40" t="s">
        <v>11238</v>
      </c>
      <c r="Q50" s="40" t="s">
        <v>11184</v>
      </c>
    </row>
    <row r="51" spans="1:17" x14ac:dyDescent="0.35">
      <c r="A51" s="40" t="s">
        <v>10520</v>
      </c>
      <c r="B51" s="40" t="s">
        <v>11243</v>
      </c>
      <c r="C51" s="41"/>
      <c r="D51" s="42">
        <v>42825</v>
      </c>
      <c r="E51" s="42">
        <v>2958465</v>
      </c>
      <c r="F51" s="41"/>
      <c r="G51" s="41"/>
      <c r="H51" s="40" t="s">
        <v>9590</v>
      </c>
      <c r="I51" s="42">
        <v>42825</v>
      </c>
      <c r="J51" s="40" t="s">
        <v>11115</v>
      </c>
      <c r="K51" s="42">
        <v>42825</v>
      </c>
      <c r="L51" s="40" t="s">
        <v>11115</v>
      </c>
      <c r="M51" s="42">
        <v>42825</v>
      </c>
      <c r="N51" s="42">
        <v>2958465</v>
      </c>
      <c r="O51" s="40" t="s">
        <v>11149</v>
      </c>
      <c r="P51" s="40" t="s">
        <v>11244</v>
      </c>
      <c r="Q51" s="40" t="s">
        <v>11144</v>
      </c>
    </row>
    <row r="52" spans="1:17" x14ac:dyDescent="0.35">
      <c r="A52" s="40" t="s">
        <v>11245</v>
      </c>
      <c r="B52" s="40" t="s">
        <v>11246</v>
      </c>
      <c r="C52" s="41"/>
      <c r="D52" s="42">
        <v>42825</v>
      </c>
      <c r="E52" s="42">
        <v>2958465</v>
      </c>
      <c r="F52" s="41"/>
      <c r="G52" s="41"/>
      <c r="H52" s="40" t="s">
        <v>9590</v>
      </c>
      <c r="I52" s="42">
        <v>42825</v>
      </c>
      <c r="J52" s="40" t="s">
        <v>11115</v>
      </c>
      <c r="K52" s="42">
        <v>42825</v>
      </c>
      <c r="L52" s="40" t="s">
        <v>11115</v>
      </c>
      <c r="M52" s="42">
        <v>42825</v>
      </c>
      <c r="N52" s="42">
        <v>2958465</v>
      </c>
      <c r="O52" s="40" t="s">
        <v>11149</v>
      </c>
      <c r="P52" s="40" t="s">
        <v>11244</v>
      </c>
      <c r="Q52" s="40" t="s">
        <v>11121</v>
      </c>
    </row>
    <row r="53" spans="1:17" x14ac:dyDescent="0.35">
      <c r="A53" s="40" t="s">
        <v>11247</v>
      </c>
      <c r="B53" s="40" t="s">
        <v>11248</v>
      </c>
      <c r="C53" s="41"/>
      <c r="D53" s="42">
        <v>42825</v>
      </c>
      <c r="E53" s="42">
        <v>2958465</v>
      </c>
      <c r="F53" s="41"/>
      <c r="G53" s="41"/>
      <c r="H53" s="40" t="s">
        <v>9590</v>
      </c>
      <c r="I53" s="42">
        <v>42825</v>
      </c>
      <c r="J53" s="40" t="s">
        <v>11115</v>
      </c>
      <c r="K53" s="42">
        <v>42825</v>
      </c>
      <c r="L53" s="40" t="s">
        <v>11115</v>
      </c>
      <c r="M53" s="42">
        <v>42825</v>
      </c>
      <c r="N53" s="42">
        <v>2958465</v>
      </c>
      <c r="O53" s="40" t="s">
        <v>11249</v>
      </c>
      <c r="P53" s="40" t="s">
        <v>11250</v>
      </c>
      <c r="Q53" s="40" t="s">
        <v>11118</v>
      </c>
    </row>
    <row r="54" spans="1:17" x14ac:dyDescent="0.35">
      <c r="A54" s="40" t="s">
        <v>11251</v>
      </c>
      <c r="B54" s="40" t="s">
        <v>11252</v>
      </c>
      <c r="C54" s="41"/>
      <c r="D54" s="42">
        <v>42825</v>
      </c>
      <c r="E54" s="42">
        <v>2958465</v>
      </c>
      <c r="F54" s="41"/>
      <c r="G54" s="41"/>
      <c r="H54" s="40" t="s">
        <v>9590</v>
      </c>
      <c r="I54" s="42">
        <v>42825</v>
      </c>
      <c r="J54" s="40" t="s">
        <v>11115</v>
      </c>
      <c r="K54" s="42">
        <v>42825</v>
      </c>
      <c r="L54" s="40" t="s">
        <v>11115</v>
      </c>
      <c r="M54" s="42">
        <v>42825</v>
      </c>
      <c r="N54" s="42">
        <v>2958465</v>
      </c>
      <c r="O54" s="40" t="s">
        <v>11249</v>
      </c>
      <c r="P54" s="40" t="s">
        <v>11250</v>
      </c>
      <c r="Q54" s="40" t="s">
        <v>11121</v>
      </c>
    </row>
    <row r="55" spans="1:17" x14ac:dyDescent="0.35">
      <c r="A55" s="40" t="s">
        <v>11253</v>
      </c>
      <c r="B55" s="40" t="s">
        <v>11254</v>
      </c>
      <c r="C55" s="41"/>
      <c r="D55" s="42">
        <v>42825</v>
      </c>
      <c r="E55" s="42">
        <v>2958465</v>
      </c>
      <c r="F55" s="40" t="s">
        <v>11253</v>
      </c>
      <c r="G55" s="41"/>
      <c r="H55" s="40" t="s">
        <v>9590</v>
      </c>
      <c r="I55" s="42">
        <v>42825</v>
      </c>
      <c r="J55" s="40" t="s">
        <v>11115</v>
      </c>
      <c r="K55" s="42">
        <v>42825</v>
      </c>
      <c r="L55" s="40" t="s">
        <v>11115</v>
      </c>
      <c r="M55" s="42">
        <v>42825</v>
      </c>
      <c r="N55" s="42">
        <v>2958465</v>
      </c>
      <c r="O55" s="40" t="s">
        <v>11155</v>
      </c>
      <c r="P55" s="40" t="s">
        <v>11255</v>
      </c>
      <c r="Q55" s="40" t="s">
        <v>11118</v>
      </c>
    </row>
    <row r="56" spans="1:17" ht="26.5" x14ac:dyDescent="0.35">
      <c r="A56" s="40" t="s">
        <v>11256</v>
      </c>
      <c r="B56" s="40" t="s">
        <v>11257</v>
      </c>
      <c r="C56" s="41"/>
      <c r="D56" s="42">
        <v>42825</v>
      </c>
      <c r="E56" s="42">
        <v>2958465</v>
      </c>
      <c r="F56" s="40" t="s">
        <v>11253</v>
      </c>
      <c r="G56" s="41"/>
      <c r="H56" s="40" t="s">
        <v>9590</v>
      </c>
      <c r="I56" s="42">
        <v>42825</v>
      </c>
      <c r="J56" s="40" t="s">
        <v>11115</v>
      </c>
      <c r="K56" s="42">
        <v>42825</v>
      </c>
      <c r="L56" s="40" t="s">
        <v>11115</v>
      </c>
      <c r="M56" s="42">
        <v>42825</v>
      </c>
      <c r="N56" s="42">
        <v>2958465</v>
      </c>
      <c r="O56" s="40" t="s">
        <v>11160</v>
      </c>
      <c r="P56" s="40" t="s">
        <v>11255</v>
      </c>
      <c r="Q56" s="40" t="s">
        <v>11121</v>
      </c>
    </row>
    <row r="57" spans="1:17" x14ac:dyDescent="0.35">
      <c r="A57" s="40" t="s">
        <v>11258</v>
      </c>
      <c r="B57" s="40" t="s">
        <v>11259</v>
      </c>
      <c r="C57" s="41"/>
      <c r="D57" s="42">
        <v>42825</v>
      </c>
      <c r="E57" s="42">
        <v>2958465</v>
      </c>
      <c r="F57" s="41"/>
      <c r="G57" s="41"/>
      <c r="H57" s="40" t="s">
        <v>9590</v>
      </c>
      <c r="I57" s="42">
        <v>42825</v>
      </c>
      <c r="J57" s="40" t="s">
        <v>11115</v>
      </c>
      <c r="K57" s="42">
        <v>42825</v>
      </c>
      <c r="L57" s="40" t="s">
        <v>11115</v>
      </c>
      <c r="M57" s="42">
        <v>42825</v>
      </c>
      <c r="N57" s="42">
        <v>2958465</v>
      </c>
      <c r="O57" s="40" t="s">
        <v>11260</v>
      </c>
      <c r="P57" s="40" t="s">
        <v>11261</v>
      </c>
      <c r="Q57" s="40" t="s">
        <v>11118</v>
      </c>
    </row>
    <row r="58" spans="1:17" x14ac:dyDescent="0.35">
      <c r="A58" s="40" t="s">
        <v>11262</v>
      </c>
      <c r="B58" s="40" t="s">
        <v>11263</v>
      </c>
      <c r="C58" s="41"/>
      <c r="D58" s="42">
        <v>42825</v>
      </c>
      <c r="E58" s="42">
        <v>2958465</v>
      </c>
      <c r="F58" s="41"/>
      <c r="G58" s="41"/>
      <c r="H58" s="40" t="s">
        <v>9590</v>
      </c>
      <c r="I58" s="42">
        <v>42825</v>
      </c>
      <c r="J58" s="40" t="s">
        <v>11115</v>
      </c>
      <c r="K58" s="42">
        <v>42825</v>
      </c>
      <c r="L58" s="40" t="s">
        <v>11115</v>
      </c>
      <c r="M58" s="42">
        <v>42825</v>
      </c>
      <c r="N58" s="42">
        <v>2958465</v>
      </c>
      <c r="O58" s="40" t="s">
        <v>11260</v>
      </c>
      <c r="P58" s="40" t="s">
        <v>11261</v>
      </c>
      <c r="Q58" s="40" t="s">
        <v>11121</v>
      </c>
    </row>
    <row r="59" spans="1:17" x14ac:dyDescent="0.35">
      <c r="A59" s="40" t="s">
        <v>11264</v>
      </c>
      <c r="B59" s="40" t="s">
        <v>11265</v>
      </c>
      <c r="C59" s="41"/>
      <c r="D59" s="42">
        <v>42825</v>
      </c>
      <c r="E59" s="42">
        <v>2958465</v>
      </c>
      <c r="F59" s="41"/>
      <c r="G59" s="41"/>
      <c r="H59" s="40" t="s">
        <v>9590</v>
      </c>
      <c r="I59" s="42">
        <v>42825</v>
      </c>
      <c r="J59" s="40" t="s">
        <v>11115</v>
      </c>
      <c r="K59" s="42">
        <v>42825</v>
      </c>
      <c r="L59" s="40" t="s">
        <v>11115</v>
      </c>
      <c r="M59" s="42">
        <v>42825</v>
      </c>
      <c r="N59" s="42">
        <v>2958465</v>
      </c>
      <c r="O59" s="40" t="s">
        <v>11149</v>
      </c>
      <c r="P59" s="40" t="s">
        <v>11266</v>
      </c>
      <c r="Q59" s="40" t="s">
        <v>11121</v>
      </c>
    </row>
    <row r="60" spans="1:17" x14ac:dyDescent="0.35">
      <c r="A60" s="40" t="s">
        <v>11267</v>
      </c>
      <c r="B60" s="40" t="s">
        <v>11268</v>
      </c>
      <c r="C60" s="41"/>
      <c r="D60" s="42">
        <v>42825</v>
      </c>
      <c r="E60" s="42">
        <v>2958465</v>
      </c>
      <c r="F60" s="41"/>
      <c r="G60" s="41"/>
      <c r="H60" s="40" t="s">
        <v>9590</v>
      </c>
      <c r="I60" s="42">
        <v>42825</v>
      </c>
      <c r="J60" s="40" t="s">
        <v>11115</v>
      </c>
      <c r="K60" s="42">
        <v>42825</v>
      </c>
      <c r="L60" s="40" t="s">
        <v>11115</v>
      </c>
      <c r="M60" s="42">
        <v>42825</v>
      </c>
      <c r="N60" s="42">
        <v>2958465</v>
      </c>
      <c r="O60" s="40" t="s">
        <v>11260</v>
      </c>
      <c r="P60" s="40" t="s">
        <v>11269</v>
      </c>
      <c r="Q60" s="40" t="s">
        <v>11118</v>
      </c>
    </row>
    <row r="61" spans="1:17" x14ac:dyDescent="0.35">
      <c r="A61" s="40" t="s">
        <v>11270</v>
      </c>
      <c r="B61" s="40" t="s">
        <v>11271</v>
      </c>
      <c r="C61" s="41"/>
      <c r="D61" s="42">
        <v>42825</v>
      </c>
      <c r="E61" s="42">
        <v>2958465</v>
      </c>
      <c r="F61" s="41"/>
      <c r="G61" s="41"/>
      <c r="H61" s="40" t="s">
        <v>9590</v>
      </c>
      <c r="I61" s="42">
        <v>42825</v>
      </c>
      <c r="J61" s="40" t="s">
        <v>11115</v>
      </c>
      <c r="K61" s="42">
        <v>42825</v>
      </c>
      <c r="L61" s="40" t="s">
        <v>11115</v>
      </c>
      <c r="M61" s="42">
        <v>42825</v>
      </c>
      <c r="N61" s="42">
        <v>2958465</v>
      </c>
      <c r="O61" s="40" t="s">
        <v>11260</v>
      </c>
      <c r="P61" s="40" t="s">
        <v>11269</v>
      </c>
      <c r="Q61" s="40" t="s">
        <v>11121</v>
      </c>
    </row>
    <row r="62" spans="1:17" x14ac:dyDescent="0.35">
      <c r="A62" s="40" t="s">
        <v>11272</v>
      </c>
      <c r="B62" s="40" t="s">
        <v>11273</v>
      </c>
      <c r="C62" s="41"/>
      <c r="D62" s="42">
        <v>42825</v>
      </c>
      <c r="E62" s="42">
        <v>2958465</v>
      </c>
      <c r="F62" s="41"/>
      <c r="G62" s="41"/>
      <c r="H62" s="40" t="s">
        <v>9590</v>
      </c>
      <c r="I62" s="42">
        <v>42825</v>
      </c>
      <c r="J62" s="40" t="s">
        <v>11115</v>
      </c>
      <c r="K62" s="42">
        <v>42825</v>
      </c>
      <c r="L62" s="40" t="s">
        <v>11115</v>
      </c>
      <c r="M62" s="42">
        <v>42825</v>
      </c>
      <c r="N62" s="42">
        <v>2958465</v>
      </c>
      <c r="O62" s="40" t="s">
        <v>11274</v>
      </c>
      <c r="P62" s="40" t="s">
        <v>11275</v>
      </c>
      <c r="Q62" s="40" t="s">
        <v>11118</v>
      </c>
    </row>
    <row r="63" spans="1:17" x14ac:dyDescent="0.35">
      <c r="A63" s="40" t="s">
        <v>11276</v>
      </c>
      <c r="B63" s="40" t="s">
        <v>11277</v>
      </c>
      <c r="C63" s="41"/>
      <c r="D63" s="42">
        <v>42825</v>
      </c>
      <c r="E63" s="42">
        <v>2958465</v>
      </c>
      <c r="F63" s="41"/>
      <c r="G63" s="41"/>
      <c r="H63" s="40" t="s">
        <v>9590</v>
      </c>
      <c r="I63" s="42">
        <v>42825</v>
      </c>
      <c r="J63" s="40" t="s">
        <v>11115</v>
      </c>
      <c r="K63" s="42">
        <v>42825</v>
      </c>
      <c r="L63" s="40" t="s">
        <v>11115</v>
      </c>
      <c r="M63" s="42">
        <v>42825</v>
      </c>
      <c r="N63" s="42">
        <v>2958465</v>
      </c>
      <c r="O63" s="40" t="s">
        <v>11274</v>
      </c>
      <c r="P63" s="40" t="s">
        <v>11275</v>
      </c>
      <c r="Q63" s="40" t="s">
        <v>11121</v>
      </c>
    </row>
    <row r="64" spans="1:17" x14ac:dyDescent="0.35">
      <c r="A64" s="40" t="s">
        <v>57</v>
      </c>
      <c r="B64" s="40" t="s">
        <v>11278</v>
      </c>
      <c r="C64" s="41"/>
      <c r="D64" s="42">
        <v>42825</v>
      </c>
      <c r="E64" s="42">
        <v>2958465</v>
      </c>
      <c r="F64" s="41"/>
      <c r="G64" s="41"/>
      <c r="H64" s="40" t="s">
        <v>9590</v>
      </c>
      <c r="I64" s="42">
        <v>42825</v>
      </c>
      <c r="J64" s="40" t="s">
        <v>11115</v>
      </c>
      <c r="K64" s="42">
        <v>42825</v>
      </c>
      <c r="L64" s="40" t="s">
        <v>11115</v>
      </c>
      <c r="M64" s="42">
        <v>42825</v>
      </c>
      <c r="N64" s="42">
        <v>2958465</v>
      </c>
      <c r="O64" s="40" t="s">
        <v>11149</v>
      </c>
      <c r="P64" s="40" t="s">
        <v>11279</v>
      </c>
      <c r="Q64" s="40" t="s">
        <v>11118</v>
      </c>
    </row>
    <row r="65" spans="1:17" x14ac:dyDescent="0.35">
      <c r="A65" s="40" t="s">
        <v>10296</v>
      </c>
      <c r="B65" s="40" t="s">
        <v>11280</v>
      </c>
      <c r="C65" s="41"/>
      <c r="D65" s="42">
        <v>42825</v>
      </c>
      <c r="E65" s="42">
        <v>2958465</v>
      </c>
      <c r="F65" s="41"/>
      <c r="G65" s="41"/>
      <c r="H65" s="40" t="s">
        <v>9590</v>
      </c>
      <c r="I65" s="42">
        <v>42825</v>
      </c>
      <c r="J65" s="40" t="s">
        <v>11115</v>
      </c>
      <c r="K65" s="42">
        <v>42825</v>
      </c>
      <c r="L65" s="40" t="s">
        <v>11115</v>
      </c>
      <c r="M65" s="42">
        <v>42825</v>
      </c>
      <c r="N65" s="42">
        <v>2958465</v>
      </c>
      <c r="O65" s="40" t="s">
        <v>11149</v>
      </c>
      <c r="P65" s="40" t="s">
        <v>11279</v>
      </c>
      <c r="Q65" s="40" t="s">
        <v>11152</v>
      </c>
    </row>
    <row r="66" spans="1:17" x14ac:dyDescent="0.35">
      <c r="A66" s="40" t="s">
        <v>11281</v>
      </c>
      <c r="B66" s="40" t="s">
        <v>11282</v>
      </c>
      <c r="C66" s="41"/>
      <c r="D66" s="42">
        <v>42825</v>
      </c>
      <c r="E66" s="42">
        <v>2958465</v>
      </c>
      <c r="F66" s="41"/>
      <c r="G66" s="41"/>
      <c r="H66" s="40" t="s">
        <v>9590</v>
      </c>
      <c r="I66" s="42">
        <v>42825</v>
      </c>
      <c r="J66" s="40" t="s">
        <v>11115</v>
      </c>
      <c r="K66" s="42">
        <v>42825</v>
      </c>
      <c r="L66" s="40" t="s">
        <v>11115</v>
      </c>
      <c r="M66" s="42">
        <v>42825</v>
      </c>
      <c r="N66" s="42">
        <v>2958465</v>
      </c>
      <c r="O66" s="40" t="s">
        <v>11128</v>
      </c>
      <c r="P66" s="40" t="s">
        <v>11283</v>
      </c>
      <c r="Q66" s="40" t="s">
        <v>11118</v>
      </c>
    </row>
    <row r="67" spans="1:17" x14ac:dyDescent="0.35">
      <c r="A67" s="40" t="s">
        <v>11284</v>
      </c>
      <c r="B67" s="40" t="s">
        <v>11285</v>
      </c>
      <c r="C67" s="41"/>
      <c r="D67" s="42">
        <v>42825</v>
      </c>
      <c r="E67" s="42">
        <v>2958465</v>
      </c>
      <c r="F67" s="41"/>
      <c r="G67" s="41"/>
      <c r="H67" s="40" t="s">
        <v>9590</v>
      </c>
      <c r="I67" s="42">
        <v>42825</v>
      </c>
      <c r="J67" s="40" t="s">
        <v>11115</v>
      </c>
      <c r="K67" s="42">
        <v>42825</v>
      </c>
      <c r="L67" s="40" t="s">
        <v>11115</v>
      </c>
      <c r="M67" s="42">
        <v>42825</v>
      </c>
      <c r="N67" s="42">
        <v>2958465</v>
      </c>
      <c r="O67" s="40" t="s">
        <v>11128</v>
      </c>
      <c r="P67" s="40" t="s">
        <v>11283</v>
      </c>
      <c r="Q67" s="40" t="s">
        <v>11136</v>
      </c>
    </row>
    <row r="68" spans="1:17" x14ac:dyDescent="0.35">
      <c r="A68" s="40" t="s">
        <v>10596</v>
      </c>
      <c r="B68" s="40" t="s">
        <v>11286</v>
      </c>
      <c r="C68" s="41"/>
      <c r="D68" s="42">
        <v>42825</v>
      </c>
      <c r="E68" s="42">
        <v>2958465</v>
      </c>
      <c r="F68" s="41"/>
      <c r="G68" s="41"/>
      <c r="H68" s="40" t="s">
        <v>9590</v>
      </c>
      <c r="I68" s="42">
        <v>42825</v>
      </c>
      <c r="J68" s="40" t="s">
        <v>11115</v>
      </c>
      <c r="K68" s="42">
        <v>42825</v>
      </c>
      <c r="L68" s="40" t="s">
        <v>11115</v>
      </c>
      <c r="M68" s="42">
        <v>42825</v>
      </c>
      <c r="N68" s="42">
        <v>2958465</v>
      </c>
      <c r="O68" s="40" t="s">
        <v>11149</v>
      </c>
      <c r="P68" s="40" t="s">
        <v>11287</v>
      </c>
      <c r="Q68" s="40" t="s">
        <v>11118</v>
      </c>
    </row>
    <row r="69" spans="1:17" x14ac:dyDescent="0.35">
      <c r="A69" s="40" t="s">
        <v>10595</v>
      </c>
      <c r="B69" s="40" t="s">
        <v>11288</v>
      </c>
      <c r="C69" s="41"/>
      <c r="D69" s="42">
        <v>42825</v>
      </c>
      <c r="E69" s="42">
        <v>2958465</v>
      </c>
      <c r="F69" s="41"/>
      <c r="G69" s="41"/>
      <c r="H69" s="40" t="s">
        <v>9590</v>
      </c>
      <c r="I69" s="42">
        <v>42825</v>
      </c>
      <c r="J69" s="40" t="s">
        <v>11115</v>
      </c>
      <c r="K69" s="42">
        <v>42825</v>
      </c>
      <c r="L69" s="40" t="s">
        <v>11115</v>
      </c>
      <c r="M69" s="42">
        <v>42825</v>
      </c>
      <c r="N69" s="42">
        <v>2958465</v>
      </c>
      <c r="O69" s="40" t="s">
        <v>11149</v>
      </c>
      <c r="P69" s="40" t="s">
        <v>11287</v>
      </c>
      <c r="Q69" s="40" t="s">
        <v>11152</v>
      </c>
    </row>
    <row r="70" spans="1:17" x14ac:dyDescent="0.35">
      <c r="A70" s="40" t="s">
        <v>11289</v>
      </c>
      <c r="B70" s="40" t="s">
        <v>11290</v>
      </c>
      <c r="C70" s="41"/>
      <c r="D70" s="42">
        <v>42825</v>
      </c>
      <c r="E70" s="42">
        <v>2958465</v>
      </c>
      <c r="F70" s="41"/>
      <c r="G70" s="41"/>
      <c r="H70" s="40" t="s">
        <v>9590</v>
      </c>
      <c r="I70" s="42">
        <v>42825</v>
      </c>
      <c r="J70" s="40" t="s">
        <v>11115</v>
      </c>
      <c r="K70" s="42">
        <v>42825</v>
      </c>
      <c r="L70" s="40" t="s">
        <v>11115</v>
      </c>
      <c r="M70" s="42">
        <v>42825</v>
      </c>
      <c r="N70" s="42">
        <v>2958465</v>
      </c>
      <c r="O70" s="40" t="s">
        <v>11260</v>
      </c>
      <c r="P70" s="40" t="s">
        <v>11291</v>
      </c>
      <c r="Q70" s="40" t="s">
        <v>11118</v>
      </c>
    </row>
    <row r="71" spans="1:17" x14ac:dyDescent="0.35">
      <c r="A71" s="40" t="s">
        <v>11292</v>
      </c>
      <c r="B71" s="40" t="s">
        <v>11293</v>
      </c>
      <c r="C71" s="41"/>
      <c r="D71" s="42">
        <v>42825</v>
      </c>
      <c r="E71" s="42">
        <v>2958465</v>
      </c>
      <c r="F71" s="41"/>
      <c r="G71" s="41"/>
      <c r="H71" s="40" t="s">
        <v>9590</v>
      </c>
      <c r="I71" s="42">
        <v>42825</v>
      </c>
      <c r="J71" s="40" t="s">
        <v>11115</v>
      </c>
      <c r="K71" s="42">
        <v>42825</v>
      </c>
      <c r="L71" s="40" t="s">
        <v>11115</v>
      </c>
      <c r="M71" s="42">
        <v>42825</v>
      </c>
      <c r="N71" s="42">
        <v>2958465</v>
      </c>
      <c r="O71" s="40" t="s">
        <v>11260</v>
      </c>
      <c r="P71" s="40" t="s">
        <v>11291</v>
      </c>
      <c r="Q71" s="40" t="s">
        <v>11121</v>
      </c>
    </row>
    <row r="72" spans="1:17" x14ac:dyDescent="0.35">
      <c r="A72" s="40" t="s">
        <v>11294</v>
      </c>
      <c r="B72" s="40" t="s">
        <v>11295</v>
      </c>
      <c r="C72" s="41"/>
      <c r="D72" s="42">
        <v>42825</v>
      </c>
      <c r="E72" s="42">
        <v>2958465</v>
      </c>
      <c r="F72" s="41"/>
      <c r="G72" s="41"/>
      <c r="H72" s="40" t="s">
        <v>9590</v>
      </c>
      <c r="I72" s="42">
        <v>42825</v>
      </c>
      <c r="J72" s="40" t="s">
        <v>11115</v>
      </c>
      <c r="K72" s="42">
        <v>42825</v>
      </c>
      <c r="L72" s="40" t="s">
        <v>11115</v>
      </c>
      <c r="M72" s="42">
        <v>42825</v>
      </c>
      <c r="N72" s="42">
        <v>2958465</v>
      </c>
      <c r="O72" s="40" t="s">
        <v>11124</v>
      </c>
      <c r="P72" s="40" t="s">
        <v>11296</v>
      </c>
      <c r="Q72" s="40" t="s">
        <v>11118</v>
      </c>
    </row>
    <row r="73" spans="1:17" x14ac:dyDescent="0.35">
      <c r="A73" s="40" t="s">
        <v>11297</v>
      </c>
      <c r="B73" s="40" t="s">
        <v>11298</v>
      </c>
      <c r="C73" s="41"/>
      <c r="D73" s="42">
        <v>42825</v>
      </c>
      <c r="E73" s="42">
        <v>2958465</v>
      </c>
      <c r="F73" s="41"/>
      <c r="G73" s="41"/>
      <c r="H73" s="40" t="s">
        <v>9590</v>
      </c>
      <c r="I73" s="42">
        <v>42825</v>
      </c>
      <c r="J73" s="40" t="s">
        <v>11115</v>
      </c>
      <c r="K73" s="42">
        <v>42825</v>
      </c>
      <c r="L73" s="40" t="s">
        <v>11115</v>
      </c>
      <c r="M73" s="42">
        <v>42825</v>
      </c>
      <c r="N73" s="42">
        <v>2958465</v>
      </c>
      <c r="O73" s="40" t="s">
        <v>11124</v>
      </c>
      <c r="P73" s="40" t="s">
        <v>11296</v>
      </c>
      <c r="Q73" s="40" t="s">
        <v>11121</v>
      </c>
    </row>
    <row r="74" spans="1:17" x14ac:dyDescent="0.35">
      <c r="A74" s="40" t="s">
        <v>11299</v>
      </c>
      <c r="B74" s="40" t="s">
        <v>11300</v>
      </c>
      <c r="C74" s="41"/>
      <c r="D74" s="42">
        <v>42825</v>
      </c>
      <c r="E74" s="42">
        <v>2958465</v>
      </c>
      <c r="F74" s="41"/>
      <c r="G74" s="41"/>
      <c r="H74" s="40" t="s">
        <v>9590</v>
      </c>
      <c r="I74" s="42">
        <v>42825</v>
      </c>
      <c r="J74" s="40" t="s">
        <v>11115</v>
      </c>
      <c r="K74" s="42">
        <v>42825</v>
      </c>
      <c r="L74" s="40" t="s">
        <v>11115</v>
      </c>
      <c r="M74" s="42">
        <v>42825</v>
      </c>
      <c r="N74" s="42">
        <v>2958465</v>
      </c>
      <c r="O74" s="40" t="s">
        <v>11132</v>
      </c>
      <c r="P74" s="40" t="s">
        <v>11301</v>
      </c>
      <c r="Q74" s="40" t="s">
        <v>11118</v>
      </c>
    </row>
    <row r="75" spans="1:17" x14ac:dyDescent="0.35">
      <c r="A75" s="40" t="s">
        <v>11302</v>
      </c>
      <c r="B75" s="40" t="s">
        <v>11303</v>
      </c>
      <c r="C75" s="41"/>
      <c r="D75" s="42">
        <v>42825</v>
      </c>
      <c r="E75" s="42">
        <v>2958465</v>
      </c>
      <c r="F75" s="41"/>
      <c r="G75" s="41"/>
      <c r="H75" s="40" t="s">
        <v>9590</v>
      </c>
      <c r="I75" s="42">
        <v>42825</v>
      </c>
      <c r="J75" s="40" t="s">
        <v>11115</v>
      </c>
      <c r="K75" s="42">
        <v>42825</v>
      </c>
      <c r="L75" s="40" t="s">
        <v>11115</v>
      </c>
      <c r="M75" s="42">
        <v>42825</v>
      </c>
      <c r="N75" s="42">
        <v>2958465</v>
      </c>
      <c r="O75" s="40" t="s">
        <v>11132</v>
      </c>
      <c r="P75" s="40" t="s">
        <v>11301</v>
      </c>
      <c r="Q75" s="40" t="s">
        <v>11121</v>
      </c>
    </row>
    <row r="76" spans="1:17" x14ac:dyDescent="0.35">
      <c r="A76" s="40" t="s">
        <v>11304</v>
      </c>
      <c r="B76" s="40" t="s">
        <v>11305</v>
      </c>
      <c r="C76" s="41"/>
      <c r="D76" s="42">
        <v>42825</v>
      </c>
      <c r="E76" s="42">
        <v>2958465</v>
      </c>
      <c r="F76" s="40" t="s">
        <v>11304</v>
      </c>
      <c r="G76" s="41"/>
      <c r="H76" s="40" t="s">
        <v>9590</v>
      </c>
      <c r="I76" s="42">
        <v>42825</v>
      </c>
      <c r="J76" s="40" t="s">
        <v>11115</v>
      </c>
      <c r="K76" s="42">
        <v>42825</v>
      </c>
      <c r="L76" s="40" t="s">
        <v>11115</v>
      </c>
      <c r="M76" s="42">
        <v>42825</v>
      </c>
      <c r="N76" s="42">
        <v>2958465</v>
      </c>
      <c r="O76" s="40" t="s">
        <v>11306</v>
      </c>
      <c r="P76" s="40" t="s">
        <v>11307</v>
      </c>
      <c r="Q76" s="40" t="s">
        <v>11118</v>
      </c>
    </row>
    <row r="77" spans="1:17" x14ac:dyDescent="0.35">
      <c r="A77" s="40" t="s">
        <v>11308</v>
      </c>
      <c r="B77" s="40" t="s">
        <v>11309</v>
      </c>
      <c r="C77" s="41"/>
      <c r="D77" s="42">
        <v>42825</v>
      </c>
      <c r="E77" s="42">
        <v>2958465</v>
      </c>
      <c r="F77" s="40" t="s">
        <v>11304</v>
      </c>
      <c r="G77" s="41"/>
      <c r="H77" s="40" t="s">
        <v>9590</v>
      </c>
      <c r="I77" s="42">
        <v>42825</v>
      </c>
      <c r="J77" s="40" t="s">
        <v>11115</v>
      </c>
      <c r="K77" s="42">
        <v>42825</v>
      </c>
      <c r="L77" s="40" t="s">
        <v>11115</v>
      </c>
      <c r="M77" s="42">
        <v>42825</v>
      </c>
      <c r="N77" s="42">
        <v>2958465</v>
      </c>
      <c r="O77" s="40" t="s">
        <v>11306</v>
      </c>
      <c r="P77" s="40" t="s">
        <v>11307</v>
      </c>
      <c r="Q77" s="40" t="s">
        <v>11121</v>
      </c>
    </row>
    <row r="78" spans="1:17" x14ac:dyDescent="0.35">
      <c r="A78" s="40" t="s">
        <v>11310</v>
      </c>
      <c r="B78" s="40" t="s">
        <v>11311</v>
      </c>
      <c r="C78" s="41"/>
      <c r="D78" s="42">
        <v>42825</v>
      </c>
      <c r="E78" s="42">
        <v>2958465</v>
      </c>
      <c r="F78" s="41"/>
      <c r="G78" s="41"/>
      <c r="H78" s="40" t="s">
        <v>9590</v>
      </c>
      <c r="I78" s="42">
        <v>42825</v>
      </c>
      <c r="J78" s="40" t="s">
        <v>11115</v>
      </c>
      <c r="K78" s="42">
        <v>42825</v>
      </c>
      <c r="L78" s="40" t="s">
        <v>11115</v>
      </c>
      <c r="M78" s="42">
        <v>42825</v>
      </c>
      <c r="N78" s="42">
        <v>2958465</v>
      </c>
      <c r="O78" s="40" t="s">
        <v>11260</v>
      </c>
      <c r="P78" s="40" t="s">
        <v>11312</v>
      </c>
      <c r="Q78" s="40" t="s">
        <v>11118</v>
      </c>
    </row>
    <row r="79" spans="1:17" x14ac:dyDescent="0.35">
      <c r="A79" s="40" t="s">
        <v>11313</v>
      </c>
      <c r="B79" s="40" t="s">
        <v>11314</v>
      </c>
      <c r="C79" s="41"/>
      <c r="D79" s="42">
        <v>42825</v>
      </c>
      <c r="E79" s="42">
        <v>2958465</v>
      </c>
      <c r="F79" s="41"/>
      <c r="G79" s="41"/>
      <c r="H79" s="40" t="s">
        <v>9590</v>
      </c>
      <c r="I79" s="42">
        <v>42825</v>
      </c>
      <c r="J79" s="40" t="s">
        <v>11115</v>
      </c>
      <c r="K79" s="42">
        <v>42825</v>
      </c>
      <c r="L79" s="40" t="s">
        <v>11115</v>
      </c>
      <c r="M79" s="42">
        <v>42825</v>
      </c>
      <c r="N79" s="42">
        <v>2958465</v>
      </c>
      <c r="O79" s="40" t="s">
        <v>11260</v>
      </c>
      <c r="P79" s="40" t="s">
        <v>11312</v>
      </c>
      <c r="Q79" s="40" t="s">
        <v>11121</v>
      </c>
    </row>
    <row r="80" spans="1:17" x14ac:dyDescent="0.35">
      <c r="A80" s="40" t="s">
        <v>11315</v>
      </c>
      <c r="B80" s="40" t="s">
        <v>11316</v>
      </c>
      <c r="C80" s="41"/>
      <c r="D80" s="42">
        <v>42825</v>
      </c>
      <c r="E80" s="42">
        <v>2958465</v>
      </c>
      <c r="F80" s="41"/>
      <c r="G80" s="41"/>
      <c r="H80" s="40" t="s">
        <v>9590</v>
      </c>
      <c r="I80" s="42">
        <v>42825</v>
      </c>
      <c r="J80" s="40" t="s">
        <v>11115</v>
      </c>
      <c r="K80" s="42">
        <v>42825</v>
      </c>
      <c r="L80" s="40" t="s">
        <v>11115</v>
      </c>
      <c r="M80" s="42">
        <v>42825</v>
      </c>
      <c r="N80" s="42">
        <v>2958465</v>
      </c>
      <c r="O80" s="40" t="s">
        <v>11249</v>
      </c>
      <c r="P80" s="40" t="s">
        <v>11317</v>
      </c>
      <c r="Q80" s="40" t="s">
        <v>11118</v>
      </c>
    </row>
    <row r="81" spans="1:17" x14ac:dyDescent="0.35">
      <c r="A81" s="40" t="s">
        <v>11318</v>
      </c>
      <c r="B81" s="40" t="s">
        <v>11319</v>
      </c>
      <c r="C81" s="41"/>
      <c r="D81" s="42">
        <v>42825</v>
      </c>
      <c r="E81" s="42">
        <v>2958465</v>
      </c>
      <c r="F81" s="41"/>
      <c r="G81" s="41"/>
      <c r="H81" s="40" t="s">
        <v>9590</v>
      </c>
      <c r="I81" s="42">
        <v>42825</v>
      </c>
      <c r="J81" s="40" t="s">
        <v>11115</v>
      </c>
      <c r="K81" s="42">
        <v>42825</v>
      </c>
      <c r="L81" s="40" t="s">
        <v>11115</v>
      </c>
      <c r="M81" s="42">
        <v>42825</v>
      </c>
      <c r="N81" s="42">
        <v>2958465</v>
      </c>
      <c r="O81" s="40" t="s">
        <v>11249</v>
      </c>
      <c r="P81" s="40" t="s">
        <v>11317</v>
      </c>
      <c r="Q81" s="40" t="s">
        <v>11121</v>
      </c>
    </row>
    <row r="82" spans="1:17" x14ac:dyDescent="0.35">
      <c r="A82" s="40" t="s">
        <v>11320</v>
      </c>
      <c r="B82" s="40" t="s">
        <v>11321</v>
      </c>
      <c r="C82" s="41"/>
      <c r="D82" s="42">
        <v>42825</v>
      </c>
      <c r="E82" s="42">
        <v>2958465</v>
      </c>
      <c r="F82" s="41"/>
      <c r="G82" s="41"/>
      <c r="H82" s="40" t="s">
        <v>9590</v>
      </c>
      <c r="I82" s="42">
        <v>42825</v>
      </c>
      <c r="J82" s="40" t="s">
        <v>11115</v>
      </c>
      <c r="K82" s="42">
        <v>42825</v>
      </c>
      <c r="L82" s="40" t="s">
        <v>11115</v>
      </c>
      <c r="M82" s="42">
        <v>42825</v>
      </c>
      <c r="N82" s="42">
        <v>2958465</v>
      </c>
      <c r="O82" s="40" t="s">
        <v>11237</v>
      </c>
      <c r="P82" s="40" t="s">
        <v>11322</v>
      </c>
      <c r="Q82" s="40" t="s">
        <v>11118</v>
      </c>
    </row>
    <row r="83" spans="1:17" x14ac:dyDescent="0.35">
      <c r="A83" s="40" t="s">
        <v>11323</v>
      </c>
      <c r="B83" s="40" t="s">
        <v>11324</v>
      </c>
      <c r="C83" s="41"/>
      <c r="D83" s="42">
        <v>42825</v>
      </c>
      <c r="E83" s="42">
        <v>2958465</v>
      </c>
      <c r="F83" s="41"/>
      <c r="G83" s="41"/>
      <c r="H83" s="40" t="s">
        <v>9590</v>
      </c>
      <c r="I83" s="42">
        <v>42825</v>
      </c>
      <c r="J83" s="40" t="s">
        <v>11115</v>
      </c>
      <c r="K83" s="42">
        <v>42825</v>
      </c>
      <c r="L83" s="40" t="s">
        <v>11115</v>
      </c>
      <c r="M83" s="42">
        <v>42825</v>
      </c>
      <c r="N83" s="42">
        <v>2958465</v>
      </c>
      <c r="O83" s="40" t="s">
        <v>11237</v>
      </c>
      <c r="P83" s="40" t="s">
        <v>11322</v>
      </c>
      <c r="Q83" s="40" t="s">
        <v>11139</v>
      </c>
    </row>
    <row r="84" spans="1:17" x14ac:dyDescent="0.35">
      <c r="A84" s="40" t="s">
        <v>11325</v>
      </c>
      <c r="B84" s="40" t="s">
        <v>11326</v>
      </c>
      <c r="C84" s="41"/>
      <c r="D84" s="42">
        <v>42825</v>
      </c>
      <c r="E84" s="42">
        <v>2958465</v>
      </c>
      <c r="F84" s="40" t="s">
        <v>11327</v>
      </c>
      <c r="G84" s="41"/>
      <c r="H84" s="40" t="s">
        <v>9590</v>
      </c>
      <c r="I84" s="42">
        <v>42825</v>
      </c>
      <c r="J84" s="40" t="s">
        <v>11115</v>
      </c>
      <c r="K84" s="42">
        <v>42825</v>
      </c>
      <c r="L84" s="40" t="s">
        <v>11115</v>
      </c>
      <c r="M84" s="42">
        <v>42825</v>
      </c>
      <c r="N84" s="42">
        <v>2958465</v>
      </c>
      <c r="O84" s="40" t="s">
        <v>11155</v>
      </c>
      <c r="P84" s="40" t="s">
        <v>11328</v>
      </c>
      <c r="Q84" s="40" t="s">
        <v>11118</v>
      </c>
    </row>
    <row r="85" spans="1:17" ht="26.5" x14ac:dyDescent="0.35">
      <c r="A85" s="40" t="s">
        <v>11329</v>
      </c>
      <c r="B85" s="40" t="s">
        <v>11326</v>
      </c>
      <c r="C85" s="41"/>
      <c r="D85" s="42">
        <v>42825</v>
      </c>
      <c r="E85" s="42">
        <v>2958465</v>
      </c>
      <c r="F85" s="41"/>
      <c r="G85" s="41"/>
      <c r="H85" s="40" t="s">
        <v>9590</v>
      </c>
      <c r="I85" s="42">
        <v>42825</v>
      </c>
      <c r="J85" s="40" t="s">
        <v>11115</v>
      </c>
      <c r="K85" s="42">
        <v>42825</v>
      </c>
      <c r="L85" s="40" t="s">
        <v>11115</v>
      </c>
      <c r="M85" s="42">
        <v>42825</v>
      </c>
      <c r="N85" s="42">
        <v>2958465</v>
      </c>
      <c r="O85" s="40" t="s">
        <v>11160</v>
      </c>
      <c r="P85" s="40" t="s">
        <v>11328</v>
      </c>
      <c r="Q85" s="40" t="s">
        <v>11118</v>
      </c>
    </row>
    <row r="86" spans="1:17" x14ac:dyDescent="0.35">
      <c r="A86" s="40" t="s">
        <v>11330</v>
      </c>
      <c r="B86" s="40" t="s">
        <v>11331</v>
      </c>
      <c r="C86" s="41"/>
      <c r="D86" s="42">
        <v>42825</v>
      </c>
      <c r="E86" s="42">
        <v>2958465</v>
      </c>
      <c r="F86" s="40" t="s">
        <v>11325</v>
      </c>
      <c r="G86" s="41"/>
      <c r="H86" s="40" t="s">
        <v>9590</v>
      </c>
      <c r="I86" s="42">
        <v>42825</v>
      </c>
      <c r="J86" s="40" t="s">
        <v>11115</v>
      </c>
      <c r="K86" s="42">
        <v>42825</v>
      </c>
      <c r="L86" s="40" t="s">
        <v>11115</v>
      </c>
      <c r="M86" s="42">
        <v>42825</v>
      </c>
      <c r="N86" s="42">
        <v>2958465</v>
      </c>
      <c r="O86" s="40" t="s">
        <v>11155</v>
      </c>
      <c r="P86" s="40" t="s">
        <v>11328</v>
      </c>
      <c r="Q86" s="40" t="s">
        <v>11121</v>
      </c>
    </row>
    <row r="87" spans="1:17" ht="26.5" x14ac:dyDescent="0.35">
      <c r="A87" s="40" t="s">
        <v>11332</v>
      </c>
      <c r="B87" s="40" t="s">
        <v>11333</v>
      </c>
      <c r="C87" s="41"/>
      <c r="D87" s="42">
        <v>42825</v>
      </c>
      <c r="E87" s="42">
        <v>2958465</v>
      </c>
      <c r="F87" s="41"/>
      <c r="G87" s="41"/>
      <c r="H87" s="40" t="s">
        <v>9590</v>
      </c>
      <c r="I87" s="42">
        <v>42825</v>
      </c>
      <c r="J87" s="40" t="s">
        <v>11115</v>
      </c>
      <c r="K87" s="42">
        <v>42825</v>
      </c>
      <c r="L87" s="40" t="s">
        <v>11115</v>
      </c>
      <c r="M87" s="42">
        <v>42825</v>
      </c>
      <c r="N87" s="42">
        <v>2958465</v>
      </c>
      <c r="O87" s="40" t="s">
        <v>11188</v>
      </c>
      <c r="P87" s="40" t="s">
        <v>11334</v>
      </c>
      <c r="Q87" s="40" t="s">
        <v>11118</v>
      </c>
    </row>
    <row r="88" spans="1:17" ht="26.5" x14ac:dyDescent="0.35">
      <c r="A88" s="40" t="s">
        <v>11335</v>
      </c>
      <c r="B88" s="40" t="s">
        <v>11336</v>
      </c>
      <c r="C88" s="41"/>
      <c r="D88" s="42">
        <v>42825</v>
      </c>
      <c r="E88" s="42">
        <v>2958465</v>
      </c>
      <c r="F88" s="41"/>
      <c r="G88" s="41"/>
      <c r="H88" s="40" t="s">
        <v>9590</v>
      </c>
      <c r="I88" s="42">
        <v>42825</v>
      </c>
      <c r="J88" s="40" t="s">
        <v>11115</v>
      </c>
      <c r="K88" s="42">
        <v>42825</v>
      </c>
      <c r="L88" s="40" t="s">
        <v>11115</v>
      </c>
      <c r="M88" s="42">
        <v>42825</v>
      </c>
      <c r="N88" s="42">
        <v>2958465</v>
      </c>
      <c r="O88" s="40" t="s">
        <v>11188</v>
      </c>
      <c r="P88" s="40" t="s">
        <v>11334</v>
      </c>
      <c r="Q88" s="40" t="s">
        <v>11136</v>
      </c>
    </row>
    <row r="89" spans="1:17" x14ac:dyDescent="0.35">
      <c r="A89" s="40" t="s">
        <v>11337</v>
      </c>
      <c r="B89" s="40" t="s">
        <v>11338</v>
      </c>
      <c r="C89" s="41"/>
      <c r="D89" s="42">
        <v>42825</v>
      </c>
      <c r="E89" s="42">
        <v>2958465</v>
      </c>
      <c r="F89" s="41"/>
      <c r="G89" s="41"/>
      <c r="H89" s="40" t="s">
        <v>9590</v>
      </c>
      <c r="I89" s="42">
        <v>42825</v>
      </c>
      <c r="J89" s="40" t="s">
        <v>11115</v>
      </c>
      <c r="K89" s="42">
        <v>42825</v>
      </c>
      <c r="L89" s="40" t="s">
        <v>11115</v>
      </c>
      <c r="M89" s="42">
        <v>42825</v>
      </c>
      <c r="N89" s="42">
        <v>2958465</v>
      </c>
      <c r="O89" s="40" t="s">
        <v>11188</v>
      </c>
      <c r="P89" s="40" t="s">
        <v>11339</v>
      </c>
      <c r="Q89" s="40" t="s">
        <v>11118</v>
      </c>
    </row>
    <row r="90" spans="1:17" x14ac:dyDescent="0.35">
      <c r="A90" s="40" t="s">
        <v>11340</v>
      </c>
      <c r="B90" s="40" t="s">
        <v>11341</v>
      </c>
      <c r="C90" s="41"/>
      <c r="D90" s="42">
        <v>42825</v>
      </c>
      <c r="E90" s="42">
        <v>2958465</v>
      </c>
      <c r="F90" s="41"/>
      <c r="G90" s="41"/>
      <c r="H90" s="40" t="s">
        <v>9590</v>
      </c>
      <c r="I90" s="42">
        <v>42825</v>
      </c>
      <c r="J90" s="40" t="s">
        <v>11115</v>
      </c>
      <c r="K90" s="42">
        <v>42825</v>
      </c>
      <c r="L90" s="40" t="s">
        <v>11115</v>
      </c>
      <c r="M90" s="42">
        <v>42825</v>
      </c>
      <c r="N90" s="42">
        <v>2958465</v>
      </c>
      <c r="O90" s="40" t="s">
        <v>11116</v>
      </c>
      <c r="P90" s="40" t="s">
        <v>11342</v>
      </c>
      <c r="Q90" s="40" t="s">
        <v>11118</v>
      </c>
    </row>
    <row r="91" spans="1:17" x14ac:dyDescent="0.35">
      <c r="A91" s="40" t="s">
        <v>11343</v>
      </c>
      <c r="B91" s="40" t="s">
        <v>11344</v>
      </c>
      <c r="C91" s="41"/>
      <c r="D91" s="42">
        <v>42825</v>
      </c>
      <c r="E91" s="42">
        <v>2958465</v>
      </c>
      <c r="F91" s="41"/>
      <c r="G91" s="41"/>
      <c r="H91" s="40" t="s">
        <v>9590</v>
      </c>
      <c r="I91" s="42">
        <v>42825</v>
      </c>
      <c r="J91" s="40" t="s">
        <v>11115</v>
      </c>
      <c r="K91" s="42">
        <v>42825</v>
      </c>
      <c r="L91" s="40" t="s">
        <v>11115</v>
      </c>
      <c r="M91" s="42">
        <v>42825</v>
      </c>
      <c r="N91" s="42">
        <v>2958465</v>
      </c>
      <c r="O91" s="40" t="s">
        <v>11116</v>
      </c>
      <c r="P91" s="40" t="s">
        <v>11342</v>
      </c>
      <c r="Q91" s="40" t="s">
        <v>11136</v>
      </c>
    </row>
    <row r="92" spans="1:17" x14ac:dyDescent="0.35">
      <c r="A92" s="40" t="s">
        <v>11345</v>
      </c>
      <c r="B92" s="40" t="s">
        <v>11346</v>
      </c>
      <c r="C92" s="41"/>
      <c r="D92" s="42">
        <v>42825</v>
      </c>
      <c r="E92" s="42">
        <v>2958465</v>
      </c>
      <c r="F92" s="41"/>
      <c r="G92" s="41"/>
      <c r="H92" s="40" t="s">
        <v>9590</v>
      </c>
      <c r="I92" s="42">
        <v>42825</v>
      </c>
      <c r="J92" s="40" t="s">
        <v>11115</v>
      </c>
      <c r="K92" s="42">
        <v>42825</v>
      </c>
      <c r="L92" s="40" t="s">
        <v>11115</v>
      </c>
      <c r="M92" s="42">
        <v>42825</v>
      </c>
      <c r="N92" s="42">
        <v>2958465</v>
      </c>
      <c r="O92" s="40" t="s">
        <v>11155</v>
      </c>
      <c r="P92" s="40" t="s">
        <v>11347</v>
      </c>
      <c r="Q92" s="40" t="s">
        <v>11118</v>
      </c>
    </row>
    <row r="93" spans="1:17" ht="26.5" x14ac:dyDescent="0.35">
      <c r="A93" s="40" t="s">
        <v>11348</v>
      </c>
      <c r="B93" s="40" t="s">
        <v>11349</v>
      </c>
      <c r="C93" s="41"/>
      <c r="D93" s="42">
        <v>42825</v>
      </c>
      <c r="E93" s="42">
        <v>2958465</v>
      </c>
      <c r="F93" s="41"/>
      <c r="G93" s="41"/>
      <c r="H93" s="40" t="s">
        <v>9590</v>
      </c>
      <c r="I93" s="42">
        <v>42825</v>
      </c>
      <c r="J93" s="40" t="s">
        <v>11115</v>
      </c>
      <c r="K93" s="42">
        <v>42825</v>
      </c>
      <c r="L93" s="40" t="s">
        <v>11115</v>
      </c>
      <c r="M93" s="42">
        <v>42825</v>
      </c>
      <c r="N93" s="42">
        <v>2958465</v>
      </c>
      <c r="O93" s="40" t="s">
        <v>11160</v>
      </c>
      <c r="P93" s="40" t="s">
        <v>11347</v>
      </c>
      <c r="Q93" s="40" t="s">
        <v>11121</v>
      </c>
    </row>
    <row r="94" spans="1:17" x14ac:dyDescent="0.35">
      <c r="A94" s="40" t="s">
        <v>11350</v>
      </c>
      <c r="B94" s="40" t="s">
        <v>11351</v>
      </c>
      <c r="C94" s="41"/>
      <c r="D94" s="42">
        <v>42825</v>
      </c>
      <c r="E94" s="42">
        <v>2958465</v>
      </c>
      <c r="F94" s="41"/>
      <c r="G94" s="41"/>
      <c r="H94" s="40" t="s">
        <v>9590</v>
      </c>
      <c r="I94" s="42">
        <v>42825</v>
      </c>
      <c r="J94" s="40" t="s">
        <v>11115</v>
      </c>
      <c r="K94" s="42">
        <v>42825</v>
      </c>
      <c r="L94" s="40" t="s">
        <v>11115</v>
      </c>
      <c r="M94" s="42">
        <v>42825</v>
      </c>
      <c r="N94" s="42">
        <v>2958465</v>
      </c>
      <c r="O94" s="40" t="s">
        <v>11116</v>
      </c>
      <c r="P94" s="40" t="s">
        <v>11352</v>
      </c>
      <c r="Q94" s="40" t="s">
        <v>11118</v>
      </c>
    </row>
    <row r="95" spans="1:17" x14ac:dyDescent="0.35">
      <c r="A95" s="40" t="s">
        <v>11353</v>
      </c>
      <c r="B95" s="40" t="s">
        <v>11354</v>
      </c>
      <c r="C95" s="41"/>
      <c r="D95" s="42">
        <v>42825</v>
      </c>
      <c r="E95" s="42">
        <v>2958465</v>
      </c>
      <c r="F95" s="41"/>
      <c r="G95" s="41"/>
      <c r="H95" s="40" t="s">
        <v>9590</v>
      </c>
      <c r="I95" s="42">
        <v>42825</v>
      </c>
      <c r="J95" s="40" t="s">
        <v>11115</v>
      </c>
      <c r="K95" s="42">
        <v>42825</v>
      </c>
      <c r="L95" s="40" t="s">
        <v>11115</v>
      </c>
      <c r="M95" s="42">
        <v>42825</v>
      </c>
      <c r="N95" s="42">
        <v>2958465</v>
      </c>
      <c r="O95" s="40" t="s">
        <v>11116</v>
      </c>
      <c r="P95" s="40" t="s">
        <v>11352</v>
      </c>
      <c r="Q95" s="40" t="s">
        <v>11121</v>
      </c>
    </row>
    <row r="96" spans="1:17" x14ac:dyDescent="0.35">
      <c r="A96" s="40" t="s">
        <v>11355</v>
      </c>
      <c r="B96" s="40" t="s">
        <v>11356</v>
      </c>
      <c r="C96" s="41"/>
      <c r="D96" s="42">
        <v>42825</v>
      </c>
      <c r="E96" s="42">
        <v>2958465</v>
      </c>
      <c r="F96" s="41"/>
      <c r="G96" s="41"/>
      <c r="H96" s="40" t="s">
        <v>9590</v>
      </c>
      <c r="I96" s="42">
        <v>42825</v>
      </c>
      <c r="J96" s="40" t="s">
        <v>11115</v>
      </c>
      <c r="K96" s="42">
        <v>42825</v>
      </c>
      <c r="L96" s="40" t="s">
        <v>11115</v>
      </c>
      <c r="M96" s="42">
        <v>42825</v>
      </c>
      <c r="N96" s="42">
        <v>2958465</v>
      </c>
      <c r="O96" s="40" t="s">
        <v>11175</v>
      </c>
      <c r="P96" s="40" t="s">
        <v>11357</v>
      </c>
      <c r="Q96" s="40" t="s">
        <v>11118</v>
      </c>
    </row>
    <row r="97" spans="1:17" x14ac:dyDescent="0.35">
      <c r="A97" s="40" t="s">
        <v>11358</v>
      </c>
      <c r="B97" s="40" t="s">
        <v>11359</v>
      </c>
      <c r="C97" s="41"/>
      <c r="D97" s="42">
        <v>42825</v>
      </c>
      <c r="E97" s="42">
        <v>2958465</v>
      </c>
      <c r="F97" s="41"/>
      <c r="G97" s="41"/>
      <c r="H97" s="40" t="s">
        <v>9590</v>
      </c>
      <c r="I97" s="42">
        <v>42825</v>
      </c>
      <c r="J97" s="40" t="s">
        <v>11115</v>
      </c>
      <c r="K97" s="42">
        <v>42825</v>
      </c>
      <c r="L97" s="40" t="s">
        <v>11115</v>
      </c>
      <c r="M97" s="42">
        <v>42825</v>
      </c>
      <c r="N97" s="42">
        <v>2958465</v>
      </c>
      <c r="O97" s="40" t="s">
        <v>11175</v>
      </c>
      <c r="P97" s="40" t="s">
        <v>11357</v>
      </c>
      <c r="Q97" s="40" t="s">
        <v>11121</v>
      </c>
    </row>
    <row r="98" spans="1:17" x14ac:dyDescent="0.35">
      <c r="A98" s="40" t="s">
        <v>11360</v>
      </c>
      <c r="B98" s="40" t="s">
        <v>11361</v>
      </c>
      <c r="C98" s="41"/>
      <c r="D98" s="42">
        <v>42825</v>
      </c>
      <c r="E98" s="42">
        <v>2958465</v>
      </c>
      <c r="F98" s="41"/>
      <c r="G98" s="41"/>
      <c r="H98" s="40" t="s">
        <v>9590</v>
      </c>
      <c r="I98" s="42">
        <v>42825</v>
      </c>
      <c r="J98" s="40" t="s">
        <v>11115</v>
      </c>
      <c r="K98" s="42">
        <v>42825</v>
      </c>
      <c r="L98" s="40" t="s">
        <v>11115</v>
      </c>
      <c r="M98" s="42">
        <v>42825</v>
      </c>
      <c r="N98" s="42">
        <v>2958465</v>
      </c>
      <c r="O98" s="40" t="s">
        <v>11175</v>
      </c>
      <c r="P98" s="40" t="s">
        <v>11357</v>
      </c>
      <c r="Q98" s="40" t="s">
        <v>11167</v>
      </c>
    </row>
    <row r="99" spans="1:17" x14ac:dyDescent="0.35">
      <c r="A99" s="40" t="s">
        <v>11362</v>
      </c>
      <c r="B99" s="40" t="s">
        <v>11363</v>
      </c>
      <c r="C99" s="41"/>
      <c r="D99" s="42">
        <v>42825</v>
      </c>
      <c r="E99" s="42">
        <v>2958465</v>
      </c>
      <c r="F99" s="41"/>
      <c r="G99" s="41"/>
      <c r="H99" s="40" t="s">
        <v>9590</v>
      </c>
      <c r="I99" s="42">
        <v>42825</v>
      </c>
      <c r="J99" s="40" t="s">
        <v>11115</v>
      </c>
      <c r="K99" s="42">
        <v>42825</v>
      </c>
      <c r="L99" s="40" t="s">
        <v>11115</v>
      </c>
      <c r="M99" s="42">
        <v>42825</v>
      </c>
      <c r="N99" s="42">
        <v>2958465</v>
      </c>
      <c r="O99" s="40" t="s">
        <v>11155</v>
      </c>
      <c r="P99" s="40" t="s">
        <v>11364</v>
      </c>
      <c r="Q99" s="40" t="s">
        <v>11144</v>
      </c>
    </row>
    <row r="100" spans="1:17" ht="26.5" x14ac:dyDescent="0.35">
      <c r="A100" s="40" t="s">
        <v>11365</v>
      </c>
      <c r="B100" s="40" t="s">
        <v>11366</v>
      </c>
      <c r="C100" s="41"/>
      <c r="D100" s="42">
        <v>42825</v>
      </c>
      <c r="E100" s="42">
        <v>2958465</v>
      </c>
      <c r="F100" s="41"/>
      <c r="G100" s="41"/>
      <c r="H100" s="40" t="s">
        <v>9590</v>
      </c>
      <c r="I100" s="42">
        <v>42825</v>
      </c>
      <c r="J100" s="40" t="s">
        <v>11115</v>
      </c>
      <c r="K100" s="42">
        <v>42825</v>
      </c>
      <c r="L100" s="40" t="s">
        <v>11115</v>
      </c>
      <c r="M100" s="42">
        <v>42825</v>
      </c>
      <c r="N100" s="42">
        <v>2958465</v>
      </c>
      <c r="O100" s="40" t="s">
        <v>11160</v>
      </c>
      <c r="P100" s="40" t="s">
        <v>11364</v>
      </c>
      <c r="Q100" s="40" t="s">
        <v>11167</v>
      </c>
    </row>
    <row r="101" spans="1:17" x14ac:dyDescent="0.35">
      <c r="A101" s="40" t="s">
        <v>11367</v>
      </c>
      <c r="B101" s="40" t="s">
        <v>11368</v>
      </c>
      <c r="C101" s="41"/>
      <c r="D101" s="42">
        <v>42825</v>
      </c>
      <c r="E101" s="42">
        <v>2958465</v>
      </c>
      <c r="F101" s="40" t="s">
        <v>11367</v>
      </c>
      <c r="G101" s="41"/>
      <c r="H101" s="40" t="s">
        <v>9590</v>
      </c>
      <c r="I101" s="42">
        <v>42825</v>
      </c>
      <c r="J101" s="40" t="s">
        <v>11115</v>
      </c>
      <c r="K101" s="42">
        <v>42825</v>
      </c>
      <c r="L101" s="40" t="s">
        <v>11115</v>
      </c>
      <c r="M101" s="42">
        <v>42825</v>
      </c>
      <c r="N101" s="42">
        <v>2958465</v>
      </c>
      <c r="O101" s="40" t="s">
        <v>11221</v>
      </c>
      <c r="P101" s="40" t="s">
        <v>11369</v>
      </c>
      <c r="Q101" s="40" t="s">
        <v>11118</v>
      </c>
    </row>
    <row r="102" spans="1:17" x14ac:dyDescent="0.35">
      <c r="A102" s="40" t="s">
        <v>11370</v>
      </c>
      <c r="B102" s="40" t="s">
        <v>11371</v>
      </c>
      <c r="C102" s="41"/>
      <c r="D102" s="42">
        <v>42825</v>
      </c>
      <c r="E102" s="42">
        <v>2958465</v>
      </c>
      <c r="F102" s="40" t="s">
        <v>11367</v>
      </c>
      <c r="G102" s="41"/>
      <c r="H102" s="40" t="s">
        <v>9590</v>
      </c>
      <c r="I102" s="42">
        <v>42825</v>
      </c>
      <c r="J102" s="40" t="s">
        <v>11115</v>
      </c>
      <c r="K102" s="42">
        <v>42825</v>
      </c>
      <c r="L102" s="40" t="s">
        <v>11115</v>
      </c>
      <c r="M102" s="42">
        <v>42825</v>
      </c>
      <c r="N102" s="42">
        <v>2958465</v>
      </c>
      <c r="O102" s="40" t="s">
        <v>11221</v>
      </c>
      <c r="P102" s="40" t="s">
        <v>11369</v>
      </c>
      <c r="Q102" s="40" t="s">
        <v>11121</v>
      </c>
    </row>
    <row r="103" spans="1:17" x14ac:dyDescent="0.35">
      <c r="A103" s="40" t="s">
        <v>11372</v>
      </c>
      <c r="B103" s="40" t="s">
        <v>11373</v>
      </c>
      <c r="C103" s="41"/>
      <c r="D103" s="42">
        <v>42825</v>
      </c>
      <c r="E103" s="42">
        <v>2958465</v>
      </c>
      <c r="F103" s="40" t="s">
        <v>11370</v>
      </c>
      <c r="G103" s="41"/>
      <c r="H103" s="40" t="s">
        <v>9590</v>
      </c>
      <c r="I103" s="42">
        <v>42825</v>
      </c>
      <c r="J103" s="40" t="s">
        <v>11115</v>
      </c>
      <c r="K103" s="42">
        <v>42825</v>
      </c>
      <c r="L103" s="40" t="s">
        <v>11115</v>
      </c>
      <c r="M103" s="42">
        <v>42825</v>
      </c>
      <c r="N103" s="42">
        <v>2958465</v>
      </c>
      <c r="O103" s="40" t="s">
        <v>11221</v>
      </c>
      <c r="P103" s="40" t="s">
        <v>11369</v>
      </c>
      <c r="Q103" s="40" t="s">
        <v>11167</v>
      </c>
    </row>
    <row r="104" spans="1:17" x14ac:dyDescent="0.35">
      <c r="A104" s="40" t="s">
        <v>11374</v>
      </c>
      <c r="B104" s="40" t="s">
        <v>11375</v>
      </c>
      <c r="C104" s="41"/>
      <c r="D104" s="42">
        <v>42825</v>
      </c>
      <c r="E104" s="42">
        <v>2958465</v>
      </c>
      <c r="F104" s="41"/>
      <c r="G104" s="41"/>
      <c r="H104" s="40" t="s">
        <v>9590</v>
      </c>
      <c r="I104" s="42">
        <v>42825</v>
      </c>
      <c r="J104" s="40" t="s">
        <v>11115</v>
      </c>
      <c r="K104" s="42">
        <v>42825</v>
      </c>
      <c r="L104" s="40" t="s">
        <v>11115</v>
      </c>
      <c r="M104" s="42">
        <v>42825</v>
      </c>
      <c r="N104" s="42">
        <v>2958465</v>
      </c>
      <c r="O104" s="40" t="s">
        <v>11194</v>
      </c>
      <c r="P104" s="40" t="s">
        <v>11376</v>
      </c>
      <c r="Q104" s="40" t="s">
        <v>11121</v>
      </c>
    </row>
    <row r="105" spans="1:17" x14ac:dyDescent="0.35">
      <c r="A105" s="40" t="s">
        <v>11377</v>
      </c>
      <c r="B105" s="40" t="s">
        <v>11378</v>
      </c>
      <c r="C105" s="41"/>
      <c r="D105" s="42">
        <v>42825</v>
      </c>
      <c r="E105" s="42">
        <v>2958465</v>
      </c>
      <c r="F105" s="41"/>
      <c r="G105" s="41"/>
      <c r="H105" s="40" t="s">
        <v>9590</v>
      </c>
      <c r="I105" s="42">
        <v>42825</v>
      </c>
      <c r="J105" s="40" t="s">
        <v>11115</v>
      </c>
      <c r="K105" s="42">
        <v>42825</v>
      </c>
      <c r="L105" s="40" t="s">
        <v>11115</v>
      </c>
      <c r="M105" s="42">
        <v>42825</v>
      </c>
      <c r="N105" s="42">
        <v>2958465</v>
      </c>
      <c r="O105" s="40" t="s">
        <v>11155</v>
      </c>
      <c r="P105" s="40" t="s">
        <v>11379</v>
      </c>
      <c r="Q105" s="40" t="s">
        <v>11118</v>
      </c>
    </row>
    <row r="106" spans="1:17" ht="26.5" x14ac:dyDescent="0.35">
      <c r="A106" s="40" t="s">
        <v>11380</v>
      </c>
      <c r="B106" s="40" t="s">
        <v>11381</v>
      </c>
      <c r="C106" s="41"/>
      <c r="D106" s="42">
        <v>42825</v>
      </c>
      <c r="E106" s="42">
        <v>2958465</v>
      </c>
      <c r="F106" s="40" t="s">
        <v>11377</v>
      </c>
      <c r="G106" s="41"/>
      <c r="H106" s="40" t="s">
        <v>9590</v>
      </c>
      <c r="I106" s="42">
        <v>42825</v>
      </c>
      <c r="J106" s="40" t="s">
        <v>11115</v>
      </c>
      <c r="K106" s="42">
        <v>42825</v>
      </c>
      <c r="L106" s="40" t="s">
        <v>11115</v>
      </c>
      <c r="M106" s="42">
        <v>42825</v>
      </c>
      <c r="N106" s="42">
        <v>2958465</v>
      </c>
      <c r="O106" s="40" t="s">
        <v>11160</v>
      </c>
      <c r="P106" s="40" t="s">
        <v>11379</v>
      </c>
      <c r="Q106" s="40" t="s">
        <v>11121</v>
      </c>
    </row>
    <row r="107" spans="1:17" x14ac:dyDescent="0.35">
      <c r="A107" s="40" t="s">
        <v>11382</v>
      </c>
      <c r="B107" s="40" t="s">
        <v>11383</v>
      </c>
      <c r="C107" s="41"/>
      <c r="D107" s="42">
        <v>42825</v>
      </c>
      <c r="E107" s="42">
        <v>2958465</v>
      </c>
      <c r="F107" s="41"/>
      <c r="G107" s="41"/>
      <c r="H107" s="40" t="s">
        <v>9590</v>
      </c>
      <c r="I107" s="42">
        <v>42825</v>
      </c>
      <c r="J107" s="40" t="s">
        <v>11115</v>
      </c>
      <c r="K107" s="42">
        <v>42825</v>
      </c>
      <c r="L107" s="40" t="s">
        <v>11115</v>
      </c>
      <c r="M107" s="42">
        <v>42825</v>
      </c>
      <c r="N107" s="42">
        <v>2958465</v>
      </c>
      <c r="O107" s="40" t="s">
        <v>11384</v>
      </c>
      <c r="P107" s="40" t="s">
        <v>11385</v>
      </c>
      <c r="Q107" s="40" t="s">
        <v>11139</v>
      </c>
    </row>
    <row r="108" spans="1:17" x14ac:dyDescent="0.35">
      <c r="A108" s="40" t="s">
        <v>11386</v>
      </c>
      <c r="B108" s="40" t="s">
        <v>11387</v>
      </c>
      <c r="C108" s="41"/>
      <c r="D108" s="42">
        <v>42825</v>
      </c>
      <c r="E108" s="42">
        <v>2958465</v>
      </c>
      <c r="F108" s="41"/>
      <c r="G108" s="41"/>
      <c r="H108" s="40" t="s">
        <v>9590</v>
      </c>
      <c r="I108" s="42">
        <v>42825</v>
      </c>
      <c r="J108" s="40" t="s">
        <v>11115</v>
      </c>
      <c r="K108" s="42">
        <v>42825</v>
      </c>
      <c r="L108" s="40" t="s">
        <v>11115</v>
      </c>
      <c r="M108" s="42">
        <v>42825</v>
      </c>
      <c r="N108" s="42">
        <v>2958465</v>
      </c>
      <c r="O108" s="40" t="s">
        <v>11260</v>
      </c>
      <c r="P108" s="40" t="s">
        <v>11388</v>
      </c>
      <c r="Q108" s="40" t="s">
        <v>11118</v>
      </c>
    </row>
    <row r="109" spans="1:17" x14ac:dyDescent="0.35">
      <c r="A109" s="40" t="s">
        <v>11389</v>
      </c>
      <c r="B109" s="40" t="s">
        <v>11390</v>
      </c>
      <c r="C109" s="41"/>
      <c r="D109" s="42">
        <v>42825</v>
      </c>
      <c r="E109" s="42">
        <v>2958465</v>
      </c>
      <c r="F109" s="41"/>
      <c r="G109" s="41"/>
      <c r="H109" s="40" t="s">
        <v>9590</v>
      </c>
      <c r="I109" s="42">
        <v>42825</v>
      </c>
      <c r="J109" s="40" t="s">
        <v>11115</v>
      </c>
      <c r="K109" s="42">
        <v>42825</v>
      </c>
      <c r="L109" s="40" t="s">
        <v>11115</v>
      </c>
      <c r="M109" s="42">
        <v>42825</v>
      </c>
      <c r="N109" s="42">
        <v>2958465</v>
      </c>
      <c r="O109" s="40" t="s">
        <v>11260</v>
      </c>
      <c r="P109" s="40" t="s">
        <v>11388</v>
      </c>
      <c r="Q109" s="40" t="s">
        <v>11121</v>
      </c>
    </row>
    <row r="110" spans="1:17" x14ac:dyDescent="0.35">
      <c r="A110" s="40" t="s">
        <v>11391</v>
      </c>
      <c r="B110" s="40" t="s">
        <v>11392</v>
      </c>
      <c r="C110" s="41"/>
      <c r="D110" s="42">
        <v>42825</v>
      </c>
      <c r="E110" s="42">
        <v>2958465</v>
      </c>
      <c r="F110" s="41"/>
      <c r="G110" s="41"/>
      <c r="H110" s="40" t="s">
        <v>9590</v>
      </c>
      <c r="I110" s="42">
        <v>42825</v>
      </c>
      <c r="J110" s="40" t="s">
        <v>11115</v>
      </c>
      <c r="K110" s="42">
        <v>42825</v>
      </c>
      <c r="L110" s="40" t="s">
        <v>11115</v>
      </c>
      <c r="M110" s="42">
        <v>42825</v>
      </c>
      <c r="N110" s="42">
        <v>2958465</v>
      </c>
      <c r="O110" s="40" t="s">
        <v>11124</v>
      </c>
      <c r="P110" s="40" t="s">
        <v>11393</v>
      </c>
      <c r="Q110" s="40" t="s">
        <v>11121</v>
      </c>
    </row>
    <row r="111" spans="1:17" x14ac:dyDescent="0.35">
      <c r="A111" s="40" t="s">
        <v>11394</v>
      </c>
      <c r="B111" s="40" t="s">
        <v>11395</v>
      </c>
      <c r="C111" s="41"/>
      <c r="D111" s="42">
        <v>42825</v>
      </c>
      <c r="E111" s="42">
        <v>2958465</v>
      </c>
      <c r="F111" s="41"/>
      <c r="G111" s="41"/>
      <c r="H111" s="40" t="s">
        <v>9590</v>
      </c>
      <c r="I111" s="42">
        <v>42825</v>
      </c>
      <c r="J111" s="40" t="s">
        <v>11115</v>
      </c>
      <c r="K111" s="42">
        <v>42825</v>
      </c>
      <c r="L111" s="40" t="s">
        <v>11115</v>
      </c>
      <c r="M111" s="42">
        <v>42825</v>
      </c>
      <c r="N111" s="42">
        <v>2958465</v>
      </c>
      <c r="O111" s="40" t="s">
        <v>11124</v>
      </c>
      <c r="P111" s="40" t="s">
        <v>11396</v>
      </c>
      <c r="Q111" s="40" t="s">
        <v>11121</v>
      </c>
    </row>
    <row r="112" spans="1:17" x14ac:dyDescent="0.35">
      <c r="A112" s="40" t="s">
        <v>11397</v>
      </c>
      <c r="B112" s="40" t="s">
        <v>11398</v>
      </c>
      <c r="C112" s="41"/>
      <c r="D112" s="42">
        <v>42825</v>
      </c>
      <c r="E112" s="42">
        <v>2958465</v>
      </c>
      <c r="F112" s="41"/>
      <c r="G112" s="41"/>
      <c r="H112" s="40" t="s">
        <v>9590</v>
      </c>
      <c r="I112" s="42">
        <v>42825</v>
      </c>
      <c r="J112" s="40" t="s">
        <v>11115</v>
      </c>
      <c r="K112" s="42">
        <v>42825</v>
      </c>
      <c r="L112" s="40" t="s">
        <v>11115</v>
      </c>
      <c r="M112" s="42">
        <v>42825</v>
      </c>
      <c r="N112" s="42">
        <v>2958465</v>
      </c>
      <c r="O112" s="40" t="s">
        <v>11249</v>
      </c>
      <c r="P112" s="40" t="s">
        <v>11399</v>
      </c>
      <c r="Q112" s="40" t="s">
        <v>11118</v>
      </c>
    </row>
    <row r="113" spans="1:17" x14ac:dyDescent="0.35">
      <c r="A113" s="40" t="s">
        <v>11400</v>
      </c>
      <c r="B113" s="40" t="s">
        <v>11401</v>
      </c>
      <c r="C113" s="41"/>
      <c r="D113" s="42">
        <v>42825</v>
      </c>
      <c r="E113" s="42">
        <v>2958465</v>
      </c>
      <c r="F113" s="41"/>
      <c r="G113" s="41"/>
      <c r="H113" s="40" t="s">
        <v>9590</v>
      </c>
      <c r="I113" s="42">
        <v>42825</v>
      </c>
      <c r="J113" s="40" t="s">
        <v>11115</v>
      </c>
      <c r="K113" s="42">
        <v>42825</v>
      </c>
      <c r="L113" s="40" t="s">
        <v>11115</v>
      </c>
      <c r="M113" s="42">
        <v>42825</v>
      </c>
      <c r="N113" s="42">
        <v>2958465</v>
      </c>
      <c r="O113" s="40" t="s">
        <v>11249</v>
      </c>
      <c r="P113" s="40" t="s">
        <v>11399</v>
      </c>
      <c r="Q113" s="40" t="s">
        <v>11136</v>
      </c>
    </row>
    <row r="114" spans="1:17" x14ac:dyDescent="0.35">
      <c r="A114" s="40" t="s">
        <v>11402</v>
      </c>
      <c r="B114" s="40" t="s">
        <v>11403</v>
      </c>
      <c r="C114" s="41"/>
      <c r="D114" s="42">
        <v>42825</v>
      </c>
      <c r="E114" s="42">
        <v>2958465</v>
      </c>
      <c r="F114" s="41"/>
      <c r="G114" s="41"/>
      <c r="H114" s="40" t="s">
        <v>9590</v>
      </c>
      <c r="I114" s="42">
        <v>42825</v>
      </c>
      <c r="J114" s="40" t="s">
        <v>11115</v>
      </c>
      <c r="K114" s="42">
        <v>42825</v>
      </c>
      <c r="L114" s="40" t="s">
        <v>11115</v>
      </c>
      <c r="M114" s="42">
        <v>42825</v>
      </c>
      <c r="N114" s="42">
        <v>2958465</v>
      </c>
      <c r="O114" s="40" t="s">
        <v>11188</v>
      </c>
      <c r="P114" s="40" t="s">
        <v>11404</v>
      </c>
      <c r="Q114" s="40" t="s">
        <v>11118</v>
      </c>
    </row>
    <row r="115" spans="1:17" x14ac:dyDescent="0.35">
      <c r="A115" s="40" t="s">
        <v>11405</v>
      </c>
      <c r="B115" s="40" t="s">
        <v>11406</v>
      </c>
      <c r="C115" s="41"/>
      <c r="D115" s="42">
        <v>42825</v>
      </c>
      <c r="E115" s="42">
        <v>2958465</v>
      </c>
      <c r="F115" s="41"/>
      <c r="G115" s="41"/>
      <c r="H115" s="40" t="s">
        <v>9590</v>
      </c>
      <c r="I115" s="42">
        <v>42825</v>
      </c>
      <c r="J115" s="40" t="s">
        <v>11115</v>
      </c>
      <c r="K115" s="42">
        <v>42825</v>
      </c>
      <c r="L115" s="40" t="s">
        <v>11115</v>
      </c>
      <c r="M115" s="42">
        <v>42825</v>
      </c>
      <c r="N115" s="42">
        <v>2958465</v>
      </c>
      <c r="O115" s="40" t="s">
        <v>11188</v>
      </c>
      <c r="P115" s="40" t="s">
        <v>11404</v>
      </c>
      <c r="Q115" s="40" t="s">
        <v>11121</v>
      </c>
    </row>
    <row r="116" spans="1:17" x14ac:dyDescent="0.35">
      <c r="A116" s="40" t="s">
        <v>11407</v>
      </c>
      <c r="B116" s="40" t="s">
        <v>11408</v>
      </c>
      <c r="C116" s="41"/>
      <c r="D116" s="42">
        <v>42825</v>
      </c>
      <c r="E116" s="42">
        <v>2958465</v>
      </c>
      <c r="F116" s="41"/>
      <c r="G116" s="41"/>
      <c r="H116" s="40" t="s">
        <v>9590</v>
      </c>
      <c r="I116" s="42">
        <v>42825</v>
      </c>
      <c r="J116" s="40" t="s">
        <v>11115</v>
      </c>
      <c r="K116" s="42">
        <v>42825</v>
      </c>
      <c r="L116" s="40" t="s">
        <v>11115</v>
      </c>
      <c r="M116" s="42">
        <v>42825</v>
      </c>
      <c r="N116" s="42">
        <v>2958465</v>
      </c>
      <c r="O116" s="40" t="s">
        <v>11188</v>
      </c>
      <c r="P116" s="40" t="s">
        <v>11409</v>
      </c>
      <c r="Q116" s="40" t="s">
        <v>11118</v>
      </c>
    </row>
    <row r="117" spans="1:17" x14ac:dyDescent="0.35">
      <c r="A117" s="40" t="s">
        <v>11410</v>
      </c>
      <c r="B117" s="40" t="s">
        <v>11411</v>
      </c>
      <c r="C117" s="41"/>
      <c r="D117" s="42">
        <v>42825</v>
      </c>
      <c r="E117" s="42">
        <v>2958465</v>
      </c>
      <c r="F117" s="41"/>
      <c r="G117" s="41"/>
      <c r="H117" s="40" t="s">
        <v>9590</v>
      </c>
      <c r="I117" s="42">
        <v>42825</v>
      </c>
      <c r="J117" s="40" t="s">
        <v>11115</v>
      </c>
      <c r="K117" s="42">
        <v>42825</v>
      </c>
      <c r="L117" s="40" t="s">
        <v>11115</v>
      </c>
      <c r="M117" s="42">
        <v>42825</v>
      </c>
      <c r="N117" s="42">
        <v>2958465</v>
      </c>
      <c r="O117" s="40" t="s">
        <v>11188</v>
      </c>
      <c r="P117" s="40" t="s">
        <v>11409</v>
      </c>
      <c r="Q117" s="40" t="s">
        <v>11121</v>
      </c>
    </row>
    <row r="118" spans="1:17" x14ac:dyDescent="0.35">
      <c r="A118" s="40" t="s">
        <v>11412</v>
      </c>
      <c r="B118" s="40" t="s">
        <v>11413</v>
      </c>
      <c r="C118" s="41"/>
      <c r="D118" s="42">
        <v>42825</v>
      </c>
      <c r="E118" s="42">
        <v>2958465</v>
      </c>
      <c r="F118" s="41"/>
      <c r="G118" s="41"/>
      <c r="H118" s="40" t="s">
        <v>9590</v>
      </c>
      <c r="I118" s="42">
        <v>42825</v>
      </c>
      <c r="J118" s="40" t="s">
        <v>11115</v>
      </c>
      <c r="K118" s="42">
        <v>42825</v>
      </c>
      <c r="L118" s="40" t="s">
        <v>11115</v>
      </c>
      <c r="M118" s="42">
        <v>42825</v>
      </c>
      <c r="N118" s="42">
        <v>2958465</v>
      </c>
      <c r="O118" s="40" t="s">
        <v>11384</v>
      </c>
      <c r="P118" s="40" t="s">
        <v>11414</v>
      </c>
      <c r="Q118" s="40" t="s">
        <v>11139</v>
      </c>
    </row>
    <row r="119" spans="1:17" x14ac:dyDescent="0.35">
      <c r="A119" s="40" t="s">
        <v>11415</v>
      </c>
      <c r="B119" s="40" t="s">
        <v>11416</v>
      </c>
      <c r="C119" s="41"/>
      <c r="D119" s="42">
        <v>42825</v>
      </c>
      <c r="E119" s="42">
        <v>2958465</v>
      </c>
      <c r="F119" s="41"/>
      <c r="G119" s="41"/>
      <c r="H119" s="40" t="s">
        <v>9590</v>
      </c>
      <c r="I119" s="42">
        <v>42825</v>
      </c>
      <c r="J119" s="40" t="s">
        <v>11115</v>
      </c>
      <c r="K119" s="42">
        <v>42825</v>
      </c>
      <c r="L119" s="40" t="s">
        <v>11115</v>
      </c>
      <c r="M119" s="42">
        <v>42825</v>
      </c>
      <c r="N119" s="42">
        <v>2958465</v>
      </c>
      <c r="O119" s="40" t="s">
        <v>11194</v>
      </c>
      <c r="P119" s="40" t="s">
        <v>11417</v>
      </c>
      <c r="Q119" s="40" t="s">
        <v>11136</v>
      </c>
    </row>
    <row r="120" spans="1:17" x14ac:dyDescent="0.35">
      <c r="A120" s="40" t="s">
        <v>11418</v>
      </c>
      <c r="B120" s="40" t="s">
        <v>11419</v>
      </c>
      <c r="C120" s="41"/>
      <c r="D120" s="42">
        <v>42825</v>
      </c>
      <c r="E120" s="42">
        <v>2958465</v>
      </c>
      <c r="F120" s="41"/>
      <c r="G120" s="41"/>
      <c r="H120" s="40" t="s">
        <v>9590</v>
      </c>
      <c r="I120" s="42">
        <v>42825</v>
      </c>
      <c r="J120" s="40" t="s">
        <v>11115</v>
      </c>
      <c r="K120" s="42">
        <v>42825</v>
      </c>
      <c r="L120" s="40" t="s">
        <v>11115</v>
      </c>
      <c r="M120" s="42">
        <v>42825</v>
      </c>
      <c r="N120" s="42">
        <v>2958465</v>
      </c>
      <c r="O120" s="40" t="s">
        <v>11194</v>
      </c>
      <c r="P120" s="40" t="s">
        <v>11417</v>
      </c>
      <c r="Q120" s="40" t="s">
        <v>11139</v>
      </c>
    </row>
    <row r="121" spans="1:17" x14ac:dyDescent="0.35">
      <c r="A121" s="40" t="s">
        <v>11420</v>
      </c>
      <c r="B121" s="40" t="s">
        <v>11421</v>
      </c>
      <c r="C121" s="41"/>
      <c r="D121" s="42">
        <v>42825</v>
      </c>
      <c r="E121" s="42">
        <v>2958465</v>
      </c>
      <c r="F121" s="41"/>
      <c r="G121" s="41"/>
      <c r="H121" s="40" t="s">
        <v>9590</v>
      </c>
      <c r="I121" s="42">
        <v>42825</v>
      </c>
      <c r="J121" s="40" t="s">
        <v>11115</v>
      </c>
      <c r="K121" s="42">
        <v>42825</v>
      </c>
      <c r="L121" s="40" t="s">
        <v>11115</v>
      </c>
      <c r="M121" s="42">
        <v>42825</v>
      </c>
      <c r="N121" s="42">
        <v>2958465</v>
      </c>
      <c r="O121" s="40" t="s">
        <v>11384</v>
      </c>
      <c r="P121" s="40" t="s">
        <v>11422</v>
      </c>
      <c r="Q121" s="40" t="s">
        <v>11118</v>
      </c>
    </row>
    <row r="122" spans="1:17" x14ac:dyDescent="0.35">
      <c r="A122" s="40" t="s">
        <v>11423</v>
      </c>
      <c r="B122" s="40" t="s">
        <v>11424</v>
      </c>
      <c r="C122" s="41"/>
      <c r="D122" s="42">
        <v>42825</v>
      </c>
      <c r="E122" s="42">
        <v>2958465</v>
      </c>
      <c r="F122" s="41"/>
      <c r="G122" s="41"/>
      <c r="H122" s="40" t="s">
        <v>9590</v>
      </c>
      <c r="I122" s="42">
        <v>42825</v>
      </c>
      <c r="J122" s="40" t="s">
        <v>11115</v>
      </c>
      <c r="K122" s="42">
        <v>42825</v>
      </c>
      <c r="L122" s="40" t="s">
        <v>11115</v>
      </c>
      <c r="M122" s="42">
        <v>42825</v>
      </c>
      <c r="N122" s="42">
        <v>2958465</v>
      </c>
      <c r="O122" s="40" t="s">
        <v>11384</v>
      </c>
      <c r="P122" s="40" t="s">
        <v>11422</v>
      </c>
      <c r="Q122" s="40" t="s">
        <v>11121</v>
      </c>
    </row>
    <row r="123" spans="1:17" x14ac:dyDescent="0.35">
      <c r="A123" s="40" t="s">
        <v>11425</v>
      </c>
      <c r="B123" s="40" t="s">
        <v>11426</v>
      </c>
      <c r="C123" s="41"/>
      <c r="D123" s="42">
        <v>42825</v>
      </c>
      <c r="E123" s="42">
        <v>2958465</v>
      </c>
      <c r="F123" s="40" t="s">
        <v>11425</v>
      </c>
      <c r="G123" s="41"/>
      <c r="H123" s="40" t="s">
        <v>9590</v>
      </c>
      <c r="I123" s="42">
        <v>42825</v>
      </c>
      <c r="J123" s="40" t="s">
        <v>11115</v>
      </c>
      <c r="K123" s="42">
        <v>42825</v>
      </c>
      <c r="L123" s="40" t="s">
        <v>11115</v>
      </c>
      <c r="M123" s="42">
        <v>42825</v>
      </c>
      <c r="N123" s="42">
        <v>2958465</v>
      </c>
      <c r="O123" s="40" t="s">
        <v>11210</v>
      </c>
      <c r="P123" s="40" t="s">
        <v>11427</v>
      </c>
      <c r="Q123" s="40" t="s">
        <v>11144</v>
      </c>
    </row>
    <row r="124" spans="1:17" x14ac:dyDescent="0.35">
      <c r="A124" s="40" t="s">
        <v>11428</v>
      </c>
      <c r="B124" s="40" t="s">
        <v>11429</v>
      </c>
      <c r="C124" s="41"/>
      <c r="D124" s="42">
        <v>42825</v>
      </c>
      <c r="E124" s="42">
        <v>2958465</v>
      </c>
      <c r="F124" s="41"/>
      <c r="G124" s="41"/>
      <c r="H124" s="40" t="s">
        <v>9590</v>
      </c>
      <c r="I124" s="42">
        <v>42825</v>
      </c>
      <c r="J124" s="40" t="s">
        <v>11115</v>
      </c>
      <c r="K124" s="42">
        <v>42825</v>
      </c>
      <c r="L124" s="40" t="s">
        <v>11115</v>
      </c>
      <c r="M124" s="42">
        <v>42825</v>
      </c>
      <c r="N124" s="42">
        <v>2958465</v>
      </c>
      <c r="O124" s="40" t="s">
        <v>11210</v>
      </c>
      <c r="P124" s="40" t="s">
        <v>11427</v>
      </c>
      <c r="Q124" s="40" t="s">
        <v>8836</v>
      </c>
    </row>
    <row r="125" spans="1:17" x14ac:dyDescent="0.35">
      <c r="A125" s="40" t="s">
        <v>11430</v>
      </c>
      <c r="B125" s="40" t="s">
        <v>11431</v>
      </c>
      <c r="C125" s="41"/>
      <c r="D125" s="42">
        <v>42825</v>
      </c>
      <c r="E125" s="42">
        <v>2958465</v>
      </c>
      <c r="F125" s="40" t="s">
        <v>11430</v>
      </c>
      <c r="G125" s="41"/>
      <c r="H125" s="40" t="s">
        <v>9590</v>
      </c>
      <c r="I125" s="42">
        <v>42825</v>
      </c>
      <c r="J125" s="40" t="s">
        <v>11115</v>
      </c>
      <c r="K125" s="42">
        <v>42825</v>
      </c>
      <c r="L125" s="40" t="s">
        <v>11115</v>
      </c>
      <c r="M125" s="42">
        <v>42825</v>
      </c>
      <c r="N125" s="42">
        <v>2958465</v>
      </c>
      <c r="O125" s="40" t="s">
        <v>11149</v>
      </c>
      <c r="P125" s="40" t="s">
        <v>11432</v>
      </c>
      <c r="Q125" s="40" t="s">
        <v>11118</v>
      </c>
    </row>
    <row r="126" spans="1:17" x14ac:dyDescent="0.35">
      <c r="A126" s="40" t="s">
        <v>11433</v>
      </c>
      <c r="B126" s="40" t="s">
        <v>11434</v>
      </c>
      <c r="C126" s="41"/>
      <c r="D126" s="42">
        <v>42825</v>
      </c>
      <c r="E126" s="42">
        <v>2958465</v>
      </c>
      <c r="F126" s="41"/>
      <c r="G126" s="41"/>
      <c r="H126" s="40" t="s">
        <v>9590</v>
      </c>
      <c r="I126" s="42">
        <v>42825</v>
      </c>
      <c r="J126" s="40" t="s">
        <v>11115</v>
      </c>
      <c r="K126" s="42">
        <v>42825</v>
      </c>
      <c r="L126" s="40" t="s">
        <v>11115</v>
      </c>
      <c r="M126" s="42">
        <v>42825</v>
      </c>
      <c r="N126" s="42">
        <v>2958465</v>
      </c>
      <c r="O126" s="40" t="s">
        <v>11116</v>
      </c>
      <c r="P126" s="40" t="s">
        <v>11435</v>
      </c>
      <c r="Q126" s="40" t="s">
        <v>11118</v>
      </c>
    </row>
    <row r="127" spans="1:17" x14ac:dyDescent="0.35">
      <c r="A127" s="40" t="s">
        <v>11436</v>
      </c>
      <c r="B127" s="40" t="s">
        <v>11437</v>
      </c>
      <c r="C127" s="41"/>
      <c r="D127" s="42">
        <v>42825</v>
      </c>
      <c r="E127" s="42">
        <v>2958465</v>
      </c>
      <c r="F127" s="41"/>
      <c r="G127" s="41"/>
      <c r="H127" s="40" t="s">
        <v>9590</v>
      </c>
      <c r="I127" s="42">
        <v>42825</v>
      </c>
      <c r="J127" s="40" t="s">
        <v>11115</v>
      </c>
      <c r="K127" s="42">
        <v>42825</v>
      </c>
      <c r="L127" s="40" t="s">
        <v>11115</v>
      </c>
      <c r="M127" s="42">
        <v>42825</v>
      </c>
      <c r="N127" s="42">
        <v>2958465</v>
      </c>
      <c r="O127" s="40" t="s">
        <v>11116</v>
      </c>
      <c r="P127" s="40" t="s">
        <v>11435</v>
      </c>
      <c r="Q127" s="40" t="s">
        <v>11121</v>
      </c>
    </row>
    <row r="128" spans="1:17" x14ac:dyDescent="0.35">
      <c r="A128" s="40" t="s">
        <v>10382</v>
      </c>
      <c r="B128" s="40" t="s">
        <v>11438</v>
      </c>
      <c r="C128" s="41"/>
      <c r="D128" s="42">
        <v>42825</v>
      </c>
      <c r="E128" s="42">
        <v>2958465</v>
      </c>
      <c r="F128" s="41"/>
      <c r="G128" s="41"/>
      <c r="H128" s="40" t="s">
        <v>9590</v>
      </c>
      <c r="I128" s="42">
        <v>42825</v>
      </c>
      <c r="J128" s="40" t="s">
        <v>11115</v>
      </c>
      <c r="K128" s="42">
        <v>42825</v>
      </c>
      <c r="L128" s="40" t="s">
        <v>11115</v>
      </c>
      <c r="M128" s="42">
        <v>42825</v>
      </c>
      <c r="N128" s="42">
        <v>2958465</v>
      </c>
      <c r="O128" s="40" t="s">
        <v>11149</v>
      </c>
      <c r="P128" s="40" t="s">
        <v>11439</v>
      </c>
      <c r="Q128" s="40" t="s">
        <v>11152</v>
      </c>
    </row>
    <row r="129" spans="1:17" x14ac:dyDescent="0.35">
      <c r="A129" s="40" t="s">
        <v>11440</v>
      </c>
      <c r="B129" s="40" t="s">
        <v>11441</v>
      </c>
      <c r="C129" s="41"/>
      <c r="D129" s="42">
        <v>42825</v>
      </c>
      <c r="E129" s="42">
        <v>2958465</v>
      </c>
      <c r="F129" s="41"/>
      <c r="G129" s="41"/>
      <c r="H129" s="40" t="s">
        <v>9590</v>
      </c>
      <c r="I129" s="42">
        <v>42825</v>
      </c>
      <c r="J129" s="40" t="s">
        <v>11115</v>
      </c>
      <c r="K129" s="42">
        <v>42825</v>
      </c>
      <c r="L129" s="40" t="s">
        <v>11115</v>
      </c>
      <c r="M129" s="42">
        <v>42825</v>
      </c>
      <c r="N129" s="42">
        <v>2958465</v>
      </c>
      <c r="O129" s="40" t="s">
        <v>11155</v>
      </c>
      <c r="P129" s="40" t="s">
        <v>11439</v>
      </c>
      <c r="Q129" s="40" t="s">
        <v>11139</v>
      </c>
    </row>
    <row r="130" spans="1:17" x14ac:dyDescent="0.35">
      <c r="A130" s="40" t="s">
        <v>11442</v>
      </c>
      <c r="B130" s="40" t="s">
        <v>11443</v>
      </c>
      <c r="C130" s="41"/>
      <c r="D130" s="42">
        <v>42825</v>
      </c>
      <c r="E130" s="42">
        <v>2958465</v>
      </c>
      <c r="F130" s="41"/>
      <c r="G130" s="41"/>
      <c r="H130" s="40" t="s">
        <v>9590</v>
      </c>
      <c r="I130" s="42">
        <v>42825</v>
      </c>
      <c r="J130" s="40" t="s">
        <v>11115</v>
      </c>
      <c r="K130" s="42">
        <v>42825</v>
      </c>
      <c r="L130" s="40" t="s">
        <v>11115</v>
      </c>
      <c r="M130" s="42">
        <v>42825</v>
      </c>
      <c r="N130" s="42">
        <v>2958465</v>
      </c>
      <c r="O130" s="40" t="s">
        <v>11149</v>
      </c>
      <c r="P130" s="40" t="s">
        <v>11444</v>
      </c>
      <c r="Q130" s="40" t="s">
        <v>11118</v>
      </c>
    </row>
    <row r="131" spans="1:17" x14ac:dyDescent="0.35">
      <c r="A131" s="40" t="s">
        <v>11445</v>
      </c>
      <c r="B131" s="40" t="s">
        <v>11446</v>
      </c>
      <c r="C131" s="41"/>
      <c r="D131" s="42">
        <v>42825</v>
      </c>
      <c r="E131" s="42">
        <v>2958465</v>
      </c>
      <c r="F131" s="41"/>
      <c r="G131" s="41"/>
      <c r="H131" s="40" t="s">
        <v>9590</v>
      </c>
      <c r="I131" s="42">
        <v>42825</v>
      </c>
      <c r="J131" s="40" t="s">
        <v>11115</v>
      </c>
      <c r="K131" s="42">
        <v>42825</v>
      </c>
      <c r="L131" s="40" t="s">
        <v>11115</v>
      </c>
      <c r="M131" s="42">
        <v>42825</v>
      </c>
      <c r="N131" s="42">
        <v>2958465</v>
      </c>
      <c r="O131" s="40" t="s">
        <v>11149</v>
      </c>
      <c r="P131" s="40" t="s">
        <v>11444</v>
      </c>
      <c r="Q131" s="40" t="s">
        <v>11121</v>
      </c>
    </row>
    <row r="132" spans="1:17" x14ac:dyDescent="0.35">
      <c r="A132" s="40" t="s">
        <v>11447</v>
      </c>
      <c r="B132" s="40" t="s">
        <v>11448</v>
      </c>
      <c r="C132" s="41"/>
      <c r="D132" s="42">
        <v>42825</v>
      </c>
      <c r="E132" s="42">
        <v>2958465</v>
      </c>
      <c r="F132" s="41"/>
      <c r="G132" s="41"/>
      <c r="H132" s="40" t="s">
        <v>9590</v>
      </c>
      <c r="I132" s="42">
        <v>42825</v>
      </c>
      <c r="J132" s="40" t="s">
        <v>11115</v>
      </c>
      <c r="K132" s="42">
        <v>42825</v>
      </c>
      <c r="L132" s="40" t="s">
        <v>11115</v>
      </c>
      <c r="M132" s="42">
        <v>42825</v>
      </c>
      <c r="N132" s="42">
        <v>2958465</v>
      </c>
      <c r="O132" s="40" t="s">
        <v>11128</v>
      </c>
      <c r="P132" s="40" t="s">
        <v>11449</v>
      </c>
      <c r="Q132" s="40" t="s">
        <v>11136</v>
      </c>
    </row>
    <row r="133" spans="1:17" x14ac:dyDescent="0.35">
      <c r="A133" s="40" t="s">
        <v>65</v>
      </c>
      <c r="B133" s="40" t="s">
        <v>11450</v>
      </c>
      <c r="C133" s="41"/>
      <c r="D133" s="42">
        <v>42825</v>
      </c>
      <c r="E133" s="42">
        <v>2958465</v>
      </c>
      <c r="F133" s="41"/>
      <c r="G133" s="41"/>
      <c r="H133" s="40" t="s">
        <v>9590</v>
      </c>
      <c r="I133" s="42">
        <v>42825</v>
      </c>
      <c r="J133" s="40" t="s">
        <v>11115</v>
      </c>
      <c r="K133" s="42">
        <v>42825</v>
      </c>
      <c r="L133" s="40" t="s">
        <v>11115</v>
      </c>
      <c r="M133" s="42">
        <v>42825</v>
      </c>
      <c r="N133" s="42">
        <v>2958465</v>
      </c>
      <c r="O133" s="40" t="s">
        <v>11210</v>
      </c>
      <c r="P133" s="40" t="s">
        <v>11451</v>
      </c>
      <c r="Q133" s="40" t="s">
        <v>11118</v>
      </c>
    </row>
    <row r="134" spans="1:17" x14ac:dyDescent="0.35">
      <c r="A134" s="40" t="s">
        <v>10352</v>
      </c>
      <c r="B134" s="40" t="s">
        <v>11452</v>
      </c>
      <c r="C134" s="41"/>
      <c r="D134" s="42">
        <v>42825</v>
      </c>
      <c r="E134" s="42">
        <v>2958465</v>
      </c>
      <c r="F134" s="41"/>
      <c r="G134" s="41"/>
      <c r="H134" s="40" t="s">
        <v>9590</v>
      </c>
      <c r="I134" s="42">
        <v>42825</v>
      </c>
      <c r="J134" s="40" t="s">
        <v>11115</v>
      </c>
      <c r="K134" s="42">
        <v>42825</v>
      </c>
      <c r="L134" s="40" t="s">
        <v>11115</v>
      </c>
      <c r="M134" s="42">
        <v>42825</v>
      </c>
      <c r="N134" s="42">
        <v>2958465</v>
      </c>
      <c r="O134" s="40" t="s">
        <v>11149</v>
      </c>
      <c r="P134" s="40" t="s">
        <v>11451</v>
      </c>
      <c r="Q134" s="40" t="s">
        <v>11152</v>
      </c>
    </row>
    <row r="135" spans="1:17" x14ac:dyDescent="0.35">
      <c r="A135" s="40" t="s">
        <v>11453</v>
      </c>
      <c r="B135" s="40" t="s">
        <v>11454</v>
      </c>
      <c r="C135" s="41"/>
      <c r="D135" s="42">
        <v>42825</v>
      </c>
      <c r="E135" s="42">
        <v>2958465</v>
      </c>
      <c r="F135" s="41"/>
      <c r="G135" s="41"/>
      <c r="H135" s="40" t="s">
        <v>9590</v>
      </c>
      <c r="I135" s="42">
        <v>42825</v>
      </c>
      <c r="J135" s="40" t="s">
        <v>11115</v>
      </c>
      <c r="K135" s="42">
        <v>42825</v>
      </c>
      <c r="L135" s="40" t="s">
        <v>11115</v>
      </c>
      <c r="M135" s="42">
        <v>42825</v>
      </c>
      <c r="N135" s="42">
        <v>2958465</v>
      </c>
      <c r="O135" s="40" t="s">
        <v>11116</v>
      </c>
      <c r="P135" s="40" t="s">
        <v>11455</v>
      </c>
      <c r="Q135" s="40" t="s">
        <v>11118</v>
      </c>
    </row>
    <row r="136" spans="1:17" x14ac:dyDescent="0.35">
      <c r="A136" s="40" t="s">
        <v>11456</v>
      </c>
      <c r="B136" s="40" t="s">
        <v>11457</v>
      </c>
      <c r="C136" s="41"/>
      <c r="D136" s="42">
        <v>42825</v>
      </c>
      <c r="E136" s="42">
        <v>2958465</v>
      </c>
      <c r="F136" s="41"/>
      <c r="G136" s="41"/>
      <c r="H136" s="40" t="s">
        <v>9590</v>
      </c>
      <c r="I136" s="42">
        <v>42825</v>
      </c>
      <c r="J136" s="40" t="s">
        <v>11115</v>
      </c>
      <c r="K136" s="42">
        <v>42825</v>
      </c>
      <c r="L136" s="40" t="s">
        <v>11115</v>
      </c>
      <c r="M136" s="42">
        <v>42825</v>
      </c>
      <c r="N136" s="42">
        <v>2958465</v>
      </c>
      <c r="O136" s="40" t="s">
        <v>11116</v>
      </c>
      <c r="P136" s="40" t="s">
        <v>11455</v>
      </c>
      <c r="Q136" s="40" t="s">
        <v>11121</v>
      </c>
    </row>
    <row r="137" spans="1:17" x14ac:dyDescent="0.35">
      <c r="A137" s="40" t="s">
        <v>11458</v>
      </c>
      <c r="B137" s="40" t="s">
        <v>11459</v>
      </c>
      <c r="C137" s="41"/>
      <c r="D137" s="42">
        <v>42825</v>
      </c>
      <c r="E137" s="42">
        <v>2958465</v>
      </c>
      <c r="F137" s="41"/>
      <c r="G137" s="41"/>
      <c r="H137" s="40" t="s">
        <v>9590</v>
      </c>
      <c r="I137" s="42">
        <v>42825</v>
      </c>
      <c r="J137" s="40" t="s">
        <v>11115</v>
      </c>
      <c r="K137" s="42">
        <v>42825</v>
      </c>
      <c r="L137" s="40" t="s">
        <v>11115</v>
      </c>
      <c r="M137" s="42">
        <v>42825</v>
      </c>
      <c r="N137" s="42">
        <v>2958465</v>
      </c>
      <c r="O137" s="40" t="s">
        <v>11149</v>
      </c>
      <c r="P137" s="40" t="s">
        <v>11460</v>
      </c>
      <c r="Q137" s="40" t="s">
        <v>11144</v>
      </c>
    </row>
    <row r="138" spans="1:17" x14ac:dyDescent="0.35">
      <c r="A138" s="40" t="s">
        <v>11461</v>
      </c>
      <c r="B138" s="40" t="s">
        <v>11462</v>
      </c>
      <c r="C138" s="41"/>
      <c r="D138" s="42">
        <v>42825</v>
      </c>
      <c r="E138" s="42">
        <v>2958465</v>
      </c>
      <c r="F138" s="41"/>
      <c r="G138" s="41"/>
      <c r="H138" s="40" t="s">
        <v>9590</v>
      </c>
      <c r="I138" s="42">
        <v>42825</v>
      </c>
      <c r="J138" s="40" t="s">
        <v>11115</v>
      </c>
      <c r="K138" s="42">
        <v>42825</v>
      </c>
      <c r="L138" s="40" t="s">
        <v>11115</v>
      </c>
      <c r="M138" s="42">
        <v>42825</v>
      </c>
      <c r="N138" s="42">
        <v>2958465</v>
      </c>
      <c r="O138" s="40" t="s">
        <v>11149</v>
      </c>
      <c r="P138" s="40" t="s">
        <v>11460</v>
      </c>
      <c r="Q138" s="40" t="s">
        <v>11121</v>
      </c>
    </row>
    <row r="139" spans="1:17" ht="26.5" x14ac:dyDescent="0.35">
      <c r="A139" s="40" t="s">
        <v>11463</v>
      </c>
      <c r="B139" s="40" t="s">
        <v>11464</v>
      </c>
      <c r="C139" s="41"/>
      <c r="D139" s="42">
        <v>42825</v>
      </c>
      <c r="E139" s="42">
        <v>2958465</v>
      </c>
      <c r="F139" s="40" t="s">
        <v>11465</v>
      </c>
      <c r="G139" s="41"/>
      <c r="H139" s="40" t="s">
        <v>9590</v>
      </c>
      <c r="I139" s="42">
        <v>42825</v>
      </c>
      <c r="J139" s="40" t="s">
        <v>11115</v>
      </c>
      <c r="K139" s="42">
        <v>42825</v>
      </c>
      <c r="L139" s="40" t="s">
        <v>11115</v>
      </c>
      <c r="M139" s="42">
        <v>42825</v>
      </c>
      <c r="N139" s="42">
        <v>2958465</v>
      </c>
      <c r="O139" s="40" t="s">
        <v>11466</v>
      </c>
      <c r="P139" s="40" t="s">
        <v>11467</v>
      </c>
      <c r="Q139" s="40" t="s">
        <v>11167</v>
      </c>
    </row>
    <row r="140" spans="1:17" x14ac:dyDescent="0.35">
      <c r="A140" s="40" t="s">
        <v>11468</v>
      </c>
      <c r="B140" s="40" t="s">
        <v>11469</v>
      </c>
      <c r="C140" s="41"/>
      <c r="D140" s="42">
        <v>42825</v>
      </c>
      <c r="E140" s="42">
        <v>2958465</v>
      </c>
      <c r="F140" s="41"/>
      <c r="G140" s="41"/>
      <c r="H140" s="40" t="s">
        <v>9590</v>
      </c>
      <c r="I140" s="42">
        <v>42825</v>
      </c>
      <c r="J140" s="40" t="s">
        <v>11115</v>
      </c>
      <c r="K140" s="42">
        <v>42825</v>
      </c>
      <c r="L140" s="40" t="s">
        <v>11115</v>
      </c>
      <c r="M140" s="42">
        <v>42825</v>
      </c>
      <c r="N140" s="42">
        <v>2958465</v>
      </c>
      <c r="O140" s="40" t="s">
        <v>11149</v>
      </c>
      <c r="P140" s="40" t="s">
        <v>11470</v>
      </c>
      <c r="Q140" s="40" t="s">
        <v>11118</v>
      </c>
    </row>
    <row r="141" spans="1:17" x14ac:dyDescent="0.35">
      <c r="A141" s="40" t="s">
        <v>11471</v>
      </c>
      <c r="B141" s="40" t="s">
        <v>11472</v>
      </c>
      <c r="C141" s="41"/>
      <c r="D141" s="42">
        <v>42825</v>
      </c>
      <c r="E141" s="42">
        <v>2958465</v>
      </c>
      <c r="F141" s="40" t="s">
        <v>11468</v>
      </c>
      <c r="G141" s="41"/>
      <c r="H141" s="40" t="s">
        <v>9590</v>
      </c>
      <c r="I141" s="42">
        <v>42825</v>
      </c>
      <c r="J141" s="40" t="s">
        <v>11115</v>
      </c>
      <c r="K141" s="42">
        <v>42825</v>
      </c>
      <c r="L141" s="40" t="s">
        <v>11115</v>
      </c>
      <c r="M141" s="42">
        <v>42825</v>
      </c>
      <c r="N141" s="42">
        <v>2958465</v>
      </c>
      <c r="O141" s="40" t="s">
        <v>11149</v>
      </c>
      <c r="P141" s="40" t="s">
        <v>11470</v>
      </c>
      <c r="Q141" s="40" t="s">
        <v>11121</v>
      </c>
    </row>
    <row r="142" spans="1:17" x14ac:dyDescent="0.35">
      <c r="A142" s="40" t="s">
        <v>11473</v>
      </c>
      <c r="B142" s="40" t="s">
        <v>11474</v>
      </c>
      <c r="C142" s="41"/>
      <c r="D142" s="42">
        <v>42825</v>
      </c>
      <c r="E142" s="42">
        <v>2958465</v>
      </c>
      <c r="F142" s="41"/>
      <c r="G142" s="41"/>
      <c r="H142" s="40" t="s">
        <v>9590</v>
      </c>
      <c r="I142" s="42">
        <v>42825</v>
      </c>
      <c r="J142" s="40" t="s">
        <v>11115</v>
      </c>
      <c r="K142" s="42">
        <v>42825</v>
      </c>
      <c r="L142" s="40" t="s">
        <v>11115</v>
      </c>
      <c r="M142" s="42">
        <v>42825</v>
      </c>
      <c r="N142" s="42">
        <v>2958465</v>
      </c>
      <c r="O142" s="40" t="s">
        <v>11210</v>
      </c>
      <c r="P142" s="40" t="s">
        <v>11470</v>
      </c>
      <c r="Q142" s="40" t="s">
        <v>11184</v>
      </c>
    </row>
    <row r="143" spans="1:17" x14ac:dyDescent="0.35">
      <c r="A143" s="40" t="s">
        <v>11475</v>
      </c>
      <c r="B143" s="40" t="s">
        <v>11476</v>
      </c>
      <c r="C143" s="41"/>
      <c r="D143" s="42">
        <v>42825</v>
      </c>
      <c r="E143" s="42">
        <v>2958465</v>
      </c>
      <c r="F143" s="41"/>
      <c r="G143" s="41"/>
      <c r="H143" s="40" t="s">
        <v>9590</v>
      </c>
      <c r="I143" s="42">
        <v>42825</v>
      </c>
      <c r="J143" s="40" t="s">
        <v>11115</v>
      </c>
      <c r="K143" s="42">
        <v>42825</v>
      </c>
      <c r="L143" s="40" t="s">
        <v>11115</v>
      </c>
      <c r="M143" s="42">
        <v>42825</v>
      </c>
      <c r="N143" s="42">
        <v>2958465</v>
      </c>
      <c r="O143" s="40" t="s">
        <v>11210</v>
      </c>
      <c r="P143" s="40" t="s">
        <v>11470</v>
      </c>
      <c r="Q143" s="40" t="s">
        <v>11167</v>
      </c>
    </row>
    <row r="144" spans="1:17" x14ac:dyDescent="0.35">
      <c r="A144" s="40" t="s">
        <v>10307</v>
      </c>
      <c r="B144" s="40" t="s">
        <v>11477</v>
      </c>
      <c r="C144" s="41"/>
      <c r="D144" s="42">
        <v>42825</v>
      </c>
      <c r="E144" s="42">
        <v>2958465</v>
      </c>
      <c r="F144" s="41"/>
      <c r="G144" s="41"/>
      <c r="H144" s="40" t="s">
        <v>9590</v>
      </c>
      <c r="I144" s="42">
        <v>42825</v>
      </c>
      <c r="J144" s="40" t="s">
        <v>11115</v>
      </c>
      <c r="K144" s="42">
        <v>42825</v>
      </c>
      <c r="L144" s="40" t="s">
        <v>11115</v>
      </c>
      <c r="M144" s="42">
        <v>42825</v>
      </c>
      <c r="N144" s="42">
        <v>2958465</v>
      </c>
      <c r="O144" s="40" t="s">
        <v>11210</v>
      </c>
      <c r="P144" s="40" t="s">
        <v>11478</v>
      </c>
      <c r="Q144" s="40" t="s">
        <v>11144</v>
      </c>
    </row>
    <row r="145" spans="1:17" x14ac:dyDescent="0.35">
      <c r="A145" s="40" t="s">
        <v>11479</v>
      </c>
      <c r="B145" s="40" t="s">
        <v>11480</v>
      </c>
      <c r="C145" s="41"/>
      <c r="D145" s="42">
        <v>42825</v>
      </c>
      <c r="E145" s="42">
        <v>2958465</v>
      </c>
      <c r="F145" s="41"/>
      <c r="G145" s="41"/>
      <c r="H145" s="40" t="s">
        <v>9590</v>
      </c>
      <c r="I145" s="42">
        <v>42825</v>
      </c>
      <c r="J145" s="40" t="s">
        <v>11115</v>
      </c>
      <c r="K145" s="42">
        <v>42825</v>
      </c>
      <c r="L145" s="40" t="s">
        <v>11115</v>
      </c>
      <c r="M145" s="42">
        <v>42825</v>
      </c>
      <c r="N145" s="42">
        <v>2958465</v>
      </c>
      <c r="O145" s="40" t="s">
        <v>11210</v>
      </c>
      <c r="P145" s="40" t="s">
        <v>11478</v>
      </c>
      <c r="Q145" s="40" t="s">
        <v>11167</v>
      </c>
    </row>
    <row r="146" spans="1:17" x14ac:dyDescent="0.35">
      <c r="A146" s="40" t="s">
        <v>11481</v>
      </c>
      <c r="B146" s="40" t="s">
        <v>11482</v>
      </c>
      <c r="C146" s="41"/>
      <c r="D146" s="42">
        <v>42825</v>
      </c>
      <c r="E146" s="42">
        <v>2958465</v>
      </c>
      <c r="F146" s="41"/>
      <c r="G146" s="41"/>
      <c r="H146" s="40" t="s">
        <v>9590</v>
      </c>
      <c r="I146" s="42">
        <v>42825</v>
      </c>
      <c r="J146" s="40" t="s">
        <v>11115</v>
      </c>
      <c r="K146" s="42">
        <v>42825</v>
      </c>
      <c r="L146" s="40" t="s">
        <v>11115</v>
      </c>
      <c r="M146" s="42">
        <v>42825</v>
      </c>
      <c r="N146" s="42">
        <v>2958465</v>
      </c>
      <c r="O146" s="40" t="s">
        <v>11149</v>
      </c>
      <c r="P146" s="40" t="s">
        <v>11483</v>
      </c>
      <c r="Q146" s="40" t="s">
        <v>11184</v>
      </c>
    </row>
    <row r="147" spans="1:17" x14ac:dyDescent="0.35">
      <c r="A147" s="40" t="s">
        <v>11484</v>
      </c>
      <c r="B147" s="40" t="s">
        <v>11485</v>
      </c>
      <c r="C147" s="41"/>
      <c r="D147" s="42">
        <v>42825</v>
      </c>
      <c r="E147" s="42">
        <v>2958465</v>
      </c>
      <c r="F147" s="41"/>
      <c r="G147" s="41"/>
      <c r="H147" s="40" t="s">
        <v>9590</v>
      </c>
      <c r="I147" s="42">
        <v>42825</v>
      </c>
      <c r="J147" s="40" t="s">
        <v>11115</v>
      </c>
      <c r="K147" s="42">
        <v>42825</v>
      </c>
      <c r="L147" s="40" t="s">
        <v>11115</v>
      </c>
      <c r="M147" s="42">
        <v>42825</v>
      </c>
      <c r="N147" s="42">
        <v>2958465</v>
      </c>
      <c r="O147" s="40" t="s">
        <v>11149</v>
      </c>
      <c r="P147" s="40" t="s">
        <v>11486</v>
      </c>
      <c r="Q147" s="40" t="s">
        <v>11118</v>
      </c>
    </row>
    <row r="148" spans="1:17" x14ac:dyDescent="0.35">
      <c r="A148" s="40" t="s">
        <v>11487</v>
      </c>
      <c r="B148" s="40" t="s">
        <v>11488</v>
      </c>
      <c r="C148" s="41"/>
      <c r="D148" s="42">
        <v>42825</v>
      </c>
      <c r="E148" s="42">
        <v>2958465</v>
      </c>
      <c r="F148" s="40" t="s">
        <v>11484</v>
      </c>
      <c r="G148" s="41"/>
      <c r="H148" s="40" t="s">
        <v>9590</v>
      </c>
      <c r="I148" s="42">
        <v>42825</v>
      </c>
      <c r="J148" s="40" t="s">
        <v>11115</v>
      </c>
      <c r="K148" s="42">
        <v>42825</v>
      </c>
      <c r="L148" s="40" t="s">
        <v>11115</v>
      </c>
      <c r="M148" s="42">
        <v>42825</v>
      </c>
      <c r="N148" s="42">
        <v>2958465</v>
      </c>
      <c r="O148" s="40" t="s">
        <v>11149</v>
      </c>
      <c r="P148" s="40" t="s">
        <v>11486</v>
      </c>
      <c r="Q148" s="40" t="s">
        <v>11121</v>
      </c>
    </row>
    <row r="149" spans="1:17" x14ac:dyDescent="0.35">
      <c r="A149" s="40" t="s">
        <v>11489</v>
      </c>
      <c r="B149" s="40" t="s">
        <v>11490</v>
      </c>
      <c r="C149" s="41"/>
      <c r="D149" s="42">
        <v>42825</v>
      </c>
      <c r="E149" s="42">
        <v>2958465</v>
      </c>
      <c r="F149" s="41"/>
      <c r="G149" s="41"/>
      <c r="H149" s="40" t="s">
        <v>9590</v>
      </c>
      <c r="I149" s="42">
        <v>42825</v>
      </c>
      <c r="J149" s="40" t="s">
        <v>11115</v>
      </c>
      <c r="K149" s="42">
        <v>42825</v>
      </c>
      <c r="L149" s="40" t="s">
        <v>11115</v>
      </c>
      <c r="M149" s="42">
        <v>42825</v>
      </c>
      <c r="N149" s="42">
        <v>2958465</v>
      </c>
      <c r="O149" s="40" t="s">
        <v>11155</v>
      </c>
      <c r="P149" s="40" t="s">
        <v>11491</v>
      </c>
      <c r="Q149" s="40" t="s">
        <v>11139</v>
      </c>
    </row>
    <row r="150" spans="1:17" x14ac:dyDescent="0.35">
      <c r="A150" s="40" t="s">
        <v>11492</v>
      </c>
      <c r="B150" s="40" t="s">
        <v>11493</v>
      </c>
      <c r="C150" s="41"/>
      <c r="D150" s="42">
        <v>42825</v>
      </c>
      <c r="E150" s="42">
        <v>2958465</v>
      </c>
      <c r="F150" s="41"/>
      <c r="G150" s="41"/>
      <c r="H150" s="40" t="s">
        <v>9590</v>
      </c>
      <c r="I150" s="42">
        <v>42825</v>
      </c>
      <c r="J150" s="40" t="s">
        <v>11115</v>
      </c>
      <c r="K150" s="42">
        <v>42825</v>
      </c>
      <c r="L150" s="40" t="s">
        <v>11115</v>
      </c>
      <c r="M150" s="42">
        <v>42825</v>
      </c>
      <c r="N150" s="42">
        <v>2958465</v>
      </c>
      <c r="O150" s="40" t="s">
        <v>11116</v>
      </c>
      <c r="P150" s="40" t="s">
        <v>11494</v>
      </c>
      <c r="Q150" s="40" t="s">
        <v>11118</v>
      </c>
    </row>
    <row r="151" spans="1:17" x14ac:dyDescent="0.35">
      <c r="A151" s="40" t="s">
        <v>11495</v>
      </c>
      <c r="B151" s="40" t="s">
        <v>11496</v>
      </c>
      <c r="C151" s="41"/>
      <c r="D151" s="42">
        <v>42825</v>
      </c>
      <c r="E151" s="42">
        <v>2958465</v>
      </c>
      <c r="F151" s="41"/>
      <c r="G151" s="41"/>
      <c r="H151" s="40" t="s">
        <v>9590</v>
      </c>
      <c r="I151" s="42">
        <v>42825</v>
      </c>
      <c r="J151" s="40" t="s">
        <v>11115</v>
      </c>
      <c r="K151" s="42">
        <v>42825</v>
      </c>
      <c r="L151" s="40" t="s">
        <v>11115</v>
      </c>
      <c r="M151" s="42">
        <v>42825</v>
      </c>
      <c r="N151" s="42">
        <v>2958465</v>
      </c>
      <c r="O151" s="40" t="s">
        <v>11116</v>
      </c>
      <c r="P151" s="40" t="s">
        <v>11494</v>
      </c>
      <c r="Q151" s="40" t="s">
        <v>11121</v>
      </c>
    </row>
    <row r="152" spans="1:17" x14ac:dyDescent="0.35">
      <c r="A152" s="40" t="s">
        <v>11497</v>
      </c>
      <c r="B152" s="40" t="s">
        <v>11498</v>
      </c>
      <c r="C152" s="41"/>
      <c r="D152" s="42">
        <v>42825</v>
      </c>
      <c r="E152" s="42">
        <v>2958465</v>
      </c>
      <c r="F152" s="41"/>
      <c r="G152" s="41"/>
      <c r="H152" s="40" t="s">
        <v>9590</v>
      </c>
      <c r="I152" s="42">
        <v>42825</v>
      </c>
      <c r="J152" s="40" t="s">
        <v>11115</v>
      </c>
      <c r="K152" s="42">
        <v>42825</v>
      </c>
      <c r="L152" s="40" t="s">
        <v>11115</v>
      </c>
      <c r="M152" s="42">
        <v>42825</v>
      </c>
      <c r="N152" s="42">
        <v>2958465</v>
      </c>
      <c r="O152" s="40" t="s">
        <v>11116</v>
      </c>
      <c r="P152" s="40" t="s">
        <v>11494</v>
      </c>
      <c r="Q152" s="40" t="s">
        <v>11184</v>
      </c>
    </row>
    <row r="153" spans="1:17" x14ac:dyDescent="0.35">
      <c r="A153" s="40" t="s">
        <v>11499</v>
      </c>
      <c r="B153" s="40" t="s">
        <v>11500</v>
      </c>
      <c r="C153" s="41"/>
      <c r="D153" s="42">
        <v>42825</v>
      </c>
      <c r="E153" s="42">
        <v>2958465</v>
      </c>
      <c r="F153" s="41"/>
      <c r="G153" s="41"/>
      <c r="H153" s="40" t="s">
        <v>9590</v>
      </c>
      <c r="I153" s="42">
        <v>42825</v>
      </c>
      <c r="J153" s="40" t="s">
        <v>11115</v>
      </c>
      <c r="K153" s="42">
        <v>42825</v>
      </c>
      <c r="L153" s="40" t="s">
        <v>11115</v>
      </c>
      <c r="M153" s="42">
        <v>42825</v>
      </c>
      <c r="N153" s="42">
        <v>2958465</v>
      </c>
      <c r="O153" s="40" t="s">
        <v>11155</v>
      </c>
      <c r="P153" s="40" t="s">
        <v>11501</v>
      </c>
      <c r="Q153" s="40" t="s">
        <v>11118</v>
      </c>
    </row>
    <row r="154" spans="1:17" x14ac:dyDescent="0.35">
      <c r="A154" s="40" t="s">
        <v>11502</v>
      </c>
      <c r="B154" s="40" t="s">
        <v>11503</v>
      </c>
      <c r="C154" s="41"/>
      <c r="D154" s="42">
        <v>42825</v>
      </c>
      <c r="E154" s="42">
        <v>2958465</v>
      </c>
      <c r="F154" s="41"/>
      <c r="G154" s="41"/>
      <c r="H154" s="40" t="s">
        <v>9590</v>
      </c>
      <c r="I154" s="42">
        <v>42825</v>
      </c>
      <c r="J154" s="40" t="s">
        <v>11115</v>
      </c>
      <c r="K154" s="42">
        <v>42825</v>
      </c>
      <c r="L154" s="40" t="s">
        <v>11115</v>
      </c>
      <c r="M154" s="42">
        <v>42825</v>
      </c>
      <c r="N154" s="42">
        <v>2958465</v>
      </c>
      <c r="O154" s="40" t="s">
        <v>11149</v>
      </c>
      <c r="P154" s="40" t="s">
        <v>11501</v>
      </c>
      <c r="Q154" s="40" t="s">
        <v>11136</v>
      </c>
    </row>
    <row r="155" spans="1:17" x14ac:dyDescent="0.35">
      <c r="A155" s="40" t="s">
        <v>11504</v>
      </c>
      <c r="B155" s="40" t="s">
        <v>11505</v>
      </c>
      <c r="C155" s="41"/>
      <c r="D155" s="42">
        <v>42825</v>
      </c>
      <c r="E155" s="42">
        <v>2958465</v>
      </c>
      <c r="F155" s="41"/>
      <c r="G155" s="41"/>
      <c r="H155" s="40" t="s">
        <v>9590</v>
      </c>
      <c r="I155" s="42">
        <v>42825</v>
      </c>
      <c r="J155" s="40" t="s">
        <v>11115</v>
      </c>
      <c r="K155" s="42">
        <v>42825</v>
      </c>
      <c r="L155" s="40" t="s">
        <v>11115</v>
      </c>
      <c r="M155" s="42">
        <v>42825</v>
      </c>
      <c r="N155" s="42">
        <v>2958465</v>
      </c>
      <c r="O155" s="40" t="s">
        <v>11210</v>
      </c>
      <c r="P155" s="40" t="s">
        <v>11506</v>
      </c>
      <c r="Q155" s="40" t="s">
        <v>11118</v>
      </c>
    </row>
    <row r="156" spans="1:17" x14ac:dyDescent="0.35">
      <c r="A156" s="40" t="s">
        <v>11507</v>
      </c>
      <c r="B156" s="40" t="s">
        <v>11508</v>
      </c>
      <c r="C156" s="41"/>
      <c r="D156" s="42">
        <v>42825</v>
      </c>
      <c r="E156" s="42">
        <v>2958465</v>
      </c>
      <c r="F156" s="41"/>
      <c r="G156" s="41"/>
      <c r="H156" s="40" t="s">
        <v>9590</v>
      </c>
      <c r="I156" s="42">
        <v>42825</v>
      </c>
      <c r="J156" s="40" t="s">
        <v>11115</v>
      </c>
      <c r="K156" s="42">
        <v>42825</v>
      </c>
      <c r="L156" s="40" t="s">
        <v>11115</v>
      </c>
      <c r="M156" s="42">
        <v>42825</v>
      </c>
      <c r="N156" s="42">
        <v>2958465</v>
      </c>
      <c r="O156" s="40" t="s">
        <v>11149</v>
      </c>
      <c r="P156" s="40" t="s">
        <v>11506</v>
      </c>
      <c r="Q156" s="40" t="s">
        <v>11121</v>
      </c>
    </row>
    <row r="157" spans="1:17" x14ac:dyDescent="0.35">
      <c r="A157" s="40" t="s">
        <v>11509</v>
      </c>
      <c r="B157" s="40" t="s">
        <v>11510</v>
      </c>
      <c r="C157" s="41"/>
      <c r="D157" s="42">
        <v>42825</v>
      </c>
      <c r="E157" s="42">
        <v>2958465</v>
      </c>
      <c r="F157" s="41"/>
      <c r="G157" s="41"/>
      <c r="H157" s="40" t="s">
        <v>9590</v>
      </c>
      <c r="I157" s="42">
        <v>42825</v>
      </c>
      <c r="J157" s="40" t="s">
        <v>11115</v>
      </c>
      <c r="K157" s="42">
        <v>42825</v>
      </c>
      <c r="L157" s="40" t="s">
        <v>11115</v>
      </c>
      <c r="M157" s="42">
        <v>42825</v>
      </c>
      <c r="N157" s="42">
        <v>2958465</v>
      </c>
      <c r="O157" s="40" t="s">
        <v>11149</v>
      </c>
      <c r="P157" s="40" t="s">
        <v>11511</v>
      </c>
      <c r="Q157" s="40" t="s">
        <v>11118</v>
      </c>
    </row>
    <row r="158" spans="1:17" x14ac:dyDescent="0.35">
      <c r="A158" s="40" t="s">
        <v>11512</v>
      </c>
      <c r="B158" s="40" t="s">
        <v>11513</v>
      </c>
      <c r="C158" s="41"/>
      <c r="D158" s="42">
        <v>42825</v>
      </c>
      <c r="E158" s="42">
        <v>2958465</v>
      </c>
      <c r="F158" s="41"/>
      <c r="G158" s="41"/>
      <c r="H158" s="40" t="s">
        <v>9590</v>
      </c>
      <c r="I158" s="42">
        <v>42825</v>
      </c>
      <c r="J158" s="40" t="s">
        <v>11115</v>
      </c>
      <c r="K158" s="42">
        <v>42825</v>
      </c>
      <c r="L158" s="40" t="s">
        <v>11115</v>
      </c>
      <c r="M158" s="42">
        <v>42825</v>
      </c>
      <c r="N158" s="42">
        <v>2958465</v>
      </c>
      <c r="O158" s="40" t="s">
        <v>11149</v>
      </c>
      <c r="P158" s="40" t="s">
        <v>11511</v>
      </c>
      <c r="Q158" s="40" t="s">
        <v>11121</v>
      </c>
    </row>
    <row r="159" spans="1:17" x14ac:dyDescent="0.35">
      <c r="A159" s="40" t="s">
        <v>11514</v>
      </c>
      <c r="B159" s="40" t="s">
        <v>11515</v>
      </c>
      <c r="C159" s="41"/>
      <c r="D159" s="42">
        <v>42825</v>
      </c>
      <c r="E159" s="42">
        <v>2958465</v>
      </c>
      <c r="F159" s="41"/>
      <c r="G159" s="41"/>
      <c r="H159" s="40" t="s">
        <v>9590</v>
      </c>
      <c r="I159" s="42">
        <v>42825</v>
      </c>
      <c r="J159" s="40" t="s">
        <v>11115</v>
      </c>
      <c r="K159" s="42">
        <v>42825</v>
      </c>
      <c r="L159" s="40" t="s">
        <v>11115</v>
      </c>
      <c r="M159" s="42">
        <v>42825</v>
      </c>
      <c r="N159" s="42">
        <v>2958465</v>
      </c>
      <c r="O159" s="40" t="s">
        <v>11149</v>
      </c>
      <c r="P159" s="40" t="s">
        <v>11516</v>
      </c>
      <c r="Q159" s="40" t="s">
        <v>11139</v>
      </c>
    </row>
    <row r="160" spans="1:17" x14ac:dyDescent="0.35">
      <c r="A160" s="40" t="s">
        <v>11517</v>
      </c>
      <c r="B160" s="40" t="s">
        <v>11518</v>
      </c>
      <c r="C160" s="41"/>
      <c r="D160" s="42">
        <v>42825</v>
      </c>
      <c r="E160" s="42">
        <v>2958465</v>
      </c>
      <c r="F160" s="41"/>
      <c r="G160" s="41"/>
      <c r="H160" s="40" t="s">
        <v>9590</v>
      </c>
      <c r="I160" s="42">
        <v>42825</v>
      </c>
      <c r="J160" s="40" t="s">
        <v>11115</v>
      </c>
      <c r="K160" s="42">
        <v>42825</v>
      </c>
      <c r="L160" s="40" t="s">
        <v>11115</v>
      </c>
      <c r="M160" s="42">
        <v>42825</v>
      </c>
      <c r="N160" s="42">
        <v>2958465</v>
      </c>
      <c r="O160" s="40" t="s">
        <v>11149</v>
      </c>
      <c r="P160" s="40" t="s">
        <v>11519</v>
      </c>
      <c r="Q160" s="40" t="s">
        <v>11118</v>
      </c>
    </row>
    <row r="161" spans="1:17" x14ac:dyDescent="0.35">
      <c r="A161" s="40" t="s">
        <v>10721</v>
      </c>
      <c r="B161" s="40" t="s">
        <v>11520</v>
      </c>
      <c r="C161" s="41"/>
      <c r="D161" s="42">
        <v>42825</v>
      </c>
      <c r="E161" s="42">
        <v>2958465</v>
      </c>
      <c r="F161" s="41"/>
      <c r="G161" s="41"/>
      <c r="H161" s="40" t="s">
        <v>9590</v>
      </c>
      <c r="I161" s="42">
        <v>42825</v>
      </c>
      <c r="J161" s="40" t="s">
        <v>11115</v>
      </c>
      <c r="K161" s="42">
        <v>42825</v>
      </c>
      <c r="L161" s="40" t="s">
        <v>11115</v>
      </c>
      <c r="M161" s="42">
        <v>42825</v>
      </c>
      <c r="N161" s="42">
        <v>2958465</v>
      </c>
      <c r="O161" s="40" t="s">
        <v>11149</v>
      </c>
      <c r="P161" s="40" t="s">
        <v>11519</v>
      </c>
      <c r="Q161" s="40" t="s">
        <v>11144</v>
      </c>
    </row>
    <row r="162" spans="1:17" x14ac:dyDescent="0.35">
      <c r="A162" s="40" t="s">
        <v>10718</v>
      </c>
      <c r="B162" s="40" t="s">
        <v>11521</v>
      </c>
      <c r="C162" s="41"/>
      <c r="D162" s="42">
        <v>42825</v>
      </c>
      <c r="E162" s="42">
        <v>2958465</v>
      </c>
      <c r="F162" s="41"/>
      <c r="G162" s="41"/>
      <c r="H162" s="40" t="s">
        <v>9590</v>
      </c>
      <c r="I162" s="42">
        <v>42825</v>
      </c>
      <c r="J162" s="40" t="s">
        <v>11115</v>
      </c>
      <c r="K162" s="42">
        <v>42825</v>
      </c>
      <c r="L162" s="40" t="s">
        <v>11115</v>
      </c>
      <c r="M162" s="42">
        <v>42825</v>
      </c>
      <c r="N162" s="42">
        <v>2958465</v>
      </c>
      <c r="O162" s="40" t="s">
        <v>11116</v>
      </c>
      <c r="P162" s="40" t="s">
        <v>11519</v>
      </c>
      <c r="Q162" s="40" t="s">
        <v>11121</v>
      </c>
    </row>
    <row r="163" spans="1:17" x14ac:dyDescent="0.35">
      <c r="A163" s="40" t="s">
        <v>10722</v>
      </c>
      <c r="B163" s="40" t="s">
        <v>11522</v>
      </c>
      <c r="C163" s="41"/>
      <c r="D163" s="42">
        <v>42825</v>
      </c>
      <c r="E163" s="42">
        <v>2958465</v>
      </c>
      <c r="F163" s="41"/>
      <c r="G163" s="41"/>
      <c r="H163" s="40" t="s">
        <v>9590</v>
      </c>
      <c r="I163" s="42">
        <v>42825</v>
      </c>
      <c r="J163" s="40" t="s">
        <v>11115</v>
      </c>
      <c r="K163" s="42">
        <v>42825</v>
      </c>
      <c r="L163" s="40" t="s">
        <v>11115</v>
      </c>
      <c r="M163" s="42">
        <v>42825</v>
      </c>
      <c r="N163" s="42">
        <v>2958465</v>
      </c>
      <c r="O163" s="40" t="s">
        <v>11210</v>
      </c>
      <c r="P163" s="40" t="s">
        <v>11519</v>
      </c>
      <c r="Q163" s="40" t="s">
        <v>11152</v>
      </c>
    </row>
    <row r="164" spans="1:17" x14ac:dyDescent="0.35">
      <c r="A164" s="40" t="s">
        <v>11523</v>
      </c>
      <c r="B164" s="40" t="s">
        <v>11524</v>
      </c>
      <c r="C164" s="41"/>
      <c r="D164" s="42">
        <v>42825</v>
      </c>
      <c r="E164" s="42">
        <v>2958465</v>
      </c>
      <c r="F164" s="41"/>
      <c r="G164" s="41"/>
      <c r="H164" s="40" t="s">
        <v>9590</v>
      </c>
      <c r="I164" s="42">
        <v>42825</v>
      </c>
      <c r="J164" s="40" t="s">
        <v>11115</v>
      </c>
      <c r="K164" s="42">
        <v>42825</v>
      </c>
      <c r="L164" s="40" t="s">
        <v>11115</v>
      </c>
      <c r="M164" s="42">
        <v>42825</v>
      </c>
      <c r="N164" s="42">
        <v>2958465</v>
      </c>
      <c r="O164" s="40" t="s">
        <v>11210</v>
      </c>
      <c r="P164" s="40" t="s">
        <v>11519</v>
      </c>
      <c r="Q164" s="40" t="s">
        <v>11139</v>
      </c>
    </row>
    <row r="165" spans="1:17" x14ac:dyDescent="0.35">
      <c r="A165" s="40" t="s">
        <v>11525</v>
      </c>
      <c r="B165" s="40" t="s">
        <v>11526</v>
      </c>
      <c r="C165" s="41"/>
      <c r="D165" s="42">
        <v>42825</v>
      </c>
      <c r="E165" s="42">
        <v>2958465</v>
      </c>
      <c r="F165" s="41"/>
      <c r="G165" s="41"/>
      <c r="H165" s="40" t="s">
        <v>9590</v>
      </c>
      <c r="I165" s="42">
        <v>42825</v>
      </c>
      <c r="J165" s="40" t="s">
        <v>11115</v>
      </c>
      <c r="K165" s="42">
        <v>42825</v>
      </c>
      <c r="L165" s="40" t="s">
        <v>11115</v>
      </c>
      <c r="M165" s="42">
        <v>42825</v>
      </c>
      <c r="N165" s="42">
        <v>2958465</v>
      </c>
      <c r="O165" s="40" t="s">
        <v>11149</v>
      </c>
      <c r="P165" s="40" t="s">
        <v>11519</v>
      </c>
      <c r="Q165" s="40" t="s">
        <v>11167</v>
      </c>
    </row>
    <row r="166" spans="1:17" x14ac:dyDescent="0.35">
      <c r="A166" s="40" t="s">
        <v>11527</v>
      </c>
      <c r="B166" s="40" t="s">
        <v>11528</v>
      </c>
      <c r="C166" s="41"/>
      <c r="D166" s="42">
        <v>42825</v>
      </c>
      <c r="E166" s="42">
        <v>2958465</v>
      </c>
      <c r="F166" s="41"/>
      <c r="G166" s="41"/>
      <c r="H166" s="40" t="s">
        <v>9590</v>
      </c>
      <c r="I166" s="42">
        <v>42825</v>
      </c>
      <c r="J166" s="40" t="s">
        <v>11115</v>
      </c>
      <c r="K166" s="42">
        <v>42825</v>
      </c>
      <c r="L166" s="40" t="s">
        <v>11115</v>
      </c>
      <c r="M166" s="42">
        <v>42825</v>
      </c>
      <c r="N166" s="42">
        <v>2958465</v>
      </c>
      <c r="O166" s="40" t="s">
        <v>11149</v>
      </c>
      <c r="P166" s="40" t="s">
        <v>11519</v>
      </c>
      <c r="Q166" s="40" t="s">
        <v>11529</v>
      </c>
    </row>
    <row r="167" spans="1:17" x14ac:dyDescent="0.35">
      <c r="A167" s="40" t="s">
        <v>11530</v>
      </c>
      <c r="B167" s="40" t="s">
        <v>11531</v>
      </c>
      <c r="C167" s="41"/>
      <c r="D167" s="42">
        <v>42825</v>
      </c>
      <c r="E167" s="42">
        <v>2958465</v>
      </c>
      <c r="F167" s="41"/>
      <c r="G167" s="41"/>
      <c r="H167" s="40" t="s">
        <v>9590</v>
      </c>
      <c r="I167" s="42">
        <v>42825</v>
      </c>
      <c r="J167" s="40" t="s">
        <v>11115</v>
      </c>
      <c r="K167" s="42">
        <v>42825</v>
      </c>
      <c r="L167" s="40" t="s">
        <v>11115</v>
      </c>
      <c r="M167" s="42">
        <v>42825</v>
      </c>
      <c r="N167" s="42">
        <v>2958465</v>
      </c>
      <c r="O167" s="40" t="s">
        <v>11149</v>
      </c>
      <c r="P167" s="40" t="s">
        <v>11532</v>
      </c>
      <c r="Q167" s="40" t="s">
        <v>11118</v>
      </c>
    </row>
    <row r="168" spans="1:17" x14ac:dyDescent="0.35">
      <c r="A168" s="40" t="s">
        <v>11533</v>
      </c>
      <c r="B168" s="40" t="s">
        <v>11534</v>
      </c>
      <c r="C168" s="41"/>
      <c r="D168" s="42">
        <v>42825</v>
      </c>
      <c r="E168" s="42">
        <v>2958465</v>
      </c>
      <c r="F168" s="41"/>
      <c r="G168" s="41"/>
      <c r="H168" s="40" t="s">
        <v>9590</v>
      </c>
      <c r="I168" s="42">
        <v>42825</v>
      </c>
      <c r="J168" s="40" t="s">
        <v>11115</v>
      </c>
      <c r="K168" s="42">
        <v>42825</v>
      </c>
      <c r="L168" s="40" t="s">
        <v>11115</v>
      </c>
      <c r="M168" s="42">
        <v>42825</v>
      </c>
      <c r="N168" s="42">
        <v>2958465</v>
      </c>
      <c r="O168" s="40" t="s">
        <v>11116</v>
      </c>
      <c r="P168" s="40" t="s">
        <v>11535</v>
      </c>
      <c r="Q168" s="40" t="s">
        <v>11118</v>
      </c>
    </row>
    <row r="169" spans="1:17" x14ac:dyDescent="0.35">
      <c r="A169" s="40" t="s">
        <v>11536</v>
      </c>
      <c r="B169" s="40" t="s">
        <v>11537</v>
      </c>
      <c r="C169" s="41"/>
      <c r="D169" s="42">
        <v>42825</v>
      </c>
      <c r="E169" s="42">
        <v>2958465</v>
      </c>
      <c r="F169" s="41"/>
      <c r="G169" s="41"/>
      <c r="H169" s="40" t="s">
        <v>9590</v>
      </c>
      <c r="I169" s="42">
        <v>42825</v>
      </c>
      <c r="J169" s="40" t="s">
        <v>11115</v>
      </c>
      <c r="K169" s="42">
        <v>42825</v>
      </c>
      <c r="L169" s="40" t="s">
        <v>11115</v>
      </c>
      <c r="M169" s="42">
        <v>42825</v>
      </c>
      <c r="N169" s="42">
        <v>2958465</v>
      </c>
      <c r="O169" s="40" t="s">
        <v>11116</v>
      </c>
      <c r="P169" s="40" t="s">
        <v>11535</v>
      </c>
      <c r="Q169" s="40" t="s">
        <v>11121</v>
      </c>
    </row>
    <row r="170" spans="1:17" x14ac:dyDescent="0.35">
      <c r="A170" s="40" t="s">
        <v>11538</v>
      </c>
      <c r="B170" s="40" t="s">
        <v>11539</v>
      </c>
      <c r="C170" s="41"/>
      <c r="D170" s="42">
        <v>42825</v>
      </c>
      <c r="E170" s="42">
        <v>2958465</v>
      </c>
      <c r="F170" s="41"/>
      <c r="G170" s="41"/>
      <c r="H170" s="40" t="s">
        <v>9590</v>
      </c>
      <c r="I170" s="42">
        <v>42825</v>
      </c>
      <c r="J170" s="40" t="s">
        <v>11115</v>
      </c>
      <c r="K170" s="42">
        <v>42825</v>
      </c>
      <c r="L170" s="40" t="s">
        <v>11115</v>
      </c>
      <c r="M170" s="42">
        <v>42825</v>
      </c>
      <c r="N170" s="42">
        <v>2958465</v>
      </c>
      <c r="O170" s="40" t="s">
        <v>11116</v>
      </c>
      <c r="P170" s="40" t="s">
        <v>11535</v>
      </c>
      <c r="Q170" s="40" t="s">
        <v>11139</v>
      </c>
    </row>
    <row r="171" spans="1:17" x14ac:dyDescent="0.35">
      <c r="A171" s="40" t="s">
        <v>11540</v>
      </c>
      <c r="B171" s="40" t="s">
        <v>11541</v>
      </c>
      <c r="C171" s="41"/>
      <c r="D171" s="42">
        <v>42825</v>
      </c>
      <c r="E171" s="42">
        <v>2958465</v>
      </c>
      <c r="F171" s="41"/>
      <c r="G171" s="41"/>
      <c r="H171" s="40" t="s">
        <v>9590</v>
      </c>
      <c r="I171" s="42">
        <v>42825</v>
      </c>
      <c r="J171" s="40" t="s">
        <v>11115</v>
      </c>
      <c r="K171" s="42">
        <v>42825</v>
      </c>
      <c r="L171" s="40" t="s">
        <v>11115</v>
      </c>
      <c r="M171" s="42">
        <v>42825</v>
      </c>
      <c r="N171" s="42">
        <v>2958465</v>
      </c>
      <c r="O171" s="40" t="s">
        <v>11149</v>
      </c>
      <c r="P171" s="40" t="s">
        <v>11542</v>
      </c>
      <c r="Q171" s="40" t="s">
        <v>11144</v>
      </c>
    </row>
    <row r="172" spans="1:17" x14ac:dyDescent="0.35">
      <c r="A172" s="40" t="s">
        <v>11543</v>
      </c>
      <c r="B172" s="40" t="s">
        <v>11544</v>
      </c>
      <c r="C172" s="41"/>
      <c r="D172" s="42">
        <v>42825</v>
      </c>
      <c r="E172" s="42">
        <v>2958465</v>
      </c>
      <c r="F172" s="41"/>
      <c r="G172" s="41"/>
      <c r="H172" s="40" t="s">
        <v>9590</v>
      </c>
      <c r="I172" s="42">
        <v>42825</v>
      </c>
      <c r="J172" s="40" t="s">
        <v>11115</v>
      </c>
      <c r="K172" s="42">
        <v>42825</v>
      </c>
      <c r="L172" s="40" t="s">
        <v>11115</v>
      </c>
      <c r="M172" s="42">
        <v>42825</v>
      </c>
      <c r="N172" s="42">
        <v>2958465</v>
      </c>
      <c r="O172" s="40" t="s">
        <v>11237</v>
      </c>
      <c r="P172" s="40" t="s">
        <v>11545</v>
      </c>
      <c r="Q172" s="40" t="s">
        <v>11118</v>
      </c>
    </row>
    <row r="173" spans="1:17" x14ac:dyDescent="0.35">
      <c r="A173" s="40" t="s">
        <v>11546</v>
      </c>
      <c r="B173" s="40" t="s">
        <v>11547</v>
      </c>
      <c r="C173" s="41"/>
      <c r="D173" s="42">
        <v>42825</v>
      </c>
      <c r="E173" s="42">
        <v>2958465</v>
      </c>
      <c r="F173" s="41"/>
      <c r="G173" s="41"/>
      <c r="H173" s="40" t="s">
        <v>9590</v>
      </c>
      <c r="I173" s="42">
        <v>42825</v>
      </c>
      <c r="J173" s="40" t="s">
        <v>11115</v>
      </c>
      <c r="K173" s="42">
        <v>42825</v>
      </c>
      <c r="L173" s="40" t="s">
        <v>11115</v>
      </c>
      <c r="M173" s="42">
        <v>42825</v>
      </c>
      <c r="N173" s="42">
        <v>2958465</v>
      </c>
      <c r="O173" s="40" t="s">
        <v>11237</v>
      </c>
      <c r="P173" s="40" t="s">
        <v>11545</v>
      </c>
      <c r="Q173" s="40" t="s">
        <v>11121</v>
      </c>
    </row>
    <row r="174" spans="1:17" x14ac:dyDescent="0.35">
      <c r="A174" s="40" t="s">
        <v>11548</v>
      </c>
      <c r="B174" s="40" t="s">
        <v>11549</v>
      </c>
      <c r="C174" s="41"/>
      <c r="D174" s="42">
        <v>42825</v>
      </c>
      <c r="E174" s="42">
        <v>2958465</v>
      </c>
      <c r="F174" s="41"/>
      <c r="G174" s="41"/>
      <c r="H174" s="40" t="s">
        <v>9590</v>
      </c>
      <c r="I174" s="42">
        <v>42825</v>
      </c>
      <c r="J174" s="40" t="s">
        <v>11115</v>
      </c>
      <c r="K174" s="42">
        <v>42825</v>
      </c>
      <c r="L174" s="40" t="s">
        <v>11115</v>
      </c>
      <c r="M174" s="42">
        <v>42825</v>
      </c>
      <c r="N174" s="42">
        <v>2958465</v>
      </c>
      <c r="O174" s="40" t="s">
        <v>11274</v>
      </c>
      <c r="P174" s="40" t="s">
        <v>11550</v>
      </c>
      <c r="Q174" s="40" t="s">
        <v>11118</v>
      </c>
    </row>
    <row r="175" spans="1:17" x14ac:dyDescent="0.35">
      <c r="A175" s="40" t="s">
        <v>11551</v>
      </c>
      <c r="B175" s="40" t="s">
        <v>11552</v>
      </c>
      <c r="C175" s="41"/>
      <c r="D175" s="42">
        <v>42825</v>
      </c>
      <c r="E175" s="42">
        <v>2958465</v>
      </c>
      <c r="F175" s="41"/>
      <c r="G175" s="41"/>
      <c r="H175" s="40" t="s">
        <v>9590</v>
      </c>
      <c r="I175" s="42">
        <v>42825</v>
      </c>
      <c r="J175" s="40" t="s">
        <v>11115</v>
      </c>
      <c r="K175" s="42">
        <v>42825</v>
      </c>
      <c r="L175" s="40" t="s">
        <v>11115</v>
      </c>
      <c r="M175" s="42">
        <v>42825</v>
      </c>
      <c r="N175" s="42">
        <v>2958465</v>
      </c>
      <c r="O175" s="40" t="s">
        <v>11274</v>
      </c>
      <c r="P175" s="40" t="s">
        <v>11550</v>
      </c>
      <c r="Q175" s="40" t="s">
        <v>11121</v>
      </c>
    </row>
    <row r="176" spans="1:17" x14ac:dyDescent="0.35">
      <c r="A176" s="40" t="s">
        <v>11553</v>
      </c>
      <c r="B176" s="40" t="s">
        <v>11554</v>
      </c>
      <c r="C176" s="41"/>
      <c r="D176" s="42">
        <v>42825</v>
      </c>
      <c r="E176" s="42">
        <v>2958465</v>
      </c>
      <c r="F176" s="41"/>
      <c r="G176" s="41"/>
      <c r="H176" s="40" t="s">
        <v>9590</v>
      </c>
      <c r="I176" s="42">
        <v>42825</v>
      </c>
      <c r="J176" s="40" t="s">
        <v>11115</v>
      </c>
      <c r="K176" s="42">
        <v>42825</v>
      </c>
      <c r="L176" s="40" t="s">
        <v>11115</v>
      </c>
      <c r="M176" s="42">
        <v>42825</v>
      </c>
      <c r="N176" s="42">
        <v>2958465</v>
      </c>
      <c r="O176" s="40" t="s">
        <v>11149</v>
      </c>
      <c r="P176" s="40" t="s">
        <v>11555</v>
      </c>
      <c r="Q176" s="40" t="s">
        <v>11121</v>
      </c>
    </row>
    <row r="177" spans="1:17" x14ac:dyDescent="0.35">
      <c r="A177" s="40" t="s">
        <v>11556</v>
      </c>
      <c r="B177" s="40" t="s">
        <v>11557</v>
      </c>
      <c r="C177" s="41"/>
      <c r="D177" s="42">
        <v>42825</v>
      </c>
      <c r="E177" s="42">
        <v>2958465</v>
      </c>
      <c r="F177" s="41"/>
      <c r="G177" s="41"/>
      <c r="H177" s="40" t="s">
        <v>9590</v>
      </c>
      <c r="I177" s="42">
        <v>42825</v>
      </c>
      <c r="J177" s="40" t="s">
        <v>11115</v>
      </c>
      <c r="K177" s="42">
        <v>42825</v>
      </c>
      <c r="L177" s="40" t="s">
        <v>11115</v>
      </c>
      <c r="M177" s="42">
        <v>42825</v>
      </c>
      <c r="N177" s="42">
        <v>2958465</v>
      </c>
      <c r="O177" s="40" t="s">
        <v>11132</v>
      </c>
      <c r="P177" s="40" t="s">
        <v>11558</v>
      </c>
      <c r="Q177" s="40" t="s">
        <v>11118</v>
      </c>
    </row>
    <row r="178" spans="1:17" x14ac:dyDescent="0.35">
      <c r="A178" s="40" t="s">
        <v>11559</v>
      </c>
      <c r="B178" s="40" t="s">
        <v>11560</v>
      </c>
      <c r="C178" s="41"/>
      <c r="D178" s="42">
        <v>42825</v>
      </c>
      <c r="E178" s="42">
        <v>2958465</v>
      </c>
      <c r="F178" s="41"/>
      <c r="G178" s="41"/>
      <c r="H178" s="40" t="s">
        <v>9590</v>
      </c>
      <c r="I178" s="42">
        <v>42825</v>
      </c>
      <c r="J178" s="40" t="s">
        <v>11115</v>
      </c>
      <c r="K178" s="42">
        <v>42825</v>
      </c>
      <c r="L178" s="40" t="s">
        <v>11115</v>
      </c>
      <c r="M178" s="42">
        <v>42825</v>
      </c>
      <c r="N178" s="42">
        <v>2958465</v>
      </c>
      <c r="O178" s="40" t="s">
        <v>11132</v>
      </c>
      <c r="P178" s="40" t="s">
        <v>11558</v>
      </c>
      <c r="Q178" s="40" t="s">
        <v>11121</v>
      </c>
    </row>
    <row r="179" spans="1:17" x14ac:dyDescent="0.35">
      <c r="A179" s="40" t="s">
        <v>11561</v>
      </c>
      <c r="B179" s="40" t="s">
        <v>11562</v>
      </c>
      <c r="C179" s="41"/>
      <c r="D179" s="42">
        <v>42825</v>
      </c>
      <c r="E179" s="42">
        <v>2958465</v>
      </c>
      <c r="F179" s="41"/>
      <c r="G179" s="41"/>
      <c r="H179" s="40" t="s">
        <v>9590</v>
      </c>
      <c r="I179" s="42">
        <v>42825</v>
      </c>
      <c r="J179" s="40" t="s">
        <v>11115</v>
      </c>
      <c r="K179" s="42">
        <v>42825</v>
      </c>
      <c r="L179" s="40" t="s">
        <v>11115</v>
      </c>
      <c r="M179" s="42">
        <v>42825</v>
      </c>
      <c r="N179" s="42">
        <v>2958465</v>
      </c>
      <c r="O179" s="40" t="s">
        <v>11260</v>
      </c>
      <c r="P179" s="40" t="s">
        <v>11563</v>
      </c>
      <c r="Q179" s="40" t="s">
        <v>11118</v>
      </c>
    </row>
    <row r="180" spans="1:17" x14ac:dyDescent="0.35">
      <c r="A180" s="40" t="s">
        <v>11564</v>
      </c>
      <c r="B180" s="40" t="s">
        <v>11565</v>
      </c>
      <c r="C180" s="41"/>
      <c r="D180" s="42">
        <v>42825</v>
      </c>
      <c r="E180" s="42">
        <v>2958465</v>
      </c>
      <c r="F180" s="41"/>
      <c r="G180" s="41"/>
      <c r="H180" s="40" t="s">
        <v>9590</v>
      </c>
      <c r="I180" s="42">
        <v>42825</v>
      </c>
      <c r="J180" s="40" t="s">
        <v>11115</v>
      </c>
      <c r="K180" s="42">
        <v>42825</v>
      </c>
      <c r="L180" s="40" t="s">
        <v>11115</v>
      </c>
      <c r="M180" s="42">
        <v>42825</v>
      </c>
      <c r="N180" s="42">
        <v>2958465</v>
      </c>
      <c r="O180" s="40" t="s">
        <v>11260</v>
      </c>
      <c r="P180" s="40" t="s">
        <v>11563</v>
      </c>
      <c r="Q180" s="40" t="s">
        <v>11121</v>
      </c>
    </row>
    <row r="181" spans="1:17" x14ac:dyDescent="0.35">
      <c r="A181" s="40" t="s">
        <v>11566</v>
      </c>
      <c r="B181" s="40" t="s">
        <v>11567</v>
      </c>
      <c r="C181" s="41"/>
      <c r="D181" s="42">
        <v>42825</v>
      </c>
      <c r="E181" s="42">
        <v>2958465</v>
      </c>
      <c r="F181" s="41"/>
      <c r="G181" s="41"/>
      <c r="H181" s="40" t="s">
        <v>9590</v>
      </c>
      <c r="I181" s="42">
        <v>42825</v>
      </c>
      <c r="J181" s="40" t="s">
        <v>11115</v>
      </c>
      <c r="K181" s="42">
        <v>42825</v>
      </c>
      <c r="L181" s="40" t="s">
        <v>11115</v>
      </c>
      <c r="M181" s="42">
        <v>42825</v>
      </c>
      <c r="N181" s="42">
        <v>2958465</v>
      </c>
      <c r="O181" s="40" t="s">
        <v>11568</v>
      </c>
      <c r="P181" s="40" t="s">
        <v>11569</v>
      </c>
      <c r="Q181" s="40" t="s">
        <v>11118</v>
      </c>
    </row>
    <row r="182" spans="1:17" x14ac:dyDescent="0.35">
      <c r="A182" s="40" t="s">
        <v>11570</v>
      </c>
      <c r="B182" s="40" t="s">
        <v>11571</v>
      </c>
      <c r="C182" s="41"/>
      <c r="D182" s="42">
        <v>42825</v>
      </c>
      <c r="E182" s="42">
        <v>2958465</v>
      </c>
      <c r="F182" s="41"/>
      <c r="G182" s="41"/>
      <c r="H182" s="40" t="s">
        <v>9590</v>
      </c>
      <c r="I182" s="42">
        <v>42825</v>
      </c>
      <c r="J182" s="40" t="s">
        <v>11115</v>
      </c>
      <c r="K182" s="42">
        <v>42825</v>
      </c>
      <c r="L182" s="40" t="s">
        <v>11115</v>
      </c>
      <c r="M182" s="42">
        <v>42825</v>
      </c>
      <c r="N182" s="42">
        <v>2958465</v>
      </c>
      <c r="O182" s="40" t="s">
        <v>11568</v>
      </c>
      <c r="P182" s="40" t="s">
        <v>11569</v>
      </c>
      <c r="Q182" s="40" t="s">
        <v>11121</v>
      </c>
    </row>
    <row r="183" spans="1:17" x14ac:dyDescent="0.35">
      <c r="A183" s="40" t="s">
        <v>11572</v>
      </c>
      <c r="B183" s="40" t="s">
        <v>11573</v>
      </c>
      <c r="C183" s="41"/>
      <c r="D183" s="42">
        <v>42825</v>
      </c>
      <c r="E183" s="42">
        <v>2958465</v>
      </c>
      <c r="F183" s="41"/>
      <c r="G183" s="41"/>
      <c r="H183" s="40" t="s">
        <v>9590</v>
      </c>
      <c r="I183" s="42">
        <v>42825</v>
      </c>
      <c r="J183" s="40" t="s">
        <v>11115</v>
      </c>
      <c r="K183" s="42">
        <v>42825</v>
      </c>
      <c r="L183" s="40" t="s">
        <v>11115</v>
      </c>
      <c r="M183" s="42">
        <v>42825</v>
      </c>
      <c r="N183" s="42">
        <v>2958465</v>
      </c>
      <c r="O183" s="40" t="s">
        <v>11568</v>
      </c>
      <c r="P183" s="40" t="s">
        <v>11574</v>
      </c>
      <c r="Q183" s="40" t="s">
        <v>11118</v>
      </c>
    </row>
    <row r="184" spans="1:17" x14ac:dyDescent="0.35">
      <c r="A184" s="40" t="s">
        <v>11575</v>
      </c>
      <c r="B184" s="40" t="s">
        <v>11576</v>
      </c>
      <c r="C184" s="41"/>
      <c r="D184" s="42">
        <v>42825</v>
      </c>
      <c r="E184" s="42">
        <v>2958465</v>
      </c>
      <c r="F184" s="41"/>
      <c r="G184" s="41"/>
      <c r="H184" s="40" t="s">
        <v>9590</v>
      </c>
      <c r="I184" s="42">
        <v>42825</v>
      </c>
      <c r="J184" s="40" t="s">
        <v>11115</v>
      </c>
      <c r="K184" s="42">
        <v>42825</v>
      </c>
      <c r="L184" s="40" t="s">
        <v>11115</v>
      </c>
      <c r="M184" s="42">
        <v>42825</v>
      </c>
      <c r="N184" s="42">
        <v>2958465</v>
      </c>
      <c r="O184" s="40" t="s">
        <v>11568</v>
      </c>
      <c r="P184" s="40" t="s">
        <v>11574</v>
      </c>
      <c r="Q184" s="40" t="s">
        <v>11121</v>
      </c>
    </row>
    <row r="185" spans="1:17" ht="26.5" x14ac:dyDescent="0.35">
      <c r="A185" s="40" t="s">
        <v>11577</v>
      </c>
      <c r="B185" s="40" t="s">
        <v>11578</v>
      </c>
      <c r="C185" s="41"/>
      <c r="D185" s="42">
        <v>42825</v>
      </c>
      <c r="E185" s="42">
        <v>2958465</v>
      </c>
      <c r="F185" s="41"/>
      <c r="G185" s="41"/>
      <c r="H185" s="40" t="s">
        <v>9590</v>
      </c>
      <c r="I185" s="42">
        <v>42825</v>
      </c>
      <c r="J185" s="40" t="s">
        <v>11115</v>
      </c>
      <c r="K185" s="42">
        <v>42825</v>
      </c>
      <c r="L185" s="40" t="s">
        <v>11115</v>
      </c>
      <c r="M185" s="42">
        <v>42825</v>
      </c>
      <c r="N185" s="42">
        <v>2958465</v>
      </c>
      <c r="O185" s="40" t="s">
        <v>11160</v>
      </c>
      <c r="P185" s="40" t="s">
        <v>11579</v>
      </c>
      <c r="Q185" s="40" t="s">
        <v>11121</v>
      </c>
    </row>
    <row r="186" spans="1:17" x14ac:dyDescent="0.35">
      <c r="A186" s="40" t="s">
        <v>11580</v>
      </c>
      <c r="B186" s="40" t="s">
        <v>11581</v>
      </c>
      <c r="C186" s="41"/>
      <c r="D186" s="42">
        <v>42825</v>
      </c>
      <c r="E186" s="42">
        <v>2958465</v>
      </c>
      <c r="F186" s="40" t="s">
        <v>11580</v>
      </c>
      <c r="G186" s="41"/>
      <c r="H186" s="40" t="s">
        <v>9590</v>
      </c>
      <c r="I186" s="42">
        <v>42825</v>
      </c>
      <c r="J186" s="40" t="s">
        <v>11115</v>
      </c>
      <c r="K186" s="42">
        <v>42825</v>
      </c>
      <c r="L186" s="40" t="s">
        <v>11115</v>
      </c>
      <c r="M186" s="42">
        <v>42825</v>
      </c>
      <c r="N186" s="42">
        <v>2958465</v>
      </c>
      <c r="O186" s="40" t="s">
        <v>11155</v>
      </c>
      <c r="P186" s="40" t="s">
        <v>11582</v>
      </c>
      <c r="Q186" s="40" t="s">
        <v>11118</v>
      </c>
    </row>
    <row r="187" spans="1:17" x14ac:dyDescent="0.35">
      <c r="A187" s="40" t="s">
        <v>11583</v>
      </c>
      <c r="B187" s="40" t="s">
        <v>11584</v>
      </c>
      <c r="C187" s="41"/>
      <c r="D187" s="42">
        <v>42825</v>
      </c>
      <c r="E187" s="42">
        <v>2958465</v>
      </c>
      <c r="F187" s="40" t="s">
        <v>11362</v>
      </c>
      <c r="G187" s="41"/>
      <c r="H187" s="40" t="s">
        <v>9590</v>
      </c>
      <c r="I187" s="42">
        <v>42825</v>
      </c>
      <c r="J187" s="40" t="s">
        <v>11115</v>
      </c>
      <c r="K187" s="42">
        <v>42825</v>
      </c>
      <c r="L187" s="40" t="s">
        <v>11115</v>
      </c>
      <c r="M187" s="42">
        <v>42825</v>
      </c>
      <c r="N187" s="42">
        <v>2958465</v>
      </c>
      <c r="O187" s="40" t="s">
        <v>11155</v>
      </c>
      <c r="P187" s="40" t="s">
        <v>11582</v>
      </c>
      <c r="Q187" s="40" t="s">
        <v>11144</v>
      </c>
    </row>
    <row r="188" spans="1:17" ht="26.5" x14ac:dyDescent="0.35">
      <c r="A188" s="40" t="s">
        <v>11585</v>
      </c>
      <c r="B188" s="40" t="s">
        <v>11586</v>
      </c>
      <c r="C188" s="41"/>
      <c r="D188" s="42">
        <v>42825</v>
      </c>
      <c r="E188" s="42">
        <v>2958465</v>
      </c>
      <c r="F188" s="40" t="s">
        <v>11587</v>
      </c>
      <c r="G188" s="41"/>
      <c r="H188" s="40" t="s">
        <v>9590</v>
      </c>
      <c r="I188" s="42">
        <v>42825</v>
      </c>
      <c r="J188" s="40" t="s">
        <v>11115</v>
      </c>
      <c r="K188" s="42">
        <v>42825</v>
      </c>
      <c r="L188" s="40" t="s">
        <v>11115</v>
      </c>
      <c r="M188" s="42">
        <v>42825</v>
      </c>
      <c r="N188" s="42">
        <v>2958465</v>
      </c>
      <c r="O188" s="40" t="s">
        <v>11160</v>
      </c>
      <c r="P188" s="40" t="s">
        <v>11582</v>
      </c>
      <c r="Q188" s="40" t="s">
        <v>11121</v>
      </c>
    </row>
    <row r="189" spans="1:17" x14ac:dyDescent="0.35">
      <c r="A189" s="40" t="s">
        <v>11588</v>
      </c>
      <c r="B189" s="40" t="s">
        <v>11589</v>
      </c>
      <c r="C189" s="41"/>
      <c r="D189" s="42">
        <v>42825</v>
      </c>
      <c r="E189" s="42">
        <v>2958465</v>
      </c>
      <c r="F189" s="40" t="s">
        <v>11583</v>
      </c>
      <c r="G189" s="41"/>
      <c r="H189" s="40" t="s">
        <v>9590</v>
      </c>
      <c r="I189" s="42">
        <v>42825</v>
      </c>
      <c r="J189" s="40" t="s">
        <v>11115</v>
      </c>
      <c r="K189" s="42">
        <v>42825</v>
      </c>
      <c r="L189" s="40" t="s">
        <v>11115</v>
      </c>
      <c r="M189" s="42">
        <v>42825</v>
      </c>
      <c r="N189" s="42">
        <v>2958465</v>
      </c>
      <c r="O189" s="40" t="s">
        <v>11155</v>
      </c>
      <c r="P189" s="40" t="s">
        <v>11582</v>
      </c>
      <c r="Q189" s="40" t="s">
        <v>11152</v>
      </c>
    </row>
    <row r="190" spans="1:17" x14ac:dyDescent="0.35">
      <c r="A190" s="40" t="s">
        <v>11590</v>
      </c>
      <c r="B190" s="40" t="s">
        <v>11591</v>
      </c>
      <c r="C190" s="41"/>
      <c r="D190" s="42">
        <v>42825</v>
      </c>
      <c r="E190" s="42">
        <v>2958465</v>
      </c>
      <c r="F190" s="41"/>
      <c r="G190" s="41"/>
      <c r="H190" s="40" t="s">
        <v>9590</v>
      </c>
      <c r="I190" s="42">
        <v>42825</v>
      </c>
      <c r="J190" s="40" t="s">
        <v>11115</v>
      </c>
      <c r="K190" s="42">
        <v>42825</v>
      </c>
      <c r="L190" s="40" t="s">
        <v>11115</v>
      </c>
      <c r="M190" s="42">
        <v>42825</v>
      </c>
      <c r="N190" s="42">
        <v>2958465</v>
      </c>
      <c r="O190" s="40" t="s">
        <v>11149</v>
      </c>
      <c r="P190" s="40" t="s">
        <v>11592</v>
      </c>
      <c r="Q190" s="40" t="s">
        <v>11118</v>
      </c>
    </row>
    <row r="191" spans="1:17" x14ac:dyDescent="0.35">
      <c r="A191" s="40" t="s">
        <v>10655</v>
      </c>
      <c r="B191" s="40" t="s">
        <v>11593</v>
      </c>
      <c r="C191" s="41"/>
      <c r="D191" s="42">
        <v>42825</v>
      </c>
      <c r="E191" s="42">
        <v>2958465</v>
      </c>
      <c r="F191" s="41"/>
      <c r="G191" s="41"/>
      <c r="H191" s="40" t="s">
        <v>9590</v>
      </c>
      <c r="I191" s="42">
        <v>42825</v>
      </c>
      <c r="J191" s="40" t="s">
        <v>11115</v>
      </c>
      <c r="K191" s="42">
        <v>42825</v>
      </c>
      <c r="L191" s="40" t="s">
        <v>11115</v>
      </c>
      <c r="M191" s="42">
        <v>42825</v>
      </c>
      <c r="N191" s="42">
        <v>2958465</v>
      </c>
      <c r="O191" s="40" t="s">
        <v>11149</v>
      </c>
      <c r="P191" s="40" t="s">
        <v>11592</v>
      </c>
      <c r="Q191" s="40" t="s">
        <v>11144</v>
      </c>
    </row>
    <row r="192" spans="1:17" x14ac:dyDescent="0.35">
      <c r="A192" s="40" t="s">
        <v>11594</v>
      </c>
      <c r="B192" s="40" t="s">
        <v>11595</v>
      </c>
      <c r="C192" s="41"/>
      <c r="D192" s="42">
        <v>42825</v>
      </c>
      <c r="E192" s="42">
        <v>2958465</v>
      </c>
      <c r="F192" s="41"/>
      <c r="G192" s="41"/>
      <c r="H192" s="40" t="s">
        <v>9590</v>
      </c>
      <c r="I192" s="42">
        <v>42825</v>
      </c>
      <c r="J192" s="40" t="s">
        <v>11115</v>
      </c>
      <c r="K192" s="42">
        <v>42825</v>
      </c>
      <c r="L192" s="40" t="s">
        <v>11115</v>
      </c>
      <c r="M192" s="42">
        <v>42825</v>
      </c>
      <c r="N192" s="42">
        <v>2958465</v>
      </c>
      <c r="O192" s="40" t="s">
        <v>11149</v>
      </c>
      <c r="P192" s="40" t="s">
        <v>11592</v>
      </c>
      <c r="Q192" s="40" t="s">
        <v>11121</v>
      </c>
    </row>
    <row r="193" spans="1:17" x14ac:dyDescent="0.35">
      <c r="A193" s="40" t="s">
        <v>10656</v>
      </c>
      <c r="B193" s="40" t="s">
        <v>11596</v>
      </c>
      <c r="C193" s="41"/>
      <c r="D193" s="42">
        <v>42825</v>
      </c>
      <c r="E193" s="42">
        <v>2958465</v>
      </c>
      <c r="F193" s="41"/>
      <c r="G193" s="41"/>
      <c r="H193" s="40" t="s">
        <v>9590</v>
      </c>
      <c r="I193" s="42">
        <v>42825</v>
      </c>
      <c r="J193" s="40" t="s">
        <v>11115</v>
      </c>
      <c r="K193" s="42">
        <v>42825</v>
      </c>
      <c r="L193" s="40" t="s">
        <v>11115</v>
      </c>
      <c r="M193" s="42">
        <v>42825</v>
      </c>
      <c r="N193" s="42">
        <v>2958465</v>
      </c>
      <c r="O193" s="40" t="s">
        <v>11149</v>
      </c>
      <c r="P193" s="40" t="s">
        <v>11592</v>
      </c>
      <c r="Q193" s="40" t="s">
        <v>11152</v>
      </c>
    </row>
    <row r="194" spans="1:17" x14ac:dyDescent="0.35">
      <c r="A194" s="40" t="s">
        <v>11597</v>
      </c>
      <c r="B194" s="40" t="s">
        <v>11598</v>
      </c>
      <c r="C194" s="41"/>
      <c r="D194" s="42">
        <v>42825</v>
      </c>
      <c r="E194" s="42">
        <v>2958465</v>
      </c>
      <c r="F194" s="41"/>
      <c r="G194" s="41"/>
      <c r="H194" s="40" t="s">
        <v>9590</v>
      </c>
      <c r="I194" s="42">
        <v>42825</v>
      </c>
      <c r="J194" s="40" t="s">
        <v>11115</v>
      </c>
      <c r="K194" s="42">
        <v>42825</v>
      </c>
      <c r="L194" s="40" t="s">
        <v>11115</v>
      </c>
      <c r="M194" s="42">
        <v>42825</v>
      </c>
      <c r="N194" s="42">
        <v>2958465</v>
      </c>
      <c r="O194" s="40" t="s">
        <v>11149</v>
      </c>
      <c r="P194" s="40" t="s">
        <v>11592</v>
      </c>
      <c r="Q194" s="40" t="s">
        <v>11136</v>
      </c>
    </row>
    <row r="195" spans="1:17" x14ac:dyDescent="0.35">
      <c r="A195" s="40" t="s">
        <v>11599</v>
      </c>
      <c r="B195" s="40" t="s">
        <v>11600</v>
      </c>
      <c r="C195" s="41"/>
      <c r="D195" s="42">
        <v>42825</v>
      </c>
      <c r="E195" s="42">
        <v>2958465</v>
      </c>
      <c r="F195" s="41"/>
      <c r="G195" s="41"/>
      <c r="H195" s="40" t="s">
        <v>9590</v>
      </c>
      <c r="I195" s="42">
        <v>42825</v>
      </c>
      <c r="J195" s="40" t="s">
        <v>11115</v>
      </c>
      <c r="K195" s="42">
        <v>42825</v>
      </c>
      <c r="L195" s="40" t="s">
        <v>11115</v>
      </c>
      <c r="M195" s="42">
        <v>42825</v>
      </c>
      <c r="N195" s="42">
        <v>2958465</v>
      </c>
      <c r="O195" s="40" t="s">
        <v>11149</v>
      </c>
      <c r="P195" s="40" t="s">
        <v>11592</v>
      </c>
      <c r="Q195" s="40" t="s">
        <v>11167</v>
      </c>
    </row>
    <row r="196" spans="1:17" x14ac:dyDescent="0.35">
      <c r="A196" s="40" t="s">
        <v>11601</v>
      </c>
      <c r="B196" s="40" t="s">
        <v>11602</v>
      </c>
      <c r="C196" s="41"/>
      <c r="D196" s="42">
        <v>42825</v>
      </c>
      <c r="E196" s="42">
        <v>2958465</v>
      </c>
      <c r="F196" s="41"/>
      <c r="G196" s="41"/>
      <c r="H196" s="40" t="s">
        <v>9590</v>
      </c>
      <c r="I196" s="42">
        <v>42825</v>
      </c>
      <c r="J196" s="40" t="s">
        <v>11115</v>
      </c>
      <c r="K196" s="42">
        <v>42825</v>
      </c>
      <c r="L196" s="40" t="s">
        <v>11115</v>
      </c>
      <c r="M196" s="42">
        <v>42825</v>
      </c>
      <c r="N196" s="42">
        <v>2958465</v>
      </c>
      <c r="O196" s="40" t="s">
        <v>11116</v>
      </c>
      <c r="P196" s="40" t="s">
        <v>11603</v>
      </c>
      <c r="Q196" s="40" t="s">
        <v>11118</v>
      </c>
    </row>
    <row r="197" spans="1:17" x14ac:dyDescent="0.35">
      <c r="A197" s="40" t="s">
        <v>11604</v>
      </c>
      <c r="B197" s="40" t="s">
        <v>11605</v>
      </c>
      <c r="C197" s="41"/>
      <c r="D197" s="42">
        <v>42825</v>
      </c>
      <c r="E197" s="42">
        <v>2958465</v>
      </c>
      <c r="F197" s="41"/>
      <c r="G197" s="41"/>
      <c r="H197" s="40" t="s">
        <v>9590</v>
      </c>
      <c r="I197" s="42">
        <v>42825</v>
      </c>
      <c r="J197" s="40" t="s">
        <v>11115</v>
      </c>
      <c r="K197" s="42">
        <v>42825</v>
      </c>
      <c r="L197" s="40" t="s">
        <v>11115</v>
      </c>
      <c r="M197" s="42">
        <v>42825</v>
      </c>
      <c r="N197" s="42">
        <v>2958465</v>
      </c>
      <c r="O197" s="40" t="s">
        <v>11116</v>
      </c>
      <c r="P197" s="40" t="s">
        <v>11606</v>
      </c>
      <c r="Q197" s="40" t="s">
        <v>11118</v>
      </c>
    </row>
    <row r="198" spans="1:17" x14ac:dyDescent="0.35">
      <c r="A198" s="40" t="s">
        <v>11607</v>
      </c>
      <c r="B198" s="40" t="s">
        <v>11608</v>
      </c>
      <c r="C198" s="41"/>
      <c r="D198" s="42">
        <v>42825</v>
      </c>
      <c r="E198" s="42">
        <v>2958465</v>
      </c>
      <c r="F198" s="41"/>
      <c r="G198" s="41"/>
      <c r="H198" s="40" t="s">
        <v>9590</v>
      </c>
      <c r="I198" s="42">
        <v>42825</v>
      </c>
      <c r="J198" s="40" t="s">
        <v>11115</v>
      </c>
      <c r="K198" s="42">
        <v>42825</v>
      </c>
      <c r="L198" s="40" t="s">
        <v>11115</v>
      </c>
      <c r="M198" s="42">
        <v>42825</v>
      </c>
      <c r="N198" s="42">
        <v>2958465</v>
      </c>
      <c r="O198" s="40" t="s">
        <v>11188</v>
      </c>
      <c r="P198" s="40" t="s">
        <v>11609</v>
      </c>
      <c r="Q198" s="40" t="s">
        <v>11118</v>
      </c>
    </row>
    <row r="199" spans="1:17" x14ac:dyDescent="0.35">
      <c r="A199" s="40" t="s">
        <v>11610</v>
      </c>
      <c r="B199" s="40" t="s">
        <v>11611</v>
      </c>
      <c r="C199" s="41"/>
      <c r="D199" s="42">
        <v>42825</v>
      </c>
      <c r="E199" s="42">
        <v>2958465</v>
      </c>
      <c r="F199" s="41"/>
      <c r="G199" s="41"/>
      <c r="H199" s="40" t="s">
        <v>9590</v>
      </c>
      <c r="I199" s="42">
        <v>42825</v>
      </c>
      <c r="J199" s="40" t="s">
        <v>11115</v>
      </c>
      <c r="K199" s="42">
        <v>42825</v>
      </c>
      <c r="L199" s="40" t="s">
        <v>11115</v>
      </c>
      <c r="M199" s="42">
        <v>42825</v>
      </c>
      <c r="N199" s="42">
        <v>2958465</v>
      </c>
      <c r="O199" s="40" t="s">
        <v>11237</v>
      </c>
      <c r="P199" s="40" t="s">
        <v>11612</v>
      </c>
      <c r="Q199" s="40" t="s">
        <v>11139</v>
      </c>
    </row>
    <row r="200" spans="1:17" x14ac:dyDescent="0.35">
      <c r="A200" s="40" t="s">
        <v>11613</v>
      </c>
      <c r="B200" s="40" t="s">
        <v>11614</v>
      </c>
      <c r="C200" s="41"/>
      <c r="D200" s="42">
        <v>42825</v>
      </c>
      <c r="E200" s="42">
        <v>2958465</v>
      </c>
      <c r="F200" s="41"/>
      <c r="G200" s="41"/>
      <c r="H200" s="40" t="s">
        <v>9590</v>
      </c>
      <c r="I200" s="42">
        <v>42825</v>
      </c>
      <c r="J200" s="40" t="s">
        <v>11115</v>
      </c>
      <c r="K200" s="42">
        <v>42825</v>
      </c>
      <c r="L200" s="40" t="s">
        <v>11115</v>
      </c>
      <c r="M200" s="42">
        <v>42825</v>
      </c>
      <c r="N200" s="42">
        <v>2958465</v>
      </c>
      <c r="O200" s="40" t="s">
        <v>11149</v>
      </c>
      <c r="P200" s="40" t="s">
        <v>11615</v>
      </c>
      <c r="Q200" s="40" t="s">
        <v>11118</v>
      </c>
    </row>
    <row r="201" spans="1:17" x14ac:dyDescent="0.35">
      <c r="A201" s="40" t="s">
        <v>11616</v>
      </c>
      <c r="B201" s="40" t="s">
        <v>11617</v>
      </c>
      <c r="C201" s="41"/>
      <c r="D201" s="42">
        <v>42825</v>
      </c>
      <c r="E201" s="42">
        <v>2958465</v>
      </c>
      <c r="F201" s="41"/>
      <c r="G201" s="41"/>
      <c r="H201" s="40" t="s">
        <v>9590</v>
      </c>
      <c r="I201" s="42">
        <v>42825</v>
      </c>
      <c r="J201" s="40" t="s">
        <v>11115</v>
      </c>
      <c r="K201" s="42">
        <v>42825</v>
      </c>
      <c r="L201" s="40" t="s">
        <v>11115</v>
      </c>
      <c r="M201" s="42">
        <v>42825</v>
      </c>
      <c r="N201" s="42">
        <v>2958465</v>
      </c>
      <c r="O201" s="40" t="s">
        <v>11188</v>
      </c>
      <c r="P201" s="40" t="s">
        <v>11618</v>
      </c>
      <c r="Q201" s="40" t="s">
        <v>11118</v>
      </c>
    </row>
    <row r="202" spans="1:17" x14ac:dyDescent="0.35">
      <c r="A202" s="40" t="s">
        <v>11619</v>
      </c>
      <c r="B202" s="40" t="s">
        <v>11620</v>
      </c>
      <c r="C202" s="41"/>
      <c r="D202" s="42">
        <v>42825</v>
      </c>
      <c r="E202" s="42">
        <v>2958465</v>
      </c>
      <c r="F202" s="41"/>
      <c r="G202" s="41"/>
      <c r="H202" s="40" t="s">
        <v>9590</v>
      </c>
      <c r="I202" s="42">
        <v>42825</v>
      </c>
      <c r="J202" s="40" t="s">
        <v>11115</v>
      </c>
      <c r="K202" s="42">
        <v>42825</v>
      </c>
      <c r="L202" s="40" t="s">
        <v>11115</v>
      </c>
      <c r="M202" s="42">
        <v>42825</v>
      </c>
      <c r="N202" s="42">
        <v>2958465</v>
      </c>
      <c r="O202" s="40" t="s">
        <v>11116</v>
      </c>
      <c r="P202" s="40" t="s">
        <v>11621</v>
      </c>
      <c r="Q202" s="40" t="s">
        <v>11121</v>
      </c>
    </row>
    <row r="203" spans="1:17" x14ac:dyDescent="0.35">
      <c r="A203" s="40" t="s">
        <v>11622</v>
      </c>
      <c r="B203" s="40" t="s">
        <v>11620</v>
      </c>
      <c r="C203" s="41"/>
      <c r="D203" s="42">
        <v>42825</v>
      </c>
      <c r="E203" s="42">
        <v>2958465</v>
      </c>
      <c r="F203" s="41"/>
      <c r="G203" s="41"/>
      <c r="H203" s="40" t="s">
        <v>9590</v>
      </c>
      <c r="I203" s="42">
        <v>42825</v>
      </c>
      <c r="J203" s="40" t="s">
        <v>11115</v>
      </c>
      <c r="K203" s="42">
        <v>42825</v>
      </c>
      <c r="L203" s="40" t="s">
        <v>11115</v>
      </c>
      <c r="M203" s="42">
        <v>42825</v>
      </c>
      <c r="N203" s="42">
        <v>2958465</v>
      </c>
      <c r="O203" s="40" t="s">
        <v>11116</v>
      </c>
      <c r="P203" s="40" t="s">
        <v>11621</v>
      </c>
      <c r="Q203" s="40" t="s">
        <v>11121</v>
      </c>
    </row>
    <row r="204" spans="1:17" x14ac:dyDescent="0.35">
      <c r="A204" s="40" t="s">
        <v>11623</v>
      </c>
      <c r="B204" s="40" t="s">
        <v>11620</v>
      </c>
      <c r="C204" s="41"/>
      <c r="D204" s="42">
        <v>42825</v>
      </c>
      <c r="E204" s="42">
        <v>2958465</v>
      </c>
      <c r="F204" s="41"/>
      <c r="G204" s="41"/>
      <c r="H204" s="40" t="s">
        <v>9590</v>
      </c>
      <c r="I204" s="42">
        <v>42825</v>
      </c>
      <c r="J204" s="40" t="s">
        <v>11115</v>
      </c>
      <c r="K204" s="42">
        <v>42825</v>
      </c>
      <c r="L204" s="40" t="s">
        <v>11115</v>
      </c>
      <c r="M204" s="42">
        <v>42825</v>
      </c>
      <c r="N204" s="42">
        <v>2958465</v>
      </c>
      <c r="O204" s="40" t="s">
        <v>11116</v>
      </c>
      <c r="P204" s="40" t="s">
        <v>11621</v>
      </c>
      <c r="Q204" s="40" t="s">
        <v>11121</v>
      </c>
    </row>
    <row r="205" spans="1:17" x14ac:dyDescent="0.35">
      <c r="A205" s="40" t="s">
        <v>11624</v>
      </c>
      <c r="B205" s="40" t="s">
        <v>11625</v>
      </c>
      <c r="C205" s="41"/>
      <c r="D205" s="42">
        <v>42825</v>
      </c>
      <c r="E205" s="42">
        <v>2958465</v>
      </c>
      <c r="F205" s="41"/>
      <c r="G205" s="41"/>
      <c r="H205" s="40" t="s">
        <v>9590</v>
      </c>
      <c r="I205" s="42">
        <v>42825</v>
      </c>
      <c r="J205" s="40" t="s">
        <v>11115</v>
      </c>
      <c r="K205" s="42">
        <v>42825</v>
      </c>
      <c r="L205" s="40" t="s">
        <v>11115</v>
      </c>
      <c r="M205" s="42">
        <v>42825</v>
      </c>
      <c r="N205" s="42">
        <v>2958465</v>
      </c>
      <c r="O205" s="40" t="s">
        <v>11175</v>
      </c>
      <c r="P205" s="40" t="s">
        <v>11626</v>
      </c>
      <c r="Q205" s="40" t="s">
        <v>11118</v>
      </c>
    </row>
    <row r="206" spans="1:17" x14ac:dyDescent="0.35">
      <c r="A206" s="40" t="s">
        <v>11627</v>
      </c>
      <c r="B206" s="40" t="s">
        <v>11628</v>
      </c>
      <c r="C206" s="41"/>
      <c r="D206" s="42">
        <v>42825</v>
      </c>
      <c r="E206" s="42">
        <v>2958465</v>
      </c>
      <c r="F206" s="41"/>
      <c r="G206" s="41"/>
      <c r="H206" s="40" t="s">
        <v>9590</v>
      </c>
      <c r="I206" s="42">
        <v>42825</v>
      </c>
      <c r="J206" s="40" t="s">
        <v>11115</v>
      </c>
      <c r="K206" s="42">
        <v>42825</v>
      </c>
      <c r="L206" s="40" t="s">
        <v>11115</v>
      </c>
      <c r="M206" s="42">
        <v>42825</v>
      </c>
      <c r="N206" s="42">
        <v>2958465</v>
      </c>
      <c r="O206" s="40" t="s">
        <v>11629</v>
      </c>
      <c r="P206" s="40" t="s">
        <v>11626</v>
      </c>
      <c r="Q206" s="40" t="s">
        <v>11121</v>
      </c>
    </row>
    <row r="207" spans="1:17" x14ac:dyDescent="0.35">
      <c r="A207" s="40" t="s">
        <v>11630</v>
      </c>
      <c r="B207" s="40" t="s">
        <v>11631</v>
      </c>
      <c r="C207" s="41"/>
      <c r="D207" s="42">
        <v>42825</v>
      </c>
      <c r="E207" s="42">
        <v>2958465</v>
      </c>
      <c r="F207" s="41"/>
      <c r="G207" s="41"/>
      <c r="H207" s="40" t="s">
        <v>9590</v>
      </c>
      <c r="I207" s="42">
        <v>42825</v>
      </c>
      <c r="J207" s="40" t="s">
        <v>11115</v>
      </c>
      <c r="K207" s="42">
        <v>42825</v>
      </c>
      <c r="L207" s="40" t="s">
        <v>11115</v>
      </c>
      <c r="M207" s="42">
        <v>42825</v>
      </c>
      <c r="N207" s="42">
        <v>2958465</v>
      </c>
      <c r="O207" s="40" t="s">
        <v>11116</v>
      </c>
      <c r="P207" s="40" t="s">
        <v>11632</v>
      </c>
      <c r="Q207" s="40" t="s">
        <v>11118</v>
      </c>
    </row>
    <row r="208" spans="1:17" x14ac:dyDescent="0.35">
      <c r="A208" s="40" t="s">
        <v>11633</v>
      </c>
      <c r="B208" s="40" t="s">
        <v>11634</v>
      </c>
      <c r="C208" s="41"/>
      <c r="D208" s="42">
        <v>42825</v>
      </c>
      <c r="E208" s="42">
        <v>2958465</v>
      </c>
      <c r="F208" s="41"/>
      <c r="G208" s="41"/>
      <c r="H208" s="40" t="s">
        <v>9590</v>
      </c>
      <c r="I208" s="42">
        <v>42825</v>
      </c>
      <c r="J208" s="40" t="s">
        <v>11115</v>
      </c>
      <c r="K208" s="42">
        <v>42825</v>
      </c>
      <c r="L208" s="40" t="s">
        <v>11115</v>
      </c>
      <c r="M208" s="42">
        <v>42825</v>
      </c>
      <c r="N208" s="42">
        <v>2958465</v>
      </c>
      <c r="O208" s="40" t="s">
        <v>11116</v>
      </c>
      <c r="P208" s="40" t="s">
        <v>11632</v>
      </c>
      <c r="Q208" s="40" t="s">
        <v>11121</v>
      </c>
    </row>
    <row r="209" spans="1:17" x14ac:dyDescent="0.35">
      <c r="A209" s="40" t="s">
        <v>11635</v>
      </c>
      <c r="B209" s="40" t="s">
        <v>11636</v>
      </c>
      <c r="C209" s="41"/>
      <c r="D209" s="42">
        <v>42825</v>
      </c>
      <c r="E209" s="42">
        <v>2958465</v>
      </c>
      <c r="F209" s="41"/>
      <c r="G209" s="41"/>
      <c r="H209" s="40" t="s">
        <v>9590</v>
      </c>
      <c r="I209" s="42">
        <v>42825</v>
      </c>
      <c r="J209" s="40" t="s">
        <v>11115</v>
      </c>
      <c r="K209" s="42">
        <v>42825</v>
      </c>
      <c r="L209" s="40" t="s">
        <v>11115</v>
      </c>
      <c r="M209" s="42">
        <v>42825</v>
      </c>
      <c r="N209" s="42">
        <v>2958465</v>
      </c>
      <c r="O209" s="40" t="s">
        <v>11274</v>
      </c>
      <c r="P209" s="40" t="s">
        <v>11637</v>
      </c>
      <c r="Q209" s="40" t="s">
        <v>11118</v>
      </c>
    </row>
    <row r="210" spans="1:17" x14ac:dyDescent="0.35">
      <c r="A210" s="40" t="s">
        <v>11638</v>
      </c>
      <c r="B210" s="40" t="s">
        <v>11639</v>
      </c>
      <c r="C210" s="41"/>
      <c r="D210" s="42">
        <v>42825</v>
      </c>
      <c r="E210" s="42">
        <v>2958465</v>
      </c>
      <c r="F210" s="41"/>
      <c r="G210" s="41"/>
      <c r="H210" s="40" t="s">
        <v>9590</v>
      </c>
      <c r="I210" s="42">
        <v>42825</v>
      </c>
      <c r="J210" s="40" t="s">
        <v>11115</v>
      </c>
      <c r="K210" s="42">
        <v>42825</v>
      </c>
      <c r="L210" s="40" t="s">
        <v>11115</v>
      </c>
      <c r="M210" s="42">
        <v>42825</v>
      </c>
      <c r="N210" s="42">
        <v>2958465</v>
      </c>
      <c r="O210" s="40" t="s">
        <v>11274</v>
      </c>
      <c r="P210" s="40" t="s">
        <v>11637</v>
      </c>
      <c r="Q210" s="40" t="s">
        <v>11121</v>
      </c>
    </row>
    <row r="211" spans="1:17" x14ac:dyDescent="0.35">
      <c r="A211" s="40" t="s">
        <v>11640</v>
      </c>
      <c r="B211" s="40" t="s">
        <v>11641</v>
      </c>
      <c r="C211" s="41"/>
      <c r="D211" s="42">
        <v>42825</v>
      </c>
      <c r="E211" s="42">
        <v>2958465</v>
      </c>
      <c r="F211" s="41"/>
      <c r="G211" s="41"/>
      <c r="H211" s="40" t="s">
        <v>9590</v>
      </c>
      <c r="I211" s="42">
        <v>42825</v>
      </c>
      <c r="J211" s="40" t="s">
        <v>11115</v>
      </c>
      <c r="K211" s="42">
        <v>42825</v>
      </c>
      <c r="L211" s="40" t="s">
        <v>11115</v>
      </c>
      <c r="M211" s="42">
        <v>42825</v>
      </c>
      <c r="N211" s="42">
        <v>2958465</v>
      </c>
      <c r="O211" s="40" t="s">
        <v>11210</v>
      </c>
      <c r="P211" s="40" t="s">
        <v>11642</v>
      </c>
      <c r="Q211" s="40" t="s">
        <v>11144</v>
      </c>
    </row>
    <row r="212" spans="1:17" x14ac:dyDescent="0.35">
      <c r="A212" s="40" t="s">
        <v>11643</v>
      </c>
      <c r="B212" s="40" t="s">
        <v>11644</v>
      </c>
      <c r="C212" s="41"/>
      <c r="D212" s="42">
        <v>42825</v>
      </c>
      <c r="E212" s="42">
        <v>2958465</v>
      </c>
      <c r="F212" s="41"/>
      <c r="G212" s="41"/>
      <c r="H212" s="40" t="s">
        <v>9590</v>
      </c>
      <c r="I212" s="42">
        <v>42825</v>
      </c>
      <c r="J212" s="40" t="s">
        <v>11115</v>
      </c>
      <c r="K212" s="42">
        <v>42825</v>
      </c>
      <c r="L212" s="40" t="s">
        <v>11115</v>
      </c>
      <c r="M212" s="42">
        <v>42825</v>
      </c>
      <c r="N212" s="42">
        <v>2958465</v>
      </c>
      <c r="O212" s="40" t="s">
        <v>11210</v>
      </c>
      <c r="P212" s="40" t="s">
        <v>11642</v>
      </c>
      <c r="Q212" s="40" t="s">
        <v>11121</v>
      </c>
    </row>
    <row r="213" spans="1:17" x14ac:dyDescent="0.35">
      <c r="A213" s="40" t="s">
        <v>11645</v>
      </c>
      <c r="B213" s="40" t="s">
        <v>11646</v>
      </c>
      <c r="C213" s="41"/>
      <c r="D213" s="42">
        <v>42825</v>
      </c>
      <c r="E213" s="42">
        <v>2958465</v>
      </c>
      <c r="F213" s="41"/>
      <c r="G213" s="41"/>
      <c r="H213" s="40" t="s">
        <v>9590</v>
      </c>
      <c r="I213" s="42">
        <v>42825</v>
      </c>
      <c r="J213" s="40" t="s">
        <v>11115</v>
      </c>
      <c r="K213" s="42">
        <v>42825</v>
      </c>
      <c r="L213" s="40" t="s">
        <v>11115</v>
      </c>
      <c r="M213" s="42">
        <v>42825</v>
      </c>
      <c r="N213" s="42">
        <v>2958465</v>
      </c>
      <c r="O213" s="40" t="s">
        <v>11116</v>
      </c>
      <c r="P213" s="40" t="s">
        <v>11647</v>
      </c>
      <c r="Q213" s="40" t="s">
        <v>11118</v>
      </c>
    </row>
    <row r="214" spans="1:17" x14ac:dyDescent="0.35">
      <c r="A214" s="40" t="s">
        <v>11648</v>
      </c>
      <c r="B214" s="40" t="s">
        <v>11649</v>
      </c>
      <c r="C214" s="41"/>
      <c r="D214" s="42">
        <v>42825</v>
      </c>
      <c r="E214" s="42">
        <v>2958465</v>
      </c>
      <c r="F214" s="41"/>
      <c r="G214" s="41"/>
      <c r="H214" s="40" t="s">
        <v>9590</v>
      </c>
      <c r="I214" s="42">
        <v>42825</v>
      </c>
      <c r="J214" s="40" t="s">
        <v>11115</v>
      </c>
      <c r="K214" s="42">
        <v>42825</v>
      </c>
      <c r="L214" s="40" t="s">
        <v>11115</v>
      </c>
      <c r="M214" s="42">
        <v>42825</v>
      </c>
      <c r="N214" s="42">
        <v>2958465</v>
      </c>
      <c r="O214" s="40" t="s">
        <v>11128</v>
      </c>
      <c r="P214" s="40" t="s">
        <v>11650</v>
      </c>
      <c r="Q214" s="40" t="s">
        <v>11118</v>
      </c>
    </row>
    <row r="215" spans="1:17" x14ac:dyDescent="0.35">
      <c r="A215" s="40" t="s">
        <v>11651</v>
      </c>
      <c r="B215" s="40" t="s">
        <v>11652</v>
      </c>
      <c r="C215" s="41"/>
      <c r="D215" s="42">
        <v>42825</v>
      </c>
      <c r="E215" s="42">
        <v>2958465</v>
      </c>
      <c r="F215" s="40" t="s">
        <v>11651</v>
      </c>
      <c r="G215" s="41"/>
      <c r="H215" s="40" t="s">
        <v>9590</v>
      </c>
      <c r="I215" s="42">
        <v>42825</v>
      </c>
      <c r="J215" s="40" t="s">
        <v>11115</v>
      </c>
      <c r="K215" s="42">
        <v>42825</v>
      </c>
      <c r="L215" s="40" t="s">
        <v>11115</v>
      </c>
      <c r="M215" s="42">
        <v>42825</v>
      </c>
      <c r="N215" s="42">
        <v>2958465</v>
      </c>
      <c r="O215" s="40" t="s">
        <v>11175</v>
      </c>
      <c r="P215" s="40" t="s">
        <v>11653</v>
      </c>
      <c r="Q215" s="40" t="s">
        <v>11121</v>
      </c>
    </row>
    <row r="216" spans="1:17" x14ac:dyDescent="0.35">
      <c r="A216" s="40" t="s">
        <v>11654</v>
      </c>
      <c r="B216" s="40" t="s">
        <v>11655</v>
      </c>
      <c r="C216" s="41"/>
      <c r="D216" s="42">
        <v>42825</v>
      </c>
      <c r="E216" s="42">
        <v>2958465</v>
      </c>
      <c r="F216" s="41"/>
      <c r="G216" s="41"/>
      <c r="H216" s="40" t="s">
        <v>9590</v>
      </c>
      <c r="I216" s="42">
        <v>42825</v>
      </c>
      <c r="J216" s="40" t="s">
        <v>11115</v>
      </c>
      <c r="K216" s="42">
        <v>42825</v>
      </c>
      <c r="L216" s="40" t="s">
        <v>11115</v>
      </c>
      <c r="M216" s="42">
        <v>42825</v>
      </c>
      <c r="N216" s="42">
        <v>2958465</v>
      </c>
      <c r="O216" s="40" t="s">
        <v>11128</v>
      </c>
      <c r="P216" s="40" t="s">
        <v>11656</v>
      </c>
      <c r="Q216" s="40" t="s">
        <v>11118</v>
      </c>
    </row>
    <row r="217" spans="1:17" x14ac:dyDescent="0.35">
      <c r="A217" s="40" t="s">
        <v>11657</v>
      </c>
      <c r="B217" s="40" t="s">
        <v>11658</v>
      </c>
      <c r="C217" s="41"/>
      <c r="D217" s="42">
        <v>42825</v>
      </c>
      <c r="E217" s="42">
        <v>2958465</v>
      </c>
      <c r="F217" s="41"/>
      <c r="G217" s="41"/>
      <c r="H217" s="40" t="s">
        <v>9590</v>
      </c>
      <c r="I217" s="42">
        <v>42825</v>
      </c>
      <c r="J217" s="40" t="s">
        <v>11115</v>
      </c>
      <c r="K217" s="42">
        <v>42825</v>
      </c>
      <c r="L217" s="40" t="s">
        <v>11115</v>
      </c>
      <c r="M217" s="42">
        <v>42825</v>
      </c>
      <c r="N217" s="42">
        <v>2958465</v>
      </c>
      <c r="O217" s="40" t="s">
        <v>11128</v>
      </c>
      <c r="P217" s="40" t="s">
        <v>11656</v>
      </c>
      <c r="Q217" s="40" t="s">
        <v>11121</v>
      </c>
    </row>
    <row r="218" spans="1:17" x14ac:dyDescent="0.35">
      <c r="A218" s="40" t="s">
        <v>11659</v>
      </c>
      <c r="B218" s="40" t="s">
        <v>11660</v>
      </c>
      <c r="C218" s="41"/>
      <c r="D218" s="42">
        <v>42825</v>
      </c>
      <c r="E218" s="42">
        <v>2958465</v>
      </c>
      <c r="F218" s="41"/>
      <c r="G218" s="41"/>
      <c r="H218" s="40" t="s">
        <v>9590</v>
      </c>
      <c r="I218" s="42">
        <v>42825</v>
      </c>
      <c r="J218" s="40" t="s">
        <v>11115</v>
      </c>
      <c r="K218" s="42">
        <v>42825</v>
      </c>
      <c r="L218" s="40" t="s">
        <v>11115</v>
      </c>
      <c r="M218" s="42">
        <v>42825</v>
      </c>
      <c r="N218" s="42">
        <v>2958465</v>
      </c>
      <c r="O218" s="40" t="s">
        <v>11128</v>
      </c>
      <c r="P218" s="40" t="s">
        <v>11656</v>
      </c>
      <c r="Q218" s="40" t="s">
        <v>11136</v>
      </c>
    </row>
    <row r="219" spans="1:17" x14ac:dyDescent="0.35">
      <c r="A219" s="40" t="s">
        <v>11661</v>
      </c>
      <c r="B219" s="40" t="s">
        <v>11662</v>
      </c>
      <c r="C219" s="41"/>
      <c r="D219" s="42">
        <v>42825</v>
      </c>
      <c r="E219" s="42">
        <v>2958465</v>
      </c>
      <c r="F219" s="41"/>
      <c r="G219" s="41"/>
      <c r="H219" s="40" t="s">
        <v>9590</v>
      </c>
      <c r="I219" s="42">
        <v>42825</v>
      </c>
      <c r="J219" s="40" t="s">
        <v>11115</v>
      </c>
      <c r="K219" s="42">
        <v>42825</v>
      </c>
      <c r="L219" s="40" t="s">
        <v>11115</v>
      </c>
      <c r="M219" s="42">
        <v>42825</v>
      </c>
      <c r="N219" s="42">
        <v>2958465</v>
      </c>
      <c r="O219" s="40" t="s">
        <v>11194</v>
      </c>
      <c r="P219" s="40" t="s">
        <v>11663</v>
      </c>
      <c r="Q219" s="40" t="s">
        <v>11118</v>
      </c>
    </row>
    <row r="220" spans="1:17" x14ac:dyDescent="0.35">
      <c r="A220" s="40" t="s">
        <v>11664</v>
      </c>
      <c r="B220" s="40" t="s">
        <v>11665</v>
      </c>
      <c r="C220" s="41"/>
      <c r="D220" s="42">
        <v>42825</v>
      </c>
      <c r="E220" s="42">
        <v>2958465</v>
      </c>
      <c r="F220" s="41"/>
      <c r="G220" s="41"/>
      <c r="H220" s="40" t="s">
        <v>9590</v>
      </c>
      <c r="I220" s="42">
        <v>42825</v>
      </c>
      <c r="J220" s="40" t="s">
        <v>11115</v>
      </c>
      <c r="K220" s="42">
        <v>42825</v>
      </c>
      <c r="L220" s="40" t="s">
        <v>11115</v>
      </c>
      <c r="M220" s="42">
        <v>42825</v>
      </c>
      <c r="N220" s="42">
        <v>2958465</v>
      </c>
      <c r="O220" s="40" t="s">
        <v>11194</v>
      </c>
      <c r="P220" s="40" t="s">
        <v>11663</v>
      </c>
      <c r="Q220" s="40" t="s">
        <v>11136</v>
      </c>
    </row>
    <row r="221" spans="1:17" x14ac:dyDescent="0.35">
      <c r="A221" s="40" t="s">
        <v>11666</v>
      </c>
      <c r="B221" s="40" t="s">
        <v>11667</v>
      </c>
      <c r="C221" s="41"/>
      <c r="D221" s="42">
        <v>42825</v>
      </c>
      <c r="E221" s="42">
        <v>2958465</v>
      </c>
      <c r="F221" s="40" t="s">
        <v>11668</v>
      </c>
      <c r="G221" s="41"/>
      <c r="H221" s="40" t="s">
        <v>9590</v>
      </c>
      <c r="I221" s="42">
        <v>42825</v>
      </c>
      <c r="J221" s="40" t="s">
        <v>11115</v>
      </c>
      <c r="K221" s="42">
        <v>42825</v>
      </c>
      <c r="L221" s="40" t="s">
        <v>11115</v>
      </c>
      <c r="M221" s="42">
        <v>42825</v>
      </c>
      <c r="N221" s="42">
        <v>2958465</v>
      </c>
      <c r="O221" s="40" t="s">
        <v>11155</v>
      </c>
      <c r="P221" s="40" t="s">
        <v>11669</v>
      </c>
      <c r="Q221" s="40" t="s">
        <v>11144</v>
      </c>
    </row>
    <row r="222" spans="1:17" x14ac:dyDescent="0.35">
      <c r="A222" s="40" t="s">
        <v>11670</v>
      </c>
      <c r="B222" s="40" t="s">
        <v>11671</v>
      </c>
      <c r="C222" s="41"/>
      <c r="D222" s="42">
        <v>42825</v>
      </c>
      <c r="E222" s="42">
        <v>2958465</v>
      </c>
      <c r="F222" s="40" t="s">
        <v>11668</v>
      </c>
      <c r="G222" s="41"/>
      <c r="H222" s="40" t="s">
        <v>9590</v>
      </c>
      <c r="I222" s="42">
        <v>42825</v>
      </c>
      <c r="J222" s="40" t="s">
        <v>11115</v>
      </c>
      <c r="K222" s="42">
        <v>42825</v>
      </c>
      <c r="L222" s="40" t="s">
        <v>11115</v>
      </c>
      <c r="M222" s="42">
        <v>42825</v>
      </c>
      <c r="N222" s="42">
        <v>2958465</v>
      </c>
      <c r="O222" s="40" t="s">
        <v>11155</v>
      </c>
      <c r="P222" s="40" t="s">
        <v>11669</v>
      </c>
      <c r="Q222" s="40" t="s">
        <v>11121</v>
      </c>
    </row>
    <row r="223" spans="1:17" x14ac:dyDescent="0.35">
      <c r="A223" s="40" t="s">
        <v>11672</v>
      </c>
      <c r="B223" s="40" t="s">
        <v>11673</v>
      </c>
      <c r="C223" s="41"/>
      <c r="D223" s="42">
        <v>42825</v>
      </c>
      <c r="E223" s="42">
        <v>2958465</v>
      </c>
      <c r="F223" s="41"/>
      <c r="G223" s="41"/>
      <c r="H223" s="40" t="s">
        <v>9590</v>
      </c>
      <c r="I223" s="42">
        <v>42825</v>
      </c>
      <c r="J223" s="40" t="s">
        <v>11115</v>
      </c>
      <c r="K223" s="42">
        <v>42825</v>
      </c>
      <c r="L223" s="40" t="s">
        <v>11115</v>
      </c>
      <c r="M223" s="42">
        <v>42825</v>
      </c>
      <c r="N223" s="42">
        <v>2958465</v>
      </c>
      <c r="O223" s="40" t="s">
        <v>11155</v>
      </c>
      <c r="P223" s="40" t="s">
        <v>11669</v>
      </c>
      <c r="Q223" s="40" t="s">
        <v>11167</v>
      </c>
    </row>
    <row r="224" spans="1:17" x14ac:dyDescent="0.35">
      <c r="A224" s="40" t="s">
        <v>11674</v>
      </c>
      <c r="B224" s="40" t="s">
        <v>11675</v>
      </c>
      <c r="C224" s="41"/>
      <c r="D224" s="42">
        <v>42825</v>
      </c>
      <c r="E224" s="42">
        <v>2958465</v>
      </c>
      <c r="F224" s="41"/>
      <c r="G224" s="41"/>
      <c r="H224" s="40" t="s">
        <v>9590</v>
      </c>
      <c r="I224" s="42">
        <v>42825</v>
      </c>
      <c r="J224" s="40" t="s">
        <v>11115</v>
      </c>
      <c r="K224" s="42">
        <v>42825</v>
      </c>
      <c r="L224" s="40" t="s">
        <v>11115</v>
      </c>
      <c r="M224" s="42">
        <v>42825</v>
      </c>
      <c r="N224" s="42">
        <v>2958465</v>
      </c>
      <c r="O224" s="40" t="s">
        <v>11194</v>
      </c>
      <c r="P224" s="40" t="s">
        <v>11676</v>
      </c>
      <c r="Q224" s="40" t="s">
        <v>11118</v>
      </c>
    </row>
    <row r="225" spans="1:17" x14ac:dyDescent="0.35">
      <c r="A225" s="40" t="s">
        <v>11677</v>
      </c>
      <c r="B225" s="40" t="s">
        <v>11678</v>
      </c>
      <c r="C225" s="41"/>
      <c r="D225" s="42">
        <v>42825</v>
      </c>
      <c r="E225" s="42">
        <v>2958465</v>
      </c>
      <c r="F225" s="41"/>
      <c r="G225" s="41"/>
      <c r="H225" s="40" t="s">
        <v>9590</v>
      </c>
      <c r="I225" s="42">
        <v>42825</v>
      </c>
      <c r="J225" s="40" t="s">
        <v>11115</v>
      </c>
      <c r="K225" s="42">
        <v>42825</v>
      </c>
      <c r="L225" s="40" t="s">
        <v>11115</v>
      </c>
      <c r="M225" s="42">
        <v>42825</v>
      </c>
      <c r="N225" s="42">
        <v>2958465</v>
      </c>
      <c r="O225" s="40" t="s">
        <v>11210</v>
      </c>
      <c r="P225" s="40" t="s">
        <v>11679</v>
      </c>
      <c r="Q225" s="40" t="s">
        <v>11118</v>
      </c>
    </row>
    <row r="226" spans="1:17" x14ac:dyDescent="0.35">
      <c r="A226" s="40" t="s">
        <v>11680</v>
      </c>
      <c r="B226" s="40" t="s">
        <v>11681</v>
      </c>
      <c r="C226" s="41"/>
      <c r="D226" s="42">
        <v>42825</v>
      </c>
      <c r="E226" s="42">
        <v>2958465</v>
      </c>
      <c r="F226" s="40" t="s">
        <v>11677</v>
      </c>
      <c r="G226" s="41"/>
      <c r="H226" s="40" t="s">
        <v>9590</v>
      </c>
      <c r="I226" s="42">
        <v>42825</v>
      </c>
      <c r="J226" s="40" t="s">
        <v>11115</v>
      </c>
      <c r="K226" s="42">
        <v>42825</v>
      </c>
      <c r="L226" s="40" t="s">
        <v>11115</v>
      </c>
      <c r="M226" s="42">
        <v>42825</v>
      </c>
      <c r="N226" s="42">
        <v>2958465</v>
      </c>
      <c r="O226" s="40" t="s">
        <v>11306</v>
      </c>
      <c r="P226" s="40" t="s">
        <v>11679</v>
      </c>
      <c r="Q226" s="40" t="s">
        <v>11121</v>
      </c>
    </row>
    <row r="227" spans="1:17" x14ac:dyDescent="0.35">
      <c r="A227" s="40" t="s">
        <v>10468</v>
      </c>
      <c r="B227" s="40" t="s">
        <v>11682</v>
      </c>
      <c r="C227" s="41"/>
      <c r="D227" s="42">
        <v>42825</v>
      </c>
      <c r="E227" s="42">
        <v>2958465</v>
      </c>
      <c r="F227" s="41"/>
      <c r="G227" s="41"/>
      <c r="H227" s="40" t="s">
        <v>9590</v>
      </c>
      <c r="I227" s="42">
        <v>42825</v>
      </c>
      <c r="J227" s="40" t="s">
        <v>11115</v>
      </c>
      <c r="K227" s="42">
        <v>42825</v>
      </c>
      <c r="L227" s="40" t="s">
        <v>11115</v>
      </c>
      <c r="M227" s="42">
        <v>42825</v>
      </c>
      <c r="N227" s="42">
        <v>2958465</v>
      </c>
      <c r="O227" s="40" t="s">
        <v>11149</v>
      </c>
      <c r="P227" s="40" t="s">
        <v>11683</v>
      </c>
      <c r="Q227" s="40" t="s">
        <v>11118</v>
      </c>
    </row>
    <row r="228" spans="1:17" x14ac:dyDescent="0.35">
      <c r="A228" s="40" t="s">
        <v>11684</v>
      </c>
      <c r="B228" s="40" t="s">
        <v>11682</v>
      </c>
      <c r="C228" s="41"/>
      <c r="D228" s="42">
        <v>42825</v>
      </c>
      <c r="E228" s="42">
        <v>2958465</v>
      </c>
      <c r="F228" s="41"/>
      <c r="G228" s="41"/>
      <c r="H228" s="40" t="s">
        <v>9590</v>
      </c>
      <c r="I228" s="42">
        <v>42825</v>
      </c>
      <c r="J228" s="40" t="s">
        <v>11115</v>
      </c>
      <c r="K228" s="42">
        <v>42825</v>
      </c>
      <c r="L228" s="40" t="s">
        <v>11115</v>
      </c>
      <c r="M228" s="42">
        <v>42825</v>
      </c>
      <c r="N228" s="42">
        <v>2958465</v>
      </c>
      <c r="O228" s="40" t="s">
        <v>11249</v>
      </c>
      <c r="P228" s="40" t="s">
        <v>11683</v>
      </c>
      <c r="Q228" s="40" t="s">
        <v>11118</v>
      </c>
    </row>
    <row r="229" spans="1:17" x14ac:dyDescent="0.35">
      <c r="A229" s="40" t="s">
        <v>11685</v>
      </c>
      <c r="B229" s="40" t="s">
        <v>11682</v>
      </c>
      <c r="C229" s="41"/>
      <c r="D229" s="42">
        <v>42825</v>
      </c>
      <c r="E229" s="42">
        <v>2958465</v>
      </c>
      <c r="F229" s="41"/>
      <c r="G229" s="41"/>
      <c r="H229" s="40" t="s">
        <v>9590</v>
      </c>
      <c r="I229" s="42">
        <v>42825</v>
      </c>
      <c r="J229" s="40" t="s">
        <v>11115</v>
      </c>
      <c r="K229" s="42">
        <v>42825</v>
      </c>
      <c r="L229" s="40" t="s">
        <v>11115</v>
      </c>
      <c r="M229" s="42">
        <v>42825</v>
      </c>
      <c r="N229" s="42">
        <v>2958465</v>
      </c>
      <c r="O229" s="40" t="s">
        <v>11249</v>
      </c>
      <c r="P229" s="40" t="s">
        <v>11683</v>
      </c>
      <c r="Q229" s="40" t="s">
        <v>11118</v>
      </c>
    </row>
    <row r="230" spans="1:17" x14ac:dyDescent="0.35">
      <c r="A230" s="40" t="s">
        <v>10467</v>
      </c>
      <c r="B230" s="40" t="s">
        <v>11686</v>
      </c>
      <c r="C230" s="41"/>
      <c r="D230" s="42">
        <v>42825</v>
      </c>
      <c r="E230" s="42">
        <v>2958465</v>
      </c>
      <c r="F230" s="41"/>
      <c r="G230" s="41"/>
      <c r="H230" s="40" t="s">
        <v>9590</v>
      </c>
      <c r="I230" s="42">
        <v>42825</v>
      </c>
      <c r="J230" s="40" t="s">
        <v>11115</v>
      </c>
      <c r="K230" s="42">
        <v>42825</v>
      </c>
      <c r="L230" s="40" t="s">
        <v>11115</v>
      </c>
      <c r="M230" s="42">
        <v>42825</v>
      </c>
      <c r="N230" s="42">
        <v>2958465</v>
      </c>
      <c r="O230" s="40" t="s">
        <v>11149</v>
      </c>
      <c r="P230" s="40" t="s">
        <v>11683</v>
      </c>
      <c r="Q230" s="40" t="s">
        <v>11144</v>
      </c>
    </row>
    <row r="231" spans="1:17" x14ac:dyDescent="0.35">
      <c r="A231" s="40" t="s">
        <v>11687</v>
      </c>
      <c r="B231" s="40" t="s">
        <v>11688</v>
      </c>
      <c r="C231" s="41"/>
      <c r="D231" s="42">
        <v>42825</v>
      </c>
      <c r="E231" s="42">
        <v>2958465</v>
      </c>
      <c r="F231" s="40" t="s">
        <v>11256</v>
      </c>
      <c r="G231" s="41"/>
      <c r="H231" s="40" t="s">
        <v>9590</v>
      </c>
      <c r="I231" s="42">
        <v>42825</v>
      </c>
      <c r="J231" s="40" t="s">
        <v>11115</v>
      </c>
      <c r="K231" s="42">
        <v>42825</v>
      </c>
      <c r="L231" s="40" t="s">
        <v>11115</v>
      </c>
      <c r="M231" s="42">
        <v>42825</v>
      </c>
      <c r="N231" s="42">
        <v>2958465</v>
      </c>
      <c r="O231" s="40" t="s">
        <v>11175</v>
      </c>
      <c r="P231" s="40" t="s">
        <v>11689</v>
      </c>
      <c r="Q231" s="40" t="s">
        <v>11121</v>
      </c>
    </row>
    <row r="232" spans="1:17" x14ac:dyDescent="0.35">
      <c r="A232" s="40" t="s">
        <v>11690</v>
      </c>
      <c r="B232" s="40" t="s">
        <v>11691</v>
      </c>
      <c r="C232" s="41"/>
      <c r="D232" s="42">
        <v>42825</v>
      </c>
      <c r="E232" s="42">
        <v>2958465</v>
      </c>
      <c r="F232" s="41"/>
      <c r="G232" s="41"/>
      <c r="H232" s="40" t="s">
        <v>9590</v>
      </c>
      <c r="I232" s="42">
        <v>42825</v>
      </c>
      <c r="J232" s="40" t="s">
        <v>11115</v>
      </c>
      <c r="K232" s="42">
        <v>42825</v>
      </c>
      <c r="L232" s="40" t="s">
        <v>11115</v>
      </c>
      <c r="M232" s="42">
        <v>42825</v>
      </c>
      <c r="N232" s="42">
        <v>2958465</v>
      </c>
      <c r="O232" s="40" t="s">
        <v>11188</v>
      </c>
      <c r="P232" s="40" t="s">
        <v>11692</v>
      </c>
      <c r="Q232" s="40" t="s">
        <v>11118</v>
      </c>
    </row>
    <row r="233" spans="1:17" x14ac:dyDescent="0.35">
      <c r="A233" s="40" t="s">
        <v>11693</v>
      </c>
      <c r="B233" s="40" t="s">
        <v>11694</v>
      </c>
      <c r="C233" s="41"/>
      <c r="D233" s="42">
        <v>42825</v>
      </c>
      <c r="E233" s="42">
        <v>2958465</v>
      </c>
      <c r="F233" s="41"/>
      <c r="G233" s="41"/>
      <c r="H233" s="40" t="s">
        <v>9590</v>
      </c>
      <c r="I233" s="42">
        <v>42825</v>
      </c>
      <c r="J233" s="40" t="s">
        <v>11115</v>
      </c>
      <c r="K233" s="42">
        <v>42825</v>
      </c>
      <c r="L233" s="40" t="s">
        <v>11115</v>
      </c>
      <c r="M233" s="42">
        <v>42825</v>
      </c>
      <c r="N233" s="42">
        <v>2958465</v>
      </c>
      <c r="O233" s="40" t="s">
        <v>11188</v>
      </c>
      <c r="P233" s="40" t="s">
        <v>11692</v>
      </c>
      <c r="Q233" s="40" t="s">
        <v>11121</v>
      </c>
    </row>
    <row r="234" spans="1:17" x14ac:dyDescent="0.35">
      <c r="A234" s="40" t="s">
        <v>2509</v>
      </c>
      <c r="B234" s="40" t="s">
        <v>11695</v>
      </c>
      <c r="C234" s="41"/>
      <c r="D234" s="42">
        <v>42935</v>
      </c>
      <c r="E234" s="41"/>
      <c r="F234" s="41"/>
      <c r="G234" s="40" t="s">
        <v>11696</v>
      </c>
      <c r="H234" s="40" t="s">
        <v>9590</v>
      </c>
      <c r="I234" s="42">
        <v>42935</v>
      </c>
      <c r="J234" s="40" t="s">
        <v>11697</v>
      </c>
      <c r="K234" s="42">
        <v>42935</v>
      </c>
      <c r="L234" s="40" t="s">
        <v>11698</v>
      </c>
      <c r="M234" s="42">
        <v>42935</v>
      </c>
      <c r="N234" s="41"/>
      <c r="O234" s="40" t="s">
        <v>11699</v>
      </c>
      <c r="P234" s="40" t="s">
        <v>11695</v>
      </c>
      <c r="Q234" s="40" t="s">
        <v>11184</v>
      </c>
    </row>
    <row r="235" spans="1:17" x14ac:dyDescent="0.35">
      <c r="A235" s="40" t="s">
        <v>11700</v>
      </c>
      <c r="B235" s="40" t="s">
        <v>11701</v>
      </c>
      <c r="C235" s="41"/>
      <c r="D235" s="42">
        <v>42825</v>
      </c>
      <c r="E235" s="42">
        <v>2958465</v>
      </c>
      <c r="F235" s="41"/>
      <c r="G235" s="41"/>
      <c r="H235" s="40" t="s">
        <v>9590</v>
      </c>
      <c r="I235" s="42">
        <v>42825</v>
      </c>
      <c r="J235" s="40" t="s">
        <v>11115</v>
      </c>
      <c r="K235" s="42">
        <v>42825</v>
      </c>
      <c r="L235" s="40" t="s">
        <v>11115</v>
      </c>
      <c r="M235" s="42">
        <v>42825</v>
      </c>
      <c r="N235" s="42">
        <v>2958465</v>
      </c>
      <c r="O235" s="40" t="s">
        <v>11175</v>
      </c>
      <c r="P235" s="40" t="s">
        <v>11702</v>
      </c>
      <c r="Q235" s="40" t="s">
        <v>11118</v>
      </c>
    </row>
    <row r="236" spans="1:17" x14ac:dyDescent="0.35">
      <c r="A236" s="40" t="s">
        <v>11703</v>
      </c>
      <c r="B236" s="40" t="s">
        <v>11704</v>
      </c>
      <c r="C236" s="41"/>
      <c r="D236" s="42">
        <v>42825</v>
      </c>
      <c r="E236" s="42">
        <v>2958465</v>
      </c>
      <c r="F236" s="41"/>
      <c r="G236" s="41"/>
      <c r="H236" s="40" t="s">
        <v>9590</v>
      </c>
      <c r="I236" s="42">
        <v>42825</v>
      </c>
      <c r="J236" s="40" t="s">
        <v>11115</v>
      </c>
      <c r="K236" s="42">
        <v>42825</v>
      </c>
      <c r="L236" s="40" t="s">
        <v>11115</v>
      </c>
      <c r="M236" s="42">
        <v>42825</v>
      </c>
      <c r="N236" s="42">
        <v>2958465</v>
      </c>
      <c r="O236" s="40" t="s">
        <v>11175</v>
      </c>
      <c r="P236" s="40" t="s">
        <v>11702</v>
      </c>
      <c r="Q236" s="40" t="s">
        <v>11121</v>
      </c>
    </row>
    <row r="237" spans="1:17" x14ac:dyDescent="0.35">
      <c r="A237" s="40" t="s">
        <v>10672</v>
      </c>
      <c r="B237" s="40" t="s">
        <v>11705</v>
      </c>
      <c r="C237" s="41"/>
      <c r="D237" s="42">
        <v>42825</v>
      </c>
      <c r="E237" s="42">
        <v>2958465</v>
      </c>
      <c r="F237" s="41"/>
      <c r="G237" s="41"/>
      <c r="H237" s="40" t="s">
        <v>9590</v>
      </c>
      <c r="I237" s="42">
        <v>42825</v>
      </c>
      <c r="J237" s="40" t="s">
        <v>11115</v>
      </c>
      <c r="K237" s="42">
        <v>42825</v>
      </c>
      <c r="L237" s="40" t="s">
        <v>11115</v>
      </c>
      <c r="M237" s="42">
        <v>42825</v>
      </c>
      <c r="N237" s="42">
        <v>2958465</v>
      </c>
      <c r="O237" s="40" t="s">
        <v>11149</v>
      </c>
      <c r="P237" s="40" t="s">
        <v>11706</v>
      </c>
      <c r="Q237" s="40" t="s">
        <v>11118</v>
      </c>
    </row>
    <row r="238" spans="1:17" x14ac:dyDescent="0.35">
      <c r="A238" s="40" t="s">
        <v>10639</v>
      </c>
      <c r="B238" s="40" t="s">
        <v>11707</v>
      </c>
      <c r="C238" s="41"/>
      <c r="D238" s="42">
        <v>42825</v>
      </c>
      <c r="E238" s="42">
        <v>2958465</v>
      </c>
      <c r="F238" s="41"/>
      <c r="G238" s="41"/>
      <c r="H238" s="40" t="s">
        <v>9590</v>
      </c>
      <c r="I238" s="42">
        <v>42825</v>
      </c>
      <c r="J238" s="40" t="s">
        <v>11115</v>
      </c>
      <c r="K238" s="42">
        <v>42825</v>
      </c>
      <c r="L238" s="40" t="s">
        <v>11115</v>
      </c>
      <c r="M238" s="42">
        <v>42825</v>
      </c>
      <c r="N238" s="42">
        <v>2958465</v>
      </c>
      <c r="O238" s="40" t="s">
        <v>11149</v>
      </c>
      <c r="P238" s="40" t="s">
        <v>11706</v>
      </c>
      <c r="Q238" s="40" t="s">
        <v>11152</v>
      </c>
    </row>
    <row r="239" spans="1:17" x14ac:dyDescent="0.35">
      <c r="A239" s="40" t="s">
        <v>11708</v>
      </c>
      <c r="B239" s="40" t="s">
        <v>11709</v>
      </c>
      <c r="C239" s="41"/>
      <c r="D239" s="42">
        <v>42825</v>
      </c>
      <c r="E239" s="42">
        <v>2958465</v>
      </c>
      <c r="F239" s="40" t="s">
        <v>11708</v>
      </c>
      <c r="G239" s="41"/>
      <c r="H239" s="40" t="s">
        <v>9590</v>
      </c>
      <c r="I239" s="42">
        <v>42825</v>
      </c>
      <c r="J239" s="40" t="s">
        <v>11115</v>
      </c>
      <c r="K239" s="42">
        <v>42825</v>
      </c>
      <c r="L239" s="40" t="s">
        <v>11115</v>
      </c>
      <c r="M239" s="42">
        <v>42825</v>
      </c>
      <c r="N239" s="42">
        <v>2958465</v>
      </c>
      <c r="O239" s="40" t="s">
        <v>11155</v>
      </c>
      <c r="P239" s="40" t="s">
        <v>11710</v>
      </c>
      <c r="Q239" s="40" t="s">
        <v>11118</v>
      </c>
    </row>
    <row r="240" spans="1:17" x14ac:dyDescent="0.35">
      <c r="A240" s="40" t="s">
        <v>11711</v>
      </c>
      <c r="B240" s="40" t="s">
        <v>11709</v>
      </c>
      <c r="C240" s="41"/>
      <c r="D240" s="42">
        <v>42825</v>
      </c>
      <c r="E240" s="42">
        <v>2958465</v>
      </c>
      <c r="F240" s="41"/>
      <c r="G240" s="41"/>
      <c r="H240" s="40" t="s">
        <v>9590</v>
      </c>
      <c r="I240" s="42">
        <v>42825</v>
      </c>
      <c r="J240" s="40" t="s">
        <v>11115</v>
      </c>
      <c r="K240" s="42">
        <v>42825</v>
      </c>
      <c r="L240" s="40" t="s">
        <v>11115</v>
      </c>
      <c r="M240" s="42">
        <v>42825</v>
      </c>
      <c r="N240" s="42">
        <v>2958465</v>
      </c>
      <c r="O240" s="40" t="s">
        <v>11155</v>
      </c>
      <c r="P240" s="40" t="s">
        <v>11710</v>
      </c>
      <c r="Q240" s="40" t="s">
        <v>11118</v>
      </c>
    </row>
    <row r="241" spans="1:17" x14ac:dyDescent="0.35">
      <c r="A241" s="40" t="s">
        <v>11712</v>
      </c>
      <c r="B241" s="40" t="s">
        <v>11713</v>
      </c>
      <c r="C241" s="41"/>
      <c r="D241" s="42">
        <v>42825</v>
      </c>
      <c r="E241" s="42">
        <v>2958465</v>
      </c>
      <c r="F241" s="41"/>
      <c r="G241" s="41"/>
      <c r="H241" s="40" t="s">
        <v>9590</v>
      </c>
      <c r="I241" s="42">
        <v>42825</v>
      </c>
      <c r="J241" s="40" t="s">
        <v>11115</v>
      </c>
      <c r="K241" s="42">
        <v>42825</v>
      </c>
      <c r="L241" s="40" t="s">
        <v>11115</v>
      </c>
      <c r="M241" s="42">
        <v>42825</v>
      </c>
      <c r="N241" s="42">
        <v>2958465</v>
      </c>
      <c r="O241" s="40" t="s">
        <v>11116</v>
      </c>
      <c r="P241" s="40" t="s">
        <v>11714</v>
      </c>
      <c r="Q241" s="40" t="s">
        <v>11121</v>
      </c>
    </row>
    <row r="242" spans="1:17" x14ac:dyDescent="0.35">
      <c r="A242" s="40" t="s">
        <v>10336</v>
      </c>
      <c r="B242" s="40" t="s">
        <v>11715</v>
      </c>
      <c r="C242" s="41"/>
      <c r="D242" s="42">
        <v>42825</v>
      </c>
      <c r="E242" s="42">
        <v>2958465</v>
      </c>
      <c r="F242" s="41"/>
      <c r="G242" s="41"/>
      <c r="H242" s="40" t="s">
        <v>9590</v>
      </c>
      <c r="I242" s="42">
        <v>42825</v>
      </c>
      <c r="J242" s="40" t="s">
        <v>11115</v>
      </c>
      <c r="K242" s="42">
        <v>42825</v>
      </c>
      <c r="L242" s="40" t="s">
        <v>11115</v>
      </c>
      <c r="M242" s="42">
        <v>42825</v>
      </c>
      <c r="N242" s="42">
        <v>2958465</v>
      </c>
      <c r="O242" s="40" t="s">
        <v>11149</v>
      </c>
      <c r="P242" s="40" t="s">
        <v>11716</v>
      </c>
      <c r="Q242" s="40" t="s">
        <v>11118</v>
      </c>
    </row>
    <row r="243" spans="1:17" x14ac:dyDescent="0.35">
      <c r="A243" s="40" t="s">
        <v>10335</v>
      </c>
      <c r="B243" s="40" t="s">
        <v>11717</v>
      </c>
      <c r="C243" s="41"/>
      <c r="D243" s="42">
        <v>42825</v>
      </c>
      <c r="E243" s="42">
        <v>2958465</v>
      </c>
      <c r="F243" s="41"/>
      <c r="G243" s="41"/>
      <c r="H243" s="40" t="s">
        <v>9590</v>
      </c>
      <c r="I243" s="42">
        <v>42825</v>
      </c>
      <c r="J243" s="40" t="s">
        <v>11115</v>
      </c>
      <c r="K243" s="42">
        <v>42825</v>
      </c>
      <c r="L243" s="40" t="s">
        <v>11115</v>
      </c>
      <c r="M243" s="42">
        <v>42825</v>
      </c>
      <c r="N243" s="42">
        <v>2958465</v>
      </c>
      <c r="O243" s="40" t="s">
        <v>11149</v>
      </c>
      <c r="P243" s="40" t="s">
        <v>11716</v>
      </c>
      <c r="Q243" s="40" t="s">
        <v>11144</v>
      </c>
    </row>
    <row r="244" spans="1:17" x14ac:dyDescent="0.35">
      <c r="A244" s="40" t="s">
        <v>11718</v>
      </c>
      <c r="B244" s="40" t="s">
        <v>11719</v>
      </c>
      <c r="C244" s="41"/>
      <c r="D244" s="42">
        <v>42825</v>
      </c>
      <c r="E244" s="42">
        <v>2958465</v>
      </c>
      <c r="F244" s="41"/>
      <c r="G244" s="41"/>
      <c r="H244" s="40" t="s">
        <v>9590</v>
      </c>
      <c r="I244" s="42">
        <v>42825</v>
      </c>
      <c r="J244" s="40" t="s">
        <v>11115</v>
      </c>
      <c r="K244" s="42">
        <v>42825</v>
      </c>
      <c r="L244" s="40" t="s">
        <v>11115</v>
      </c>
      <c r="M244" s="42">
        <v>42825</v>
      </c>
      <c r="N244" s="42">
        <v>2958465</v>
      </c>
      <c r="O244" s="40" t="s">
        <v>11720</v>
      </c>
      <c r="P244" s="40" t="s">
        <v>11716</v>
      </c>
      <c r="Q244" s="40" t="s">
        <v>11167</v>
      </c>
    </row>
    <row r="245" spans="1:17" x14ac:dyDescent="0.35">
      <c r="A245" s="40" t="s">
        <v>11721</v>
      </c>
      <c r="B245" s="40" t="s">
        <v>11722</v>
      </c>
      <c r="C245" s="41"/>
      <c r="D245" s="42">
        <v>42825</v>
      </c>
      <c r="E245" s="42">
        <v>2958465</v>
      </c>
      <c r="F245" s="41"/>
      <c r="G245" s="41"/>
      <c r="H245" s="40" t="s">
        <v>9590</v>
      </c>
      <c r="I245" s="42">
        <v>42825</v>
      </c>
      <c r="J245" s="40" t="s">
        <v>11115</v>
      </c>
      <c r="K245" s="42">
        <v>42825</v>
      </c>
      <c r="L245" s="40" t="s">
        <v>11115</v>
      </c>
      <c r="M245" s="42">
        <v>42825</v>
      </c>
      <c r="N245" s="42">
        <v>2958465</v>
      </c>
      <c r="O245" s="40" t="s">
        <v>11274</v>
      </c>
      <c r="P245" s="40" t="s">
        <v>11723</v>
      </c>
      <c r="Q245" s="40" t="s">
        <v>11118</v>
      </c>
    </row>
    <row r="246" spans="1:17" x14ac:dyDescent="0.35">
      <c r="A246" s="40" t="s">
        <v>11724</v>
      </c>
      <c r="B246" s="40" t="s">
        <v>11725</v>
      </c>
      <c r="C246" s="41"/>
      <c r="D246" s="42">
        <v>42825</v>
      </c>
      <c r="E246" s="42">
        <v>2958465</v>
      </c>
      <c r="F246" s="41"/>
      <c r="G246" s="41"/>
      <c r="H246" s="40" t="s">
        <v>9590</v>
      </c>
      <c r="I246" s="42">
        <v>42825</v>
      </c>
      <c r="J246" s="40" t="s">
        <v>11115</v>
      </c>
      <c r="K246" s="42">
        <v>42825</v>
      </c>
      <c r="L246" s="40" t="s">
        <v>11115</v>
      </c>
      <c r="M246" s="42">
        <v>42825</v>
      </c>
      <c r="N246" s="42">
        <v>2958465</v>
      </c>
      <c r="O246" s="40" t="s">
        <v>11274</v>
      </c>
      <c r="P246" s="40" t="s">
        <v>11723</v>
      </c>
      <c r="Q246" s="40" t="s">
        <v>11121</v>
      </c>
    </row>
    <row r="247" spans="1:17" x14ac:dyDescent="0.35">
      <c r="A247" s="40" t="s">
        <v>11726</v>
      </c>
      <c r="B247" s="40" t="s">
        <v>11727</v>
      </c>
      <c r="C247" s="41"/>
      <c r="D247" s="42">
        <v>42825</v>
      </c>
      <c r="E247" s="42">
        <v>2958465</v>
      </c>
      <c r="F247" s="41"/>
      <c r="G247" s="41"/>
      <c r="H247" s="40" t="s">
        <v>9590</v>
      </c>
      <c r="I247" s="42">
        <v>42825</v>
      </c>
      <c r="J247" s="40" t="s">
        <v>11115</v>
      </c>
      <c r="K247" s="42">
        <v>42825</v>
      </c>
      <c r="L247" s="40" t="s">
        <v>11115</v>
      </c>
      <c r="M247" s="42">
        <v>42825</v>
      </c>
      <c r="N247" s="42">
        <v>2958465</v>
      </c>
      <c r="O247" s="40" t="s">
        <v>11116</v>
      </c>
      <c r="P247" s="40" t="s">
        <v>11728</v>
      </c>
      <c r="Q247" s="40" t="s">
        <v>11118</v>
      </c>
    </row>
    <row r="248" spans="1:17" x14ac:dyDescent="0.35">
      <c r="A248" s="40" t="s">
        <v>11729</v>
      </c>
      <c r="B248" s="40" t="s">
        <v>11730</v>
      </c>
      <c r="C248" s="41"/>
      <c r="D248" s="42">
        <v>42825</v>
      </c>
      <c r="E248" s="42">
        <v>2958465</v>
      </c>
      <c r="F248" s="41"/>
      <c r="G248" s="41"/>
      <c r="H248" s="40" t="s">
        <v>9590</v>
      </c>
      <c r="I248" s="42">
        <v>42825</v>
      </c>
      <c r="J248" s="40" t="s">
        <v>11115</v>
      </c>
      <c r="K248" s="42">
        <v>42825</v>
      </c>
      <c r="L248" s="40" t="s">
        <v>11115</v>
      </c>
      <c r="M248" s="42">
        <v>42825</v>
      </c>
      <c r="N248" s="42">
        <v>2958465</v>
      </c>
      <c r="O248" s="40" t="s">
        <v>11116</v>
      </c>
      <c r="P248" s="40" t="s">
        <v>11728</v>
      </c>
      <c r="Q248" s="40" t="s">
        <v>11121</v>
      </c>
    </row>
    <row r="249" spans="1:17" x14ac:dyDescent="0.35">
      <c r="A249" s="40" t="s">
        <v>10405</v>
      </c>
      <c r="B249" s="40" t="s">
        <v>11731</v>
      </c>
      <c r="C249" s="41"/>
      <c r="D249" s="42">
        <v>42825</v>
      </c>
      <c r="E249" s="42">
        <v>2958465</v>
      </c>
      <c r="F249" s="41"/>
      <c r="G249" s="41"/>
      <c r="H249" s="40" t="s">
        <v>9590</v>
      </c>
      <c r="I249" s="42">
        <v>42825</v>
      </c>
      <c r="J249" s="40" t="s">
        <v>11115</v>
      </c>
      <c r="K249" s="42">
        <v>42825</v>
      </c>
      <c r="L249" s="40" t="s">
        <v>11115</v>
      </c>
      <c r="M249" s="42">
        <v>42825</v>
      </c>
      <c r="N249" s="42">
        <v>2958465</v>
      </c>
      <c r="O249" s="40" t="s">
        <v>11149</v>
      </c>
      <c r="P249" s="40" t="s">
        <v>11732</v>
      </c>
      <c r="Q249" s="40" t="s">
        <v>11118</v>
      </c>
    </row>
    <row r="250" spans="1:17" x14ac:dyDescent="0.35">
      <c r="A250" s="40" t="s">
        <v>10406</v>
      </c>
      <c r="B250" s="40" t="s">
        <v>11733</v>
      </c>
      <c r="C250" s="41"/>
      <c r="D250" s="42">
        <v>42825</v>
      </c>
      <c r="E250" s="42">
        <v>2958465</v>
      </c>
      <c r="F250" s="41"/>
      <c r="G250" s="41"/>
      <c r="H250" s="40" t="s">
        <v>9590</v>
      </c>
      <c r="I250" s="42">
        <v>42825</v>
      </c>
      <c r="J250" s="40" t="s">
        <v>11115</v>
      </c>
      <c r="K250" s="42">
        <v>42825</v>
      </c>
      <c r="L250" s="40" t="s">
        <v>11115</v>
      </c>
      <c r="M250" s="42">
        <v>42825</v>
      </c>
      <c r="N250" s="42">
        <v>2958465</v>
      </c>
      <c r="O250" s="40" t="s">
        <v>11149</v>
      </c>
      <c r="P250" s="40" t="s">
        <v>11732</v>
      </c>
      <c r="Q250" s="40" t="s">
        <v>11144</v>
      </c>
    </row>
    <row r="251" spans="1:17" x14ac:dyDescent="0.35">
      <c r="A251" s="40" t="s">
        <v>11734</v>
      </c>
      <c r="B251" s="40" t="s">
        <v>11735</v>
      </c>
      <c r="C251" s="41"/>
      <c r="D251" s="42">
        <v>42825</v>
      </c>
      <c r="E251" s="42">
        <v>2958465</v>
      </c>
      <c r="F251" s="40" t="s">
        <v>11736</v>
      </c>
      <c r="G251" s="41"/>
      <c r="H251" s="40" t="s">
        <v>9590</v>
      </c>
      <c r="I251" s="42">
        <v>42825</v>
      </c>
      <c r="J251" s="40" t="s">
        <v>11115</v>
      </c>
      <c r="K251" s="42">
        <v>42825</v>
      </c>
      <c r="L251" s="40" t="s">
        <v>11115</v>
      </c>
      <c r="M251" s="42">
        <v>42825</v>
      </c>
      <c r="N251" s="42">
        <v>2958465</v>
      </c>
      <c r="O251" s="40" t="s">
        <v>11274</v>
      </c>
      <c r="P251" s="40" t="s">
        <v>11737</v>
      </c>
      <c r="Q251" s="40" t="s">
        <v>11118</v>
      </c>
    </row>
    <row r="252" spans="1:17" x14ac:dyDescent="0.35">
      <c r="A252" s="40" t="s">
        <v>11738</v>
      </c>
      <c r="B252" s="40" t="s">
        <v>11739</v>
      </c>
      <c r="C252" s="41"/>
      <c r="D252" s="42">
        <v>42825</v>
      </c>
      <c r="E252" s="42">
        <v>2958465</v>
      </c>
      <c r="F252" s="40" t="s">
        <v>11740</v>
      </c>
      <c r="G252" s="41"/>
      <c r="H252" s="40" t="s">
        <v>9590</v>
      </c>
      <c r="I252" s="42">
        <v>42825</v>
      </c>
      <c r="J252" s="40" t="s">
        <v>11115</v>
      </c>
      <c r="K252" s="42">
        <v>42825</v>
      </c>
      <c r="L252" s="40" t="s">
        <v>11115</v>
      </c>
      <c r="M252" s="42">
        <v>42825</v>
      </c>
      <c r="N252" s="42">
        <v>2958465</v>
      </c>
      <c r="O252" s="40" t="s">
        <v>11274</v>
      </c>
      <c r="P252" s="40" t="s">
        <v>11737</v>
      </c>
      <c r="Q252" s="40" t="s">
        <v>11121</v>
      </c>
    </row>
    <row r="253" spans="1:17" x14ac:dyDescent="0.35">
      <c r="A253" s="40" t="s">
        <v>11741</v>
      </c>
      <c r="B253" s="40" t="s">
        <v>11742</v>
      </c>
      <c r="C253" s="41"/>
      <c r="D253" s="42">
        <v>42825</v>
      </c>
      <c r="E253" s="42">
        <v>2958465</v>
      </c>
      <c r="F253" s="41"/>
      <c r="G253" s="41"/>
      <c r="H253" s="40" t="s">
        <v>9590</v>
      </c>
      <c r="I253" s="42">
        <v>42825</v>
      </c>
      <c r="J253" s="40" t="s">
        <v>11115</v>
      </c>
      <c r="K253" s="42">
        <v>42825</v>
      </c>
      <c r="L253" s="40" t="s">
        <v>11115</v>
      </c>
      <c r="M253" s="42">
        <v>42825</v>
      </c>
      <c r="N253" s="42">
        <v>2958465</v>
      </c>
      <c r="O253" s="40" t="s">
        <v>11124</v>
      </c>
      <c r="P253" s="40" t="s">
        <v>11743</v>
      </c>
      <c r="Q253" s="40" t="s">
        <v>11121</v>
      </c>
    </row>
    <row r="254" spans="1:17" x14ac:dyDescent="0.35">
      <c r="A254" s="40" t="s">
        <v>11744</v>
      </c>
      <c r="B254" s="40" t="s">
        <v>11745</v>
      </c>
      <c r="C254" s="41"/>
      <c r="D254" s="42">
        <v>42825</v>
      </c>
      <c r="E254" s="42">
        <v>2958465</v>
      </c>
      <c r="F254" s="41"/>
      <c r="G254" s="41"/>
      <c r="H254" s="40" t="s">
        <v>9590</v>
      </c>
      <c r="I254" s="42">
        <v>42825</v>
      </c>
      <c r="J254" s="40" t="s">
        <v>11115</v>
      </c>
      <c r="K254" s="42">
        <v>42825</v>
      </c>
      <c r="L254" s="40" t="s">
        <v>11115</v>
      </c>
      <c r="M254" s="42">
        <v>42825</v>
      </c>
      <c r="N254" s="42">
        <v>2958465</v>
      </c>
      <c r="O254" s="40" t="s">
        <v>11116</v>
      </c>
      <c r="P254" s="40" t="s">
        <v>11746</v>
      </c>
      <c r="Q254" s="40" t="s">
        <v>11118</v>
      </c>
    </row>
    <row r="255" spans="1:17" x14ac:dyDescent="0.35">
      <c r="A255" s="40" t="s">
        <v>11747</v>
      </c>
      <c r="B255" s="40" t="s">
        <v>11748</v>
      </c>
      <c r="C255" s="41"/>
      <c r="D255" s="42">
        <v>42825</v>
      </c>
      <c r="E255" s="42">
        <v>2958465</v>
      </c>
      <c r="F255" s="41"/>
      <c r="G255" s="41"/>
      <c r="H255" s="40" t="s">
        <v>9590</v>
      </c>
      <c r="I255" s="42">
        <v>42825</v>
      </c>
      <c r="J255" s="40" t="s">
        <v>11115</v>
      </c>
      <c r="K255" s="42">
        <v>42825</v>
      </c>
      <c r="L255" s="40" t="s">
        <v>11115</v>
      </c>
      <c r="M255" s="42">
        <v>42825</v>
      </c>
      <c r="N255" s="42">
        <v>2958465</v>
      </c>
      <c r="O255" s="40" t="s">
        <v>11116</v>
      </c>
      <c r="P255" s="40" t="s">
        <v>11746</v>
      </c>
      <c r="Q255" s="40" t="s">
        <v>11136</v>
      </c>
    </row>
    <row r="256" spans="1:17" x14ac:dyDescent="0.35">
      <c r="A256" s="40" t="s">
        <v>11749</v>
      </c>
      <c r="B256" s="40" t="s">
        <v>11750</v>
      </c>
      <c r="C256" s="41"/>
      <c r="D256" s="42">
        <v>42825</v>
      </c>
      <c r="E256" s="42">
        <v>2958465</v>
      </c>
      <c r="F256" s="41"/>
      <c r="G256" s="41"/>
      <c r="H256" s="40" t="s">
        <v>9590</v>
      </c>
      <c r="I256" s="42">
        <v>42825</v>
      </c>
      <c r="J256" s="40" t="s">
        <v>11115</v>
      </c>
      <c r="K256" s="42">
        <v>42825</v>
      </c>
      <c r="L256" s="40" t="s">
        <v>11115</v>
      </c>
      <c r="M256" s="42">
        <v>42825</v>
      </c>
      <c r="N256" s="42">
        <v>2958465</v>
      </c>
      <c r="O256" s="40" t="s">
        <v>11720</v>
      </c>
      <c r="P256" s="40" t="s">
        <v>11751</v>
      </c>
      <c r="Q256" s="40" t="s">
        <v>11118</v>
      </c>
    </row>
    <row r="257" spans="1:17" x14ac:dyDescent="0.35">
      <c r="A257" s="40" t="s">
        <v>11752</v>
      </c>
      <c r="B257" s="40" t="s">
        <v>11753</v>
      </c>
      <c r="C257" s="41"/>
      <c r="D257" s="42">
        <v>42825</v>
      </c>
      <c r="E257" s="42">
        <v>2958465</v>
      </c>
      <c r="F257" s="40" t="s">
        <v>11749</v>
      </c>
      <c r="G257" s="41"/>
      <c r="H257" s="40" t="s">
        <v>9590</v>
      </c>
      <c r="I257" s="42">
        <v>42825</v>
      </c>
      <c r="J257" s="40" t="s">
        <v>11115</v>
      </c>
      <c r="K257" s="42">
        <v>42825</v>
      </c>
      <c r="L257" s="40" t="s">
        <v>11115</v>
      </c>
      <c r="M257" s="42">
        <v>42825</v>
      </c>
      <c r="N257" s="42">
        <v>2958465</v>
      </c>
      <c r="O257" s="40" t="s">
        <v>11306</v>
      </c>
      <c r="P257" s="40" t="s">
        <v>11751</v>
      </c>
      <c r="Q257" s="40" t="s">
        <v>11121</v>
      </c>
    </row>
    <row r="258" spans="1:17" x14ac:dyDescent="0.35">
      <c r="A258" s="40" t="s">
        <v>11754</v>
      </c>
      <c r="B258" s="40" t="s">
        <v>11755</v>
      </c>
      <c r="C258" s="41"/>
      <c r="D258" s="42">
        <v>42825</v>
      </c>
      <c r="E258" s="42">
        <v>2958465</v>
      </c>
      <c r="F258" s="41"/>
      <c r="G258" s="41"/>
      <c r="H258" s="40" t="s">
        <v>9590</v>
      </c>
      <c r="I258" s="42">
        <v>42825</v>
      </c>
      <c r="J258" s="40" t="s">
        <v>11115</v>
      </c>
      <c r="K258" s="42">
        <v>42825</v>
      </c>
      <c r="L258" s="40" t="s">
        <v>11115</v>
      </c>
      <c r="M258" s="42">
        <v>42825</v>
      </c>
      <c r="N258" s="42">
        <v>2958465</v>
      </c>
      <c r="O258" s="40" t="s">
        <v>11194</v>
      </c>
      <c r="P258" s="40" t="s">
        <v>11756</v>
      </c>
      <c r="Q258" s="40" t="s">
        <v>11118</v>
      </c>
    </row>
    <row r="259" spans="1:17" x14ac:dyDescent="0.35">
      <c r="A259" s="40" t="s">
        <v>11757</v>
      </c>
      <c r="B259" s="40" t="s">
        <v>11758</v>
      </c>
      <c r="C259" s="41"/>
      <c r="D259" s="42">
        <v>42825</v>
      </c>
      <c r="E259" s="42">
        <v>2958465</v>
      </c>
      <c r="F259" s="41"/>
      <c r="G259" s="41"/>
      <c r="H259" s="40" t="s">
        <v>9590</v>
      </c>
      <c r="I259" s="42">
        <v>42825</v>
      </c>
      <c r="J259" s="40" t="s">
        <v>11115</v>
      </c>
      <c r="K259" s="42">
        <v>42825</v>
      </c>
      <c r="L259" s="40" t="s">
        <v>11115</v>
      </c>
      <c r="M259" s="42">
        <v>42825</v>
      </c>
      <c r="N259" s="42">
        <v>2958465</v>
      </c>
      <c r="O259" s="40" t="s">
        <v>11194</v>
      </c>
      <c r="P259" s="40" t="s">
        <v>11756</v>
      </c>
      <c r="Q259" s="40" t="s">
        <v>11136</v>
      </c>
    </row>
    <row r="260" spans="1:17" x14ac:dyDescent="0.35">
      <c r="A260" s="40" t="s">
        <v>11759</v>
      </c>
      <c r="B260" s="40" t="s">
        <v>11760</v>
      </c>
      <c r="C260" s="41"/>
      <c r="D260" s="42">
        <v>42825</v>
      </c>
      <c r="E260" s="42">
        <v>2958465</v>
      </c>
      <c r="F260" s="41"/>
      <c r="G260" s="41"/>
      <c r="H260" s="40" t="s">
        <v>9590</v>
      </c>
      <c r="I260" s="42">
        <v>42825</v>
      </c>
      <c r="J260" s="40" t="s">
        <v>11115</v>
      </c>
      <c r="K260" s="42">
        <v>42825</v>
      </c>
      <c r="L260" s="40" t="s">
        <v>11115</v>
      </c>
      <c r="M260" s="42">
        <v>42825</v>
      </c>
      <c r="N260" s="42">
        <v>2958465</v>
      </c>
      <c r="O260" s="40" t="s">
        <v>11384</v>
      </c>
      <c r="P260" s="40" t="s">
        <v>11761</v>
      </c>
      <c r="Q260" s="40" t="s">
        <v>11118</v>
      </c>
    </row>
    <row r="261" spans="1:17" x14ac:dyDescent="0.35">
      <c r="A261" s="40" t="s">
        <v>11762</v>
      </c>
      <c r="B261" s="40" t="s">
        <v>11763</v>
      </c>
      <c r="C261" s="41"/>
      <c r="D261" s="42">
        <v>42825</v>
      </c>
      <c r="E261" s="42">
        <v>2958465</v>
      </c>
      <c r="F261" s="41"/>
      <c r="G261" s="41"/>
      <c r="H261" s="40" t="s">
        <v>9590</v>
      </c>
      <c r="I261" s="42">
        <v>42825</v>
      </c>
      <c r="J261" s="40" t="s">
        <v>11115</v>
      </c>
      <c r="K261" s="42">
        <v>42825</v>
      </c>
      <c r="L261" s="40" t="s">
        <v>11115</v>
      </c>
      <c r="M261" s="42">
        <v>42825</v>
      </c>
      <c r="N261" s="42">
        <v>2958465</v>
      </c>
      <c r="O261" s="40" t="s">
        <v>11384</v>
      </c>
      <c r="P261" s="40" t="s">
        <v>11761</v>
      </c>
      <c r="Q261" s="40" t="s">
        <v>11121</v>
      </c>
    </row>
    <row r="262" spans="1:17" ht="26.5" x14ac:dyDescent="0.35">
      <c r="A262" s="40" t="s">
        <v>11764</v>
      </c>
      <c r="B262" s="40" t="s">
        <v>11765</v>
      </c>
      <c r="C262" s="41"/>
      <c r="D262" s="42">
        <v>42825</v>
      </c>
      <c r="E262" s="42">
        <v>2958465</v>
      </c>
      <c r="F262" s="41"/>
      <c r="G262" s="41"/>
      <c r="H262" s="40" t="s">
        <v>9590</v>
      </c>
      <c r="I262" s="42">
        <v>42825</v>
      </c>
      <c r="J262" s="40" t="s">
        <v>11115</v>
      </c>
      <c r="K262" s="42">
        <v>42825</v>
      </c>
      <c r="L262" s="40" t="s">
        <v>11115</v>
      </c>
      <c r="M262" s="42">
        <v>42825</v>
      </c>
      <c r="N262" s="42">
        <v>2958465</v>
      </c>
      <c r="O262" s="40" t="s">
        <v>11720</v>
      </c>
      <c r="P262" s="40" t="s">
        <v>11765</v>
      </c>
      <c r="Q262" s="40" t="s">
        <v>11139</v>
      </c>
    </row>
    <row r="263" spans="1:17" ht="26.5" x14ac:dyDescent="0.35">
      <c r="A263" s="40" t="s">
        <v>11766</v>
      </c>
      <c r="B263" s="40" t="s">
        <v>11767</v>
      </c>
      <c r="C263" s="41"/>
      <c r="D263" s="42">
        <v>42825</v>
      </c>
      <c r="E263" s="42">
        <v>2958465</v>
      </c>
      <c r="F263" s="40" t="s">
        <v>11734</v>
      </c>
      <c r="G263" s="41"/>
      <c r="H263" s="40" t="s">
        <v>9590</v>
      </c>
      <c r="I263" s="42">
        <v>42825</v>
      </c>
      <c r="J263" s="40" t="s">
        <v>11115</v>
      </c>
      <c r="K263" s="42">
        <v>42825</v>
      </c>
      <c r="L263" s="40" t="s">
        <v>11115</v>
      </c>
      <c r="M263" s="42">
        <v>42825</v>
      </c>
      <c r="N263" s="42">
        <v>2958465</v>
      </c>
      <c r="O263" s="40" t="s">
        <v>11629</v>
      </c>
      <c r="P263" s="40" t="s">
        <v>11768</v>
      </c>
      <c r="Q263" s="40" t="s">
        <v>11118</v>
      </c>
    </row>
    <row r="264" spans="1:17" ht="26.5" x14ac:dyDescent="0.35">
      <c r="A264" s="40" t="s">
        <v>11769</v>
      </c>
      <c r="B264" s="40" t="s">
        <v>11770</v>
      </c>
      <c r="C264" s="41"/>
      <c r="D264" s="42">
        <v>42825</v>
      </c>
      <c r="E264" s="42">
        <v>2958465</v>
      </c>
      <c r="F264" s="40" t="s">
        <v>11738</v>
      </c>
      <c r="G264" s="41"/>
      <c r="H264" s="40" t="s">
        <v>9590</v>
      </c>
      <c r="I264" s="42">
        <v>42825</v>
      </c>
      <c r="J264" s="40" t="s">
        <v>11115</v>
      </c>
      <c r="K264" s="42">
        <v>42825</v>
      </c>
      <c r="L264" s="40" t="s">
        <v>11115</v>
      </c>
      <c r="M264" s="42">
        <v>42825</v>
      </c>
      <c r="N264" s="42">
        <v>2958465</v>
      </c>
      <c r="O264" s="40" t="s">
        <v>11629</v>
      </c>
      <c r="P264" s="40" t="s">
        <v>11768</v>
      </c>
      <c r="Q264" s="40" t="s">
        <v>11121</v>
      </c>
    </row>
    <row r="265" spans="1:17" x14ac:dyDescent="0.35">
      <c r="A265" s="40" t="s">
        <v>11771</v>
      </c>
      <c r="B265" s="40" t="s">
        <v>11772</v>
      </c>
      <c r="C265" s="41"/>
      <c r="D265" s="42">
        <v>42825</v>
      </c>
      <c r="E265" s="42">
        <v>2958465</v>
      </c>
      <c r="F265" s="41"/>
      <c r="G265" s="41"/>
      <c r="H265" s="40" t="s">
        <v>9590</v>
      </c>
      <c r="I265" s="42">
        <v>42825</v>
      </c>
      <c r="J265" s="40" t="s">
        <v>11115</v>
      </c>
      <c r="K265" s="42">
        <v>42825</v>
      </c>
      <c r="L265" s="40" t="s">
        <v>11115</v>
      </c>
      <c r="M265" s="42">
        <v>42825</v>
      </c>
      <c r="N265" s="42">
        <v>2958465</v>
      </c>
      <c r="O265" s="40" t="s">
        <v>11249</v>
      </c>
      <c r="P265" s="40" t="s">
        <v>11773</v>
      </c>
      <c r="Q265" s="40" t="s">
        <v>11118</v>
      </c>
    </row>
    <row r="266" spans="1:17" x14ac:dyDescent="0.35">
      <c r="A266" s="40" t="s">
        <v>11774</v>
      </c>
      <c r="B266" s="40" t="s">
        <v>11775</v>
      </c>
      <c r="C266" s="41"/>
      <c r="D266" s="42">
        <v>42825</v>
      </c>
      <c r="E266" s="42">
        <v>2958465</v>
      </c>
      <c r="F266" s="41"/>
      <c r="G266" s="41"/>
      <c r="H266" s="40" t="s">
        <v>9590</v>
      </c>
      <c r="I266" s="42">
        <v>42825</v>
      </c>
      <c r="J266" s="40" t="s">
        <v>11115</v>
      </c>
      <c r="K266" s="42">
        <v>42825</v>
      </c>
      <c r="L266" s="40" t="s">
        <v>11115</v>
      </c>
      <c r="M266" s="42">
        <v>42825</v>
      </c>
      <c r="N266" s="42">
        <v>2958465</v>
      </c>
      <c r="O266" s="40" t="s">
        <v>11249</v>
      </c>
      <c r="P266" s="40" t="s">
        <v>11773</v>
      </c>
      <c r="Q266" s="40" t="s">
        <v>11121</v>
      </c>
    </row>
    <row r="267" spans="1:17" x14ac:dyDescent="0.35">
      <c r="A267" s="40" t="s">
        <v>11776</v>
      </c>
      <c r="B267" s="40" t="s">
        <v>11777</v>
      </c>
      <c r="C267" s="41"/>
      <c r="D267" s="42">
        <v>42825</v>
      </c>
      <c r="E267" s="42">
        <v>2958465</v>
      </c>
      <c r="F267" s="40" t="s">
        <v>11776</v>
      </c>
      <c r="G267" s="41"/>
      <c r="H267" s="40" t="s">
        <v>9590</v>
      </c>
      <c r="I267" s="42">
        <v>42825</v>
      </c>
      <c r="J267" s="40" t="s">
        <v>11115</v>
      </c>
      <c r="K267" s="42">
        <v>42825</v>
      </c>
      <c r="L267" s="40" t="s">
        <v>11115</v>
      </c>
      <c r="M267" s="42">
        <v>42825</v>
      </c>
      <c r="N267" s="42">
        <v>2958465</v>
      </c>
      <c r="O267" s="40" t="s">
        <v>11155</v>
      </c>
      <c r="P267" s="40" t="s">
        <v>11778</v>
      </c>
      <c r="Q267" s="40" t="s">
        <v>11118</v>
      </c>
    </row>
    <row r="268" spans="1:17" x14ac:dyDescent="0.35">
      <c r="A268" s="40" t="s">
        <v>11779</v>
      </c>
      <c r="B268" s="40" t="s">
        <v>11780</v>
      </c>
      <c r="C268" s="41"/>
      <c r="D268" s="42">
        <v>42825</v>
      </c>
      <c r="E268" s="42">
        <v>2958465</v>
      </c>
      <c r="F268" s="40" t="s">
        <v>11779</v>
      </c>
      <c r="G268" s="41"/>
      <c r="H268" s="40" t="s">
        <v>9590</v>
      </c>
      <c r="I268" s="42">
        <v>42825</v>
      </c>
      <c r="J268" s="40" t="s">
        <v>11115</v>
      </c>
      <c r="K268" s="42">
        <v>42825</v>
      </c>
      <c r="L268" s="40" t="s">
        <v>11115</v>
      </c>
      <c r="M268" s="42">
        <v>42825</v>
      </c>
      <c r="N268" s="42">
        <v>2958465</v>
      </c>
      <c r="O268" s="40" t="s">
        <v>11155</v>
      </c>
      <c r="P268" s="40" t="s">
        <v>11778</v>
      </c>
      <c r="Q268" s="40" t="s">
        <v>11144</v>
      </c>
    </row>
    <row r="269" spans="1:17" x14ac:dyDescent="0.35">
      <c r="A269" s="40" t="s">
        <v>11781</v>
      </c>
      <c r="B269" s="40" t="s">
        <v>11782</v>
      </c>
      <c r="C269" s="41"/>
      <c r="D269" s="42">
        <v>42825</v>
      </c>
      <c r="E269" s="42">
        <v>2958465</v>
      </c>
      <c r="F269" s="40" t="s">
        <v>11781</v>
      </c>
      <c r="G269" s="41"/>
      <c r="H269" s="40" t="s">
        <v>9590</v>
      </c>
      <c r="I269" s="42">
        <v>42825</v>
      </c>
      <c r="J269" s="40" t="s">
        <v>11115</v>
      </c>
      <c r="K269" s="42">
        <v>42825</v>
      </c>
      <c r="L269" s="40" t="s">
        <v>11115</v>
      </c>
      <c r="M269" s="42">
        <v>42825</v>
      </c>
      <c r="N269" s="42">
        <v>2958465</v>
      </c>
      <c r="O269" s="40" t="s">
        <v>11155</v>
      </c>
      <c r="P269" s="40" t="s">
        <v>11778</v>
      </c>
      <c r="Q269" s="40" t="s">
        <v>11152</v>
      </c>
    </row>
    <row r="270" spans="1:17" ht="26.5" x14ac:dyDescent="0.35">
      <c r="A270" s="40" t="s">
        <v>11783</v>
      </c>
      <c r="B270" s="40" t="s">
        <v>11784</v>
      </c>
      <c r="C270" s="41"/>
      <c r="D270" s="42">
        <v>42825</v>
      </c>
      <c r="E270" s="42">
        <v>2958465</v>
      </c>
      <c r="F270" s="41"/>
      <c r="G270" s="41"/>
      <c r="H270" s="40" t="s">
        <v>9590</v>
      </c>
      <c r="I270" s="42">
        <v>42825</v>
      </c>
      <c r="J270" s="40" t="s">
        <v>11115</v>
      </c>
      <c r="K270" s="42">
        <v>42825</v>
      </c>
      <c r="L270" s="40" t="s">
        <v>11115</v>
      </c>
      <c r="M270" s="42">
        <v>42825</v>
      </c>
      <c r="N270" s="42">
        <v>2958465</v>
      </c>
      <c r="O270" s="40" t="s">
        <v>11160</v>
      </c>
      <c r="P270" s="40" t="s">
        <v>11785</v>
      </c>
      <c r="Q270" s="40" t="s">
        <v>11121</v>
      </c>
    </row>
    <row r="271" spans="1:17" x14ac:dyDescent="0.35">
      <c r="A271" s="40" t="s">
        <v>11786</v>
      </c>
      <c r="B271" s="40" t="s">
        <v>11787</v>
      </c>
      <c r="C271" s="41"/>
      <c r="D271" s="42">
        <v>42825</v>
      </c>
      <c r="E271" s="42">
        <v>2958465</v>
      </c>
      <c r="F271" s="41"/>
      <c r="G271" s="41"/>
      <c r="H271" s="40" t="s">
        <v>9590</v>
      </c>
      <c r="I271" s="42">
        <v>42825</v>
      </c>
      <c r="J271" s="40" t="s">
        <v>11115</v>
      </c>
      <c r="K271" s="42">
        <v>42825</v>
      </c>
      <c r="L271" s="40" t="s">
        <v>11115</v>
      </c>
      <c r="M271" s="42">
        <v>42825</v>
      </c>
      <c r="N271" s="42">
        <v>2958465</v>
      </c>
      <c r="O271" s="40" t="s">
        <v>11210</v>
      </c>
      <c r="P271" s="40" t="s">
        <v>11788</v>
      </c>
      <c r="Q271" s="40" t="s">
        <v>11118</v>
      </c>
    </row>
    <row r="272" spans="1:17" x14ac:dyDescent="0.35">
      <c r="A272" s="40" t="s">
        <v>11789</v>
      </c>
      <c r="B272" s="40" t="s">
        <v>11790</v>
      </c>
      <c r="C272" s="41"/>
      <c r="D272" s="42">
        <v>42825</v>
      </c>
      <c r="E272" s="42">
        <v>2958465</v>
      </c>
      <c r="F272" s="40" t="s">
        <v>11791</v>
      </c>
      <c r="G272" s="41"/>
      <c r="H272" s="40" t="s">
        <v>9590</v>
      </c>
      <c r="I272" s="42">
        <v>42825</v>
      </c>
      <c r="J272" s="40" t="s">
        <v>11115</v>
      </c>
      <c r="K272" s="42">
        <v>42825</v>
      </c>
      <c r="L272" s="40" t="s">
        <v>11115</v>
      </c>
      <c r="M272" s="42">
        <v>42825</v>
      </c>
      <c r="N272" s="42">
        <v>2958465</v>
      </c>
      <c r="O272" s="40" t="s">
        <v>11149</v>
      </c>
      <c r="P272" s="40" t="s">
        <v>11788</v>
      </c>
      <c r="Q272" s="40" t="s">
        <v>11121</v>
      </c>
    </row>
    <row r="273" spans="1:17" x14ac:dyDescent="0.35">
      <c r="A273" s="40" t="s">
        <v>11792</v>
      </c>
      <c r="B273" s="40" t="s">
        <v>11793</v>
      </c>
      <c r="C273" s="41"/>
      <c r="D273" s="42">
        <v>42825</v>
      </c>
      <c r="E273" s="42">
        <v>2958465</v>
      </c>
      <c r="F273" s="41"/>
      <c r="G273" s="41"/>
      <c r="H273" s="40" t="s">
        <v>9590</v>
      </c>
      <c r="I273" s="42">
        <v>42825</v>
      </c>
      <c r="J273" s="40" t="s">
        <v>11115</v>
      </c>
      <c r="K273" s="42">
        <v>42825</v>
      </c>
      <c r="L273" s="40" t="s">
        <v>11115</v>
      </c>
      <c r="M273" s="42">
        <v>42825</v>
      </c>
      <c r="N273" s="42">
        <v>2958465</v>
      </c>
      <c r="O273" s="40" t="s">
        <v>11149</v>
      </c>
      <c r="P273" s="40" t="s">
        <v>11794</v>
      </c>
      <c r="Q273" s="40" t="s">
        <v>11118</v>
      </c>
    </row>
    <row r="274" spans="1:17" x14ac:dyDescent="0.35">
      <c r="A274" s="40" t="s">
        <v>11795</v>
      </c>
      <c r="B274" s="40" t="s">
        <v>11796</v>
      </c>
      <c r="C274" s="41"/>
      <c r="D274" s="42">
        <v>42825</v>
      </c>
      <c r="E274" s="42">
        <v>2958465</v>
      </c>
      <c r="F274" s="41"/>
      <c r="G274" s="41"/>
      <c r="H274" s="40" t="s">
        <v>9590</v>
      </c>
      <c r="I274" s="42">
        <v>42825</v>
      </c>
      <c r="J274" s="40" t="s">
        <v>11115</v>
      </c>
      <c r="K274" s="42">
        <v>42825</v>
      </c>
      <c r="L274" s="40" t="s">
        <v>11115</v>
      </c>
      <c r="M274" s="42">
        <v>42825</v>
      </c>
      <c r="N274" s="42">
        <v>2958465</v>
      </c>
      <c r="O274" s="40" t="s">
        <v>11306</v>
      </c>
      <c r="P274" s="40" t="s">
        <v>11794</v>
      </c>
      <c r="Q274" s="40" t="s">
        <v>11121</v>
      </c>
    </row>
    <row r="275" spans="1:17" x14ac:dyDescent="0.35">
      <c r="A275" s="40" t="s">
        <v>11797</v>
      </c>
      <c r="B275" s="40" t="s">
        <v>11798</v>
      </c>
      <c r="C275" s="41"/>
      <c r="D275" s="42">
        <v>42825</v>
      </c>
      <c r="E275" s="42">
        <v>2958465</v>
      </c>
      <c r="F275" s="40" t="s">
        <v>11797</v>
      </c>
      <c r="G275" s="41"/>
      <c r="H275" s="40" t="s">
        <v>9590</v>
      </c>
      <c r="I275" s="42">
        <v>42825</v>
      </c>
      <c r="J275" s="40" t="s">
        <v>11115</v>
      </c>
      <c r="K275" s="42">
        <v>42825</v>
      </c>
      <c r="L275" s="40" t="s">
        <v>11115</v>
      </c>
      <c r="M275" s="42">
        <v>42825</v>
      </c>
      <c r="N275" s="42">
        <v>2958465</v>
      </c>
      <c r="O275" s="40" t="s">
        <v>11221</v>
      </c>
      <c r="P275" s="40" t="s">
        <v>11799</v>
      </c>
      <c r="Q275" s="40" t="s">
        <v>11118</v>
      </c>
    </row>
    <row r="276" spans="1:17" x14ac:dyDescent="0.35">
      <c r="A276" s="40" t="s">
        <v>11800</v>
      </c>
      <c r="B276" s="40" t="s">
        <v>11801</v>
      </c>
      <c r="C276" s="41"/>
      <c r="D276" s="42">
        <v>42825</v>
      </c>
      <c r="E276" s="42">
        <v>2958465</v>
      </c>
      <c r="F276" s="40" t="s">
        <v>11797</v>
      </c>
      <c r="G276" s="41"/>
      <c r="H276" s="40" t="s">
        <v>9590</v>
      </c>
      <c r="I276" s="42">
        <v>42825</v>
      </c>
      <c r="J276" s="40" t="s">
        <v>11115</v>
      </c>
      <c r="K276" s="42">
        <v>42825</v>
      </c>
      <c r="L276" s="40" t="s">
        <v>11115</v>
      </c>
      <c r="M276" s="42">
        <v>42825</v>
      </c>
      <c r="N276" s="42">
        <v>2958465</v>
      </c>
      <c r="O276" s="40" t="s">
        <v>11221</v>
      </c>
      <c r="P276" s="40" t="s">
        <v>11799</v>
      </c>
      <c r="Q276" s="40" t="s">
        <v>11121</v>
      </c>
    </row>
    <row r="277" spans="1:17" x14ac:dyDescent="0.35">
      <c r="A277" s="40" t="s">
        <v>11802</v>
      </c>
      <c r="B277" s="40" t="s">
        <v>11803</v>
      </c>
      <c r="C277" s="41"/>
      <c r="D277" s="42">
        <v>42825</v>
      </c>
      <c r="E277" s="42">
        <v>2958465</v>
      </c>
      <c r="F277" s="41"/>
      <c r="G277" s="41"/>
      <c r="H277" s="40" t="s">
        <v>9590</v>
      </c>
      <c r="I277" s="42">
        <v>42825</v>
      </c>
      <c r="J277" s="40" t="s">
        <v>11115</v>
      </c>
      <c r="K277" s="42">
        <v>42825</v>
      </c>
      <c r="L277" s="40" t="s">
        <v>11115</v>
      </c>
      <c r="M277" s="42">
        <v>42825</v>
      </c>
      <c r="N277" s="42">
        <v>2958465</v>
      </c>
      <c r="O277" s="40" t="s">
        <v>11384</v>
      </c>
      <c r="P277" s="40" t="s">
        <v>11804</v>
      </c>
      <c r="Q277" s="40" t="s">
        <v>11118</v>
      </c>
    </row>
    <row r="278" spans="1:17" x14ac:dyDescent="0.35">
      <c r="A278" s="40" t="s">
        <v>11805</v>
      </c>
      <c r="B278" s="40" t="s">
        <v>11806</v>
      </c>
      <c r="C278" s="41"/>
      <c r="D278" s="42">
        <v>42825</v>
      </c>
      <c r="E278" s="42">
        <v>2958465</v>
      </c>
      <c r="F278" s="41"/>
      <c r="G278" s="41"/>
      <c r="H278" s="40" t="s">
        <v>9590</v>
      </c>
      <c r="I278" s="42">
        <v>42825</v>
      </c>
      <c r="J278" s="40" t="s">
        <v>11115</v>
      </c>
      <c r="K278" s="42">
        <v>42825</v>
      </c>
      <c r="L278" s="40" t="s">
        <v>11115</v>
      </c>
      <c r="M278" s="42">
        <v>42825</v>
      </c>
      <c r="N278" s="42">
        <v>2958465</v>
      </c>
      <c r="O278" s="40" t="s">
        <v>11384</v>
      </c>
      <c r="P278" s="40" t="s">
        <v>11804</v>
      </c>
      <c r="Q278" s="40" t="s">
        <v>11121</v>
      </c>
    </row>
    <row r="279" spans="1:17" x14ac:dyDescent="0.35">
      <c r="A279" s="40" t="s">
        <v>11807</v>
      </c>
      <c r="B279" s="40" t="s">
        <v>11808</v>
      </c>
      <c r="C279" s="41"/>
      <c r="D279" s="42">
        <v>42825</v>
      </c>
      <c r="E279" s="42">
        <v>2958465</v>
      </c>
      <c r="F279" s="41"/>
      <c r="G279" s="41"/>
      <c r="H279" s="40" t="s">
        <v>9590</v>
      </c>
      <c r="I279" s="42">
        <v>42825</v>
      </c>
      <c r="J279" s="40" t="s">
        <v>11115</v>
      </c>
      <c r="K279" s="42">
        <v>42825</v>
      </c>
      <c r="L279" s="40" t="s">
        <v>11115</v>
      </c>
      <c r="M279" s="42">
        <v>42825</v>
      </c>
      <c r="N279" s="42">
        <v>2958465</v>
      </c>
      <c r="O279" s="40" t="s">
        <v>11274</v>
      </c>
      <c r="P279" s="40" t="s">
        <v>11809</v>
      </c>
      <c r="Q279" s="40" t="s">
        <v>11121</v>
      </c>
    </row>
    <row r="280" spans="1:17" x14ac:dyDescent="0.35">
      <c r="A280" s="40" t="s">
        <v>11810</v>
      </c>
      <c r="B280" s="40" t="s">
        <v>11811</v>
      </c>
      <c r="C280" s="41"/>
      <c r="D280" s="42">
        <v>42825</v>
      </c>
      <c r="E280" s="42">
        <v>2958465</v>
      </c>
      <c r="F280" s="41"/>
      <c r="G280" s="41"/>
      <c r="H280" s="40" t="s">
        <v>9590</v>
      </c>
      <c r="I280" s="42">
        <v>42825</v>
      </c>
      <c r="J280" s="40" t="s">
        <v>11115</v>
      </c>
      <c r="K280" s="42">
        <v>42825</v>
      </c>
      <c r="L280" s="40" t="s">
        <v>11115</v>
      </c>
      <c r="M280" s="42">
        <v>42825</v>
      </c>
      <c r="N280" s="42">
        <v>2958465</v>
      </c>
      <c r="O280" s="40" t="s">
        <v>11237</v>
      </c>
      <c r="P280" s="40" t="s">
        <v>11812</v>
      </c>
      <c r="Q280" s="40" t="s">
        <v>11118</v>
      </c>
    </row>
    <row r="281" spans="1:17" x14ac:dyDescent="0.35">
      <c r="A281" s="40" t="s">
        <v>11813</v>
      </c>
      <c r="B281" s="40" t="s">
        <v>11814</v>
      </c>
      <c r="C281" s="41"/>
      <c r="D281" s="42">
        <v>42825</v>
      </c>
      <c r="E281" s="42">
        <v>2958465</v>
      </c>
      <c r="F281" s="41"/>
      <c r="G281" s="41"/>
      <c r="H281" s="40" t="s">
        <v>9590</v>
      </c>
      <c r="I281" s="42">
        <v>42825</v>
      </c>
      <c r="J281" s="40" t="s">
        <v>11115</v>
      </c>
      <c r="K281" s="42">
        <v>42825</v>
      </c>
      <c r="L281" s="40" t="s">
        <v>11115</v>
      </c>
      <c r="M281" s="42">
        <v>42825</v>
      </c>
      <c r="N281" s="42">
        <v>2958465</v>
      </c>
      <c r="O281" s="40" t="s">
        <v>11237</v>
      </c>
      <c r="P281" s="40" t="s">
        <v>11812</v>
      </c>
      <c r="Q281" s="40" t="s">
        <v>11121</v>
      </c>
    </row>
    <row r="282" spans="1:17" x14ac:dyDescent="0.35">
      <c r="A282" s="40" t="s">
        <v>11815</v>
      </c>
      <c r="B282" s="40" t="s">
        <v>11816</v>
      </c>
      <c r="C282" s="41"/>
      <c r="D282" s="42">
        <v>42825</v>
      </c>
      <c r="E282" s="42">
        <v>2958465</v>
      </c>
      <c r="F282" s="41"/>
      <c r="G282" s="41"/>
      <c r="H282" s="40" t="s">
        <v>9590</v>
      </c>
      <c r="I282" s="42">
        <v>42825</v>
      </c>
      <c r="J282" s="40" t="s">
        <v>11115</v>
      </c>
      <c r="K282" s="42">
        <v>42825</v>
      </c>
      <c r="L282" s="40" t="s">
        <v>11115</v>
      </c>
      <c r="M282" s="42">
        <v>42825</v>
      </c>
      <c r="N282" s="42">
        <v>2958465</v>
      </c>
      <c r="O282" s="40" t="s">
        <v>11274</v>
      </c>
      <c r="P282" s="40" t="s">
        <v>11817</v>
      </c>
      <c r="Q282" s="40" t="s">
        <v>11118</v>
      </c>
    </row>
    <row r="283" spans="1:17" ht="26.5" x14ac:dyDescent="0.35">
      <c r="A283" s="40" t="s">
        <v>11818</v>
      </c>
      <c r="B283" s="40" t="s">
        <v>11819</v>
      </c>
      <c r="C283" s="41"/>
      <c r="D283" s="42">
        <v>42825</v>
      </c>
      <c r="E283" s="42">
        <v>2958465</v>
      </c>
      <c r="F283" s="41"/>
      <c r="G283" s="41"/>
      <c r="H283" s="40" t="s">
        <v>9590</v>
      </c>
      <c r="I283" s="42">
        <v>42825</v>
      </c>
      <c r="J283" s="40" t="s">
        <v>11115</v>
      </c>
      <c r="K283" s="42">
        <v>42825</v>
      </c>
      <c r="L283" s="40" t="s">
        <v>11115</v>
      </c>
      <c r="M283" s="42">
        <v>42825</v>
      </c>
      <c r="N283" s="42">
        <v>2958465</v>
      </c>
      <c r="O283" s="40" t="s">
        <v>11720</v>
      </c>
      <c r="P283" s="40" t="s">
        <v>11820</v>
      </c>
      <c r="Q283" s="40" t="s">
        <v>11118</v>
      </c>
    </row>
    <row r="284" spans="1:17" x14ac:dyDescent="0.35">
      <c r="A284" s="40" t="s">
        <v>11821</v>
      </c>
      <c r="B284" s="40" t="s">
        <v>11822</v>
      </c>
      <c r="C284" s="41"/>
      <c r="D284" s="42">
        <v>42825</v>
      </c>
      <c r="E284" s="42">
        <v>2958465</v>
      </c>
      <c r="F284" s="41"/>
      <c r="G284" s="41"/>
      <c r="H284" s="40" t="s">
        <v>9590</v>
      </c>
      <c r="I284" s="42">
        <v>42825</v>
      </c>
      <c r="J284" s="40" t="s">
        <v>11115</v>
      </c>
      <c r="K284" s="42">
        <v>42825</v>
      </c>
      <c r="L284" s="40" t="s">
        <v>11115</v>
      </c>
      <c r="M284" s="42">
        <v>42825</v>
      </c>
      <c r="N284" s="42">
        <v>2958465</v>
      </c>
      <c r="O284" s="40" t="s">
        <v>11149</v>
      </c>
      <c r="P284" s="40" t="s">
        <v>11823</v>
      </c>
      <c r="Q284" s="40" t="s">
        <v>11118</v>
      </c>
    </row>
    <row r="285" spans="1:17" x14ac:dyDescent="0.35">
      <c r="A285" s="40" t="s">
        <v>10478</v>
      </c>
      <c r="B285" s="40" t="s">
        <v>11824</v>
      </c>
      <c r="C285" s="41"/>
      <c r="D285" s="42">
        <v>42825</v>
      </c>
      <c r="E285" s="42">
        <v>2958465</v>
      </c>
      <c r="F285" s="41"/>
      <c r="G285" s="41"/>
      <c r="H285" s="40" t="s">
        <v>9590</v>
      </c>
      <c r="I285" s="42">
        <v>42825</v>
      </c>
      <c r="J285" s="40" t="s">
        <v>11115</v>
      </c>
      <c r="K285" s="42">
        <v>42825</v>
      </c>
      <c r="L285" s="40" t="s">
        <v>11115</v>
      </c>
      <c r="M285" s="42">
        <v>42825</v>
      </c>
      <c r="N285" s="42">
        <v>2958465</v>
      </c>
      <c r="O285" s="40" t="s">
        <v>11149</v>
      </c>
      <c r="P285" s="40" t="s">
        <v>11823</v>
      </c>
      <c r="Q285" s="40" t="s">
        <v>11144</v>
      </c>
    </row>
    <row r="286" spans="1:17" x14ac:dyDescent="0.35">
      <c r="A286" s="40" t="s">
        <v>11825</v>
      </c>
      <c r="B286" s="40" t="s">
        <v>11826</v>
      </c>
      <c r="C286" s="41"/>
      <c r="D286" s="42">
        <v>42825</v>
      </c>
      <c r="E286" s="42">
        <v>2958465</v>
      </c>
      <c r="F286" s="41"/>
      <c r="G286" s="41"/>
      <c r="H286" s="40" t="s">
        <v>9590</v>
      </c>
      <c r="I286" s="42">
        <v>42825</v>
      </c>
      <c r="J286" s="40" t="s">
        <v>11115</v>
      </c>
      <c r="K286" s="42">
        <v>42825</v>
      </c>
      <c r="L286" s="40" t="s">
        <v>11115</v>
      </c>
      <c r="M286" s="42">
        <v>42825</v>
      </c>
      <c r="N286" s="42">
        <v>2958465</v>
      </c>
      <c r="O286" s="40" t="s">
        <v>11149</v>
      </c>
      <c r="P286" s="40" t="s">
        <v>11823</v>
      </c>
      <c r="Q286" s="40" t="s">
        <v>11152</v>
      </c>
    </row>
    <row r="287" spans="1:17" x14ac:dyDescent="0.35">
      <c r="A287" s="40" t="s">
        <v>11827</v>
      </c>
      <c r="B287" s="40" t="s">
        <v>11828</v>
      </c>
      <c r="C287" s="41"/>
      <c r="D287" s="42">
        <v>42825</v>
      </c>
      <c r="E287" s="42">
        <v>2958465</v>
      </c>
      <c r="F287" s="41"/>
      <c r="G287" s="41"/>
      <c r="H287" s="40" t="s">
        <v>9590</v>
      </c>
      <c r="I287" s="42">
        <v>42825</v>
      </c>
      <c r="J287" s="40" t="s">
        <v>11115</v>
      </c>
      <c r="K287" s="42">
        <v>42825</v>
      </c>
      <c r="L287" s="40" t="s">
        <v>11115</v>
      </c>
      <c r="M287" s="42">
        <v>42825</v>
      </c>
      <c r="N287" s="42">
        <v>2958465</v>
      </c>
      <c r="O287" s="40" t="s">
        <v>11149</v>
      </c>
      <c r="P287" s="40" t="s">
        <v>11823</v>
      </c>
      <c r="Q287" s="40" t="s">
        <v>11139</v>
      </c>
    </row>
    <row r="288" spans="1:17" x14ac:dyDescent="0.35">
      <c r="A288" s="40" t="s">
        <v>11829</v>
      </c>
      <c r="B288" s="40" t="s">
        <v>11830</v>
      </c>
      <c r="C288" s="41"/>
      <c r="D288" s="42">
        <v>42825</v>
      </c>
      <c r="E288" s="42">
        <v>2958465</v>
      </c>
      <c r="F288" s="41"/>
      <c r="G288" s="41"/>
      <c r="H288" s="40" t="s">
        <v>9590</v>
      </c>
      <c r="I288" s="42">
        <v>42825</v>
      </c>
      <c r="J288" s="40" t="s">
        <v>11115</v>
      </c>
      <c r="K288" s="42">
        <v>42825</v>
      </c>
      <c r="L288" s="40" t="s">
        <v>11115</v>
      </c>
      <c r="M288" s="42">
        <v>42825</v>
      </c>
      <c r="N288" s="42">
        <v>2958465</v>
      </c>
      <c r="O288" s="40" t="s">
        <v>11149</v>
      </c>
      <c r="P288" s="40" t="s">
        <v>11823</v>
      </c>
      <c r="Q288" s="40" t="s">
        <v>11167</v>
      </c>
    </row>
    <row r="289" spans="1:17" x14ac:dyDescent="0.35">
      <c r="A289" s="40" t="s">
        <v>11831</v>
      </c>
      <c r="B289" s="40" t="s">
        <v>11832</v>
      </c>
      <c r="C289" s="41"/>
      <c r="D289" s="42">
        <v>42825</v>
      </c>
      <c r="E289" s="42">
        <v>2958465</v>
      </c>
      <c r="F289" s="40" t="s">
        <v>11580</v>
      </c>
      <c r="G289" s="41"/>
      <c r="H289" s="40" t="s">
        <v>9590</v>
      </c>
      <c r="I289" s="42">
        <v>42825</v>
      </c>
      <c r="J289" s="40" t="s">
        <v>11115</v>
      </c>
      <c r="K289" s="42">
        <v>42825</v>
      </c>
      <c r="L289" s="40" t="s">
        <v>11115</v>
      </c>
      <c r="M289" s="42">
        <v>42825</v>
      </c>
      <c r="N289" s="42">
        <v>2958465</v>
      </c>
      <c r="O289" s="40" t="s">
        <v>11155</v>
      </c>
      <c r="P289" s="40" t="s">
        <v>11833</v>
      </c>
      <c r="Q289" s="40" t="s">
        <v>11118</v>
      </c>
    </row>
    <row r="290" spans="1:17" ht="26.5" x14ac:dyDescent="0.35">
      <c r="A290" s="40" t="s">
        <v>11834</v>
      </c>
      <c r="B290" s="40" t="s">
        <v>11835</v>
      </c>
      <c r="C290" s="41"/>
      <c r="D290" s="42">
        <v>42825</v>
      </c>
      <c r="E290" s="42">
        <v>2958465</v>
      </c>
      <c r="F290" s="40" t="s">
        <v>11831</v>
      </c>
      <c r="G290" s="41"/>
      <c r="H290" s="40" t="s">
        <v>9590</v>
      </c>
      <c r="I290" s="42">
        <v>42825</v>
      </c>
      <c r="J290" s="40" t="s">
        <v>11115</v>
      </c>
      <c r="K290" s="42">
        <v>42825</v>
      </c>
      <c r="L290" s="40" t="s">
        <v>11115</v>
      </c>
      <c r="M290" s="42">
        <v>42825</v>
      </c>
      <c r="N290" s="42">
        <v>2958465</v>
      </c>
      <c r="O290" s="40" t="s">
        <v>11160</v>
      </c>
      <c r="P290" s="40" t="s">
        <v>11833</v>
      </c>
      <c r="Q290" s="40" t="s">
        <v>11121</v>
      </c>
    </row>
    <row r="291" spans="1:17" x14ac:dyDescent="0.35">
      <c r="A291" s="40" t="s">
        <v>11836</v>
      </c>
      <c r="B291" s="40" t="s">
        <v>11837</v>
      </c>
      <c r="C291" s="41"/>
      <c r="D291" s="42">
        <v>42825</v>
      </c>
      <c r="E291" s="42">
        <v>2958465</v>
      </c>
      <c r="F291" s="41"/>
      <c r="G291" s="41"/>
      <c r="H291" s="40" t="s">
        <v>9590</v>
      </c>
      <c r="I291" s="42">
        <v>42825</v>
      </c>
      <c r="J291" s="40" t="s">
        <v>11115</v>
      </c>
      <c r="K291" s="42">
        <v>42825</v>
      </c>
      <c r="L291" s="40" t="s">
        <v>11115</v>
      </c>
      <c r="M291" s="42">
        <v>42825</v>
      </c>
      <c r="N291" s="42">
        <v>2958465</v>
      </c>
      <c r="O291" s="40" t="s">
        <v>11260</v>
      </c>
      <c r="P291" s="40" t="s">
        <v>11838</v>
      </c>
      <c r="Q291" s="40" t="s">
        <v>11136</v>
      </c>
    </row>
    <row r="292" spans="1:17" x14ac:dyDescent="0.35">
      <c r="A292" s="40" t="s">
        <v>11839</v>
      </c>
      <c r="B292" s="40" t="s">
        <v>11840</v>
      </c>
      <c r="C292" s="41"/>
      <c r="D292" s="42">
        <v>42825</v>
      </c>
      <c r="E292" s="42">
        <v>2958465</v>
      </c>
      <c r="F292" s="41"/>
      <c r="G292" s="41"/>
      <c r="H292" s="40" t="s">
        <v>9590</v>
      </c>
      <c r="I292" s="42">
        <v>42825</v>
      </c>
      <c r="J292" s="40" t="s">
        <v>11115</v>
      </c>
      <c r="K292" s="42">
        <v>42825</v>
      </c>
      <c r="L292" s="40" t="s">
        <v>11115</v>
      </c>
      <c r="M292" s="42">
        <v>42825</v>
      </c>
      <c r="N292" s="42">
        <v>2958465</v>
      </c>
      <c r="O292" s="40" t="s">
        <v>11132</v>
      </c>
      <c r="P292" s="40" t="s">
        <v>11841</v>
      </c>
      <c r="Q292" s="40" t="s">
        <v>11118</v>
      </c>
    </row>
    <row r="293" spans="1:17" ht="26.5" x14ac:dyDescent="0.35">
      <c r="A293" s="40" t="s">
        <v>11842</v>
      </c>
      <c r="B293" s="40" t="s">
        <v>11843</v>
      </c>
      <c r="C293" s="41"/>
      <c r="D293" s="42">
        <v>42825</v>
      </c>
      <c r="E293" s="42">
        <v>2958465</v>
      </c>
      <c r="F293" s="41"/>
      <c r="G293" s="41"/>
      <c r="H293" s="40" t="s">
        <v>9590</v>
      </c>
      <c r="I293" s="42">
        <v>42825</v>
      </c>
      <c r="J293" s="40" t="s">
        <v>11115</v>
      </c>
      <c r="K293" s="42">
        <v>42825</v>
      </c>
      <c r="L293" s="40" t="s">
        <v>11115</v>
      </c>
      <c r="M293" s="42">
        <v>42825</v>
      </c>
      <c r="N293" s="42">
        <v>2958465</v>
      </c>
      <c r="O293" s="40" t="s">
        <v>11149</v>
      </c>
      <c r="P293" s="40" t="s">
        <v>11844</v>
      </c>
      <c r="Q293" s="40" t="s">
        <v>11118</v>
      </c>
    </row>
    <row r="294" spans="1:17" ht="26.5" x14ac:dyDescent="0.35">
      <c r="A294" s="40" t="s">
        <v>11845</v>
      </c>
      <c r="B294" s="40" t="s">
        <v>11846</v>
      </c>
      <c r="C294" s="41"/>
      <c r="D294" s="42">
        <v>42825</v>
      </c>
      <c r="E294" s="42">
        <v>2958465</v>
      </c>
      <c r="F294" s="41"/>
      <c r="G294" s="41"/>
      <c r="H294" s="40" t="s">
        <v>9590</v>
      </c>
      <c r="I294" s="42">
        <v>42825</v>
      </c>
      <c r="J294" s="40" t="s">
        <v>11115</v>
      </c>
      <c r="K294" s="42">
        <v>42825</v>
      </c>
      <c r="L294" s="40" t="s">
        <v>11115</v>
      </c>
      <c r="M294" s="42">
        <v>42825</v>
      </c>
      <c r="N294" s="42">
        <v>2958465</v>
      </c>
      <c r="O294" s="40" t="s">
        <v>11149</v>
      </c>
      <c r="P294" s="40" t="s">
        <v>11844</v>
      </c>
      <c r="Q294" s="40" t="s">
        <v>11144</v>
      </c>
    </row>
    <row r="295" spans="1:17" ht="26.5" x14ac:dyDescent="0.35">
      <c r="A295" s="40" t="s">
        <v>10316</v>
      </c>
      <c r="B295" s="40" t="s">
        <v>11847</v>
      </c>
      <c r="C295" s="41"/>
      <c r="D295" s="42">
        <v>42825</v>
      </c>
      <c r="E295" s="42">
        <v>2958465</v>
      </c>
      <c r="F295" s="41"/>
      <c r="G295" s="41"/>
      <c r="H295" s="40" t="s">
        <v>9590</v>
      </c>
      <c r="I295" s="42">
        <v>42825</v>
      </c>
      <c r="J295" s="40" t="s">
        <v>11115</v>
      </c>
      <c r="K295" s="42">
        <v>42825</v>
      </c>
      <c r="L295" s="40" t="s">
        <v>11115</v>
      </c>
      <c r="M295" s="42">
        <v>42825</v>
      </c>
      <c r="N295" s="42">
        <v>2958465</v>
      </c>
      <c r="O295" s="40" t="s">
        <v>11149</v>
      </c>
      <c r="P295" s="40" t="s">
        <v>11844</v>
      </c>
      <c r="Q295" s="40" t="s">
        <v>11152</v>
      </c>
    </row>
    <row r="296" spans="1:17" x14ac:dyDescent="0.35">
      <c r="A296" s="40" t="s">
        <v>11848</v>
      </c>
      <c r="B296" s="40" t="s">
        <v>11849</v>
      </c>
      <c r="C296" s="41"/>
      <c r="D296" s="42">
        <v>42825</v>
      </c>
      <c r="E296" s="42">
        <v>2958465</v>
      </c>
      <c r="F296" s="41"/>
      <c r="G296" s="41"/>
      <c r="H296" s="40" t="s">
        <v>9590</v>
      </c>
      <c r="I296" s="42">
        <v>42825</v>
      </c>
      <c r="J296" s="40" t="s">
        <v>11115</v>
      </c>
      <c r="K296" s="42">
        <v>42825</v>
      </c>
      <c r="L296" s="40" t="s">
        <v>11115</v>
      </c>
      <c r="M296" s="42">
        <v>42825</v>
      </c>
      <c r="N296" s="42">
        <v>2958465</v>
      </c>
      <c r="O296" s="40" t="s">
        <v>11260</v>
      </c>
      <c r="P296" s="40" t="s">
        <v>11850</v>
      </c>
      <c r="Q296" s="40" t="s">
        <v>11118</v>
      </c>
    </row>
    <row r="297" spans="1:17" x14ac:dyDescent="0.35">
      <c r="A297" s="40" t="s">
        <v>11851</v>
      </c>
      <c r="B297" s="40" t="s">
        <v>11852</v>
      </c>
      <c r="C297" s="41"/>
      <c r="D297" s="42">
        <v>42825</v>
      </c>
      <c r="E297" s="42">
        <v>2958465</v>
      </c>
      <c r="F297" s="41"/>
      <c r="G297" s="41"/>
      <c r="H297" s="40" t="s">
        <v>9590</v>
      </c>
      <c r="I297" s="42">
        <v>42825</v>
      </c>
      <c r="J297" s="40" t="s">
        <v>11115</v>
      </c>
      <c r="K297" s="42">
        <v>42825</v>
      </c>
      <c r="L297" s="40" t="s">
        <v>11115</v>
      </c>
      <c r="M297" s="42">
        <v>42825</v>
      </c>
      <c r="N297" s="42">
        <v>2958465</v>
      </c>
      <c r="O297" s="40" t="s">
        <v>11260</v>
      </c>
      <c r="P297" s="40" t="s">
        <v>11850</v>
      </c>
      <c r="Q297" s="40" t="s">
        <v>11121</v>
      </c>
    </row>
    <row r="298" spans="1:17" x14ac:dyDescent="0.35">
      <c r="A298" s="40" t="s">
        <v>10372</v>
      </c>
      <c r="B298" s="40" t="s">
        <v>11853</v>
      </c>
      <c r="C298" s="41"/>
      <c r="D298" s="42">
        <v>42825</v>
      </c>
      <c r="E298" s="42">
        <v>2958465</v>
      </c>
      <c r="F298" s="41"/>
      <c r="G298" s="41"/>
      <c r="H298" s="40" t="s">
        <v>9590</v>
      </c>
      <c r="I298" s="42">
        <v>42825</v>
      </c>
      <c r="J298" s="40" t="s">
        <v>11115</v>
      </c>
      <c r="K298" s="42">
        <v>42825</v>
      </c>
      <c r="L298" s="40" t="s">
        <v>11115</v>
      </c>
      <c r="M298" s="42">
        <v>42825</v>
      </c>
      <c r="N298" s="42">
        <v>2958465</v>
      </c>
      <c r="O298" s="40" t="s">
        <v>11124</v>
      </c>
      <c r="P298" s="40" t="s">
        <v>11854</v>
      </c>
      <c r="Q298" s="40" t="s">
        <v>11118</v>
      </c>
    </row>
    <row r="299" spans="1:17" x14ac:dyDescent="0.35">
      <c r="A299" s="40" t="s">
        <v>11855</v>
      </c>
      <c r="B299" s="40" t="s">
        <v>11856</v>
      </c>
      <c r="C299" s="41"/>
      <c r="D299" s="42">
        <v>42825</v>
      </c>
      <c r="E299" s="42">
        <v>2958465</v>
      </c>
      <c r="F299" s="41"/>
      <c r="G299" s="41"/>
      <c r="H299" s="40" t="s">
        <v>9590</v>
      </c>
      <c r="I299" s="42">
        <v>42825</v>
      </c>
      <c r="J299" s="40" t="s">
        <v>11115</v>
      </c>
      <c r="K299" s="42">
        <v>42825</v>
      </c>
      <c r="L299" s="40" t="s">
        <v>11115</v>
      </c>
      <c r="M299" s="42">
        <v>42825</v>
      </c>
      <c r="N299" s="42">
        <v>2958465</v>
      </c>
      <c r="O299" s="40" t="s">
        <v>11124</v>
      </c>
      <c r="P299" s="40" t="s">
        <v>11854</v>
      </c>
      <c r="Q299" s="40" t="s">
        <v>11121</v>
      </c>
    </row>
    <row r="300" spans="1:17" x14ac:dyDescent="0.35">
      <c r="A300" s="40" t="s">
        <v>10635</v>
      </c>
      <c r="B300" s="40" t="s">
        <v>11857</v>
      </c>
      <c r="C300" s="41"/>
      <c r="D300" s="42">
        <v>42825</v>
      </c>
      <c r="E300" s="42">
        <v>2958465</v>
      </c>
      <c r="F300" s="41"/>
      <c r="G300" s="41"/>
      <c r="H300" s="40" t="s">
        <v>9590</v>
      </c>
      <c r="I300" s="42">
        <v>42825</v>
      </c>
      <c r="J300" s="40" t="s">
        <v>11115</v>
      </c>
      <c r="K300" s="42">
        <v>42825</v>
      </c>
      <c r="L300" s="40" t="s">
        <v>11115</v>
      </c>
      <c r="M300" s="42">
        <v>42825</v>
      </c>
      <c r="N300" s="42">
        <v>2958465</v>
      </c>
      <c r="O300" s="40" t="s">
        <v>11149</v>
      </c>
      <c r="P300" s="40" t="s">
        <v>11858</v>
      </c>
      <c r="Q300" s="40" t="s">
        <v>11118</v>
      </c>
    </row>
    <row r="301" spans="1:17" x14ac:dyDescent="0.35">
      <c r="A301" s="40" t="s">
        <v>11859</v>
      </c>
      <c r="B301" s="40" t="s">
        <v>11860</v>
      </c>
      <c r="C301" s="41"/>
      <c r="D301" s="42">
        <v>42825</v>
      </c>
      <c r="E301" s="42">
        <v>2958465</v>
      </c>
      <c r="F301" s="41"/>
      <c r="G301" s="41"/>
      <c r="H301" s="40" t="s">
        <v>9590</v>
      </c>
      <c r="I301" s="42">
        <v>42825</v>
      </c>
      <c r="J301" s="40" t="s">
        <v>11115</v>
      </c>
      <c r="K301" s="42">
        <v>42825</v>
      </c>
      <c r="L301" s="40" t="s">
        <v>11115</v>
      </c>
      <c r="M301" s="42">
        <v>42825</v>
      </c>
      <c r="N301" s="42">
        <v>2958465</v>
      </c>
      <c r="O301" s="40" t="s">
        <v>11188</v>
      </c>
      <c r="P301" s="40" t="s">
        <v>11858</v>
      </c>
      <c r="Q301" s="40" t="s">
        <v>11121</v>
      </c>
    </row>
    <row r="302" spans="1:17" x14ac:dyDescent="0.35">
      <c r="A302" s="40" t="s">
        <v>10636</v>
      </c>
      <c r="B302" s="40" t="s">
        <v>11861</v>
      </c>
      <c r="C302" s="41"/>
      <c r="D302" s="42">
        <v>42825</v>
      </c>
      <c r="E302" s="42">
        <v>2958465</v>
      </c>
      <c r="F302" s="41"/>
      <c r="G302" s="41"/>
      <c r="H302" s="40" t="s">
        <v>9590</v>
      </c>
      <c r="I302" s="42">
        <v>42825</v>
      </c>
      <c r="J302" s="40" t="s">
        <v>11115</v>
      </c>
      <c r="K302" s="42">
        <v>42825</v>
      </c>
      <c r="L302" s="40" t="s">
        <v>11115</v>
      </c>
      <c r="M302" s="42">
        <v>42825</v>
      </c>
      <c r="N302" s="42">
        <v>2958465</v>
      </c>
      <c r="O302" s="40" t="s">
        <v>11149</v>
      </c>
      <c r="P302" s="40" t="s">
        <v>11858</v>
      </c>
      <c r="Q302" s="40" t="s">
        <v>11152</v>
      </c>
    </row>
    <row r="303" spans="1:17" x14ac:dyDescent="0.35">
      <c r="A303" s="40" t="s">
        <v>11862</v>
      </c>
      <c r="B303" s="40" t="s">
        <v>11863</v>
      </c>
      <c r="C303" s="41"/>
      <c r="D303" s="42">
        <v>42825</v>
      </c>
      <c r="E303" s="42">
        <v>2958465</v>
      </c>
      <c r="F303" s="41"/>
      <c r="G303" s="41"/>
      <c r="H303" s="40" t="s">
        <v>9590</v>
      </c>
      <c r="I303" s="42">
        <v>42825</v>
      </c>
      <c r="J303" s="40" t="s">
        <v>11115</v>
      </c>
      <c r="K303" s="42">
        <v>42825</v>
      </c>
      <c r="L303" s="40" t="s">
        <v>11115</v>
      </c>
      <c r="M303" s="42">
        <v>42825</v>
      </c>
      <c r="N303" s="42">
        <v>2958465</v>
      </c>
      <c r="O303" s="40" t="s">
        <v>11720</v>
      </c>
      <c r="P303" s="40" t="s">
        <v>11858</v>
      </c>
      <c r="Q303" s="40" t="s">
        <v>11167</v>
      </c>
    </row>
    <row r="304" spans="1:17" x14ac:dyDescent="0.35">
      <c r="A304" s="40" t="s">
        <v>11864</v>
      </c>
      <c r="B304" s="40" t="s">
        <v>11865</v>
      </c>
      <c r="C304" s="41"/>
      <c r="D304" s="42">
        <v>42825</v>
      </c>
      <c r="E304" s="42">
        <v>2958465</v>
      </c>
      <c r="F304" s="41"/>
      <c r="G304" s="41"/>
      <c r="H304" s="40" t="s">
        <v>9590</v>
      </c>
      <c r="I304" s="42">
        <v>42825</v>
      </c>
      <c r="J304" s="40" t="s">
        <v>11115</v>
      </c>
      <c r="K304" s="42">
        <v>42825</v>
      </c>
      <c r="L304" s="40" t="s">
        <v>11115</v>
      </c>
      <c r="M304" s="42">
        <v>42825</v>
      </c>
      <c r="N304" s="42">
        <v>2958465</v>
      </c>
      <c r="O304" s="40" t="s">
        <v>11720</v>
      </c>
      <c r="P304" s="40" t="s">
        <v>11866</v>
      </c>
      <c r="Q304" s="40" t="s">
        <v>11118</v>
      </c>
    </row>
    <row r="305" spans="1:17" x14ac:dyDescent="0.35">
      <c r="A305" s="40" t="s">
        <v>11867</v>
      </c>
      <c r="B305" s="40" t="s">
        <v>11868</v>
      </c>
      <c r="C305" s="41"/>
      <c r="D305" s="42">
        <v>42825</v>
      </c>
      <c r="E305" s="42">
        <v>2958465</v>
      </c>
      <c r="F305" s="40" t="s">
        <v>11867</v>
      </c>
      <c r="G305" s="41"/>
      <c r="H305" s="40" t="s">
        <v>9590</v>
      </c>
      <c r="I305" s="42">
        <v>42825</v>
      </c>
      <c r="J305" s="40" t="s">
        <v>11115</v>
      </c>
      <c r="K305" s="42">
        <v>42825</v>
      </c>
      <c r="L305" s="40" t="s">
        <v>11115</v>
      </c>
      <c r="M305" s="42">
        <v>42825</v>
      </c>
      <c r="N305" s="42">
        <v>2958465</v>
      </c>
      <c r="O305" s="40" t="s">
        <v>11210</v>
      </c>
      <c r="P305" s="40" t="s">
        <v>11869</v>
      </c>
      <c r="Q305" s="40" t="s">
        <v>11118</v>
      </c>
    </row>
    <row r="306" spans="1:17" x14ac:dyDescent="0.35">
      <c r="A306" s="40" t="s">
        <v>11870</v>
      </c>
      <c r="B306" s="40" t="s">
        <v>11871</v>
      </c>
      <c r="C306" s="41"/>
      <c r="D306" s="42">
        <v>42825</v>
      </c>
      <c r="E306" s="42">
        <v>2958465</v>
      </c>
      <c r="F306" s="40" t="s">
        <v>11870</v>
      </c>
      <c r="G306" s="41"/>
      <c r="H306" s="40" t="s">
        <v>9590</v>
      </c>
      <c r="I306" s="42">
        <v>42825</v>
      </c>
      <c r="J306" s="40" t="s">
        <v>11115</v>
      </c>
      <c r="K306" s="42">
        <v>42825</v>
      </c>
      <c r="L306" s="40" t="s">
        <v>11115</v>
      </c>
      <c r="M306" s="42">
        <v>42825</v>
      </c>
      <c r="N306" s="42">
        <v>2958465</v>
      </c>
      <c r="O306" s="40" t="s">
        <v>11210</v>
      </c>
      <c r="P306" s="40" t="s">
        <v>11869</v>
      </c>
      <c r="Q306" s="40" t="s">
        <v>11144</v>
      </c>
    </row>
    <row r="307" spans="1:17" x14ac:dyDescent="0.35">
      <c r="A307" s="40" t="s">
        <v>11872</v>
      </c>
      <c r="B307" s="40" t="s">
        <v>11873</v>
      </c>
      <c r="C307" s="41"/>
      <c r="D307" s="42">
        <v>42825</v>
      </c>
      <c r="E307" s="42">
        <v>2958465</v>
      </c>
      <c r="F307" s="40" t="s">
        <v>11872</v>
      </c>
      <c r="G307" s="41"/>
      <c r="H307" s="40" t="s">
        <v>9590</v>
      </c>
      <c r="I307" s="42">
        <v>42825</v>
      </c>
      <c r="J307" s="40" t="s">
        <v>11115</v>
      </c>
      <c r="K307" s="42">
        <v>42825</v>
      </c>
      <c r="L307" s="40" t="s">
        <v>11115</v>
      </c>
      <c r="M307" s="42">
        <v>42825</v>
      </c>
      <c r="N307" s="42">
        <v>2958465</v>
      </c>
      <c r="O307" s="40" t="s">
        <v>11210</v>
      </c>
      <c r="P307" s="40" t="s">
        <v>11869</v>
      </c>
      <c r="Q307" s="40" t="s">
        <v>11152</v>
      </c>
    </row>
    <row r="308" spans="1:17" x14ac:dyDescent="0.35">
      <c r="A308" s="40" t="s">
        <v>11874</v>
      </c>
      <c r="B308" s="40" t="s">
        <v>11875</v>
      </c>
      <c r="C308" s="41"/>
      <c r="D308" s="42">
        <v>42825</v>
      </c>
      <c r="E308" s="42">
        <v>2958465</v>
      </c>
      <c r="F308" s="40" t="s">
        <v>11468</v>
      </c>
      <c r="G308" s="41"/>
      <c r="H308" s="40" t="s">
        <v>9590</v>
      </c>
      <c r="I308" s="42">
        <v>42825</v>
      </c>
      <c r="J308" s="40" t="s">
        <v>11115</v>
      </c>
      <c r="K308" s="42">
        <v>42825</v>
      </c>
      <c r="L308" s="40" t="s">
        <v>11115</v>
      </c>
      <c r="M308" s="42">
        <v>42825</v>
      </c>
      <c r="N308" s="42">
        <v>2958465</v>
      </c>
      <c r="O308" s="40" t="s">
        <v>11210</v>
      </c>
      <c r="P308" s="40" t="s">
        <v>11876</v>
      </c>
      <c r="Q308" s="40" t="s">
        <v>11118</v>
      </c>
    </row>
    <row r="309" spans="1:17" x14ac:dyDescent="0.35">
      <c r="A309" s="40" t="s">
        <v>11877</v>
      </c>
      <c r="B309" s="40" t="s">
        <v>11878</v>
      </c>
      <c r="C309" s="41"/>
      <c r="D309" s="42">
        <v>42825</v>
      </c>
      <c r="E309" s="42">
        <v>2958465</v>
      </c>
      <c r="F309" s="40" t="s">
        <v>11874</v>
      </c>
      <c r="G309" s="41"/>
      <c r="H309" s="40" t="s">
        <v>9590</v>
      </c>
      <c r="I309" s="42">
        <v>42825</v>
      </c>
      <c r="J309" s="40" t="s">
        <v>11115</v>
      </c>
      <c r="K309" s="42">
        <v>42825</v>
      </c>
      <c r="L309" s="40" t="s">
        <v>11115</v>
      </c>
      <c r="M309" s="42">
        <v>42825</v>
      </c>
      <c r="N309" s="42">
        <v>2958465</v>
      </c>
      <c r="O309" s="40" t="s">
        <v>11210</v>
      </c>
      <c r="P309" s="40" t="s">
        <v>11876</v>
      </c>
      <c r="Q309" s="40" t="s">
        <v>11144</v>
      </c>
    </row>
    <row r="310" spans="1:17" x14ac:dyDescent="0.35">
      <c r="A310" s="40" t="s">
        <v>11879</v>
      </c>
      <c r="B310" s="40" t="s">
        <v>11880</v>
      </c>
      <c r="C310" s="41"/>
      <c r="D310" s="42">
        <v>42825</v>
      </c>
      <c r="E310" s="42">
        <v>2958465</v>
      </c>
      <c r="F310" s="40" t="s">
        <v>11874</v>
      </c>
      <c r="G310" s="41"/>
      <c r="H310" s="40" t="s">
        <v>9590</v>
      </c>
      <c r="I310" s="42">
        <v>42825</v>
      </c>
      <c r="J310" s="40" t="s">
        <v>11115</v>
      </c>
      <c r="K310" s="42">
        <v>42825</v>
      </c>
      <c r="L310" s="40" t="s">
        <v>11115</v>
      </c>
      <c r="M310" s="42">
        <v>42825</v>
      </c>
      <c r="N310" s="42">
        <v>2958465</v>
      </c>
      <c r="O310" s="40" t="s">
        <v>11210</v>
      </c>
      <c r="P310" s="40" t="s">
        <v>11876</v>
      </c>
      <c r="Q310" s="40" t="s">
        <v>11121</v>
      </c>
    </row>
    <row r="311" spans="1:17" x14ac:dyDescent="0.35">
      <c r="A311" s="40" t="s">
        <v>11881</v>
      </c>
      <c r="B311" s="40" t="s">
        <v>11882</v>
      </c>
      <c r="C311" s="41"/>
      <c r="D311" s="42">
        <v>42825</v>
      </c>
      <c r="E311" s="42">
        <v>2958465</v>
      </c>
      <c r="F311" s="40" t="s">
        <v>11874</v>
      </c>
      <c r="G311" s="41"/>
      <c r="H311" s="40" t="s">
        <v>9590</v>
      </c>
      <c r="I311" s="42">
        <v>42825</v>
      </c>
      <c r="J311" s="40" t="s">
        <v>11115</v>
      </c>
      <c r="K311" s="42">
        <v>42825</v>
      </c>
      <c r="L311" s="40" t="s">
        <v>11115</v>
      </c>
      <c r="M311" s="42">
        <v>42825</v>
      </c>
      <c r="N311" s="42">
        <v>2958465</v>
      </c>
      <c r="O311" s="40" t="s">
        <v>11210</v>
      </c>
      <c r="P311" s="40" t="s">
        <v>11876</v>
      </c>
      <c r="Q311" s="40" t="s">
        <v>11152</v>
      </c>
    </row>
    <row r="312" spans="1:17" x14ac:dyDescent="0.35">
      <c r="A312" s="40" t="s">
        <v>11883</v>
      </c>
      <c r="B312" s="40" t="s">
        <v>11884</v>
      </c>
      <c r="C312" s="41"/>
      <c r="D312" s="42">
        <v>42825</v>
      </c>
      <c r="E312" s="42">
        <v>2958465</v>
      </c>
      <c r="F312" s="41"/>
      <c r="G312" s="41"/>
      <c r="H312" s="40" t="s">
        <v>9590</v>
      </c>
      <c r="I312" s="42">
        <v>42825</v>
      </c>
      <c r="J312" s="40" t="s">
        <v>11115</v>
      </c>
      <c r="K312" s="42">
        <v>42825</v>
      </c>
      <c r="L312" s="40" t="s">
        <v>11115</v>
      </c>
      <c r="M312" s="42">
        <v>42825</v>
      </c>
      <c r="N312" s="42">
        <v>2958465</v>
      </c>
      <c r="O312" s="40" t="s">
        <v>11124</v>
      </c>
      <c r="P312" s="40" t="s">
        <v>11885</v>
      </c>
      <c r="Q312" s="40" t="s">
        <v>11118</v>
      </c>
    </row>
    <row r="313" spans="1:17" x14ac:dyDescent="0.35">
      <c r="A313" s="40" t="s">
        <v>11886</v>
      </c>
      <c r="B313" s="40" t="s">
        <v>11887</v>
      </c>
      <c r="C313" s="41"/>
      <c r="D313" s="42">
        <v>42825</v>
      </c>
      <c r="E313" s="42">
        <v>2958465</v>
      </c>
      <c r="F313" s="41"/>
      <c r="G313" s="41"/>
      <c r="H313" s="40" t="s">
        <v>9590</v>
      </c>
      <c r="I313" s="42">
        <v>42825</v>
      </c>
      <c r="J313" s="40" t="s">
        <v>11115</v>
      </c>
      <c r="K313" s="42">
        <v>42825</v>
      </c>
      <c r="L313" s="40" t="s">
        <v>11115</v>
      </c>
      <c r="M313" s="42">
        <v>42825</v>
      </c>
      <c r="N313" s="42">
        <v>2958465</v>
      </c>
      <c r="O313" s="40" t="s">
        <v>11124</v>
      </c>
      <c r="P313" s="40" t="s">
        <v>11885</v>
      </c>
      <c r="Q313" s="40" t="s">
        <v>11121</v>
      </c>
    </row>
    <row r="314" spans="1:17" x14ac:dyDescent="0.35">
      <c r="A314" s="40" t="s">
        <v>11888</v>
      </c>
      <c r="B314" s="40" t="s">
        <v>11889</v>
      </c>
      <c r="C314" s="41"/>
      <c r="D314" s="42">
        <v>42825</v>
      </c>
      <c r="E314" s="42">
        <v>2958465</v>
      </c>
      <c r="F314" s="41"/>
      <c r="G314" s="41"/>
      <c r="H314" s="40" t="s">
        <v>9590</v>
      </c>
      <c r="I314" s="42">
        <v>42825</v>
      </c>
      <c r="J314" s="40" t="s">
        <v>11115</v>
      </c>
      <c r="K314" s="42">
        <v>42825</v>
      </c>
      <c r="L314" s="40" t="s">
        <v>11115</v>
      </c>
      <c r="M314" s="42">
        <v>42825</v>
      </c>
      <c r="N314" s="42">
        <v>2958465</v>
      </c>
      <c r="O314" s="40" t="s">
        <v>11116</v>
      </c>
      <c r="P314" s="40" t="s">
        <v>11890</v>
      </c>
      <c r="Q314" s="40" t="s">
        <v>11118</v>
      </c>
    </row>
    <row r="315" spans="1:17" x14ac:dyDescent="0.35">
      <c r="A315" s="40" t="s">
        <v>11891</v>
      </c>
      <c r="B315" s="40" t="s">
        <v>11892</v>
      </c>
      <c r="C315" s="41"/>
      <c r="D315" s="42">
        <v>42825</v>
      </c>
      <c r="E315" s="42">
        <v>2958465</v>
      </c>
      <c r="F315" s="41"/>
      <c r="G315" s="41"/>
      <c r="H315" s="40" t="s">
        <v>9590</v>
      </c>
      <c r="I315" s="42">
        <v>42825</v>
      </c>
      <c r="J315" s="40" t="s">
        <v>11115</v>
      </c>
      <c r="K315" s="42">
        <v>42825</v>
      </c>
      <c r="L315" s="40" t="s">
        <v>11115</v>
      </c>
      <c r="M315" s="42">
        <v>42825</v>
      </c>
      <c r="N315" s="42">
        <v>2958465</v>
      </c>
      <c r="O315" s="40" t="s">
        <v>11720</v>
      </c>
      <c r="P315" s="40" t="s">
        <v>11890</v>
      </c>
      <c r="Q315" s="40" t="s">
        <v>11121</v>
      </c>
    </row>
    <row r="316" spans="1:17" x14ac:dyDescent="0.35">
      <c r="A316" s="40" t="s">
        <v>11893</v>
      </c>
      <c r="B316" s="40" t="s">
        <v>11894</v>
      </c>
      <c r="C316" s="41"/>
      <c r="D316" s="42">
        <v>42825</v>
      </c>
      <c r="E316" s="42">
        <v>2958465</v>
      </c>
      <c r="F316" s="41"/>
      <c r="G316" s="41"/>
      <c r="H316" s="40" t="s">
        <v>9590</v>
      </c>
      <c r="I316" s="42">
        <v>42825</v>
      </c>
      <c r="J316" s="40" t="s">
        <v>11115</v>
      </c>
      <c r="K316" s="42">
        <v>42825</v>
      </c>
      <c r="L316" s="40" t="s">
        <v>11115</v>
      </c>
      <c r="M316" s="42">
        <v>42825</v>
      </c>
      <c r="N316" s="42">
        <v>2958465</v>
      </c>
      <c r="O316" s="40" t="s">
        <v>11116</v>
      </c>
      <c r="P316" s="40" t="s">
        <v>11895</v>
      </c>
      <c r="Q316" s="40" t="s">
        <v>11118</v>
      </c>
    </row>
    <row r="317" spans="1:17" x14ac:dyDescent="0.35">
      <c r="A317" s="40" t="s">
        <v>11896</v>
      </c>
      <c r="B317" s="40" t="s">
        <v>11897</v>
      </c>
      <c r="C317" s="41"/>
      <c r="D317" s="42">
        <v>42825</v>
      </c>
      <c r="E317" s="42">
        <v>2958465</v>
      </c>
      <c r="F317" s="41"/>
      <c r="G317" s="41"/>
      <c r="H317" s="40" t="s">
        <v>9590</v>
      </c>
      <c r="I317" s="42">
        <v>42825</v>
      </c>
      <c r="J317" s="40" t="s">
        <v>11115</v>
      </c>
      <c r="K317" s="42">
        <v>42825</v>
      </c>
      <c r="L317" s="40" t="s">
        <v>11115</v>
      </c>
      <c r="M317" s="42">
        <v>42825</v>
      </c>
      <c r="N317" s="42">
        <v>2958465</v>
      </c>
      <c r="O317" s="40" t="s">
        <v>11260</v>
      </c>
      <c r="P317" s="40" t="s">
        <v>11898</v>
      </c>
      <c r="Q317" s="40" t="s">
        <v>11136</v>
      </c>
    </row>
    <row r="318" spans="1:17" x14ac:dyDescent="0.35">
      <c r="A318" s="40" t="s">
        <v>11899</v>
      </c>
      <c r="B318" s="40" t="s">
        <v>11900</v>
      </c>
      <c r="C318" s="41"/>
      <c r="D318" s="42">
        <v>42825</v>
      </c>
      <c r="E318" s="42">
        <v>2958465</v>
      </c>
      <c r="F318" s="41"/>
      <c r="G318" s="41"/>
      <c r="H318" s="40" t="s">
        <v>9590</v>
      </c>
      <c r="I318" s="42">
        <v>42825</v>
      </c>
      <c r="J318" s="40" t="s">
        <v>11115</v>
      </c>
      <c r="K318" s="42">
        <v>42825</v>
      </c>
      <c r="L318" s="40" t="s">
        <v>11115</v>
      </c>
      <c r="M318" s="42">
        <v>42825</v>
      </c>
      <c r="N318" s="42">
        <v>2958465</v>
      </c>
      <c r="O318" s="40" t="s">
        <v>11260</v>
      </c>
      <c r="P318" s="40" t="s">
        <v>11898</v>
      </c>
      <c r="Q318" s="40" t="s">
        <v>11139</v>
      </c>
    </row>
    <row r="319" spans="1:17" x14ac:dyDescent="0.35">
      <c r="A319" s="40" t="s">
        <v>11901</v>
      </c>
      <c r="B319" s="40" t="s">
        <v>11902</v>
      </c>
      <c r="C319" s="41"/>
      <c r="D319" s="42">
        <v>42825</v>
      </c>
      <c r="E319" s="42">
        <v>2958465</v>
      </c>
      <c r="F319" s="41"/>
      <c r="G319" s="41"/>
      <c r="H319" s="40" t="s">
        <v>9590</v>
      </c>
      <c r="I319" s="42">
        <v>42825</v>
      </c>
      <c r="J319" s="40" t="s">
        <v>11115</v>
      </c>
      <c r="K319" s="42">
        <v>42825</v>
      </c>
      <c r="L319" s="40" t="s">
        <v>11115</v>
      </c>
      <c r="M319" s="42">
        <v>42825</v>
      </c>
      <c r="N319" s="42">
        <v>2958465</v>
      </c>
      <c r="O319" s="40" t="s">
        <v>11249</v>
      </c>
      <c r="P319" s="40" t="s">
        <v>11903</v>
      </c>
      <c r="Q319" s="40" t="s">
        <v>11118</v>
      </c>
    </row>
    <row r="320" spans="1:17" x14ac:dyDescent="0.35">
      <c r="A320" s="40" t="s">
        <v>11904</v>
      </c>
      <c r="B320" s="40" t="s">
        <v>11905</v>
      </c>
      <c r="C320" s="41"/>
      <c r="D320" s="42">
        <v>42825</v>
      </c>
      <c r="E320" s="42">
        <v>2958465</v>
      </c>
      <c r="F320" s="41"/>
      <c r="G320" s="41"/>
      <c r="H320" s="40" t="s">
        <v>9590</v>
      </c>
      <c r="I320" s="42">
        <v>42825</v>
      </c>
      <c r="J320" s="40" t="s">
        <v>11115</v>
      </c>
      <c r="K320" s="42">
        <v>42825</v>
      </c>
      <c r="L320" s="40" t="s">
        <v>11115</v>
      </c>
      <c r="M320" s="42">
        <v>42825</v>
      </c>
      <c r="N320" s="42">
        <v>2958465</v>
      </c>
      <c r="O320" s="40" t="s">
        <v>11249</v>
      </c>
      <c r="P320" s="40" t="s">
        <v>11903</v>
      </c>
      <c r="Q320" s="40" t="s">
        <v>11121</v>
      </c>
    </row>
    <row r="321" spans="1:17" x14ac:dyDescent="0.35">
      <c r="A321" s="40" t="s">
        <v>11906</v>
      </c>
      <c r="B321" s="40" t="s">
        <v>11907</v>
      </c>
      <c r="C321" s="41"/>
      <c r="D321" s="42">
        <v>42825</v>
      </c>
      <c r="E321" s="42">
        <v>2958465</v>
      </c>
      <c r="F321" s="41"/>
      <c r="G321" s="41"/>
      <c r="H321" s="40" t="s">
        <v>9590</v>
      </c>
      <c r="I321" s="42">
        <v>42825</v>
      </c>
      <c r="J321" s="40" t="s">
        <v>11115</v>
      </c>
      <c r="K321" s="42">
        <v>42825</v>
      </c>
      <c r="L321" s="40" t="s">
        <v>11115</v>
      </c>
      <c r="M321" s="42">
        <v>42825</v>
      </c>
      <c r="N321" s="42">
        <v>2958465</v>
      </c>
      <c r="O321" s="40" t="s">
        <v>11908</v>
      </c>
      <c r="P321" s="40" t="s">
        <v>11909</v>
      </c>
      <c r="Q321" s="40" t="s">
        <v>11118</v>
      </c>
    </row>
    <row r="322" spans="1:17" x14ac:dyDescent="0.35">
      <c r="A322" s="40" t="s">
        <v>11910</v>
      </c>
      <c r="B322" s="40" t="s">
        <v>11911</v>
      </c>
      <c r="C322" s="41"/>
      <c r="D322" s="42">
        <v>42825</v>
      </c>
      <c r="E322" s="42">
        <v>2958465</v>
      </c>
      <c r="F322" s="41"/>
      <c r="G322" s="41"/>
      <c r="H322" s="40" t="s">
        <v>9590</v>
      </c>
      <c r="I322" s="42">
        <v>42825</v>
      </c>
      <c r="J322" s="40" t="s">
        <v>11115</v>
      </c>
      <c r="K322" s="42">
        <v>42825</v>
      </c>
      <c r="L322" s="40" t="s">
        <v>11115</v>
      </c>
      <c r="M322" s="42">
        <v>42825</v>
      </c>
      <c r="N322" s="42">
        <v>2958465</v>
      </c>
      <c r="O322" s="40" t="s">
        <v>11908</v>
      </c>
      <c r="P322" s="40" t="s">
        <v>11909</v>
      </c>
      <c r="Q322" s="40" t="s">
        <v>11121</v>
      </c>
    </row>
    <row r="323" spans="1:17" x14ac:dyDescent="0.35">
      <c r="A323" s="40" t="s">
        <v>11912</v>
      </c>
      <c r="B323" s="40" t="s">
        <v>11913</v>
      </c>
      <c r="C323" s="41"/>
      <c r="D323" s="42">
        <v>42825</v>
      </c>
      <c r="E323" s="42">
        <v>2958465</v>
      </c>
      <c r="F323" s="41"/>
      <c r="G323" s="41"/>
      <c r="H323" s="40" t="s">
        <v>9590</v>
      </c>
      <c r="I323" s="42">
        <v>42825</v>
      </c>
      <c r="J323" s="40" t="s">
        <v>11115</v>
      </c>
      <c r="K323" s="42">
        <v>42825</v>
      </c>
      <c r="L323" s="40" t="s">
        <v>11115</v>
      </c>
      <c r="M323" s="42">
        <v>42825</v>
      </c>
      <c r="N323" s="42">
        <v>2958465</v>
      </c>
      <c r="O323" s="40" t="s">
        <v>11908</v>
      </c>
      <c r="P323" s="40" t="s">
        <v>11909</v>
      </c>
      <c r="Q323" s="40" t="s">
        <v>11167</v>
      </c>
    </row>
    <row r="324" spans="1:17" x14ac:dyDescent="0.35">
      <c r="A324" s="40" t="s">
        <v>11914</v>
      </c>
      <c r="B324" s="40" t="s">
        <v>11915</v>
      </c>
      <c r="C324" s="41"/>
      <c r="D324" s="42">
        <v>42825</v>
      </c>
      <c r="E324" s="42">
        <v>2958465</v>
      </c>
      <c r="F324" s="41"/>
      <c r="G324" s="41"/>
      <c r="H324" s="40" t="s">
        <v>9590</v>
      </c>
      <c r="I324" s="42">
        <v>42825</v>
      </c>
      <c r="J324" s="40" t="s">
        <v>11115</v>
      </c>
      <c r="K324" s="42">
        <v>42825</v>
      </c>
      <c r="L324" s="40" t="s">
        <v>11115</v>
      </c>
      <c r="M324" s="42">
        <v>42825</v>
      </c>
      <c r="N324" s="42">
        <v>2958465</v>
      </c>
      <c r="O324" s="40" t="s">
        <v>11194</v>
      </c>
      <c r="P324" s="40" t="s">
        <v>11916</v>
      </c>
      <c r="Q324" s="40" t="s">
        <v>11118</v>
      </c>
    </row>
    <row r="325" spans="1:17" x14ac:dyDescent="0.35">
      <c r="A325" s="40" t="s">
        <v>11917</v>
      </c>
      <c r="B325" s="40" t="s">
        <v>11915</v>
      </c>
      <c r="C325" s="41"/>
      <c r="D325" s="42">
        <v>42825</v>
      </c>
      <c r="E325" s="42">
        <v>2958465</v>
      </c>
      <c r="F325" s="41"/>
      <c r="G325" s="41"/>
      <c r="H325" s="40" t="s">
        <v>9590</v>
      </c>
      <c r="I325" s="42">
        <v>42825</v>
      </c>
      <c r="J325" s="40" t="s">
        <v>11115</v>
      </c>
      <c r="K325" s="42">
        <v>42825</v>
      </c>
      <c r="L325" s="40" t="s">
        <v>11115</v>
      </c>
      <c r="M325" s="42">
        <v>42825</v>
      </c>
      <c r="N325" s="42">
        <v>2958465</v>
      </c>
      <c r="O325" s="40" t="s">
        <v>11194</v>
      </c>
      <c r="P325" s="40" t="s">
        <v>11916</v>
      </c>
      <c r="Q325" s="40" t="s">
        <v>11118</v>
      </c>
    </row>
    <row r="326" spans="1:17" x14ac:dyDescent="0.35">
      <c r="A326" s="40" t="s">
        <v>11918</v>
      </c>
      <c r="B326" s="40" t="s">
        <v>11915</v>
      </c>
      <c r="C326" s="41"/>
      <c r="D326" s="42">
        <v>42825</v>
      </c>
      <c r="E326" s="42">
        <v>2958465</v>
      </c>
      <c r="F326" s="41"/>
      <c r="G326" s="41"/>
      <c r="H326" s="40" t="s">
        <v>9590</v>
      </c>
      <c r="I326" s="42">
        <v>42825</v>
      </c>
      <c r="J326" s="40" t="s">
        <v>11115</v>
      </c>
      <c r="K326" s="42">
        <v>42825</v>
      </c>
      <c r="L326" s="40" t="s">
        <v>11115</v>
      </c>
      <c r="M326" s="42">
        <v>42825</v>
      </c>
      <c r="N326" s="42">
        <v>2958465</v>
      </c>
      <c r="O326" s="40" t="s">
        <v>11194</v>
      </c>
      <c r="P326" s="40" t="s">
        <v>11916</v>
      </c>
      <c r="Q326" s="40" t="s">
        <v>11118</v>
      </c>
    </row>
    <row r="327" spans="1:17" x14ac:dyDescent="0.35">
      <c r="A327" s="40" t="s">
        <v>11919</v>
      </c>
      <c r="B327" s="40" t="s">
        <v>11920</v>
      </c>
      <c r="C327" s="41"/>
      <c r="D327" s="42">
        <v>42825</v>
      </c>
      <c r="E327" s="42">
        <v>2958465</v>
      </c>
      <c r="F327" s="41"/>
      <c r="G327" s="41"/>
      <c r="H327" s="40" t="s">
        <v>9590</v>
      </c>
      <c r="I327" s="42">
        <v>42825</v>
      </c>
      <c r="J327" s="40" t="s">
        <v>11115</v>
      </c>
      <c r="K327" s="42">
        <v>42825</v>
      </c>
      <c r="L327" s="40" t="s">
        <v>11115</v>
      </c>
      <c r="M327" s="42">
        <v>42825</v>
      </c>
      <c r="N327" s="42">
        <v>2958465</v>
      </c>
      <c r="O327" s="40" t="s">
        <v>11194</v>
      </c>
      <c r="P327" s="40" t="s">
        <v>11916</v>
      </c>
      <c r="Q327" s="40" t="s">
        <v>11121</v>
      </c>
    </row>
    <row r="328" spans="1:17" x14ac:dyDescent="0.35">
      <c r="A328" s="40" t="s">
        <v>11921</v>
      </c>
      <c r="B328" s="40" t="s">
        <v>11922</v>
      </c>
      <c r="C328" s="41"/>
      <c r="D328" s="42">
        <v>42825</v>
      </c>
      <c r="E328" s="42">
        <v>2958465</v>
      </c>
      <c r="F328" s="41"/>
      <c r="G328" s="41"/>
      <c r="H328" s="40" t="s">
        <v>9590</v>
      </c>
      <c r="I328" s="42">
        <v>42825</v>
      </c>
      <c r="J328" s="40" t="s">
        <v>11115</v>
      </c>
      <c r="K328" s="42">
        <v>42825</v>
      </c>
      <c r="L328" s="40" t="s">
        <v>11115</v>
      </c>
      <c r="M328" s="42">
        <v>42825</v>
      </c>
      <c r="N328" s="42">
        <v>2958465</v>
      </c>
      <c r="O328" s="40" t="s">
        <v>11194</v>
      </c>
      <c r="P328" s="40" t="s">
        <v>11916</v>
      </c>
      <c r="Q328" s="40" t="s">
        <v>11136</v>
      </c>
    </row>
    <row r="329" spans="1:17" x14ac:dyDescent="0.35">
      <c r="A329" s="40" t="s">
        <v>10538</v>
      </c>
      <c r="B329" s="40" t="s">
        <v>11923</v>
      </c>
      <c r="C329" s="41"/>
      <c r="D329" s="42">
        <v>42825</v>
      </c>
      <c r="E329" s="42">
        <v>2958465</v>
      </c>
      <c r="F329" s="41"/>
      <c r="G329" s="41"/>
      <c r="H329" s="40" t="s">
        <v>9590</v>
      </c>
      <c r="I329" s="42">
        <v>42825</v>
      </c>
      <c r="J329" s="40" t="s">
        <v>11115</v>
      </c>
      <c r="K329" s="42">
        <v>42825</v>
      </c>
      <c r="L329" s="40" t="s">
        <v>11115</v>
      </c>
      <c r="M329" s="42">
        <v>42825</v>
      </c>
      <c r="N329" s="42">
        <v>2958465</v>
      </c>
      <c r="O329" s="40" t="s">
        <v>11149</v>
      </c>
      <c r="P329" s="40" t="s">
        <v>11924</v>
      </c>
      <c r="Q329" s="40" t="s">
        <v>11118</v>
      </c>
    </row>
    <row r="330" spans="1:17" x14ac:dyDescent="0.35">
      <c r="A330" s="40" t="s">
        <v>11925</v>
      </c>
      <c r="B330" s="40" t="s">
        <v>11926</v>
      </c>
      <c r="C330" s="41"/>
      <c r="D330" s="42">
        <v>42825</v>
      </c>
      <c r="E330" s="42">
        <v>2958465</v>
      </c>
      <c r="F330" s="41"/>
      <c r="G330" s="41"/>
      <c r="H330" s="40" t="s">
        <v>9590</v>
      </c>
      <c r="I330" s="42">
        <v>42825</v>
      </c>
      <c r="J330" s="40" t="s">
        <v>11115</v>
      </c>
      <c r="K330" s="42">
        <v>42825</v>
      </c>
      <c r="L330" s="40" t="s">
        <v>11115</v>
      </c>
      <c r="M330" s="42">
        <v>42825</v>
      </c>
      <c r="N330" s="42">
        <v>2958465</v>
      </c>
      <c r="O330" s="40" t="s">
        <v>11260</v>
      </c>
      <c r="P330" s="40" t="s">
        <v>11924</v>
      </c>
      <c r="Q330" s="40" t="s">
        <v>11121</v>
      </c>
    </row>
    <row r="331" spans="1:17" x14ac:dyDescent="0.35">
      <c r="A331" s="40" t="s">
        <v>10539</v>
      </c>
      <c r="B331" s="40" t="s">
        <v>11927</v>
      </c>
      <c r="C331" s="41"/>
      <c r="D331" s="42">
        <v>42825</v>
      </c>
      <c r="E331" s="42">
        <v>2958465</v>
      </c>
      <c r="F331" s="41"/>
      <c r="G331" s="41"/>
      <c r="H331" s="40" t="s">
        <v>9590</v>
      </c>
      <c r="I331" s="42">
        <v>42825</v>
      </c>
      <c r="J331" s="40" t="s">
        <v>11115</v>
      </c>
      <c r="K331" s="42">
        <v>42825</v>
      </c>
      <c r="L331" s="40" t="s">
        <v>11115</v>
      </c>
      <c r="M331" s="42">
        <v>42825</v>
      </c>
      <c r="N331" s="42">
        <v>2958465</v>
      </c>
      <c r="O331" s="40" t="s">
        <v>11149</v>
      </c>
      <c r="P331" s="40" t="s">
        <v>11924</v>
      </c>
      <c r="Q331" s="40" t="s">
        <v>11152</v>
      </c>
    </row>
    <row r="332" spans="1:17" ht="26.5" x14ac:dyDescent="0.35">
      <c r="A332" s="40" t="s">
        <v>11928</v>
      </c>
      <c r="B332" s="40" t="s">
        <v>11929</v>
      </c>
      <c r="C332" s="41"/>
      <c r="D332" s="42">
        <v>42825</v>
      </c>
      <c r="E332" s="42">
        <v>2958465</v>
      </c>
      <c r="F332" s="41"/>
      <c r="G332" s="41"/>
      <c r="H332" s="40" t="s">
        <v>9590</v>
      </c>
      <c r="I332" s="42">
        <v>42825</v>
      </c>
      <c r="J332" s="40" t="s">
        <v>11115</v>
      </c>
      <c r="K332" s="42">
        <v>42825</v>
      </c>
      <c r="L332" s="40" t="s">
        <v>11115</v>
      </c>
      <c r="M332" s="42">
        <v>42825</v>
      </c>
      <c r="N332" s="42">
        <v>2958465</v>
      </c>
      <c r="O332" s="40" t="s">
        <v>11194</v>
      </c>
      <c r="P332" s="40" t="s">
        <v>11930</v>
      </c>
      <c r="Q332" s="40" t="s">
        <v>11118</v>
      </c>
    </row>
    <row r="333" spans="1:17" ht="26.5" x14ac:dyDescent="0.35">
      <c r="A333" s="40" t="s">
        <v>11931</v>
      </c>
      <c r="B333" s="40" t="s">
        <v>11932</v>
      </c>
      <c r="C333" s="41"/>
      <c r="D333" s="42">
        <v>42825</v>
      </c>
      <c r="E333" s="42">
        <v>2958465</v>
      </c>
      <c r="F333" s="41"/>
      <c r="G333" s="41"/>
      <c r="H333" s="40" t="s">
        <v>9590</v>
      </c>
      <c r="I333" s="42">
        <v>42825</v>
      </c>
      <c r="J333" s="40" t="s">
        <v>11115</v>
      </c>
      <c r="K333" s="42">
        <v>42825</v>
      </c>
      <c r="L333" s="40" t="s">
        <v>11115</v>
      </c>
      <c r="M333" s="42">
        <v>42825</v>
      </c>
      <c r="N333" s="42">
        <v>2958465</v>
      </c>
      <c r="O333" s="40" t="s">
        <v>11194</v>
      </c>
      <c r="P333" s="40" t="s">
        <v>11930</v>
      </c>
      <c r="Q333" s="40" t="s">
        <v>11136</v>
      </c>
    </row>
    <row r="334" spans="1:17" x14ac:dyDescent="0.35">
      <c r="A334" s="40" t="s">
        <v>11933</v>
      </c>
      <c r="B334" s="40" t="s">
        <v>11934</v>
      </c>
      <c r="C334" s="41"/>
      <c r="D334" s="42">
        <v>42825</v>
      </c>
      <c r="E334" s="42">
        <v>2958465</v>
      </c>
      <c r="F334" s="41"/>
      <c r="G334" s="41"/>
      <c r="H334" s="40" t="s">
        <v>9590</v>
      </c>
      <c r="I334" s="42">
        <v>42825</v>
      </c>
      <c r="J334" s="40" t="s">
        <v>11115</v>
      </c>
      <c r="K334" s="42">
        <v>42825</v>
      </c>
      <c r="L334" s="40" t="s">
        <v>11115</v>
      </c>
      <c r="M334" s="42">
        <v>42825</v>
      </c>
      <c r="N334" s="42">
        <v>2958465</v>
      </c>
      <c r="O334" s="40" t="s">
        <v>11249</v>
      </c>
      <c r="P334" s="40" t="s">
        <v>11935</v>
      </c>
      <c r="Q334" s="40" t="s">
        <v>11118</v>
      </c>
    </row>
    <row r="335" spans="1:17" x14ac:dyDescent="0.35">
      <c r="A335" s="40" t="s">
        <v>11936</v>
      </c>
      <c r="B335" s="40" t="s">
        <v>11937</v>
      </c>
      <c r="C335" s="41"/>
      <c r="D335" s="42">
        <v>42825</v>
      </c>
      <c r="E335" s="42">
        <v>2958465</v>
      </c>
      <c r="F335" s="41"/>
      <c r="G335" s="41"/>
      <c r="H335" s="40" t="s">
        <v>9590</v>
      </c>
      <c r="I335" s="42">
        <v>42825</v>
      </c>
      <c r="J335" s="40" t="s">
        <v>11115</v>
      </c>
      <c r="K335" s="42">
        <v>42825</v>
      </c>
      <c r="L335" s="40" t="s">
        <v>11115</v>
      </c>
      <c r="M335" s="42">
        <v>42825</v>
      </c>
      <c r="N335" s="42">
        <v>2958465</v>
      </c>
      <c r="O335" s="40" t="s">
        <v>11249</v>
      </c>
      <c r="P335" s="40" t="s">
        <v>11935</v>
      </c>
      <c r="Q335" s="40" t="s">
        <v>11121</v>
      </c>
    </row>
    <row r="336" spans="1:17" ht="26.5" x14ac:dyDescent="0.35">
      <c r="A336" s="40" t="s">
        <v>11938</v>
      </c>
      <c r="B336" s="40" t="s">
        <v>11939</v>
      </c>
      <c r="C336" s="41"/>
      <c r="D336" s="42">
        <v>42825</v>
      </c>
      <c r="E336" s="42">
        <v>2958465</v>
      </c>
      <c r="F336" s="41"/>
      <c r="G336" s="41"/>
      <c r="H336" s="40" t="s">
        <v>9590</v>
      </c>
      <c r="I336" s="42">
        <v>42825</v>
      </c>
      <c r="J336" s="40" t="s">
        <v>11115</v>
      </c>
      <c r="K336" s="42">
        <v>42825</v>
      </c>
      <c r="L336" s="40" t="s">
        <v>11115</v>
      </c>
      <c r="M336" s="42">
        <v>42825</v>
      </c>
      <c r="N336" s="42">
        <v>2958465</v>
      </c>
      <c r="O336" s="40" t="s">
        <v>11306</v>
      </c>
      <c r="P336" s="40" t="s">
        <v>11940</v>
      </c>
      <c r="Q336" s="40" t="s">
        <v>11121</v>
      </c>
    </row>
    <row r="337" spans="1:17" x14ac:dyDescent="0.35">
      <c r="A337" s="40" t="s">
        <v>11941</v>
      </c>
      <c r="B337" s="40" t="s">
        <v>11942</v>
      </c>
      <c r="C337" s="41"/>
      <c r="D337" s="42">
        <v>42825</v>
      </c>
      <c r="E337" s="42">
        <v>2958465</v>
      </c>
      <c r="F337" s="41"/>
      <c r="G337" s="41"/>
      <c r="H337" s="40" t="s">
        <v>9590</v>
      </c>
      <c r="I337" s="42">
        <v>42825</v>
      </c>
      <c r="J337" s="40" t="s">
        <v>11115</v>
      </c>
      <c r="K337" s="42">
        <v>42825</v>
      </c>
      <c r="L337" s="40" t="s">
        <v>11115</v>
      </c>
      <c r="M337" s="42">
        <v>42825</v>
      </c>
      <c r="N337" s="42">
        <v>2958465</v>
      </c>
      <c r="O337" s="40" t="s">
        <v>11237</v>
      </c>
      <c r="P337" s="40" t="s">
        <v>11943</v>
      </c>
      <c r="Q337" s="40" t="s">
        <v>11118</v>
      </c>
    </row>
    <row r="338" spans="1:17" x14ac:dyDescent="0.35">
      <c r="A338" s="40" t="s">
        <v>11944</v>
      </c>
      <c r="B338" s="40" t="s">
        <v>11945</v>
      </c>
      <c r="C338" s="41"/>
      <c r="D338" s="42">
        <v>42825</v>
      </c>
      <c r="E338" s="42">
        <v>2958465</v>
      </c>
      <c r="F338" s="41"/>
      <c r="G338" s="41"/>
      <c r="H338" s="40" t="s">
        <v>9590</v>
      </c>
      <c r="I338" s="42">
        <v>42825</v>
      </c>
      <c r="J338" s="40" t="s">
        <v>11115</v>
      </c>
      <c r="K338" s="42">
        <v>42825</v>
      </c>
      <c r="L338" s="40" t="s">
        <v>11115</v>
      </c>
      <c r="M338" s="42">
        <v>42825</v>
      </c>
      <c r="N338" s="42">
        <v>2958465</v>
      </c>
      <c r="O338" s="40" t="s">
        <v>11237</v>
      </c>
      <c r="P338" s="40" t="s">
        <v>11943</v>
      </c>
      <c r="Q338" s="40" t="s">
        <v>11121</v>
      </c>
    </row>
    <row r="339" spans="1:17" x14ac:dyDescent="0.35">
      <c r="A339" s="40" t="s">
        <v>11946</v>
      </c>
      <c r="B339" s="40" t="s">
        <v>11947</v>
      </c>
      <c r="C339" s="41"/>
      <c r="D339" s="42">
        <v>42825</v>
      </c>
      <c r="E339" s="42">
        <v>2958465</v>
      </c>
      <c r="F339" s="41"/>
      <c r="G339" s="41"/>
      <c r="H339" s="40" t="s">
        <v>9590</v>
      </c>
      <c r="I339" s="42">
        <v>42825</v>
      </c>
      <c r="J339" s="40" t="s">
        <v>11115</v>
      </c>
      <c r="K339" s="42">
        <v>42825</v>
      </c>
      <c r="L339" s="40" t="s">
        <v>11115</v>
      </c>
      <c r="M339" s="42">
        <v>42825</v>
      </c>
      <c r="N339" s="42">
        <v>2958465</v>
      </c>
      <c r="O339" s="40" t="s">
        <v>11128</v>
      </c>
      <c r="P339" s="40" t="s">
        <v>11948</v>
      </c>
      <c r="Q339" s="40" t="s">
        <v>11118</v>
      </c>
    </row>
    <row r="340" spans="1:17" x14ac:dyDescent="0.35">
      <c r="A340" s="40" t="s">
        <v>11949</v>
      </c>
      <c r="B340" s="40" t="s">
        <v>11950</v>
      </c>
      <c r="C340" s="41"/>
      <c r="D340" s="42">
        <v>42825</v>
      </c>
      <c r="E340" s="42">
        <v>2958465</v>
      </c>
      <c r="F340" s="41"/>
      <c r="G340" s="41"/>
      <c r="H340" s="40" t="s">
        <v>9590</v>
      </c>
      <c r="I340" s="42">
        <v>42825</v>
      </c>
      <c r="J340" s="40" t="s">
        <v>11115</v>
      </c>
      <c r="K340" s="42">
        <v>42825</v>
      </c>
      <c r="L340" s="40" t="s">
        <v>11115</v>
      </c>
      <c r="M340" s="42">
        <v>42825</v>
      </c>
      <c r="N340" s="42">
        <v>2958465</v>
      </c>
      <c r="O340" s="40" t="s">
        <v>11128</v>
      </c>
      <c r="P340" s="40" t="s">
        <v>11948</v>
      </c>
      <c r="Q340" s="40" t="s">
        <v>11184</v>
      </c>
    </row>
    <row r="341" spans="1:17" x14ac:dyDescent="0.35">
      <c r="A341" s="40" t="s">
        <v>11951</v>
      </c>
      <c r="B341" s="40" t="s">
        <v>11952</v>
      </c>
      <c r="C341" s="41"/>
      <c r="D341" s="42">
        <v>42825</v>
      </c>
      <c r="E341" s="42">
        <v>2958465</v>
      </c>
      <c r="F341" s="41"/>
      <c r="G341" s="41"/>
      <c r="H341" s="40" t="s">
        <v>9590</v>
      </c>
      <c r="I341" s="42">
        <v>42825</v>
      </c>
      <c r="J341" s="40" t="s">
        <v>11115</v>
      </c>
      <c r="K341" s="42">
        <v>42825</v>
      </c>
      <c r="L341" s="40" t="s">
        <v>11115</v>
      </c>
      <c r="M341" s="42">
        <v>42825</v>
      </c>
      <c r="N341" s="42">
        <v>2958465</v>
      </c>
      <c r="O341" s="40" t="s">
        <v>11124</v>
      </c>
      <c r="P341" s="40" t="s">
        <v>11953</v>
      </c>
      <c r="Q341" s="40" t="s">
        <v>11121</v>
      </c>
    </row>
    <row r="342" spans="1:17" x14ac:dyDescent="0.35">
      <c r="A342" s="40" t="s">
        <v>11954</v>
      </c>
      <c r="B342" s="40" t="s">
        <v>11955</v>
      </c>
      <c r="C342" s="41"/>
      <c r="D342" s="42">
        <v>42825</v>
      </c>
      <c r="E342" s="42">
        <v>2958465</v>
      </c>
      <c r="F342" s="41"/>
      <c r="G342" s="41"/>
      <c r="H342" s="40" t="s">
        <v>9590</v>
      </c>
      <c r="I342" s="42">
        <v>42825</v>
      </c>
      <c r="J342" s="40" t="s">
        <v>11115</v>
      </c>
      <c r="K342" s="42">
        <v>42825</v>
      </c>
      <c r="L342" s="40" t="s">
        <v>11115</v>
      </c>
      <c r="M342" s="42">
        <v>42825</v>
      </c>
      <c r="N342" s="42">
        <v>2958465</v>
      </c>
      <c r="O342" s="40" t="s">
        <v>11568</v>
      </c>
      <c r="P342" s="40" t="s">
        <v>11956</v>
      </c>
      <c r="Q342" s="40" t="s">
        <v>11118</v>
      </c>
    </row>
    <row r="343" spans="1:17" x14ac:dyDescent="0.35">
      <c r="A343" s="40" t="s">
        <v>11957</v>
      </c>
      <c r="B343" s="40" t="s">
        <v>11958</v>
      </c>
      <c r="C343" s="41"/>
      <c r="D343" s="42">
        <v>42825</v>
      </c>
      <c r="E343" s="42">
        <v>2958465</v>
      </c>
      <c r="F343" s="41"/>
      <c r="G343" s="41"/>
      <c r="H343" s="40" t="s">
        <v>9590</v>
      </c>
      <c r="I343" s="42">
        <v>42825</v>
      </c>
      <c r="J343" s="40" t="s">
        <v>11115</v>
      </c>
      <c r="K343" s="42">
        <v>42825</v>
      </c>
      <c r="L343" s="40" t="s">
        <v>11115</v>
      </c>
      <c r="M343" s="42">
        <v>42825</v>
      </c>
      <c r="N343" s="42">
        <v>2958465</v>
      </c>
      <c r="O343" s="40" t="s">
        <v>11568</v>
      </c>
      <c r="P343" s="40" t="s">
        <v>11956</v>
      </c>
      <c r="Q343" s="40" t="s">
        <v>11121</v>
      </c>
    </row>
    <row r="344" spans="1:17" x14ac:dyDescent="0.35">
      <c r="A344" s="40" t="s">
        <v>11959</v>
      </c>
      <c r="B344" s="40" t="s">
        <v>11960</v>
      </c>
      <c r="C344" s="41"/>
      <c r="D344" s="42">
        <v>42825</v>
      </c>
      <c r="E344" s="42">
        <v>2958465</v>
      </c>
      <c r="F344" s="41"/>
      <c r="G344" s="41"/>
      <c r="H344" s="40" t="s">
        <v>9590</v>
      </c>
      <c r="I344" s="42">
        <v>42825</v>
      </c>
      <c r="J344" s="40" t="s">
        <v>11115</v>
      </c>
      <c r="K344" s="42">
        <v>42825</v>
      </c>
      <c r="L344" s="40" t="s">
        <v>11115</v>
      </c>
      <c r="M344" s="42">
        <v>42825</v>
      </c>
      <c r="N344" s="42">
        <v>2958465</v>
      </c>
      <c r="O344" s="40" t="s">
        <v>11128</v>
      </c>
      <c r="P344" s="40" t="s">
        <v>11961</v>
      </c>
      <c r="Q344" s="40" t="s">
        <v>11136</v>
      </c>
    </row>
    <row r="345" spans="1:17" x14ac:dyDescent="0.35">
      <c r="A345" s="40" t="s">
        <v>11962</v>
      </c>
      <c r="B345" s="40" t="s">
        <v>11963</v>
      </c>
      <c r="C345" s="41"/>
      <c r="D345" s="42">
        <v>42825</v>
      </c>
      <c r="E345" s="42">
        <v>2958465</v>
      </c>
      <c r="F345" s="41"/>
      <c r="G345" s="41"/>
      <c r="H345" s="40" t="s">
        <v>9590</v>
      </c>
      <c r="I345" s="42">
        <v>42825</v>
      </c>
      <c r="J345" s="40" t="s">
        <v>11115</v>
      </c>
      <c r="K345" s="42">
        <v>42825</v>
      </c>
      <c r="L345" s="40" t="s">
        <v>11115</v>
      </c>
      <c r="M345" s="42">
        <v>42825</v>
      </c>
      <c r="N345" s="42">
        <v>2958465</v>
      </c>
      <c r="O345" s="40" t="s">
        <v>11128</v>
      </c>
      <c r="P345" s="40" t="s">
        <v>11961</v>
      </c>
      <c r="Q345" s="40" t="s">
        <v>11118</v>
      </c>
    </row>
    <row r="346" spans="1:17" x14ac:dyDescent="0.35">
      <c r="A346" s="40" t="s">
        <v>11964</v>
      </c>
      <c r="B346" s="40" t="s">
        <v>11960</v>
      </c>
      <c r="C346" s="41"/>
      <c r="D346" s="42">
        <v>42825</v>
      </c>
      <c r="E346" s="42">
        <v>2958465</v>
      </c>
      <c r="F346" s="41"/>
      <c r="G346" s="41"/>
      <c r="H346" s="40" t="s">
        <v>9590</v>
      </c>
      <c r="I346" s="42">
        <v>42825</v>
      </c>
      <c r="J346" s="40" t="s">
        <v>11115</v>
      </c>
      <c r="K346" s="42">
        <v>42825</v>
      </c>
      <c r="L346" s="40" t="s">
        <v>11115</v>
      </c>
      <c r="M346" s="42">
        <v>42825</v>
      </c>
      <c r="N346" s="42">
        <v>2958465</v>
      </c>
      <c r="O346" s="40" t="s">
        <v>11128</v>
      </c>
      <c r="P346" s="40" t="s">
        <v>11961</v>
      </c>
      <c r="Q346" s="40" t="s">
        <v>11136</v>
      </c>
    </row>
    <row r="347" spans="1:17" x14ac:dyDescent="0.35">
      <c r="A347" s="40" t="s">
        <v>11965</v>
      </c>
      <c r="B347" s="40" t="s">
        <v>11966</v>
      </c>
      <c r="C347" s="41"/>
      <c r="D347" s="42">
        <v>42825</v>
      </c>
      <c r="E347" s="42">
        <v>2958465</v>
      </c>
      <c r="F347" s="40" t="s">
        <v>11965</v>
      </c>
      <c r="G347" s="41"/>
      <c r="H347" s="40" t="s">
        <v>9590</v>
      </c>
      <c r="I347" s="42">
        <v>42825</v>
      </c>
      <c r="J347" s="40" t="s">
        <v>11115</v>
      </c>
      <c r="K347" s="42">
        <v>42825</v>
      </c>
      <c r="L347" s="40" t="s">
        <v>11115</v>
      </c>
      <c r="M347" s="42">
        <v>42825</v>
      </c>
      <c r="N347" s="42">
        <v>2958465</v>
      </c>
      <c r="O347" s="40" t="s">
        <v>11175</v>
      </c>
      <c r="P347" s="40" t="s">
        <v>11967</v>
      </c>
      <c r="Q347" s="40" t="s">
        <v>11121</v>
      </c>
    </row>
    <row r="348" spans="1:17" x14ac:dyDescent="0.35">
      <c r="A348" s="40" t="s">
        <v>11968</v>
      </c>
      <c r="B348" s="40" t="s">
        <v>11969</v>
      </c>
      <c r="C348" s="41"/>
      <c r="D348" s="42">
        <v>42825</v>
      </c>
      <c r="E348" s="42">
        <v>2958465</v>
      </c>
      <c r="F348" s="41"/>
      <c r="G348" s="41"/>
      <c r="H348" s="40" t="s">
        <v>9590</v>
      </c>
      <c r="I348" s="42">
        <v>42825</v>
      </c>
      <c r="J348" s="40" t="s">
        <v>11115</v>
      </c>
      <c r="K348" s="42">
        <v>42825</v>
      </c>
      <c r="L348" s="40" t="s">
        <v>11115</v>
      </c>
      <c r="M348" s="42">
        <v>42825</v>
      </c>
      <c r="N348" s="42">
        <v>2958465</v>
      </c>
      <c r="O348" s="40" t="s">
        <v>11124</v>
      </c>
      <c r="P348" s="40" t="s">
        <v>11970</v>
      </c>
      <c r="Q348" s="40" t="s">
        <v>11118</v>
      </c>
    </row>
    <row r="349" spans="1:17" x14ac:dyDescent="0.35">
      <c r="A349" s="40" t="s">
        <v>11971</v>
      </c>
      <c r="B349" s="40" t="s">
        <v>11972</v>
      </c>
      <c r="C349" s="41"/>
      <c r="D349" s="42">
        <v>42825</v>
      </c>
      <c r="E349" s="42">
        <v>2958465</v>
      </c>
      <c r="F349" s="41"/>
      <c r="G349" s="41"/>
      <c r="H349" s="40" t="s">
        <v>9590</v>
      </c>
      <c r="I349" s="42">
        <v>42825</v>
      </c>
      <c r="J349" s="40" t="s">
        <v>11115</v>
      </c>
      <c r="K349" s="42">
        <v>42825</v>
      </c>
      <c r="L349" s="40" t="s">
        <v>11115</v>
      </c>
      <c r="M349" s="42">
        <v>42825</v>
      </c>
      <c r="N349" s="42">
        <v>2958465</v>
      </c>
      <c r="O349" s="40" t="s">
        <v>11124</v>
      </c>
      <c r="P349" s="40" t="s">
        <v>11970</v>
      </c>
      <c r="Q349" s="40" t="s">
        <v>11121</v>
      </c>
    </row>
    <row r="350" spans="1:17" x14ac:dyDescent="0.35">
      <c r="A350" s="40" t="s">
        <v>11973</v>
      </c>
      <c r="B350" s="40" t="s">
        <v>11974</v>
      </c>
      <c r="C350" s="41"/>
      <c r="D350" s="42">
        <v>42825</v>
      </c>
      <c r="E350" s="42">
        <v>2958465</v>
      </c>
      <c r="F350" s="41"/>
      <c r="G350" s="41"/>
      <c r="H350" s="40" t="s">
        <v>9590</v>
      </c>
      <c r="I350" s="42">
        <v>42825</v>
      </c>
      <c r="J350" s="40" t="s">
        <v>11115</v>
      </c>
      <c r="K350" s="42">
        <v>42825</v>
      </c>
      <c r="L350" s="40" t="s">
        <v>11115</v>
      </c>
      <c r="M350" s="42">
        <v>42825</v>
      </c>
      <c r="N350" s="42">
        <v>2958465</v>
      </c>
      <c r="O350" s="40" t="s">
        <v>11132</v>
      </c>
      <c r="P350" s="40" t="s">
        <v>11975</v>
      </c>
      <c r="Q350" s="40" t="s">
        <v>11121</v>
      </c>
    </row>
    <row r="351" spans="1:17" x14ac:dyDescent="0.35">
      <c r="A351" s="40" t="s">
        <v>11976</v>
      </c>
      <c r="B351" s="40" t="s">
        <v>11977</v>
      </c>
      <c r="C351" s="41"/>
      <c r="D351" s="42">
        <v>42825</v>
      </c>
      <c r="E351" s="42">
        <v>2958465</v>
      </c>
      <c r="F351" s="40" t="s">
        <v>11976</v>
      </c>
      <c r="G351" s="41"/>
      <c r="H351" s="40" t="s">
        <v>9590</v>
      </c>
      <c r="I351" s="42">
        <v>42825</v>
      </c>
      <c r="J351" s="40" t="s">
        <v>11115</v>
      </c>
      <c r="K351" s="42">
        <v>42825</v>
      </c>
      <c r="L351" s="40" t="s">
        <v>11115</v>
      </c>
      <c r="M351" s="42">
        <v>42825</v>
      </c>
      <c r="N351" s="42">
        <v>2958465</v>
      </c>
      <c r="O351" s="40" t="s">
        <v>11306</v>
      </c>
      <c r="P351" s="40" t="s">
        <v>11978</v>
      </c>
      <c r="Q351" s="40" t="s">
        <v>11121</v>
      </c>
    </row>
    <row r="352" spans="1:17" x14ac:dyDescent="0.35">
      <c r="A352" s="40" t="s">
        <v>11979</v>
      </c>
      <c r="B352" s="40" t="s">
        <v>11980</v>
      </c>
      <c r="C352" s="41"/>
      <c r="D352" s="42">
        <v>42825</v>
      </c>
      <c r="E352" s="42">
        <v>2958465</v>
      </c>
      <c r="F352" s="41"/>
      <c r="G352" s="41"/>
      <c r="H352" s="40" t="s">
        <v>9590</v>
      </c>
      <c r="I352" s="42">
        <v>42825</v>
      </c>
      <c r="J352" s="40" t="s">
        <v>11115</v>
      </c>
      <c r="K352" s="42">
        <v>42825</v>
      </c>
      <c r="L352" s="40" t="s">
        <v>11115</v>
      </c>
      <c r="M352" s="42">
        <v>42825</v>
      </c>
      <c r="N352" s="42">
        <v>2958465</v>
      </c>
      <c r="O352" s="40" t="s">
        <v>11306</v>
      </c>
      <c r="P352" s="40" t="s">
        <v>11978</v>
      </c>
      <c r="Q352" s="40" t="s">
        <v>11167</v>
      </c>
    </row>
    <row r="353" spans="1:17" x14ac:dyDescent="0.35">
      <c r="A353" s="40" t="s">
        <v>11981</v>
      </c>
      <c r="B353" s="40" t="s">
        <v>11982</v>
      </c>
      <c r="C353" s="41"/>
      <c r="D353" s="42">
        <v>42825</v>
      </c>
      <c r="E353" s="42">
        <v>2958465</v>
      </c>
      <c r="F353" s="41"/>
      <c r="G353" s="41"/>
      <c r="H353" s="40" t="s">
        <v>9590</v>
      </c>
      <c r="I353" s="42">
        <v>42825</v>
      </c>
      <c r="J353" s="40" t="s">
        <v>11115</v>
      </c>
      <c r="K353" s="42">
        <v>42825</v>
      </c>
      <c r="L353" s="40" t="s">
        <v>11115</v>
      </c>
      <c r="M353" s="42">
        <v>42825</v>
      </c>
      <c r="N353" s="42">
        <v>2958465</v>
      </c>
      <c r="O353" s="40" t="s">
        <v>11155</v>
      </c>
      <c r="P353" s="40" t="s">
        <v>11983</v>
      </c>
      <c r="Q353" s="40" t="s">
        <v>11118</v>
      </c>
    </row>
    <row r="354" spans="1:17" x14ac:dyDescent="0.35">
      <c r="A354" s="40" t="s">
        <v>11984</v>
      </c>
      <c r="B354" s="40" t="s">
        <v>11985</v>
      </c>
      <c r="C354" s="41"/>
      <c r="D354" s="42">
        <v>42825</v>
      </c>
      <c r="E354" s="42">
        <v>2958465</v>
      </c>
      <c r="F354" s="40" t="s">
        <v>11984</v>
      </c>
      <c r="G354" s="41"/>
      <c r="H354" s="40" t="s">
        <v>9590</v>
      </c>
      <c r="I354" s="42">
        <v>42825</v>
      </c>
      <c r="J354" s="40" t="s">
        <v>11115</v>
      </c>
      <c r="K354" s="42">
        <v>42825</v>
      </c>
      <c r="L354" s="40" t="s">
        <v>11115</v>
      </c>
      <c r="M354" s="42">
        <v>42825</v>
      </c>
      <c r="N354" s="42">
        <v>2958465</v>
      </c>
      <c r="O354" s="40" t="s">
        <v>11155</v>
      </c>
      <c r="P354" s="40" t="s">
        <v>11983</v>
      </c>
      <c r="Q354" s="40" t="s">
        <v>11144</v>
      </c>
    </row>
    <row r="355" spans="1:17" ht="26.5" x14ac:dyDescent="0.35">
      <c r="A355" s="40" t="s">
        <v>11986</v>
      </c>
      <c r="B355" s="40" t="s">
        <v>11987</v>
      </c>
      <c r="C355" s="41"/>
      <c r="D355" s="42">
        <v>42825</v>
      </c>
      <c r="E355" s="42">
        <v>2958465</v>
      </c>
      <c r="F355" s="40" t="s">
        <v>11981</v>
      </c>
      <c r="G355" s="41"/>
      <c r="H355" s="40" t="s">
        <v>9590</v>
      </c>
      <c r="I355" s="42">
        <v>42825</v>
      </c>
      <c r="J355" s="40" t="s">
        <v>11115</v>
      </c>
      <c r="K355" s="42">
        <v>42825</v>
      </c>
      <c r="L355" s="40" t="s">
        <v>11115</v>
      </c>
      <c r="M355" s="42">
        <v>42825</v>
      </c>
      <c r="N355" s="42">
        <v>2958465</v>
      </c>
      <c r="O355" s="40" t="s">
        <v>11160</v>
      </c>
      <c r="P355" s="40" t="s">
        <v>11983</v>
      </c>
      <c r="Q355" s="40" t="s">
        <v>11121</v>
      </c>
    </row>
    <row r="356" spans="1:17" x14ac:dyDescent="0.35">
      <c r="A356" s="40" t="s">
        <v>11988</v>
      </c>
      <c r="B356" s="40" t="s">
        <v>11989</v>
      </c>
      <c r="C356" s="41"/>
      <c r="D356" s="42">
        <v>42825</v>
      </c>
      <c r="E356" s="42">
        <v>2958465</v>
      </c>
      <c r="F356" s="40" t="s">
        <v>11988</v>
      </c>
      <c r="G356" s="41"/>
      <c r="H356" s="40" t="s">
        <v>9590</v>
      </c>
      <c r="I356" s="42">
        <v>42825</v>
      </c>
      <c r="J356" s="40" t="s">
        <v>11115</v>
      </c>
      <c r="K356" s="42">
        <v>42825</v>
      </c>
      <c r="L356" s="40" t="s">
        <v>11115</v>
      </c>
      <c r="M356" s="42">
        <v>42825</v>
      </c>
      <c r="N356" s="42">
        <v>2958465</v>
      </c>
      <c r="O356" s="40" t="s">
        <v>11210</v>
      </c>
      <c r="P356" s="40" t="s">
        <v>11990</v>
      </c>
      <c r="Q356" s="40" t="s">
        <v>11118</v>
      </c>
    </row>
    <row r="357" spans="1:17" x14ac:dyDescent="0.35">
      <c r="A357" s="40" t="s">
        <v>10747</v>
      </c>
      <c r="B357" s="40" t="s">
        <v>11991</v>
      </c>
      <c r="C357" s="41"/>
      <c r="D357" s="42">
        <v>42825</v>
      </c>
      <c r="E357" s="42">
        <v>2958465</v>
      </c>
      <c r="F357" s="41"/>
      <c r="G357" s="41"/>
      <c r="H357" s="40" t="s">
        <v>9590</v>
      </c>
      <c r="I357" s="42">
        <v>42825</v>
      </c>
      <c r="J357" s="40" t="s">
        <v>11115</v>
      </c>
      <c r="K357" s="42">
        <v>42825</v>
      </c>
      <c r="L357" s="40" t="s">
        <v>11115</v>
      </c>
      <c r="M357" s="42">
        <v>42825</v>
      </c>
      <c r="N357" s="42">
        <v>2958465</v>
      </c>
      <c r="O357" s="40" t="s">
        <v>11149</v>
      </c>
      <c r="P357" s="40" t="s">
        <v>11992</v>
      </c>
      <c r="Q357" s="40" t="s">
        <v>11118</v>
      </c>
    </row>
    <row r="358" spans="1:17" x14ac:dyDescent="0.35">
      <c r="A358" s="40" t="s">
        <v>11993</v>
      </c>
      <c r="B358" s="40" t="s">
        <v>11994</v>
      </c>
      <c r="C358" s="41"/>
      <c r="D358" s="42">
        <v>42825</v>
      </c>
      <c r="E358" s="42">
        <v>2958465</v>
      </c>
      <c r="F358" s="41"/>
      <c r="G358" s="41"/>
      <c r="H358" s="40" t="s">
        <v>9590</v>
      </c>
      <c r="I358" s="42">
        <v>42825</v>
      </c>
      <c r="J358" s="40" t="s">
        <v>11115</v>
      </c>
      <c r="K358" s="42">
        <v>42825</v>
      </c>
      <c r="L358" s="40" t="s">
        <v>11115</v>
      </c>
      <c r="M358" s="42">
        <v>42825</v>
      </c>
      <c r="N358" s="42">
        <v>2958465</v>
      </c>
      <c r="O358" s="40" t="s">
        <v>11116</v>
      </c>
      <c r="P358" s="40" t="s">
        <v>11992</v>
      </c>
      <c r="Q358" s="40" t="s">
        <v>11121</v>
      </c>
    </row>
    <row r="359" spans="1:17" x14ac:dyDescent="0.35">
      <c r="A359" s="40" t="s">
        <v>10748</v>
      </c>
      <c r="B359" s="40" t="s">
        <v>11995</v>
      </c>
      <c r="C359" s="41"/>
      <c r="D359" s="42">
        <v>42825</v>
      </c>
      <c r="E359" s="42">
        <v>2958465</v>
      </c>
      <c r="F359" s="41"/>
      <c r="G359" s="41"/>
      <c r="H359" s="40" t="s">
        <v>9590</v>
      </c>
      <c r="I359" s="42">
        <v>42825</v>
      </c>
      <c r="J359" s="40" t="s">
        <v>11115</v>
      </c>
      <c r="K359" s="42">
        <v>42825</v>
      </c>
      <c r="L359" s="40" t="s">
        <v>11115</v>
      </c>
      <c r="M359" s="42">
        <v>42825</v>
      </c>
      <c r="N359" s="42">
        <v>2958465</v>
      </c>
      <c r="O359" s="40" t="s">
        <v>11149</v>
      </c>
      <c r="P359" s="40" t="s">
        <v>11992</v>
      </c>
      <c r="Q359" s="40" t="s">
        <v>11152</v>
      </c>
    </row>
    <row r="360" spans="1:17" x14ac:dyDescent="0.35">
      <c r="A360" s="40" t="s">
        <v>11996</v>
      </c>
      <c r="B360" s="40" t="s">
        <v>11997</v>
      </c>
      <c r="C360" s="41"/>
      <c r="D360" s="42">
        <v>42825</v>
      </c>
      <c r="E360" s="42">
        <v>2958465</v>
      </c>
      <c r="F360" s="41"/>
      <c r="G360" s="41"/>
      <c r="H360" s="40" t="s">
        <v>9590</v>
      </c>
      <c r="I360" s="42">
        <v>42825</v>
      </c>
      <c r="J360" s="40" t="s">
        <v>11115</v>
      </c>
      <c r="K360" s="42">
        <v>42825</v>
      </c>
      <c r="L360" s="40" t="s">
        <v>11115</v>
      </c>
      <c r="M360" s="42">
        <v>42825</v>
      </c>
      <c r="N360" s="42">
        <v>2958465</v>
      </c>
      <c r="O360" s="40" t="s">
        <v>11384</v>
      </c>
      <c r="P360" s="40" t="s">
        <v>11998</v>
      </c>
      <c r="Q360" s="40" t="s">
        <v>11118</v>
      </c>
    </row>
    <row r="361" spans="1:17" x14ac:dyDescent="0.35">
      <c r="A361" s="40" t="s">
        <v>11999</v>
      </c>
      <c r="B361" s="40" t="s">
        <v>12000</v>
      </c>
      <c r="C361" s="41"/>
      <c r="D361" s="42">
        <v>42825</v>
      </c>
      <c r="E361" s="42">
        <v>2958465</v>
      </c>
      <c r="F361" s="41"/>
      <c r="G361" s="41"/>
      <c r="H361" s="40" t="s">
        <v>9590</v>
      </c>
      <c r="I361" s="42">
        <v>42825</v>
      </c>
      <c r="J361" s="40" t="s">
        <v>11115</v>
      </c>
      <c r="K361" s="42">
        <v>42825</v>
      </c>
      <c r="L361" s="40" t="s">
        <v>11115</v>
      </c>
      <c r="M361" s="42">
        <v>42825</v>
      </c>
      <c r="N361" s="42">
        <v>2958465</v>
      </c>
      <c r="O361" s="40" t="s">
        <v>11384</v>
      </c>
      <c r="P361" s="40" t="s">
        <v>11998</v>
      </c>
      <c r="Q361" s="40" t="s">
        <v>11121</v>
      </c>
    </row>
    <row r="362" spans="1:17" x14ac:dyDescent="0.35">
      <c r="A362" s="40" t="s">
        <v>12001</v>
      </c>
      <c r="B362" s="40" t="s">
        <v>12002</v>
      </c>
      <c r="C362" s="41"/>
      <c r="D362" s="42">
        <v>42825</v>
      </c>
      <c r="E362" s="42">
        <v>2958465</v>
      </c>
      <c r="F362" s="40" t="s">
        <v>11988</v>
      </c>
      <c r="G362" s="41"/>
      <c r="H362" s="40" t="s">
        <v>9590</v>
      </c>
      <c r="I362" s="42">
        <v>42825</v>
      </c>
      <c r="J362" s="40" t="s">
        <v>11115</v>
      </c>
      <c r="K362" s="42">
        <v>42825</v>
      </c>
      <c r="L362" s="40" t="s">
        <v>11115</v>
      </c>
      <c r="M362" s="42">
        <v>42825</v>
      </c>
      <c r="N362" s="42">
        <v>2958465</v>
      </c>
      <c r="O362" s="40" t="s">
        <v>11210</v>
      </c>
      <c r="P362" s="40" t="s">
        <v>12003</v>
      </c>
      <c r="Q362" s="40" t="s">
        <v>11118</v>
      </c>
    </row>
    <row r="363" spans="1:17" x14ac:dyDescent="0.35">
      <c r="A363" s="40" t="s">
        <v>12004</v>
      </c>
      <c r="B363" s="40" t="s">
        <v>12005</v>
      </c>
      <c r="C363" s="41"/>
      <c r="D363" s="42">
        <v>42825</v>
      </c>
      <c r="E363" s="42">
        <v>2958465</v>
      </c>
      <c r="F363" s="40" t="s">
        <v>12001</v>
      </c>
      <c r="G363" s="41"/>
      <c r="H363" s="40" t="s">
        <v>9590</v>
      </c>
      <c r="I363" s="42">
        <v>42825</v>
      </c>
      <c r="J363" s="40" t="s">
        <v>11115</v>
      </c>
      <c r="K363" s="42">
        <v>42825</v>
      </c>
      <c r="L363" s="40" t="s">
        <v>11115</v>
      </c>
      <c r="M363" s="42">
        <v>42825</v>
      </c>
      <c r="N363" s="42">
        <v>2958465</v>
      </c>
      <c r="O363" s="40" t="s">
        <v>11210</v>
      </c>
      <c r="P363" s="40" t="s">
        <v>12003</v>
      </c>
      <c r="Q363" s="40" t="s">
        <v>11121</v>
      </c>
    </row>
    <row r="364" spans="1:17" x14ac:dyDescent="0.35">
      <c r="A364" s="40" t="s">
        <v>12006</v>
      </c>
      <c r="B364" s="40" t="s">
        <v>12007</v>
      </c>
      <c r="C364" s="41"/>
      <c r="D364" s="42">
        <v>42825</v>
      </c>
      <c r="E364" s="42">
        <v>2958465</v>
      </c>
      <c r="F364" s="41"/>
      <c r="G364" s="41"/>
      <c r="H364" s="40" t="s">
        <v>9590</v>
      </c>
      <c r="I364" s="42">
        <v>42825</v>
      </c>
      <c r="J364" s="40" t="s">
        <v>11115</v>
      </c>
      <c r="K364" s="42">
        <v>42825</v>
      </c>
      <c r="L364" s="40" t="s">
        <v>11115</v>
      </c>
      <c r="M364" s="42">
        <v>42825</v>
      </c>
      <c r="N364" s="42">
        <v>2958465</v>
      </c>
      <c r="O364" s="40" t="s">
        <v>11568</v>
      </c>
      <c r="P364" s="40" t="s">
        <v>12008</v>
      </c>
      <c r="Q364" s="40" t="s">
        <v>11118</v>
      </c>
    </row>
    <row r="365" spans="1:17" x14ac:dyDescent="0.35">
      <c r="A365" s="40" t="s">
        <v>12009</v>
      </c>
      <c r="B365" s="40" t="s">
        <v>12010</v>
      </c>
      <c r="C365" s="41"/>
      <c r="D365" s="42">
        <v>42825</v>
      </c>
      <c r="E365" s="42">
        <v>2958465</v>
      </c>
      <c r="F365" s="41"/>
      <c r="G365" s="41"/>
      <c r="H365" s="40" t="s">
        <v>9590</v>
      </c>
      <c r="I365" s="42">
        <v>42825</v>
      </c>
      <c r="J365" s="40" t="s">
        <v>11115</v>
      </c>
      <c r="K365" s="42">
        <v>42825</v>
      </c>
      <c r="L365" s="40" t="s">
        <v>11115</v>
      </c>
      <c r="M365" s="42">
        <v>42825</v>
      </c>
      <c r="N365" s="42">
        <v>2958465</v>
      </c>
      <c r="O365" s="40" t="s">
        <v>11568</v>
      </c>
      <c r="P365" s="40" t="s">
        <v>12008</v>
      </c>
      <c r="Q365" s="40" t="s">
        <v>11121</v>
      </c>
    </row>
    <row r="366" spans="1:17" x14ac:dyDescent="0.35">
      <c r="A366" s="40" t="s">
        <v>10448</v>
      </c>
      <c r="B366" s="40" t="s">
        <v>12011</v>
      </c>
      <c r="C366" s="41"/>
      <c r="D366" s="42">
        <v>42825</v>
      </c>
      <c r="E366" s="42">
        <v>2958465</v>
      </c>
      <c r="F366" s="41"/>
      <c r="G366" s="41"/>
      <c r="H366" s="40" t="s">
        <v>9590</v>
      </c>
      <c r="I366" s="42">
        <v>42825</v>
      </c>
      <c r="J366" s="40" t="s">
        <v>11115</v>
      </c>
      <c r="K366" s="42">
        <v>42825</v>
      </c>
      <c r="L366" s="40" t="s">
        <v>11115</v>
      </c>
      <c r="M366" s="42">
        <v>42825</v>
      </c>
      <c r="N366" s="42">
        <v>2958465</v>
      </c>
      <c r="O366" s="40" t="s">
        <v>11149</v>
      </c>
      <c r="P366" s="40" t="s">
        <v>12012</v>
      </c>
      <c r="Q366" s="40" t="s">
        <v>11118</v>
      </c>
    </row>
    <row r="367" spans="1:17" x14ac:dyDescent="0.35">
      <c r="A367" s="40" t="s">
        <v>10449</v>
      </c>
      <c r="B367" s="40" t="s">
        <v>12013</v>
      </c>
      <c r="C367" s="41"/>
      <c r="D367" s="42">
        <v>42825</v>
      </c>
      <c r="E367" s="42">
        <v>2958465</v>
      </c>
      <c r="F367" s="41"/>
      <c r="G367" s="41"/>
      <c r="H367" s="40" t="s">
        <v>9590</v>
      </c>
      <c r="I367" s="42">
        <v>42825</v>
      </c>
      <c r="J367" s="40" t="s">
        <v>11115</v>
      </c>
      <c r="K367" s="42">
        <v>42825</v>
      </c>
      <c r="L367" s="40" t="s">
        <v>11115</v>
      </c>
      <c r="M367" s="42">
        <v>42825</v>
      </c>
      <c r="N367" s="42">
        <v>2958465</v>
      </c>
      <c r="O367" s="40" t="s">
        <v>11149</v>
      </c>
      <c r="P367" s="40" t="s">
        <v>12012</v>
      </c>
      <c r="Q367" s="40" t="s">
        <v>11144</v>
      </c>
    </row>
    <row r="368" spans="1:17" x14ac:dyDescent="0.35">
      <c r="A368" s="40" t="s">
        <v>10450</v>
      </c>
      <c r="B368" s="40" t="s">
        <v>12014</v>
      </c>
      <c r="C368" s="41"/>
      <c r="D368" s="42">
        <v>42825</v>
      </c>
      <c r="E368" s="42">
        <v>2958465</v>
      </c>
      <c r="F368" s="41"/>
      <c r="G368" s="41"/>
      <c r="H368" s="40" t="s">
        <v>9590</v>
      </c>
      <c r="I368" s="42">
        <v>42825</v>
      </c>
      <c r="J368" s="40" t="s">
        <v>11115</v>
      </c>
      <c r="K368" s="42">
        <v>42825</v>
      </c>
      <c r="L368" s="40" t="s">
        <v>11115</v>
      </c>
      <c r="M368" s="42">
        <v>42825</v>
      </c>
      <c r="N368" s="42">
        <v>2958465</v>
      </c>
      <c r="O368" s="40" t="s">
        <v>11149</v>
      </c>
      <c r="P368" s="40" t="s">
        <v>12012</v>
      </c>
      <c r="Q368" s="40" t="s">
        <v>11152</v>
      </c>
    </row>
    <row r="369" spans="1:17" x14ac:dyDescent="0.35">
      <c r="A369" s="40" t="s">
        <v>12015</v>
      </c>
      <c r="B369" s="40" t="s">
        <v>12016</v>
      </c>
      <c r="C369" s="41"/>
      <c r="D369" s="42">
        <v>42825</v>
      </c>
      <c r="E369" s="42">
        <v>2958465</v>
      </c>
      <c r="F369" s="41"/>
      <c r="G369" s="41"/>
      <c r="H369" s="40" t="s">
        <v>9590</v>
      </c>
      <c r="I369" s="42">
        <v>42825</v>
      </c>
      <c r="J369" s="40" t="s">
        <v>11115</v>
      </c>
      <c r="K369" s="42">
        <v>42825</v>
      </c>
      <c r="L369" s="40" t="s">
        <v>11115</v>
      </c>
      <c r="M369" s="42">
        <v>42825</v>
      </c>
      <c r="N369" s="42">
        <v>2958465</v>
      </c>
      <c r="O369" s="40" t="s">
        <v>11720</v>
      </c>
      <c r="P369" s="40" t="s">
        <v>12012</v>
      </c>
      <c r="Q369" s="40" t="s">
        <v>11167</v>
      </c>
    </row>
    <row r="370" spans="1:17" x14ac:dyDescent="0.35">
      <c r="A370" s="40" t="s">
        <v>12017</v>
      </c>
      <c r="B370" s="40" t="s">
        <v>12018</v>
      </c>
      <c r="C370" s="41"/>
      <c r="D370" s="42">
        <v>42825</v>
      </c>
      <c r="E370" s="42">
        <v>2958465</v>
      </c>
      <c r="F370" s="41"/>
      <c r="G370" s="41"/>
      <c r="H370" s="40" t="s">
        <v>9590</v>
      </c>
      <c r="I370" s="42">
        <v>42825</v>
      </c>
      <c r="J370" s="40" t="s">
        <v>11115</v>
      </c>
      <c r="K370" s="42">
        <v>42825</v>
      </c>
      <c r="L370" s="40" t="s">
        <v>11115</v>
      </c>
      <c r="M370" s="42">
        <v>42825</v>
      </c>
      <c r="N370" s="42">
        <v>2958465</v>
      </c>
      <c r="O370" s="40" t="s">
        <v>11124</v>
      </c>
      <c r="P370" s="40" t="s">
        <v>12019</v>
      </c>
      <c r="Q370" s="40" t="s">
        <v>11118</v>
      </c>
    </row>
    <row r="371" spans="1:17" x14ac:dyDescent="0.35">
      <c r="A371" s="40" t="s">
        <v>12020</v>
      </c>
      <c r="B371" s="40" t="s">
        <v>12021</v>
      </c>
      <c r="C371" s="41"/>
      <c r="D371" s="42">
        <v>42825</v>
      </c>
      <c r="E371" s="42">
        <v>2958465</v>
      </c>
      <c r="F371" s="41"/>
      <c r="G371" s="41"/>
      <c r="H371" s="40" t="s">
        <v>9590</v>
      </c>
      <c r="I371" s="42">
        <v>42825</v>
      </c>
      <c r="J371" s="40" t="s">
        <v>11115</v>
      </c>
      <c r="K371" s="42">
        <v>42825</v>
      </c>
      <c r="L371" s="40" t="s">
        <v>11115</v>
      </c>
      <c r="M371" s="42">
        <v>42825</v>
      </c>
      <c r="N371" s="42">
        <v>2958465</v>
      </c>
      <c r="O371" s="40" t="s">
        <v>11124</v>
      </c>
      <c r="P371" s="40" t="s">
        <v>12019</v>
      </c>
      <c r="Q371" s="40" t="s">
        <v>11121</v>
      </c>
    </row>
    <row r="372" spans="1:17" x14ac:dyDescent="0.35">
      <c r="A372" s="40" t="s">
        <v>12022</v>
      </c>
      <c r="B372" s="40" t="s">
        <v>12023</v>
      </c>
      <c r="C372" s="41"/>
      <c r="D372" s="42">
        <v>42825</v>
      </c>
      <c r="E372" s="42">
        <v>2958465</v>
      </c>
      <c r="F372" s="41"/>
      <c r="G372" s="41"/>
      <c r="H372" s="40" t="s">
        <v>9590</v>
      </c>
      <c r="I372" s="42">
        <v>42825</v>
      </c>
      <c r="J372" s="40" t="s">
        <v>11115</v>
      </c>
      <c r="K372" s="42">
        <v>42825</v>
      </c>
      <c r="L372" s="40" t="s">
        <v>11115</v>
      </c>
      <c r="M372" s="42">
        <v>42825</v>
      </c>
      <c r="N372" s="42">
        <v>2958465</v>
      </c>
      <c r="O372" s="40" t="s">
        <v>11155</v>
      </c>
      <c r="P372" s="40" t="s">
        <v>12024</v>
      </c>
      <c r="Q372" s="40" t="s">
        <v>11144</v>
      </c>
    </row>
    <row r="373" spans="1:17" ht="26.5" x14ac:dyDescent="0.35">
      <c r="A373" s="40" t="s">
        <v>12025</v>
      </c>
      <c r="B373" s="40" t="s">
        <v>12026</v>
      </c>
      <c r="C373" s="41"/>
      <c r="D373" s="42">
        <v>42825</v>
      </c>
      <c r="E373" s="42">
        <v>2958465</v>
      </c>
      <c r="F373" s="41"/>
      <c r="G373" s="41"/>
      <c r="H373" s="40" t="s">
        <v>9590</v>
      </c>
      <c r="I373" s="42">
        <v>42825</v>
      </c>
      <c r="J373" s="40" t="s">
        <v>11115</v>
      </c>
      <c r="K373" s="42">
        <v>42825</v>
      </c>
      <c r="L373" s="40" t="s">
        <v>11115</v>
      </c>
      <c r="M373" s="42">
        <v>42825</v>
      </c>
      <c r="N373" s="42">
        <v>2958465</v>
      </c>
      <c r="O373" s="40" t="s">
        <v>11160</v>
      </c>
      <c r="P373" s="40" t="s">
        <v>12024</v>
      </c>
      <c r="Q373" s="40" t="s">
        <v>11121</v>
      </c>
    </row>
    <row r="374" spans="1:17" x14ac:dyDescent="0.35">
      <c r="A374" s="40" t="s">
        <v>12027</v>
      </c>
      <c r="B374" s="40" t="s">
        <v>12028</v>
      </c>
      <c r="C374" s="41"/>
      <c r="D374" s="42">
        <v>42825</v>
      </c>
      <c r="E374" s="42">
        <v>2958465</v>
      </c>
      <c r="F374" s="40" t="s">
        <v>11986</v>
      </c>
      <c r="G374" s="41"/>
      <c r="H374" s="40" t="s">
        <v>9590</v>
      </c>
      <c r="I374" s="42">
        <v>42825</v>
      </c>
      <c r="J374" s="40" t="s">
        <v>11115</v>
      </c>
      <c r="K374" s="42">
        <v>42825</v>
      </c>
      <c r="L374" s="40" t="s">
        <v>11115</v>
      </c>
      <c r="M374" s="42">
        <v>42825</v>
      </c>
      <c r="N374" s="42">
        <v>2958465</v>
      </c>
      <c r="O374" s="40" t="s">
        <v>11175</v>
      </c>
      <c r="P374" s="40" t="s">
        <v>12029</v>
      </c>
      <c r="Q374" s="40" t="s">
        <v>11121</v>
      </c>
    </row>
    <row r="375" spans="1:17" x14ac:dyDescent="0.35">
      <c r="A375" s="40" t="s">
        <v>12030</v>
      </c>
      <c r="B375" s="40" t="s">
        <v>12031</v>
      </c>
      <c r="C375" s="41"/>
      <c r="D375" s="42">
        <v>42825</v>
      </c>
      <c r="E375" s="42">
        <v>2958465</v>
      </c>
      <c r="F375" s="40" t="s">
        <v>12027</v>
      </c>
      <c r="G375" s="41"/>
      <c r="H375" s="40" t="s">
        <v>9590</v>
      </c>
      <c r="I375" s="42">
        <v>42825</v>
      </c>
      <c r="J375" s="40" t="s">
        <v>11115</v>
      </c>
      <c r="K375" s="42">
        <v>42825</v>
      </c>
      <c r="L375" s="40" t="s">
        <v>11115</v>
      </c>
      <c r="M375" s="42">
        <v>42825</v>
      </c>
      <c r="N375" s="42">
        <v>2958465</v>
      </c>
      <c r="O375" s="40" t="s">
        <v>11175</v>
      </c>
      <c r="P375" s="40" t="s">
        <v>12029</v>
      </c>
      <c r="Q375" s="40" t="s">
        <v>11167</v>
      </c>
    </row>
    <row r="376" spans="1:17" x14ac:dyDescent="0.35">
      <c r="A376" s="40" t="s">
        <v>12032</v>
      </c>
      <c r="B376" s="40" t="s">
        <v>12033</v>
      </c>
      <c r="C376" s="41"/>
      <c r="D376" s="42">
        <v>42825</v>
      </c>
      <c r="E376" s="42">
        <v>2958465</v>
      </c>
      <c r="F376" s="40" t="s">
        <v>12032</v>
      </c>
      <c r="G376" s="41"/>
      <c r="H376" s="40" t="s">
        <v>9590</v>
      </c>
      <c r="I376" s="42">
        <v>42825</v>
      </c>
      <c r="J376" s="40" t="s">
        <v>11115</v>
      </c>
      <c r="K376" s="42">
        <v>42825</v>
      </c>
      <c r="L376" s="40" t="s">
        <v>11115</v>
      </c>
      <c r="M376" s="42">
        <v>42825</v>
      </c>
      <c r="N376" s="42">
        <v>2958465</v>
      </c>
      <c r="O376" s="40" t="s">
        <v>11155</v>
      </c>
      <c r="P376" s="40" t="s">
        <v>12034</v>
      </c>
      <c r="Q376" s="40" t="s">
        <v>11118</v>
      </c>
    </row>
    <row r="377" spans="1:17" x14ac:dyDescent="0.35">
      <c r="A377" s="40" t="s">
        <v>10418</v>
      </c>
      <c r="B377" s="40" t="s">
        <v>12035</v>
      </c>
      <c r="C377" s="41"/>
      <c r="D377" s="42">
        <v>42825</v>
      </c>
      <c r="E377" s="42">
        <v>2958465</v>
      </c>
      <c r="F377" s="41"/>
      <c r="G377" s="41"/>
      <c r="H377" s="40" t="s">
        <v>9590</v>
      </c>
      <c r="I377" s="42">
        <v>42825</v>
      </c>
      <c r="J377" s="40" t="s">
        <v>11115</v>
      </c>
      <c r="K377" s="42">
        <v>42825</v>
      </c>
      <c r="L377" s="40" t="s">
        <v>11115</v>
      </c>
      <c r="M377" s="42">
        <v>42825</v>
      </c>
      <c r="N377" s="42">
        <v>2958465</v>
      </c>
      <c r="O377" s="40" t="s">
        <v>11149</v>
      </c>
      <c r="P377" s="40" t="s">
        <v>12036</v>
      </c>
      <c r="Q377" s="40" t="s">
        <v>11118</v>
      </c>
    </row>
    <row r="378" spans="1:17" x14ac:dyDescent="0.35">
      <c r="A378" s="40" t="s">
        <v>10419</v>
      </c>
      <c r="B378" s="40" t="s">
        <v>12037</v>
      </c>
      <c r="C378" s="41"/>
      <c r="D378" s="42">
        <v>42825</v>
      </c>
      <c r="E378" s="42">
        <v>2958465</v>
      </c>
      <c r="F378" s="41"/>
      <c r="G378" s="41"/>
      <c r="H378" s="40" t="s">
        <v>9590</v>
      </c>
      <c r="I378" s="42">
        <v>42825</v>
      </c>
      <c r="J378" s="40" t="s">
        <v>11115</v>
      </c>
      <c r="K378" s="42">
        <v>42825</v>
      </c>
      <c r="L378" s="40" t="s">
        <v>11115</v>
      </c>
      <c r="M378" s="42">
        <v>42825</v>
      </c>
      <c r="N378" s="42">
        <v>2958465</v>
      </c>
      <c r="O378" s="40" t="s">
        <v>11149</v>
      </c>
      <c r="P378" s="40" t="s">
        <v>12036</v>
      </c>
      <c r="Q378" s="40" t="s">
        <v>11144</v>
      </c>
    </row>
    <row r="379" spans="1:17" x14ac:dyDescent="0.35">
      <c r="A379" s="40" t="s">
        <v>12038</v>
      </c>
      <c r="B379" s="40" t="s">
        <v>12039</v>
      </c>
      <c r="C379" s="41"/>
      <c r="D379" s="42">
        <v>42825</v>
      </c>
      <c r="E379" s="42">
        <v>2958465</v>
      </c>
      <c r="F379" s="41"/>
      <c r="G379" s="41"/>
      <c r="H379" s="40" t="s">
        <v>9590</v>
      </c>
      <c r="I379" s="42">
        <v>42825</v>
      </c>
      <c r="J379" s="40" t="s">
        <v>11115</v>
      </c>
      <c r="K379" s="42">
        <v>42825</v>
      </c>
      <c r="L379" s="40" t="s">
        <v>11115</v>
      </c>
      <c r="M379" s="42">
        <v>42825</v>
      </c>
      <c r="N379" s="42">
        <v>2958465</v>
      </c>
      <c r="O379" s="40" t="s">
        <v>11249</v>
      </c>
      <c r="P379" s="40" t="s">
        <v>12040</v>
      </c>
      <c r="Q379" s="40" t="s">
        <v>11118</v>
      </c>
    </row>
    <row r="380" spans="1:17" x14ac:dyDescent="0.35">
      <c r="A380" s="40" t="s">
        <v>12041</v>
      </c>
      <c r="B380" s="40" t="s">
        <v>12042</v>
      </c>
      <c r="C380" s="41"/>
      <c r="D380" s="42">
        <v>42825</v>
      </c>
      <c r="E380" s="42">
        <v>2958465</v>
      </c>
      <c r="F380" s="41"/>
      <c r="G380" s="41"/>
      <c r="H380" s="40" t="s">
        <v>9590</v>
      </c>
      <c r="I380" s="42">
        <v>42825</v>
      </c>
      <c r="J380" s="40" t="s">
        <v>11115</v>
      </c>
      <c r="K380" s="42">
        <v>42825</v>
      </c>
      <c r="L380" s="40" t="s">
        <v>11115</v>
      </c>
      <c r="M380" s="42">
        <v>42825</v>
      </c>
      <c r="N380" s="42">
        <v>2958465</v>
      </c>
      <c r="O380" s="40" t="s">
        <v>11249</v>
      </c>
      <c r="P380" s="40" t="s">
        <v>12040</v>
      </c>
      <c r="Q380" s="40" t="s">
        <v>11121</v>
      </c>
    </row>
    <row r="381" spans="1:17" x14ac:dyDescent="0.35">
      <c r="A381" s="40" t="s">
        <v>12043</v>
      </c>
      <c r="B381" s="40" t="s">
        <v>12044</v>
      </c>
      <c r="C381" s="41"/>
      <c r="D381" s="42">
        <v>42825</v>
      </c>
      <c r="E381" s="42">
        <v>2958465</v>
      </c>
      <c r="F381" s="41"/>
      <c r="G381" s="41"/>
      <c r="H381" s="40" t="s">
        <v>9590</v>
      </c>
      <c r="I381" s="42">
        <v>42825</v>
      </c>
      <c r="J381" s="40" t="s">
        <v>11115</v>
      </c>
      <c r="K381" s="42">
        <v>42825</v>
      </c>
      <c r="L381" s="40" t="s">
        <v>11115</v>
      </c>
      <c r="M381" s="42">
        <v>42825</v>
      </c>
      <c r="N381" s="42">
        <v>2958465</v>
      </c>
      <c r="O381" s="40" t="s">
        <v>11132</v>
      </c>
      <c r="P381" s="40" t="s">
        <v>12045</v>
      </c>
      <c r="Q381" s="40" t="s">
        <v>11118</v>
      </c>
    </row>
    <row r="382" spans="1:17" x14ac:dyDescent="0.35">
      <c r="A382" s="40" t="s">
        <v>12046</v>
      </c>
      <c r="B382" s="40" t="s">
        <v>12047</v>
      </c>
      <c r="C382" s="41"/>
      <c r="D382" s="42">
        <v>42825</v>
      </c>
      <c r="E382" s="42">
        <v>2958465</v>
      </c>
      <c r="F382" s="41"/>
      <c r="G382" s="41"/>
      <c r="H382" s="40" t="s">
        <v>9590</v>
      </c>
      <c r="I382" s="42">
        <v>42825</v>
      </c>
      <c r="J382" s="40" t="s">
        <v>11115</v>
      </c>
      <c r="K382" s="42">
        <v>42825</v>
      </c>
      <c r="L382" s="40" t="s">
        <v>11115</v>
      </c>
      <c r="M382" s="42">
        <v>42825</v>
      </c>
      <c r="N382" s="42">
        <v>2958465</v>
      </c>
      <c r="O382" s="40" t="s">
        <v>11132</v>
      </c>
      <c r="P382" s="40" t="s">
        <v>12045</v>
      </c>
      <c r="Q382" s="40" t="s">
        <v>11121</v>
      </c>
    </row>
    <row r="383" spans="1:17" x14ac:dyDescent="0.35">
      <c r="A383" s="40" t="s">
        <v>10766</v>
      </c>
      <c r="B383" s="40" t="s">
        <v>12048</v>
      </c>
      <c r="C383" s="41"/>
      <c r="D383" s="42">
        <v>42825</v>
      </c>
      <c r="E383" s="42">
        <v>2958465</v>
      </c>
      <c r="F383" s="41"/>
      <c r="G383" s="41"/>
      <c r="H383" s="40" t="s">
        <v>9590</v>
      </c>
      <c r="I383" s="42">
        <v>42825</v>
      </c>
      <c r="J383" s="40" t="s">
        <v>11115</v>
      </c>
      <c r="K383" s="42">
        <v>42825</v>
      </c>
      <c r="L383" s="40" t="s">
        <v>11115</v>
      </c>
      <c r="M383" s="42">
        <v>42825</v>
      </c>
      <c r="N383" s="42">
        <v>2958465</v>
      </c>
      <c r="O383" s="40" t="s">
        <v>11149</v>
      </c>
      <c r="P383" s="40" t="s">
        <v>12049</v>
      </c>
      <c r="Q383" s="40" t="s">
        <v>11118</v>
      </c>
    </row>
    <row r="384" spans="1:17" x14ac:dyDescent="0.35">
      <c r="A384" s="40" t="s">
        <v>10765</v>
      </c>
      <c r="B384" s="40" t="s">
        <v>12050</v>
      </c>
      <c r="C384" s="41"/>
      <c r="D384" s="42">
        <v>42825</v>
      </c>
      <c r="E384" s="42">
        <v>2958465</v>
      </c>
      <c r="F384" s="41"/>
      <c r="G384" s="41"/>
      <c r="H384" s="40" t="s">
        <v>9590</v>
      </c>
      <c r="I384" s="42">
        <v>42825</v>
      </c>
      <c r="J384" s="40" t="s">
        <v>11115</v>
      </c>
      <c r="K384" s="42">
        <v>42825</v>
      </c>
      <c r="L384" s="40" t="s">
        <v>11115</v>
      </c>
      <c r="M384" s="42">
        <v>42825</v>
      </c>
      <c r="N384" s="42">
        <v>2958465</v>
      </c>
      <c r="O384" s="40" t="s">
        <v>11149</v>
      </c>
      <c r="P384" s="40" t="s">
        <v>12049</v>
      </c>
      <c r="Q384" s="40" t="s">
        <v>11152</v>
      </c>
    </row>
    <row r="385" spans="1:17" x14ac:dyDescent="0.35">
      <c r="A385" s="40" t="s">
        <v>12051</v>
      </c>
      <c r="B385" s="40" t="s">
        <v>12052</v>
      </c>
      <c r="C385" s="41"/>
      <c r="D385" s="42">
        <v>42825</v>
      </c>
      <c r="E385" s="42">
        <v>2958465</v>
      </c>
      <c r="F385" s="41"/>
      <c r="G385" s="41"/>
      <c r="H385" s="40" t="s">
        <v>9590</v>
      </c>
      <c r="I385" s="42">
        <v>42825</v>
      </c>
      <c r="J385" s="40" t="s">
        <v>11115</v>
      </c>
      <c r="K385" s="42">
        <v>42825</v>
      </c>
      <c r="L385" s="40" t="s">
        <v>11115</v>
      </c>
      <c r="M385" s="42">
        <v>42825</v>
      </c>
      <c r="N385" s="42">
        <v>2958465</v>
      </c>
      <c r="O385" s="40" t="s">
        <v>11384</v>
      </c>
      <c r="P385" s="40" t="s">
        <v>12053</v>
      </c>
      <c r="Q385" s="40" t="s">
        <v>11118</v>
      </c>
    </row>
    <row r="386" spans="1:17" x14ac:dyDescent="0.35">
      <c r="A386" s="40" t="s">
        <v>12054</v>
      </c>
      <c r="B386" s="40" t="s">
        <v>12055</v>
      </c>
      <c r="C386" s="41"/>
      <c r="D386" s="42">
        <v>42825</v>
      </c>
      <c r="E386" s="42">
        <v>2958465</v>
      </c>
      <c r="F386" s="41"/>
      <c r="G386" s="41"/>
      <c r="H386" s="40" t="s">
        <v>9590</v>
      </c>
      <c r="I386" s="42">
        <v>42825</v>
      </c>
      <c r="J386" s="40" t="s">
        <v>11115</v>
      </c>
      <c r="K386" s="42">
        <v>42825</v>
      </c>
      <c r="L386" s="40" t="s">
        <v>11115</v>
      </c>
      <c r="M386" s="42">
        <v>42825</v>
      </c>
      <c r="N386" s="42">
        <v>2958465</v>
      </c>
      <c r="O386" s="40" t="s">
        <v>11720</v>
      </c>
      <c r="P386" s="40" t="s">
        <v>12053</v>
      </c>
      <c r="Q386" s="40" t="s">
        <v>11136</v>
      </c>
    </row>
    <row r="387" spans="1:17" x14ac:dyDescent="0.35">
      <c r="A387" s="40" t="s">
        <v>12056</v>
      </c>
      <c r="B387" s="40" t="s">
        <v>12057</v>
      </c>
      <c r="C387" s="41"/>
      <c r="D387" s="42">
        <v>42825</v>
      </c>
      <c r="E387" s="42">
        <v>2958465</v>
      </c>
      <c r="F387" s="41"/>
      <c r="G387" s="41"/>
      <c r="H387" s="40" t="s">
        <v>9590</v>
      </c>
      <c r="I387" s="42">
        <v>42825</v>
      </c>
      <c r="J387" s="40" t="s">
        <v>11115</v>
      </c>
      <c r="K387" s="42">
        <v>42825</v>
      </c>
      <c r="L387" s="40" t="s">
        <v>11115</v>
      </c>
      <c r="M387" s="42">
        <v>42825</v>
      </c>
      <c r="N387" s="42">
        <v>2958465</v>
      </c>
      <c r="O387" s="40" t="s">
        <v>11384</v>
      </c>
      <c r="P387" s="40" t="s">
        <v>12053</v>
      </c>
      <c r="Q387" s="40" t="s">
        <v>11167</v>
      </c>
    </row>
    <row r="388" spans="1:17" x14ac:dyDescent="0.35">
      <c r="A388" s="40" t="s">
        <v>10381</v>
      </c>
      <c r="B388" s="40" t="s">
        <v>12058</v>
      </c>
      <c r="C388" s="41"/>
      <c r="D388" s="42">
        <v>42825</v>
      </c>
      <c r="E388" s="42">
        <v>2958465</v>
      </c>
      <c r="F388" s="41"/>
      <c r="G388" s="41"/>
      <c r="H388" s="40" t="s">
        <v>9590</v>
      </c>
      <c r="I388" s="42">
        <v>42825</v>
      </c>
      <c r="J388" s="40" t="s">
        <v>11115</v>
      </c>
      <c r="K388" s="42">
        <v>42825</v>
      </c>
      <c r="L388" s="40" t="s">
        <v>11115</v>
      </c>
      <c r="M388" s="42">
        <v>42825</v>
      </c>
      <c r="N388" s="42">
        <v>2958465</v>
      </c>
      <c r="O388" s="40" t="s">
        <v>11149</v>
      </c>
      <c r="P388" s="40" t="s">
        <v>12059</v>
      </c>
      <c r="Q388" s="40" t="s">
        <v>11152</v>
      </c>
    </row>
    <row r="389" spans="1:17" x14ac:dyDescent="0.35">
      <c r="A389" s="40" t="s">
        <v>12060</v>
      </c>
      <c r="B389" s="40" t="s">
        <v>12061</v>
      </c>
      <c r="C389" s="41"/>
      <c r="D389" s="42">
        <v>42825</v>
      </c>
      <c r="E389" s="42">
        <v>2958465</v>
      </c>
      <c r="F389" s="41"/>
      <c r="G389" s="41"/>
      <c r="H389" s="40" t="s">
        <v>9590</v>
      </c>
      <c r="I389" s="42">
        <v>42825</v>
      </c>
      <c r="J389" s="40" t="s">
        <v>11115</v>
      </c>
      <c r="K389" s="42">
        <v>42825</v>
      </c>
      <c r="L389" s="40" t="s">
        <v>11115</v>
      </c>
      <c r="M389" s="42">
        <v>42825</v>
      </c>
      <c r="N389" s="42">
        <v>2958465</v>
      </c>
      <c r="O389" s="40" t="s">
        <v>11116</v>
      </c>
      <c r="P389" s="40" t="s">
        <v>12062</v>
      </c>
      <c r="Q389" s="40" t="s">
        <v>11118</v>
      </c>
    </row>
    <row r="390" spans="1:17" x14ac:dyDescent="0.35">
      <c r="A390" s="40" t="s">
        <v>12063</v>
      </c>
      <c r="B390" s="40" t="s">
        <v>12064</v>
      </c>
      <c r="C390" s="41"/>
      <c r="D390" s="42">
        <v>42825</v>
      </c>
      <c r="E390" s="42">
        <v>2958465</v>
      </c>
      <c r="F390" s="41"/>
      <c r="G390" s="41"/>
      <c r="H390" s="40" t="s">
        <v>9590</v>
      </c>
      <c r="I390" s="42">
        <v>42825</v>
      </c>
      <c r="J390" s="40" t="s">
        <v>11115</v>
      </c>
      <c r="K390" s="42">
        <v>42825</v>
      </c>
      <c r="L390" s="40" t="s">
        <v>11115</v>
      </c>
      <c r="M390" s="42">
        <v>42825</v>
      </c>
      <c r="N390" s="42">
        <v>2958465</v>
      </c>
      <c r="O390" s="40" t="s">
        <v>11116</v>
      </c>
      <c r="P390" s="40" t="s">
        <v>12062</v>
      </c>
      <c r="Q390" s="40" t="s">
        <v>11184</v>
      </c>
    </row>
    <row r="391" spans="1:17" x14ac:dyDescent="0.35">
      <c r="A391" s="40" t="s">
        <v>12065</v>
      </c>
      <c r="B391" s="40" t="s">
        <v>12066</v>
      </c>
      <c r="C391" s="41"/>
      <c r="D391" s="42">
        <v>42825</v>
      </c>
      <c r="E391" s="42">
        <v>2958465</v>
      </c>
      <c r="F391" s="41"/>
      <c r="G391" s="41"/>
      <c r="H391" s="40" t="s">
        <v>9590</v>
      </c>
      <c r="I391" s="42">
        <v>42825</v>
      </c>
      <c r="J391" s="40" t="s">
        <v>11115</v>
      </c>
      <c r="K391" s="42">
        <v>42825</v>
      </c>
      <c r="L391" s="40" t="s">
        <v>11115</v>
      </c>
      <c r="M391" s="42">
        <v>42825</v>
      </c>
      <c r="N391" s="42">
        <v>2958465</v>
      </c>
      <c r="O391" s="40" t="s">
        <v>11116</v>
      </c>
      <c r="P391" s="40" t="s">
        <v>12067</v>
      </c>
      <c r="Q391" s="40" t="s">
        <v>11118</v>
      </c>
    </row>
    <row r="392" spans="1:17" x14ac:dyDescent="0.35">
      <c r="A392" s="40" t="s">
        <v>12068</v>
      </c>
      <c r="B392" s="40" t="s">
        <v>12067</v>
      </c>
      <c r="C392" s="41"/>
      <c r="D392" s="42">
        <v>42825</v>
      </c>
      <c r="E392" s="42">
        <v>2958465</v>
      </c>
      <c r="F392" s="41"/>
      <c r="G392" s="41"/>
      <c r="H392" s="40" t="s">
        <v>9590</v>
      </c>
      <c r="I392" s="42">
        <v>42825</v>
      </c>
      <c r="J392" s="40" t="s">
        <v>11115</v>
      </c>
      <c r="K392" s="42">
        <v>42825</v>
      </c>
      <c r="L392" s="40" t="s">
        <v>11115</v>
      </c>
      <c r="M392" s="42">
        <v>42825</v>
      </c>
      <c r="N392" s="42">
        <v>2958465</v>
      </c>
      <c r="O392" s="40" t="s">
        <v>11116</v>
      </c>
      <c r="P392" s="40" t="s">
        <v>12067</v>
      </c>
      <c r="Q392" s="40" t="s">
        <v>11184</v>
      </c>
    </row>
    <row r="393" spans="1:17" x14ac:dyDescent="0.35">
      <c r="A393" s="40" t="s">
        <v>12069</v>
      </c>
      <c r="B393" s="40" t="s">
        <v>12070</v>
      </c>
      <c r="C393" s="41"/>
      <c r="D393" s="42">
        <v>42825</v>
      </c>
      <c r="E393" s="42">
        <v>2958465</v>
      </c>
      <c r="F393" s="40" t="s">
        <v>12032</v>
      </c>
      <c r="G393" s="41"/>
      <c r="H393" s="40" t="s">
        <v>9590</v>
      </c>
      <c r="I393" s="42">
        <v>42825</v>
      </c>
      <c r="J393" s="40" t="s">
        <v>11115</v>
      </c>
      <c r="K393" s="42">
        <v>42825</v>
      </c>
      <c r="L393" s="40" t="s">
        <v>11115</v>
      </c>
      <c r="M393" s="42">
        <v>42825</v>
      </c>
      <c r="N393" s="42">
        <v>2958465</v>
      </c>
      <c r="O393" s="40" t="s">
        <v>11155</v>
      </c>
      <c r="P393" s="40" t="s">
        <v>12071</v>
      </c>
      <c r="Q393" s="40" t="s">
        <v>11118</v>
      </c>
    </row>
    <row r="394" spans="1:17" ht="26.5" x14ac:dyDescent="0.35">
      <c r="A394" s="40" t="s">
        <v>12072</v>
      </c>
      <c r="B394" s="40" t="s">
        <v>12073</v>
      </c>
      <c r="C394" s="41"/>
      <c r="D394" s="42">
        <v>42825</v>
      </c>
      <c r="E394" s="42">
        <v>2958465</v>
      </c>
      <c r="F394" s="40" t="s">
        <v>12069</v>
      </c>
      <c r="G394" s="41"/>
      <c r="H394" s="40" t="s">
        <v>9590</v>
      </c>
      <c r="I394" s="42">
        <v>42825</v>
      </c>
      <c r="J394" s="40" t="s">
        <v>11115</v>
      </c>
      <c r="K394" s="42">
        <v>42825</v>
      </c>
      <c r="L394" s="40" t="s">
        <v>11115</v>
      </c>
      <c r="M394" s="42">
        <v>42825</v>
      </c>
      <c r="N394" s="42">
        <v>2958465</v>
      </c>
      <c r="O394" s="40" t="s">
        <v>11160</v>
      </c>
      <c r="P394" s="40" t="s">
        <v>12071</v>
      </c>
      <c r="Q394" s="40" t="s">
        <v>11121</v>
      </c>
    </row>
    <row r="395" spans="1:17" x14ac:dyDescent="0.35">
      <c r="A395" s="40" t="s">
        <v>12074</v>
      </c>
      <c r="B395" s="40" t="s">
        <v>12075</v>
      </c>
      <c r="C395" s="41"/>
      <c r="D395" s="42">
        <v>42825</v>
      </c>
      <c r="E395" s="42">
        <v>2958465</v>
      </c>
      <c r="F395" s="41"/>
      <c r="G395" s="41"/>
      <c r="H395" s="40" t="s">
        <v>9590</v>
      </c>
      <c r="I395" s="42">
        <v>42825</v>
      </c>
      <c r="J395" s="40" t="s">
        <v>11115</v>
      </c>
      <c r="K395" s="42">
        <v>42825</v>
      </c>
      <c r="L395" s="40" t="s">
        <v>11115</v>
      </c>
      <c r="M395" s="42">
        <v>42825</v>
      </c>
      <c r="N395" s="42">
        <v>2958465</v>
      </c>
      <c r="O395" s="40" t="s">
        <v>11132</v>
      </c>
      <c r="P395" s="40" t="s">
        <v>12076</v>
      </c>
      <c r="Q395" s="40" t="s">
        <v>11118</v>
      </c>
    </row>
    <row r="396" spans="1:17" x14ac:dyDescent="0.35">
      <c r="A396" s="40" t="s">
        <v>12077</v>
      </c>
      <c r="B396" s="40" t="s">
        <v>12075</v>
      </c>
      <c r="C396" s="41"/>
      <c r="D396" s="42">
        <v>42825</v>
      </c>
      <c r="E396" s="42">
        <v>2958465</v>
      </c>
      <c r="F396" s="41"/>
      <c r="G396" s="41"/>
      <c r="H396" s="40" t="s">
        <v>9590</v>
      </c>
      <c r="I396" s="42">
        <v>42825</v>
      </c>
      <c r="J396" s="40" t="s">
        <v>11115</v>
      </c>
      <c r="K396" s="42">
        <v>42825</v>
      </c>
      <c r="L396" s="40" t="s">
        <v>11115</v>
      </c>
      <c r="M396" s="42">
        <v>42825</v>
      </c>
      <c r="N396" s="42">
        <v>2958465</v>
      </c>
      <c r="O396" s="40" t="s">
        <v>11132</v>
      </c>
      <c r="P396" s="40" t="s">
        <v>12076</v>
      </c>
      <c r="Q396" s="40" t="s">
        <v>11118</v>
      </c>
    </row>
    <row r="397" spans="1:17" x14ac:dyDescent="0.35">
      <c r="A397" s="40" t="s">
        <v>12078</v>
      </c>
      <c r="B397" s="40" t="s">
        <v>12079</v>
      </c>
      <c r="C397" s="41"/>
      <c r="D397" s="42">
        <v>42825</v>
      </c>
      <c r="E397" s="42">
        <v>2958465</v>
      </c>
      <c r="F397" s="41"/>
      <c r="G397" s="41"/>
      <c r="H397" s="40" t="s">
        <v>9590</v>
      </c>
      <c r="I397" s="42">
        <v>42825</v>
      </c>
      <c r="J397" s="40" t="s">
        <v>11115</v>
      </c>
      <c r="K397" s="42">
        <v>42825</v>
      </c>
      <c r="L397" s="40" t="s">
        <v>11115</v>
      </c>
      <c r="M397" s="42">
        <v>42825</v>
      </c>
      <c r="N397" s="42">
        <v>2958465</v>
      </c>
      <c r="O397" s="40" t="s">
        <v>11132</v>
      </c>
      <c r="P397" s="40" t="s">
        <v>12076</v>
      </c>
      <c r="Q397" s="40" t="s">
        <v>11121</v>
      </c>
    </row>
    <row r="398" spans="1:17" x14ac:dyDescent="0.35">
      <c r="A398" s="40" t="s">
        <v>12080</v>
      </c>
      <c r="B398" s="40" t="s">
        <v>12081</v>
      </c>
      <c r="C398" s="41"/>
      <c r="D398" s="42">
        <v>42825</v>
      </c>
      <c r="E398" s="42">
        <v>2958465</v>
      </c>
      <c r="F398" s="41"/>
      <c r="G398" s="41"/>
      <c r="H398" s="40" t="s">
        <v>9590</v>
      </c>
      <c r="I398" s="42">
        <v>42825</v>
      </c>
      <c r="J398" s="40" t="s">
        <v>11115</v>
      </c>
      <c r="K398" s="42">
        <v>42825</v>
      </c>
      <c r="L398" s="40" t="s">
        <v>11115</v>
      </c>
      <c r="M398" s="42">
        <v>42825</v>
      </c>
      <c r="N398" s="42">
        <v>2958465</v>
      </c>
      <c r="O398" s="40" t="s">
        <v>11188</v>
      </c>
      <c r="P398" s="40" t="s">
        <v>12082</v>
      </c>
      <c r="Q398" s="40" t="s">
        <v>11136</v>
      </c>
    </row>
    <row r="399" spans="1:17" x14ac:dyDescent="0.35">
      <c r="A399" s="40" t="s">
        <v>10666</v>
      </c>
      <c r="B399" s="40" t="s">
        <v>12083</v>
      </c>
      <c r="C399" s="41"/>
      <c r="D399" s="42">
        <v>42825</v>
      </c>
      <c r="E399" s="42">
        <v>2958465</v>
      </c>
      <c r="F399" s="41"/>
      <c r="G399" s="41"/>
      <c r="H399" s="40" t="s">
        <v>9590</v>
      </c>
      <c r="I399" s="42">
        <v>42825</v>
      </c>
      <c r="J399" s="40" t="s">
        <v>11115</v>
      </c>
      <c r="K399" s="42">
        <v>42825</v>
      </c>
      <c r="L399" s="40" t="s">
        <v>11115</v>
      </c>
      <c r="M399" s="42">
        <v>42825</v>
      </c>
      <c r="N399" s="42">
        <v>2958465</v>
      </c>
      <c r="O399" s="40" t="s">
        <v>11149</v>
      </c>
      <c r="P399" s="40" t="s">
        <v>12084</v>
      </c>
      <c r="Q399" s="40" t="s">
        <v>11118</v>
      </c>
    </row>
    <row r="400" spans="1:17" x14ac:dyDescent="0.35">
      <c r="A400" s="40" t="s">
        <v>10667</v>
      </c>
      <c r="B400" s="40" t="s">
        <v>12085</v>
      </c>
      <c r="C400" s="41"/>
      <c r="D400" s="42">
        <v>42825</v>
      </c>
      <c r="E400" s="42">
        <v>2958465</v>
      </c>
      <c r="F400" s="41"/>
      <c r="G400" s="41"/>
      <c r="H400" s="40" t="s">
        <v>9590</v>
      </c>
      <c r="I400" s="42">
        <v>42825</v>
      </c>
      <c r="J400" s="40" t="s">
        <v>11115</v>
      </c>
      <c r="K400" s="42">
        <v>42825</v>
      </c>
      <c r="L400" s="40" t="s">
        <v>11115</v>
      </c>
      <c r="M400" s="42">
        <v>42825</v>
      </c>
      <c r="N400" s="42">
        <v>2958465</v>
      </c>
      <c r="O400" s="40" t="s">
        <v>11149</v>
      </c>
      <c r="P400" s="40" t="s">
        <v>12084</v>
      </c>
      <c r="Q400" s="40" t="s">
        <v>11144</v>
      </c>
    </row>
    <row r="401" spans="1:17" x14ac:dyDescent="0.35">
      <c r="A401" s="40" t="s">
        <v>12086</v>
      </c>
      <c r="B401" s="40" t="s">
        <v>12087</v>
      </c>
      <c r="C401" s="41"/>
      <c r="D401" s="42">
        <v>42825</v>
      </c>
      <c r="E401" s="42">
        <v>2958465</v>
      </c>
      <c r="F401" s="41"/>
      <c r="G401" s="41"/>
      <c r="H401" s="40" t="s">
        <v>9590</v>
      </c>
      <c r="I401" s="42">
        <v>42825</v>
      </c>
      <c r="J401" s="40" t="s">
        <v>11115</v>
      </c>
      <c r="K401" s="42">
        <v>42825</v>
      </c>
      <c r="L401" s="40" t="s">
        <v>11115</v>
      </c>
      <c r="M401" s="42">
        <v>42825</v>
      </c>
      <c r="N401" s="42">
        <v>2958465</v>
      </c>
      <c r="O401" s="40" t="s">
        <v>11116</v>
      </c>
      <c r="P401" s="40" t="s">
        <v>12084</v>
      </c>
      <c r="Q401" s="40" t="s">
        <v>11121</v>
      </c>
    </row>
    <row r="402" spans="1:17" x14ac:dyDescent="0.35">
      <c r="A402" s="40" t="s">
        <v>12088</v>
      </c>
      <c r="B402" s="40" t="s">
        <v>12089</v>
      </c>
      <c r="C402" s="41"/>
      <c r="D402" s="42">
        <v>42825</v>
      </c>
      <c r="E402" s="42">
        <v>2958465</v>
      </c>
      <c r="F402" s="41"/>
      <c r="G402" s="41"/>
      <c r="H402" s="40" t="s">
        <v>9590</v>
      </c>
      <c r="I402" s="42">
        <v>42825</v>
      </c>
      <c r="J402" s="40" t="s">
        <v>11115</v>
      </c>
      <c r="K402" s="42">
        <v>42825</v>
      </c>
      <c r="L402" s="40" t="s">
        <v>11115</v>
      </c>
      <c r="M402" s="42">
        <v>42825</v>
      </c>
      <c r="N402" s="42">
        <v>2958465</v>
      </c>
      <c r="O402" s="40" t="s">
        <v>11149</v>
      </c>
      <c r="P402" s="40" t="s">
        <v>12084</v>
      </c>
      <c r="Q402" s="40" t="s">
        <v>11167</v>
      </c>
    </row>
    <row r="403" spans="1:17" x14ac:dyDescent="0.35">
      <c r="A403" s="40" t="s">
        <v>10516</v>
      </c>
      <c r="B403" s="40" t="s">
        <v>12090</v>
      </c>
      <c r="C403" s="41"/>
      <c r="D403" s="42">
        <v>42825</v>
      </c>
      <c r="E403" s="42">
        <v>2958465</v>
      </c>
      <c r="F403" s="41"/>
      <c r="G403" s="41"/>
      <c r="H403" s="40" t="s">
        <v>9590</v>
      </c>
      <c r="I403" s="42">
        <v>42825</v>
      </c>
      <c r="J403" s="40" t="s">
        <v>11115</v>
      </c>
      <c r="K403" s="42">
        <v>42825</v>
      </c>
      <c r="L403" s="40" t="s">
        <v>11115</v>
      </c>
      <c r="M403" s="42">
        <v>42825</v>
      </c>
      <c r="N403" s="42">
        <v>2958465</v>
      </c>
      <c r="O403" s="40" t="s">
        <v>11149</v>
      </c>
      <c r="P403" s="40" t="s">
        <v>12091</v>
      </c>
      <c r="Q403" s="40" t="s">
        <v>11144</v>
      </c>
    </row>
    <row r="404" spans="1:17" x14ac:dyDescent="0.35">
      <c r="A404" s="40" t="s">
        <v>10517</v>
      </c>
      <c r="B404" s="40" t="s">
        <v>12092</v>
      </c>
      <c r="C404" s="41"/>
      <c r="D404" s="42">
        <v>42825</v>
      </c>
      <c r="E404" s="42">
        <v>2958465</v>
      </c>
      <c r="F404" s="41"/>
      <c r="G404" s="41"/>
      <c r="H404" s="40" t="s">
        <v>9590</v>
      </c>
      <c r="I404" s="42">
        <v>42825</v>
      </c>
      <c r="J404" s="40" t="s">
        <v>11115</v>
      </c>
      <c r="K404" s="42">
        <v>42825</v>
      </c>
      <c r="L404" s="40" t="s">
        <v>11115</v>
      </c>
      <c r="M404" s="42">
        <v>42825</v>
      </c>
      <c r="N404" s="42">
        <v>2958465</v>
      </c>
      <c r="O404" s="40" t="s">
        <v>11149</v>
      </c>
      <c r="P404" s="40" t="s">
        <v>12091</v>
      </c>
      <c r="Q404" s="40" t="s">
        <v>11152</v>
      </c>
    </row>
    <row r="405" spans="1:17" x14ac:dyDescent="0.35">
      <c r="A405" s="40" t="s">
        <v>12093</v>
      </c>
      <c r="B405" s="40" t="s">
        <v>12094</v>
      </c>
      <c r="C405" s="41"/>
      <c r="D405" s="42">
        <v>42825</v>
      </c>
      <c r="E405" s="42">
        <v>2958465</v>
      </c>
      <c r="F405" s="41"/>
      <c r="G405" s="41"/>
      <c r="H405" s="40" t="s">
        <v>9590</v>
      </c>
      <c r="I405" s="42">
        <v>42825</v>
      </c>
      <c r="J405" s="40" t="s">
        <v>11115</v>
      </c>
      <c r="K405" s="42">
        <v>42825</v>
      </c>
      <c r="L405" s="40" t="s">
        <v>11115</v>
      </c>
      <c r="M405" s="42">
        <v>42825</v>
      </c>
      <c r="N405" s="42">
        <v>2958465</v>
      </c>
      <c r="O405" s="40" t="s">
        <v>11260</v>
      </c>
      <c r="P405" s="40" t="s">
        <v>12095</v>
      </c>
      <c r="Q405" s="40" t="s">
        <v>11136</v>
      </c>
    </row>
    <row r="406" spans="1:17" x14ac:dyDescent="0.35">
      <c r="A406" s="40" t="s">
        <v>12096</v>
      </c>
      <c r="B406" s="40" t="s">
        <v>12097</v>
      </c>
      <c r="C406" s="41"/>
      <c r="D406" s="42">
        <v>42825</v>
      </c>
      <c r="E406" s="42">
        <v>2958465</v>
      </c>
      <c r="F406" s="41"/>
      <c r="G406" s="41"/>
      <c r="H406" s="40" t="s">
        <v>9590</v>
      </c>
      <c r="I406" s="42">
        <v>42825</v>
      </c>
      <c r="J406" s="40" t="s">
        <v>11115</v>
      </c>
      <c r="K406" s="42">
        <v>42825</v>
      </c>
      <c r="L406" s="40" t="s">
        <v>11115</v>
      </c>
      <c r="M406" s="42">
        <v>42825</v>
      </c>
      <c r="N406" s="42">
        <v>2958465</v>
      </c>
      <c r="O406" s="40" t="s">
        <v>11260</v>
      </c>
      <c r="P406" s="40" t="s">
        <v>12095</v>
      </c>
      <c r="Q406" s="40" t="s">
        <v>11139</v>
      </c>
    </row>
    <row r="407" spans="1:17" x14ac:dyDescent="0.35">
      <c r="A407" s="40" t="s">
        <v>12098</v>
      </c>
      <c r="B407" s="40" t="s">
        <v>12099</v>
      </c>
      <c r="C407" s="41"/>
      <c r="D407" s="42">
        <v>42825</v>
      </c>
      <c r="E407" s="42">
        <v>2958465</v>
      </c>
      <c r="F407" s="41"/>
      <c r="G407" s="41"/>
      <c r="H407" s="40" t="s">
        <v>9590</v>
      </c>
      <c r="I407" s="42">
        <v>42825</v>
      </c>
      <c r="J407" s="40" t="s">
        <v>11115</v>
      </c>
      <c r="K407" s="42">
        <v>42825</v>
      </c>
      <c r="L407" s="40" t="s">
        <v>11115</v>
      </c>
      <c r="M407" s="42">
        <v>42825</v>
      </c>
      <c r="N407" s="42">
        <v>2958465</v>
      </c>
      <c r="O407" s="40" t="s">
        <v>11194</v>
      </c>
      <c r="P407" s="40" t="s">
        <v>12100</v>
      </c>
      <c r="Q407" s="40" t="s">
        <v>11118</v>
      </c>
    </row>
    <row r="408" spans="1:17" x14ac:dyDescent="0.35">
      <c r="A408" s="40" t="s">
        <v>12101</v>
      </c>
      <c r="B408" s="40" t="s">
        <v>12102</v>
      </c>
      <c r="C408" s="41"/>
      <c r="D408" s="42">
        <v>42825</v>
      </c>
      <c r="E408" s="42">
        <v>2958465</v>
      </c>
      <c r="F408" s="41"/>
      <c r="G408" s="41"/>
      <c r="H408" s="40" t="s">
        <v>9590</v>
      </c>
      <c r="I408" s="42">
        <v>42825</v>
      </c>
      <c r="J408" s="40" t="s">
        <v>11115</v>
      </c>
      <c r="K408" s="42">
        <v>42825</v>
      </c>
      <c r="L408" s="40" t="s">
        <v>11115</v>
      </c>
      <c r="M408" s="42">
        <v>42825</v>
      </c>
      <c r="N408" s="42">
        <v>2958465</v>
      </c>
      <c r="O408" s="40" t="s">
        <v>11194</v>
      </c>
      <c r="P408" s="40" t="s">
        <v>12100</v>
      </c>
      <c r="Q408" s="40" t="s">
        <v>11121</v>
      </c>
    </row>
    <row r="409" spans="1:17" x14ac:dyDescent="0.35">
      <c r="A409" s="40" t="s">
        <v>12103</v>
      </c>
      <c r="B409" s="40" t="s">
        <v>12104</v>
      </c>
      <c r="C409" s="41"/>
      <c r="D409" s="42">
        <v>42825</v>
      </c>
      <c r="E409" s="42">
        <v>2958465</v>
      </c>
      <c r="F409" s="41"/>
      <c r="G409" s="41"/>
      <c r="H409" s="40" t="s">
        <v>9590</v>
      </c>
      <c r="I409" s="42">
        <v>42825</v>
      </c>
      <c r="J409" s="40" t="s">
        <v>11115</v>
      </c>
      <c r="K409" s="42">
        <v>42825</v>
      </c>
      <c r="L409" s="40" t="s">
        <v>11115</v>
      </c>
      <c r="M409" s="42">
        <v>42825</v>
      </c>
      <c r="N409" s="42">
        <v>2958465</v>
      </c>
      <c r="O409" s="40" t="s">
        <v>11260</v>
      </c>
      <c r="P409" s="40" t="s">
        <v>12105</v>
      </c>
      <c r="Q409" s="40" t="s">
        <v>11118</v>
      </c>
    </row>
    <row r="410" spans="1:17" x14ac:dyDescent="0.35">
      <c r="A410" s="40" t="s">
        <v>12106</v>
      </c>
      <c r="B410" s="40" t="s">
        <v>12107</v>
      </c>
      <c r="C410" s="41"/>
      <c r="D410" s="42">
        <v>42825</v>
      </c>
      <c r="E410" s="42">
        <v>2958465</v>
      </c>
      <c r="F410" s="41"/>
      <c r="G410" s="41"/>
      <c r="H410" s="40" t="s">
        <v>9590</v>
      </c>
      <c r="I410" s="42">
        <v>42825</v>
      </c>
      <c r="J410" s="40" t="s">
        <v>11115</v>
      </c>
      <c r="K410" s="42">
        <v>42825</v>
      </c>
      <c r="L410" s="40" t="s">
        <v>11115</v>
      </c>
      <c r="M410" s="42">
        <v>42825</v>
      </c>
      <c r="N410" s="42">
        <v>2958465</v>
      </c>
      <c r="O410" s="40" t="s">
        <v>11260</v>
      </c>
      <c r="P410" s="40" t="s">
        <v>12105</v>
      </c>
      <c r="Q410" s="40" t="s">
        <v>11121</v>
      </c>
    </row>
    <row r="411" spans="1:17" x14ac:dyDescent="0.35">
      <c r="A411" s="40" t="s">
        <v>12108</v>
      </c>
      <c r="B411" s="40" t="s">
        <v>12109</v>
      </c>
      <c r="C411" s="41"/>
      <c r="D411" s="42">
        <v>42825</v>
      </c>
      <c r="E411" s="42">
        <v>2958465</v>
      </c>
      <c r="F411" s="41"/>
      <c r="G411" s="41"/>
      <c r="H411" s="40" t="s">
        <v>9590</v>
      </c>
      <c r="I411" s="42">
        <v>42825</v>
      </c>
      <c r="J411" s="40" t="s">
        <v>11115</v>
      </c>
      <c r="K411" s="42">
        <v>42825</v>
      </c>
      <c r="L411" s="40" t="s">
        <v>11115</v>
      </c>
      <c r="M411" s="42">
        <v>42825</v>
      </c>
      <c r="N411" s="42">
        <v>2958465</v>
      </c>
      <c r="O411" s="40" t="s">
        <v>11149</v>
      </c>
      <c r="P411" s="40" t="s">
        <v>12110</v>
      </c>
      <c r="Q411" s="40" t="s">
        <v>11118</v>
      </c>
    </row>
    <row r="412" spans="1:17" x14ac:dyDescent="0.35">
      <c r="A412" s="40" t="s">
        <v>10567</v>
      </c>
      <c r="B412" s="40" t="s">
        <v>12111</v>
      </c>
      <c r="C412" s="41"/>
      <c r="D412" s="42">
        <v>42825</v>
      </c>
      <c r="E412" s="42">
        <v>2958465</v>
      </c>
      <c r="F412" s="41"/>
      <c r="G412" s="41"/>
      <c r="H412" s="40" t="s">
        <v>9590</v>
      </c>
      <c r="I412" s="42">
        <v>42825</v>
      </c>
      <c r="J412" s="40" t="s">
        <v>11115</v>
      </c>
      <c r="K412" s="42">
        <v>42825</v>
      </c>
      <c r="L412" s="40" t="s">
        <v>11115</v>
      </c>
      <c r="M412" s="42">
        <v>42825</v>
      </c>
      <c r="N412" s="42">
        <v>2958465</v>
      </c>
      <c r="O412" s="40" t="s">
        <v>11149</v>
      </c>
      <c r="P412" s="40" t="s">
        <v>12110</v>
      </c>
      <c r="Q412" s="40" t="s">
        <v>11152</v>
      </c>
    </row>
    <row r="413" spans="1:17" x14ac:dyDescent="0.35">
      <c r="A413" s="40" t="s">
        <v>12112</v>
      </c>
      <c r="B413" s="40" t="s">
        <v>12113</v>
      </c>
      <c r="C413" s="41"/>
      <c r="D413" s="42">
        <v>42825</v>
      </c>
      <c r="E413" s="42">
        <v>2958465</v>
      </c>
      <c r="F413" s="41"/>
      <c r="G413" s="41"/>
      <c r="H413" s="40" t="s">
        <v>9590</v>
      </c>
      <c r="I413" s="42">
        <v>42825</v>
      </c>
      <c r="J413" s="40" t="s">
        <v>11115</v>
      </c>
      <c r="K413" s="42">
        <v>42825</v>
      </c>
      <c r="L413" s="40" t="s">
        <v>11115</v>
      </c>
      <c r="M413" s="42">
        <v>42825</v>
      </c>
      <c r="N413" s="42">
        <v>2958465</v>
      </c>
      <c r="O413" s="40" t="s">
        <v>11116</v>
      </c>
      <c r="P413" s="40" t="s">
        <v>12114</v>
      </c>
      <c r="Q413" s="40" t="s">
        <v>11118</v>
      </c>
    </row>
    <row r="414" spans="1:17" x14ac:dyDescent="0.35">
      <c r="A414" s="40" t="s">
        <v>12115</v>
      </c>
      <c r="B414" s="40" t="s">
        <v>12114</v>
      </c>
      <c r="C414" s="41"/>
      <c r="D414" s="42">
        <v>42825</v>
      </c>
      <c r="E414" s="42">
        <v>2958465</v>
      </c>
      <c r="F414" s="41"/>
      <c r="G414" s="41"/>
      <c r="H414" s="40" t="s">
        <v>9590</v>
      </c>
      <c r="I414" s="42">
        <v>42825</v>
      </c>
      <c r="J414" s="40" t="s">
        <v>11115</v>
      </c>
      <c r="K414" s="42">
        <v>42825</v>
      </c>
      <c r="L414" s="40" t="s">
        <v>11115</v>
      </c>
      <c r="M414" s="42">
        <v>42825</v>
      </c>
      <c r="N414" s="42">
        <v>2958465</v>
      </c>
      <c r="O414" s="40" t="s">
        <v>11116</v>
      </c>
      <c r="P414" s="40" t="s">
        <v>12114</v>
      </c>
      <c r="Q414" s="40" t="s">
        <v>11184</v>
      </c>
    </row>
    <row r="415" spans="1:17" x14ac:dyDescent="0.35">
      <c r="A415" s="40" t="s">
        <v>12116</v>
      </c>
      <c r="B415" s="40" t="s">
        <v>12117</v>
      </c>
      <c r="C415" s="41"/>
      <c r="D415" s="42">
        <v>42825</v>
      </c>
      <c r="E415" s="42">
        <v>2958465</v>
      </c>
      <c r="F415" s="41"/>
      <c r="G415" s="41"/>
      <c r="H415" s="40" t="s">
        <v>9590</v>
      </c>
      <c r="I415" s="42">
        <v>42825</v>
      </c>
      <c r="J415" s="40" t="s">
        <v>11115</v>
      </c>
      <c r="K415" s="42">
        <v>42825</v>
      </c>
      <c r="L415" s="40" t="s">
        <v>11115</v>
      </c>
      <c r="M415" s="42">
        <v>42825</v>
      </c>
      <c r="N415" s="42">
        <v>2958465</v>
      </c>
      <c r="O415" s="40" t="s">
        <v>11149</v>
      </c>
      <c r="P415" s="40" t="s">
        <v>12118</v>
      </c>
      <c r="Q415" s="40" t="s">
        <v>11152</v>
      </c>
    </row>
    <row r="416" spans="1:17" x14ac:dyDescent="0.35">
      <c r="A416" s="40" t="s">
        <v>12119</v>
      </c>
      <c r="B416" s="40" t="s">
        <v>12120</v>
      </c>
      <c r="C416" s="41"/>
      <c r="D416" s="42">
        <v>42825</v>
      </c>
      <c r="E416" s="42">
        <v>2958465</v>
      </c>
      <c r="F416" s="40" t="s">
        <v>12119</v>
      </c>
      <c r="G416" s="41"/>
      <c r="H416" s="40" t="s">
        <v>9590</v>
      </c>
      <c r="I416" s="42">
        <v>42825</v>
      </c>
      <c r="J416" s="40" t="s">
        <v>11115</v>
      </c>
      <c r="K416" s="42">
        <v>42825</v>
      </c>
      <c r="L416" s="40" t="s">
        <v>11115</v>
      </c>
      <c r="M416" s="42">
        <v>42825</v>
      </c>
      <c r="N416" s="42">
        <v>2958465</v>
      </c>
      <c r="O416" s="40" t="s">
        <v>11155</v>
      </c>
      <c r="P416" s="40" t="s">
        <v>12121</v>
      </c>
      <c r="Q416" s="40" t="s">
        <v>11118</v>
      </c>
    </row>
    <row r="417" spans="1:17" ht="26.5" x14ac:dyDescent="0.35">
      <c r="A417" s="40" t="s">
        <v>12122</v>
      </c>
      <c r="B417" s="40" t="s">
        <v>12123</v>
      </c>
      <c r="C417" s="41"/>
      <c r="D417" s="42">
        <v>42825</v>
      </c>
      <c r="E417" s="42">
        <v>2958465</v>
      </c>
      <c r="F417" s="40" t="s">
        <v>12124</v>
      </c>
      <c r="G417" s="41"/>
      <c r="H417" s="40" t="s">
        <v>9590</v>
      </c>
      <c r="I417" s="42">
        <v>42825</v>
      </c>
      <c r="J417" s="40" t="s">
        <v>11115</v>
      </c>
      <c r="K417" s="42">
        <v>42825</v>
      </c>
      <c r="L417" s="40" t="s">
        <v>11115</v>
      </c>
      <c r="M417" s="42">
        <v>42825</v>
      </c>
      <c r="N417" s="42">
        <v>2958465</v>
      </c>
      <c r="O417" s="40" t="s">
        <v>11160</v>
      </c>
      <c r="P417" s="40" t="s">
        <v>12121</v>
      </c>
      <c r="Q417" s="40" t="s">
        <v>11121</v>
      </c>
    </row>
    <row r="418" spans="1:17" x14ac:dyDescent="0.35">
      <c r="A418" s="40" t="s">
        <v>12125</v>
      </c>
      <c r="B418" s="40" t="s">
        <v>12126</v>
      </c>
      <c r="C418" s="41"/>
      <c r="D418" s="42">
        <v>42825</v>
      </c>
      <c r="E418" s="42">
        <v>2958465</v>
      </c>
      <c r="F418" s="41"/>
      <c r="G418" s="41"/>
      <c r="H418" s="40" t="s">
        <v>9590</v>
      </c>
      <c r="I418" s="42">
        <v>42825</v>
      </c>
      <c r="J418" s="40" t="s">
        <v>11115</v>
      </c>
      <c r="K418" s="42">
        <v>42825</v>
      </c>
      <c r="L418" s="40" t="s">
        <v>11115</v>
      </c>
      <c r="M418" s="42">
        <v>42825</v>
      </c>
      <c r="N418" s="42">
        <v>2958465</v>
      </c>
      <c r="O418" s="40" t="s">
        <v>11384</v>
      </c>
      <c r="P418" s="40" t="s">
        <v>12127</v>
      </c>
      <c r="Q418" s="40" t="s">
        <v>11139</v>
      </c>
    </row>
    <row r="419" spans="1:17" x14ac:dyDescent="0.35">
      <c r="A419" s="40" t="s">
        <v>12128</v>
      </c>
      <c r="B419" s="40" t="s">
        <v>12129</v>
      </c>
      <c r="C419" s="41"/>
      <c r="D419" s="42">
        <v>42825</v>
      </c>
      <c r="E419" s="42">
        <v>2958465</v>
      </c>
      <c r="F419" s="41"/>
      <c r="G419" s="41"/>
      <c r="H419" s="40" t="s">
        <v>9590</v>
      </c>
      <c r="I419" s="42">
        <v>42825</v>
      </c>
      <c r="J419" s="40" t="s">
        <v>11115</v>
      </c>
      <c r="K419" s="42">
        <v>42825</v>
      </c>
      <c r="L419" s="40" t="s">
        <v>11115</v>
      </c>
      <c r="M419" s="42">
        <v>42825</v>
      </c>
      <c r="N419" s="42">
        <v>2958465</v>
      </c>
      <c r="O419" s="40" t="s">
        <v>11128</v>
      </c>
      <c r="P419" s="40" t="s">
        <v>12130</v>
      </c>
      <c r="Q419" s="40" t="s">
        <v>11118</v>
      </c>
    </row>
    <row r="420" spans="1:17" x14ac:dyDescent="0.35">
      <c r="A420" s="40" t="s">
        <v>12131</v>
      </c>
      <c r="B420" s="40" t="s">
        <v>12132</v>
      </c>
      <c r="C420" s="41"/>
      <c r="D420" s="42">
        <v>42825</v>
      </c>
      <c r="E420" s="42">
        <v>2958465</v>
      </c>
      <c r="F420" s="41"/>
      <c r="G420" s="41"/>
      <c r="H420" s="40" t="s">
        <v>9590</v>
      </c>
      <c r="I420" s="42">
        <v>42825</v>
      </c>
      <c r="J420" s="40" t="s">
        <v>11115</v>
      </c>
      <c r="K420" s="42">
        <v>42825</v>
      </c>
      <c r="L420" s="40" t="s">
        <v>11115</v>
      </c>
      <c r="M420" s="42">
        <v>42825</v>
      </c>
      <c r="N420" s="42">
        <v>2958465</v>
      </c>
      <c r="O420" s="40" t="s">
        <v>11128</v>
      </c>
      <c r="P420" s="40" t="s">
        <v>12130</v>
      </c>
      <c r="Q420" s="40" t="s">
        <v>11121</v>
      </c>
    </row>
    <row r="421" spans="1:17" x14ac:dyDescent="0.35">
      <c r="A421" s="40" t="s">
        <v>12133</v>
      </c>
      <c r="B421" s="40" t="s">
        <v>12134</v>
      </c>
      <c r="C421" s="41"/>
      <c r="D421" s="42">
        <v>42825</v>
      </c>
      <c r="E421" s="42">
        <v>2958465</v>
      </c>
      <c r="F421" s="41"/>
      <c r="G421" s="41"/>
      <c r="H421" s="40" t="s">
        <v>9590</v>
      </c>
      <c r="I421" s="42">
        <v>42825</v>
      </c>
      <c r="J421" s="40" t="s">
        <v>11115</v>
      </c>
      <c r="K421" s="42">
        <v>42825</v>
      </c>
      <c r="L421" s="40" t="s">
        <v>11115</v>
      </c>
      <c r="M421" s="42">
        <v>42825</v>
      </c>
      <c r="N421" s="42">
        <v>2958465</v>
      </c>
      <c r="O421" s="40" t="s">
        <v>11128</v>
      </c>
      <c r="P421" s="40" t="s">
        <v>12130</v>
      </c>
      <c r="Q421" s="40" t="s">
        <v>11136</v>
      </c>
    </row>
    <row r="422" spans="1:17" x14ac:dyDescent="0.35">
      <c r="A422" s="40" t="s">
        <v>12135</v>
      </c>
      <c r="B422" s="40" t="s">
        <v>12136</v>
      </c>
      <c r="C422" s="41"/>
      <c r="D422" s="42">
        <v>42825</v>
      </c>
      <c r="E422" s="42">
        <v>2958465</v>
      </c>
      <c r="F422" s="41"/>
      <c r="G422" s="41"/>
      <c r="H422" s="40" t="s">
        <v>9590</v>
      </c>
      <c r="I422" s="42">
        <v>42825</v>
      </c>
      <c r="J422" s="40" t="s">
        <v>11115</v>
      </c>
      <c r="K422" s="42">
        <v>42825</v>
      </c>
      <c r="L422" s="40" t="s">
        <v>11115</v>
      </c>
      <c r="M422" s="42">
        <v>42825</v>
      </c>
      <c r="N422" s="42">
        <v>2958465</v>
      </c>
      <c r="O422" s="40" t="s">
        <v>11116</v>
      </c>
      <c r="P422" s="40" t="s">
        <v>12137</v>
      </c>
      <c r="Q422" s="40" t="s">
        <v>11118</v>
      </c>
    </row>
    <row r="423" spans="1:17" x14ac:dyDescent="0.35">
      <c r="A423" s="40" t="s">
        <v>12138</v>
      </c>
      <c r="B423" s="40" t="s">
        <v>12139</v>
      </c>
      <c r="C423" s="41"/>
      <c r="D423" s="42">
        <v>42825</v>
      </c>
      <c r="E423" s="42">
        <v>2958465</v>
      </c>
      <c r="F423" s="40" t="s">
        <v>12138</v>
      </c>
      <c r="G423" s="41"/>
      <c r="H423" s="40" t="s">
        <v>9590</v>
      </c>
      <c r="I423" s="42">
        <v>42825</v>
      </c>
      <c r="J423" s="40" t="s">
        <v>11115</v>
      </c>
      <c r="K423" s="42">
        <v>42825</v>
      </c>
      <c r="L423" s="40" t="s">
        <v>11115</v>
      </c>
      <c r="M423" s="42">
        <v>42825</v>
      </c>
      <c r="N423" s="42">
        <v>2958465</v>
      </c>
      <c r="O423" s="40" t="s">
        <v>11155</v>
      </c>
      <c r="P423" s="40" t="s">
        <v>12140</v>
      </c>
      <c r="Q423" s="40" t="s">
        <v>11118</v>
      </c>
    </row>
    <row r="424" spans="1:17" x14ac:dyDescent="0.35">
      <c r="A424" s="40" t="s">
        <v>12141</v>
      </c>
      <c r="B424" s="40" t="s">
        <v>12139</v>
      </c>
      <c r="C424" s="41"/>
      <c r="D424" s="42">
        <v>42825</v>
      </c>
      <c r="E424" s="42">
        <v>2958465</v>
      </c>
      <c r="F424" s="40" t="s">
        <v>12138</v>
      </c>
      <c r="G424" s="41"/>
      <c r="H424" s="40" t="s">
        <v>9590</v>
      </c>
      <c r="I424" s="42">
        <v>42825</v>
      </c>
      <c r="J424" s="40" t="s">
        <v>11115</v>
      </c>
      <c r="K424" s="42">
        <v>42825</v>
      </c>
      <c r="L424" s="40" t="s">
        <v>11115</v>
      </c>
      <c r="M424" s="42">
        <v>42825</v>
      </c>
      <c r="N424" s="42">
        <v>2958465</v>
      </c>
      <c r="O424" s="40" t="s">
        <v>11155</v>
      </c>
      <c r="P424" s="40" t="s">
        <v>12140</v>
      </c>
      <c r="Q424" s="40" t="s">
        <v>11118</v>
      </c>
    </row>
    <row r="425" spans="1:17" ht="26.5" x14ac:dyDescent="0.35">
      <c r="A425" s="40" t="s">
        <v>12142</v>
      </c>
      <c r="B425" s="40" t="s">
        <v>12143</v>
      </c>
      <c r="C425" s="41"/>
      <c r="D425" s="42">
        <v>42825</v>
      </c>
      <c r="E425" s="42">
        <v>2958465</v>
      </c>
      <c r="F425" s="40" t="s">
        <v>12138</v>
      </c>
      <c r="G425" s="41"/>
      <c r="H425" s="40" t="s">
        <v>9590</v>
      </c>
      <c r="I425" s="42">
        <v>42825</v>
      </c>
      <c r="J425" s="40" t="s">
        <v>11115</v>
      </c>
      <c r="K425" s="42">
        <v>42825</v>
      </c>
      <c r="L425" s="40" t="s">
        <v>11115</v>
      </c>
      <c r="M425" s="42">
        <v>42825</v>
      </c>
      <c r="N425" s="42">
        <v>2958465</v>
      </c>
      <c r="O425" s="40" t="s">
        <v>11160</v>
      </c>
      <c r="P425" s="40" t="s">
        <v>12140</v>
      </c>
      <c r="Q425" s="40" t="s">
        <v>11121</v>
      </c>
    </row>
    <row r="426" spans="1:17" x14ac:dyDescent="0.35">
      <c r="A426" s="40" t="s">
        <v>12144</v>
      </c>
      <c r="B426" s="40" t="s">
        <v>12145</v>
      </c>
      <c r="C426" s="41"/>
      <c r="D426" s="42">
        <v>42825</v>
      </c>
      <c r="E426" s="42">
        <v>2958465</v>
      </c>
      <c r="F426" s="41"/>
      <c r="G426" s="41"/>
      <c r="H426" s="40" t="s">
        <v>9590</v>
      </c>
      <c r="I426" s="42">
        <v>42825</v>
      </c>
      <c r="J426" s="40" t="s">
        <v>11115</v>
      </c>
      <c r="K426" s="42">
        <v>42825</v>
      </c>
      <c r="L426" s="40" t="s">
        <v>11115</v>
      </c>
      <c r="M426" s="42">
        <v>42825</v>
      </c>
      <c r="N426" s="42">
        <v>2958465</v>
      </c>
      <c r="O426" s="40" t="s">
        <v>11384</v>
      </c>
      <c r="P426" s="40" t="s">
        <v>12146</v>
      </c>
      <c r="Q426" s="40" t="s">
        <v>11118</v>
      </c>
    </row>
    <row r="427" spans="1:17" x14ac:dyDescent="0.35">
      <c r="A427" s="40" t="s">
        <v>12147</v>
      </c>
      <c r="B427" s="40" t="s">
        <v>12148</v>
      </c>
      <c r="C427" s="41"/>
      <c r="D427" s="42">
        <v>42825</v>
      </c>
      <c r="E427" s="42">
        <v>2958465</v>
      </c>
      <c r="F427" s="41"/>
      <c r="G427" s="41"/>
      <c r="H427" s="40" t="s">
        <v>9590</v>
      </c>
      <c r="I427" s="42">
        <v>42825</v>
      </c>
      <c r="J427" s="40" t="s">
        <v>11115</v>
      </c>
      <c r="K427" s="42">
        <v>42825</v>
      </c>
      <c r="L427" s="40" t="s">
        <v>11115</v>
      </c>
      <c r="M427" s="42">
        <v>42825</v>
      </c>
      <c r="N427" s="42">
        <v>2958465</v>
      </c>
      <c r="O427" s="40" t="s">
        <v>11384</v>
      </c>
      <c r="P427" s="40" t="s">
        <v>12146</v>
      </c>
      <c r="Q427" s="40" t="s">
        <v>11121</v>
      </c>
    </row>
    <row r="428" spans="1:17" x14ac:dyDescent="0.35">
      <c r="A428" s="40" t="s">
        <v>12149</v>
      </c>
      <c r="B428" s="40" t="s">
        <v>12150</v>
      </c>
      <c r="C428" s="41"/>
      <c r="D428" s="42">
        <v>42825</v>
      </c>
      <c r="E428" s="42">
        <v>2958465</v>
      </c>
      <c r="F428" s="41"/>
      <c r="G428" s="41"/>
      <c r="H428" s="40" t="s">
        <v>9590</v>
      </c>
      <c r="I428" s="42">
        <v>42825</v>
      </c>
      <c r="J428" s="40" t="s">
        <v>11115</v>
      </c>
      <c r="K428" s="42">
        <v>42825</v>
      </c>
      <c r="L428" s="40" t="s">
        <v>11115</v>
      </c>
      <c r="M428" s="42">
        <v>42825</v>
      </c>
      <c r="N428" s="42">
        <v>2958465</v>
      </c>
      <c r="O428" s="40" t="s">
        <v>11210</v>
      </c>
      <c r="P428" s="40" t="s">
        <v>12151</v>
      </c>
      <c r="Q428" s="40" t="s">
        <v>11118</v>
      </c>
    </row>
    <row r="429" spans="1:17" x14ac:dyDescent="0.35">
      <c r="A429" s="40" t="s">
        <v>12152</v>
      </c>
      <c r="B429" s="40" t="s">
        <v>12153</v>
      </c>
      <c r="C429" s="41"/>
      <c r="D429" s="42">
        <v>42825</v>
      </c>
      <c r="E429" s="42">
        <v>2958465</v>
      </c>
      <c r="F429" s="40" t="s">
        <v>12149</v>
      </c>
      <c r="G429" s="41"/>
      <c r="H429" s="40" t="s">
        <v>9590</v>
      </c>
      <c r="I429" s="42">
        <v>42825</v>
      </c>
      <c r="J429" s="40" t="s">
        <v>11115</v>
      </c>
      <c r="K429" s="42">
        <v>42825</v>
      </c>
      <c r="L429" s="40" t="s">
        <v>11115</v>
      </c>
      <c r="M429" s="42">
        <v>42825</v>
      </c>
      <c r="N429" s="42">
        <v>2958465</v>
      </c>
      <c r="O429" s="40" t="s">
        <v>11210</v>
      </c>
      <c r="P429" s="40" t="s">
        <v>12151</v>
      </c>
      <c r="Q429" s="40" t="s">
        <v>11121</v>
      </c>
    </row>
    <row r="430" spans="1:17" ht="26.5" x14ac:dyDescent="0.35">
      <c r="A430" s="40" t="s">
        <v>12154</v>
      </c>
      <c r="B430" s="40" t="s">
        <v>12155</v>
      </c>
      <c r="C430" s="41"/>
      <c r="D430" s="42">
        <v>42825</v>
      </c>
      <c r="E430" s="42">
        <v>2958465</v>
      </c>
      <c r="F430" s="41"/>
      <c r="G430" s="41"/>
      <c r="H430" s="40" t="s">
        <v>9590</v>
      </c>
      <c r="I430" s="42">
        <v>42825</v>
      </c>
      <c r="J430" s="40" t="s">
        <v>11115</v>
      </c>
      <c r="K430" s="42">
        <v>42825</v>
      </c>
      <c r="L430" s="40" t="s">
        <v>11115</v>
      </c>
      <c r="M430" s="42">
        <v>42825</v>
      </c>
      <c r="N430" s="42">
        <v>2958465</v>
      </c>
      <c r="O430" s="40" t="s">
        <v>11116</v>
      </c>
      <c r="P430" s="40" t="s">
        <v>12156</v>
      </c>
      <c r="Q430" s="40" t="s">
        <v>11118</v>
      </c>
    </row>
    <row r="431" spans="1:17" ht="26.5" x14ac:dyDescent="0.35">
      <c r="A431" s="40" t="s">
        <v>12157</v>
      </c>
      <c r="B431" s="40" t="s">
        <v>12158</v>
      </c>
      <c r="C431" s="41"/>
      <c r="D431" s="42">
        <v>42825</v>
      </c>
      <c r="E431" s="42">
        <v>2958465</v>
      </c>
      <c r="F431" s="41"/>
      <c r="G431" s="41"/>
      <c r="H431" s="40" t="s">
        <v>9590</v>
      </c>
      <c r="I431" s="42">
        <v>42825</v>
      </c>
      <c r="J431" s="40" t="s">
        <v>11115</v>
      </c>
      <c r="K431" s="42">
        <v>42825</v>
      </c>
      <c r="L431" s="40" t="s">
        <v>11115</v>
      </c>
      <c r="M431" s="42">
        <v>42825</v>
      </c>
      <c r="N431" s="42">
        <v>2958465</v>
      </c>
      <c r="O431" s="40" t="s">
        <v>11116</v>
      </c>
      <c r="P431" s="40" t="s">
        <v>12156</v>
      </c>
      <c r="Q431" s="40" t="s">
        <v>11136</v>
      </c>
    </row>
    <row r="432" spans="1:17" x14ac:dyDescent="0.35">
      <c r="A432" s="40" t="s">
        <v>12159</v>
      </c>
      <c r="B432" s="40" t="s">
        <v>12160</v>
      </c>
      <c r="C432" s="41"/>
      <c r="D432" s="42">
        <v>42825</v>
      </c>
      <c r="E432" s="42">
        <v>2958465</v>
      </c>
      <c r="F432" s="41"/>
      <c r="G432" s="41"/>
      <c r="H432" s="40" t="s">
        <v>9590</v>
      </c>
      <c r="I432" s="42">
        <v>42825</v>
      </c>
      <c r="J432" s="40" t="s">
        <v>11115</v>
      </c>
      <c r="K432" s="42">
        <v>42825</v>
      </c>
      <c r="L432" s="40" t="s">
        <v>11115</v>
      </c>
      <c r="M432" s="42">
        <v>42825</v>
      </c>
      <c r="N432" s="42">
        <v>2958465</v>
      </c>
      <c r="O432" s="40" t="s">
        <v>11116</v>
      </c>
      <c r="P432" s="40" t="s">
        <v>12161</v>
      </c>
      <c r="Q432" s="40" t="s">
        <v>11118</v>
      </c>
    </row>
    <row r="433" spans="1:17" x14ac:dyDescent="0.35">
      <c r="A433" s="40" t="s">
        <v>12162</v>
      </c>
      <c r="B433" s="40" t="s">
        <v>12163</v>
      </c>
      <c r="C433" s="41"/>
      <c r="D433" s="42">
        <v>42825</v>
      </c>
      <c r="E433" s="42">
        <v>2958465</v>
      </c>
      <c r="F433" s="41"/>
      <c r="G433" s="41"/>
      <c r="H433" s="40" t="s">
        <v>9590</v>
      </c>
      <c r="I433" s="42">
        <v>42825</v>
      </c>
      <c r="J433" s="40" t="s">
        <v>11115</v>
      </c>
      <c r="K433" s="42">
        <v>42825</v>
      </c>
      <c r="L433" s="40" t="s">
        <v>11115</v>
      </c>
      <c r="M433" s="42">
        <v>42825</v>
      </c>
      <c r="N433" s="42">
        <v>2958465</v>
      </c>
      <c r="O433" s="40" t="s">
        <v>11188</v>
      </c>
      <c r="P433" s="40" t="s">
        <v>12164</v>
      </c>
      <c r="Q433" s="40" t="s">
        <v>11118</v>
      </c>
    </row>
    <row r="434" spans="1:17" x14ac:dyDescent="0.35">
      <c r="A434" s="40" t="s">
        <v>12165</v>
      </c>
      <c r="B434" s="40" t="s">
        <v>12166</v>
      </c>
      <c r="C434" s="41"/>
      <c r="D434" s="42">
        <v>42825</v>
      </c>
      <c r="E434" s="42">
        <v>2958465</v>
      </c>
      <c r="F434" s="41"/>
      <c r="G434" s="41"/>
      <c r="H434" s="40" t="s">
        <v>9590</v>
      </c>
      <c r="I434" s="42">
        <v>42825</v>
      </c>
      <c r="J434" s="40" t="s">
        <v>11115</v>
      </c>
      <c r="K434" s="42">
        <v>42825</v>
      </c>
      <c r="L434" s="40" t="s">
        <v>11115</v>
      </c>
      <c r="M434" s="42">
        <v>42825</v>
      </c>
      <c r="N434" s="42">
        <v>2958465</v>
      </c>
      <c r="O434" s="40" t="s">
        <v>11188</v>
      </c>
      <c r="P434" s="40" t="s">
        <v>12164</v>
      </c>
      <c r="Q434" s="40" t="s">
        <v>11121</v>
      </c>
    </row>
    <row r="435" spans="1:17" x14ac:dyDescent="0.35">
      <c r="A435" s="40" t="s">
        <v>12167</v>
      </c>
      <c r="B435" s="40" t="s">
        <v>12168</v>
      </c>
      <c r="C435" s="41"/>
      <c r="D435" s="42">
        <v>42825</v>
      </c>
      <c r="E435" s="42">
        <v>2958465</v>
      </c>
      <c r="F435" s="41"/>
      <c r="G435" s="41"/>
      <c r="H435" s="40" t="s">
        <v>9590</v>
      </c>
      <c r="I435" s="42">
        <v>42825</v>
      </c>
      <c r="J435" s="40" t="s">
        <v>11115</v>
      </c>
      <c r="K435" s="42">
        <v>42825</v>
      </c>
      <c r="L435" s="40" t="s">
        <v>11115</v>
      </c>
      <c r="M435" s="42">
        <v>42825</v>
      </c>
      <c r="N435" s="42">
        <v>2958465</v>
      </c>
      <c r="O435" s="40" t="s">
        <v>11128</v>
      </c>
      <c r="P435" s="40" t="s">
        <v>12169</v>
      </c>
      <c r="Q435" s="40" t="s">
        <v>11118</v>
      </c>
    </row>
    <row r="436" spans="1:17" x14ac:dyDescent="0.35">
      <c r="A436" s="40" t="s">
        <v>107</v>
      </c>
      <c r="B436" s="40" t="s">
        <v>12170</v>
      </c>
      <c r="C436" s="41"/>
      <c r="D436" s="42">
        <v>42825</v>
      </c>
      <c r="E436" s="42">
        <v>2958465</v>
      </c>
      <c r="F436" s="41"/>
      <c r="G436" s="41"/>
      <c r="H436" s="40" t="s">
        <v>9590</v>
      </c>
      <c r="I436" s="42">
        <v>42825</v>
      </c>
      <c r="J436" s="40" t="s">
        <v>11115</v>
      </c>
      <c r="K436" s="42">
        <v>42825</v>
      </c>
      <c r="L436" s="40" t="s">
        <v>11115</v>
      </c>
      <c r="M436" s="42">
        <v>42825</v>
      </c>
      <c r="N436" s="42">
        <v>2958465</v>
      </c>
      <c r="O436" s="40" t="s">
        <v>11568</v>
      </c>
      <c r="P436" s="40" t="s">
        <v>12171</v>
      </c>
      <c r="Q436" s="40" t="s">
        <v>11118</v>
      </c>
    </row>
    <row r="437" spans="1:17" x14ac:dyDescent="0.35">
      <c r="A437" s="40" t="s">
        <v>10346</v>
      </c>
      <c r="B437" s="40" t="s">
        <v>12172</v>
      </c>
      <c r="C437" s="41"/>
      <c r="D437" s="42">
        <v>42825</v>
      </c>
      <c r="E437" s="42">
        <v>2958465</v>
      </c>
      <c r="F437" s="41"/>
      <c r="G437" s="41"/>
      <c r="H437" s="40" t="s">
        <v>9590</v>
      </c>
      <c r="I437" s="42">
        <v>42825</v>
      </c>
      <c r="J437" s="40" t="s">
        <v>11115</v>
      </c>
      <c r="K437" s="42">
        <v>42825</v>
      </c>
      <c r="L437" s="40" t="s">
        <v>11115</v>
      </c>
      <c r="M437" s="42">
        <v>42825</v>
      </c>
      <c r="N437" s="42">
        <v>2958465</v>
      </c>
      <c r="O437" s="40" t="s">
        <v>11149</v>
      </c>
      <c r="P437" s="40" t="s">
        <v>12171</v>
      </c>
      <c r="Q437" s="40" t="s">
        <v>11144</v>
      </c>
    </row>
    <row r="438" spans="1:17" x14ac:dyDescent="0.35">
      <c r="A438" s="40" t="s">
        <v>12173</v>
      </c>
      <c r="B438" s="40" t="s">
        <v>12174</v>
      </c>
      <c r="C438" s="41"/>
      <c r="D438" s="42">
        <v>42825</v>
      </c>
      <c r="E438" s="42">
        <v>2958465</v>
      </c>
      <c r="F438" s="41"/>
      <c r="G438" s="41"/>
      <c r="H438" s="40" t="s">
        <v>9590</v>
      </c>
      <c r="I438" s="42">
        <v>42825</v>
      </c>
      <c r="J438" s="40" t="s">
        <v>11115</v>
      </c>
      <c r="K438" s="42">
        <v>42825</v>
      </c>
      <c r="L438" s="40" t="s">
        <v>11115</v>
      </c>
      <c r="M438" s="42">
        <v>42825</v>
      </c>
      <c r="N438" s="42">
        <v>2958465</v>
      </c>
      <c r="O438" s="40" t="s">
        <v>11568</v>
      </c>
      <c r="P438" s="40" t="s">
        <v>12171</v>
      </c>
      <c r="Q438" s="40" t="s">
        <v>11121</v>
      </c>
    </row>
    <row r="439" spans="1:17" x14ac:dyDescent="0.35">
      <c r="A439" s="40" t="s">
        <v>10757</v>
      </c>
      <c r="B439" s="40" t="s">
        <v>12175</v>
      </c>
      <c r="C439" s="41"/>
      <c r="D439" s="42">
        <v>42825</v>
      </c>
      <c r="E439" s="42">
        <v>2958465</v>
      </c>
      <c r="F439" s="41"/>
      <c r="G439" s="41"/>
      <c r="H439" s="40" t="s">
        <v>9590</v>
      </c>
      <c r="I439" s="42">
        <v>42825</v>
      </c>
      <c r="J439" s="40" t="s">
        <v>11115</v>
      </c>
      <c r="K439" s="42">
        <v>42825</v>
      </c>
      <c r="L439" s="40" t="s">
        <v>11115</v>
      </c>
      <c r="M439" s="42">
        <v>42825</v>
      </c>
      <c r="N439" s="42">
        <v>2958465</v>
      </c>
      <c r="O439" s="40" t="s">
        <v>11116</v>
      </c>
      <c r="P439" s="40" t="s">
        <v>12176</v>
      </c>
      <c r="Q439" s="40" t="s">
        <v>11118</v>
      </c>
    </row>
    <row r="440" spans="1:17" x14ac:dyDescent="0.35">
      <c r="A440" s="40" t="s">
        <v>12177</v>
      </c>
      <c r="B440" s="40" t="s">
        <v>12178</v>
      </c>
      <c r="C440" s="41"/>
      <c r="D440" s="42">
        <v>42825</v>
      </c>
      <c r="E440" s="42">
        <v>2958465</v>
      </c>
      <c r="F440" s="41"/>
      <c r="G440" s="41"/>
      <c r="H440" s="40" t="s">
        <v>9590</v>
      </c>
      <c r="I440" s="42">
        <v>42825</v>
      </c>
      <c r="J440" s="40" t="s">
        <v>11115</v>
      </c>
      <c r="K440" s="42">
        <v>42825</v>
      </c>
      <c r="L440" s="40" t="s">
        <v>11115</v>
      </c>
      <c r="M440" s="42">
        <v>42825</v>
      </c>
      <c r="N440" s="42">
        <v>2958465</v>
      </c>
      <c r="O440" s="40" t="s">
        <v>11149</v>
      </c>
      <c r="P440" s="40" t="s">
        <v>12176</v>
      </c>
      <c r="Q440" s="40" t="s">
        <v>11152</v>
      </c>
    </row>
    <row r="441" spans="1:17" x14ac:dyDescent="0.35">
      <c r="A441" s="40" t="s">
        <v>12179</v>
      </c>
      <c r="B441" s="40" t="s">
        <v>12180</v>
      </c>
      <c r="C441" s="41"/>
      <c r="D441" s="42">
        <v>42825</v>
      </c>
      <c r="E441" s="42">
        <v>2958465</v>
      </c>
      <c r="F441" s="41"/>
      <c r="G441" s="41"/>
      <c r="H441" s="40" t="s">
        <v>9590</v>
      </c>
      <c r="I441" s="42">
        <v>42825</v>
      </c>
      <c r="J441" s="40" t="s">
        <v>11115</v>
      </c>
      <c r="K441" s="42">
        <v>42825</v>
      </c>
      <c r="L441" s="40" t="s">
        <v>11115</v>
      </c>
      <c r="M441" s="42">
        <v>42825</v>
      </c>
      <c r="N441" s="42">
        <v>2958465</v>
      </c>
      <c r="O441" s="40" t="s">
        <v>11149</v>
      </c>
      <c r="P441" s="40" t="s">
        <v>12176</v>
      </c>
      <c r="Q441" s="40" t="s">
        <v>11167</v>
      </c>
    </row>
    <row r="442" spans="1:17" x14ac:dyDescent="0.35">
      <c r="A442" s="40" t="s">
        <v>12181</v>
      </c>
      <c r="B442" s="40" t="s">
        <v>12182</v>
      </c>
      <c r="C442" s="41"/>
      <c r="D442" s="42">
        <v>42825</v>
      </c>
      <c r="E442" s="42">
        <v>2958465</v>
      </c>
      <c r="F442" s="41"/>
      <c r="G442" s="41"/>
      <c r="H442" s="40" t="s">
        <v>9590</v>
      </c>
      <c r="I442" s="42">
        <v>42825</v>
      </c>
      <c r="J442" s="40" t="s">
        <v>11115</v>
      </c>
      <c r="K442" s="42">
        <v>42825</v>
      </c>
      <c r="L442" s="40" t="s">
        <v>11115</v>
      </c>
      <c r="M442" s="42">
        <v>42825</v>
      </c>
      <c r="N442" s="42">
        <v>2958465</v>
      </c>
      <c r="O442" s="40" t="s">
        <v>11155</v>
      </c>
      <c r="P442" s="40" t="s">
        <v>12183</v>
      </c>
      <c r="Q442" s="40" t="s">
        <v>11152</v>
      </c>
    </row>
    <row r="443" spans="1:17" x14ac:dyDescent="0.35">
      <c r="A443" s="40" t="s">
        <v>12184</v>
      </c>
      <c r="B443" s="40" t="s">
        <v>12185</v>
      </c>
      <c r="C443" s="41"/>
      <c r="D443" s="42">
        <v>42825</v>
      </c>
      <c r="E443" s="42">
        <v>2958465</v>
      </c>
      <c r="F443" s="41"/>
      <c r="G443" s="41"/>
      <c r="H443" s="40" t="s">
        <v>9590</v>
      </c>
      <c r="I443" s="42">
        <v>42825</v>
      </c>
      <c r="J443" s="40" t="s">
        <v>11115</v>
      </c>
      <c r="K443" s="42">
        <v>42825</v>
      </c>
      <c r="L443" s="40" t="s">
        <v>11115</v>
      </c>
      <c r="M443" s="42">
        <v>42825</v>
      </c>
      <c r="N443" s="42">
        <v>2958465</v>
      </c>
      <c r="O443" s="40" t="s">
        <v>11124</v>
      </c>
      <c r="P443" s="40" t="s">
        <v>12186</v>
      </c>
      <c r="Q443" s="40" t="s">
        <v>11118</v>
      </c>
    </row>
    <row r="444" spans="1:17" x14ac:dyDescent="0.35">
      <c r="A444" s="40" t="s">
        <v>12187</v>
      </c>
      <c r="B444" s="40" t="s">
        <v>12188</v>
      </c>
      <c r="C444" s="41"/>
      <c r="D444" s="42">
        <v>42825</v>
      </c>
      <c r="E444" s="42">
        <v>2958465</v>
      </c>
      <c r="F444" s="41"/>
      <c r="G444" s="41"/>
      <c r="H444" s="40" t="s">
        <v>9590</v>
      </c>
      <c r="I444" s="42">
        <v>42825</v>
      </c>
      <c r="J444" s="40" t="s">
        <v>11115</v>
      </c>
      <c r="K444" s="42">
        <v>42825</v>
      </c>
      <c r="L444" s="40" t="s">
        <v>11115</v>
      </c>
      <c r="M444" s="42">
        <v>42825</v>
      </c>
      <c r="N444" s="42">
        <v>2958465</v>
      </c>
      <c r="O444" s="40" t="s">
        <v>11124</v>
      </c>
      <c r="P444" s="40" t="s">
        <v>12186</v>
      </c>
      <c r="Q444" s="40" t="s">
        <v>11121</v>
      </c>
    </row>
    <row r="445" spans="1:17" x14ac:dyDescent="0.35">
      <c r="A445" s="40" t="s">
        <v>12189</v>
      </c>
      <c r="B445" s="40" t="s">
        <v>12190</v>
      </c>
      <c r="C445" s="41"/>
      <c r="D445" s="42">
        <v>42825</v>
      </c>
      <c r="E445" s="42">
        <v>2958465</v>
      </c>
      <c r="F445" s="41"/>
      <c r="G445" s="41"/>
      <c r="H445" s="40" t="s">
        <v>9590</v>
      </c>
      <c r="I445" s="42">
        <v>42825</v>
      </c>
      <c r="J445" s="40" t="s">
        <v>11115</v>
      </c>
      <c r="K445" s="42">
        <v>42825</v>
      </c>
      <c r="L445" s="40" t="s">
        <v>11115</v>
      </c>
      <c r="M445" s="42">
        <v>42825</v>
      </c>
      <c r="N445" s="42">
        <v>2958465</v>
      </c>
      <c r="O445" s="40" t="s">
        <v>11237</v>
      </c>
      <c r="P445" s="40" t="s">
        <v>12191</v>
      </c>
      <c r="Q445" s="40" t="s">
        <v>11139</v>
      </c>
    </row>
    <row r="446" spans="1:17" x14ac:dyDescent="0.35">
      <c r="A446" s="40" t="s">
        <v>12192</v>
      </c>
      <c r="B446" s="40" t="s">
        <v>12193</v>
      </c>
      <c r="C446" s="41"/>
      <c r="D446" s="42">
        <v>42825</v>
      </c>
      <c r="E446" s="42">
        <v>2958465</v>
      </c>
      <c r="F446" s="40" t="s">
        <v>12192</v>
      </c>
      <c r="G446" s="41"/>
      <c r="H446" s="40" t="s">
        <v>9590</v>
      </c>
      <c r="I446" s="42">
        <v>42825</v>
      </c>
      <c r="J446" s="40" t="s">
        <v>11115</v>
      </c>
      <c r="K446" s="42">
        <v>42825</v>
      </c>
      <c r="L446" s="40" t="s">
        <v>11115</v>
      </c>
      <c r="M446" s="42">
        <v>42825</v>
      </c>
      <c r="N446" s="42">
        <v>2958465</v>
      </c>
      <c r="O446" s="40" t="s">
        <v>11175</v>
      </c>
      <c r="P446" s="40" t="s">
        <v>12194</v>
      </c>
      <c r="Q446" s="40" t="s">
        <v>11121</v>
      </c>
    </row>
    <row r="447" spans="1:17" x14ac:dyDescent="0.35">
      <c r="A447" s="40" t="s">
        <v>12195</v>
      </c>
      <c r="B447" s="40" t="s">
        <v>12196</v>
      </c>
      <c r="C447" s="41"/>
      <c r="D447" s="42">
        <v>42825</v>
      </c>
      <c r="E447" s="42">
        <v>2958465</v>
      </c>
      <c r="F447" s="41"/>
      <c r="G447" s="41"/>
      <c r="H447" s="40" t="s">
        <v>9590</v>
      </c>
      <c r="I447" s="42">
        <v>42825</v>
      </c>
      <c r="J447" s="40" t="s">
        <v>11115</v>
      </c>
      <c r="K447" s="42">
        <v>42825</v>
      </c>
      <c r="L447" s="40" t="s">
        <v>11115</v>
      </c>
      <c r="M447" s="42">
        <v>42825</v>
      </c>
      <c r="N447" s="42">
        <v>2958465</v>
      </c>
      <c r="O447" s="40" t="s">
        <v>11128</v>
      </c>
      <c r="P447" s="40" t="s">
        <v>12197</v>
      </c>
      <c r="Q447" s="40" t="s">
        <v>11118</v>
      </c>
    </row>
    <row r="448" spans="1:17" x14ac:dyDescent="0.35">
      <c r="A448" s="40" t="s">
        <v>12198</v>
      </c>
      <c r="B448" s="40" t="s">
        <v>12199</v>
      </c>
      <c r="C448" s="41"/>
      <c r="D448" s="42">
        <v>42825</v>
      </c>
      <c r="E448" s="42">
        <v>2958465</v>
      </c>
      <c r="F448" s="41"/>
      <c r="G448" s="41"/>
      <c r="H448" s="40" t="s">
        <v>9590</v>
      </c>
      <c r="I448" s="42">
        <v>42825</v>
      </c>
      <c r="J448" s="40" t="s">
        <v>11115</v>
      </c>
      <c r="K448" s="42">
        <v>42825</v>
      </c>
      <c r="L448" s="40" t="s">
        <v>11115</v>
      </c>
      <c r="M448" s="42">
        <v>42825</v>
      </c>
      <c r="N448" s="42">
        <v>2958465</v>
      </c>
      <c r="O448" s="40" t="s">
        <v>11128</v>
      </c>
      <c r="P448" s="40" t="s">
        <v>12197</v>
      </c>
      <c r="Q448" s="40" t="s">
        <v>11121</v>
      </c>
    </row>
    <row r="449" spans="1:17" x14ac:dyDescent="0.35">
      <c r="A449" s="40" t="s">
        <v>12200</v>
      </c>
      <c r="B449" s="40" t="s">
        <v>12201</v>
      </c>
      <c r="C449" s="41"/>
      <c r="D449" s="42">
        <v>42825</v>
      </c>
      <c r="E449" s="42">
        <v>2958465</v>
      </c>
      <c r="F449" s="41"/>
      <c r="G449" s="41"/>
      <c r="H449" s="40" t="s">
        <v>9590</v>
      </c>
      <c r="I449" s="42">
        <v>42825</v>
      </c>
      <c r="J449" s="40" t="s">
        <v>11115</v>
      </c>
      <c r="K449" s="42">
        <v>42825</v>
      </c>
      <c r="L449" s="40" t="s">
        <v>11115</v>
      </c>
      <c r="M449" s="42">
        <v>42825</v>
      </c>
      <c r="N449" s="42">
        <v>2958465</v>
      </c>
      <c r="O449" s="40" t="s">
        <v>11116</v>
      </c>
      <c r="P449" s="40" t="s">
        <v>12202</v>
      </c>
      <c r="Q449" s="40" t="s">
        <v>11118</v>
      </c>
    </row>
    <row r="450" spans="1:17" x14ac:dyDescent="0.35">
      <c r="A450" s="40" t="s">
        <v>12203</v>
      </c>
      <c r="B450" s="40" t="s">
        <v>12204</v>
      </c>
      <c r="C450" s="41"/>
      <c r="D450" s="42">
        <v>42825</v>
      </c>
      <c r="E450" s="42">
        <v>2958465</v>
      </c>
      <c r="F450" s="41"/>
      <c r="G450" s="41"/>
      <c r="H450" s="40" t="s">
        <v>9590</v>
      </c>
      <c r="I450" s="42">
        <v>42825</v>
      </c>
      <c r="J450" s="40" t="s">
        <v>11115</v>
      </c>
      <c r="K450" s="42">
        <v>42825</v>
      </c>
      <c r="L450" s="40" t="s">
        <v>11115</v>
      </c>
      <c r="M450" s="42">
        <v>42825</v>
      </c>
      <c r="N450" s="42">
        <v>2958465</v>
      </c>
      <c r="O450" s="40" t="s">
        <v>11116</v>
      </c>
      <c r="P450" s="40" t="s">
        <v>12202</v>
      </c>
      <c r="Q450" s="40" t="s">
        <v>11121</v>
      </c>
    </row>
    <row r="451" spans="1:17" x14ac:dyDescent="0.35">
      <c r="A451" s="40" t="s">
        <v>12205</v>
      </c>
      <c r="B451" s="40" t="s">
        <v>12206</v>
      </c>
      <c r="C451" s="41"/>
      <c r="D451" s="42">
        <v>42935</v>
      </c>
      <c r="E451" s="41"/>
      <c r="F451" s="41"/>
      <c r="G451" s="41"/>
      <c r="H451" s="40" t="s">
        <v>9590</v>
      </c>
      <c r="I451" s="42">
        <v>42935</v>
      </c>
      <c r="J451" s="40" t="s">
        <v>11697</v>
      </c>
      <c r="K451" s="42">
        <v>42935</v>
      </c>
      <c r="L451" s="40" t="s">
        <v>11698</v>
      </c>
      <c r="M451" s="42">
        <v>42935</v>
      </c>
      <c r="N451" s="41"/>
      <c r="O451" s="40" t="s">
        <v>11149</v>
      </c>
      <c r="P451" s="40" t="s">
        <v>12207</v>
      </c>
      <c r="Q451" s="40" t="s">
        <v>11152</v>
      </c>
    </row>
    <row r="452" spans="1:17" x14ac:dyDescent="0.35">
      <c r="A452" s="40" t="s">
        <v>12208</v>
      </c>
      <c r="B452" s="40" t="s">
        <v>12209</v>
      </c>
      <c r="C452" s="41"/>
      <c r="D452" s="42">
        <v>42935</v>
      </c>
      <c r="E452" s="41"/>
      <c r="F452" s="41"/>
      <c r="G452" s="40" t="s">
        <v>12210</v>
      </c>
      <c r="H452" s="40" t="s">
        <v>9590</v>
      </c>
      <c r="I452" s="42">
        <v>42935</v>
      </c>
      <c r="J452" s="40" t="s">
        <v>11697</v>
      </c>
      <c r="K452" s="42">
        <v>42935</v>
      </c>
      <c r="L452" s="40" t="s">
        <v>11698</v>
      </c>
      <c r="M452" s="42">
        <v>42935</v>
      </c>
      <c r="N452" s="41"/>
      <c r="O452" s="40" t="s">
        <v>11149</v>
      </c>
      <c r="P452" s="40" t="s">
        <v>12207</v>
      </c>
      <c r="Q452" s="40" t="s">
        <v>11184</v>
      </c>
    </row>
    <row r="453" spans="1:17" x14ac:dyDescent="0.35">
      <c r="A453" s="40" t="s">
        <v>12211</v>
      </c>
      <c r="B453" s="40" t="s">
        <v>12212</v>
      </c>
      <c r="C453" s="41"/>
      <c r="D453" s="42">
        <v>42825</v>
      </c>
      <c r="E453" s="42">
        <v>2958465</v>
      </c>
      <c r="F453" s="41"/>
      <c r="G453" s="41"/>
      <c r="H453" s="40" t="s">
        <v>9590</v>
      </c>
      <c r="I453" s="42">
        <v>42825</v>
      </c>
      <c r="J453" s="40" t="s">
        <v>11115</v>
      </c>
      <c r="K453" s="42">
        <v>42825</v>
      </c>
      <c r="L453" s="40" t="s">
        <v>11115</v>
      </c>
      <c r="M453" s="42">
        <v>42825</v>
      </c>
      <c r="N453" s="42">
        <v>2958465</v>
      </c>
      <c r="O453" s="40" t="s">
        <v>11128</v>
      </c>
      <c r="P453" s="40" t="s">
        <v>12213</v>
      </c>
      <c r="Q453" s="40" t="s">
        <v>11136</v>
      </c>
    </row>
    <row r="454" spans="1:17" x14ac:dyDescent="0.35">
      <c r="A454" s="40" t="s">
        <v>12214</v>
      </c>
      <c r="B454" s="40" t="s">
        <v>12215</v>
      </c>
      <c r="C454" s="41"/>
      <c r="D454" s="42">
        <v>42825</v>
      </c>
      <c r="E454" s="42">
        <v>2958465</v>
      </c>
      <c r="F454" s="41"/>
      <c r="G454" s="41"/>
      <c r="H454" s="40" t="s">
        <v>9590</v>
      </c>
      <c r="I454" s="42">
        <v>42825</v>
      </c>
      <c r="J454" s="40" t="s">
        <v>11115</v>
      </c>
      <c r="K454" s="42">
        <v>42825</v>
      </c>
      <c r="L454" s="40" t="s">
        <v>11115</v>
      </c>
      <c r="M454" s="42">
        <v>42825</v>
      </c>
      <c r="N454" s="42">
        <v>2958465</v>
      </c>
      <c r="O454" s="40" t="s">
        <v>11128</v>
      </c>
      <c r="P454" s="40" t="s">
        <v>12213</v>
      </c>
      <c r="Q454" s="40" t="s">
        <v>11139</v>
      </c>
    </row>
    <row r="455" spans="1:17" x14ac:dyDescent="0.35">
      <c r="A455" s="40" t="s">
        <v>12216</v>
      </c>
      <c r="B455" s="40" t="s">
        <v>12217</v>
      </c>
      <c r="C455" s="41"/>
      <c r="D455" s="42">
        <v>42825</v>
      </c>
      <c r="E455" s="42">
        <v>2958465</v>
      </c>
      <c r="F455" s="40" t="s">
        <v>12216</v>
      </c>
      <c r="G455" s="41"/>
      <c r="H455" s="40" t="s">
        <v>9590</v>
      </c>
      <c r="I455" s="42">
        <v>42825</v>
      </c>
      <c r="J455" s="40" t="s">
        <v>11115</v>
      </c>
      <c r="K455" s="42">
        <v>42825</v>
      </c>
      <c r="L455" s="40" t="s">
        <v>11115</v>
      </c>
      <c r="M455" s="42">
        <v>42825</v>
      </c>
      <c r="N455" s="42">
        <v>2958465</v>
      </c>
      <c r="O455" s="40" t="s">
        <v>11155</v>
      </c>
      <c r="P455" s="40" t="s">
        <v>12218</v>
      </c>
      <c r="Q455" s="40" t="s">
        <v>11118</v>
      </c>
    </row>
    <row r="456" spans="1:17" ht="26.5" x14ac:dyDescent="0.35">
      <c r="A456" s="40" t="s">
        <v>12219</v>
      </c>
      <c r="B456" s="40" t="s">
        <v>12220</v>
      </c>
      <c r="C456" s="41"/>
      <c r="D456" s="42">
        <v>42825</v>
      </c>
      <c r="E456" s="42">
        <v>2958465</v>
      </c>
      <c r="F456" s="40" t="s">
        <v>12221</v>
      </c>
      <c r="G456" s="41"/>
      <c r="H456" s="40" t="s">
        <v>9590</v>
      </c>
      <c r="I456" s="42">
        <v>42825</v>
      </c>
      <c r="J456" s="40" t="s">
        <v>11115</v>
      </c>
      <c r="K456" s="42">
        <v>42825</v>
      </c>
      <c r="L456" s="40" t="s">
        <v>11115</v>
      </c>
      <c r="M456" s="42">
        <v>42825</v>
      </c>
      <c r="N456" s="42">
        <v>2958465</v>
      </c>
      <c r="O456" s="40" t="s">
        <v>11160</v>
      </c>
      <c r="P456" s="40" t="s">
        <v>12218</v>
      </c>
      <c r="Q456" s="40" t="s">
        <v>11121</v>
      </c>
    </row>
    <row r="457" spans="1:17" x14ac:dyDescent="0.35">
      <c r="A457" s="40" t="s">
        <v>12222</v>
      </c>
      <c r="B457" s="40" t="s">
        <v>12223</v>
      </c>
      <c r="C457" s="41"/>
      <c r="D457" s="42">
        <v>42825</v>
      </c>
      <c r="E457" s="42">
        <v>2958465</v>
      </c>
      <c r="F457" s="41"/>
      <c r="G457" s="41"/>
      <c r="H457" s="40" t="s">
        <v>9590</v>
      </c>
      <c r="I457" s="42">
        <v>42825</v>
      </c>
      <c r="J457" s="40" t="s">
        <v>11115</v>
      </c>
      <c r="K457" s="42">
        <v>42825</v>
      </c>
      <c r="L457" s="40" t="s">
        <v>11115</v>
      </c>
      <c r="M457" s="42">
        <v>42825</v>
      </c>
      <c r="N457" s="42">
        <v>2958465</v>
      </c>
      <c r="O457" s="40" t="s">
        <v>11908</v>
      </c>
      <c r="P457" s="40" t="s">
        <v>12224</v>
      </c>
      <c r="Q457" s="40" t="s">
        <v>11118</v>
      </c>
    </row>
    <row r="458" spans="1:17" x14ac:dyDescent="0.35">
      <c r="A458" s="40" t="s">
        <v>12225</v>
      </c>
      <c r="B458" s="40" t="s">
        <v>12226</v>
      </c>
      <c r="C458" s="41"/>
      <c r="D458" s="42">
        <v>42825</v>
      </c>
      <c r="E458" s="42">
        <v>2958465</v>
      </c>
      <c r="F458" s="41"/>
      <c r="G458" s="41"/>
      <c r="H458" s="40" t="s">
        <v>9590</v>
      </c>
      <c r="I458" s="42">
        <v>42825</v>
      </c>
      <c r="J458" s="40" t="s">
        <v>11115</v>
      </c>
      <c r="K458" s="42">
        <v>42825</v>
      </c>
      <c r="L458" s="40" t="s">
        <v>11115</v>
      </c>
      <c r="M458" s="42">
        <v>42825</v>
      </c>
      <c r="N458" s="42">
        <v>2958465</v>
      </c>
      <c r="O458" s="40" t="s">
        <v>11908</v>
      </c>
      <c r="P458" s="40" t="s">
        <v>12224</v>
      </c>
      <c r="Q458" s="40" t="s">
        <v>11121</v>
      </c>
    </row>
    <row r="459" spans="1:17" x14ac:dyDescent="0.35">
      <c r="A459" s="40" t="s">
        <v>12227</v>
      </c>
      <c r="B459" s="40" t="s">
        <v>12228</v>
      </c>
      <c r="C459" s="41"/>
      <c r="D459" s="42">
        <v>42825</v>
      </c>
      <c r="E459" s="42">
        <v>2958465</v>
      </c>
      <c r="F459" s="41"/>
      <c r="G459" s="41"/>
      <c r="H459" s="40" t="s">
        <v>9590</v>
      </c>
      <c r="I459" s="42">
        <v>42825</v>
      </c>
      <c r="J459" s="40" t="s">
        <v>11115</v>
      </c>
      <c r="K459" s="42">
        <v>42825</v>
      </c>
      <c r="L459" s="40" t="s">
        <v>11115</v>
      </c>
      <c r="M459" s="42">
        <v>42825</v>
      </c>
      <c r="N459" s="42">
        <v>2958465</v>
      </c>
      <c r="O459" s="40" t="s">
        <v>11260</v>
      </c>
      <c r="P459" s="40" t="s">
        <v>12229</v>
      </c>
      <c r="Q459" s="40" t="s">
        <v>11118</v>
      </c>
    </row>
    <row r="460" spans="1:17" x14ac:dyDescent="0.35">
      <c r="A460" s="40" t="s">
        <v>12230</v>
      </c>
      <c r="B460" s="40" t="s">
        <v>12231</v>
      </c>
      <c r="C460" s="41"/>
      <c r="D460" s="42">
        <v>42825</v>
      </c>
      <c r="E460" s="42">
        <v>2958465</v>
      </c>
      <c r="F460" s="41"/>
      <c r="G460" s="41"/>
      <c r="H460" s="40" t="s">
        <v>9590</v>
      </c>
      <c r="I460" s="42">
        <v>42825</v>
      </c>
      <c r="J460" s="40" t="s">
        <v>11115</v>
      </c>
      <c r="K460" s="42">
        <v>42825</v>
      </c>
      <c r="L460" s="40" t="s">
        <v>11115</v>
      </c>
      <c r="M460" s="42">
        <v>42825</v>
      </c>
      <c r="N460" s="42">
        <v>2958465</v>
      </c>
      <c r="O460" s="40" t="s">
        <v>11260</v>
      </c>
      <c r="P460" s="40" t="s">
        <v>12229</v>
      </c>
      <c r="Q460" s="40" t="s">
        <v>11121</v>
      </c>
    </row>
    <row r="461" spans="1:17" x14ac:dyDescent="0.35">
      <c r="A461" s="40" t="s">
        <v>12232</v>
      </c>
      <c r="B461" s="40" t="s">
        <v>12233</v>
      </c>
      <c r="C461" s="41"/>
      <c r="D461" s="42">
        <v>42825</v>
      </c>
      <c r="E461" s="42">
        <v>2958465</v>
      </c>
      <c r="F461" s="41"/>
      <c r="G461" s="41"/>
      <c r="H461" s="40" t="s">
        <v>9590</v>
      </c>
      <c r="I461" s="42">
        <v>42825</v>
      </c>
      <c r="J461" s="40" t="s">
        <v>11115</v>
      </c>
      <c r="K461" s="42">
        <v>42825</v>
      </c>
      <c r="L461" s="40" t="s">
        <v>11115</v>
      </c>
      <c r="M461" s="42">
        <v>42825</v>
      </c>
      <c r="N461" s="42">
        <v>2958465</v>
      </c>
      <c r="O461" s="40" t="s">
        <v>11188</v>
      </c>
      <c r="P461" s="40" t="s">
        <v>12234</v>
      </c>
      <c r="Q461" s="40" t="s">
        <v>11118</v>
      </c>
    </row>
    <row r="462" spans="1:17" x14ac:dyDescent="0.35">
      <c r="A462" s="40" t="s">
        <v>12235</v>
      </c>
      <c r="B462" s="40" t="s">
        <v>12236</v>
      </c>
      <c r="C462" s="41"/>
      <c r="D462" s="42">
        <v>42825</v>
      </c>
      <c r="E462" s="42">
        <v>2958465</v>
      </c>
      <c r="F462" s="41"/>
      <c r="G462" s="41"/>
      <c r="H462" s="40" t="s">
        <v>9590</v>
      </c>
      <c r="I462" s="42">
        <v>42825</v>
      </c>
      <c r="J462" s="40" t="s">
        <v>11115</v>
      </c>
      <c r="K462" s="42">
        <v>42825</v>
      </c>
      <c r="L462" s="40" t="s">
        <v>11115</v>
      </c>
      <c r="M462" s="42">
        <v>42825</v>
      </c>
      <c r="N462" s="42">
        <v>2958465</v>
      </c>
      <c r="O462" s="40" t="s">
        <v>11188</v>
      </c>
      <c r="P462" s="40" t="s">
        <v>12234</v>
      </c>
      <c r="Q462" s="40" t="s">
        <v>11121</v>
      </c>
    </row>
    <row r="463" spans="1:17" x14ac:dyDescent="0.35">
      <c r="A463" s="40" t="s">
        <v>12237</v>
      </c>
      <c r="B463" s="40" t="s">
        <v>12238</v>
      </c>
      <c r="C463" s="41"/>
      <c r="D463" s="42">
        <v>42825</v>
      </c>
      <c r="E463" s="42">
        <v>2958465</v>
      </c>
      <c r="F463" s="41"/>
      <c r="G463" s="41"/>
      <c r="H463" s="40" t="s">
        <v>9590</v>
      </c>
      <c r="I463" s="42">
        <v>42825</v>
      </c>
      <c r="J463" s="40" t="s">
        <v>11115</v>
      </c>
      <c r="K463" s="42">
        <v>42825</v>
      </c>
      <c r="L463" s="40" t="s">
        <v>11115</v>
      </c>
      <c r="M463" s="42">
        <v>42825</v>
      </c>
      <c r="N463" s="42">
        <v>2958465</v>
      </c>
      <c r="O463" s="40" t="s">
        <v>11124</v>
      </c>
      <c r="P463" s="40" t="s">
        <v>12239</v>
      </c>
      <c r="Q463" s="40" t="s">
        <v>11118</v>
      </c>
    </row>
    <row r="464" spans="1:17" x14ac:dyDescent="0.35">
      <c r="A464" s="40" t="s">
        <v>12240</v>
      </c>
      <c r="B464" s="40" t="s">
        <v>12241</v>
      </c>
      <c r="C464" s="41"/>
      <c r="D464" s="42">
        <v>42825</v>
      </c>
      <c r="E464" s="42">
        <v>2958465</v>
      </c>
      <c r="F464" s="41"/>
      <c r="G464" s="41"/>
      <c r="H464" s="40" t="s">
        <v>9590</v>
      </c>
      <c r="I464" s="42">
        <v>42825</v>
      </c>
      <c r="J464" s="40" t="s">
        <v>11115</v>
      </c>
      <c r="K464" s="42">
        <v>42825</v>
      </c>
      <c r="L464" s="40" t="s">
        <v>11115</v>
      </c>
      <c r="M464" s="42">
        <v>42825</v>
      </c>
      <c r="N464" s="42">
        <v>2958465</v>
      </c>
      <c r="O464" s="40" t="s">
        <v>11124</v>
      </c>
      <c r="P464" s="40" t="s">
        <v>12239</v>
      </c>
      <c r="Q464" s="40" t="s">
        <v>11121</v>
      </c>
    </row>
    <row r="465" spans="1:17" x14ac:dyDescent="0.35">
      <c r="A465" s="40" t="s">
        <v>12242</v>
      </c>
      <c r="B465" s="40" t="s">
        <v>12243</v>
      </c>
      <c r="C465" s="41"/>
      <c r="D465" s="42">
        <v>42825</v>
      </c>
      <c r="E465" s="42">
        <v>2958465</v>
      </c>
      <c r="F465" s="41"/>
      <c r="G465" s="41"/>
      <c r="H465" s="40" t="s">
        <v>9590</v>
      </c>
      <c r="I465" s="42">
        <v>42825</v>
      </c>
      <c r="J465" s="40" t="s">
        <v>11115</v>
      </c>
      <c r="K465" s="42">
        <v>42825</v>
      </c>
      <c r="L465" s="40" t="s">
        <v>11115</v>
      </c>
      <c r="M465" s="42">
        <v>42825</v>
      </c>
      <c r="N465" s="42">
        <v>2958465</v>
      </c>
      <c r="O465" s="40" t="s">
        <v>11274</v>
      </c>
      <c r="P465" s="40" t="s">
        <v>12244</v>
      </c>
      <c r="Q465" s="40" t="s">
        <v>11118</v>
      </c>
    </row>
    <row r="466" spans="1:17" x14ac:dyDescent="0.35">
      <c r="A466" s="40" t="s">
        <v>12245</v>
      </c>
      <c r="B466" s="40" t="s">
        <v>12246</v>
      </c>
      <c r="C466" s="41"/>
      <c r="D466" s="42">
        <v>42825</v>
      </c>
      <c r="E466" s="42">
        <v>2958465</v>
      </c>
      <c r="F466" s="41"/>
      <c r="G466" s="41"/>
      <c r="H466" s="40" t="s">
        <v>9590</v>
      </c>
      <c r="I466" s="42">
        <v>42825</v>
      </c>
      <c r="J466" s="40" t="s">
        <v>11115</v>
      </c>
      <c r="K466" s="42">
        <v>42825</v>
      </c>
      <c r="L466" s="40" t="s">
        <v>11115</v>
      </c>
      <c r="M466" s="42">
        <v>42825</v>
      </c>
      <c r="N466" s="42">
        <v>2958465</v>
      </c>
      <c r="O466" s="40" t="s">
        <v>11274</v>
      </c>
      <c r="P466" s="40" t="s">
        <v>12244</v>
      </c>
      <c r="Q466" s="40" t="s">
        <v>11121</v>
      </c>
    </row>
    <row r="467" spans="1:17" x14ac:dyDescent="0.35">
      <c r="A467" s="40" t="s">
        <v>12247</v>
      </c>
      <c r="B467" s="40" t="s">
        <v>12248</v>
      </c>
      <c r="C467" s="41"/>
      <c r="D467" s="42">
        <v>42825</v>
      </c>
      <c r="E467" s="42">
        <v>2958465</v>
      </c>
      <c r="F467" s="41"/>
      <c r="G467" s="41"/>
      <c r="H467" s="40" t="s">
        <v>9590</v>
      </c>
      <c r="I467" s="42">
        <v>42825</v>
      </c>
      <c r="J467" s="40" t="s">
        <v>11115</v>
      </c>
      <c r="K467" s="42">
        <v>42825</v>
      </c>
      <c r="L467" s="40" t="s">
        <v>11115</v>
      </c>
      <c r="M467" s="42">
        <v>42825</v>
      </c>
      <c r="N467" s="42">
        <v>2958465</v>
      </c>
      <c r="O467" s="40" t="s">
        <v>11194</v>
      </c>
      <c r="P467" s="40" t="s">
        <v>12249</v>
      </c>
      <c r="Q467" s="40" t="s">
        <v>11118</v>
      </c>
    </row>
    <row r="468" spans="1:17" x14ac:dyDescent="0.35">
      <c r="A468" s="40" t="s">
        <v>12250</v>
      </c>
      <c r="B468" s="40" t="s">
        <v>12251</v>
      </c>
      <c r="C468" s="41"/>
      <c r="D468" s="42">
        <v>42825</v>
      </c>
      <c r="E468" s="42">
        <v>2958465</v>
      </c>
      <c r="F468" s="41"/>
      <c r="G468" s="41"/>
      <c r="H468" s="40" t="s">
        <v>9590</v>
      </c>
      <c r="I468" s="42">
        <v>42825</v>
      </c>
      <c r="J468" s="40" t="s">
        <v>11115</v>
      </c>
      <c r="K468" s="42">
        <v>42825</v>
      </c>
      <c r="L468" s="40" t="s">
        <v>11115</v>
      </c>
      <c r="M468" s="42">
        <v>42825</v>
      </c>
      <c r="N468" s="42">
        <v>2958465</v>
      </c>
      <c r="O468" s="40" t="s">
        <v>11194</v>
      </c>
      <c r="P468" s="40" t="s">
        <v>12249</v>
      </c>
      <c r="Q468" s="40" t="s">
        <v>11121</v>
      </c>
    </row>
    <row r="469" spans="1:17" x14ac:dyDescent="0.35">
      <c r="A469" s="40" t="s">
        <v>12252</v>
      </c>
      <c r="B469" s="40" t="s">
        <v>12253</v>
      </c>
      <c r="C469" s="41"/>
      <c r="D469" s="42">
        <v>42825</v>
      </c>
      <c r="E469" s="42">
        <v>2958465</v>
      </c>
      <c r="F469" s="41"/>
      <c r="G469" s="41"/>
      <c r="H469" s="40" t="s">
        <v>9590</v>
      </c>
      <c r="I469" s="42">
        <v>42825</v>
      </c>
      <c r="J469" s="40" t="s">
        <v>11115</v>
      </c>
      <c r="K469" s="42">
        <v>42825</v>
      </c>
      <c r="L469" s="40" t="s">
        <v>11115</v>
      </c>
      <c r="M469" s="42">
        <v>42825</v>
      </c>
      <c r="N469" s="42">
        <v>2958465</v>
      </c>
      <c r="O469" s="40" t="s">
        <v>11194</v>
      </c>
      <c r="P469" s="40" t="s">
        <v>12249</v>
      </c>
      <c r="Q469" s="40" t="s">
        <v>11136</v>
      </c>
    </row>
    <row r="470" spans="1:17" x14ac:dyDescent="0.35">
      <c r="A470" s="40" t="s">
        <v>12254</v>
      </c>
      <c r="B470" s="40" t="s">
        <v>12255</v>
      </c>
      <c r="C470" s="41"/>
      <c r="D470" s="42">
        <v>42825</v>
      </c>
      <c r="E470" s="42">
        <v>2958465</v>
      </c>
      <c r="F470" s="41"/>
      <c r="G470" s="41"/>
      <c r="H470" s="40" t="s">
        <v>9590</v>
      </c>
      <c r="I470" s="42">
        <v>42825</v>
      </c>
      <c r="J470" s="40" t="s">
        <v>11115</v>
      </c>
      <c r="K470" s="42">
        <v>42825</v>
      </c>
      <c r="L470" s="40" t="s">
        <v>11115</v>
      </c>
      <c r="M470" s="42">
        <v>42825</v>
      </c>
      <c r="N470" s="42">
        <v>2958465</v>
      </c>
      <c r="O470" s="40" t="s">
        <v>11249</v>
      </c>
      <c r="P470" s="40" t="s">
        <v>12256</v>
      </c>
      <c r="Q470" s="40" t="s">
        <v>11118</v>
      </c>
    </row>
    <row r="471" spans="1:17" x14ac:dyDescent="0.35">
      <c r="A471" s="40" t="s">
        <v>12257</v>
      </c>
      <c r="B471" s="40" t="s">
        <v>12258</v>
      </c>
      <c r="C471" s="41"/>
      <c r="D471" s="42">
        <v>42825</v>
      </c>
      <c r="E471" s="42">
        <v>2958465</v>
      </c>
      <c r="F471" s="41"/>
      <c r="G471" s="41"/>
      <c r="H471" s="40" t="s">
        <v>9590</v>
      </c>
      <c r="I471" s="42">
        <v>42825</v>
      </c>
      <c r="J471" s="40" t="s">
        <v>11115</v>
      </c>
      <c r="K471" s="42">
        <v>42825</v>
      </c>
      <c r="L471" s="40" t="s">
        <v>11115</v>
      </c>
      <c r="M471" s="42">
        <v>42825</v>
      </c>
      <c r="N471" s="42">
        <v>2958465</v>
      </c>
      <c r="O471" s="40" t="s">
        <v>11249</v>
      </c>
      <c r="P471" s="40" t="s">
        <v>12256</v>
      </c>
      <c r="Q471" s="40" t="s">
        <v>11121</v>
      </c>
    </row>
    <row r="472" spans="1:17" x14ac:dyDescent="0.35">
      <c r="A472" s="40" t="s">
        <v>12259</v>
      </c>
      <c r="B472" s="40" t="s">
        <v>12260</v>
      </c>
      <c r="C472" s="41"/>
      <c r="D472" s="42">
        <v>42825</v>
      </c>
      <c r="E472" s="42">
        <v>2958465</v>
      </c>
      <c r="F472" s="41"/>
      <c r="G472" s="41"/>
      <c r="H472" s="40" t="s">
        <v>9590</v>
      </c>
      <c r="I472" s="42">
        <v>42825</v>
      </c>
      <c r="J472" s="40" t="s">
        <v>11115</v>
      </c>
      <c r="K472" s="42">
        <v>42825</v>
      </c>
      <c r="L472" s="40" t="s">
        <v>11115</v>
      </c>
      <c r="M472" s="42">
        <v>42825</v>
      </c>
      <c r="N472" s="42">
        <v>2958465</v>
      </c>
      <c r="O472" s="40" t="s">
        <v>11249</v>
      </c>
      <c r="P472" s="40" t="s">
        <v>12256</v>
      </c>
      <c r="Q472" s="40" t="s">
        <v>11136</v>
      </c>
    </row>
    <row r="473" spans="1:17" x14ac:dyDescent="0.35">
      <c r="A473" s="40" t="s">
        <v>10733</v>
      </c>
      <c r="B473" s="40" t="s">
        <v>12261</v>
      </c>
      <c r="C473" s="41"/>
      <c r="D473" s="42">
        <v>42825</v>
      </c>
      <c r="E473" s="42">
        <v>2958465</v>
      </c>
      <c r="F473" s="41"/>
      <c r="G473" s="41"/>
      <c r="H473" s="40" t="s">
        <v>9590</v>
      </c>
      <c r="I473" s="42">
        <v>42825</v>
      </c>
      <c r="J473" s="40" t="s">
        <v>11115</v>
      </c>
      <c r="K473" s="42">
        <v>42825</v>
      </c>
      <c r="L473" s="40" t="s">
        <v>11115</v>
      </c>
      <c r="M473" s="42">
        <v>42825</v>
      </c>
      <c r="N473" s="42">
        <v>2958465</v>
      </c>
      <c r="O473" s="40" t="s">
        <v>11149</v>
      </c>
      <c r="P473" s="40" t="s">
        <v>12262</v>
      </c>
      <c r="Q473" s="40" t="s">
        <v>11118</v>
      </c>
    </row>
    <row r="474" spans="1:17" x14ac:dyDescent="0.35">
      <c r="A474" s="40" t="s">
        <v>12263</v>
      </c>
      <c r="B474" s="40" t="s">
        <v>12264</v>
      </c>
      <c r="C474" s="41"/>
      <c r="D474" s="42">
        <v>42825</v>
      </c>
      <c r="E474" s="42">
        <v>2958465</v>
      </c>
      <c r="F474" s="41"/>
      <c r="G474" s="41"/>
      <c r="H474" s="40" t="s">
        <v>9590</v>
      </c>
      <c r="I474" s="42">
        <v>42825</v>
      </c>
      <c r="J474" s="40" t="s">
        <v>11115</v>
      </c>
      <c r="K474" s="42">
        <v>42825</v>
      </c>
      <c r="L474" s="40" t="s">
        <v>11115</v>
      </c>
      <c r="M474" s="42">
        <v>42825</v>
      </c>
      <c r="N474" s="42">
        <v>2958465</v>
      </c>
      <c r="O474" s="40" t="s">
        <v>11116</v>
      </c>
      <c r="P474" s="40" t="s">
        <v>12262</v>
      </c>
      <c r="Q474" s="40" t="s">
        <v>11121</v>
      </c>
    </row>
    <row r="475" spans="1:17" x14ac:dyDescent="0.35">
      <c r="A475" s="40" t="s">
        <v>10734</v>
      </c>
      <c r="B475" s="40" t="s">
        <v>12265</v>
      </c>
      <c r="C475" s="41"/>
      <c r="D475" s="42">
        <v>42825</v>
      </c>
      <c r="E475" s="42">
        <v>2958465</v>
      </c>
      <c r="F475" s="41"/>
      <c r="G475" s="41"/>
      <c r="H475" s="40" t="s">
        <v>9590</v>
      </c>
      <c r="I475" s="42">
        <v>42825</v>
      </c>
      <c r="J475" s="40" t="s">
        <v>11115</v>
      </c>
      <c r="K475" s="42">
        <v>42825</v>
      </c>
      <c r="L475" s="40" t="s">
        <v>11115</v>
      </c>
      <c r="M475" s="42">
        <v>42825</v>
      </c>
      <c r="N475" s="42">
        <v>2958465</v>
      </c>
      <c r="O475" s="40" t="s">
        <v>11149</v>
      </c>
      <c r="P475" s="40" t="s">
        <v>12262</v>
      </c>
      <c r="Q475" s="40" t="s">
        <v>11152</v>
      </c>
    </row>
    <row r="476" spans="1:17" x14ac:dyDescent="0.35">
      <c r="A476" s="40" t="s">
        <v>12266</v>
      </c>
      <c r="B476" s="40" t="s">
        <v>12267</v>
      </c>
      <c r="C476" s="41"/>
      <c r="D476" s="42">
        <v>42825</v>
      </c>
      <c r="E476" s="42">
        <v>2958465</v>
      </c>
      <c r="F476" s="41"/>
      <c r="G476" s="41"/>
      <c r="H476" s="40" t="s">
        <v>9590</v>
      </c>
      <c r="I476" s="42">
        <v>42825</v>
      </c>
      <c r="J476" s="40" t="s">
        <v>11115</v>
      </c>
      <c r="K476" s="42">
        <v>42825</v>
      </c>
      <c r="L476" s="40" t="s">
        <v>11115</v>
      </c>
      <c r="M476" s="42">
        <v>42825</v>
      </c>
      <c r="N476" s="42">
        <v>2958465</v>
      </c>
      <c r="O476" s="40" t="s">
        <v>11210</v>
      </c>
      <c r="P476" s="40" t="s">
        <v>12268</v>
      </c>
      <c r="Q476" s="40" t="s">
        <v>11144</v>
      </c>
    </row>
    <row r="477" spans="1:17" x14ac:dyDescent="0.35">
      <c r="A477" s="40" t="s">
        <v>10423</v>
      </c>
      <c r="B477" s="40" t="s">
        <v>12269</v>
      </c>
      <c r="C477" s="41"/>
      <c r="D477" s="42">
        <v>42825</v>
      </c>
      <c r="E477" s="42">
        <v>2958465</v>
      </c>
      <c r="F477" s="41"/>
      <c r="G477" s="41"/>
      <c r="H477" s="40" t="s">
        <v>9590</v>
      </c>
      <c r="I477" s="42">
        <v>42825</v>
      </c>
      <c r="J477" s="40" t="s">
        <v>11115</v>
      </c>
      <c r="K477" s="42">
        <v>42825</v>
      </c>
      <c r="L477" s="40" t="s">
        <v>11115</v>
      </c>
      <c r="M477" s="42">
        <v>42825</v>
      </c>
      <c r="N477" s="42">
        <v>2958465</v>
      </c>
      <c r="O477" s="40" t="s">
        <v>11149</v>
      </c>
      <c r="P477" s="40" t="s">
        <v>12270</v>
      </c>
      <c r="Q477" s="40" t="s">
        <v>11118</v>
      </c>
    </row>
    <row r="478" spans="1:17" x14ac:dyDescent="0.35">
      <c r="A478" s="40" t="s">
        <v>10422</v>
      </c>
      <c r="B478" s="40" t="s">
        <v>12271</v>
      </c>
      <c r="C478" s="41"/>
      <c r="D478" s="42">
        <v>42825</v>
      </c>
      <c r="E478" s="42">
        <v>2958465</v>
      </c>
      <c r="F478" s="41"/>
      <c r="G478" s="41"/>
      <c r="H478" s="40" t="s">
        <v>9590</v>
      </c>
      <c r="I478" s="42">
        <v>42825</v>
      </c>
      <c r="J478" s="40" t="s">
        <v>11115</v>
      </c>
      <c r="K478" s="42">
        <v>42825</v>
      </c>
      <c r="L478" s="40" t="s">
        <v>11115</v>
      </c>
      <c r="M478" s="42">
        <v>42825</v>
      </c>
      <c r="N478" s="42">
        <v>2958465</v>
      </c>
      <c r="O478" s="40" t="s">
        <v>11149</v>
      </c>
      <c r="P478" s="40" t="s">
        <v>12270</v>
      </c>
      <c r="Q478" s="40" t="s">
        <v>11144</v>
      </c>
    </row>
    <row r="479" spans="1:17" x14ac:dyDescent="0.35">
      <c r="A479" s="40" t="s">
        <v>12272</v>
      </c>
      <c r="B479" s="40" t="s">
        <v>12273</v>
      </c>
      <c r="C479" s="41"/>
      <c r="D479" s="42">
        <v>42825</v>
      </c>
      <c r="E479" s="42">
        <v>2958465</v>
      </c>
      <c r="F479" s="41"/>
      <c r="G479" s="41"/>
      <c r="H479" s="40" t="s">
        <v>9590</v>
      </c>
      <c r="I479" s="42">
        <v>42825</v>
      </c>
      <c r="J479" s="40" t="s">
        <v>11115</v>
      </c>
      <c r="K479" s="42">
        <v>42825</v>
      </c>
      <c r="L479" s="40" t="s">
        <v>11115</v>
      </c>
      <c r="M479" s="42">
        <v>42825</v>
      </c>
      <c r="N479" s="42">
        <v>2958465</v>
      </c>
      <c r="O479" s="40" t="s">
        <v>11149</v>
      </c>
      <c r="P479" s="40" t="s">
        <v>12270</v>
      </c>
      <c r="Q479" s="40" t="s">
        <v>11121</v>
      </c>
    </row>
    <row r="480" spans="1:17" x14ac:dyDescent="0.35">
      <c r="A480" s="40" t="s">
        <v>12274</v>
      </c>
      <c r="B480" s="40" t="s">
        <v>12275</v>
      </c>
      <c r="C480" s="41"/>
      <c r="D480" s="42">
        <v>42825</v>
      </c>
      <c r="E480" s="42">
        <v>2958465</v>
      </c>
      <c r="F480" s="41"/>
      <c r="G480" s="41"/>
      <c r="H480" s="40" t="s">
        <v>9590</v>
      </c>
      <c r="I480" s="42">
        <v>42825</v>
      </c>
      <c r="J480" s="40" t="s">
        <v>11115</v>
      </c>
      <c r="K480" s="42">
        <v>42825</v>
      </c>
      <c r="L480" s="40" t="s">
        <v>11115</v>
      </c>
      <c r="M480" s="42">
        <v>42825</v>
      </c>
      <c r="N480" s="42">
        <v>2958465</v>
      </c>
      <c r="O480" s="40" t="s">
        <v>11149</v>
      </c>
      <c r="P480" s="40" t="s">
        <v>12270</v>
      </c>
      <c r="Q480" s="40" t="s">
        <v>11136</v>
      </c>
    </row>
    <row r="481" spans="1:17" x14ac:dyDescent="0.35">
      <c r="A481" s="40" t="s">
        <v>12276</v>
      </c>
      <c r="B481" s="40" t="s">
        <v>12277</v>
      </c>
      <c r="C481" s="41"/>
      <c r="D481" s="42">
        <v>42825</v>
      </c>
      <c r="E481" s="42">
        <v>2958465</v>
      </c>
      <c r="F481" s="41"/>
      <c r="G481" s="41"/>
      <c r="H481" s="40" t="s">
        <v>9590</v>
      </c>
      <c r="I481" s="42">
        <v>42825</v>
      </c>
      <c r="J481" s="40" t="s">
        <v>11115</v>
      </c>
      <c r="K481" s="42">
        <v>42825</v>
      </c>
      <c r="L481" s="40" t="s">
        <v>11115</v>
      </c>
      <c r="M481" s="42">
        <v>42825</v>
      </c>
      <c r="N481" s="42">
        <v>2958465</v>
      </c>
      <c r="O481" s="40" t="s">
        <v>11149</v>
      </c>
      <c r="P481" s="40" t="s">
        <v>12270</v>
      </c>
      <c r="Q481" s="40" t="s">
        <v>11184</v>
      </c>
    </row>
    <row r="482" spans="1:17" x14ac:dyDescent="0.35">
      <c r="A482" s="40" t="s">
        <v>12278</v>
      </c>
      <c r="B482" s="40" t="s">
        <v>12279</v>
      </c>
      <c r="C482" s="41"/>
      <c r="D482" s="42">
        <v>42825</v>
      </c>
      <c r="E482" s="42">
        <v>2958465</v>
      </c>
      <c r="F482" s="41"/>
      <c r="G482" s="41"/>
      <c r="H482" s="40" t="s">
        <v>9590</v>
      </c>
      <c r="I482" s="42">
        <v>42825</v>
      </c>
      <c r="J482" s="40" t="s">
        <v>11115</v>
      </c>
      <c r="K482" s="42">
        <v>42825</v>
      </c>
      <c r="L482" s="40" t="s">
        <v>11115</v>
      </c>
      <c r="M482" s="42">
        <v>42825</v>
      </c>
      <c r="N482" s="42">
        <v>2958465</v>
      </c>
      <c r="O482" s="40" t="s">
        <v>11720</v>
      </c>
      <c r="P482" s="40" t="s">
        <v>12270</v>
      </c>
      <c r="Q482" s="40" t="s">
        <v>11167</v>
      </c>
    </row>
    <row r="483" spans="1:17" x14ac:dyDescent="0.35">
      <c r="A483" s="40" t="s">
        <v>12280</v>
      </c>
      <c r="B483" s="40" t="s">
        <v>12281</v>
      </c>
      <c r="C483" s="41"/>
      <c r="D483" s="42">
        <v>42825</v>
      </c>
      <c r="E483" s="42">
        <v>2958465</v>
      </c>
      <c r="F483" s="41"/>
      <c r="G483" s="41"/>
      <c r="H483" s="40" t="s">
        <v>9590</v>
      </c>
      <c r="I483" s="42">
        <v>42825</v>
      </c>
      <c r="J483" s="40" t="s">
        <v>11115</v>
      </c>
      <c r="K483" s="42">
        <v>42825</v>
      </c>
      <c r="L483" s="40" t="s">
        <v>11115</v>
      </c>
      <c r="M483" s="42">
        <v>42825</v>
      </c>
      <c r="N483" s="42">
        <v>2958465</v>
      </c>
      <c r="O483" s="40" t="s">
        <v>11116</v>
      </c>
      <c r="P483" s="40" t="s">
        <v>12282</v>
      </c>
      <c r="Q483" s="40" t="s">
        <v>11118</v>
      </c>
    </row>
    <row r="484" spans="1:17" x14ac:dyDescent="0.35">
      <c r="A484" s="40" t="s">
        <v>12283</v>
      </c>
      <c r="B484" s="40" t="s">
        <v>12281</v>
      </c>
      <c r="C484" s="41"/>
      <c r="D484" s="42">
        <v>42825</v>
      </c>
      <c r="E484" s="42">
        <v>2958465</v>
      </c>
      <c r="F484" s="41"/>
      <c r="G484" s="41"/>
      <c r="H484" s="40" t="s">
        <v>9590</v>
      </c>
      <c r="I484" s="42">
        <v>42825</v>
      </c>
      <c r="J484" s="40" t="s">
        <v>11115</v>
      </c>
      <c r="K484" s="42">
        <v>42825</v>
      </c>
      <c r="L484" s="40" t="s">
        <v>11115</v>
      </c>
      <c r="M484" s="42">
        <v>42825</v>
      </c>
      <c r="N484" s="42">
        <v>2958465</v>
      </c>
      <c r="O484" s="40" t="s">
        <v>11116</v>
      </c>
      <c r="P484" s="40" t="s">
        <v>12282</v>
      </c>
      <c r="Q484" s="40" t="s">
        <v>11118</v>
      </c>
    </row>
    <row r="485" spans="1:17" x14ac:dyDescent="0.35">
      <c r="A485" s="40" t="s">
        <v>12284</v>
      </c>
      <c r="B485" s="40" t="s">
        <v>12281</v>
      </c>
      <c r="C485" s="41"/>
      <c r="D485" s="42">
        <v>42825</v>
      </c>
      <c r="E485" s="42">
        <v>2958465</v>
      </c>
      <c r="F485" s="41"/>
      <c r="G485" s="41"/>
      <c r="H485" s="40" t="s">
        <v>9590</v>
      </c>
      <c r="I485" s="42">
        <v>42825</v>
      </c>
      <c r="J485" s="40" t="s">
        <v>11115</v>
      </c>
      <c r="K485" s="42">
        <v>42825</v>
      </c>
      <c r="L485" s="40" t="s">
        <v>11115</v>
      </c>
      <c r="M485" s="42">
        <v>42825</v>
      </c>
      <c r="N485" s="42">
        <v>2958465</v>
      </c>
      <c r="O485" s="40" t="s">
        <v>11116</v>
      </c>
      <c r="P485" s="40" t="s">
        <v>12282</v>
      </c>
      <c r="Q485" s="40" t="s">
        <v>11118</v>
      </c>
    </row>
    <row r="486" spans="1:17" x14ac:dyDescent="0.35">
      <c r="A486" s="40" t="s">
        <v>12285</v>
      </c>
      <c r="B486" s="40" t="s">
        <v>12286</v>
      </c>
      <c r="C486" s="41"/>
      <c r="D486" s="42">
        <v>42825</v>
      </c>
      <c r="E486" s="42">
        <v>2958465</v>
      </c>
      <c r="F486" s="41"/>
      <c r="G486" s="41"/>
      <c r="H486" s="40" t="s">
        <v>9590</v>
      </c>
      <c r="I486" s="42">
        <v>42825</v>
      </c>
      <c r="J486" s="40" t="s">
        <v>11115</v>
      </c>
      <c r="K486" s="42">
        <v>42825</v>
      </c>
      <c r="L486" s="40" t="s">
        <v>11115</v>
      </c>
      <c r="M486" s="42">
        <v>42825</v>
      </c>
      <c r="N486" s="42">
        <v>2958465</v>
      </c>
      <c r="O486" s="40" t="s">
        <v>11116</v>
      </c>
      <c r="P486" s="40" t="s">
        <v>12282</v>
      </c>
      <c r="Q486" s="40" t="s">
        <v>11121</v>
      </c>
    </row>
    <row r="487" spans="1:17" x14ac:dyDescent="0.35">
      <c r="A487" s="40" t="s">
        <v>12287</v>
      </c>
      <c r="B487" s="40" t="s">
        <v>12288</v>
      </c>
      <c r="C487" s="41"/>
      <c r="D487" s="42">
        <v>42825</v>
      </c>
      <c r="E487" s="42">
        <v>2958465</v>
      </c>
      <c r="F487" s="41"/>
      <c r="G487" s="41"/>
      <c r="H487" s="40" t="s">
        <v>9590</v>
      </c>
      <c r="I487" s="42">
        <v>42825</v>
      </c>
      <c r="J487" s="40" t="s">
        <v>11115</v>
      </c>
      <c r="K487" s="42">
        <v>42825</v>
      </c>
      <c r="L487" s="40" t="s">
        <v>11115</v>
      </c>
      <c r="M487" s="42">
        <v>42825</v>
      </c>
      <c r="N487" s="42">
        <v>2958465</v>
      </c>
      <c r="O487" s="40" t="s">
        <v>11116</v>
      </c>
      <c r="P487" s="40" t="s">
        <v>12282</v>
      </c>
      <c r="Q487" s="40" t="s">
        <v>11136</v>
      </c>
    </row>
    <row r="488" spans="1:17" x14ac:dyDescent="0.35">
      <c r="A488" s="40" t="s">
        <v>10442</v>
      </c>
      <c r="B488" s="40" t="s">
        <v>12289</v>
      </c>
      <c r="C488" s="41"/>
      <c r="D488" s="42">
        <v>42825</v>
      </c>
      <c r="E488" s="42">
        <v>2958465</v>
      </c>
      <c r="F488" s="41"/>
      <c r="G488" s="41"/>
      <c r="H488" s="40" t="s">
        <v>9590</v>
      </c>
      <c r="I488" s="42">
        <v>42825</v>
      </c>
      <c r="J488" s="40" t="s">
        <v>11115</v>
      </c>
      <c r="K488" s="42">
        <v>42825</v>
      </c>
      <c r="L488" s="40" t="s">
        <v>11115</v>
      </c>
      <c r="M488" s="42">
        <v>42825</v>
      </c>
      <c r="N488" s="42">
        <v>2958465</v>
      </c>
      <c r="O488" s="40" t="s">
        <v>11149</v>
      </c>
      <c r="P488" s="40" t="s">
        <v>12290</v>
      </c>
      <c r="Q488" s="40" t="s">
        <v>11118</v>
      </c>
    </row>
    <row r="489" spans="1:17" x14ac:dyDescent="0.35">
      <c r="A489" s="40" t="s">
        <v>10443</v>
      </c>
      <c r="B489" s="40" t="s">
        <v>12291</v>
      </c>
      <c r="C489" s="41"/>
      <c r="D489" s="42">
        <v>42825</v>
      </c>
      <c r="E489" s="42">
        <v>2958465</v>
      </c>
      <c r="F489" s="41"/>
      <c r="G489" s="41"/>
      <c r="H489" s="40" t="s">
        <v>9590</v>
      </c>
      <c r="I489" s="42">
        <v>42825</v>
      </c>
      <c r="J489" s="40" t="s">
        <v>11115</v>
      </c>
      <c r="K489" s="42">
        <v>42825</v>
      </c>
      <c r="L489" s="40" t="s">
        <v>11115</v>
      </c>
      <c r="M489" s="42">
        <v>42825</v>
      </c>
      <c r="N489" s="42">
        <v>2958465</v>
      </c>
      <c r="O489" s="40" t="s">
        <v>11149</v>
      </c>
      <c r="P489" s="40" t="s">
        <v>12290</v>
      </c>
      <c r="Q489" s="40" t="s">
        <v>11144</v>
      </c>
    </row>
    <row r="490" spans="1:17" x14ac:dyDescent="0.35">
      <c r="A490" s="40" t="s">
        <v>12292</v>
      </c>
      <c r="B490" s="40" t="s">
        <v>12293</v>
      </c>
      <c r="C490" s="41"/>
      <c r="D490" s="42">
        <v>42825</v>
      </c>
      <c r="E490" s="42">
        <v>2958465</v>
      </c>
      <c r="F490" s="41"/>
      <c r="G490" s="41"/>
      <c r="H490" s="40" t="s">
        <v>9590</v>
      </c>
      <c r="I490" s="42">
        <v>42825</v>
      </c>
      <c r="J490" s="40" t="s">
        <v>11115</v>
      </c>
      <c r="K490" s="42">
        <v>42825</v>
      </c>
      <c r="L490" s="40" t="s">
        <v>11115</v>
      </c>
      <c r="M490" s="42">
        <v>42825</v>
      </c>
      <c r="N490" s="42">
        <v>2958465</v>
      </c>
      <c r="O490" s="40" t="s">
        <v>11149</v>
      </c>
      <c r="P490" s="40" t="s">
        <v>12290</v>
      </c>
      <c r="Q490" s="40" t="s">
        <v>11152</v>
      </c>
    </row>
    <row r="491" spans="1:17" x14ac:dyDescent="0.35">
      <c r="A491" s="40" t="s">
        <v>12294</v>
      </c>
      <c r="B491" s="40" t="s">
        <v>12295</v>
      </c>
      <c r="C491" s="41"/>
      <c r="D491" s="42">
        <v>42825</v>
      </c>
      <c r="E491" s="42">
        <v>2958465</v>
      </c>
      <c r="F491" s="41"/>
      <c r="G491" s="41"/>
      <c r="H491" s="40" t="s">
        <v>9590</v>
      </c>
      <c r="I491" s="42">
        <v>42825</v>
      </c>
      <c r="J491" s="40" t="s">
        <v>11115</v>
      </c>
      <c r="K491" s="42">
        <v>42825</v>
      </c>
      <c r="L491" s="40" t="s">
        <v>11115</v>
      </c>
      <c r="M491" s="42">
        <v>42825</v>
      </c>
      <c r="N491" s="42">
        <v>2958465</v>
      </c>
      <c r="O491" s="40" t="s">
        <v>11149</v>
      </c>
      <c r="P491" s="40" t="s">
        <v>12290</v>
      </c>
      <c r="Q491" s="40" t="s">
        <v>11136</v>
      </c>
    </row>
    <row r="492" spans="1:17" x14ac:dyDescent="0.35">
      <c r="A492" s="40" t="s">
        <v>12296</v>
      </c>
      <c r="B492" s="40" t="s">
        <v>12297</v>
      </c>
      <c r="C492" s="41"/>
      <c r="D492" s="42">
        <v>42825</v>
      </c>
      <c r="E492" s="42">
        <v>2958465</v>
      </c>
      <c r="F492" s="41"/>
      <c r="G492" s="41"/>
      <c r="H492" s="40" t="s">
        <v>9590</v>
      </c>
      <c r="I492" s="42">
        <v>42825</v>
      </c>
      <c r="J492" s="40" t="s">
        <v>11115</v>
      </c>
      <c r="K492" s="42">
        <v>42825</v>
      </c>
      <c r="L492" s="40" t="s">
        <v>11115</v>
      </c>
      <c r="M492" s="42">
        <v>42825</v>
      </c>
      <c r="N492" s="42">
        <v>2958465</v>
      </c>
      <c r="O492" s="40" t="s">
        <v>11720</v>
      </c>
      <c r="P492" s="40" t="s">
        <v>12290</v>
      </c>
      <c r="Q492" s="40" t="s">
        <v>11167</v>
      </c>
    </row>
    <row r="493" spans="1:17" x14ac:dyDescent="0.35">
      <c r="A493" s="40" t="s">
        <v>12298</v>
      </c>
      <c r="B493" s="40" t="s">
        <v>12299</v>
      </c>
      <c r="C493" s="41"/>
      <c r="D493" s="42">
        <v>42825</v>
      </c>
      <c r="E493" s="42">
        <v>2958465</v>
      </c>
      <c r="F493" s="41"/>
      <c r="G493" s="41"/>
      <c r="H493" s="40" t="s">
        <v>9590</v>
      </c>
      <c r="I493" s="42">
        <v>42825</v>
      </c>
      <c r="J493" s="40" t="s">
        <v>11115</v>
      </c>
      <c r="K493" s="42">
        <v>42825</v>
      </c>
      <c r="L493" s="40" t="s">
        <v>11115</v>
      </c>
      <c r="M493" s="42">
        <v>42825</v>
      </c>
      <c r="N493" s="42">
        <v>2958465</v>
      </c>
      <c r="O493" s="40" t="s">
        <v>11720</v>
      </c>
      <c r="P493" s="40" t="s">
        <v>10123</v>
      </c>
      <c r="Q493" s="40" t="s">
        <v>11121</v>
      </c>
    </row>
    <row r="494" spans="1:17" x14ac:dyDescent="0.35">
      <c r="A494" s="40" t="s">
        <v>12300</v>
      </c>
      <c r="B494" s="40" t="s">
        <v>12301</v>
      </c>
      <c r="C494" s="41"/>
      <c r="D494" s="42">
        <v>42825</v>
      </c>
      <c r="E494" s="42">
        <v>2958465</v>
      </c>
      <c r="F494" s="41"/>
      <c r="G494" s="41"/>
      <c r="H494" s="40" t="s">
        <v>9590</v>
      </c>
      <c r="I494" s="42">
        <v>42825</v>
      </c>
      <c r="J494" s="40" t="s">
        <v>11115</v>
      </c>
      <c r="K494" s="42">
        <v>42825</v>
      </c>
      <c r="L494" s="40" t="s">
        <v>11115</v>
      </c>
      <c r="M494" s="42">
        <v>42825</v>
      </c>
      <c r="N494" s="42">
        <v>2958465</v>
      </c>
      <c r="O494" s="40" t="s">
        <v>11249</v>
      </c>
      <c r="P494" s="40" t="s">
        <v>12302</v>
      </c>
      <c r="Q494" s="40" t="s">
        <v>11118</v>
      </c>
    </row>
    <row r="495" spans="1:17" x14ac:dyDescent="0.35">
      <c r="A495" s="40" t="s">
        <v>12303</v>
      </c>
      <c r="B495" s="40" t="s">
        <v>12304</v>
      </c>
      <c r="C495" s="41"/>
      <c r="D495" s="42">
        <v>42825</v>
      </c>
      <c r="E495" s="42">
        <v>2958465</v>
      </c>
      <c r="F495" s="41"/>
      <c r="G495" s="41"/>
      <c r="H495" s="40" t="s">
        <v>9590</v>
      </c>
      <c r="I495" s="42">
        <v>42825</v>
      </c>
      <c r="J495" s="40" t="s">
        <v>11115</v>
      </c>
      <c r="K495" s="42">
        <v>42825</v>
      </c>
      <c r="L495" s="40" t="s">
        <v>11115</v>
      </c>
      <c r="M495" s="42">
        <v>42825</v>
      </c>
      <c r="N495" s="42">
        <v>2958465</v>
      </c>
      <c r="O495" s="40" t="s">
        <v>11249</v>
      </c>
      <c r="P495" s="40" t="s">
        <v>12302</v>
      </c>
      <c r="Q495" s="40" t="s">
        <v>11121</v>
      </c>
    </row>
    <row r="496" spans="1:17" x14ac:dyDescent="0.35">
      <c r="A496" s="40" t="s">
        <v>12305</v>
      </c>
      <c r="B496" s="40" t="s">
        <v>12306</v>
      </c>
      <c r="C496" s="41"/>
      <c r="D496" s="42">
        <v>42825</v>
      </c>
      <c r="E496" s="42">
        <v>2958465</v>
      </c>
      <c r="F496" s="41"/>
      <c r="G496" s="41"/>
      <c r="H496" s="40" t="s">
        <v>9590</v>
      </c>
      <c r="I496" s="42">
        <v>42825</v>
      </c>
      <c r="J496" s="40" t="s">
        <v>11115</v>
      </c>
      <c r="K496" s="42">
        <v>42825</v>
      </c>
      <c r="L496" s="40" t="s">
        <v>11115</v>
      </c>
      <c r="M496" s="42">
        <v>42825</v>
      </c>
      <c r="N496" s="42">
        <v>2958465</v>
      </c>
      <c r="O496" s="40" t="s">
        <v>11175</v>
      </c>
      <c r="P496" s="40" t="s">
        <v>12307</v>
      </c>
      <c r="Q496" s="40" t="s">
        <v>11121</v>
      </c>
    </row>
    <row r="497" spans="1:17" x14ac:dyDescent="0.35">
      <c r="A497" s="40" t="s">
        <v>12308</v>
      </c>
      <c r="B497" s="40" t="s">
        <v>12309</v>
      </c>
      <c r="C497" s="41"/>
      <c r="D497" s="42">
        <v>42825</v>
      </c>
      <c r="E497" s="42">
        <v>2958465</v>
      </c>
      <c r="F497" s="40" t="s">
        <v>12305</v>
      </c>
      <c r="G497" s="41"/>
      <c r="H497" s="40" t="s">
        <v>9590</v>
      </c>
      <c r="I497" s="42">
        <v>42825</v>
      </c>
      <c r="J497" s="40" t="s">
        <v>11115</v>
      </c>
      <c r="K497" s="42">
        <v>42825</v>
      </c>
      <c r="L497" s="40" t="s">
        <v>11115</v>
      </c>
      <c r="M497" s="42">
        <v>42825</v>
      </c>
      <c r="N497" s="42">
        <v>2958465</v>
      </c>
      <c r="O497" s="40" t="s">
        <v>11175</v>
      </c>
      <c r="P497" s="40" t="s">
        <v>12307</v>
      </c>
      <c r="Q497" s="40" t="s">
        <v>11167</v>
      </c>
    </row>
    <row r="498" spans="1:17" x14ac:dyDescent="0.35">
      <c r="A498" s="40" t="s">
        <v>12310</v>
      </c>
      <c r="B498" s="40" t="s">
        <v>12311</v>
      </c>
      <c r="C498" s="41"/>
      <c r="D498" s="42">
        <v>42825</v>
      </c>
      <c r="E498" s="42">
        <v>2958465</v>
      </c>
      <c r="F498" s="41"/>
      <c r="G498" s="41"/>
      <c r="H498" s="40" t="s">
        <v>9590</v>
      </c>
      <c r="I498" s="42">
        <v>42825</v>
      </c>
      <c r="J498" s="40" t="s">
        <v>11115</v>
      </c>
      <c r="K498" s="42">
        <v>42825</v>
      </c>
      <c r="L498" s="40" t="s">
        <v>11115</v>
      </c>
      <c r="M498" s="42">
        <v>42825</v>
      </c>
      <c r="N498" s="42">
        <v>2958465</v>
      </c>
      <c r="O498" s="40" t="s">
        <v>11194</v>
      </c>
      <c r="P498" s="40" t="s">
        <v>12312</v>
      </c>
      <c r="Q498" s="40" t="s">
        <v>11118</v>
      </c>
    </row>
    <row r="499" spans="1:17" x14ac:dyDescent="0.35">
      <c r="A499" s="40" t="s">
        <v>12313</v>
      </c>
      <c r="B499" s="40" t="s">
        <v>12314</v>
      </c>
      <c r="C499" s="41"/>
      <c r="D499" s="42">
        <v>42825</v>
      </c>
      <c r="E499" s="42">
        <v>2958465</v>
      </c>
      <c r="F499" s="41"/>
      <c r="G499" s="41"/>
      <c r="H499" s="40" t="s">
        <v>9590</v>
      </c>
      <c r="I499" s="42">
        <v>42825</v>
      </c>
      <c r="J499" s="40" t="s">
        <v>11115</v>
      </c>
      <c r="K499" s="42">
        <v>42825</v>
      </c>
      <c r="L499" s="40" t="s">
        <v>11115</v>
      </c>
      <c r="M499" s="42">
        <v>42825</v>
      </c>
      <c r="N499" s="42">
        <v>2958465</v>
      </c>
      <c r="O499" s="40" t="s">
        <v>11194</v>
      </c>
      <c r="P499" s="40" t="s">
        <v>12312</v>
      </c>
      <c r="Q499" s="40" t="s">
        <v>11136</v>
      </c>
    </row>
    <row r="500" spans="1:17" x14ac:dyDescent="0.35">
      <c r="A500" s="40" t="s">
        <v>12315</v>
      </c>
      <c r="B500" s="40" t="s">
        <v>12316</v>
      </c>
      <c r="C500" s="41"/>
      <c r="D500" s="42">
        <v>42825</v>
      </c>
      <c r="E500" s="42">
        <v>2958465</v>
      </c>
      <c r="F500" s="41"/>
      <c r="G500" s="41"/>
      <c r="H500" s="40" t="s">
        <v>9590</v>
      </c>
      <c r="I500" s="42">
        <v>42825</v>
      </c>
      <c r="J500" s="40" t="s">
        <v>11115</v>
      </c>
      <c r="K500" s="42">
        <v>42825</v>
      </c>
      <c r="L500" s="40" t="s">
        <v>11115</v>
      </c>
      <c r="M500" s="42">
        <v>42825</v>
      </c>
      <c r="N500" s="42">
        <v>2958465</v>
      </c>
      <c r="O500" s="40" t="s">
        <v>11188</v>
      </c>
      <c r="P500" s="40" t="s">
        <v>12317</v>
      </c>
      <c r="Q500" s="40" t="s">
        <v>11118</v>
      </c>
    </row>
    <row r="501" spans="1:17" x14ac:dyDescent="0.35">
      <c r="A501" s="40" t="s">
        <v>12318</v>
      </c>
      <c r="B501" s="40" t="s">
        <v>12319</v>
      </c>
      <c r="C501" s="41"/>
      <c r="D501" s="42">
        <v>42825</v>
      </c>
      <c r="E501" s="42">
        <v>2958465</v>
      </c>
      <c r="F501" s="41"/>
      <c r="G501" s="41"/>
      <c r="H501" s="40" t="s">
        <v>9590</v>
      </c>
      <c r="I501" s="42">
        <v>42825</v>
      </c>
      <c r="J501" s="40" t="s">
        <v>11115</v>
      </c>
      <c r="K501" s="42">
        <v>42825</v>
      </c>
      <c r="L501" s="40" t="s">
        <v>11115</v>
      </c>
      <c r="M501" s="42">
        <v>42825</v>
      </c>
      <c r="N501" s="42">
        <v>2958465</v>
      </c>
      <c r="O501" s="40" t="s">
        <v>11188</v>
      </c>
      <c r="P501" s="40" t="s">
        <v>12317</v>
      </c>
      <c r="Q501" s="40" t="s">
        <v>11121</v>
      </c>
    </row>
    <row r="502" spans="1:17" x14ac:dyDescent="0.35">
      <c r="A502" s="40" t="s">
        <v>12320</v>
      </c>
      <c r="B502" s="40" t="s">
        <v>12321</v>
      </c>
      <c r="C502" s="41"/>
      <c r="D502" s="42">
        <v>42825</v>
      </c>
      <c r="E502" s="42">
        <v>2958465</v>
      </c>
      <c r="F502" s="41"/>
      <c r="G502" s="41"/>
      <c r="H502" s="40" t="s">
        <v>9590</v>
      </c>
      <c r="I502" s="42">
        <v>42825</v>
      </c>
      <c r="J502" s="40" t="s">
        <v>11115</v>
      </c>
      <c r="K502" s="42">
        <v>42825</v>
      </c>
      <c r="L502" s="40" t="s">
        <v>11115</v>
      </c>
      <c r="M502" s="42">
        <v>42825</v>
      </c>
      <c r="N502" s="42">
        <v>2958465</v>
      </c>
      <c r="O502" s="40" t="s">
        <v>11188</v>
      </c>
      <c r="P502" s="40" t="s">
        <v>12317</v>
      </c>
      <c r="Q502" s="40" t="s">
        <v>11136</v>
      </c>
    </row>
    <row r="503" spans="1:17" x14ac:dyDescent="0.35">
      <c r="A503" s="40" t="s">
        <v>12322</v>
      </c>
      <c r="B503" s="40" t="s">
        <v>12323</v>
      </c>
      <c r="C503" s="41"/>
      <c r="D503" s="42">
        <v>42825</v>
      </c>
      <c r="E503" s="42">
        <v>2958465</v>
      </c>
      <c r="F503" s="41"/>
      <c r="G503" s="41"/>
      <c r="H503" s="40" t="s">
        <v>9590</v>
      </c>
      <c r="I503" s="42">
        <v>42825</v>
      </c>
      <c r="J503" s="40" t="s">
        <v>11115</v>
      </c>
      <c r="K503" s="42">
        <v>42825</v>
      </c>
      <c r="L503" s="40" t="s">
        <v>11115</v>
      </c>
      <c r="M503" s="42">
        <v>42825</v>
      </c>
      <c r="N503" s="42">
        <v>2958465</v>
      </c>
      <c r="O503" s="40" t="s">
        <v>11155</v>
      </c>
      <c r="P503" s="40" t="s">
        <v>12324</v>
      </c>
      <c r="Q503" s="40" t="s">
        <v>11118</v>
      </c>
    </row>
    <row r="504" spans="1:17" ht="26.5" x14ac:dyDescent="0.35">
      <c r="A504" s="40" t="s">
        <v>12325</v>
      </c>
      <c r="B504" s="40" t="s">
        <v>12326</v>
      </c>
      <c r="C504" s="41"/>
      <c r="D504" s="42">
        <v>42825</v>
      </c>
      <c r="E504" s="42">
        <v>2958465</v>
      </c>
      <c r="F504" s="40" t="s">
        <v>12322</v>
      </c>
      <c r="G504" s="41"/>
      <c r="H504" s="40" t="s">
        <v>9590</v>
      </c>
      <c r="I504" s="42">
        <v>42825</v>
      </c>
      <c r="J504" s="40" t="s">
        <v>11115</v>
      </c>
      <c r="K504" s="42">
        <v>42825</v>
      </c>
      <c r="L504" s="40" t="s">
        <v>11115</v>
      </c>
      <c r="M504" s="42">
        <v>42825</v>
      </c>
      <c r="N504" s="42">
        <v>2958465</v>
      </c>
      <c r="O504" s="40" t="s">
        <v>11160</v>
      </c>
      <c r="P504" s="40" t="s">
        <v>12324</v>
      </c>
      <c r="Q504" s="40" t="s">
        <v>11121</v>
      </c>
    </row>
    <row r="505" spans="1:17" x14ac:dyDescent="0.35">
      <c r="A505" s="40" t="s">
        <v>12327</v>
      </c>
      <c r="B505" s="40" t="s">
        <v>12328</v>
      </c>
      <c r="C505" s="41"/>
      <c r="D505" s="42">
        <v>42825</v>
      </c>
      <c r="E505" s="42">
        <v>2958465</v>
      </c>
      <c r="F505" s="41"/>
      <c r="G505" s="41"/>
      <c r="H505" s="40" t="s">
        <v>9590</v>
      </c>
      <c r="I505" s="42">
        <v>42825</v>
      </c>
      <c r="J505" s="40" t="s">
        <v>11115</v>
      </c>
      <c r="K505" s="42">
        <v>42825</v>
      </c>
      <c r="L505" s="40" t="s">
        <v>11115</v>
      </c>
      <c r="M505" s="42">
        <v>42825</v>
      </c>
      <c r="N505" s="42">
        <v>2958465</v>
      </c>
      <c r="O505" s="40" t="s">
        <v>11132</v>
      </c>
      <c r="P505" s="40" t="s">
        <v>12329</v>
      </c>
      <c r="Q505" s="40" t="s">
        <v>11118</v>
      </c>
    </row>
    <row r="506" spans="1:17" x14ac:dyDescent="0.35">
      <c r="A506" s="40" t="s">
        <v>12330</v>
      </c>
      <c r="B506" s="40" t="s">
        <v>12331</v>
      </c>
      <c r="C506" s="41"/>
      <c r="D506" s="42">
        <v>42825</v>
      </c>
      <c r="E506" s="42">
        <v>2958465</v>
      </c>
      <c r="F506" s="41"/>
      <c r="G506" s="41"/>
      <c r="H506" s="40" t="s">
        <v>9590</v>
      </c>
      <c r="I506" s="42">
        <v>42825</v>
      </c>
      <c r="J506" s="40" t="s">
        <v>11115</v>
      </c>
      <c r="K506" s="42">
        <v>42825</v>
      </c>
      <c r="L506" s="40" t="s">
        <v>11115</v>
      </c>
      <c r="M506" s="42">
        <v>42825</v>
      </c>
      <c r="N506" s="42">
        <v>2958465</v>
      </c>
      <c r="O506" s="40" t="s">
        <v>11132</v>
      </c>
      <c r="P506" s="40" t="s">
        <v>12329</v>
      </c>
      <c r="Q506" s="40" t="s">
        <v>11136</v>
      </c>
    </row>
    <row r="507" spans="1:17" x14ac:dyDescent="0.35">
      <c r="A507" s="40" t="s">
        <v>12332</v>
      </c>
      <c r="B507" s="40" t="s">
        <v>12333</v>
      </c>
      <c r="C507" s="41"/>
      <c r="D507" s="42">
        <v>42825</v>
      </c>
      <c r="E507" s="42">
        <v>2958465</v>
      </c>
      <c r="F507" s="41"/>
      <c r="G507" s="41"/>
      <c r="H507" s="40" t="s">
        <v>9590</v>
      </c>
      <c r="I507" s="42">
        <v>42825</v>
      </c>
      <c r="J507" s="40" t="s">
        <v>11115</v>
      </c>
      <c r="K507" s="42">
        <v>42825</v>
      </c>
      <c r="L507" s="40" t="s">
        <v>11115</v>
      </c>
      <c r="M507" s="42">
        <v>42825</v>
      </c>
      <c r="N507" s="42">
        <v>2958465</v>
      </c>
      <c r="O507" s="40" t="s">
        <v>11124</v>
      </c>
      <c r="P507" s="40" t="s">
        <v>12334</v>
      </c>
      <c r="Q507" s="40" t="s">
        <v>11118</v>
      </c>
    </row>
    <row r="508" spans="1:17" x14ac:dyDescent="0.35">
      <c r="A508" s="40" t="s">
        <v>12335</v>
      </c>
      <c r="B508" s="40" t="s">
        <v>12336</v>
      </c>
      <c r="C508" s="41"/>
      <c r="D508" s="42">
        <v>42825</v>
      </c>
      <c r="E508" s="42">
        <v>2958465</v>
      </c>
      <c r="F508" s="41"/>
      <c r="G508" s="41"/>
      <c r="H508" s="40" t="s">
        <v>9590</v>
      </c>
      <c r="I508" s="42">
        <v>42825</v>
      </c>
      <c r="J508" s="40" t="s">
        <v>11115</v>
      </c>
      <c r="K508" s="42">
        <v>42825</v>
      </c>
      <c r="L508" s="40" t="s">
        <v>11115</v>
      </c>
      <c r="M508" s="42">
        <v>42825</v>
      </c>
      <c r="N508" s="42">
        <v>2958465</v>
      </c>
      <c r="O508" s="40" t="s">
        <v>11124</v>
      </c>
      <c r="P508" s="40" t="s">
        <v>12334</v>
      </c>
      <c r="Q508" s="40" t="s">
        <v>11121</v>
      </c>
    </row>
    <row r="509" spans="1:17" x14ac:dyDescent="0.35">
      <c r="A509" s="40" t="s">
        <v>12337</v>
      </c>
      <c r="B509" s="40" t="s">
        <v>12338</v>
      </c>
      <c r="C509" s="41"/>
      <c r="D509" s="42">
        <v>42825</v>
      </c>
      <c r="E509" s="42">
        <v>2958465</v>
      </c>
      <c r="F509" s="41"/>
      <c r="G509" s="41"/>
      <c r="H509" s="40" t="s">
        <v>9590</v>
      </c>
      <c r="I509" s="42">
        <v>42825</v>
      </c>
      <c r="J509" s="40" t="s">
        <v>11115</v>
      </c>
      <c r="K509" s="42">
        <v>42825</v>
      </c>
      <c r="L509" s="40" t="s">
        <v>11115</v>
      </c>
      <c r="M509" s="42">
        <v>42825</v>
      </c>
      <c r="N509" s="42">
        <v>2958465</v>
      </c>
      <c r="O509" s="40" t="s">
        <v>11210</v>
      </c>
      <c r="P509" s="40" t="s">
        <v>12339</v>
      </c>
      <c r="Q509" s="40" t="s">
        <v>11118</v>
      </c>
    </row>
    <row r="510" spans="1:17" x14ac:dyDescent="0.35">
      <c r="A510" s="40" t="s">
        <v>12340</v>
      </c>
      <c r="B510" s="40" t="s">
        <v>12341</v>
      </c>
      <c r="C510" s="41"/>
      <c r="D510" s="42">
        <v>42825</v>
      </c>
      <c r="E510" s="42">
        <v>2958465</v>
      </c>
      <c r="F510" s="40" t="s">
        <v>12337</v>
      </c>
      <c r="G510" s="41"/>
      <c r="H510" s="40" t="s">
        <v>9590</v>
      </c>
      <c r="I510" s="42">
        <v>42825</v>
      </c>
      <c r="J510" s="40" t="s">
        <v>11115</v>
      </c>
      <c r="K510" s="42">
        <v>42825</v>
      </c>
      <c r="L510" s="40" t="s">
        <v>11115</v>
      </c>
      <c r="M510" s="42">
        <v>42825</v>
      </c>
      <c r="N510" s="42">
        <v>2958465</v>
      </c>
      <c r="O510" s="40" t="s">
        <v>11210</v>
      </c>
      <c r="P510" s="40" t="s">
        <v>12339</v>
      </c>
      <c r="Q510" s="40" t="s">
        <v>11136</v>
      </c>
    </row>
    <row r="511" spans="1:17" x14ac:dyDescent="0.35">
      <c r="A511" s="40" t="s">
        <v>12342</v>
      </c>
      <c r="B511" s="40" t="s">
        <v>12343</v>
      </c>
      <c r="C511" s="41"/>
      <c r="D511" s="42">
        <v>42825</v>
      </c>
      <c r="E511" s="42">
        <v>2958465</v>
      </c>
      <c r="F511" s="41"/>
      <c r="G511" s="41"/>
      <c r="H511" s="40" t="s">
        <v>9590</v>
      </c>
      <c r="I511" s="42">
        <v>42825</v>
      </c>
      <c r="J511" s="40" t="s">
        <v>11115</v>
      </c>
      <c r="K511" s="42">
        <v>42825</v>
      </c>
      <c r="L511" s="40" t="s">
        <v>11115</v>
      </c>
      <c r="M511" s="42">
        <v>42825</v>
      </c>
      <c r="N511" s="42">
        <v>2958465</v>
      </c>
      <c r="O511" s="40" t="s">
        <v>11155</v>
      </c>
      <c r="P511" s="40" t="s">
        <v>12344</v>
      </c>
      <c r="Q511" s="40" t="s">
        <v>11144</v>
      </c>
    </row>
    <row r="512" spans="1:17" ht="26.5" x14ac:dyDescent="0.35">
      <c r="A512" s="40" t="s">
        <v>12345</v>
      </c>
      <c r="B512" s="40" t="s">
        <v>12346</v>
      </c>
      <c r="C512" s="41"/>
      <c r="D512" s="42">
        <v>42825</v>
      </c>
      <c r="E512" s="42">
        <v>2958465</v>
      </c>
      <c r="F512" s="40" t="s">
        <v>12342</v>
      </c>
      <c r="G512" s="41"/>
      <c r="H512" s="40" t="s">
        <v>9590</v>
      </c>
      <c r="I512" s="42">
        <v>42825</v>
      </c>
      <c r="J512" s="40" t="s">
        <v>11115</v>
      </c>
      <c r="K512" s="42">
        <v>42825</v>
      </c>
      <c r="L512" s="40" t="s">
        <v>11115</v>
      </c>
      <c r="M512" s="42">
        <v>42825</v>
      </c>
      <c r="N512" s="42">
        <v>2958465</v>
      </c>
      <c r="O512" s="40" t="s">
        <v>11160</v>
      </c>
      <c r="P512" s="40" t="s">
        <v>12344</v>
      </c>
      <c r="Q512" s="40" t="s">
        <v>11121</v>
      </c>
    </row>
    <row r="513" spans="1:17" x14ac:dyDescent="0.35">
      <c r="A513" s="40" t="s">
        <v>12347</v>
      </c>
      <c r="B513" s="40" t="s">
        <v>12348</v>
      </c>
      <c r="C513" s="41"/>
      <c r="D513" s="42">
        <v>42825</v>
      </c>
      <c r="E513" s="42">
        <v>2958465</v>
      </c>
      <c r="F513" s="40" t="s">
        <v>11779</v>
      </c>
      <c r="G513" s="41"/>
      <c r="H513" s="40" t="s">
        <v>9590</v>
      </c>
      <c r="I513" s="42">
        <v>42825</v>
      </c>
      <c r="J513" s="40" t="s">
        <v>11115</v>
      </c>
      <c r="K513" s="42">
        <v>42825</v>
      </c>
      <c r="L513" s="40" t="s">
        <v>11115</v>
      </c>
      <c r="M513" s="42">
        <v>42825</v>
      </c>
      <c r="N513" s="42">
        <v>2958465</v>
      </c>
      <c r="O513" s="40" t="s">
        <v>11149</v>
      </c>
      <c r="P513" s="40" t="s">
        <v>12349</v>
      </c>
      <c r="Q513" s="40" t="s">
        <v>11144</v>
      </c>
    </row>
    <row r="514" spans="1:17" x14ac:dyDescent="0.35">
      <c r="A514" s="40" t="s">
        <v>12350</v>
      </c>
      <c r="B514" s="40" t="s">
        <v>12351</v>
      </c>
      <c r="C514" s="41"/>
      <c r="D514" s="42">
        <v>42825</v>
      </c>
      <c r="E514" s="42">
        <v>2958465</v>
      </c>
      <c r="F514" s="40" t="s">
        <v>12347</v>
      </c>
      <c r="G514" s="41"/>
      <c r="H514" s="40" t="s">
        <v>9590</v>
      </c>
      <c r="I514" s="42">
        <v>42825</v>
      </c>
      <c r="J514" s="40" t="s">
        <v>11115</v>
      </c>
      <c r="K514" s="42">
        <v>42825</v>
      </c>
      <c r="L514" s="40" t="s">
        <v>11115</v>
      </c>
      <c r="M514" s="42">
        <v>42825</v>
      </c>
      <c r="N514" s="42">
        <v>2958465</v>
      </c>
      <c r="O514" s="40" t="s">
        <v>11149</v>
      </c>
      <c r="P514" s="40" t="s">
        <v>12349</v>
      </c>
      <c r="Q514" s="40" t="s">
        <v>11121</v>
      </c>
    </row>
    <row r="515" spans="1:17" x14ac:dyDescent="0.35">
      <c r="A515" s="40" t="s">
        <v>12352</v>
      </c>
      <c r="B515" s="40" t="s">
        <v>12353</v>
      </c>
      <c r="C515" s="41"/>
      <c r="D515" s="42">
        <v>42825</v>
      </c>
      <c r="E515" s="42">
        <v>2958465</v>
      </c>
      <c r="F515" s="40" t="s">
        <v>12352</v>
      </c>
      <c r="G515" s="41"/>
      <c r="H515" s="40" t="s">
        <v>9590</v>
      </c>
      <c r="I515" s="42">
        <v>42825</v>
      </c>
      <c r="J515" s="40" t="s">
        <v>11115</v>
      </c>
      <c r="K515" s="42">
        <v>42825</v>
      </c>
      <c r="L515" s="40" t="s">
        <v>11115</v>
      </c>
      <c r="M515" s="42">
        <v>42825</v>
      </c>
      <c r="N515" s="42">
        <v>2958465</v>
      </c>
      <c r="O515" s="40" t="s">
        <v>11175</v>
      </c>
      <c r="P515" s="40" t="s">
        <v>12354</v>
      </c>
      <c r="Q515" s="40" t="s">
        <v>11121</v>
      </c>
    </row>
    <row r="516" spans="1:17" x14ac:dyDescent="0.35">
      <c r="A516" s="40" t="s">
        <v>12355</v>
      </c>
      <c r="B516" s="40" t="s">
        <v>12356</v>
      </c>
      <c r="C516" s="41"/>
      <c r="D516" s="42">
        <v>42825</v>
      </c>
      <c r="E516" s="42">
        <v>2958465</v>
      </c>
      <c r="F516" s="40" t="s">
        <v>12352</v>
      </c>
      <c r="G516" s="41"/>
      <c r="H516" s="40" t="s">
        <v>9590</v>
      </c>
      <c r="I516" s="42">
        <v>42825</v>
      </c>
      <c r="J516" s="40" t="s">
        <v>11115</v>
      </c>
      <c r="K516" s="42">
        <v>42825</v>
      </c>
      <c r="L516" s="40" t="s">
        <v>11115</v>
      </c>
      <c r="M516" s="42">
        <v>42825</v>
      </c>
      <c r="N516" s="42">
        <v>2958465</v>
      </c>
      <c r="O516" s="40" t="s">
        <v>11175</v>
      </c>
      <c r="P516" s="40" t="s">
        <v>12354</v>
      </c>
      <c r="Q516" s="40" t="s">
        <v>11167</v>
      </c>
    </row>
    <row r="517" spans="1:17" x14ac:dyDescent="0.35">
      <c r="A517" s="40" t="s">
        <v>12357</v>
      </c>
      <c r="B517" s="40" t="s">
        <v>12358</v>
      </c>
      <c r="C517" s="41"/>
      <c r="D517" s="42">
        <v>42825</v>
      </c>
      <c r="E517" s="42">
        <v>2958465</v>
      </c>
      <c r="F517" s="41"/>
      <c r="G517" s="41"/>
      <c r="H517" s="40" t="s">
        <v>9590</v>
      </c>
      <c r="I517" s="42">
        <v>42825</v>
      </c>
      <c r="J517" s="40" t="s">
        <v>11115</v>
      </c>
      <c r="K517" s="42">
        <v>42825</v>
      </c>
      <c r="L517" s="40" t="s">
        <v>11115</v>
      </c>
      <c r="M517" s="42">
        <v>42825</v>
      </c>
      <c r="N517" s="42">
        <v>2958465</v>
      </c>
      <c r="O517" s="40" t="s">
        <v>11155</v>
      </c>
      <c r="P517" s="40" t="s">
        <v>12359</v>
      </c>
      <c r="Q517" s="40" t="s">
        <v>11144</v>
      </c>
    </row>
    <row r="518" spans="1:17" x14ac:dyDescent="0.35">
      <c r="A518" s="40" t="s">
        <v>12360</v>
      </c>
      <c r="B518" s="40" t="s">
        <v>12361</v>
      </c>
      <c r="C518" s="41"/>
      <c r="D518" s="42">
        <v>42825</v>
      </c>
      <c r="E518" s="42">
        <v>2958465</v>
      </c>
      <c r="F518" s="41"/>
      <c r="G518" s="41"/>
      <c r="H518" s="40" t="s">
        <v>9590</v>
      </c>
      <c r="I518" s="42">
        <v>42825</v>
      </c>
      <c r="J518" s="40" t="s">
        <v>11115</v>
      </c>
      <c r="K518" s="42">
        <v>42825</v>
      </c>
      <c r="L518" s="40" t="s">
        <v>11115</v>
      </c>
      <c r="M518" s="42">
        <v>42825</v>
      </c>
      <c r="N518" s="42">
        <v>2958465</v>
      </c>
      <c r="O518" s="40" t="s">
        <v>11720</v>
      </c>
      <c r="P518" s="40" t="s">
        <v>12362</v>
      </c>
      <c r="Q518" s="40" t="s">
        <v>11118</v>
      </c>
    </row>
    <row r="519" spans="1:17" x14ac:dyDescent="0.35">
      <c r="A519" s="40" t="s">
        <v>12363</v>
      </c>
      <c r="B519" s="40" t="s">
        <v>12364</v>
      </c>
      <c r="C519" s="41"/>
      <c r="D519" s="42">
        <v>42825</v>
      </c>
      <c r="E519" s="42">
        <v>2958465</v>
      </c>
      <c r="F519" s="41"/>
      <c r="G519" s="41"/>
      <c r="H519" s="40" t="s">
        <v>9590</v>
      </c>
      <c r="I519" s="42">
        <v>42825</v>
      </c>
      <c r="J519" s="40" t="s">
        <v>11115</v>
      </c>
      <c r="K519" s="42">
        <v>42825</v>
      </c>
      <c r="L519" s="40" t="s">
        <v>11115</v>
      </c>
      <c r="M519" s="42">
        <v>42825</v>
      </c>
      <c r="N519" s="42">
        <v>2958465</v>
      </c>
      <c r="O519" s="40" t="s">
        <v>11274</v>
      </c>
      <c r="P519" s="40" t="s">
        <v>12365</v>
      </c>
      <c r="Q519" s="40" t="s">
        <v>11118</v>
      </c>
    </row>
    <row r="520" spans="1:17" x14ac:dyDescent="0.35">
      <c r="A520" s="40" t="s">
        <v>12366</v>
      </c>
      <c r="B520" s="40" t="s">
        <v>12367</v>
      </c>
      <c r="C520" s="41"/>
      <c r="D520" s="42">
        <v>42825</v>
      </c>
      <c r="E520" s="42">
        <v>2958465</v>
      </c>
      <c r="F520" s="41"/>
      <c r="G520" s="41"/>
      <c r="H520" s="40" t="s">
        <v>9590</v>
      </c>
      <c r="I520" s="42">
        <v>42825</v>
      </c>
      <c r="J520" s="40" t="s">
        <v>11115</v>
      </c>
      <c r="K520" s="42">
        <v>42825</v>
      </c>
      <c r="L520" s="40" t="s">
        <v>11115</v>
      </c>
      <c r="M520" s="42">
        <v>42825</v>
      </c>
      <c r="N520" s="42">
        <v>2958465</v>
      </c>
      <c r="O520" s="40" t="s">
        <v>11274</v>
      </c>
      <c r="P520" s="40" t="s">
        <v>12365</v>
      </c>
      <c r="Q520" s="40" t="s">
        <v>11136</v>
      </c>
    </row>
    <row r="521" spans="1:17" x14ac:dyDescent="0.35">
      <c r="A521" s="40" t="s">
        <v>12368</v>
      </c>
      <c r="B521" s="40" t="s">
        <v>12369</v>
      </c>
      <c r="C521" s="41"/>
      <c r="D521" s="42">
        <v>42825</v>
      </c>
      <c r="E521" s="42">
        <v>2958465</v>
      </c>
      <c r="F521" s="41"/>
      <c r="G521" s="41"/>
      <c r="H521" s="40" t="s">
        <v>9590</v>
      </c>
      <c r="I521" s="42">
        <v>42825</v>
      </c>
      <c r="J521" s="40" t="s">
        <v>11115</v>
      </c>
      <c r="K521" s="42">
        <v>42825</v>
      </c>
      <c r="L521" s="40" t="s">
        <v>11115</v>
      </c>
      <c r="M521" s="42">
        <v>42825</v>
      </c>
      <c r="N521" s="42">
        <v>2958465</v>
      </c>
      <c r="O521" s="40" t="s">
        <v>11175</v>
      </c>
      <c r="P521" s="40" t="s">
        <v>12370</v>
      </c>
      <c r="Q521" s="40" t="s">
        <v>11144</v>
      </c>
    </row>
    <row r="522" spans="1:17" x14ac:dyDescent="0.35">
      <c r="A522" s="40" t="s">
        <v>12371</v>
      </c>
      <c r="B522" s="40" t="s">
        <v>12372</v>
      </c>
      <c r="C522" s="41"/>
      <c r="D522" s="42">
        <v>42825</v>
      </c>
      <c r="E522" s="42">
        <v>2958465</v>
      </c>
      <c r="F522" s="41"/>
      <c r="G522" s="41"/>
      <c r="H522" s="40" t="s">
        <v>9590</v>
      </c>
      <c r="I522" s="42">
        <v>42825</v>
      </c>
      <c r="J522" s="40" t="s">
        <v>11115</v>
      </c>
      <c r="K522" s="42">
        <v>42825</v>
      </c>
      <c r="L522" s="40" t="s">
        <v>11115</v>
      </c>
      <c r="M522" s="42">
        <v>42825</v>
      </c>
      <c r="N522" s="42">
        <v>2958465</v>
      </c>
      <c r="O522" s="40" t="s">
        <v>11194</v>
      </c>
      <c r="P522" s="40" t="s">
        <v>12373</v>
      </c>
      <c r="Q522" s="40" t="s">
        <v>11118</v>
      </c>
    </row>
    <row r="523" spans="1:17" x14ac:dyDescent="0.35">
      <c r="A523" s="40" t="s">
        <v>12374</v>
      </c>
      <c r="B523" s="40" t="s">
        <v>12375</v>
      </c>
      <c r="C523" s="41"/>
      <c r="D523" s="42">
        <v>42825</v>
      </c>
      <c r="E523" s="42">
        <v>2958465</v>
      </c>
      <c r="F523" s="41"/>
      <c r="G523" s="41"/>
      <c r="H523" s="40" t="s">
        <v>9590</v>
      </c>
      <c r="I523" s="42">
        <v>42825</v>
      </c>
      <c r="J523" s="40" t="s">
        <v>11115</v>
      </c>
      <c r="K523" s="42">
        <v>42825</v>
      </c>
      <c r="L523" s="40" t="s">
        <v>11115</v>
      </c>
      <c r="M523" s="42">
        <v>42825</v>
      </c>
      <c r="N523" s="42">
        <v>2958465</v>
      </c>
      <c r="O523" s="40" t="s">
        <v>11260</v>
      </c>
      <c r="P523" s="40" t="s">
        <v>12376</v>
      </c>
      <c r="Q523" s="40" t="s">
        <v>11118</v>
      </c>
    </row>
    <row r="524" spans="1:17" x14ac:dyDescent="0.35">
      <c r="A524" s="40" t="s">
        <v>12377</v>
      </c>
      <c r="B524" s="40" t="s">
        <v>12378</v>
      </c>
      <c r="C524" s="41"/>
      <c r="D524" s="42">
        <v>42825</v>
      </c>
      <c r="E524" s="42">
        <v>2958465</v>
      </c>
      <c r="F524" s="41"/>
      <c r="G524" s="41"/>
      <c r="H524" s="40" t="s">
        <v>9590</v>
      </c>
      <c r="I524" s="42">
        <v>42825</v>
      </c>
      <c r="J524" s="40" t="s">
        <v>11115</v>
      </c>
      <c r="K524" s="42">
        <v>42825</v>
      </c>
      <c r="L524" s="40" t="s">
        <v>11115</v>
      </c>
      <c r="M524" s="42">
        <v>42825</v>
      </c>
      <c r="N524" s="42">
        <v>2958465</v>
      </c>
      <c r="O524" s="40" t="s">
        <v>11260</v>
      </c>
      <c r="P524" s="40" t="s">
        <v>12376</v>
      </c>
      <c r="Q524" s="40" t="s">
        <v>11121</v>
      </c>
    </row>
    <row r="525" spans="1:17" x14ac:dyDescent="0.35">
      <c r="A525" s="40" t="s">
        <v>10574</v>
      </c>
      <c r="B525" s="40" t="s">
        <v>12379</v>
      </c>
      <c r="C525" s="41"/>
      <c r="D525" s="42">
        <v>42825</v>
      </c>
      <c r="E525" s="42">
        <v>2958465</v>
      </c>
      <c r="F525" s="41"/>
      <c r="G525" s="41"/>
      <c r="H525" s="40" t="s">
        <v>9590</v>
      </c>
      <c r="I525" s="42">
        <v>42825</v>
      </c>
      <c r="J525" s="40" t="s">
        <v>11115</v>
      </c>
      <c r="K525" s="42">
        <v>42825</v>
      </c>
      <c r="L525" s="40" t="s">
        <v>11115</v>
      </c>
      <c r="M525" s="42">
        <v>42825</v>
      </c>
      <c r="N525" s="42">
        <v>2958465</v>
      </c>
      <c r="O525" s="40" t="s">
        <v>11149</v>
      </c>
      <c r="P525" s="40" t="s">
        <v>12380</v>
      </c>
      <c r="Q525" s="40" t="s">
        <v>11139</v>
      </c>
    </row>
    <row r="526" spans="1:17" x14ac:dyDescent="0.35">
      <c r="A526" s="40" t="s">
        <v>12381</v>
      </c>
      <c r="B526" s="40" t="s">
        <v>12382</v>
      </c>
      <c r="C526" s="41"/>
      <c r="D526" s="42">
        <v>42825</v>
      </c>
      <c r="E526" s="42">
        <v>2958465</v>
      </c>
      <c r="F526" s="40" t="s">
        <v>12381</v>
      </c>
      <c r="G526" s="41"/>
      <c r="H526" s="40" t="s">
        <v>9590</v>
      </c>
      <c r="I526" s="42">
        <v>42825</v>
      </c>
      <c r="J526" s="40" t="s">
        <v>11115</v>
      </c>
      <c r="K526" s="42">
        <v>42825</v>
      </c>
      <c r="L526" s="40" t="s">
        <v>11115</v>
      </c>
      <c r="M526" s="42">
        <v>42825</v>
      </c>
      <c r="N526" s="42">
        <v>2958465</v>
      </c>
      <c r="O526" s="40" t="s">
        <v>11175</v>
      </c>
      <c r="P526" s="40" t="s">
        <v>12383</v>
      </c>
      <c r="Q526" s="40" t="s">
        <v>11121</v>
      </c>
    </row>
    <row r="527" spans="1:17" x14ac:dyDescent="0.35">
      <c r="A527" s="40" t="s">
        <v>12384</v>
      </c>
      <c r="B527" s="40" t="s">
        <v>12385</v>
      </c>
      <c r="C527" s="41"/>
      <c r="D527" s="42">
        <v>42825</v>
      </c>
      <c r="E527" s="42">
        <v>2958465</v>
      </c>
      <c r="F527" s="40" t="s">
        <v>12386</v>
      </c>
      <c r="G527" s="41"/>
      <c r="H527" s="40" t="s">
        <v>9590</v>
      </c>
      <c r="I527" s="42">
        <v>42825</v>
      </c>
      <c r="J527" s="40" t="s">
        <v>11115</v>
      </c>
      <c r="K527" s="42">
        <v>42825</v>
      </c>
      <c r="L527" s="40" t="s">
        <v>11115</v>
      </c>
      <c r="M527" s="42">
        <v>42825</v>
      </c>
      <c r="N527" s="42">
        <v>2958465</v>
      </c>
      <c r="O527" s="40" t="s">
        <v>11175</v>
      </c>
      <c r="P527" s="40" t="s">
        <v>12383</v>
      </c>
      <c r="Q527" s="40" t="s">
        <v>11167</v>
      </c>
    </row>
    <row r="528" spans="1:17" x14ac:dyDescent="0.35">
      <c r="A528" s="40" t="s">
        <v>12387</v>
      </c>
      <c r="B528" s="40" t="s">
        <v>12388</v>
      </c>
      <c r="C528" s="41"/>
      <c r="D528" s="42">
        <v>42825</v>
      </c>
      <c r="E528" s="42">
        <v>2958465</v>
      </c>
      <c r="F528" s="41"/>
      <c r="G528" s="41"/>
      <c r="H528" s="40" t="s">
        <v>9590</v>
      </c>
      <c r="I528" s="42">
        <v>42825</v>
      </c>
      <c r="J528" s="40" t="s">
        <v>11115</v>
      </c>
      <c r="K528" s="42">
        <v>42825</v>
      </c>
      <c r="L528" s="40" t="s">
        <v>11115</v>
      </c>
      <c r="M528" s="42">
        <v>42825</v>
      </c>
      <c r="N528" s="42">
        <v>2958465</v>
      </c>
      <c r="O528" s="40" t="s">
        <v>11124</v>
      </c>
      <c r="P528" s="40" t="s">
        <v>12389</v>
      </c>
      <c r="Q528" s="40" t="s">
        <v>11118</v>
      </c>
    </row>
    <row r="529" spans="1:17" x14ac:dyDescent="0.35">
      <c r="A529" s="40" t="s">
        <v>12390</v>
      </c>
      <c r="B529" s="40" t="s">
        <v>12391</v>
      </c>
      <c r="C529" s="41"/>
      <c r="D529" s="42">
        <v>42825</v>
      </c>
      <c r="E529" s="42">
        <v>2958465</v>
      </c>
      <c r="F529" s="41"/>
      <c r="G529" s="41"/>
      <c r="H529" s="40" t="s">
        <v>9590</v>
      </c>
      <c r="I529" s="42">
        <v>42825</v>
      </c>
      <c r="J529" s="40" t="s">
        <v>11115</v>
      </c>
      <c r="K529" s="42">
        <v>42825</v>
      </c>
      <c r="L529" s="40" t="s">
        <v>11115</v>
      </c>
      <c r="M529" s="42">
        <v>42825</v>
      </c>
      <c r="N529" s="42">
        <v>2958465</v>
      </c>
      <c r="O529" s="40" t="s">
        <v>11124</v>
      </c>
      <c r="P529" s="40" t="s">
        <v>12389</v>
      </c>
      <c r="Q529" s="40" t="s">
        <v>11121</v>
      </c>
    </row>
    <row r="530" spans="1:17" ht="26.5" x14ac:dyDescent="0.35">
      <c r="A530" s="40" t="s">
        <v>12392</v>
      </c>
      <c r="B530" s="40" t="s">
        <v>12393</v>
      </c>
      <c r="C530" s="41"/>
      <c r="D530" s="42">
        <v>42825</v>
      </c>
      <c r="E530" s="42">
        <v>2958465</v>
      </c>
      <c r="F530" s="41"/>
      <c r="G530" s="41"/>
      <c r="H530" s="40" t="s">
        <v>9590</v>
      </c>
      <c r="I530" s="42">
        <v>42825</v>
      </c>
      <c r="J530" s="40" t="s">
        <v>11115</v>
      </c>
      <c r="K530" s="42">
        <v>42825</v>
      </c>
      <c r="L530" s="40" t="s">
        <v>11115</v>
      </c>
      <c r="M530" s="42">
        <v>42825</v>
      </c>
      <c r="N530" s="42">
        <v>2958465</v>
      </c>
      <c r="O530" s="40" t="s">
        <v>11260</v>
      </c>
      <c r="P530" s="40" t="s">
        <v>12394</v>
      </c>
      <c r="Q530" s="40" t="s">
        <v>11136</v>
      </c>
    </row>
    <row r="531" spans="1:17" ht="26.5" x14ac:dyDescent="0.35">
      <c r="A531" s="40" t="s">
        <v>12395</v>
      </c>
      <c r="B531" s="40" t="s">
        <v>12396</v>
      </c>
      <c r="C531" s="41"/>
      <c r="D531" s="42">
        <v>42825</v>
      </c>
      <c r="E531" s="42">
        <v>2958465</v>
      </c>
      <c r="F531" s="41"/>
      <c r="G531" s="41"/>
      <c r="H531" s="40" t="s">
        <v>9590</v>
      </c>
      <c r="I531" s="42">
        <v>42825</v>
      </c>
      <c r="J531" s="40" t="s">
        <v>11115</v>
      </c>
      <c r="K531" s="42">
        <v>42825</v>
      </c>
      <c r="L531" s="40" t="s">
        <v>11115</v>
      </c>
      <c r="M531" s="42">
        <v>42825</v>
      </c>
      <c r="N531" s="42">
        <v>2958465</v>
      </c>
      <c r="O531" s="40" t="s">
        <v>11260</v>
      </c>
      <c r="P531" s="40" t="s">
        <v>12394</v>
      </c>
      <c r="Q531" s="40" t="s">
        <v>11139</v>
      </c>
    </row>
    <row r="532" spans="1:17" x14ac:dyDescent="0.35">
      <c r="A532" s="40" t="s">
        <v>12397</v>
      </c>
      <c r="B532" s="40" t="s">
        <v>12398</v>
      </c>
      <c r="C532" s="41"/>
      <c r="D532" s="42">
        <v>42825</v>
      </c>
      <c r="E532" s="42">
        <v>2958465</v>
      </c>
      <c r="F532" s="41"/>
      <c r="G532" s="41"/>
      <c r="H532" s="40" t="s">
        <v>9590</v>
      </c>
      <c r="I532" s="42">
        <v>42825</v>
      </c>
      <c r="J532" s="40" t="s">
        <v>11115</v>
      </c>
      <c r="K532" s="42">
        <v>42825</v>
      </c>
      <c r="L532" s="40" t="s">
        <v>11115</v>
      </c>
      <c r="M532" s="42">
        <v>42825</v>
      </c>
      <c r="N532" s="42">
        <v>2958465</v>
      </c>
      <c r="O532" s="40" t="s">
        <v>11194</v>
      </c>
      <c r="P532" s="40" t="s">
        <v>12399</v>
      </c>
      <c r="Q532" s="40" t="s">
        <v>11118</v>
      </c>
    </row>
    <row r="533" spans="1:17" x14ac:dyDescent="0.35">
      <c r="A533" s="40" t="s">
        <v>12400</v>
      </c>
      <c r="B533" s="40" t="s">
        <v>12401</v>
      </c>
      <c r="C533" s="41"/>
      <c r="D533" s="42">
        <v>42825</v>
      </c>
      <c r="E533" s="42">
        <v>2958465</v>
      </c>
      <c r="F533" s="41"/>
      <c r="G533" s="41"/>
      <c r="H533" s="40" t="s">
        <v>9590</v>
      </c>
      <c r="I533" s="42">
        <v>42825</v>
      </c>
      <c r="J533" s="40" t="s">
        <v>11115</v>
      </c>
      <c r="K533" s="42">
        <v>42825</v>
      </c>
      <c r="L533" s="40" t="s">
        <v>11115</v>
      </c>
      <c r="M533" s="42">
        <v>42825</v>
      </c>
      <c r="N533" s="42">
        <v>2958465</v>
      </c>
      <c r="O533" s="40" t="s">
        <v>11194</v>
      </c>
      <c r="P533" s="40" t="s">
        <v>12399</v>
      </c>
      <c r="Q533" s="40" t="s">
        <v>11136</v>
      </c>
    </row>
    <row r="534" spans="1:17" x14ac:dyDescent="0.35">
      <c r="A534" s="40" t="s">
        <v>12402</v>
      </c>
      <c r="B534" s="40" t="s">
        <v>12403</v>
      </c>
      <c r="C534" s="41"/>
      <c r="D534" s="42">
        <v>42825</v>
      </c>
      <c r="E534" s="42">
        <v>2958465</v>
      </c>
      <c r="F534" s="41"/>
      <c r="G534" s="41"/>
      <c r="H534" s="40" t="s">
        <v>9590</v>
      </c>
      <c r="I534" s="42">
        <v>42825</v>
      </c>
      <c r="J534" s="40" t="s">
        <v>11115</v>
      </c>
      <c r="K534" s="42">
        <v>42825</v>
      </c>
      <c r="L534" s="40" t="s">
        <v>11115</v>
      </c>
      <c r="M534" s="42">
        <v>42825</v>
      </c>
      <c r="N534" s="42">
        <v>2958465</v>
      </c>
      <c r="O534" s="40" t="s">
        <v>11124</v>
      </c>
      <c r="P534" s="40" t="s">
        <v>12404</v>
      </c>
      <c r="Q534" s="40" t="s">
        <v>11118</v>
      </c>
    </row>
    <row r="535" spans="1:17" x14ac:dyDescent="0.35">
      <c r="A535" s="40" t="s">
        <v>12405</v>
      </c>
      <c r="B535" s="40" t="s">
        <v>12406</v>
      </c>
      <c r="C535" s="41"/>
      <c r="D535" s="42">
        <v>42825</v>
      </c>
      <c r="E535" s="42">
        <v>2958465</v>
      </c>
      <c r="F535" s="41"/>
      <c r="G535" s="41"/>
      <c r="H535" s="40" t="s">
        <v>9590</v>
      </c>
      <c r="I535" s="42">
        <v>42825</v>
      </c>
      <c r="J535" s="40" t="s">
        <v>11115</v>
      </c>
      <c r="K535" s="42">
        <v>42825</v>
      </c>
      <c r="L535" s="40" t="s">
        <v>11115</v>
      </c>
      <c r="M535" s="42">
        <v>42825</v>
      </c>
      <c r="N535" s="42">
        <v>2958465</v>
      </c>
      <c r="O535" s="40" t="s">
        <v>11124</v>
      </c>
      <c r="P535" s="40" t="s">
        <v>12404</v>
      </c>
      <c r="Q535" s="40" t="s">
        <v>11121</v>
      </c>
    </row>
    <row r="536" spans="1:17" x14ac:dyDescent="0.35">
      <c r="A536" s="40" t="s">
        <v>10767</v>
      </c>
      <c r="B536" s="40" t="s">
        <v>12407</v>
      </c>
      <c r="C536" s="41"/>
      <c r="D536" s="42">
        <v>42825</v>
      </c>
      <c r="E536" s="42">
        <v>2958465</v>
      </c>
      <c r="F536" s="41"/>
      <c r="G536" s="41"/>
      <c r="H536" s="40" t="s">
        <v>9590</v>
      </c>
      <c r="I536" s="42">
        <v>42825</v>
      </c>
      <c r="J536" s="40" t="s">
        <v>11115</v>
      </c>
      <c r="K536" s="42">
        <v>42825</v>
      </c>
      <c r="L536" s="40" t="s">
        <v>11115</v>
      </c>
      <c r="M536" s="42">
        <v>42825</v>
      </c>
      <c r="N536" s="42">
        <v>2958465</v>
      </c>
      <c r="O536" s="40" t="s">
        <v>11149</v>
      </c>
      <c r="P536" s="40" t="s">
        <v>12408</v>
      </c>
      <c r="Q536" s="40" t="s">
        <v>11118</v>
      </c>
    </row>
    <row r="537" spans="1:17" x14ac:dyDescent="0.35">
      <c r="A537" s="40" t="s">
        <v>12409</v>
      </c>
      <c r="B537" s="40" t="s">
        <v>12410</v>
      </c>
      <c r="C537" s="41"/>
      <c r="D537" s="42">
        <v>42825</v>
      </c>
      <c r="E537" s="42">
        <v>2958465</v>
      </c>
      <c r="F537" s="41"/>
      <c r="G537" s="41"/>
      <c r="H537" s="40" t="s">
        <v>9590</v>
      </c>
      <c r="I537" s="42">
        <v>42825</v>
      </c>
      <c r="J537" s="40" t="s">
        <v>11115</v>
      </c>
      <c r="K537" s="42">
        <v>42825</v>
      </c>
      <c r="L537" s="40" t="s">
        <v>11115</v>
      </c>
      <c r="M537" s="42">
        <v>42825</v>
      </c>
      <c r="N537" s="42">
        <v>2958465</v>
      </c>
      <c r="O537" s="40" t="s">
        <v>11188</v>
      </c>
      <c r="P537" s="40" t="s">
        <v>12408</v>
      </c>
      <c r="Q537" s="40" t="s">
        <v>11121</v>
      </c>
    </row>
    <row r="538" spans="1:17" x14ac:dyDescent="0.35">
      <c r="A538" s="40" t="s">
        <v>10768</v>
      </c>
      <c r="B538" s="40" t="s">
        <v>12411</v>
      </c>
      <c r="C538" s="41"/>
      <c r="D538" s="42">
        <v>42825</v>
      </c>
      <c r="E538" s="42">
        <v>2958465</v>
      </c>
      <c r="F538" s="41"/>
      <c r="G538" s="41"/>
      <c r="H538" s="40" t="s">
        <v>9590</v>
      </c>
      <c r="I538" s="42">
        <v>42825</v>
      </c>
      <c r="J538" s="40" t="s">
        <v>11115</v>
      </c>
      <c r="K538" s="42">
        <v>42825</v>
      </c>
      <c r="L538" s="40" t="s">
        <v>11115</v>
      </c>
      <c r="M538" s="42">
        <v>42825</v>
      </c>
      <c r="N538" s="42">
        <v>2958465</v>
      </c>
      <c r="O538" s="40" t="s">
        <v>11149</v>
      </c>
      <c r="P538" s="40" t="s">
        <v>12408</v>
      </c>
      <c r="Q538" s="40" t="s">
        <v>11152</v>
      </c>
    </row>
    <row r="539" spans="1:17" x14ac:dyDescent="0.35">
      <c r="A539" s="40" t="s">
        <v>12412</v>
      </c>
      <c r="B539" s="40" t="s">
        <v>12413</v>
      </c>
      <c r="C539" s="41"/>
      <c r="D539" s="42">
        <v>42825</v>
      </c>
      <c r="E539" s="42">
        <v>2958465</v>
      </c>
      <c r="F539" s="41"/>
      <c r="G539" s="41"/>
      <c r="H539" s="40" t="s">
        <v>9590</v>
      </c>
      <c r="I539" s="42">
        <v>42825</v>
      </c>
      <c r="J539" s="40" t="s">
        <v>11115</v>
      </c>
      <c r="K539" s="42">
        <v>42825</v>
      </c>
      <c r="L539" s="40" t="s">
        <v>11115</v>
      </c>
      <c r="M539" s="42">
        <v>42825</v>
      </c>
      <c r="N539" s="42">
        <v>2958465</v>
      </c>
      <c r="O539" s="40" t="s">
        <v>11568</v>
      </c>
      <c r="P539" s="40" t="s">
        <v>12414</v>
      </c>
      <c r="Q539" s="40" t="s">
        <v>11118</v>
      </c>
    </row>
    <row r="540" spans="1:17" x14ac:dyDescent="0.35">
      <c r="A540" s="40" t="s">
        <v>12415</v>
      </c>
      <c r="B540" s="40" t="s">
        <v>12416</v>
      </c>
      <c r="C540" s="41"/>
      <c r="D540" s="42">
        <v>42825</v>
      </c>
      <c r="E540" s="42">
        <v>2958465</v>
      </c>
      <c r="F540" s="41"/>
      <c r="G540" s="41"/>
      <c r="H540" s="40" t="s">
        <v>9590</v>
      </c>
      <c r="I540" s="42">
        <v>42825</v>
      </c>
      <c r="J540" s="40" t="s">
        <v>11115</v>
      </c>
      <c r="K540" s="42">
        <v>42825</v>
      </c>
      <c r="L540" s="40" t="s">
        <v>11115</v>
      </c>
      <c r="M540" s="42">
        <v>42825</v>
      </c>
      <c r="N540" s="42">
        <v>2958465</v>
      </c>
      <c r="O540" s="40" t="s">
        <v>11568</v>
      </c>
      <c r="P540" s="40" t="s">
        <v>12414</v>
      </c>
      <c r="Q540" s="40" t="s">
        <v>11121</v>
      </c>
    </row>
    <row r="541" spans="1:17" x14ac:dyDescent="0.35">
      <c r="A541" s="40" t="s">
        <v>12417</v>
      </c>
      <c r="B541" s="40" t="s">
        <v>12418</v>
      </c>
      <c r="C541" s="41"/>
      <c r="D541" s="42">
        <v>42825</v>
      </c>
      <c r="E541" s="42">
        <v>2958465</v>
      </c>
      <c r="F541" s="41"/>
      <c r="G541" s="41"/>
      <c r="H541" s="40" t="s">
        <v>9590</v>
      </c>
      <c r="I541" s="42">
        <v>42825</v>
      </c>
      <c r="J541" s="40" t="s">
        <v>11115</v>
      </c>
      <c r="K541" s="42">
        <v>42825</v>
      </c>
      <c r="L541" s="40" t="s">
        <v>11115</v>
      </c>
      <c r="M541" s="42">
        <v>42825</v>
      </c>
      <c r="N541" s="42">
        <v>2958465</v>
      </c>
      <c r="O541" s="40" t="s">
        <v>11149</v>
      </c>
      <c r="P541" s="40" t="s">
        <v>12419</v>
      </c>
      <c r="Q541" s="40" t="s">
        <v>11118</v>
      </c>
    </row>
    <row r="542" spans="1:17" x14ac:dyDescent="0.35">
      <c r="A542" s="40" t="s">
        <v>7535</v>
      </c>
      <c r="B542" s="40" t="s">
        <v>12418</v>
      </c>
      <c r="C542" s="41"/>
      <c r="D542" s="42">
        <v>42825</v>
      </c>
      <c r="E542" s="42">
        <v>2958465</v>
      </c>
      <c r="F542" s="41"/>
      <c r="G542" s="41"/>
      <c r="H542" s="40" t="s">
        <v>9590</v>
      </c>
      <c r="I542" s="42">
        <v>42825</v>
      </c>
      <c r="J542" s="40" t="s">
        <v>11115</v>
      </c>
      <c r="K542" s="42">
        <v>42825</v>
      </c>
      <c r="L542" s="40" t="s">
        <v>11115</v>
      </c>
      <c r="M542" s="42">
        <v>42825</v>
      </c>
      <c r="N542" s="42">
        <v>2958465</v>
      </c>
      <c r="O542" s="40" t="s">
        <v>11124</v>
      </c>
      <c r="P542" s="40" t="s">
        <v>12419</v>
      </c>
      <c r="Q542" s="40" t="s">
        <v>11118</v>
      </c>
    </row>
    <row r="543" spans="1:17" x14ac:dyDescent="0.35">
      <c r="A543" s="40" t="s">
        <v>12420</v>
      </c>
      <c r="B543" s="40" t="s">
        <v>12418</v>
      </c>
      <c r="C543" s="41"/>
      <c r="D543" s="42">
        <v>42825</v>
      </c>
      <c r="E543" s="42">
        <v>2958465</v>
      </c>
      <c r="F543" s="41"/>
      <c r="G543" s="41"/>
      <c r="H543" s="40" t="s">
        <v>9590</v>
      </c>
      <c r="I543" s="42">
        <v>42825</v>
      </c>
      <c r="J543" s="40" t="s">
        <v>11115</v>
      </c>
      <c r="K543" s="42">
        <v>42825</v>
      </c>
      <c r="L543" s="40" t="s">
        <v>11115</v>
      </c>
      <c r="M543" s="42">
        <v>42825</v>
      </c>
      <c r="N543" s="42">
        <v>2958465</v>
      </c>
      <c r="O543" s="40" t="s">
        <v>11124</v>
      </c>
      <c r="P543" s="40" t="s">
        <v>12419</v>
      </c>
      <c r="Q543" s="40" t="s">
        <v>11118</v>
      </c>
    </row>
    <row r="544" spans="1:17" x14ac:dyDescent="0.35">
      <c r="A544" s="40" t="s">
        <v>10351</v>
      </c>
      <c r="B544" s="40" t="s">
        <v>12421</v>
      </c>
      <c r="C544" s="41"/>
      <c r="D544" s="42">
        <v>42825</v>
      </c>
      <c r="E544" s="42">
        <v>2958465</v>
      </c>
      <c r="F544" s="41"/>
      <c r="G544" s="41"/>
      <c r="H544" s="40" t="s">
        <v>9590</v>
      </c>
      <c r="I544" s="42">
        <v>42825</v>
      </c>
      <c r="J544" s="40" t="s">
        <v>11115</v>
      </c>
      <c r="K544" s="42">
        <v>42825</v>
      </c>
      <c r="L544" s="40" t="s">
        <v>11115</v>
      </c>
      <c r="M544" s="42">
        <v>42825</v>
      </c>
      <c r="N544" s="42">
        <v>2958465</v>
      </c>
      <c r="O544" s="40" t="s">
        <v>11149</v>
      </c>
      <c r="P544" s="40" t="s">
        <v>12419</v>
      </c>
      <c r="Q544" s="40" t="s">
        <v>11144</v>
      </c>
    </row>
    <row r="545" spans="1:17" x14ac:dyDescent="0.35">
      <c r="A545" s="40" t="s">
        <v>10350</v>
      </c>
      <c r="B545" s="40" t="s">
        <v>12422</v>
      </c>
      <c r="C545" s="41"/>
      <c r="D545" s="42">
        <v>42825</v>
      </c>
      <c r="E545" s="42">
        <v>2958465</v>
      </c>
      <c r="F545" s="41"/>
      <c r="G545" s="41"/>
      <c r="H545" s="40" t="s">
        <v>9590</v>
      </c>
      <c r="I545" s="42">
        <v>42825</v>
      </c>
      <c r="J545" s="40" t="s">
        <v>11115</v>
      </c>
      <c r="K545" s="42">
        <v>42825</v>
      </c>
      <c r="L545" s="40" t="s">
        <v>11115</v>
      </c>
      <c r="M545" s="42">
        <v>42825</v>
      </c>
      <c r="N545" s="42">
        <v>2958465</v>
      </c>
      <c r="O545" s="40" t="s">
        <v>11149</v>
      </c>
      <c r="P545" s="40" t="s">
        <v>12419</v>
      </c>
      <c r="Q545" s="40" t="s">
        <v>11152</v>
      </c>
    </row>
    <row r="546" spans="1:17" x14ac:dyDescent="0.35">
      <c r="A546" s="40" t="s">
        <v>12423</v>
      </c>
      <c r="B546" s="40" t="s">
        <v>12424</v>
      </c>
      <c r="C546" s="41"/>
      <c r="D546" s="42">
        <v>42825</v>
      </c>
      <c r="E546" s="42">
        <v>2958465</v>
      </c>
      <c r="F546" s="41"/>
      <c r="G546" s="41"/>
      <c r="H546" s="40" t="s">
        <v>9590</v>
      </c>
      <c r="I546" s="42">
        <v>42825</v>
      </c>
      <c r="J546" s="40" t="s">
        <v>11115</v>
      </c>
      <c r="K546" s="42">
        <v>42825</v>
      </c>
      <c r="L546" s="40" t="s">
        <v>11115</v>
      </c>
      <c r="M546" s="42">
        <v>42825</v>
      </c>
      <c r="N546" s="42">
        <v>2958465</v>
      </c>
      <c r="O546" s="40" t="s">
        <v>11124</v>
      </c>
      <c r="P546" s="40" t="s">
        <v>12419</v>
      </c>
      <c r="Q546" s="40" t="s">
        <v>11136</v>
      </c>
    </row>
    <row r="547" spans="1:17" x14ac:dyDescent="0.35">
      <c r="A547" s="40" t="s">
        <v>12425</v>
      </c>
      <c r="B547" s="40" t="s">
        <v>12424</v>
      </c>
      <c r="C547" s="41"/>
      <c r="D547" s="42">
        <v>42825</v>
      </c>
      <c r="E547" s="42">
        <v>2958465</v>
      </c>
      <c r="F547" s="41"/>
      <c r="G547" s="41"/>
      <c r="H547" s="40" t="s">
        <v>9590</v>
      </c>
      <c r="I547" s="42">
        <v>42825</v>
      </c>
      <c r="J547" s="40" t="s">
        <v>11115</v>
      </c>
      <c r="K547" s="42">
        <v>42825</v>
      </c>
      <c r="L547" s="40" t="s">
        <v>11115</v>
      </c>
      <c r="M547" s="42">
        <v>42825</v>
      </c>
      <c r="N547" s="42">
        <v>2958465</v>
      </c>
      <c r="O547" s="40" t="s">
        <v>11124</v>
      </c>
      <c r="P547" s="40" t="s">
        <v>12419</v>
      </c>
      <c r="Q547" s="40" t="s">
        <v>11136</v>
      </c>
    </row>
    <row r="548" spans="1:17" x14ac:dyDescent="0.35">
      <c r="A548" s="40" t="s">
        <v>12426</v>
      </c>
      <c r="B548" s="40" t="s">
        <v>12427</v>
      </c>
      <c r="C548" s="41"/>
      <c r="D548" s="42">
        <v>42825</v>
      </c>
      <c r="E548" s="42">
        <v>2958465</v>
      </c>
      <c r="F548" s="41"/>
      <c r="G548" s="41"/>
      <c r="H548" s="40" t="s">
        <v>9590</v>
      </c>
      <c r="I548" s="42">
        <v>42825</v>
      </c>
      <c r="J548" s="40" t="s">
        <v>11115</v>
      </c>
      <c r="K548" s="42">
        <v>42825</v>
      </c>
      <c r="L548" s="40" t="s">
        <v>11115</v>
      </c>
      <c r="M548" s="42">
        <v>42825</v>
      </c>
      <c r="N548" s="42">
        <v>2958465</v>
      </c>
      <c r="O548" s="40" t="s">
        <v>11132</v>
      </c>
      <c r="P548" s="40" t="s">
        <v>12428</v>
      </c>
      <c r="Q548" s="40" t="s">
        <v>11118</v>
      </c>
    </row>
    <row r="549" spans="1:17" x14ac:dyDescent="0.35">
      <c r="A549" s="40" t="s">
        <v>12429</v>
      </c>
      <c r="B549" s="40" t="s">
        <v>12430</v>
      </c>
      <c r="C549" s="41"/>
      <c r="D549" s="42">
        <v>42825</v>
      </c>
      <c r="E549" s="42">
        <v>2958465</v>
      </c>
      <c r="F549" s="41"/>
      <c r="G549" s="41"/>
      <c r="H549" s="40" t="s">
        <v>9590</v>
      </c>
      <c r="I549" s="42">
        <v>42825</v>
      </c>
      <c r="J549" s="40" t="s">
        <v>11115</v>
      </c>
      <c r="K549" s="42">
        <v>42825</v>
      </c>
      <c r="L549" s="40" t="s">
        <v>11115</v>
      </c>
      <c r="M549" s="42">
        <v>42825</v>
      </c>
      <c r="N549" s="42">
        <v>2958465</v>
      </c>
      <c r="O549" s="40" t="s">
        <v>11132</v>
      </c>
      <c r="P549" s="40" t="s">
        <v>12428</v>
      </c>
      <c r="Q549" s="40" t="s">
        <v>11121</v>
      </c>
    </row>
    <row r="550" spans="1:17" x14ac:dyDescent="0.35">
      <c r="A550" s="40" t="s">
        <v>12431</v>
      </c>
      <c r="B550" s="40" t="s">
        <v>12432</v>
      </c>
      <c r="C550" s="41"/>
      <c r="D550" s="42">
        <v>42825</v>
      </c>
      <c r="E550" s="42">
        <v>2958465</v>
      </c>
      <c r="F550" s="41"/>
      <c r="G550" s="41"/>
      <c r="H550" s="40" t="s">
        <v>9590</v>
      </c>
      <c r="I550" s="42">
        <v>42825</v>
      </c>
      <c r="J550" s="40" t="s">
        <v>11115</v>
      </c>
      <c r="K550" s="42">
        <v>42825</v>
      </c>
      <c r="L550" s="40" t="s">
        <v>11115</v>
      </c>
      <c r="M550" s="42">
        <v>42825</v>
      </c>
      <c r="N550" s="42">
        <v>2958465</v>
      </c>
      <c r="O550" s="40" t="s">
        <v>11132</v>
      </c>
      <c r="P550" s="40" t="s">
        <v>12428</v>
      </c>
      <c r="Q550" s="40" t="s">
        <v>11136</v>
      </c>
    </row>
    <row r="551" spans="1:17" x14ac:dyDescent="0.35">
      <c r="A551" s="40" t="s">
        <v>12433</v>
      </c>
      <c r="B551" s="40" t="s">
        <v>12434</v>
      </c>
      <c r="C551" s="41"/>
      <c r="D551" s="42">
        <v>42825</v>
      </c>
      <c r="E551" s="42">
        <v>2958465</v>
      </c>
      <c r="F551" s="41"/>
      <c r="G551" s="41"/>
      <c r="H551" s="40" t="s">
        <v>9590</v>
      </c>
      <c r="I551" s="42">
        <v>42825</v>
      </c>
      <c r="J551" s="40" t="s">
        <v>11115</v>
      </c>
      <c r="K551" s="42">
        <v>42825</v>
      </c>
      <c r="L551" s="40" t="s">
        <v>11115</v>
      </c>
      <c r="M551" s="42">
        <v>42825</v>
      </c>
      <c r="N551" s="42">
        <v>2958465</v>
      </c>
      <c r="O551" s="40" t="s">
        <v>11132</v>
      </c>
      <c r="P551" s="40" t="s">
        <v>12435</v>
      </c>
      <c r="Q551" s="40" t="s">
        <v>11136</v>
      </c>
    </row>
    <row r="552" spans="1:17" x14ac:dyDescent="0.35">
      <c r="A552" s="40" t="s">
        <v>12436</v>
      </c>
      <c r="B552" s="40" t="s">
        <v>12437</v>
      </c>
      <c r="C552" s="41"/>
      <c r="D552" s="42">
        <v>42825</v>
      </c>
      <c r="E552" s="42">
        <v>2958465</v>
      </c>
      <c r="F552" s="41"/>
      <c r="G552" s="41"/>
      <c r="H552" s="40" t="s">
        <v>9590</v>
      </c>
      <c r="I552" s="42">
        <v>42825</v>
      </c>
      <c r="J552" s="40" t="s">
        <v>11115</v>
      </c>
      <c r="K552" s="42">
        <v>42825</v>
      </c>
      <c r="L552" s="40" t="s">
        <v>11115</v>
      </c>
      <c r="M552" s="42">
        <v>42825</v>
      </c>
      <c r="N552" s="42">
        <v>2958465</v>
      </c>
      <c r="O552" s="40" t="s">
        <v>11132</v>
      </c>
      <c r="P552" s="40" t="s">
        <v>12435</v>
      </c>
      <c r="Q552" s="40" t="s">
        <v>11139</v>
      </c>
    </row>
    <row r="553" spans="1:17" x14ac:dyDescent="0.35">
      <c r="A553" s="40" t="s">
        <v>10328</v>
      </c>
      <c r="B553" s="40" t="s">
        <v>12438</v>
      </c>
      <c r="C553" s="41"/>
      <c r="D553" s="42">
        <v>42825</v>
      </c>
      <c r="E553" s="42">
        <v>2958465</v>
      </c>
      <c r="F553" s="41"/>
      <c r="G553" s="41"/>
      <c r="H553" s="40" t="s">
        <v>9590</v>
      </c>
      <c r="I553" s="42">
        <v>42825</v>
      </c>
      <c r="J553" s="40" t="s">
        <v>11115</v>
      </c>
      <c r="K553" s="42">
        <v>42825</v>
      </c>
      <c r="L553" s="40" t="s">
        <v>11115</v>
      </c>
      <c r="M553" s="42">
        <v>42825</v>
      </c>
      <c r="N553" s="42">
        <v>2958465</v>
      </c>
      <c r="O553" s="40" t="s">
        <v>11149</v>
      </c>
      <c r="P553" s="40" t="s">
        <v>12439</v>
      </c>
      <c r="Q553" s="40" t="s">
        <v>11118</v>
      </c>
    </row>
    <row r="554" spans="1:17" x14ac:dyDescent="0.35">
      <c r="A554" s="40" t="s">
        <v>10327</v>
      </c>
      <c r="B554" s="40" t="s">
        <v>12440</v>
      </c>
      <c r="C554" s="41"/>
      <c r="D554" s="42">
        <v>42825</v>
      </c>
      <c r="E554" s="42">
        <v>2958465</v>
      </c>
      <c r="F554" s="41"/>
      <c r="G554" s="41"/>
      <c r="H554" s="40" t="s">
        <v>9590</v>
      </c>
      <c r="I554" s="42">
        <v>42825</v>
      </c>
      <c r="J554" s="40" t="s">
        <v>11115</v>
      </c>
      <c r="K554" s="42">
        <v>42825</v>
      </c>
      <c r="L554" s="40" t="s">
        <v>11115</v>
      </c>
      <c r="M554" s="42">
        <v>42825</v>
      </c>
      <c r="N554" s="42">
        <v>2958465</v>
      </c>
      <c r="O554" s="40" t="s">
        <v>11149</v>
      </c>
      <c r="P554" s="40" t="s">
        <v>12439</v>
      </c>
      <c r="Q554" s="40" t="s">
        <v>11144</v>
      </c>
    </row>
    <row r="555" spans="1:17" x14ac:dyDescent="0.35">
      <c r="A555" s="40" t="s">
        <v>12441</v>
      </c>
      <c r="B555" s="40" t="s">
        <v>12442</v>
      </c>
      <c r="C555" s="41"/>
      <c r="D555" s="42">
        <v>42825</v>
      </c>
      <c r="E555" s="42">
        <v>2958465</v>
      </c>
      <c r="F555" s="41"/>
      <c r="G555" s="41"/>
      <c r="H555" s="40" t="s">
        <v>9590</v>
      </c>
      <c r="I555" s="42">
        <v>42825</v>
      </c>
      <c r="J555" s="40" t="s">
        <v>11115</v>
      </c>
      <c r="K555" s="42">
        <v>42825</v>
      </c>
      <c r="L555" s="40" t="s">
        <v>11115</v>
      </c>
      <c r="M555" s="42">
        <v>42825</v>
      </c>
      <c r="N555" s="42">
        <v>2958465</v>
      </c>
      <c r="O555" s="40" t="s">
        <v>11132</v>
      </c>
      <c r="P555" s="40" t="s">
        <v>12439</v>
      </c>
      <c r="Q555" s="40" t="s">
        <v>11121</v>
      </c>
    </row>
    <row r="556" spans="1:17" x14ac:dyDescent="0.35">
      <c r="A556" s="40" t="s">
        <v>12443</v>
      </c>
      <c r="B556" s="40" t="s">
        <v>12444</v>
      </c>
      <c r="C556" s="41"/>
      <c r="D556" s="42">
        <v>42825</v>
      </c>
      <c r="E556" s="42">
        <v>2958465</v>
      </c>
      <c r="F556" s="41"/>
      <c r="G556" s="41"/>
      <c r="H556" s="40" t="s">
        <v>9590</v>
      </c>
      <c r="I556" s="42">
        <v>42825</v>
      </c>
      <c r="J556" s="40" t="s">
        <v>11115</v>
      </c>
      <c r="K556" s="42">
        <v>42825</v>
      </c>
      <c r="L556" s="40" t="s">
        <v>11115</v>
      </c>
      <c r="M556" s="42">
        <v>42825</v>
      </c>
      <c r="N556" s="42">
        <v>2958465</v>
      </c>
      <c r="O556" s="40" t="s">
        <v>11132</v>
      </c>
      <c r="P556" s="40" t="s">
        <v>12439</v>
      </c>
      <c r="Q556" s="40" t="s">
        <v>11136</v>
      </c>
    </row>
    <row r="557" spans="1:17" x14ac:dyDescent="0.35">
      <c r="A557" s="40" t="s">
        <v>12445</v>
      </c>
      <c r="B557" s="40" t="s">
        <v>12446</v>
      </c>
      <c r="C557" s="41"/>
      <c r="D557" s="42">
        <v>42825</v>
      </c>
      <c r="E557" s="42">
        <v>2958465</v>
      </c>
      <c r="F557" s="41"/>
      <c r="G557" s="41"/>
      <c r="H557" s="40" t="s">
        <v>9590</v>
      </c>
      <c r="I557" s="42">
        <v>42825</v>
      </c>
      <c r="J557" s="40" t="s">
        <v>11115</v>
      </c>
      <c r="K557" s="42">
        <v>42825</v>
      </c>
      <c r="L557" s="40" t="s">
        <v>11115</v>
      </c>
      <c r="M557" s="42">
        <v>42825</v>
      </c>
      <c r="N557" s="42">
        <v>2958465</v>
      </c>
      <c r="O557" s="40" t="s">
        <v>11175</v>
      </c>
      <c r="P557" s="40" t="s">
        <v>12447</v>
      </c>
      <c r="Q557" s="40" t="s">
        <v>11167</v>
      </c>
    </row>
    <row r="558" spans="1:17" x14ac:dyDescent="0.35">
      <c r="A558" s="40" t="s">
        <v>12448</v>
      </c>
      <c r="B558" s="40" t="s">
        <v>12449</v>
      </c>
      <c r="C558" s="41"/>
      <c r="D558" s="42">
        <v>42825</v>
      </c>
      <c r="E558" s="42">
        <v>2958465</v>
      </c>
      <c r="F558" s="41"/>
      <c r="G558" s="41"/>
      <c r="H558" s="40" t="s">
        <v>9590</v>
      </c>
      <c r="I558" s="42">
        <v>42825</v>
      </c>
      <c r="J558" s="40" t="s">
        <v>11115</v>
      </c>
      <c r="K558" s="42">
        <v>42825</v>
      </c>
      <c r="L558" s="40" t="s">
        <v>11115</v>
      </c>
      <c r="M558" s="42">
        <v>42825</v>
      </c>
      <c r="N558" s="42">
        <v>2958465</v>
      </c>
      <c r="O558" s="40" t="s">
        <v>11274</v>
      </c>
      <c r="P558" s="40" t="s">
        <v>12450</v>
      </c>
      <c r="Q558" s="40" t="s">
        <v>11118</v>
      </c>
    </row>
    <row r="559" spans="1:17" x14ac:dyDescent="0.35">
      <c r="A559" s="40" t="s">
        <v>12451</v>
      </c>
      <c r="B559" s="40" t="s">
        <v>12452</v>
      </c>
      <c r="C559" s="41"/>
      <c r="D559" s="42">
        <v>42825</v>
      </c>
      <c r="E559" s="42">
        <v>2958465</v>
      </c>
      <c r="F559" s="41"/>
      <c r="G559" s="41"/>
      <c r="H559" s="40" t="s">
        <v>9590</v>
      </c>
      <c r="I559" s="42">
        <v>42825</v>
      </c>
      <c r="J559" s="40" t="s">
        <v>11115</v>
      </c>
      <c r="K559" s="42">
        <v>42825</v>
      </c>
      <c r="L559" s="40" t="s">
        <v>11115</v>
      </c>
      <c r="M559" s="42">
        <v>42825</v>
      </c>
      <c r="N559" s="42">
        <v>2958465</v>
      </c>
      <c r="O559" s="40" t="s">
        <v>11274</v>
      </c>
      <c r="P559" s="40" t="s">
        <v>12450</v>
      </c>
      <c r="Q559" s="40" t="s">
        <v>11121</v>
      </c>
    </row>
    <row r="560" spans="1:17" x14ac:dyDescent="0.35">
      <c r="A560" s="40" t="s">
        <v>12453</v>
      </c>
      <c r="B560" s="40" t="s">
        <v>12454</v>
      </c>
      <c r="C560" s="41"/>
      <c r="D560" s="42">
        <v>42825</v>
      </c>
      <c r="E560" s="42">
        <v>2958465</v>
      </c>
      <c r="F560" s="41"/>
      <c r="G560" s="41"/>
      <c r="H560" s="40" t="s">
        <v>9590</v>
      </c>
      <c r="I560" s="42">
        <v>42825</v>
      </c>
      <c r="J560" s="40" t="s">
        <v>11115</v>
      </c>
      <c r="K560" s="42">
        <v>42825</v>
      </c>
      <c r="L560" s="40" t="s">
        <v>11115</v>
      </c>
      <c r="M560" s="42">
        <v>42825</v>
      </c>
      <c r="N560" s="42">
        <v>2958465</v>
      </c>
      <c r="O560" s="40" t="s">
        <v>11132</v>
      </c>
      <c r="P560" s="40" t="s">
        <v>12455</v>
      </c>
      <c r="Q560" s="40" t="s">
        <v>11118</v>
      </c>
    </row>
    <row r="561" spans="1:17" x14ac:dyDescent="0.35">
      <c r="A561" s="40" t="s">
        <v>12456</v>
      </c>
      <c r="B561" s="40" t="s">
        <v>12457</v>
      </c>
      <c r="C561" s="41"/>
      <c r="D561" s="42">
        <v>42825</v>
      </c>
      <c r="E561" s="42">
        <v>2958465</v>
      </c>
      <c r="F561" s="41"/>
      <c r="G561" s="41"/>
      <c r="H561" s="40" t="s">
        <v>9590</v>
      </c>
      <c r="I561" s="42">
        <v>42825</v>
      </c>
      <c r="J561" s="40" t="s">
        <v>11115</v>
      </c>
      <c r="K561" s="42">
        <v>42825</v>
      </c>
      <c r="L561" s="40" t="s">
        <v>11115</v>
      </c>
      <c r="M561" s="42">
        <v>42825</v>
      </c>
      <c r="N561" s="42">
        <v>2958465</v>
      </c>
      <c r="O561" s="40" t="s">
        <v>11132</v>
      </c>
      <c r="P561" s="40" t="s">
        <v>12455</v>
      </c>
      <c r="Q561" s="40" t="s">
        <v>11121</v>
      </c>
    </row>
    <row r="562" spans="1:17" x14ac:dyDescent="0.35">
      <c r="A562" s="40" t="s">
        <v>12458</v>
      </c>
      <c r="B562" s="40" t="s">
        <v>12459</v>
      </c>
      <c r="C562" s="41"/>
      <c r="D562" s="42">
        <v>42825</v>
      </c>
      <c r="E562" s="42">
        <v>2958465</v>
      </c>
      <c r="F562" s="41"/>
      <c r="G562" s="41"/>
      <c r="H562" s="40" t="s">
        <v>9590</v>
      </c>
      <c r="I562" s="42">
        <v>42825</v>
      </c>
      <c r="J562" s="40" t="s">
        <v>11115</v>
      </c>
      <c r="K562" s="42">
        <v>42825</v>
      </c>
      <c r="L562" s="40" t="s">
        <v>11115</v>
      </c>
      <c r="M562" s="42">
        <v>42825</v>
      </c>
      <c r="N562" s="42">
        <v>2958465</v>
      </c>
      <c r="O562" s="40" t="s">
        <v>11132</v>
      </c>
      <c r="P562" s="40" t="s">
        <v>12460</v>
      </c>
      <c r="Q562" s="40" t="s">
        <v>11118</v>
      </c>
    </row>
    <row r="563" spans="1:17" x14ac:dyDescent="0.35">
      <c r="A563" s="40" t="s">
        <v>12461</v>
      </c>
      <c r="B563" s="40" t="s">
        <v>12462</v>
      </c>
      <c r="C563" s="41"/>
      <c r="D563" s="42">
        <v>42825</v>
      </c>
      <c r="E563" s="42">
        <v>2958465</v>
      </c>
      <c r="F563" s="41"/>
      <c r="G563" s="41"/>
      <c r="H563" s="40" t="s">
        <v>9590</v>
      </c>
      <c r="I563" s="42">
        <v>42825</v>
      </c>
      <c r="J563" s="40" t="s">
        <v>11115</v>
      </c>
      <c r="K563" s="42">
        <v>42825</v>
      </c>
      <c r="L563" s="40" t="s">
        <v>11115</v>
      </c>
      <c r="M563" s="42">
        <v>42825</v>
      </c>
      <c r="N563" s="42">
        <v>2958465</v>
      </c>
      <c r="O563" s="40" t="s">
        <v>11132</v>
      </c>
      <c r="P563" s="40" t="s">
        <v>12460</v>
      </c>
      <c r="Q563" s="40" t="s">
        <v>11121</v>
      </c>
    </row>
    <row r="564" spans="1:17" x14ac:dyDescent="0.35">
      <c r="A564" s="40" t="s">
        <v>12463</v>
      </c>
      <c r="B564" s="40" t="s">
        <v>12464</v>
      </c>
      <c r="C564" s="41"/>
      <c r="D564" s="42">
        <v>42825</v>
      </c>
      <c r="E564" s="42">
        <v>2958465</v>
      </c>
      <c r="F564" s="41"/>
      <c r="G564" s="41"/>
      <c r="H564" s="40" t="s">
        <v>9590</v>
      </c>
      <c r="I564" s="42">
        <v>42825</v>
      </c>
      <c r="J564" s="40" t="s">
        <v>11115</v>
      </c>
      <c r="K564" s="42">
        <v>42825</v>
      </c>
      <c r="L564" s="40" t="s">
        <v>11115</v>
      </c>
      <c r="M564" s="42">
        <v>42825</v>
      </c>
      <c r="N564" s="42">
        <v>2958465</v>
      </c>
      <c r="O564" s="40" t="s">
        <v>11149</v>
      </c>
      <c r="P564" s="40" t="s">
        <v>12465</v>
      </c>
      <c r="Q564" s="40" t="s">
        <v>11118</v>
      </c>
    </row>
    <row r="565" spans="1:17" x14ac:dyDescent="0.35">
      <c r="A565" s="40" t="s">
        <v>12466</v>
      </c>
      <c r="B565" s="40" t="s">
        <v>12467</v>
      </c>
      <c r="C565" s="41"/>
      <c r="D565" s="42">
        <v>42825</v>
      </c>
      <c r="E565" s="42">
        <v>2958465</v>
      </c>
      <c r="F565" s="41"/>
      <c r="G565" s="41"/>
      <c r="H565" s="40" t="s">
        <v>9590</v>
      </c>
      <c r="I565" s="42">
        <v>42825</v>
      </c>
      <c r="J565" s="40" t="s">
        <v>11115</v>
      </c>
      <c r="K565" s="42">
        <v>42825</v>
      </c>
      <c r="L565" s="40" t="s">
        <v>11115</v>
      </c>
      <c r="M565" s="42">
        <v>42825</v>
      </c>
      <c r="N565" s="42">
        <v>2958465</v>
      </c>
      <c r="O565" s="40" t="s">
        <v>11720</v>
      </c>
      <c r="P565" s="40" t="s">
        <v>12468</v>
      </c>
      <c r="Q565" s="40" t="s">
        <v>11118</v>
      </c>
    </row>
    <row r="566" spans="1:17" x14ac:dyDescent="0.35">
      <c r="A566" s="40" t="s">
        <v>12469</v>
      </c>
      <c r="B566" s="40" t="s">
        <v>12470</v>
      </c>
      <c r="C566" s="41"/>
      <c r="D566" s="42">
        <v>42825</v>
      </c>
      <c r="E566" s="42">
        <v>2958465</v>
      </c>
      <c r="F566" s="41"/>
      <c r="G566" s="41"/>
      <c r="H566" s="40" t="s">
        <v>9590</v>
      </c>
      <c r="I566" s="42">
        <v>42825</v>
      </c>
      <c r="J566" s="40" t="s">
        <v>11115</v>
      </c>
      <c r="K566" s="42">
        <v>42825</v>
      </c>
      <c r="L566" s="40" t="s">
        <v>11115</v>
      </c>
      <c r="M566" s="42">
        <v>42825</v>
      </c>
      <c r="N566" s="42">
        <v>2958465</v>
      </c>
      <c r="O566" s="40" t="s">
        <v>11149</v>
      </c>
      <c r="P566" s="40" t="s">
        <v>12471</v>
      </c>
      <c r="Q566" s="40" t="s">
        <v>11118</v>
      </c>
    </row>
    <row r="567" spans="1:17" x14ac:dyDescent="0.35">
      <c r="A567" s="40" t="s">
        <v>10392</v>
      </c>
      <c r="B567" s="40" t="s">
        <v>12472</v>
      </c>
      <c r="C567" s="41"/>
      <c r="D567" s="42">
        <v>42825</v>
      </c>
      <c r="E567" s="42">
        <v>2958465</v>
      </c>
      <c r="F567" s="41"/>
      <c r="G567" s="41"/>
      <c r="H567" s="40" t="s">
        <v>9590</v>
      </c>
      <c r="I567" s="42">
        <v>42825</v>
      </c>
      <c r="J567" s="40" t="s">
        <v>11115</v>
      </c>
      <c r="K567" s="42">
        <v>42825</v>
      </c>
      <c r="L567" s="40" t="s">
        <v>11115</v>
      </c>
      <c r="M567" s="42">
        <v>42825</v>
      </c>
      <c r="N567" s="42">
        <v>2958465</v>
      </c>
      <c r="O567" s="40" t="s">
        <v>11149</v>
      </c>
      <c r="P567" s="40" t="s">
        <v>12471</v>
      </c>
      <c r="Q567" s="40" t="s">
        <v>11144</v>
      </c>
    </row>
    <row r="568" spans="1:17" x14ac:dyDescent="0.35">
      <c r="A568" s="40" t="s">
        <v>12473</v>
      </c>
      <c r="B568" s="40" t="s">
        <v>12474</v>
      </c>
      <c r="C568" s="41"/>
      <c r="D568" s="42">
        <v>42825</v>
      </c>
      <c r="E568" s="42">
        <v>2958465</v>
      </c>
      <c r="F568" s="41"/>
      <c r="G568" s="41"/>
      <c r="H568" s="40" t="s">
        <v>9590</v>
      </c>
      <c r="I568" s="42">
        <v>42825</v>
      </c>
      <c r="J568" s="40" t="s">
        <v>11115</v>
      </c>
      <c r="K568" s="42">
        <v>42825</v>
      </c>
      <c r="L568" s="40" t="s">
        <v>11115</v>
      </c>
      <c r="M568" s="42">
        <v>42825</v>
      </c>
      <c r="N568" s="42">
        <v>2958465</v>
      </c>
      <c r="O568" s="40" t="s">
        <v>11274</v>
      </c>
      <c r="P568" s="40" t="s">
        <v>12471</v>
      </c>
      <c r="Q568" s="40" t="s">
        <v>11121</v>
      </c>
    </row>
    <row r="569" spans="1:17" x14ac:dyDescent="0.35">
      <c r="A569" s="40" t="s">
        <v>10391</v>
      </c>
      <c r="B569" s="40" t="s">
        <v>12475</v>
      </c>
      <c r="C569" s="41"/>
      <c r="D569" s="42">
        <v>42825</v>
      </c>
      <c r="E569" s="42">
        <v>2958465</v>
      </c>
      <c r="F569" s="41"/>
      <c r="G569" s="41"/>
      <c r="H569" s="40" t="s">
        <v>9590</v>
      </c>
      <c r="I569" s="42">
        <v>42825</v>
      </c>
      <c r="J569" s="40" t="s">
        <v>11115</v>
      </c>
      <c r="K569" s="42">
        <v>42825</v>
      </c>
      <c r="L569" s="40" t="s">
        <v>11115</v>
      </c>
      <c r="M569" s="42">
        <v>42825</v>
      </c>
      <c r="N569" s="42">
        <v>2958465</v>
      </c>
      <c r="O569" s="40" t="s">
        <v>11149</v>
      </c>
      <c r="P569" s="40" t="s">
        <v>12471</v>
      </c>
      <c r="Q569" s="40" t="s">
        <v>11152</v>
      </c>
    </row>
    <row r="570" spans="1:17" x14ac:dyDescent="0.35">
      <c r="A570" s="40" t="s">
        <v>12476</v>
      </c>
      <c r="B570" s="40" t="s">
        <v>12477</v>
      </c>
      <c r="C570" s="41"/>
      <c r="D570" s="42">
        <v>42825</v>
      </c>
      <c r="E570" s="42">
        <v>2958465</v>
      </c>
      <c r="F570" s="41"/>
      <c r="G570" s="41"/>
      <c r="H570" s="40" t="s">
        <v>9590</v>
      </c>
      <c r="I570" s="42">
        <v>42825</v>
      </c>
      <c r="J570" s="40" t="s">
        <v>11115</v>
      </c>
      <c r="K570" s="42">
        <v>42825</v>
      </c>
      <c r="L570" s="40" t="s">
        <v>11115</v>
      </c>
      <c r="M570" s="42">
        <v>42825</v>
      </c>
      <c r="N570" s="42">
        <v>2958465</v>
      </c>
      <c r="O570" s="40" t="s">
        <v>11720</v>
      </c>
      <c r="P570" s="40" t="s">
        <v>12478</v>
      </c>
      <c r="Q570" s="40" t="s">
        <v>11118</v>
      </c>
    </row>
    <row r="571" spans="1:17" x14ac:dyDescent="0.35">
      <c r="A571" s="40" t="s">
        <v>12479</v>
      </c>
      <c r="B571" s="40" t="s">
        <v>12480</v>
      </c>
      <c r="C571" s="41"/>
      <c r="D571" s="42">
        <v>42825</v>
      </c>
      <c r="E571" s="42">
        <v>2958465</v>
      </c>
      <c r="F571" s="41"/>
      <c r="G571" s="41"/>
      <c r="H571" s="40" t="s">
        <v>9590</v>
      </c>
      <c r="I571" s="42">
        <v>42825</v>
      </c>
      <c r="J571" s="40" t="s">
        <v>11115</v>
      </c>
      <c r="K571" s="42">
        <v>42825</v>
      </c>
      <c r="L571" s="40" t="s">
        <v>11115</v>
      </c>
      <c r="M571" s="42">
        <v>42825</v>
      </c>
      <c r="N571" s="42">
        <v>2958465</v>
      </c>
      <c r="O571" s="40" t="s">
        <v>11132</v>
      </c>
      <c r="P571" s="40" t="s">
        <v>12481</v>
      </c>
      <c r="Q571" s="40" t="s">
        <v>11118</v>
      </c>
    </row>
    <row r="572" spans="1:17" x14ac:dyDescent="0.35">
      <c r="A572" s="40" t="s">
        <v>12482</v>
      </c>
      <c r="B572" s="40" t="s">
        <v>12480</v>
      </c>
      <c r="C572" s="41"/>
      <c r="D572" s="42">
        <v>42825</v>
      </c>
      <c r="E572" s="42">
        <v>2958465</v>
      </c>
      <c r="F572" s="41"/>
      <c r="G572" s="41"/>
      <c r="H572" s="40" t="s">
        <v>9590</v>
      </c>
      <c r="I572" s="42">
        <v>42825</v>
      </c>
      <c r="J572" s="40" t="s">
        <v>11115</v>
      </c>
      <c r="K572" s="42">
        <v>42825</v>
      </c>
      <c r="L572" s="40" t="s">
        <v>11115</v>
      </c>
      <c r="M572" s="42">
        <v>42825</v>
      </c>
      <c r="N572" s="42">
        <v>2958465</v>
      </c>
      <c r="O572" s="40" t="s">
        <v>11132</v>
      </c>
      <c r="P572" s="40" t="s">
        <v>12481</v>
      </c>
      <c r="Q572" s="40" t="s">
        <v>11118</v>
      </c>
    </row>
    <row r="573" spans="1:17" x14ac:dyDescent="0.35">
      <c r="A573" s="40" t="s">
        <v>12483</v>
      </c>
      <c r="B573" s="40" t="s">
        <v>12484</v>
      </c>
      <c r="C573" s="41"/>
      <c r="D573" s="42">
        <v>42825</v>
      </c>
      <c r="E573" s="42">
        <v>2958465</v>
      </c>
      <c r="F573" s="41"/>
      <c r="G573" s="41"/>
      <c r="H573" s="40" t="s">
        <v>9590</v>
      </c>
      <c r="I573" s="42">
        <v>42825</v>
      </c>
      <c r="J573" s="40" t="s">
        <v>11115</v>
      </c>
      <c r="K573" s="42">
        <v>42825</v>
      </c>
      <c r="L573" s="40" t="s">
        <v>11115</v>
      </c>
      <c r="M573" s="42">
        <v>42825</v>
      </c>
      <c r="N573" s="42">
        <v>2958465</v>
      </c>
      <c r="O573" s="40" t="s">
        <v>11132</v>
      </c>
      <c r="P573" s="40" t="s">
        <v>12481</v>
      </c>
      <c r="Q573" s="40" t="s">
        <v>11121</v>
      </c>
    </row>
    <row r="574" spans="1:17" x14ac:dyDescent="0.35">
      <c r="A574" s="40" t="s">
        <v>12485</v>
      </c>
      <c r="B574" s="40" t="s">
        <v>12486</v>
      </c>
      <c r="C574" s="41"/>
      <c r="D574" s="42">
        <v>42825</v>
      </c>
      <c r="E574" s="42">
        <v>2958465</v>
      </c>
      <c r="F574" s="41"/>
      <c r="G574" s="41"/>
      <c r="H574" s="40" t="s">
        <v>9590</v>
      </c>
      <c r="I574" s="42">
        <v>42825</v>
      </c>
      <c r="J574" s="40" t="s">
        <v>11115</v>
      </c>
      <c r="K574" s="42">
        <v>42825</v>
      </c>
      <c r="L574" s="40" t="s">
        <v>11115</v>
      </c>
      <c r="M574" s="42">
        <v>42825</v>
      </c>
      <c r="N574" s="42">
        <v>2958465</v>
      </c>
      <c r="O574" s="40" t="s">
        <v>11194</v>
      </c>
      <c r="P574" s="40" t="s">
        <v>12487</v>
      </c>
      <c r="Q574" s="40" t="s">
        <v>11118</v>
      </c>
    </row>
    <row r="575" spans="1:17" x14ac:dyDescent="0.35">
      <c r="A575" s="40" t="s">
        <v>12488</v>
      </c>
      <c r="B575" s="40" t="s">
        <v>12489</v>
      </c>
      <c r="C575" s="41"/>
      <c r="D575" s="42">
        <v>42825</v>
      </c>
      <c r="E575" s="42">
        <v>2958465</v>
      </c>
      <c r="F575" s="41"/>
      <c r="G575" s="41"/>
      <c r="H575" s="40" t="s">
        <v>9590</v>
      </c>
      <c r="I575" s="42">
        <v>42825</v>
      </c>
      <c r="J575" s="40" t="s">
        <v>11115</v>
      </c>
      <c r="K575" s="42">
        <v>42825</v>
      </c>
      <c r="L575" s="40" t="s">
        <v>11115</v>
      </c>
      <c r="M575" s="42">
        <v>42825</v>
      </c>
      <c r="N575" s="42">
        <v>2958465</v>
      </c>
      <c r="O575" s="40" t="s">
        <v>11194</v>
      </c>
      <c r="P575" s="40" t="s">
        <v>12487</v>
      </c>
      <c r="Q575" s="40" t="s">
        <v>11136</v>
      </c>
    </row>
    <row r="576" spans="1:17" x14ac:dyDescent="0.35">
      <c r="A576" s="40" t="s">
        <v>12490</v>
      </c>
      <c r="B576" s="40" t="s">
        <v>12491</v>
      </c>
      <c r="C576" s="41"/>
      <c r="D576" s="42">
        <v>42825</v>
      </c>
      <c r="E576" s="42">
        <v>2958465</v>
      </c>
      <c r="F576" s="41"/>
      <c r="G576" s="41"/>
      <c r="H576" s="40" t="s">
        <v>9590</v>
      </c>
      <c r="I576" s="42">
        <v>42825</v>
      </c>
      <c r="J576" s="40" t="s">
        <v>11115</v>
      </c>
      <c r="K576" s="42">
        <v>42825</v>
      </c>
      <c r="L576" s="40" t="s">
        <v>11115</v>
      </c>
      <c r="M576" s="42">
        <v>42825</v>
      </c>
      <c r="N576" s="42">
        <v>2958465</v>
      </c>
      <c r="O576" s="40" t="s">
        <v>11194</v>
      </c>
      <c r="P576" s="40" t="s">
        <v>12487</v>
      </c>
      <c r="Q576" s="40" t="s">
        <v>11184</v>
      </c>
    </row>
    <row r="577" spans="1:17" x14ac:dyDescent="0.35">
      <c r="A577" s="40" t="s">
        <v>12492</v>
      </c>
      <c r="B577" s="40" t="s">
        <v>12493</v>
      </c>
      <c r="C577" s="41"/>
      <c r="D577" s="42">
        <v>42825</v>
      </c>
      <c r="E577" s="42">
        <v>2958465</v>
      </c>
      <c r="F577" s="41"/>
      <c r="G577" s="41"/>
      <c r="H577" s="40" t="s">
        <v>9590</v>
      </c>
      <c r="I577" s="42">
        <v>42825</v>
      </c>
      <c r="J577" s="40" t="s">
        <v>11115</v>
      </c>
      <c r="K577" s="42">
        <v>42825</v>
      </c>
      <c r="L577" s="40" t="s">
        <v>11115</v>
      </c>
      <c r="M577" s="42">
        <v>42825</v>
      </c>
      <c r="N577" s="42">
        <v>2958465</v>
      </c>
      <c r="O577" s="40" t="s">
        <v>11124</v>
      </c>
      <c r="P577" s="40" t="s">
        <v>12494</v>
      </c>
      <c r="Q577" s="40" t="s">
        <v>11121</v>
      </c>
    </row>
    <row r="578" spans="1:17" x14ac:dyDescent="0.35">
      <c r="A578" s="40" t="s">
        <v>12495</v>
      </c>
      <c r="B578" s="40" t="s">
        <v>12496</v>
      </c>
      <c r="C578" s="41"/>
      <c r="D578" s="42">
        <v>42825</v>
      </c>
      <c r="E578" s="42">
        <v>2958465</v>
      </c>
      <c r="F578" s="41"/>
      <c r="G578" s="41"/>
      <c r="H578" s="40" t="s">
        <v>9590</v>
      </c>
      <c r="I578" s="42">
        <v>42825</v>
      </c>
      <c r="J578" s="40" t="s">
        <v>11115</v>
      </c>
      <c r="K578" s="42">
        <v>42825</v>
      </c>
      <c r="L578" s="40" t="s">
        <v>11115</v>
      </c>
      <c r="M578" s="42">
        <v>42825</v>
      </c>
      <c r="N578" s="42">
        <v>2958465</v>
      </c>
      <c r="O578" s="40" t="s">
        <v>11149</v>
      </c>
      <c r="P578" s="40" t="s">
        <v>12497</v>
      </c>
      <c r="Q578" s="40" t="s">
        <v>11118</v>
      </c>
    </row>
    <row r="579" spans="1:17" x14ac:dyDescent="0.35">
      <c r="A579" s="40" t="s">
        <v>12498</v>
      </c>
      <c r="B579" s="40" t="s">
        <v>12499</v>
      </c>
      <c r="C579" s="41"/>
      <c r="D579" s="42">
        <v>42825</v>
      </c>
      <c r="E579" s="42">
        <v>2958465</v>
      </c>
      <c r="F579" s="41"/>
      <c r="G579" s="41"/>
      <c r="H579" s="40" t="s">
        <v>9590</v>
      </c>
      <c r="I579" s="42">
        <v>42825</v>
      </c>
      <c r="J579" s="40" t="s">
        <v>11115</v>
      </c>
      <c r="K579" s="42">
        <v>42825</v>
      </c>
      <c r="L579" s="40" t="s">
        <v>11115</v>
      </c>
      <c r="M579" s="42">
        <v>42825</v>
      </c>
      <c r="N579" s="42">
        <v>2958465</v>
      </c>
      <c r="O579" s="40" t="s">
        <v>11149</v>
      </c>
      <c r="P579" s="40" t="s">
        <v>12497</v>
      </c>
      <c r="Q579" s="40" t="s">
        <v>11144</v>
      </c>
    </row>
    <row r="580" spans="1:17" ht="26.5" x14ac:dyDescent="0.35">
      <c r="A580" s="40" t="s">
        <v>12500</v>
      </c>
      <c r="B580" s="40" t="s">
        <v>12501</v>
      </c>
      <c r="C580" s="41"/>
      <c r="D580" s="42">
        <v>42825</v>
      </c>
      <c r="E580" s="42">
        <v>2958465</v>
      </c>
      <c r="F580" s="41"/>
      <c r="G580" s="41"/>
      <c r="H580" s="40" t="s">
        <v>9590</v>
      </c>
      <c r="I580" s="42">
        <v>42825</v>
      </c>
      <c r="J580" s="40" t="s">
        <v>11115</v>
      </c>
      <c r="K580" s="42">
        <v>42825</v>
      </c>
      <c r="L580" s="40" t="s">
        <v>11115</v>
      </c>
      <c r="M580" s="42">
        <v>42825</v>
      </c>
      <c r="N580" s="42">
        <v>2958465</v>
      </c>
      <c r="O580" s="40" t="s">
        <v>11160</v>
      </c>
      <c r="P580" s="40" t="s">
        <v>12502</v>
      </c>
      <c r="Q580" s="40" t="s">
        <v>11121</v>
      </c>
    </row>
    <row r="581" spans="1:17" ht="26.5" x14ac:dyDescent="0.35">
      <c r="A581" s="40" t="s">
        <v>12503</v>
      </c>
      <c r="B581" s="40" t="s">
        <v>12504</v>
      </c>
      <c r="C581" s="41"/>
      <c r="D581" s="42">
        <v>42825</v>
      </c>
      <c r="E581" s="42">
        <v>2958465</v>
      </c>
      <c r="F581" s="40" t="s">
        <v>12500</v>
      </c>
      <c r="G581" s="41"/>
      <c r="H581" s="40" t="s">
        <v>9590</v>
      </c>
      <c r="I581" s="42">
        <v>42825</v>
      </c>
      <c r="J581" s="40" t="s">
        <v>11115</v>
      </c>
      <c r="K581" s="42">
        <v>42825</v>
      </c>
      <c r="L581" s="40" t="s">
        <v>11115</v>
      </c>
      <c r="M581" s="42">
        <v>42825</v>
      </c>
      <c r="N581" s="42">
        <v>2958465</v>
      </c>
      <c r="O581" s="40" t="s">
        <v>11160</v>
      </c>
      <c r="P581" s="40" t="s">
        <v>12502</v>
      </c>
      <c r="Q581" s="40" t="s">
        <v>11136</v>
      </c>
    </row>
    <row r="582" spans="1:17" x14ac:dyDescent="0.35">
      <c r="A582" s="40" t="s">
        <v>12505</v>
      </c>
      <c r="B582" s="40" t="s">
        <v>12506</v>
      </c>
      <c r="C582" s="41"/>
      <c r="D582" s="42">
        <v>42825</v>
      </c>
      <c r="E582" s="42">
        <v>2958465</v>
      </c>
      <c r="F582" s="41"/>
      <c r="G582" s="41"/>
      <c r="H582" s="40" t="s">
        <v>9590</v>
      </c>
      <c r="I582" s="42">
        <v>42825</v>
      </c>
      <c r="J582" s="40" t="s">
        <v>11115</v>
      </c>
      <c r="K582" s="42">
        <v>42825</v>
      </c>
      <c r="L582" s="40" t="s">
        <v>11115</v>
      </c>
      <c r="M582" s="42">
        <v>42825</v>
      </c>
      <c r="N582" s="42">
        <v>2958465</v>
      </c>
      <c r="O582" s="40" t="s">
        <v>11149</v>
      </c>
      <c r="P582" s="40" t="s">
        <v>12507</v>
      </c>
      <c r="Q582" s="40" t="s">
        <v>11118</v>
      </c>
    </row>
    <row r="583" spans="1:17" x14ac:dyDescent="0.35">
      <c r="A583" s="40" t="s">
        <v>12508</v>
      </c>
      <c r="B583" s="40" t="s">
        <v>12509</v>
      </c>
      <c r="C583" s="41"/>
      <c r="D583" s="42">
        <v>42825</v>
      </c>
      <c r="E583" s="42">
        <v>2958465</v>
      </c>
      <c r="F583" s="41"/>
      <c r="G583" s="41"/>
      <c r="H583" s="40" t="s">
        <v>9590</v>
      </c>
      <c r="I583" s="42">
        <v>42825</v>
      </c>
      <c r="J583" s="40" t="s">
        <v>11115</v>
      </c>
      <c r="K583" s="42">
        <v>42825</v>
      </c>
      <c r="L583" s="40" t="s">
        <v>11115</v>
      </c>
      <c r="M583" s="42">
        <v>42825</v>
      </c>
      <c r="N583" s="42">
        <v>2958465</v>
      </c>
      <c r="O583" s="40" t="s">
        <v>11124</v>
      </c>
      <c r="P583" s="40" t="s">
        <v>12507</v>
      </c>
      <c r="Q583" s="40" t="s">
        <v>11121</v>
      </c>
    </row>
    <row r="584" spans="1:17" x14ac:dyDescent="0.35">
      <c r="A584" s="40" t="s">
        <v>12510</v>
      </c>
      <c r="B584" s="40" t="s">
        <v>12511</v>
      </c>
      <c r="C584" s="41"/>
      <c r="D584" s="42">
        <v>42825</v>
      </c>
      <c r="E584" s="42">
        <v>2958465</v>
      </c>
      <c r="F584" s="41"/>
      <c r="G584" s="41"/>
      <c r="H584" s="40" t="s">
        <v>9590</v>
      </c>
      <c r="I584" s="42">
        <v>42825</v>
      </c>
      <c r="J584" s="40" t="s">
        <v>11115</v>
      </c>
      <c r="K584" s="42">
        <v>42825</v>
      </c>
      <c r="L584" s="40" t="s">
        <v>11115</v>
      </c>
      <c r="M584" s="42">
        <v>42825</v>
      </c>
      <c r="N584" s="42">
        <v>2958465</v>
      </c>
      <c r="O584" s="40" t="s">
        <v>11194</v>
      </c>
      <c r="P584" s="40" t="s">
        <v>12512</v>
      </c>
      <c r="Q584" s="40" t="s">
        <v>11118</v>
      </c>
    </row>
    <row r="585" spans="1:17" x14ac:dyDescent="0.35">
      <c r="A585" s="40" t="s">
        <v>12513</v>
      </c>
      <c r="B585" s="40" t="s">
        <v>12514</v>
      </c>
      <c r="C585" s="41"/>
      <c r="D585" s="42">
        <v>42825</v>
      </c>
      <c r="E585" s="42">
        <v>2958465</v>
      </c>
      <c r="F585" s="41"/>
      <c r="G585" s="41"/>
      <c r="H585" s="40" t="s">
        <v>9590</v>
      </c>
      <c r="I585" s="42">
        <v>42825</v>
      </c>
      <c r="J585" s="40" t="s">
        <v>11115</v>
      </c>
      <c r="K585" s="42">
        <v>42825</v>
      </c>
      <c r="L585" s="40" t="s">
        <v>11115</v>
      </c>
      <c r="M585" s="42">
        <v>42825</v>
      </c>
      <c r="N585" s="42">
        <v>2958465</v>
      </c>
      <c r="O585" s="40" t="s">
        <v>11194</v>
      </c>
      <c r="P585" s="40" t="s">
        <v>12512</v>
      </c>
      <c r="Q585" s="40" t="s">
        <v>11121</v>
      </c>
    </row>
    <row r="586" spans="1:17" x14ac:dyDescent="0.35">
      <c r="A586" s="40" t="s">
        <v>12515</v>
      </c>
      <c r="B586" s="40" t="s">
        <v>12516</v>
      </c>
      <c r="C586" s="41"/>
      <c r="D586" s="42">
        <v>42825</v>
      </c>
      <c r="E586" s="42">
        <v>2958465</v>
      </c>
      <c r="F586" s="41"/>
      <c r="G586" s="41"/>
      <c r="H586" s="40" t="s">
        <v>9590</v>
      </c>
      <c r="I586" s="42">
        <v>42825</v>
      </c>
      <c r="J586" s="40" t="s">
        <v>11115</v>
      </c>
      <c r="K586" s="42">
        <v>42825</v>
      </c>
      <c r="L586" s="40" t="s">
        <v>11115</v>
      </c>
      <c r="M586" s="42">
        <v>42825</v>
      </c>
      <c r="N586" s="42">
        <v>2958465</v>
      </c>
      <c r="O586" s="40" t="s">
        <v>11155</v>
      </c>
      <c r="P586" s="40" t="s">
        <v>12517</v>
      </c>
      <c r="Q586" s="40" t="s">
        <v>11118</v>
      </c>
    </row>
    <row r="587" spans="1:17" ht="26.5" x14ac:dyDescent="0.35">
      <c r="A587" s="40" t="s">
        <v>12518</v>
      </c>
      <c r="B587" s="40" t="s">
        <v>12519</v>
      </c>
      <c r="C587" s="41"/>
      <c r="D587" s="42">
        <v>42825</v>
      </c>
      <c r="E587" s="42">
        <v>2958465</v>
      </c>
      <c r="F587" s="40" t="s">
        <v>12515</v>
      </c>
      <c r="G587" s="41"/>
      <c r="H587" s="40" t="s">
        <v>9590</v>
      </c>
      <c r="I587" s="42">
        <v>42825</v>
      </c>
      <c r="J587" s="40" t="s">
        <v>11115</v>
      </c>
      <c r="K587" s="42">
        <v>42825</v>
      </c>
      <c r="L587" s="40" t="s">
        <v>11115</v>
      </c>
      <c r="M587" s="42">
        <v>42825</v>
      </c>
      <c r="N587" s="42">
        <v>2958465</v>
      </c>
      <c r="O587" s="40" t="s">
        <v>11160</v>
      </c>
      <c r="P587" s="40" t="s">
        <v>12517</v>
      </c>
      <c r="Q587" s="40" t="s">
        <v>11121</v>
      </c>
    </row>
    <row r="588" spans="1:17" ht="26.5" x14ac:dyDescent="0.35">
      <c r="A588" s="40" t="s">
        <v>12520</v>
      </c>
      <c r="B588" s="40" t="s">
        <v>12521</v>
      </c>
      <c r="C588" s="41"/>
      <c r="D588" s="42">
        <v>42825</v>
      </c>
      <c r="E588" s="42">
        <v>2958465</v>
      </c>
      <c r="F588" s="40" t="s">
        <v>12518</v>
      </c>
      <c r="G588" s="41"/>
      <c r="H588" s="40" t="s">
        <v>9590</v>
      </c>
      <c r="I588" s="42">
        <v>42825</v>
      </c>
      <c r="J588" s="40" t="s">
        <v>11115</v>
      </c>
      <c r="K588" s="42">
        <v>42825</v>
      </c>
      <c r="L588" s="40" t="s">
        <v>11115</v>
      </c>
      <c r="M588" s="42">
        <v>42825</v>
      </c>
      <c r="N588" s="42">
        <v>2958465</v>
      </c>
      <c r="O588" s="40" t="s">
        <v>11160</v>
      </c>
      <c r="P588" s="40" t="s">
        <v>12517</v>
      </c>
      <c r="Q588" s="40" t="s">
        <v>11136</v>
      </c>
    </row>
    <row r="589" spans="1:17" ht="26.5" x14ac:dyDescent="0.35">
      <c r="A589" s="40" t="s">
        <v>12522</v>
      </c>
      <c r="B589" s="40" t="s">
        <v>12523</v>
      </c>
      <c r="C589" s="41"/>
      <c r="D589" s="42">
        <v>42825</v>
      </c>
      <c r="E589" s="42">
        <v>2958465</v>
      </c>
      <c r="F589" s="40" t="s">
        <v>12520</v>
      </c>
      <c r="G589" s="41"/>
      <c r="H589" s="40" t="s">
        <v>9590</v>
      </c>
      <c r="I589" s="42">
        <v>42825</v>
      </c>
      <c r="J589" s="40" t="s">
        <v>11115</v>
      </c>
      <c r="K589" s="42">
        <v>42825</v>
      </c>
      <c r="L589" s="40" t="s">
        <v>11115</v>
      </c>
      <c r="M589" s="42">
        <v>42825</v>
      </c>
      <c r="N589" s="42">
        <v>2958465</v>
      </c>
      <c r="O589" s="40" t="s">
        <v>11160</v>
      </c>
      <c r="P589" s="40" t="s">
        <v>12517</v>
      </c>
      <c r="Q589" s="40" t="s">
        <v>11167</v>
      </c>
    </row>
    <row r="590" spans="1:17" x14ac:dyDescent="0.35">
      <c r="A590" s="40" t="s">
        <v>12524</v>
      </c>
      <c r="B590" s="40" t="s">
        <v>12525</v>
      </c>
      <c r="C590" s="41"/>
      <c r="D590" s="42">
        <v>42825</v>
      </c>
      <c r="E590" s="42">
        <v>2958465</v>
      </c>
      <c r="F590" s="41"/>
      <c r="G590" s="41"/>
      <c r="H590" s="40" t="s">
        <v>9590</v>
      </c>
      <c r="I590" s="42">
        <v>42825</v>
      </c>
      <c r="J590" s="40" t="s">
        <v>11115</v>
      </c>
      <c r="K590" s="42">
        <v>42825</v>
      </c>
      <c r="L590" s="40" t="s">
        <v>11115</v>
      </c>
      <c r="M590" s="42">
        <v>42825</v>
      </c>
      <c r="N590" s="42">
        <v>2958465</v>
      </c>
      <c r="O590" s="40" t="s">
        <v>12526</v>
      </c>
      <c r="P590" s="40" t="s">
        <v>12527</v>
      </c>
      <c r="Q590" s="40" t="s">
        <v>11121</v>
      </c>
    </row>
    <row r="591" spans="1:17" x14ac:dyDescent="0.35">
      <c r="A591" s="40" t="s">
        <v>12528</v>
      </c>
      <c r="B591" s="40" t="s">
        <v>12529</v>
      </c>
      <c r="C591" s="41"/>
      <c r="D591" s="42">
        <v>42825</v>
      </c>
      <c r="E591" s="42">
        <v>2958465</v>
      </c>
      <c r="F591" s="41"/>
      <c r="G591" s="41"/>
      <c r="H591" s="40" t="s">
        <v>9590</v>
      </c>
      <c r="I591" s="42">
        <v>42825</v>
      </c>
      <c r="J591" s="40" t="s">
        <v>11115</v>
      </c>
      <c r="K591" s="42">
        <v>42825</v>
      </c>
      <c r="L591" s="40" t="s">
        <v>11115</v>
      </c>
      <c r="M591" s="42">
        <v>42825</v>
      </c>
      <c r="N591" s="42">
        <v>2958465</v>
      </c>
      <c r="O591" s="40" t="s">
        <v>11116</v>
      </c>
      <c r="P591" s="40" t="s">
        <v>12530</v>
      </c>
      <c r="Q591" s="40" t="s">
        <v>11118</v>
      </c>
    </row>
    <row r="592" spans="1:17" x14ac:dyDescent="0.35">
      <c r="A592" s="40" t="s">
        <v>12531</v>
      </c>
      <c r="B592" s="40" t="s">
        <v>12532</v>
      </c>
      <c r="C592" s="41"/>
      <c r="D592" s="42">
        <v>42825</v>
      </c>
      <c r="E592" s="42">
        <v>2958465</v>
      </c>
      <c r="F592" s="41"/>
      <c r="G592" s="41"/>
      <c r="H592" s="40" t="s">
        <v>9590</v>
      </c>
      <c r="I592" s="42">
        <v>42825</v>
      </c>
      <c r="J592" s="40" t="s">
        <v>11115</v>
      </c>
      <c r="K592" s="42">
        <v>42825</v>
      </c>
      <c r="L592" s="40" t="s">
        <v>11115</v>
      </c>
      <c r="M592" s="42">
        <v>42825</v>
      </c>
      <c r="N592" s="42">
        <v>2958465</v>
      </c>
      <c r="O592" s="40" t="s">
        <v>11274</v>
      </c>
      <c r="P592" s="40" t="s">
        <v>12533</v>
      </c>
      <c r="Q592" s="40" t="s">
        <v>11118</v>
      </c>
    </row>
    <row r="593" spans="1:17" x14ac:dyDescent="0.35">
      <c r="A593" s="40" t="s">
        <v>12534</v>
      </c>
      <c r="B593" s="40" t="s">
        <v>12535</v>
      </c>
      <c r="C593" s="41"/>
      <c r="D593" s="42">
        <v>42825</v>
      </c>
      <c r="E593" s="42">
        <v>2958465</v>
      </c>
      <c r="F593" s="41"/>
      <c r="G593" s="41"/>
      <c r="H593" s="40" t="s">
        <v>9590</v>
      </c>
      <c r="I593" s="42">
        <v>42825</v>
      </c>
      <c r="J593" s="40" t="s">
        <v>11115</v>
      </c>
      <c r="K593" s="42">
        <v>42825</v>
      </c>
      <c r="L593" s="40" t="s">
        <v>11115</v>
      </c>
      <c r="M593" s="42">
        <v>42825</v>
      </c>
      <c r="N593" s="42">
        <v>2958465</v>
      </c>
      <c r="O593" s="40" t="s">
        <v>11274</v>
      </c>
      <c r="P593" s="40" t="s">
        <v>12533</v>
      </c>
      <c r="Q593" s="40" t="s">
        <v>11121</v>
      </c>
    </row>
    <row r="594" spans="1:17" x14ac:dyDescent="0.35">
      <c r="A594" s="40" t="s">
        <v>12536</v>
      </c>
      <c r="B594" s="40" t="s">
        <v>12537</v>
      </c>
      <c r="C594" s="41"/>
      <c r="D594" s="42">
        <v>42825</v>
      </c>
      <c r="E594" s="42">
        <v>2958465</v>
      </c>
      <c r="F594" s="41"/>
      <c r="G594" s="41"/>
      <c r="H594" s="40" t="s">
        <v>9590</v>
      </c>
      <c r="I594" s="42">
        <v>42825</v>
      </c>
      <c r="J594" s="40" t="s">
        <v>11115</v>
      </c>
      <c r="K594" s="42">
        <v>42825</v>
      </c>
      <c r="L594" s="40" t="s">
        <v>11115</v>
      </c>
      <c r="M594" s="42">
        <v>42825</v>
      </c>
      <c r="N594" s="42">
        <v>2958465</v>
      </c>
      <c r="O594" s="40" t="s">
        <v>11274</v>
      </c>
      <c r="P594" s="40" t="s">
        <v>12538</v>
      </c>
      <c r="Q594" s="40" t="s">
        <v>11118</v>
      </c>
    </row>
    <row r="595" spans="1:17" x14ac:dyDescent="0.35">
      <c r="A595" s="40" t="s">
        <v>12539</v>
      </c>
      <c r="B595" s="40" t="s">
        <v>12540</v>
      </c>
      <c r="C595" s="41"/>
      <c r="D595" s="42">
        <v>42825</v>
      </c>
      <c r="E595" s="42">
        <v>2958465</v>
      </c>
      <c r="F595" s="41"/>
      <c r="G595" s="41"/>
      <c r="H595" s="40" t="s">
        <v>9590</v>
      </c>
      <c r="I595" s="42">
        <v>42825</v>
      </c>
      <c r="J595" s="40" t="s">
        <v>11115</v>
      </c>
      <c r="K595" s="42">
        <v>42825</v>
      </c>
      <c r="L595" s="40" t="s">
        <v>11115</v>
      </c>
      <c r="M595" s="42">
        <v>42825</v>
      </c>
      <c r="N595" s="42">
        <v>2958465</v>
      </c>
      <c r="O595" s="40" t="s">
        <v>11210</v>
      </c>
      <c r="P595" s="40" t="s">
        <v>12541</v>
      </c>
      <c r="Q595" s="40" t="s">
        <v>11118</v>
      </c>
    </row>
    <row r="596" spans="1:17" x14ac:dyDescent="0.35">
      <c r="A596" s="40" t="s">
        <v>12542</v>
      </c>
      <c r="B596" s="40" t="s">
        <v>12543</v>
      </c>
      <c r="C596" s="41"/>
      <c r="D596" s="42">
        <v>42825</v>
      </c>
      <c r="E596" s="42">
        <v>2958465</v>
      </c>
      <c r="F596" s="41"/>
      <c r="G596" s="41"/>
      <c r="H596" s="40" t="s">
        <v>9590</v>
      </c>
      <c r="I596" s="42">
        <v>42825</v>
      </c>
      <c r="J596" s="40" t="s">
        <v>11115</v>
      </c>
      <c r="K596" s="42">
        <v>42825</v>
      </c>
      <c r="L596" s="40" t="s">
        <v>11115</v>
      </c>
      <c r="M596" s="42">
        <v>42825</v>
      </c>
      <c r="N596" s="42">
        <v>2958465</v>
      </c>
      <c r="O596" s="40" t="s">
        <v>11210</v>
      </c>
      <c r="P596" s="40" t="s">
        <v>12541</v>
      </c>
      <c r="Q596" s="40" t="s">
        <v>11144</v>
      </c>
    </row>
    <row r="597" spans="1:17" x14ac:dyDescent="0.35">
      <c r="A597" s="40" t="s">
        <v>12544</v>
      </c>
      <c r="B597" s="40" t="s">
        <v>12545</v>
      </c>
      <c r="C597" s="41"/>
      <c r="D597" s="42">
        <v>42825</v>
      </c>
      <c r="E597" s="42">
        <v>2958465</v>
      </c>
      <c r="F597" s="41"/>
      <c r="G597" s="41"/>
      <c r="H597" s="40" t="s">
        <v>9590</v>
      </c>
      <c r="I597" s="42">
        <v>42825</v>
      </c>
      <c r="J597" s="40" t="s">
        <v>11115</v>
      </c>
      <c r="K597" s="42">
        <v>42825</v>
      </c>
      <c r="L597" s="40" t="s">
        <v>11115</v>
      </c>
      <c r="M597" s="42">
        <v>42825</v>
      </c>
      <c r="N597" s="42">
        <v>2958465</v>
      </c>
      <c r="O597" s="40" t="s">
        <v>11210</v>
      </c>
      <c r="P597" s="40" t="s">
        <v>12541</v>
      </c>
      <c r="Q597" s="40" t="s">
        <v>11121</v>
      </c>
    </row>
    <row r="598" spans="1:17" x14ac:dyDescent="0.35">
      <c r="A598" s="40" t="s">
        <v>12546</v>
      </c>
      <c r="B598" s="40" t="s">
        <v>12547</v>
      </c>
      <c r="C598" s="41"/>
      <c r="D598" s="42">
        <v>42825</v>
      </c>
      <c r="E598" s="42">
        <v>2958465</v>
      </c>
      <c r="F598" s="41"/>
      <c r="G598" s="41"/>
      <c r="H598" s="40" t="s">
        <v>9590</v>
      </c>
      <c r="I598" s="42">
        <v>42825</v>
      </c>
      <c r="J598" s="40" t="s">
        <v>11115</v>
      </c>
      <c r="K598" s="42">
        <v>42825</v>
      </c>
      <c r="L598" s="40" t="s">
        <v>11115</v>
      </c>
      <c r="M598" s="42">
        <v>42825</v>
      </c>
      <c r="N598" s="42">
        <v>2958465</v>
      </c>
      <c r="O598" s="40" t="s">
        <v>11210</v>
      </c>
      <c r="P598" s="40" t="s">
        <v>12541</v>
      </c>
      <c r="Q598" s="40" t="s">
        <v>11184</v>
      </c>
    </row>
    <row r="599" spans="1:17" x14ac:dyDescent="0.35">
      <c r="A599" s="40" t="s">
        <v>12548</v>
      </c>
      <c r="B599" s="40" t="s">
        <v>12549</v>
      </c>
      <c r="C599" s="41"/>
      <c r="D599" s="42">
        <v>42825</v>
      </c>
      <c r="E599" s="42">
        <v>2958465</v>
      </c>
      <c r="F599" s="40" t="s">
        <v>12548</v>
      </c>
      <c r="G599" s="41"/>
      <c r="H599" s="40" t="s">
        <v>9590</v>
      </c>
      <c r="I599" s="42">
        <v>42825</v>
      </c>
      <c r="J599" s="40" t="s">
        <v>11115</v>
      </c>
      <c r="K599" s="42">
        <v>42825</v>
      </c>
      <c r="L599" s="40" t="s">
        <v>11115</v>
      </c>
      <c r="M599" s="42">
        <v>42825</v>
      </c>
      <c r="N599" s="42">
        <v>2958465</v>
      </c>
      <c r="O599" s="40" t="s">
        <v>11175</v>
      </c>
      <c r="P599" s="40" t="s">
        <v>12550</v>
      </c>
      <c r="Q599" s="40" t="s">
        <v>11121</v>
      </c>
    </row>
    <row r="600" spans="1:17" x14ac:dyDescent="0.35">
      <c r="A600" s="40" t="s">
        <v>12551</v>
      </c>
      <c r="B600" s="40" t="s">
        <v>12552</v>
      </c>
      <c r="C600" s="41"/>
      <c r="D600" s="42">
        <v>42825</v>
      </c>
      <c r="E600" s="42">
        <v>2958465</v>
      </c>
      <c r="F600" s="40" t="s">
        <v>12548</v>
      </c>
      <c r="G600" s="41"/>
      <c r="H600" s="40" t="s">
        <v>9590</v>
      </c>
      <c r="I600" s="42">
        <v>42825</v>
      </c>
      <c r="J600" s="40" t="s">
        <v>11115</v>
      </c>
      <c r="K600" s="42">
        <v>42825</v>
      </c>
      <c r="L600" s="40" t="s">
        <v>11115</v>
      </c>
      <c r="M600" s="42">
        <v>42825</v>
      </c>
      <c r="N600" s="42">
        <v>2958465</v>
      </c>
      <c r="O600" s="40" t="s">
        <v>11175</v>
      </c>
      <c r="P600" s="40" t="s">
        <v>12550</v>
      </c>
      <c r="Q600" s="40" t="s">
        <v>11167</v>
      </c>
    </row>
    <row r="601" spans="1:17" ht="26.5" x14ac:dyDescent="0.35">
      <c r="A601" s="40" t="s">
        <v>12553</v>
      </c>
      <c r="B601" s="40" t="s">
        <v>12554</v>
      </c>
      <c r="C601" s="41"/>
      <c r="D601" s="42">
        <v>42825</v>
      </c>
      <c r="E601" s="42">
        <v>2958465</v>
      </c>
      <c r="F601" s="41"/>
      <c r="G601" s="41"/>
      <c r="H601" s="40" t="s">
        <v>9590</v>
      </c>
      <c r="I601" s="42">
        <v>42825</v>
      </c>
      <c r="J601" s="40" t="s">
        <v>11115</v>
      </c>
      <c r="K601" s="42">
        <v>42825</v>
      </c>
      <c r="L601" s="40" t="s">
        <v>11115</v>
      </c>
      <c r="M601" s="42">
        <v>42825</v>
      </c>
      <c r="N601" s="42">
        <v>2958465</v>
      </c>
      <c r="O601" s="40" t="s">
        <v>11221</v>
      </c>
      <c r="P601" s="40" t="s">
        <v>12554</v>
      </c>
      <c r="Q601" s="40" t="s">
        <v>11121</v>
      </c>
    </row>
    <row r="602" spans="1:17" x14ac:dyDescent="0.35">
      <c r="A602" s="40" t="s">
        <v>12555</v>
      </c>
      <c r="B602" s="40" t="s">
        <v>12556</v>
      </c>
      <c r="C602" s="41"/>
      <c r="D602" s="42">
        <v>42825</v>
      </c>
      <c r="E602" s="42">
        <v>2958465</v>
      </c>
      <c r="F602" s="41"/>
      <c r="G602" s="41"/>
      <c r="H602" s="40" t="s">
        <v>9590</v>
      </c>
      <c r="I602" s="42">
        <v>42825</v>
      </c>
      <c r="J602" s="40" t="s">
        <v>11115</v>
      </c>
      <c r="K602" s="42">
        <v>42825</v>
      </c>
      <c r="L602" s="40" t="s">
        <v>11115</v>
      </c>
      <c r="M602" s="42">
        <v>42825</v>
      </c>
      <c r="N602" s="42">
        <v>2958465</v>
      </c>
      <c r="O602" s="40" t="s">
        <v>11149</v>
      </c>
      <c r="P602" s="40" t="s">
        <v>12557</v>
      </c>
      <c r="Q602" s="40" t="s">
        <v>11167</v>
      </c>
    </row>
    <row r="603" spans="1:17" x14ac:dyDescent="0.35">
      <c r="A603" s="40" t="s">
        <v>12558</v>
      </c>
      <c r="B603" s="40" t="s">
        <v>12559</v>
      </c>
      <c r="C603" s="41"/>
      <c r="D603" s="42">
        <v>42825</v>
      </c>
      <c r="E603" s="42">
        <v>2958465</v>
      </c>
      <c r="F603" s="41"/>
      <c r="G603" s="41"/>
      <c r="H603" s="40" t="s">
        <v>9590</v>
      </c>
      <c r="I603" s="42">
        <v>42825</v>
      </c>
      <c r="J603" s="40" t="s">
        <v>11115</v>
      </c>
      <c r="K603" s="42">
        <v>42825</v>
      </c>
      <c r="L603" s="40" t="s">
        <v>11115</v>
      </c>
      <c r="M603" s="42">
        <v>42825</v>
      </c>
      <c r="N603" s="42">
        <v>2958465</v>
      </c>
      <c r="O603" s="40" t="s">
        <v>11155</v>
      </c>
      <c r="P603" s="40" t="s">
        <v>12560</v>
      </c>
      <c r="Q603" s="40" t="s">
        <v>11118</v>
      </c>
    </row>
    <row r="604" spans="1:17" ht="26.5" x14ac:dyDescent="0.35">
      <c r="A604" s="40" t="s">
        <v>12561</v>
      </c>
      <c r="B604" s="40" t="s">
        <v>12562</v>
      </c>
      <c r="C604" s="41"/>
      <c r="D604" s="42">
        <v>42825</v>
      </c>
      <c r="E604" s="42">
        <v>2958465</v>
      </c>
      <c r="F604" s="41"/>
      <c r="G604" s="41"/>
      <c r="H604" s="40" t="s">
        <v>9590</v>
      </c>
      <c r="I604" s="42">
        <v>42825</v>
      </c>
      <c r="J604" s="40" t="s">
        <v>11115</v>
      </c>
      <c r="K604" s="42">
        <v>42825</v>
      </c>
      <c r="L604" s="40" t="s">
        <v>11115</v>
      </c>
      <c r="M604" s="42">
        <v>42825</v>
      </c>
      <c r="N604" s="42">
        <v>2958465</v>
      </c>
      <c r="O604" s="40" t="s">
        <v>11160</v>
      </c>
      <c r="P604" s="40" t="s">
        <v>12560</v>
      </c>
      <c r="Q604" s="40" t="s">
        <v>11121</v>
      </c>
    </row>
    <row r="605" spans="1:17" ht="26.5" x14ac:dyDescent="0.35">
      <c r="A605" s="40" t="s">
        <v>12563</v>
      </c>
      <c r="B605" s="40" t="s">
        <v>12564</v>
      </c>
      <c r="C605" s="41"/>
      <c r="D605" s="42">
        <v>42825</v>
      </c>
      <c r="E605" s="42">
        <v>2958465</v>
      </c>
      <c r="F605" s="40" t="s">
        <v>12558</v>
      </c>
      <c r="G605" s="41"/>
      <c r="H605" s="40" t="s">
        <v>9590</v>
      </c>
      <c r="I605" s="42">
        <v>42825</v>
      </c>
      <c r="J605" s="40" t="s">
        <v>11115</v>
      </c>
      <c r="K605" s="42">
        <v>42825</v>
      </c>
      <c r="L605" s="40" t="s">
        <v>11115</v>
      </c>
      <c r="M605" s="42">
        <v>42825</v>
      </c>
      <c r="N605" s="42">
        <v>2958465</v>
      </c>
      <c r="O605" s="40" t="s">
        <v>11160</v>
      </c>
      <c r="P605" s="40" t="s">
        <v>12560</v>
      </c>
      <c r="Q605" s="40" t="s">
        <v>11136</v>
      </c>
    </row>
    <row r="606" spans="1:17" x14ac:dyDescent="0.35">
      <c r="A606" s="40" t="s">
        <v>12565</v>
      </c>
      <c r="B606" s="40" t="s">
        <v>12566</v>
      </c>
      <c r="C606" s="41"/>
      <c r="D606" s="42">
        <v>42825</v>
      </c>
      <c r="E606" s="42">
        <v>2958465</v>
      </c>
      <c r="F606" s="41"/>
      <c r="G606" s="41"/>
      <c r="H606" s="40" t="s">
        <v>9590</v>
      </c>
      <c r="I606" s="42">
        <v>42825</v>
      </c>
      <c r="J606" s="40" t="s">
        <v>11115</v>
      </c>
      <c r="K606" s="42">
        <v>42825</v>
      </c>
      <c r="L606" s="40" t="s">
        <v>11115</v>
      </c>
      <c r="M606" s="42">
        <v>42825</v>
      </c>
      <c r="N606" s="42">
        <v>2958465</v>
      </c>
      <c r="O606" s="40" t="s">
        <v>11124</v>
      </c>
      <c r="P606" s="40" t="s">
        <v>12567</v>
      </c>
      <c r="Q606" s="40" t="s">
        <v>11118</v>
      </c>
    </row>
    <row r="607" spans="1:17" x14ac:dyDescent="0.35">
      <c r="A607" s="40" t="s">
        <v>12568</v>
      </c>
      <c r="B607" s="40" t="s">
        <v>12569</v>
      </c>
      <c r="C607" s="41"/>
      <c r="D607" s="42">
        <v>42825</v>
      </c>
      <c r="E607" s="42">
        <v>2958465</v>
      </c>
      <c r="F607" s="41"/>
      <c r="G607" s="41"/>
      <c r="H607" s="40" t="s">
        <v>9590</v>
      </c>
      <c r="I607" s="42">
        <v>42825</v>
      </c>
      <c r="J607" s="40" t="s">
        <v>11115</v>
      </c>
      <c r="K607" s="42">
        <v>42825</v>
      </c>
      <c r="L607" s="40" t="s">
        <v>11115</v>
      </c>
      <c r="M607" s="42">
        <v>42825</v>
      </c>
      <c r="N607" s="42">
        <v>2958465</v>
      </c>
      <c r="O607" s="40" t="s">
        <v>11124</v>
      </c>
      <c r="P607" s="40" t="s">
        <v>12567</v>
      </c>
      <c r="Q607" s="40" t="s">
        <v>11121</v>
      </c>
    </row>
    <row r="608" spans="1:17" x14ac:dyDescent="0.35">
      <c r="A608" s="40" t="s">
        <v>12570</v>
      </c>
      <c r="B608" s="40" t="s">
        <v>12571</v>
      </c>
      <c r="C608" s="41"/>
      <c r="D608" s="42">
        <v>42825</v>
      </c>
      <c r="E608" s="42">
        <v>2958465</v>
      </c>
      <c r="F608" s="41"/>
      <c r="G608" s="41"/>
      <c r="H608" s="40" t="s">
        <v>9590</v>
      </c>
      <c r="I608" s="42">
        <v>42825</v>
      </c>
      <c r="J608" s="40" t="s">
        <v>11115</v>
      </c>
      <c r="K608" s="42">
        <v>42825</v>
      </c>
      <c r="L608" s="40" t="s">
        <v>11115</v>
      </c>
      <c r="M608" s="42">
        <v>42825</v>
      </c>
      <c r="N608" s="42">
        <v>2958465</v>
      </c>
      <c r="O608" s="40" t="s">
        <v>11132</v>
      </c>
      <c r="P608" s="40" t="s">
        <v>12572</v>
      </c>
      <c r="Q608" s="40" t="s">
        <v>11118</v>
      </c>
    </row>
    <row r="609" spans="1:17" x14ac:dyDescent="0.35">
      <c r="A609" s="40" t="s">
        <v>12573</v>
      </c>
      <c r="B609" s="40" t="s">
        <v>12574</v>
      </c>
      <c r="C609" s="41"/>
      <c r="D609" s="42">
        <v>42825</v>
      </c>
      <c r="E609" s="42">
        <v>2958465</v>
      </c>
      <c r="F609" s="41"/>
      <c r="G609" s="41"/>
      <c r="H609" s="40" t="s">
        <v>9590</v>
      </c>
      <c r="I609" s="42">
        <v>42825</v>
      </c>
      <c r="J609" s="40" t="s">
        <v>11115</v>
      </c>
      <c r="K609" s="42">
        <v>42825</v>
      </c>
      <c r="L609" s="40" t="s">
        <v>11115</v>
      </c>
      <c r="M609" s="42">
        <v>42825</v>
      </c>
      <c r="N609" s="42">
        <v>2958465</v>
      </c>
      <c r="O609" s="40" t="s">
        <v>11132</v>
      </c>
      <c r="P609" s="40" t="s">
        <v>12572</v>
      </c>
      <c r="Q609" s="40" t="s">
        <v>11139</v>
      </c>
    </row>
    <row r="610" spans="1:17" x14ac:dyDescent="0.35">
      <c r="A610" s="40" t="s">
        <v>12575</v>
      </c>
      <c r="B610" s="40" t="s">
        <v>12576</v>
      </c>
      <c r="C610" s="41"/>
      <c r="D610" s="42">
        <v>42825</v>
      </c>
      <c r="E610" s="42">
        <v>2958465</v>
      </c>
      <c r="F610" s="41"/>
      <c r="G610" s="41"/>
      <c r="H610" s="40" t="s">
        <v>9590</v>
      </c>
      <c r="I610" s="42">
        <v>42825</v>
      </c>
      <c r="J610" s="40" t="s">
        <v>11115</v>
      </c>
      <c r="K610" s="42">
        <v>42825</v>
      </c>
      <c r="L610" s="40" t="s">
        <v>11115</v>
      </c>
      <c r="M610" s="42">
        <v>42825</v>
      </c>
      <c r="N610" s="42">
        <v>2958465</v>
      </c>
      <c r="O610" s="40" t="s">
        <v>11116</v>
      </c>
      <c r="P610" s="40" t="s">
        <v>12577</v>
      </c>
      <c r="Q610" s="40" t="s">
        <v>11118</v>
      </c>
    </row>
    <row r="611" spans="1:17" x14ac:dyDescent="0.35">
      <c r="A611" s="40" t="s">
        <v>12578</v>
      </c>
      <c r="B611" s="40" t="s">
        <v>12579</v>
      </c>
      <c r="C611" s="41"/>
      <c r="D611" s="42">
        <v>42825</v>
      </c>
      <c r="E611" s="42">
        <v>2958465</v>
      </c>
      <c r="F611" s="41"/>
      <c r="G611" s="41"/>
      <c r="H611" s="40" t="s">
        <v>9590</v>
      </c>
      <c r="I611" s="42">
        <v>42825</v>
      </c>
      <c r="J611" s="40" t="s">
        <v>11115</v>
      </c>
      <c r="K611" s="42">
        <v>42825</v>
      </c>
      <c r="L611" s="40" t="s">
        <v>11115</v>
      </c>
      <c r="M611" s="42">
        <v>42825</v>
      </c>
      <c r="N611" s="42">
        <v>2958465</v>
      </c>
      <c r="O611" s="40" t="s">
        <v>11116</v>
      </c>
      <c r="P611" s="40" t="s">
        <v>12577</v>
      </c>
      <c r="Q611" s="40" t="s">
        <v>11121</v>
      </c>
    </row>
    <row r="612" spans="1:17" x14ac:dyDescent="0.35">
      <c r="A612" s="40" t="s">
        <v>10424</v>
      </c>
      <c r="B612" s="40" t="s">
        <v>12580</v>
      </c>
      <c r="C612" s="41"/>
      <c r="D612" s="42">
        <v>42825</v>
      </c>
      <c r="E612" s="42">
        <v>2958465</v>
      </c>
      <c r="F612" s="41"/>
      <c r="G612" s="41"/>
      <c r="H612" s="40" t="s">
        <v>9590</v>
      </c>
      <c r="I612" s="42">
        <v>42825</v>
      </c>
      <c r="J612" s="40" t="s">
        <v>11115</v>
      </c>
      <c r="K612" s="42">
        <v>42825</v>
      </c>
      <c r="L612" s="40" t="s">
        <v>11115</v>
      </c>
      <c r="M612" s="42">
        <v>42825</v>
      </c>
      <c r="N612" s="42">
        <v>2958465</v>
      </c>
      <c r="O612" s="40" t="s">
        <v>11149</v>
      </c>
      <c r="P612" s="40" t="s">
        <v>12581</v>
      </c>
      <c r="Q612" s="40" t="s">
        <v>11118</v>
      </c>
    </row>
    <row r="613" spans="1:17" x14ac:dyDescent="0.35">
      <c r="A613" s="40" t="s">
        <v>10425</v>
      </c>
      <c r="B613" s="40" t="s">
        <v>12582</v>
      </c>
      <c r="C613" s="41"/>
      <c r="D613" s="42">
        <v>42825</v>
      </c>
      <c r="E613" s="42">
        <v>2958465</v>
      </c>
      <c r="F613" s="41"/>
      <c r="G613" s="41"/>
      <c r="H613" s="40" t="s">
        <v>9590</v>
      </c>
      <c r="I613" s="42">
        <v>42825</v>
      </c>
      <c r="J613" s="40" t="s">
        <v>11115</v>
      </c>
      <c r="K613" s="42">
        <v>42825</v>
      </c>
      <c r="L613" s="40" t="s">
        <v>11115</v>
      </c>
      <c r="M613" s="42">
        <v>42825</v>
      </c>
      <c r="N613" s="42">
        <v>2958465</v>
      </c>
      <c r="O613" s="40" t="s">
        <v>11149</v>
      </c>
      <c r="P613" s="40" t="s">
        <v>12581</v>
      </c>
      <c r="Q613" s="40" t="s">
        <v>11152</v>
      </c>
    </row>
    <row r="614" spans="1:17" x14ac:dyDescent="0.35">
      <c r="A614" s="40" t="s">
        <v>12583</v>
      </c>
      <c r="B614" s="40" t="s">
        <v>12584</v>
      </c>
      <c r="C614" s="41"/>
      <c r="D614" s="42">
        <v>42825</v>
      </c>
      <c r="E614" s="42">
        <v>2958465</v>
      </c>
      <c r="F614" s="41"/>
      <c r="G614" s="41"/>
      <c r="H614" s="40" t="s">
        <v>9590</v>
      </c>
      <c r="I614" s="42">
        <v>42825</v>
      </c>
      <c r="J614" s="40" t="s">
        <v>11115</v>
      </c>
      <c r="K614" s="42">
        <v>42825</v>
      </c>
      <c r="L614" s="40" t="s">
        <v>11115</v>
      </c>
      <c r="M614" s="42">
        <v>42825</v>
      </c>
      <c r="N614" s="42">
        <v>2958465</v>
      </c>
      <c r="O614" s="40" t="s">
        <v>11149</v>
      </c>
      <c r="P614" s="40" t="s">
        <v>12581</v>
      </c>
      <c r="Q614" s="40" t="s">
        <v>11167</v>
      </c>
    </row>
    <row r="615" spans="1:17" x14ac:dyDescent="0.35">
      <c r="A615" s="40" t="s">
        <v>12585</v>
      </c>
      <c r="B615" s="40" t="s">
        <v>12586</v>
      </c>
      <c r="C615" s="41"/>
      <c r="D615" s="42">
        <v>42825</v>
      </c>
      <c r="E615" s="42">
        <v>2958465</v>
      </c>
      <c r="F615" s="41"/>
      <c r="G615" s="41"/>
      <c r="H615" s="40" t="s">
        <v>9590</v>
      </c>
      <c r="I615" s="42">
        <v>42825</v>
      </c>
      <c r="J615" s="40" t="s">
        <v>11115</v>
      </c>
      <c r="K615" s="42">
        <v>42825</v>
      </c>
      <c r="L615" s="40" t="s">
        <v>11115</v>
      </c>
      <c r="M615" s="42">
        <v>42825</v>
      </c>
      <c r="N615" s="42">
        <v>2958465</v>
      </c>
      <c r="O615" s="40" t="s">
        <v>11221</v>
      </c>
      <c r="P615" s="40" t="s">
        <v>12587</v>
      </c>
      <c r="Q615" s="40" t="s">
        <v>11121</v>
      </c>
    </row>
    <row r="616" spans="1:17" x14ac:dyDescent="0.35">
      <c r="A616" s="40" t="s">
        <v>12588</v>
      </c>
      <c r="B616" s="40" t="s">
        <v>12589</v>
      </c>
      <c r="C616" s="41"/>
      <c r="D616" s="42">
        <v>42825</v>
      </c>
      <c r="E616" s="42">
        <v>2958465</v>
      </c>
      <c r="F616" s="41"/>
      <c r="G616" s="41"/>
      <c r="H616" s="40" t="s">
        <v>9590</v>
      </c>
      <c r="I616" s="42">
        <v>42825</v>
      </c>
      <c r="J616" s="40" t="s">
        <v>11115</v>
      </c>
      <c r="K616" s="42">
        <v>42825</v>
      </c>
      <c r="L616" s="40" t="s">
        <v>11115</v>
      </c>
      <c r="M616" s="42">
        <v>42825</v>
      </c>
      <c r="N616" s="42">
        <v>2958465</v>
      </c>
      <c r="O616" s="40" t="s">
        <v>11260</v>
      </c>
      <c r="P616" s="40" t="s">
        <v>12590</v>
      </c>
      <c r="Q616" s="40" t="s">
        <v>11118</v>
      </c>
    </row>
    <row r="617" spans="1:17" x14ac:dyDescent="0.35">
      <c r="A617" s="40" t="s">
        <v>12591</v>
      </c>
      <c r="B617" s="40" t="s">
        <v>12592</v>
      </c>
      <c r="C617" s="41"/>
      <c r="D617" s="42">
        <v>42825</v>
      </c>
      <c r="E617" s="42">
        <v>2958465</v>
      </c>
      <c r="F617" s="41"/>
      <c r="G617" s="41"/>
      <c r="H617" s="40" t="s">
        <v>9590</v>
      </c>
      <c r="I617" s="42">
        <v>42825</v>
      </c>
      <c r="J617" s="40" t="s">
        <v>11115</v>
      </c>
      <c r="K617" s="42">
        <v>42825</v>
      </c>
      <c r="L617" s="40" t="s">
        <v>11115</v>
      </c>
      <c r="M617" s="42">
        <v>42825</v>
      </c>
      <c r="N617" s="42">
        <v>2958465</v>
      </c>
      <c r="O617" s="40" t="s">
        <v>11260</v>
      </c>
      <c r="P617" s="40" t="s">
        <v>12590</v>
      </c>
      <c r="Q617" s="40" t="s">
        <v>11121</v>
      </c>
    </row>
    <row r="618" spans="1:17" x14ac:dyDescent="0.35">
      <c r="A618" s="40" t="s">
        <v>12593</v>
      </c>
      <c r="B618" s="40" t="s">
        <v>12594</v>
      </c>
      <c r="C618" s="41"/>
      <c r="D618" s="42">
        <v>42825</v>
      </c>
      <c r="E618" s="42">
        <v>2958465</v>
      </c>
      <c r="F618" s="40" t="s">
        <v>12593</v>
      </c>
      <c r="G618" s="41"/>
      <c r="H618" s="40" t="s">
        <v>9590</v>
      </c>
      <c r="I618" s="42">
        <v>42825</v>
      </c>
      <c r="J618" s="40" t="s">
        <v>11115</v>
      </c>
      <c r="K618" s="42">
        <v>42825</v>
      </c>
      <c r="L618" s="40" t="s">
        <v>11115</v>
      </c>
      <c r="M618" s="42">
        <v>42825</v>
      </c>
      <c r="N618" s="42">
        <v>2958465</v>
      </c>
      <c r="O618" s="40" t="s">
        <v>11210</v>
      </c>
      <c r="P618" s="40" t="s">
        <v>12595</v>
      </c>
      <c r="Q618" s="40" t="s">
        <v>11118</v>
      </c>
    </row>
    <row r="619" spans="1:17" x14ac:dyDescent="0.35">
      <c r="A619" s="40" t="s">
        <v>12596</v>
      </c>
      <c r="B619" s="40" t="s">
        <v>12597</v>
      </c>
      <c r="C619" s="41"/>
      <c r="D619" s="42">
        <v>42825</v>
      </c>
      <c r="E619" s="42">
        <v>2958465</v>
      </c>
      <c r="F619" s="40" t="s">
        <v>12593</v>
      </c>
      <c r="G619" s="41"/>
      <c r="H619" s="40" t="s">
        <v>9590</v>
      </c>
      <c r="I619" s="42">
        <v>42825</v>
      </c>
      <c r="J619" s="40" t="s">
        <v>11115</v>
      </c>
      <c r="K619" s="42">
        <v>42825</v>
      </c>
      <c r="L619" s="40" t="s">
        <v>11115</v>
      </c>
      <c r="M619" s="42">
        <v>42825</v>
      </c>
      <c r="N619" s="42">
        <v>2958465</v>
      </c>
      <c r="O619" s="40" t="s">
        <v>11306</v>
      </c>
      <c r="P619" s="40" t="s">
        <v>12595</v>
      </c>
      <c r="Q619" s="40" t="s">
        <v>11121</v>
      </c>
    </row>
    <row r="620" spans="1:17" x14ac:dyDescent="0.35">
      <c r="A620" s="40" t="s">
        <v>12598</v>
      </c>
      <c r="B620" s="40" t="s">
        <v>12599</v>
      </c>
      <c r="C620" s="41"/>
      <c r="D620" s="42">
        <v>42825</v>
      </c>
      <c r="E620" s="42">
        <v>2958465</v>
      </c>
      <c r="F620" s="41"/>
      <c r="G620" s="41"/>
      <c r="H620" s="40" t="s">
        <v>9590</v>
      </c>
      <c r="I620" s="42">
        <v>42825</v>
      </c>
      <c r="J620" s="40" t="s">
        <v>11115</v>
      </c>
      <c r="K620" s="42">
        <v>42825</v>
      </c>
      <c r="L620" s="40" t="s">
        <v>11115</v>
      </c>
      <c r="M620" s="42">
        <v>42825</v>
      </c>
      <c r="N620" s="42">
        <v>2958465</v>
      </c>
      <c r="O620" s="40" t="s">
        <v>11720</v>
      </c>
      <c r="P620" s="40" t="s">
        <v>12595</v>
      </c>
      <c r="Q620" s="40" t="s">
        <v>11136</v>
      </c>
    </row>
    <row r="621" spans="1:17" x14ac:dyDescent="0.35">
      <c r="A621" s="40" t="s">
        <v>12600</v>
      </c>
      <c r="B621" s="40" t="s">
        <v>12601</v>
      </c>
      <c r="C621" s="41"/>
      <c r="D621" s="42">
        <v>42825</v>
      </c>
      <c r="E621" s="42">
        <v>2958465</v>
      </c>
      <c r="F621" s="40" t="s">
        <v>12602</v>
      </c>
      <c r="G621" s="41"/>
      <c r="H621" s="40" t="s">
        <v>9590</v>
      </c>
      <c r="I621" s="42">
        <v>42825</v>
      </c>
      <c r="J621" s="40" t="s">
        <v>11115</v>
      </c>
      <c r="K621" s="42">
        <v>42825</v>
      </c>
      <c r="L621" s="40" t="s">
        <v>11115</v>
      </c>
      <c r="M621" s="42">
        <v>42825</v>
      </c>
      <c r="N621" s="42">
        <v>2958465</v>
      </c>
      <c r="O621" s="40" t="s">
        <v>11720</v>
      </c>
      <c r="P621" s="40" t="s">
        <v>12595</v>
      </c>
      <c r="Q621" s="40" t="s">
        <v>11167</v>
      </c>
    </row>
    <row r="622" spans="1:17" x14ac:dyDescent="0.35">
      <c r="A622" s="40" t="s">
        <v>12603</v>
      </c>
      <c r="B622" s="40" t="s">
        <v>12604</v>
      </c>
      <c r="C622" s="41"/>
      <c r="D622" s="42">
        <v>42825</v>
      </c>
      <c r="E622" s="42">
        <v>2958465</v>
      </c>
      <c r="F622" s="40" t="s">
        <v>11153</v>
      </c>
      <c r="G622" s="41"/>
      <c r="H622" s="40" t="s">
        <v>9590</v>
      </c>
      <c r="I622" s="42">
        <v>42825</v>
      </c>
      <c r="J622" s="40" t="s">
        <v>11115</v>
      </c>
      <c r="K622" s="42">
        <v>42825</v>
      </c>
      <c r="L622" s="40" t="s">
        <v>11115</v>
      </c>
      <c r="M622" s="42">
        <v>42825</v>
      </c>
      <c r="N622" s="42">
        <v>2958465</v>
      </c>
      <c r="O622" s="40" t="s">
        <v>11155</v>
      </c>
      <c r="P622" s="40" t="s">
        <v>12605</v>
      </c>
      <c r="Q622" s="40" t="s">
        <v>11118</v>
      </c>
    </row>
    <row r="623" spans="1:17" ht="26.5" x14ac:dyDescent="0.35">
      <c r="A623" s="40" t="s">
        <v>12606</v>
      </c>
      <c r="B623" s="40" t="s">
        <v>12607</v>
      </c>
      <c r="C623" s="41"/>
      <c r="D623" s="42">
        <v>42825</v>
      </c>
      <c r="E623" s="42">
        <v>2958465</v>
      </c>
      <c r="F623" s="40" t="s">
        <v>12603</v>
      </c>
      <c r="G623" s="41"/>
      <c r="H623" s="40" t="s">
        <v>9590</v>
      </c>
      <c r="I623" s="42">
        <v>42825</v>
      </c>
      <c r="J623" s="40" t="s">
        <v>11115</v>
      </c>
      <c r="K623" s="42">
        <v>42825</v>
      </c>
      <c r="L623" s="40" t="s">
        <v>11115</v>
      </c>
      <c r="M623" s="42">
        <v>42825</v>
      </c>
      <c r="N623" s="42">
        <v>2958465</v>
      </c>
      <c r="O623" s="40" t="s">
        <v>11160</v>
      </c>
      <c r="P623" s="40" t="s">
        <v>12605</v>
      </c>
      <c r="Q623" s="40" t="s">
        <v>11121</v>
      </c>
    </row>
    <row r="624" spans="1:17" x14ac:dyDescent="0.35">
      <c r="A624" s="40" t="s">
        <v>12608</v>
      </c>
      <c r="B624" s="40" t="s">
        <v>12609</v>
      </c>
      <c r="C624" s="41"/>
      <c r="D624" s="42">
        <v>42825</v>
      </c>
      <c r="E624" s="42">
        <v>2958465</v>
      </c>
      <c r="F624" s="41"/>
      <c r="G624" s="41"/>
      <c r="H624" s="40" t="s">
        <v>9590</v>
      </c>
      <c r="I624" s="42">
        <v>42825</v>
      </c>
      <c r="J624" s="40" t="s">
        <v>11115</v>
      </c>
      <c r="K624" s="42">
        <v>42825</v>
      </c>
      <c r="L624" s="40" t="s">
        <v>11115</v>
      </c>
      <c r="M624" s="42">
        <v>42825</v>
      </c>
      <c r="N624" s="42">
        <v>2958465</v>
      </c>
      <c r="O624" s="40" t="s">
        <v>11210</v>
      </c>
      <c r="P624" s="40" t="s">
        <v>12610</v>
      </c>
      <c r="Q624" s="40" t="s">
        <v>11144</v>
      </c>
    </row>
    <row r="625" spans="1:17" x14ac:dyDescent="0.35">
      <c r="A625" s="40" t="s">
        <v>12611</v>
      </c>
      <c r="B625" s="40" t="s">
        <v>12612</v>
      </c>
      <c r="C625" s="41"/>
      <c r="D625" s="42">
        <v>42825</v>
      </c>
      <c r="E625" s="42">
        <v>2958465</v>
      </c>
      <c r="F625" s="40" t="s">
        <v>12608</v>
      </c>
      <c r="G625" s="41"/>
      <c r="H625" s="40" t="s">
        <v>9590</v>
      </c>
      <c r="I625" s="42">
        <v>42825</v>
      </c>
      <c r="J625" s="40" t="s">
        <v>11115</v>
      </c>
      <c r="K625" s="42">
        <v>42825</v>
      </c>
      <c r="L625" s="40" t="s">
        <v>11115</v>
      </c>
      <c r="M625" s="42">
        <v>42825</v>
      </c>
      <c r="N625" s="42">
        <v>2958465</v>
      </c>
      <c r="O625" s="40" t="s">
        <v>11210</v>
      </c>
      <c r="P625" s="40" t="s">
        <v>12610</v>
      </c>
      <c r="Q625" s="40" t="s">
        <v>11121</v>
      </c>
    </row>
    <row r="626" spans="1:17" x14ac:dyDescent="0.35">
      <c r="A626" s="40" t="s">
        <v>12613</v>
      </c>
      <c r="B626" s="40" t="s">
        <v>12614</v>
      </c>
      <c r="C626" s="41"/>
      <c r="D626" s="42">
        <v>42825</v>
      </c>
      <c r="E626" s="42">
        <v>2958465</v>
      </c>
      <c r="F626" s="41"/>
      <c r="G626" s="41"/>
      <c r="H626" s="40" t="s">
        <v>9590</v>
      </c>
      <c r="I626" s="42">
        <v>42825</v>
      </c>
      <c r="J626" s="40" t="s">
        <v>11115</v>
      </c>
      <c r="K626" s="42">
        <v>42825</v>
      </c>
      <c r="L626" s="40" t="s">
        <v>11115</v>
      </c>
      <c r="M626" s="42">
        <v>42825</v>
      </c>
      <c r="N626" s="42">
        <v>2958465</v>
      </c>
      <c r="O626" s="40" t="s">
        <v>11188</v>
      </c>
      <c r="P626" s="40" t="s">
        <v>12615</v>
      </c>
      <c r="Q626" s="40" t="s">
        <v>11118</v>
      </c>
    </row>
    <row r="627" spans="1:17" x14ac:dyDescent="0.35">
      <c r="A627" s="40" t="s">
        <v>12616</v>
      </c>
      <c r="B627" s="40" t="s">
        <v>12617</v>
      </c>
      <c r="C627" s="41"/>
      <c r="D627" s="42">
        <v>42825</v>
      </c>
      <c r="E627" s="42">
        <v>2958465</v>
      </c>
      <c r="F627" s="41"/>
      <c r="G627" s="41"/>
      <c r="H627" s="40" t="s">
        <v>9590</v>
      </c>
      <c r="I627" s="42">
        <v>42825</v>
      </c>
      <c r="J627" s="40" t="s">
        <v>11115</v>
      </c>
      <c r="K627" s="42">
        <v>42825</v>
      </c>
      <c r="L627" s="40" t="s">
        <v>11115</v>
      </c>
      <c r="M627" s="42">
        <v>42825</v>
      </c>
      <c r="N627" s="42">
        <v>2958465</v>
      </c>
      <c r="O627" s="40" t="s">
        <v>11188</v>
      </c>
      <c r="P627" s="40" t="s">
        <v>12615</v>
      </c>
      <c r="Q627" s="40" t="s">
        <v>11121</v>
      </c>
    </row>
    <row r="628" spans="1:17" x14ac:dyDescent="0.35">
      <c r="A628" s="40" t="s">
        <v>12618</v>
      </c>
      <c r="B628" s="40" t="s">
        <v>12619</v>
      </c>
      <c r="C628" s="41"/>
      <c r="D628" s="42">
        <v>42825</v>
      </c>
      <c r="E628" s="42">
        <v>2958465</v>
      </c>
      <c r="F628" s="41"/>
      <c r="G628" s="41"/>
      <c r="H628" s="40" t="s">
        <v>9590</v>
      </c>
      <c r="I628" s="42">
        <v>42825</v>
      </c>
      <c r="J628" s="40" t="s">
        <v>11115</v>
      </c>
      <c r="K628" s="42">
        <v>42825</v>
      </c>
      <c r="L628" s="40" t="s">
        <v>11115</v>
      </c>
      <c r="M628" s="42">
        <v>42825</v>
      </c>
      <c r="N628" s="42">
        <v>2958465</v>
      </c>
      <c r="O628" s="40" t="s">
        <v>11194</v>
      </c>
      <c r="P628" s="40" t="s">
        <v>12620</v>
      </c>
      <c r="Q628" s="40" t="s">
        <v>11118</v>
      </c>
    </row>
    <row r="629" spans="1:17" x14ac:dyDescent="0.35">
      <c r="A629" s="40" t="s">
        <v>12621</v>
      </c>
      <c r="B629" s="40" t="s">
        <v>12622</v>
      </c>
      <c r="C629" s="41"/>
      <c r="D629" s="42">
        <v>42825</v>
      </c>
      <c r="E629" s="42">
        <v>2958465</v>
      </c>
      <c r="F629" s="41"/>
      <c r="G629" s="41"/>
      <c r="H629" s="40" t="s">
        <v>9590</v>
      </c>
      <c r="I629" s="42">
        <v>42825</v>
      </c>
      <c r="J629" s="40" t="s">
        <v>11115</v>
      </c>
      <c r="K629" s="42">
        <v>42825</v>
      </c>
      <c r="L629" s="40" t="s">
        <v>11115</v>
      </c>
      <c r="M629" s="42">
        <v>42825</v>
      </c>
      <c r="N629" s="42">
        <v>2958465</v>
      </c>
      <c r="O629" s="40" t="s">
        <v>11194</v>
      </c>
      <c r="P629" s="40" t="s">
        <v>12620</v>
      </c>
      <c r="Q629" s="40" t="s">
        <v>11136</v>
      </c>
    </row>
    <row r="630" spans="1:17" x14ac:dyDescent="0.35">
      <c r="A630" s="40" t="s">
        <v>12623</v>
      </c>
      <c r="B630" s="40" t="s">
        <v>12624</v>
      </c>
      <c r="C630" s="41"/>
      <c r="D630" s="42">
        <v>42825</v>
      </c>
      <c r="E630" s="42">
        <v>2958465</v>
      </c>
      <c r="F630" s="41"/>
      <c r="G630" s="41"/>
      <c r="H630" s="40" t="s">
        <v>9590</v>
      </c>
      <c r="I630" s="42">
        <v>42825</v>
      </c>
      <c r="J630" s="40" t="s">
        <v>11115</v>
      </c>
      <c r="K630" s="42">
        <v>42825</v>
      </c>
      <c r="L630" s="40" t="s">
        <v>11115</v>
      </c>
      <c r="M630" s="42">
        <v>42825</v>
      </c>
      <c r="N630" s="42">
        <v>2958465</v>
      </c>
      <c r="O630" s="40" t="s">
        <v>11249</v>
      </c>
      <c r="P630" s="40" t="s">
        <v>12625</v>
      </c>
      <c r="Q630" s="40" t="s">
        <v>11118</v>
      </c>
    </row>
    <row r="631" spans="1:17" x14ac:dyDescent="0.35">
      <c r="A631" s="40" t="s">
        <v>12626</v>
      </c>
      <c r="B631" s="40" t="s">
        <v>12627</v>
      </c>
      <c r="C631" s="41"/>
      <c r="D631" s="42">
        <v>42825</v>
      </c>
      <c r="E631" s="42">
        <v>2958465</v>
      </c>
      <c r="F631" s="41"/>
      <c r="G631" s="41"/>
      <c r="H631" s="40" t="s">
        <v>9590</v>
      </c>
      <c r="I631" s="42">
        <v>42825</v>
      </c>
      <c r="J631" s="40" t="s">
        <v>11115</v>
      </c>
      <c r="K631" s="42">
        <v>42825</v>
      </c>
      <c r="L631" s="40" t="s">
        <v>11115</v>
      </c>
      <c r="M631" s="42">
        <v>42825</v>
      </c>
      <c r="N631" s="42">
        <v>2958465</v>
      </c>
      <c r="O631" s="40" t="s">
        <v>11249</v>
      </c>
      <c r="P631" s="40" t="s">
        <v>12625</v>
      </c>
      <c r="Q631" s="40" t="s">
        <v>11121</v>
      </c>
    </row>
    <row r="632" spans="1:17" x14ac:dyDescent="0.35">
      <c r="A632" s="40" t="s">
        <v>12628</v>
      </c>
      <c r="B632" s="40" t="s">
        <v>12629</v>
      </c>
      <c r="C632" s="41"/>
      <c r="D632" s="42">
        <v>42825</v>
      </c>
      <c r="E632" s="42">
        <v>2958465</v>
      </c>
      <c r="F632" s="41"/>
      <c r="G632" s="41"/>
      <c r="H632" s="40" t="s">
        <v>9590</v>
      </c>
      <c r="I632" s="42">
        <v>42825</v>
      </c>
      <c r="J632" s="40" t="s">
        <v>11115</v>
      </c>
      <c r="K632" s="42">
        <v>42825</v>
      </c>
      <c r="L632" s="40" t="s">
        <v>11115</v>
      </c>
      <c r="M632" s="42">
        <v>42825</v>
      </c>
      <c r="N632" s="42">
        <v>2958465</v>
      </c>
      <c r="O632" s="40" t="s">
        <v>11194</v>
      </c>
      <c r="P632" s="40" t="s">
        <v>12630</v>
      </c>
      <c r="Q632" s="40" t="s">
        <v>11118</v>
      </c>
    </row>
    <row r="633" spans="1:17" x14ac:dyDescent="0.35">
      <c r="A633" s="40" t="s">
        <v>12631</v>
      </c>
      <c r="B633" s="40" t="s">
        <v>12632</v>
      </c>
      <c r="C633" s="41"/>
      <c r="D633" s="42">
        <v>42825</v>
      </c>
      <c r="E633" s="42">
        <v>2958465</v>
      </c>
      <c r="F633" s="41"/>
      <c r="G633" s="41"/>
      <c r="H633" s="40" t="s">
        <v>9590</v>
      </c>
      <c r="I633" s="42">
        <v>42825</v>
      </c>
      <c r="J633" s="40" t="s">
        <v>11115</v>
      </c>
      <c r="K633" s="42">
        <v>42825</v>
      </c>
      <c r="L633" s="40" t="s">
        <v>11115</v>
      </c>
      <c r="M633" s="42">
        <v>42825</v>
      </c>
      <c r="N633" s="42">
        <v>2958465</v>
      </c>
      <c r="O633" s="40" t="s">
        <v>11194</v>
      </c>
      <c r="P633" s="40" t="s">
        <v>12630</v>
      </c>
      <c r="Q633" s="40" t="s">
        <v>11136</v>
      </c>
    </row>
    <row r="634" spans="1:17" x14ac:dyDescent="0.35">
      <c r="A634" s="40" t="s">
        <v>12633</v>
      </c>
      <c r="B634" s="40" t="s">
        <v>12634</v>
      </c>
      <c r="C634" s="41"/>
      <c r="D634" s="42">
        <v>42825</v>
      </c>
      <c r="E634" s="42">
        <v>2958465</v>
      </c>
      <c r="F634" s="41"/>
      <c r="G634" s="41"/>
      <c r="H634" s="40" t="s">
        <v>9590</v>
      </c>
      <c r="I634" s="42">
        <v>42825</v>
      </c>
      <c r="J634" s="40" t="s">
        <v>11115</v>
      </c>
      <c r="K634" s="42">
        <v>42825</v>
      </c>
      <c r="L634" s="40" t="s">
        <v>11115</v>
      </c>
      <c r="M634" s="42">
        <v>42825</v>
      </c>
      <c r="N634" s="42">
        <v>2958465</v>
      </c>
      <c r="O634" s="40" t="s">
        <v>11194</v>
      </c>
      <c r="P634" s="40" t="s">
        <v>12630</v>
      </c>
      <c r="Q634" s="40" t="s">
        <v>11139</v>
      </c>
    </row>
    <row r="635" spans="1:17" x14ac:dyDescent="0.35">
      <c r="A635" s="40" t="s">
        <v>12635</v>
      </c>
      <c r="B635" s="40" t="s">
        <v>12636</v>
      </c>
      <c r="C635" s="41"/>
      <c r="D635" s="42">
        <v>42825</v>
      </c>
      <c r="E635" s="42">
        <v>2958465</v>
      </c>
      <c r="F635" s="41"/>
      <c r="G635" s="41"/>
      <c r="H635" s="40" t="s">
        <v>9590</v>
      </c>
      <c r="I635" s="42">
        <v>42825</v>
      </c>
      <c r="J635" s="40" t="s">
        <v>11115</v>
      </c>
      <c r="K635" s="42">
        <v>42825</v>
      </c>
      <c r="L635" s="40" t="s">
        <v>11115</v>
      </c>
      <c r="M635" s="42">
        <v>42825</v>
      </c>
      <c r="N635" s="42">
        <v>2958465</v>
      </c>
      <c r="O635" s="40" t="s">
        <v>11124</v>
      </c>
      <c r="P635" s="40" t="s">
        <v>12637</v>
      </c>
      <c r="Q635" s="40" t="s">
        <v>11118</v>
      </c>
    </row>
    <row r="636" spans="1:17" x14ac:dyDescent="0.35">
      <c r="A636" s="40" t="s">
        <v>12638</v>
      </c>
      <c r="B636" s="40" t="s">
        <v>12639</v>
      </c>
      <c r="C636" s="41"/>
      <c r="D636" s="42">
        <v>42825</v>
      </c>
      <c r="E636" s="42">
        <v>2958465</v>
      </c>
      <c r="F636" s="41"/>
      <c r="G636" s="41"/>
      <c r="H636" s="40" t="s">
        <v>9590</v>
      </c>
      <c r="I636" s="42">
        <v>42825</v>
      </c>
      <c r="J636" s="40" t="s">
        <v>11115</v>
      </c>
      <c r="K636" s="42">
        <v>42825</v>
      </c>
      <c r="L636" s="40" t="s">
        <v>11115</v>
      </c>
      <c r="M636" s="42">
        <v>42825</v>
      </c>
      <c r="N636" s="42">
        <v>2958465</v>
      </c>
      <c r="O636" s="40" t="s">
        <v>11124</v>
      </c>
      <c r="P636" s="40" t="s">
        <v>12637</v>
      </c>
      <c r="Q636" s="40" t="s">
        <v>11121</v>
      </c>
    </row>
    <row r="637" spans="1:17" ht="26.5" x14ac:dyDescent="0.35">
      <c r="A637" s="40" t="s">
        <v>12640</v>
      </c>
      <c r="B637" s="40" t="s">
        <v>12641</v>
      </c>
      <c r="C637" s="41"/>
      <c r="D637" s="42">
        <v>42825</v>
      </c>
      <c r="E637" s="42">
        <v>2958465</v>
      </c>
      <c r="F637" s="41"/>
      <c r="G637" s="41"/>
      <c r="H637" s="40" t="s">
        <v>9590</v>
      </c>
      <c r="I637" s="42">
        <v>42825</v>
      </c>
      <c r="J637" s="40" t="s">
        <v>11115</v>
      </c>
      <c r="K637" s="42">
        <v>42825</v>
      </c>
      <c r="L637" s="40" t="s">
        <v>11115</v>
      </c>
      <c r="M637" s="42">
        <v>42825</v>
      </c>
      <c r="N637" s="42">
        <v>2958465</v>
      </c>
      <c r="O637" s="40" t="s">
        <v>11194</v>
      </c>
      <c r="P637" s="40" t="s">
        <v>12642</v>
      </c>
      <c r="Q637" s="40" t="s">
        <v>11118</v>
      </c>
    </row>
    <row r="638" spans="1:17" ht="26.5" x14ac:dyDescent="0.35">
      <c r="A638" s="40" t="s">
        <v>12643</v>
      </c>
      <c r="B638" s="40" t="s">
        <v>12644</v>
      </c>
      <c r="C638" s="41"/>
      <c r="D638" s="42">
        <v>42825</v>
      </c>
      <c r="E638" s="42">
        <v>2958465</v>
      </c>
      <c r="F638" s="41"/>
      <c r="G638" s="41"/>
      <c r="H638" s="40" t="s">
        <v>9590</v>
      </c>
      <c r="I638" s="42">
        <v>42825</v>
      </c>
      <c r="J638" s="40" t="s">
        <v>11115</v>
      </c>
      <c r="K638" s="42">
        <v>42825</v>
      </c>
      <c r="L638" s="40" t="s">
        <v>11115</v>
      </c>
      <c r="M638" s="42">
        <v>42825</v>
      </c>
      <c r="N638" s="42">
        <v>2958465</v>
      </c>
      <c r="O638" s="40" t="s">
        <v>11194</v>
      </c>
      <c r="P638" s="40" t="s">
        <v>12642</v>
      </c>
      <c r="Q638" s="40" t="s">
        <v>11136</v>
      </c>
    </row>
    <row r="639" spans="1:17" x14ac:dyDescent="0.35">
      <c r="A639" s="40" t="s">
        <v>12645</v>
      </c>
      <c r="B639" s="40" t="s">
        <v>12646</v>
      </c>
      <c r="C639" s="41"/>
      <c r="D639" s="42">
        <v>42825</v>
      </c>
      <c r="E639" s="42">
        <v>2958465</v>
      </c>
      <c r="F639" s="41"/>
      <c r="G639" s="41"/>
      <c r="H639" s="40" t="s">
        <v>9590</v>
      </c>
      <c r="I639" s="42">
        <v>42825</v>
      </c>
      <c r="J639" s="40" t="s">
        <v>11115</v>
      </c>
      <c r="K639" s="42">
        <v>42825</v>
      </c>
      <c r="L639" s="40" t="s">
        <v>11115</v>
      </c>
      <c r="M639" s="42">
        <v>42825</v>
      </c>
      <c r="N639" s="42">
        <v>2958465</v>
      </c>
      <c r="O639" s="40" t="s">
        <v>11188</v>
      </c>
      <c r="P639" s="40" t="s">
        <v>12647</v>
      </c>
      <c r="Q639" s="40" t="s">
        <v>11118</v>
      </c>
    </row>
    <row r="640" spans="1:17" x14ac:dyDescent="0.35">
      <c r="A640" s="40" t="s">
        <v>12648</v>
      </c>
      <c r="B640" s="40" t="s">
        <v>12649</v>
      </c>
      <c r="C640" s="41"/>
      <c r="D640" s="42">
        <v>42825</v>
      </c>
      <c r="E640" s="42">
        <v>2958465</v>
      </c>
      <c r="F640" s="41"/>
      <c r="G640" s="41"/>
      <c r="H640" s="40" t="s">
        <v>9590</v>
      </c>
      <c r="I640" s="42">
        <v>42825</v>
      </c>
      <c r="J640" s="40" t="s">
        <v>11115</v>
      </c>
      <c r="K640" s="42">
        <v>42825</v>
      </c>
      <c r="L640" s="40" t="s">
        <v>11115</v>
      </c>
      <c r="M640" s="42">
        <v>42825</v>
      </c>
      <c r="N640" s="42">
        <v>2958465</v>
      </c>
      <c r="O640" s="40" t="s">
        <v>11188</v>
      </c>
      <c r="P640" s="40" t="s">
        <v>12647</v>
      </c>
      <c r="Q640" s="40" t="s">
        <v>11121</v>
      </c>
    </row>
    <row r="641" spans="1:17" x14ac:dyDescent="0.35">
      <c r="A641" s="40" t="s">
        <v>12650</v>
      </c>
      <c r="B641" s="40" t="s">
        <v>12651</v>
      </c>
      <c r="C641" s="41"/>
      <c r="D641" s="42">
        <v>42825</v>
      </c>
      <c r="E641" s="42">
        <v>2958465</v>
      </c>
      <c r="F641" s="41"/>
      <c r="G641" s="41"/>
      <c r="H641" s="40" t="s">
        <v>9590</v>
      </c>
      <c r="I641" s="42">
        <v>42825</v>
      </c>
      <c r="J641" s="40" t="s">
        <v>11115</v>
      </c>
      <c r="K641" s="42">
        <v>42825</v>
      </c>
      <c r="L641" s="40" t="s">
        <v>11115</v>
      </c>
      <c r="M641" s="42">
        <v>42825</v>
      </c>
      <c r="N641" s="42">
        <v>2958465</v>
      </c>
      <c r="O641" s="40" t="s">
        <v>11260</v>
      </c>
      <c r="P641" s="40" t="s">
        <v>12652</v>
      </c>
      <c r="Q641" s="40" t="s">
        <v>11118</v>
      </c>
    </row>
    <row r="642" spans="1:17" x14ac:dyDescent="0.35">
      <c r="A642" s="40" t="s">
        <v>12653</v>
      </c>
      <c r="B642" s="40" t="s">
        <v>12654</v>
      </c>
      <c r="C642" s="41"/>
      <c r="D642" s="42">
        <v>42825</v>
      </c>
      <c r="E642" s="42">
        <v>2958465</v>
      </c>
      <c r="F642" s="41"/>
      <c r="G642" s="41"/>
      <c r="H642" s="40" t="s">
        <v>9590</v>
      </c>
      <c r="I642" s="42">
        <v>42825</v>
      </c>
      <c r="J642" s="40" t="s">
        <v>11115</v>
      </c>
      <c r="K642" s="42">
        <v>42825</v>
      </c>
      <c r="L642" s="40" t="s">
        <v>11115</v>
      </c>
      <c r="M642" s="42">
        <v>42825</v>
      </c>
      <c r="N642" s="42">
        <v>2958465</v>
      </c>
      <c r="O642" s="40" t="s">
        <v>11260</v>
      </c>
      <c r="P642" s="40" t="s">
        <v>12652</v>
      </c>
      <c r="Q642" s="40" t="s">
        <v>11121</v>
      </c>
    </row>
    <row r="643" spans="1:17" x14ac:dyDescent="0.35">
      <c r="A643" s="40" t="s">
        <v>10387</v>
      </c>
      <c r="B643" s="40" t="s">
        <v>12655</v>
      </c>
      <c r="C643" s="41"/>
      <c r="D643" s="42">
        <v>42825</v>
      </c>
      <c r="E643" s="42">
        <v>2958465</v>
      </c>
      <c r="F643" s="41"/>
      <c r="G643" s="41"/>
      <c r="H643" s="40" t="s">
        <v>9590</v>
      </c>
      <c r="I643" s="42">
        <v>42825</v>
      </c>
      <c r="J643" s="40" t="s">
        <v>11115</v>
      </c>
      <c r="K643" s="42">
        <v>42825</v>
      </c>
      <c r="L643" s="40" t="s">
        <v>11115</v>
      </c>
      <c r="M643" s="42">
        <v>42825</v>
      </c>
      <c r="N643" s="42">
        <v>2958465</v>
      </c>
      <c r="O643" s="40" t="s">
        <v>11149</v>
      </c>
      <c r="P643" s="40" t="s">
        <v>12656</v>
      </c>
      <c r="Q643" s="40" t="s">
        <v>11118</v>
      </c>
    </row>
    <row r="644" spans="1:17" x14ac:dyDescent="0.35">
      <c r="A644" s="40" t="s">
        <v>12657</v>
      </c>
      <c r="B644" s="40" t="s">
        <v>12658</v>
      </c>
      <c r="C644" s="41"/>
      <c r="D644" s="42">
        <v>42825</v>
      </c>
      <c r="E644" s="42">
        <v>2958465</v>
      </c>
      <c r="F644" s="41"/>
      <c r="G644" s="41"/>
      <c r="H644" s="40" t="s">
        <v>9590</v>
      </c>
      <c r="I644" s="42">
        <v>42825</v>
      </c>
      <c r="J644" s="40" t="s">
        <v>11115</v>
      </c>
      <c r="K644" s="42">
        <v>42825</v>
      </c>
      <c r="L644" s="40" t="s">
        <v>11115</v>
      </c>
      <c r="M644" s="42">
        <v>42825</v>
      </c>
      <c r="N644" s="42">
        <v>2958465</v>
      </c>
      <c r="O644" s="40" t="s">
        <v>11260</v>
      </c>
      <c r="P644" s="40" t="s">
        <v>12656</v>
      </c>
      <c r="Q644" s="40" t="s">
        <v>11121</v>
      </c>
    </row>
    <row r="645" spans="1:17" x14ac:dyDescent="0.35">
      <c r="A645" s="40" t="s">
        <v>10388</v>
      </c>
      <c r="B645" s="40" t="s">
        <v>12659</v>
      </c>
      <c r="C645" s="41"/>
      <c r="D645" s="42">
        <v>42825</v>
      </c>
      <c r="E645" s="42">
        <v>2958465</v>
      </c>
      <c r="F645" s="41"/>
      <c r="G645" s="41"/>
      <c r="H645" s="40" t="s">
        <v>9590</v>
      </c>
      <c r="I645" s="42">
        <v>42825</v>
      </c>
      <c r="J645" s="40" t="s">
        <v>11115</v>
      </c>
      <c r="K645" s="42">
        <v>42825</v>
      </c>
      <c r="L645" s="40" t="s">
        <v>11115</v>
      </c>
      <c r="M645" s="42">
        <v>42825</v>
      </c>
      <c r="N645" s="42">
        <v>2958465</v>
      </c>
      <c r="O645" s="40" t="s">
        <v>11149</v>
      </c>
      <c r="P645" s="40" t="s">
        <v>12656</v>
      </c>
      <c r="Q645" s="40" t="s">
        <v>11152</v>
      </c>
    </row>
    <row r="646" spans="1:17" x14ac:dyDescent="0.35">
      <c r="A646" s="40" t="s">
        <v>10524</v>
      </c>
      <c r="B646" s="40" t="s">
        <v>12660</v>
      </c>
      <c r="C646" s="41"/>
      <c r="D646" s="42">
        <v>42825</v>
      </c>
      <c r="E646" s="42">
        <v>2958465</v>
      </c>
      <c r="F646" s="41"/>
      <c r="G646" s="41"/>
      <c r="H646" s="40" t="s">
        <v>9590</v>
      </c>
      <c r="I646" s="42">
        <v>42825</v>
      </c>
      <c r="J646" s="40" t="s">
        <v>11115</v>
      </c>
      <c r="K646" s="42">
        <v>42825</v>
      </c>
      <c r="L646" s="40" t="s">
        <v>11115</v>
      </c>
      <c r="M646" s="42">
        <v>42825</v>
      </c>
      <c r="N646" s="42">
        <v>2958465</v>
      </c>
      <c r="O646" s="40" t="s">
        <v>11149</v>
      </c>
      <c r="P646" s="40" t="s">
        <v>12661</v>
      </c>
      <c r="Q646" s="40" t="s">
        <v>11152</v>
      </c>
    </row>
    <row r="647" spans="1:17" x14ac:dyDescent="0.35">
      <c r="A647" s="40" t="s">
        <v>12662</v>
      </c>
      <c r="B647" s="40" t="s">
        <v>12663</v>
      </c>
      <c r="C647" s="41"/>
      <c r="D647" s="42">
        <v>42825</v>
      </c>
      <c r="E647" s="42">
        <v>2958465</v>
      </c>
      <c r="F647" s="41"/>
      <c r="G647" s="41"/>
      <c r="H647" s="40" t="s">
        <v>9590</v>
      </c>
      <c r="I647" s="42">
        <v>42825</v>
      </c>
      <c r="J647" s="40" t="s">
        <v>11115</v>
      </c>
      <c r="K647" s="42">
        <v>42825</v>
      </c>
      <c r="L647" s="40" t="s">
        <v>11115</v>
      </c>
      <c r="M647" s="42">
        <v>42825</v>
      </c>
      <c r="N647" s="42">
        <v>2958465</v>
      </c>
      <c r="O647" s="40" t="s">
        <v>11260</v>
      </c>
      <c r="P647" s="40" t="s">
        <v>12664</v>
      </c>
      <c r="Q647" s="40" t="s">
        <v>11118</v>
      </c>
    </row>
    <row r="648" spans="1:17" x14ac:dyDescent="0.35">
      <c r="A648" s="40" t="s">
        <v>12665</v>
      </c>
      <c r="B648" s="40" t="s">
        <v>12666</v>
      </c>
      <c r="C648" s="41"/>
      <c r="D648" s="42">
        <v>42825</v>
      </c>
      <c r="E648" s="42">
        <v>2958465</v>
      </c>
      <c r="F648" s="41"/>
      <c r="G648" s="41"/>
      <c r="H648" s="40" t="s">
        <v>9590</v>
      </c>
      <c r="I648" s="42">
        <v>42825</v>
      </c>
      <c r="J648" s="40" t="s">
        <v>11115</v>
      </c>
      <c r="K648" s="42">
        <v>42825</v>
      </c>
      <c r="L648" s="40" t="s">
        <v>11115</v>
      </c>
      <c r="M648" s="42">
        <v>42825</v>
      </c>
      <c r="N648" s="42">
        <v>2958465</v>
      </c>
      <c r="O648" s="40" t="s">
        <v>11260</v>
      </c>
      <c r="P648" s="40" t="s">
        <v>12664</v>
      </c>
      <c r="Q648" s="40" t="s">
        <v>11121</v>
      </c>
    </row>
    <row r="649" spans="1:17" x14ac:dyDescent="0.35">
      <c r="A649" s="40" t="s">
        <v>12667</v>
      </c>
      <c r="B649" s="40" t="s">
        <v>12668</v>
      </c>
      <c r="C649" s="41"/>
      <c r="D649" s="42">
        <v>42825</v>
      </c>
      <c r="E649" s="42">
        <v>2958465</v>
      </c>
      <c r="F649" s="41"/>
      <c r="G649" s="41"/>
      <c r="H649" s="40" t="s">
        <v>9590</v>
      </c>
      <c r="I649" s="42">
        <v>42825</v>
      </c>
      <c r="J649" s="40" t="s">
        <v>11115</v>
      </c>
      <c r="K649" s="42">
        <v>42825</v>
      </c>
      <c r="L649" s="40" t="s">
        <v>11115</v>
      </c>
      <c r="M649" s="42">
        <v>42825</v>
      </c>
      <c r="N649" s="42">
        <v>2958465</v>
      </c>
      <c r="O649" s="40" t="s">
        <v>11194</v>
      </c>
      <c r="P649" s="40" t="s">
        <v>12669</v>
      </c>
      <c r="Q649" s="40" t="s">
        <v>11118</v>
      </c>
    </row>
    <row r="650" spans="1:17" x14ac:dyDescent="0.35">
      <c r="A650" s="40" t="s">
        <v>12670</v>
      </c>
      <c r="B650" s="40" t="s">
        <v>12671</v>
      </c>
      <c r="C650" s="41"/>
      <c r="D650" s="42">
        <v>42825</v>
      </c>
      <c r="E650" s="42">
        <v>2958465</v>
      </c>
      <c r="F650" s="41"/>
      <c r="G650" s="41"/>
      <c r="H650" s="40" t="s">
        <v>9590</v>
      </c>
      <c r="I650" s="42">
        <v>42825</v>
      </c>
      <c r="J650" s="40" t="s">
        <v>11115</v>
      </c>
      <c r="K650" s="42">
        <v>42825</v>
      </c>
      <c r="L650" s="40" t="s">
        <v>11115</v>
      </c>
      <c r="M650" s="42">
        <v>42825</v>
      </c>
      <c r="N650" s="42">
        <v>2958465</v>
      </c>
      <c r="O650" s="40" t="s">
        <v>11194</v>
      </c>
      <c r="P650" s="40" t="s">
        <v>12669</v>
      </c>
      <c r="Q650" s="40" t="s">
        <v>11121</v>
      </c>
    </row>
    <row r="651" spans="1:17" x14ac:dyDescent="0.35">
      <c r="A651" s="40" t="s">
        <v>12672</v>
      </c>
      <c r="B651" s="40" t="s">
        <v>12673</v>
      </c>
      <c r="C651" s="41"/>
      <c r="D651" s="42">
        <v>42825</v>
      </c>
      <c r="E651" s="42">
        <v>2958465</v>
      </c>
      <c r="F651" s="41"/>
      <c r="G651" s="41"/>
      <c r="H651" s="40" t="s">
        <v>9590</v>
      </c>
      <c r="I651" s="42">
        <v>42825</v>
      </c>
      <c r="J651" s="40" t="s">
        <v>11115</v>
      </c>
      <c r="K651" s="42">
        <v>42825</v>
      </c>
      <c r="L651" s="40" t="s">
        <v>11115</v>
      </c>
      <c r="M651" s="42">
        <v>42825</v>
      </c>
      <c r="N651" s="42">
        <v>2958465</v>
      </c>
      <c r="O651" s="40" t="s">
        <v>11194</v>
      </c>
      <c r="P651" s="40" t="s">
        <v>12669</v>
      </c>
      <c r="Q651" s="40" t="s">
        <v>11136</v>
      </c>
    </row>
    <row r="652" spans="1:17" x14ac:dyDescent="0.35">
      <c r="A652" s="40" t="s">
        <v>12674</v>
      </c>
      <c r="B652" s="40" t="s">
        <v>12675</v>
      </c>
      <c r="C652" s="41"/>
      <c r="D652" s="42">
        <v>42825</v>
      </c>
      <c r="E652" s="42">
        <v>2958465</v>
      </c>
      <c r="F652" s="41"/>
      <c r="G652" s="41"/>
      <c r="H652" s="40" t="s">
        <v>9590</v>
      </c>
      <c r="I652" s="42">
        <v>42825</v>
      </c>
      <c r="J652" s="40" t="s">
        <v>11115</v>
      </c>
      <c r="K652" s="42">
        <v>42825</v>
      </c>
      <c r="L652" s="40" t="s">
        <v>11115</v>
      </c>
      <c r="M652" s="42">
        <v>42825</v>
      </c>
      <c r="N652" s="42">
        <v>2958465</v>
      </c>
      <c r="O652" s="40" t="s">
        <v>11116</v>
      </c>
      <c r="P652" s="40" t="s">
        <v>12676</v>
      </c>
      <c r="Q652" s="40" t="s">
        <v>11118</v>
      </c>
    </row>
    <row r="653" spans="1:17" x14ac:dyDescent="0.35">
      <c r="A653" s="40" t="s">
        <v>12677</v>
      </c>
      <c r="B653" s="40" t="s">
        <v>12678</v>
      </c>
      <c r="C653" s="41"/>
      <c r="D653" s="42">
        <v>42825</v>
      </c>
      <c r="E653" s="42">
        <v>2958465</v>
      </c>
      <c r="F653" s="41"/>
      <c r="G653" s="41"/>
      <c r="H653" s="40" t="s">
        <v>9590</v>
      </c>
      <c r="I653" s="42">
        <v>42825</v>
      </c>
      <c r="J653" s="40" t="s">
        <v>11115</v>
      </c>
      <c r="K653" s="42">
        <v>42825</v>
      </c>
      <c r="L653" s="40" t="s">
        <v>11115</v>
      </c>
      <c r="M653" s="42">
        <v>42825</v>
      </c>
      <c r="N653" s="42">
        <v>2958465</v>
      </c>
      <c r="O653" s="40" t="s">
        <v>11116</v>
      </c>
      <c r="P653" s="40" t="s">
        <v>12676</v>
      </c>
      <c r="Q653" s="40" t="s">
        <v>11121</v>
      </c>
    </row>
    <row r="654" spans="1:17" x14ac:dyDescent="0.35">
      <c r="A654" s="40" t="s">
        <v>12679</v>
      </c>
      <c r="B654" s="40" t="s">
        <v>12680</v>
      </c>
      <c r="C654" s="41"/>
      <c r="D654" s="42">
        <v>42825</v>
      </c>
      <c r="E654" s="42">
        <v>2958465</v>
      </c>
      <c r="F654" s="41"/>
      <c r="G654" s="41"/>
      <c r="H654" s="40" t="s">
        <v>9590</v>
      </c>
      <c r="I654" s="42">
        <v>42825</v>
      </c>
      <c r="J654" s="40" t="s">
        <v>11115</v>
      </c>
      <c r="K654" s="42">
        <v>42825</v>
      </c>
      <c r="L654" s="40" t="s">
        <v>11115</v>
      </c>
      <c r="M654" s="42">
        <v>42825</v>
      </c>
      <c r="N654" s="42">
        <v>2958465</v>
      </c>
      <c r="O654" s="40" t="s">
        <v>11116</v>
      </c>
      <c r="P654" s="40" t="s">
        <v>12681</v>
      </c>
      <c r="Q654" s="40" t="s">
        <v>11121</v>
      </c>
    </row>
    <row r="655" spans="1:17" x14ac:dyDescent="0.35">
      <c r="A655" s="40" t="s">
        <v>12682</v>
      </c>
      <c r="B655" s="40" t="s">
        <v>12680</v>
      </c>
      <c r="C655" s="41"/>
      <c r="D655" s="42">
        <v>42825</v>
      </c>
      <c r="E655" s="42">
        <v>2958465</v>
      </c>
      <c r="F655" s="41"/>
      <c r="G655" s="41"/>
      <c r="H655" s="40" t="s">
        <v>9590</v>
      </c>
      <c r="I655" s="42">
        <v>42825</v>
      </c>
      <c r="J655" s="40" t="s">
        <v>11115</v>
      </c>
      <c r="K655" s="42">
        <v>42825</v>
      </c>
      <c r="L655" s="40" t="s">
        <v>11115</v>
      </c>
      <c r="M655" s="42">
        <v>42825</v>
      </c>
      <c r="N655" s="42">
        <v>2958465</v>
      </c>
      <c r="O655" s="40" t="s">
        <v>11116</v>
      </c>
      <c r="P655" s="40" t="s">
        <v>12681</v>
      </c>
      <c r="Q655" s="40" t="s">
        <v>11121</v>
      </c>
    </row>
    <row r="656" spans="1:17" x14ac:dyDescent="0.35">
      <c r="A656" s="40" t="s">
        <v>12683</v>
      </c>
      <c r="B656" s="40" t="s">
        <v>12684</v>
      </c>
      <c r="C656" s="41"/>
      <c r="D656" s="42">
        <v>42825</v>
      </c>
      <c r="E656" s="42">
        <v>2958465</v>
      </c>
      <c r="F656" s="41"/>
      <c r="G656" s="41"/>
      <c r="H656" s="40" t="s">
        <v>9590</v>
      </c>
      <c r="I656" s="42">
        <v>42825</v>
      </c>
      <c r="J656" s="40" t="s">
        <v>11115</v>
      </c>
      <c r="K656" s="42">
        <v>42825</v>
      </c>
      <c r="L656" s="40" t="s">
        <v>11115</v>
      </c>
      <c r="M656" s="42">
        <v>42825</v>
      </c>
      <c r="N656" s="42">
        <v>2958465</v>
      </c>
      <c r="O656" s="40" t="s">
        <v>11116</v>
      </c>
      <c r="P656" s="40" t="s">
        <v>12685</v>
      </c>
      <c r="Q656" s="40" t="s">
        <v>11118</v>
      </c>
    </row>
    <row r="657" spans="1:17" x14ac:dyDescent="0.35">
      <c r="A657" s="40" t="s">
        <v>12686</v>
      </c>
      <c r="B657" s="40" t="s">
        <v>12687</v>
      </c>
      <c r="C657" s="41"/>
      <c r="D657" s="42">
        <v>42825</v>
      </c>
      <c r="E657" s="42">
        <v>2958465</v>
      </c>
      <c r="F657" s="41"/>
      <c r="G657" s="41"/>
      <c r="H657" s="40" t="s">
        <v>9590</v>
      </c>
      <c r="I657" s="42">
        <v>42825</v>
      </c>
      <c r="J657" s="40" t="s">
        <v>11115</v>
      </c>
      <c r="K657" s="42">
        <v>42825</v>
      </c>
      <c r="L657" s="40" t="s">
        <v>11115</v>
      </c>
      <c r="M657" s="42">
        <v>42825</v>
      </c>
      <c r="N657" s="42">
        <v>2958465</v>
      </c>
      <c r="O657" s="40" t="s">
        <v>11116</v>
      </c>
      <c r="P657" s="40" t="s">
        <v>12685</v>
      </c>
      <c r="Q657" s="40" t="s">
        <v>11136</v>
      </c>
    </row>
    <row r="658" spans="1:17" x14ac:dyDescent="0.35">
      <c r="A658" s="40" t="s">
        <v>12688</v>
      </c>
      <c r="B658" s="40" t="s">
        <v>12689</v>
      </c>
      <c r="C658" s="41"/>
      <c r="D658" s="42">
        <v>42825</v>
      </c>
      <c r="E658" s="42">
        <v>2958465</v>
      </c>
      <c r="F658" s="41"/>
      <c r="G658" s="41"/>
      <c r="H658" s="40" t="s">
        <v>9590</v>
      </c>
      <c r="I658" s="42">
        <v>42825</v>
      </c>
      <c r="J658" s="40" t="s">
        <v>11115</v>
      </c>
      <c r="K658" s="42">
        <v>42825</v>
      </c>
      <c r="L658" s="40" t="s">
        <v>11115</v>
      </c>
      <c r="M658" s="42">
        <v>42825</v>
      </c>
      <c r="N658" s="42">
        <v>2958465</v>
      </c>
      <c r="O658" s="40" t="s">
        <v>11260</v>
      </c>
      <c r="P658" s="40" t="s">
        <v>12690</v>
      </c>
      <c r="Q658" s="40" t="s">
        <v>11118</v>
      </c>
    </row>
    <row r="659" spans="1:17" x14ac:dyDescent="0.35">
      <c r="A659" s="40" t="s">
        <v>12691</v>
      </c>
      <c r="B659" s="40" t="s">
        <v>12692</v>
      </c>
      <c r="C659" s="41"/>
      <c r="D659" s="42">
        <v>42825</v>
      </c>
      <c r="E659" s="42">
        <v>2958465</v>
      </c>
      <c r="F659" s="41"/>
      <c r="G659" s="41"/>
      <c r="H659" s="40" t="s">
        <v>9590</v>
      </c>
      <c r="I659" s="42">
        <v>42825</v>
      </c>
      <c r="J659" s="40" t="s">
        <v>11115</v>
      </c>
      <c r="K659" s="42">
        <v>42825</v>
      </c>
      <c r="L659" s="40" t="s">
        <v>11115</v>
      </c>
      <c r="M659" s="42">
        <v>42825</v>
      </c>
      <c r="N659" s="42">
        <v>2958465</v>
      </c>
      <c r="O659" s="40" t="s">
        <v>11260</v>
      </c>
      <c r="P659" s="40" t="s">
        <v>12690</v>
      </c>
      <c r="Q659" s="40" t="s">
        <v>11121</v>
      </c>
    </row>
    <row r="660" spans="1:17" x14ac:dyDescent="0.35">
      <c r="A660" s="40" t="s">
        <v>12693</v>
      </c>
      <c r="B660" s="40" t="s">
        <v>12694</v>
      </c>
      <c r="C660" s="41"/>
      <c r="D660" s="42">
        <v>42825</v>
      </c>
      <c r="E660" s="42">
        <v>2958465</v>
      </c>
      <c r="F660" s="41"/>
      <c r="G660" s="41"/>
      <c r="H660" s="40" t="s">
        <v>9590</v>
      </c>
      <c r="I660" s="42">
        <v>42825</v>
      </c>
      <c r="J660" s="40" t="s">
        <v>11115</v>
      </c>
      <c r="K660" s="42">
        <v>42825</v>
      </c>
      <c r="L660" s="40" t="s">
        <v>11115</v>
      </c>
      <c r="M660" s="42">
        <v>42825</v>
      </c>
      <c r="N660" s="42">
        <v>2958465</v>
      </c>
      <c r="O660" s="40" t="s">
        <v>11188</v>
      </c>
      <c r="P660" s="40" t="s">
        <v>12695</v>
      </c>
      <c r="Q660" s="40" t="s">
        <v>11118</v>
      </c>
    </row>
    <row r="661" spans="1:17" x14ac:dyDescent="0.35">
      <c r="A661" s="40" t="s">
        <v>12696</v>
      </c>
      <c r="B661" s="40" t="s">
        <v>12697</v>
      </c>
      <c r="C661" s="41"/>
      <c r="D661" s="42">
        <v>42825</v>
      </c>
      <c r="E661" s="42">
        <v>2958465</v>
      </c>
      <c r="F661" s="41"/>
      <c r="G661" s="41"/>
      <c r="H661" s="40" t="s">
        <v>9590</v>
      </c>
      <c r="I661" s="42">
        <v>42825</v>
      </c>
      <c r="J661" s="40" t="s">
        <v>11115</v>
      </c>
      <c r="K661" s="42">
        <v>42825</v>
      </c>
      <c r="L661" s="40" t="s">
        <v>11115</v>
      </c>
      <c r="M661" s="42">
        <v>42825</v>
      </c>
      <c r="N661" s="42">
        <v>2958465</v>
      </c>
      <c r="O661" s="40" t="s">
        <v>11188</v>
      </c>
      <c r="P661" s="40" t="s">
        <v>12695</v>
      </c>
      <c r="Q661" s="40" t="s">
        <v>11121</v>
      </c>
    </row>
    <row r="662" spans="1:17" x14ac:dyDescent="0.35">
      <c r="A662" s="40" t="s">
        <v>10618</v>
      </c>
      <c r="B662" s="40" t="s">
        <v>12698</v>
      </c>
      <c r="C662" s="41"/>
      <c r="D662" s="42">
        <v>42825</v>
      </c>
      <c r="E662" s="42">
        <v>2958465</v>
      </c>
      <c r="F662" s="41"/>
      <c r="G662" s="41"/>
      <c r="H662" s="40" t="s">
        <v>9590</v>
      </c>
      <c r="I662" s="42">
        <v>42825</v>
      </c>
      <c r="J662" s="40" t="s">
        <v>11115</v>
      </c>
      <c r="K662" s="42">
        <v>42825</v>
      </c>
      <c r="L662" s="40" t="s">
        <v>11115</v>
      </c>
      <c r="M662" s="42">
        <v>42825</v>
      </c>
      <c r="N662" s="42">
        <v>2958465</v>
      </c>
      <c r="O662" s="40" t="s">
        <v>11149</v>
      </c>
      <c r="P662" s="40" t="s">
        <v>12699</v>
      </c>
      <c r="Q662" s="40" t="s">
        <v>11118</v>
      </c>
    </row>
    <row r="663" spans="1:17" x14ac:dyDescent="0.35">
      <c r="A663" s="40" t="s">
        <v>10619</v>
      </c>
      <c r="B663" s="40" t="s">
        <v>12700</v>
      </c>
      <c r="C663" s="41"/>
      <c r="D663" s="42">
        <v>42825</v>
      </c>
      <c r="E663" s="42">
        <v>2958465</v>
      </c>
      <c r="F663" s="41"/>
      <c r="G663" s="41"/>
      <c r="H663" s="40" t="s">
        <v>9590</v>
      </c>
      <c r="I663" s="42">
        <v>42825</v>
      </c>
      <c r="J663" s="40" t="s">
        <v>11115</v>
      </c>
      <c r="K663" s="42">
        <v>42825</v>
      </c>
      <c r="L663" s="40" t="s">
        <v>11115</v>
      </c>
      <c r="M663" s="42">
        <v>42825</v>
      </c>
      <c r="N663" s="42">
        <v>2958465</v>
      </c>
      <c r="O663" s="40" t="s">
        <v>11149</v>
      </c>
      <c r="P663" s="40" t="s">
        <v>12699</v>
      </c>
      <c r="Q663" s="40" t="s">
        <v>11144</v>
      </c>
    </row>
    <row r="664" spans="1:17" x14ac:dyDescent="0.35">
      <c r="A664" s="40" t="s">
        <v>12701</v>
      </c>
      <c r="B664" s="40" t="s">
        <v>12702</v>
      </c>
      <c r="C664" s="41"/>
      <c r="D664" s="42">
        <v>42825</v>
      </c>
      <c r="E664" s="42">
        <v>2958465</v>
      </c>
      <c r="F664" s="41"/>
      <c r="G664" s="41"/>
      <c r="H664" s="40" t="s">
        <v>9590</v>
      </c>
      <c r="I664" s="42">
        <v>42825</v>
      </c>
      <c r="J664" s="40" t="s">
        <v>11115</v>
      </c>
      <c r="K664" s="42">
        <v>42825</v>
      </c>
      <c r="L664" s="40" t="s">
        <v>11115</v>
      </c>
      <c r="M664" s="42">
        <v>42825</v>
      </c>
      <c r="N664" s="42">
        <v>2958465</v>
      </c>
      <c r="O664" s="40" t="s">
        <v>11188</v>
      </c>
      <c r="P664" s="40" t="s">
        <v>12699</v>
      </c>
      <c r="Q664" s="40" t="s">
        <v>11121</v>
      </c>
    </row>
    <row r="665" spans="1:17" x14ac:dyDescent="0.35">
      <c r="A665" s="40" t="s">
        <v>10509</v>
      </c>
      <c r="B665" s="40" t="s">
        <v>12703</v>
      </c>
      <c r="C665" s="41"/>
      <c r="D665" s="42">
        <v>42825</v>
      </c>
      <c r="E665" s="42">
        <v>2958465</v>
      </c>
      <c r="F665" s="41"/>
      <c r="G665" s="41"/>
      <c r="H665" s="40" t="s">
        <v>9590</v>
      </c>
      <c r="I665" s="42">
        <v>42825</v>
      </c>
      <c r="J665" s="40" t="s">
        <v>11115</v>
      </c>
      <c r="K665" s="42">
        <v>42825</v>
      </c>
      <c r="L665" s="40" t="s">
        <v>11115</v>
      </c>
      <c r="M665" s="42">
        <v>42825</v>
      </c>
      <c r="N665" s="42">
        <v>2958465</v>
      </c>
      <c r="O665" s="40" t="s">
        <v>11149</v>
      </c>
      <c r="P665" s="40" t="s">
        <v>12704</v>
      </c>
      <c r="Q665" s="40" t="s">
        <v>11118</v>
      </c>
    </row>
    <row r="666" spans="1:17" x14ac:dyDescent="0.35">
      <c r="A666" s="40" t="s">
        <v>10508</v>
      </c>
      <c r="B666" s="40" t="s">
        <v>12705</v>
      </c>
      <c r="C666" s="41"/>
      <c r="D666" s="42">
        <v>42825</v>
      </c>
      <c r="E666" s="42">
        <v>2958465</v>
      </c>
      <c r="F666" s="41"/>
      <c r="G666" s="41"/>
      <c r="H666" s="40" t="s">
        <v>9590</v>
      </c>
      <c r="I666" s="42">
        <v>42825</v>
      </c>
      <c r="J666" s="40" t="s">
        <v>11115</v>
      </c>
      <c r="K666" s="42">
        <v>42825</v>
      </c>
      <c r="L666" s="40" t="s">
        <v>11115</v>
      </c>
      <c r="M666" s="42">
        <v>42825</v>
      </c>
      <c r="N666" s="42">
        <v>2958465</v>
      </c>
      <c r="O666" s="40" t="s">
        <v>11149</v>
      </c>
      <c r="P666" s="40" t="s">
        <v>12704</v>
      </c>
      <c r="Q666" s="40" t="s">
        <v>11144</v>
      </c>
    </row>
    <row r="667" spans="1:17" x14ac:dyDescent="0.35">
      <c r="A667" s="40" t="s">
        <v>12706</v>
      </c>
      <c r="B667" s="40" t="s">
        <v>12707</v>
      </c>
      <c r="C667" s="41"/>
      <c r="D667" s="42">
        <v>42825</v>
      </c>
      <c r="E667" s="42">
        <v>2958465</v>
      </c>
      <c r="F667" s="41"/>
      <c r="G667" s="41"/>
      <c r="H667" s="40" t="s">
        <v>9590</v>
      </c>
      <c r="I667" s="42">
        <v>42825</v>
      </c>
      <c r="J667" s="40" t="s">
        <v>11115</v>
      </c>
      <c r="K667" s="42">
        <v>42825</v>
      </c>
      <c r="L667" s="40" t="s">
        <v>11115</v>
      </c>
      <c r="M667" s="42">
        <v>42825</v>
      </c>
      <c r="N667" s="42">
        <v>2958465</v>
      </c>
      <c r="O667" s="40" t="s">
        <v>11249</v>
      </c>
      <c r="P667" s="40" t="s">
        <v>12704</v>
      </c>
      <c r="Q667" s="40" t="s">
        <v>11121</v>
      </c>
    </row>
    <row r="668" spans="1:17" x14ac:dyDescent="0.35">
      <c r="A668" s="40" t="s">
        <v>12708</v>
      </c>
      <c r="B668" s="40" t="s">
        <v>12709</v>
      </c>
      <c r="C668" s="41"/>
      <c r="D668" s="42">
        <v>42825</v>
      </c>
      <c r="E668" s="42">
        <v>2958465</v>
      </c>
      <c r="F668" s="41"/>
      <c r="G668" s="41"/>
      <c r="H668" s="40" t="s">
        <v>9590</v>
      </c>
      <c r="I668" s="42">
        <v>42825</v>
      </c>
      <c r="J668" s="40" t="s">
        <v>11115</v>
      </c>
      <c r="K668" s="42">
        <v>42825</v>
      </c>
      <c r="L668" s="40" t="s">
        <v>11115</v>
      </c>
      <c r="M668" s="42">
        <v>42825</v>
      </c>
      <c r="N668" s="42">
        <v>2958465</v>
      </c>
      <c r="O668" s="40" t="s">
        <v>11720</v>
      </c>
      <c r="P668" s="40" t="s">
        <v>12704</v>
      </c>
      <c r="Q668" s="40" t="s">
        <v>11167</v>
      </c>
    </row>
    <row r="669" spans="1:17" x14ac:dyDescent="0.35">
      <c r="A669" s="40" t="s">
        <v>10752</v>
      </c>
      <c r="B669" s="40" t="s">
        <v>12710</v>
      </c>
      <c r="C669" s="41"/>
      <c r="D669" s="42">
        <v>42825</v>
      </c>
      <c r="E669" s="42">
        <v>2958465</v>
      </c>
      <c r="F669" s="41"/>
      <c r="G669" s="41"/>
      <c r="H669" s="40" t="s">
        <v>9590</v>
      </c>
      <c r="I669" s="42">
        <v>42825</v>
      </c>
      <c r="J669" s="40" t="s">
        <v>11115</v>
      </c>
      <c r="K669" s="42">
        <v>42825</v>
      </c>
      <c r="L669" s="40" t="s">
        <v>11115</v>
      </c>
      <c r="M669" s="42">
        <v>42825</v>
      </c>
      <c r="N669" s="42">
        <v>2958465</v>
      </c>
      <c r="O669" s="40" t="s">
        <v>11149</v>
      </c>
      <c r="P669" s="40" t="s">
        <v>12711</v>
      </c>
      <c r="Q669" s="40" t="s">
        <v>11152</v>
      </c>
    </row>
    <row r="670" spans="1:17" x14ac:dyDescent="0.35">
      <c r="A670" s="40" t="s">
        <v>12712</v>
      </c>
      <c r="B670" s="40" t="s">
        <v>12713</v>
      </c>
      <c r="C670" s="41"/>
      <c r="D670" s="42">
        <v>42825</v>
      </c>
      <c r="E670" s="42">
        <v>2958465</v>
      </c>
      <c r="F670" s="41"/>
      <c r="G670" s="41"/>
      <c r="H670" s="40" t="s">
        <v>9590</v>
      </c>
      <c r="I670" s="42">
        <v>42825</v>
      </c>
      <c r="J670" s="40" t="s">
        <v>11115</v>
      </c>
      <c r="K670" s="42">
        <v>42825</v>
      </c>
      <c r="L670" s="40" t="s">
        <v>11115</v>
      </c>
      <c r="M670" s="42">
        <v>42825</v>
      </c>
      <c r="N670" s="42">
        <v>2958465</v>
      </c>
      <c r="O670" s="40" t="s">
        <v>11720</v>
      </c>
      <c r="P670" s="40" t="s">
        <v>12711</v>
      </c>
      <c r="Q670" s="40" t="s">
        <v>11136</v>
      </c>
    </row>
    <row r="671" spans="1:17" x14ac:dyDescent="0.35">
      <c r="A671" s="40" t="s">
        <v>12714</v>
      </c>
      <c r="B671" s="40" t="s">
        <v>12715</v>
      </c>
      <c r="C671" s="41"/>
      <c r="D671" s="42">
        <v>42825</v>
      </c>
      <c r="E671" s="42">
        <v>2958465</v>
      </c>
      <c r="F671" s="41"/>
      <c r="G671" s="41"/>
      <c r="H671" s="40" t="s">
        <v>9590</v>
      </c>
      <c r="I671" s="42">
        <v>42825</v>
      </c>
      <c r="J671" s="40" t="s">
        <v>11115</v>
      </c>
      <c r="K671" s="42">
        <v>42825</v>
      </c>
      <c r="L671" s="40" t="s">
        <v>11115</v>
      </c>
      <c r="M671" s="42">
        <v>42825</v>
      </c>
      <c r="N671" s="42">
        <v>2958465</v>
      </c>
      <c r="O671" s="40" t="s">
        <v>11149</v>
      </c>
      <c r="P671" s="40" t="s">
        <v>12716</v>
      </c>
      <c r="Q671" s="40" t="s">
        <v>11152</v>
      </c>
    </row>
    <row r="672" spans="1:17" x14ac:dyDescent="0.35">
      <c r="A672" s="40" t="s">
        <v>12717</v>
      </c>
      <c r="B672" s="40" t="s">
        <v>12718</v>
      </c>
      <c r="C672" s="41"/>
      <c r="D672" s="42">
        <v>42825</v>
      </c>
      <c r="E672" s="42">
        <v>2958465</v>
      </c>
      <c r="F672" s="41"/>
      <c r="G672" s="41"/>
      <c r="H672" s="40" t="s">
        <v>9590</v>
      </c>
      <c r="I672" s="42">
        <v>42825</v>
      </c>
      <c r="J672" s="40" t="s">
        <v>11115</v>
      </c>
      <c r="K672" s="42">
        <v>42825</v>
      </c>
      <c r="L672" s="40" t="s">
        <v>11115</v>
      </c>
      <c r="M672" s="42">
        <v>42825</v>
      </c>
      <c r="N672" s="42">
        <v>2958465</v>
      </c>
      <c r="O672" s="40" t="s">
        <v>11568</v>
      </c>
      <c r="P672" s="40" t="s">
        <v>12719</v>
      </c>
      <c r="Q672" s="40" t="s">
        <v>11118</v>
      </c>
    </row>
    <row r="673" spans="1:17" x14ac:dyDescent="0.35">
      <c r="A673" s="40" t="s">
        <v>12720</v>
      </c>
      <c r="B673" s="40" t="s">
        <v>12721</v>
      </c>
      <c r="C673" s="41"/>
      <c r="D673" s="42">
        <v>42825</v>
      </c>
      <c r="E673" s="42">
        <v>2958465</v>
      </c>
      <c r="F673" s="41"/>
      <c r="G673" s="41"/>
      <c r="H673" s="40" t="s">
        <v>9590</v>
      </c>
      <c r="I673" s="42">
        <v>42825</v>
      </c>
      <c r="J673" s="40" t="s">
        <v>11115</v>
      </c>
      <c r="K673" s="42">
        <v>42825</v>
      </c>
      <c r="L673" s="40" t="s">
        <v>11115</v>
      </c>
      <c r="M673" s="42">
        <v>42825</v>
      </c>
      <c r="N673" s="42">
        <v>2958465</v>
      </c>
      <c r="O673" s="40" t="s">
        <v>11568</v>
      </c>
      <c r="P673" s="40" t="s">
        <v>12719</v>
      </c>
      <c r="Q673" s="40" t="s">
        <v>11121</v>
      </c>
    </row>
    <row r="674" spans="1:17" x14ac:dyDescent="0.35">
      <c r="A674" s="40" t="s">
        <v>12722</v>
      </c>
      <c r="B674" s="40" t="s">
        <v>12723</v>
      </c>
      <c r="C674" s="41"/>
      <c r="D674" s="42">
        <v>42825</v>
      </c>
      <c r="E674" s="42">
        <v>2958465</v>
      </c>
      <c r="F674" s="41"/>
      <c r="G674" s="41"/>
      <c r="H674" s="40" t="s">
        <v>9590</v>
      </c>
      <c r="I674" s="42">
        <v>42825</v>
      </c>
      <c r="J674" s="40" t="s">
        <v>11115</v>
      </c>
      <c r="K674" s="42">
        <v>42825</v>
      </c>
      <c r="L674" s="40" t="s">
        <v>11115</v>
      </c>
      <c r="M674" s="42">
        <v>42825</v>
      </c>
      <c r="N674" s="42">
        <v>2958465</v>
      </c>
      <c r="O674" s="40" t="s">
        <v>11149</v>
      </c>
      <c r="P674" s="40" t="s">
        <v>12724</v>
      </c>
      <c r="Q674" s="40" t="s">
        <v>11144</v>
      </c>
    </row>
    <row r="675" spans="1:17" x14ac:dyDescent="0.35">
      <c r="A675" s="40" t="s">
        <v>10322</v>
      </c>
      <c r="B675" s="40" t="s">
        <v>12725</v>
      </c>
      <c r="C675" s="41"/>
      <c r="D675" s="42">
        <v>42825</v>
      </c>
      <c r="E675" s="42">
        <v>2958465</v>
      </c>
      <c r="F675" s="41"/>
      <c r="G675" s="41"/>
      <c r="H675" s="40" t="s">
        <v>9590</v>
      </c>
      <c r="I675" s="42">
        <v>42825</v>
      </c>
      <c r="J675" s="40" t="s">
        <v>11115</v>
      </c>
      <c r="K675" s="42">
        <v>42825</v>
      </c>
      <c r="L675" s="40" t="s">
        <v>11115</v>
      </c>
      <c r="M675" s="42">
        <v>42825</v>
      </c>
      <c r="N675" s="42">
        <v>2958465</v>
      </c>
      <c r="O675" s="40" t="s">
        <v>11149</v>
      </c>
      <c r="P675" s="40" t="s">
        <v>12724</v>
      </c>
      <c r="Q675" s="40" t="s">
        <v>11152</v>
      </c>
    </row>
    <row r="676" spans="1:17" x14ac:dyDescent="0.35">
      <c r="A676" s="40" t="s">
        <v>12726</v>
      </c>
      <c r="B676" s="40" t="s">
        <v>12727</v>
      </c>
      <c r="C676" s="41"/>
      <c r="D676" s="42">
        <v>42825</v>
      </c>
      <c r="E676" s="42">
        <v>2958465</v>
      </c>
      <c r="F676" s="41"/>
      <c r="G676" s="41"/>
      <c r="H676" s="40" t="s">
        <v>9590</v>
      </c>
      <c r="I676" s="42">
        <v>42825</v>
      </c>
      <c r="J676" s="40" t="s">
        <v>11115</v>
      </c>
      <c r="K676" s="42">
        <v>42825</v>
      </c>
      <c r="L676" s="40" t="s">
        <v>11115</v>
      </c>
      <c r="M676" s="42">
        <v>42825</v>
      </c>
      <c r="N676" s="42">
        <v>2958465</v>
      </c>
      <c r="O676" s="40" t="s">
        <v>11720</v>
      </c>
      <c r="P676" s="40" t="s">
        <v>12724</v>
      </c>
      <c r="Q676" s="40" t="s">
        <v>11167</v>
      </c>
    </row>
    <row r="677" spans="1:17" x14ac:dyDescent="0.35">
      <c r="A677" s="40" t="s">
        <v>12728</v>
      </c>
      <c r="B677" s="40" t="s">
        <v>12729</v>
      </c>
      <c r="C677" s="41"/>
      <c r="D677" s="42">
        <v>42825</v>
      </c>
      <c r="E677" s="42">
        <v>2958465</v>
      </c>
      <c r="F677" s="41"/>
      <c r="G677" s="41"/>
      <c r="H677" s="40" t="s">
        <v>9590</v>
      </c>
      <c r="I677" s="42">
        <v>42825</v>
      </c>
      <c r="J677" s="40" t="s">
        <v>11115</v>
      </c>
      <c r="K677" s="42">
        <v>42825</v>
      </c>
      <c r="L677" s="40" t="s">
        <v>11115</v>
      </c>
      <c r="M677" s="42">
        <v>42825</v>
      </c>
      <c r="N677" s="42">
        <v>2958465</v>
      </c>
      <c r="O677" s="40" t="s">
        <v>11260</v>
      </c>
      <c r="P677" s="40" t="s">
        <v>12730</v>
      </c>
      <c r="Q677" s="40" t="s">
        <v>11118</v>
      </c>
    </row>
    <row r="678" spans="1:17" x14ac:dyDescent="0.35">
      <c r="A678" s="40" t="s">
        <v>12731</v>
      </c>
      <c r="B678" s="40" t="s">
        <v>12732</v>
      </c>
      <c r="C678" s="41"/>
      <c r="D678" s="42">
        <v>42825</v>
      </c>
      <c r="E678" s="42">
        <v>2958465</v>
      </c>
      <c r="F678" s="41"/>
      <c r="G678" s="41"/>
      <c r="H678" s="40" t="s">
        <v>9590</v>
      </c>
      <c r="I678" s="42">
        <v>42825</v>
      </c>
      <c r="J678" s="40" t="s">
        <v>11115</v>
      </c>
      <c r="K678" s="42">
        <v>42825</v>
      </c>
      <c r="L678" s="40" t="s">
        <v>11115</v>
      </c>
      <c r="M678" s="42">
        <v>42825</v>
      </c>
      <c r="N678" s="42">
        <v>2958465</v>
      </c>
      <c r="O678" s="40" t="s">
        <v>11260</v>
      </c>
      <c r="P678" s="40" t="s">
        <v>12730</v>
      </c>
      <c r="Q678" s="40" t="s">
        <v>11121</v>
      </c>
    </row>
    <row r="679" spans="1:17" x14ac:dyDescent="0.35">
      <c r="A679" s="40" t="s">
        <v>12733</v>
      </c>
      <c r="B679" s="40" t="s">
        <v>12734</v>
      </c>
      <c r="C679" s="41"/>
      <c r="D679" s="42">
        <v>42825</v>
      </c>
      <c r="E679" s="42">
        <v>2958465</v>
      </c>
      <c r="F679" s="41"/>
      <c r="G679" s="41"/>
      <c r="H679" s="40" t="s">
        <v>9590</v>
      </c>
      <c r="I679" s="42">
        <v>42825</v>
      </c>
      <c r="J679" s="40" t="s">
        <v>11115</v>
      </c>
      <c r="K679" s="42">
        <v>42825</v>
      </c>
      <c r="L679" s="40" t="s">
        <v>11115</v>
      </c>
      <c r="M679" s="42">
        <v>42825</v>
      </c>
      <c r="N679" s="42">
        <v>2958465</v>
      </c>
      <c r="O679" s="40" t="s">
        <v>11260</v>
      </c>
      <c r="P679" s="40" t="s">
        <v>12735</v>
      </c>
      <c r="Q679" s="40" t="s">
        <v>11118</v>
      </c>
    </row>
    <row r="680" spans="1:17" x14ac:dyDescent="0.35">
      <c r="A680" s="40" t="s">
        <v>12736</v>
      </c>
      <c r="B680" s="40" t="s">
        <v>12737</v>
      </c>
      <c r="C680" s="41"/>
      <c r="D680" s="42">
        <v>42825</v>
      </c>
      <c r="E680" s="42">
        <v>2958465</v>
      </c>
      <c r="F680" s="41"/>
      <c r="G680" s="41"/>
      <c r="H680" s="40" t="s">
        <v>9590</v>
      </c>
      <c r="I680" s="42">
        <v>42825</v>
      </c>
      <c r="J680" s="40" t="s">
        <v>11115</v>
      </c>
      <c r="K680" s="42">
        <v>42825</v>
      </c>
      <c r="L680" s="40" t="s">
        <v>11115</v>
      </c>
      <c r="M680" s="42">
        <v>42825</v>
      </c>
      <c r="N680" s="42">
        <v>2958465</v>
      </c>
      <c r="O680" s="40" t="s">
        <v>11260</v>
      </c>
      <c r="P680" s="40" t="s">
        <v>12735</v>
      </c>
      <c r="Q680" s="40" t="s">
        <v>11121</v>
      </c>
    </row>
    <row r="681" spans="1:17" x14ac:dyDescent="0.35">
      <c r="A681" s="40" t="s">
        <v>10681</v>
      </c>
      <c r="B681" s="40" t="s">
        <v>12738</v>
      </c>
      <c r="C681" s="41"/>
      <c r="D681" s="42">
        <v>42825</v>
      </c>
      <c r="E681" s="42">
        <v>2958465</v>
      </c>
      <c r="F681" s="41"/>
      <c r="G681" s="41"/>
      <c r="H681" s="40" t="s">
        <v>9590</v>
      </c>
      <c r="I681" s="42">
        <v>42825</v>
      </c>
      <c r="J681" s="40" t="s">
        <v>11115</v>
      </c>
      <c r="K681" s="42">
        <v>42825</v>
      </c>
      <c r="L681" s="40" t="s">
        <v>11115</v>
      </c>
      <c r="M681" s="42">
        <v>42825</v>
      </c>
      <c r="N681" s="42">
        <v>2958465</v>
      </c>
      <c r="O681" s="40" t="s">
        <v>11149</v>
      </c>
      <c r="P681" s="40" t="s">
        <v>12739</v>
      </c>
      <c r="Q681" s="40" t="s">
        <v>11118</v>
      </c>
    </row>
    <row r="682" spans="1:17" x14ac:dyDescent="0.35">
      <c r="A682" s="40" t="s">
        <v>10657</v>
      </c>
      <c r="B682" s="40" t="s">
        <v>12740</v>
      </c>
      <c r="C682" s="41"/>
      <c r="D682" s="42">
        <v>42825</v>
      </c>
      <c r="E682" s="42">
        <v>2958465</v>
      </c>
      <c r="F682" s="41"/>
      <c r="G682" s="41"/>
      <c r="H682" s="40" t="s">
        <v>9590</v>
      </c>
      <c r="I682" s="42">
        <v>42825</v>
      </c>
      <c r="J682" s="40" t="s">
        <v>11115</v>
      </c>
      <c r="K682" s="42">
        <v>42825</v>
      </c>
      <c r="L682" s="40" t="s">
        <v>11115</v>
      </c>
      <c r="M682" s="42">
        <v>42825</v>
      </c>
      <c r="N682" s="42">
        <v>2958465</v>
      </c>
      <c r="O682" s="40" t="s">
        <v>11149</v>
      </c>
      <c r="P682" s="40" t="s">
        <v>12739</v>
      </c>
      <c r="Q682" s="40" t="s">
        <v>11152</v>
      </c>
    </row>
    <row r="683" spans="1:17" x14ac:dyDescent="0.35">
      <c r="A683" s="40" t="s">
        <v>12741</v>
      </c>
      <c r="B683" s="40" t="s">
        <v>12742</v>
      </c>
      <c r="C683" s="41"/>
      <c r="D683" s="42">
        <v>42825</v>
      </c>
      <c r="E683" s="42">
        <v>2958465</v>
      </c>
      <c r="F683" s="41"/>
      <c r="G683" s="41"/>
      <c r="H683" s="40" t="s">
        <v>9590</v>
      </c>
      <c r="I683" s="42">
        <v>42825</v>
      </c>
      <c r="J683" s="40" t="s">
        <v>11115</v>
      </c>
      <c r="K683" s="42">
        <v>42825</v>
      </c>
      <c r="L683" s="40" t="s">
        <v>11115</v>
      </c>
      <c r="M683" s="42">
        <v>42825</v>
      </c>
      <c r="N683" s="42">
        <v>2958465</v>
      </c>
      <c r="O683" s="40" t="s">
        <v>11149</v>
      </c>
      <c r="P683" s="40" t="s">
        <v>12739</v>
      </c>
      <c r="Q683" s="40" t="s">
        <v>11167</v>
      </c>
    </row>
    <row r="684" spans="1:17" x14ac:dyDescent="0.35">
      <c r="A684" s="40" t="s">
        <v>12743</v>
      </c>
      <c r="B684" s="40" t="s">
        <v>12740</v>
      </c>
      <c r="C684" s="41"/>
      <c r="D684" s="42">
        <v>42825</v>
      </c>
      <c r="E684" s="42">
        <v>2958465</v>
      </c>
      <c r="F684" s="41"/>
      <c r="G684" s="41"/>
      <c r="H684" s="40" t="s">
        <v>9590</v>
      </c>
      <c r="I684" s="42">
        <v>42825</v>
      </c>
      <c r="J684" s="40" t="s">
        <v>11115</v>
      </c>
      <c r="K684" s="42">
        <v>42825</v>
      </c>
      <c r="L684" s="40" t="s">
        <v>11115</v>
      </c>
      <c r="M684" s="42">
        <v>42825</v>
      </c>
      <c r="N684" s="42">
        <v>2958465</v>
      </c>
      <c r="O684" s="40" t="s">
        <v>11149</v>
      </c>
      <c r="P684" s="40" t="s">
        <v>12739</v>
      </c>
      <c r="Q684" s="40" t="s">
        <v>11529</v>
      </c>
    </row>
    <row r="685" spans="1:17" x14ac:dyDescent="0.35">
      <c r="A685" s="40" t="s">
        <v>12744</v>
      </c>
      <c r="B685" s="40" t="s">
        <v>12745</v>
      </c>
      <c r="C685" s="41"/>
      <c r="D685" s="42">
        <v>42825</v>
      </c>
      <c r="E685" s="42">
        <v>2958465</v>
      </c>
      <c r="F685" s="41"/>
      <c r="G685" s="41"/>
      <c r="H685" s="40" t="s">
        <v>9590</v>
      </c>
      <c r="I685" s="42">
        <v>42825</v>
      </c>
      <c r="J685" s="40" t="s">
        <v>11115</v>
      </c>
      <c r="K685" s="42">
        <v>42825</v>
      </c>
      <c r="L685" s="40" t="s">
        <v>11115</v>
      </c>
      <c r="M685" s="42">
        <v>42825</v>
      </c>
      <c r="N685" s="42">
        <v>2958465</v>
      </c>
      <c r="O685" s="40" t="s">
        <v>11155</v>
      </c>
      <c r="P685" s="40" t="s">
        <v>12746</v>
      </c>
      <c r="Q685" s="40" t="s">
        <v>11118</v>
      </c>
    </row>
    <row r="686" spans="1:17" ht="26.5" x14ac:dyDescent="0.35">
      <c r="A686" s="40" t="s">
        <v>12747</v>
      </c>
      <c r="B686" s="40" t="s">
        <v>12748</v>
      </c>
      <c r="C686" s="41"/>
      <c r="D686" s="42">
        <v>42825</v>
      </c>
      <c r="E686" s="42">
        <v>2958465</v>
      </c>
      <c r="F686" s="40" t="s">
        <v>12744</v>
      </c>
      <c r="G686" s="41"/>
      <c r="H686" s="40" t="s">
        <v>9590</v>
      </c>
      <c r="I686" s="42">
        <v>42825</v>
      </c>
      <c r="J686" s="40" t="s">
        <v>11115</v>
      </c>
      <c r="K686" s="42">
        <v>42825</v>
      </c>
      <c r="L686" s="40" t="s">
        <v>11115</v>
      </c>
      <c r="M686" s="42">
        <v>42825</v>
      </c>
      <c r="N686" s="42">
        <v>2958465</v>
      </c>
      <c r="O686" s="40" t="s">
        <v>11160</v>
      </c>
      <c r="P686" s="40" t="s">
        <v>12746</v>
      </c>
      <c r="Q686" s="40" t="s">
        <v>11121</v>
      </c>
    </row>
    <row r="687" spans="1:17" ht="26.5" x14ac:dyDescent="0.35">
      <c r="A687" s="40" t="s">
        <v>12749</v>
      </c>
      <c r="B687" s="40" t="s">
        <v>12750</v>
      </c>
      <c r="C687" s="41"/>
      <c r="D687" s="42">
        <v>42825</v>
      </c>
      <c r="E687" s="42">
        <v>2958465</v>
      </c>
      <c r="F687" s="40" t="s">
        <v>12744</v>
      </c>
      <c r="G687" s="41"/>
      <c r="H687" s="40" t="s">
        <v>9590</v>
      </c>
      <c r="I687" s="42">
        <v>42825</v>
      </c>
      <c r="J687" s="40" t="s">
        <v>11115</v>
      </c>
      <c r="K687" s="42">
        <v>42825</v>
      </c>
      <c r="L687" s="40" t="s">
        <v>11115</v>
      </c>
      <c r="M687" s="42">
        <v>42825</v>
      </c>
      <c r="N687" s="42">
        <v>2958465</v>
      </c>
      <c r="O687" s="40" t="s">
        <v>11160</v>
      </c>
      <c r="P687" s="40" t="s">
        <v>12746</v>
      </c>
      <c r="Q687" s="40" t="s">
        <v>11136</v>
      </c>
    </row>
    <row r="688" spans="1:17" x14ac:dyDescent="0.35">
      <c r="A688" s="40" t="s">
        <v>12751</v>
      </c>
      <c r="B688" s="40" t="s">
        <v>12752</v>
      </c>
      <c r="C688" s="41"/>
      <c r="D688" s="42">
        <v>42825</v>
      </c>
      <c r="E688" s="42">
        <v>2958465</v>
      </c>
      <c r="F688" s="41"/>
      <c r="G688" s="41"/>
      <c r="H688" s="40" t="s">
        <v>9590</v>
      </c>
      <c r="I688" s="42">
        <v>42825</v>
      </c>
      <c r="J688" s="40" t="s">
        <v>11115</v>
      </c>
      <c r="K688" s="42">
        <v>42825</v>
      </c>
      <c r="L688" s="40" t="s">
        <v>11115</v>
      </c>
      <c r="M688" s="42">
        <v>42825</v>
      </c>
      <c r="N688" s="42">
        <v>2958465</v>
      </c>
      <c r="O688" s="40" t="s">
        <v>12753</v>
      </c>
      <c r="P688" s="40" t="s">
        <v>12754</v>
      </c>
      <c r="Q688" s="40" t="s">
        <v>11144</v>
      </c>
    </row>
    <row r="689" spans="1:17" x14ac:dyDescent="0.35">
      <c r="A689" s="40" t="s">
        <v>12755</v>
      </c>
      <c r="B689" s="40" t="s">
        <v>12756</v>
      </c>
      <c r="C689" s="41"/>
      <c r="D689" s="42">
        <v>42825</v>
      </c>
      <c r="E689" s="42">
        <v>2958465</v>
      </c>
      <c r="F689" s="40" t="s">
        <v>12751</v>
      </c>
      <c r="G689" s="41"/>
      <c r="H689" s="40" t="s">
        <v>9590</v>
      </c>
      <c r="I689" s="42">
        <v>42825</v>
      </c>
      <c r="J689" s="40" t="s">
        <v>11115</v>
      </c>
      <c r="K689" s="42">
        <v>42825</v>
      </c>
      <c r="L689" s="40" t="s">
        <v>11115</v>
      </c>
      <c r="M689" s="42">
        <v>42825</v>
      </c>
      <c r="N689" s="42">
        <v>2958465</v>
      </c>
      <c r="O689" s="40" t="s">
        <v>11175</v>
      </c>
      <c r="P689" s="40" t="s">
        <v>12754</v>
      </c>
      <c r="Q689" s="40" t="s">
        <v>11121</v>
      </c>
    </row>
    <row r="690" spans="1:17" x14ac:dyDescent="0.35">
      <c r="A690" s="40" t="s">
        <v>12757</v>
      </c>
      <c r="B690" s="40" t="s">
        <v>12758</v>
      </c>
      <c r="C690" s="41"/>
      <c r="D690" s="42">
        <v>42825</v>
      </c>
      <c r="E690" s="42">
        <v>2958465</v>
      </c>
      <c r="F690" s="40" t="s">
        <v>12757</v>
      </c>
      <c r="G690" s="41"/>
      <c r="H690" s="40" t="s">
        <v>9590</v>
      </c>
      <c r="I690" s="42">
        <v>42825</v>
      </c>
      <c r="J690" s="40" t="s">
        <v>11115</v>
      </c>
      <c r="K690" s="42">
        <v>42825</v>
      </c>
      <c r="L690" s="40" t="s">
        <v>11115</v>
      </c>
      <c r="M690" s="42">
        <v>42825</v>
      </c>
      <c r="N690" s="42">
        <v>2958465</v>
      </c>
      <c r="O690" s="40" t="s">
        <v>11155</v>
      </c>
      <c r="P690" s="40" t="s">
        <v>12759</v>
      </c>
      <c r="Q690" s="40" t="s">
        <v>11118</v>
      </c>
    </row>
    <row r="691" spans="1:17" ht="26.5" x14ac:dyDescent="0.35">
      <c r="A691" s="40" t="s">
        <v>12760</v>
      </c>
      <c r="B691" s="40" t="s">
        <v>12761</v>
      </c>
      <c r="C691" s="41"/>
      <c r="D691" s="42">
        <v>42825</v>
      </c>
      <c r="E691" s="42">
        <v>2958465</v>
      </c>
      <c r="F691" s="40" t="s">
        <v>12757</v>
      </c>
      <c r="G691" s="41"/>
      <c r="H691" s="40" t="s">
        <v>9590</v>
      </c>
      <c r="I691" s="42">
        <v>42825</v>
      </c>
      <c r="J691" s="40" t="s">
        <v>11115</v>
      </c>
      <c r="K691" s="42">
        <v>42825</v>
      </c>
      <c r="L691" s="40" t="s">
        <v>11115</v>
      </c>
      <c r="M691" s="42">
        <v>42825</v>
      </c>
      <c r="N691" s="42">
        <v>2958465</v>
      </c>
      <c r="O691" s="40" t="s">
        <v>11160</v>
      </c>
      <c r="P691" s="40" t="s">
        <v>12759</v>
      </c>
      <c r="Q691" s="40" t="s">
        <v>11121</v>
      </c>
    </row>
    <row r="692" spans="1:17" x14ac:dyDescent="0.35">
      <c r="A692" s="40" t="s">
        <v>10758</v>
      </c>
      <c r="B692" s="40" t="s">
        <v>12762</v>
      </c>
      <c r="C692" s="41"/>
      <c r="D692" s="42">
        <v>42825</v>
      </c>
      <c r="E692" s="42">
        <v>2958465</v>
      </c>
      <c r="F692" s="41"/>
      <c r="G692" s="41"/>
      <c r="H692" s="40" t="s">
        <v>9590</v>
      </c>
      <c r="I692" s="42">
        <v>42825</v>
      </c>
      <c r="J692" s="40" t="s">
        <v>11115</v>
      </c>
      <c r="K692" s="42">
        <v>42825</v>
      </c>
      <c r="L692" s="40" t="s">
        <v>11115</v>
      </c>
      <c r="M692" s="42">
        <v>42825</v>
      </c>
      <c r="N692" s="42">
        <v>2958465</v>
      </c>
      <c r="O692" s="40" t="s">
        <v>11149</v>
      </c>
      <c r="P692" s="40" t="s">
        <v>12763</v>
      </c>
      <c r="Q692" s="40" t="s">
        <v>11152</v>
      </c>
    </row>
    <row r="693" spans="1:17" x14ac:dyDescent="0.35">
      <c r="A693" s="40" t="s">
        <v>12764</v>
      </c>
      <c r="B693" s="40" t="s">
        <v>12765</v>
      </c>
      <c r="C693" s="41"/>
      <c r="D693" s="42">
        <v>42825</v>
      </c>
      <c r="E693" s="42">
        <v>2958465</v>
      </c>
      <c r="F693" s="41"/>
      <c r="G693" s="41"/>
      <c r="H693" s="40" t="s">
        <v>9590</v>
      </c>
      <c r="I693" s="42">
        <v>42825</v>
      </c>
      <c r="J693" s="40" t="s">
        <v>11115</v>
      </c>
      <c r="K693" s="42">
        <v>42825</v>
      </c>
      <c r="L693" s="40" t="s">
        <v>11115</v>
      </c>
      <c r="M693" s="42">
        <v>42825</v>
      </c>
      <c r="N693" s="42">
        <v>2958465</v>
      </c>
      <c r="O693" s="40" t="s">
        <v>11249</v>
      </c>
      <c r="P693" s="40" t="s">
        <v>12766</v>
      </c>
      <c r="Q693" s="40" t="s">
        <v>11118</v>
      </c>
    </row>
    <row r="694" spans="1:17" x14ac:dyDescent="0.35">
      <c r="A694" s="40" t="s">
        <v>12767</v>
      </c>
      <c r="B694" s="40" t="s">
        <v>12768</v>
      </c>
      <c r="C694" s="41"/>
      <c r="D694" s="42">
        <v>42825</v>
      </c>
      <c r="E694" s="42">
        <v>2958465</v>
      </c>
      <c r="F694" s="41"/>
      <c r="G694" s="41"/>
      <c r="H694" s="40" t="s">
        <v>9590</v>
      </c>
      <c r="I694" s="42">
        <v>42825</v>
      </c>
      <c r="J694" s="40" t="s">
        <v>11115</v>
      </c>
      <c r="K694" s="42">
        <v>42825</v>
      </c>
      <c r="L694" s="40" t="s">
        <v>11115</v>
      </c>
      <c r="M694" s="42">
        <v>42825</v>
      </c>
      <c r="N694" s="42">
        <v>2958465</v>
      </c>
      <c r="O694" s="40" t="s">
        <v>11249</v>
      </c>
      <c r="P694" s="40" t="s">
        <v>12766</v>
      </c>
      <c r="Q694" s="40" t="s">
        <v>11121</v>
      </c>
    </row>
    <row r="695" spans="1:17" x14ac:dyDescent="0.35">
      <c r="A695" s="40" t="s">
        <v>12769</v>
      </c>
      <c r="B695" s="40" t="s">
        <v>12770</v>
      </c>
      <c r="C695" s="41"/>
      <c r="D695" s="42">
        <v>42825</v>
      </c>
      <c r="E695" s="42">
        <v>2958465</v>
      </c>
      <c r="F695" s="41"/>
      <c r="G695" s="41"/>
      <c r="H695" s="40" t="s">
        <v>9590</v>
      </c>
      <c r="I695" s="42">
        <v>42825</v>
      </c>
      <c r="J695" s="40" t="s">
        <v>11115</v>
      </c>
      <c r="K695" s="42">
        <v>42825</v>
      </c>
      <c r="L695" s="40" t="s">
        <v>11115</v>
      </c>
      <c r="M695" s="42">
        <v>42825</v>
      </c>
      <c r="N695" s="42">
        <v>2958465</v>
      </c>
      <c r="O695" s="40" t="s">
        <v>11116</v>
      </c>
      <c r="P695" s="40" t="s">
        <v>12771</v>
      </c>
      <c r="Q695" s="40" t="s">
        <v>11118</v>
      </c>
    </row>
    <row r="696" spans="1:17" x14ac:dyDescent="0.35">
      <c r="A696" s="40" t="s">
        <v>12772</v>
      </c>
      <c r="B696" s="40" t="s">
        <v>12773</v>
      </c>
      <c r="C696" s="41"/>
      <c r="D696" s="42">
        <v>42825</v>
      </c>
      <c r="E696" s="42">
        <v>2958465</v>
      </c>
      <c r="F696" s="41"/>
      <c r="G696" s="41"/>
      <c r="H696" s="40" t="s">
        <v>9590</v>
      </c>
      <c r="I696" s="42">
        <v>42825</v>
      </c>
      <c r="J696" s="40" t="s">
        <v>11115</v>
      </c>
      <c r="K696" s="42">
        <v>42825</v>
      </c>
      <c r="L696" s="40" t="s">
        <v>11115</v>
      </c>
      <c r="M696" s="42">
        <v>42825</v>
      </c>
      <c r="N696" s="42">
        <v>2958465</v>
      </c>
      <c r="O696" s="40" t="s">
        <v>11116</v>
      </c>
      <c r="P696" s="40" t="s">
        <v>12771</v>
      </c>
      <c r="Q696" s="40" t="s">
        <v>11121</v>
      </c>
    </row>
    <row r="697" spans="1:17" x14ac:dyDescent="0.35">
      <c r="A697" s="40" t="s">
        <v>12774</v>
      </c>
      <c r="B697" s="40" t="s">
        <v>12775</v>
      </c>
      <c r="C697" s="41"/>
      <c r="D697" s="42">
        <v>42825</v>
      </c>
      <c r="E697" s="42">
        <v>2958465</v>
      </c>
      <c r="F697" s="41"/>
      <c r="G697" s="41"/>
      <c r="H697" s="40" t="s">
        <v>9590</v>
      </c>
      <c r="I697" s="42">
        <v>42825</v>
      </c>
      <c r="J697" s="40" t="s">
        <v>11115</v>
      </c>
      <c r="K697" s="42">
        <v>42825</v>
      </c>
      <c r="L697" s="40" t="s">
        <v>11115</v>
      </c>
      <c r="M697" s="42">
        <v>42825</v>
      </c>
      <c r="N697" s="42">
        <v>2958465</v>
      </c>
      <c r="O697" s="40" t="s">
        <v>11274</v>
      </c>
      <c r="P697" s="40" t="s">
        <v>12776</v>
      </c>
      <c r="Q697" s="40" t="s">
        <v>11118</v>
      </c>
    </row>
    <row r="698" spans="1:17" x14ac:dyDescent="0.35">
      <c r="A698" s="40" t="s">
        <v>12777</v>
      </c>
      <c r="B698" s="40" t="s">
        <v>12778</v>
      </c>
      <c r="C698" s="41"/>
      <c r="D698" s="42">
        <v>42825</v>
      </c>
      <c r="E698" s="42">
        <v>2958465</v>
      </c>
      <c r="F698" s="41"/>
      <c r="G698" s="41"/>
      <c r="H698" s="40" t="s">
        <v>9590</v>
      </c>
      <c r="I698" s="42">
        <v>42825</v>
      </c>
      <c r="J698" s="40" t="s">
        <v>11115</v>
      </c>
      <c r="K698" s="42">
        <v>42825</v>
      </c>
      <c r="L698" s="40" t="s">
        <v>11115</v>
      </c>
      <c r="M698" s="42">
        <v>42825</v>
      </c>
      <c r="N698" s="42">
        <v>2958465</v>
      </c>
      <c r="O698" s="40" t="s">
        <v>11274</v>
      </c>
      <c r="P698" s="40" t="s">
        <v>12776</v>
      </c>
      <c r="Q698" s="40" t="s">
        <v>11136</v>
      </c>
    </row>
    <row r="699" spans="1:17" x14ac:dyDescent="0.35">
      <c r="A699" s="40" t="s">
        <v>12779</v>
      </c>
      <c r="B699" s="40" t="s">
        <v>12780</v>
      </c>
      <c r="C699" s="41"/>
      <c r="D699" s="42">
        <v>42825</v>
      </c>
      <c r="E699" s="42">
        <v>2958465</v>
      </c>
      <c r="F699" s="41"/>
      <c r="G699" s="41"/>
      <c r="H699" s="40" t="s">
        <v>9590</v>
      </c>
      <c r="I699" s="42">
        <v>42825</v>
      </c>
      <c r="J699" s="40" t="s">
        <v>11115</v>
      </c>
      <c r="K699" s="42">
        <v>42825</v>
      </c>
      <c r="L699" s="40" t="s">
        <v>11115</v>
      </c>
      <c r="M699" s="42">
        <v>42825</v>
      </c>
      <c r="N699" s="42">
        <v>2958465</v>
      </c>
      <c r="O699" s="40" t="s">
        <v>11116</v>
      </c>
      <c r="P699" s="40" t="s">
        <v>12781</v>
      </c>
      <c r="Q699" s="40" t="s">
        <v>11118</v>
      </c>
    </row>
    <row r="700" spans="1:17" x14ac:dyDescent="0.35">
      <c r="A700" s="40" t="s">
        <v>12782</v>
      </c>
      <c r="B700" s="40" t="s">
        <v>12783</v>
      </c>
      <c r="C700" s="41"/>
      <c r="D700" s="42">
        <v>42825</v>
      </c>
      <c r="E700" s="42">
        <v>2958465</v>
      </c>
      <c r="F700" s="41"/>
      <c r="G700" s="41"/>
      <c r="H700" s="40" t="s">
        <v>9590</v>
      </c>
      <c r="I700" s="42">
        <v>42825</v>
      </c>
      <c r="J700" s="40" t="s">
        <v>11115</v>
      </c>
      <c r="K700" s="42">
        <v>42825</v>
      </c>
      <c r="L700" s="40" t="s">
        <v>11115</v>
      </c>
      <c r="M700" s="42">
        <v>42825</v>
      </c>
      <c r="N700" s="42">
        <v>2958465</v>
      </c>
      <c r="O700" s="40" t="s">
        <v>11116</v>
      </c>
      <c r="P700" s="40" t="s">
        <v>12781</v>
      </c>
      <c r="Q700" s="40" t="s">
        <v>11121</v>
      </c>
    </row>
    <row r="701" spans="1:17" x14ac:dyDescent="0.35">
      <c r="A701" s="40" t="s">
        <v>12784</v>
      </c>
      <c r="B701" s="40" t="s">
        <v>12785</v>
      </c>
      <c r="C701" s="41"/>
      <c r="D701" s="42">
        <v>42825</v>
      </c>
      <c r="E701" s="42">
        <v>2958465</v>
      </c>
      <c r="F701" s="40" t="s">
        <v>12784</v>
      </c>
      <c r="G701" s="41"/>
      <c r="H701" s="40" t="s">
        <v>9590</v>
      </c>
      <c r="I701" s="42">
        <v>42825</v>
      </c>
      <c r="J701" s="40" t="s">
        <v>11115</v>
      </c>
      <c r="K701" s="42">
        <v>42825</v>
      </c>
      <c r="L701" s="40" t="s">
        <v>11115</v>
      </c>
      <c r="M701" s="42">
        <v>42825</v>
      </c>
      <c r="N701" s="42">
        <v>2958465</v>
      </c>
      <c r="O701" s="40" t="s">
        <v>11155</v>
      </c>
      <c r="P701" s="40" t="s">
        <v>12786</v>
      </c>
      <c r="Q701" s="40" t="s">
        <v>11118</v>
      </c>
    </row>
    <row r="702" spans="1:17" ht="26.5" x14ac:dyDescent="0.35">
      <c r="A702" s="40" t="s">
        <v>12787</v>
      </c>
      <c r="B702" s="40" t="s">
        <v>12788</v>
      </c>
      <c r="C702" s="41"/>
      <c r="D702" s="42">
        <v>42825</v>
      </c>
      <c r="E702" s="42">
        <v>2958465</v>
      </c>
      <c r="F702" s="40" t="s">
        <v>12784</v>
      </c>
      <c r="G702" s="41"/>
      <c r="H702" s="40" t="s">
        <v>9590</v>
      </c>
      <c r="I702" s="42">
        <v>42825</v>
      </c>
      <c r="J702" s="40" t="s">
        <v>11115</v>
      </c>
      <c r="K702" s="42">
        <v>42825</v>
      </c>
      <c r="L702" s="40" t="s">
        <v>11115</v>
      </c>
      <c r="M702" s="42">
        <v>42825</v>
      </c>
      <c r="N702" s="42">
        <v>2958465</v>
      </c>
      <c r="O702" s="40" t="s">
        <v>11160</v>
      </c>
      <c r="P702" s="40" t="s">
        <v>12786</v>
      </c>
      <c r="Q702" s="40" t="s">
        <v>11136</v>
      </c>
    </row>
    <row r="703" spans="1:17" x14ac:dyDescent="0.35">
      <c r="A703" s="40" t="s">
        <v>12789</v>
      </c>
      <c r="B703" s="40" t="s">
        <v>12790</v>
      </c>
      <c r="C703" s="41"/>
      <c r="D703" s="42">
        <v>42825</v>
      </c>
      <c r="E703" s="42">
        <v>2958465</v>
      </c>
      <c r="F703" s="40" t="s">
        <v>12789</v>
      </c>
      <c r="G703" s="41"/>
      <c r="H703" s="40" t="s">
        <v>9590</v>
      </c>
      <c r="I703" s="42">
        <v>42825</v>
      </c>
      <c r="J703" s="40" t="s">
        <v>11115</v>
      </c>
      <c r="K703" s="42">
        <v>42825</v>
      </c>
      <c r="L703" s="40" t="s">
        <v>11115</v>
      </c>
      <c r="M703" s="42">
        <v>42825</v>
      </c>
      <c r="N703" s="42">
        <v>2958465</v>
      </c>
      <c r="O703" s="40" t="s">
        <v>11720</v>
      </c>
      <c r="P703" s="40" t="s">
        <v>12791</v>
      </c>
      <c r="Q703" s="40" t="s">
        <v>11118</v>
      </c>
    </row>
    <row r="704" spans="1:17" x14ac:dyDescent="0.35">
      <c r="A704" s="40" t="s">
        <v>12792</v>
      </c>
      <c r="B704" s="40" t="s">
        <v>12793</v>
      </c>
      <c r="C704" s="41"/>
      <c r="D704" s="42">
        <v>42825</v>
      </c>
      <c r="E704" s="42">
        <v>2958465</v>
      </c>
      <c r="F704" s="40" t="s">
        <v>12792</v>
      </c>
      <c r="G704" s="41"/>
      <c r="H704" s="40" t="s">
        <v>9590</v>
      </c>
      <c r="I704" s="42">
        <v>42825</v>
      </c>
      <c r="J704" s="40" t="s">
        <v>11115</v>
      </c>
      <c r="K704" s="42">
        <v>42825</v>
      </c>
      <c r="L704" s="40" t="s">
        <v>11115</v>
      </c>
      <c r="M704" s="42">
        <v>42825</v>
      </c>
      <c r="N704" s="42">
        <v>2958465</v>
      </c>
      <c r="O704" s="40" t="s">
        <v>11210</v>
      </c>
      <c r="P704" s="40" t="s">
        <v>12791</v>
      </c>
      <c r="Q704" s="40" t="s">
        <v>11144</v>
      </c>
    </row>
    <row r="705" spans="1:17" x14ac:dyDescent="0.35">
      <c r="A705" s="40" t="s">
        <v>12794</v>
      </c>
      <c r="B705" s="40" t="s">
        <v>12795</v>
      </c>
      <c r="C705" s="41"/>
      <c r="D705" s="42">
        <v>42825</v>
      </c>
      <c r="E705" s="42">
        <v>2958465</v>
      </c>
      <c r="F705" s="40" t="s">
        <v>12792</v>
      </c>
      <c r="G705" s="41"/>
      <c r="H705" s="40" t="s">
        <v>9590</v>
      </c>
      <c r="I705" s="42">
        <v>42825</v>
      </c>
      <c r="J705" s="40" t="s">
        <v>11115</v>
      </c>
      <c r="K705" s="42">
        <v>42825</v>
      </c>
      <c r="L705" s="40" t="s">
        <v>11115</v>
      </c>
      <c r="M705" s="42">
        <v>42825</v>
      </c>
      <c r="N705" s="42">
        <v>2958465</v>
      </c>
      <c r="O705" s="40" t="s">
        <v>11210</v>
      </c>
      <c r="P705" s="40" t="s">
        <v>12791</v>
      </c>
      <c r="Q705" s="40" t="s">
        <v>11121</v>
      </c>
    </row>
    <row r="706" spans="1:17" x14ac:dyDescent="0.35">
      <c r="A706" s="40" t="s">
        <v>12796</v>
      </c>
      <c r="B706" s="40" t="s">
        <v>12797</v>
      </c>
      <c r="C706" s="41"/>
      <c r="D706" s="42">
        <v>42825</v>
      </c>
      <c r="E706" s="42">
        <v>2958465</v>
      </c>
      <c r="F706" s="41"/>
      <c r="G706" s="41"/>
      <c r="H706" s="40" t="s">
        <v>9590</v>
      </c>
      <c r="I706" s="42">
        <v>42825</v>
      </c>
      <c r="J706" s="40" t="s">
        <v>11115</v>
      </c>
      <c r="K706" s="42">
        <v>42825</v>
      </c>
      <c r="L706" s="40" t="s">
        <v>11115</v>
      </c>
      <c r="M706" s="42">
        <v>42825</v>
      </c>
      <c r="N706" s="42">
        <v>2958465</v>
      </c>
      <c r="O706" s="40" t="s">
        <v>11221</v>
      </c>
      <c r="P706" s="40" t="s">
        <v>12798</v>
      </c>
      <c r="Q706" s="40" t="s">
        <v>11144</v>
      </c>
    </row>
    <row r="707" spans="1:17" x14ac:dyDescent="0.35">
      <c r="A707" s="40" t="s">
        <v>12799</v>
      </c>
      <c r="B707" s="40" t="s">
        <v>12800</v>
      </c>
      <c r="C707" s="41"/>
      <c r="D707" s="42">
        <v>42825</v>
      </c>
      <c r="E707" s="42">
        <v>2958465</v>
      </c>
      <c r="F707" s="40" t="s">
        <v>12801</v>
      </c>
      <c r="G707" s="41"/>
      <c r="H707" s="40" t="s">
        <v>9590</v>
      </c>
      <c r="I707" s="42">
        <v>42825</v>
      </c>
      <c r="J707" s="40" t="s">
        <v>11115</v>
      </c>
      <c r="K707" s="42">
        <v>42825</v>
      </c>
      <c r="L707" s="40" t="s">
        <v>11115</v>
      </c>
      <c r="M707" s="42">
        <v>42825</v>
      </c>
      <c r="N707" s="42">
        <v>2958465</v>
      </c>
      <c r="O707" s="40" t="s">
        <v>11221</v>
      </c>
      <c r="P707" s="40" t="s">
        <v>12798</v>
      </c>
      <c r="Q707" s="40" t="s">
        <v>11121</v>
      </c>
    </row>
    <row r="708" spans="1:17" x14ac:dyDescent="0.35">
      <c r="A708" s="40" t="s">
        <v>12802</v>
      </c>
      <c r="B708" s="40" t="s">
        <v>12803</v>
      </c>
      <c r="C708" s="41"/>
      <c r="D708" s="42">
        <v>42825</v>
      </c>
      <c r="E708" s="42">
        <v>2958465</v>
      </c>
      <c r="F708" s="40" t="s">
        <v>12804</v>
      </c>
      <c r="G708" s="41"/>
      <c r="H708" s="40" t="s">
        <v>9590</v>
      </c>
      <c r="I708" s="42">
        <v>42825</v>
      </c>
      <c r="J708" s="40" t="s">
        <v>11115</v>
      </c>
      <c r="K708" s="42">
        <v>42825</v>
      </c>
      <c r="L708" s="40" t="s">
        <v>11115</v>
      </c>
      <c r="M708" s="42">
        <v>42825</v>
      </c>
      <c r="N708" s="42">
        <v>2958465</v>
      </c>
      <c r="O708" s="40" t="s">
        <v>11221</v>
      </c>
      <c r="P708" s="40" t="s">
        <v>12798</v>
      </c>
      <c r="Q708" s="40" t="s">
        <v>11167</v>
      </c>
    </row>
    <row r="709" spans="1:17" x14ac:dyDescent="0.35">
      <c r="A709" s="40" t="s">
        <v>12805</v>
      </c>
      <c r="B709" s="40" t="s">
        <v>12806</v>
      </c>
      <c r="C709" s="41"/>
      <c r="D709" s="42">
        <v>42825</v>
      </c>
      <c r="E709" s="42">
        <v>2958465</v>
      </c>
      <c r="F709" s="41"/>
      <c r="G709" s="41"/>
      <c r="H709" s="40" t="s">
        <v>9590</v>
      </c>
      <c r="I709" s="42">
        <v>42825</v>
      </c>
      <c r="J709" s="40" t="s">
        <v>11115</v>
      </c>
      <c r="K709" s="42">
        <v>42825</v>
      </c>
      <c r="L709" s="40" t="s">
        <v>11115</v>
      </c>
      <c r="M709" s="42">
        <v>42825</v>
      </c>
      <c r="N709" s="42">
        <v>2958465</v>
      </c>
      <c r="O709" s="40" t="s">
        <v>11221</v>
      </c>
      <c r="P709" s="40" t="s">
        <v>12807</v>
      </c>
      <c r="Q709" s="40" t="s">
        <v>11144</v>
      </c>
    </row>
    <row r="710" spans="1:17" x14ac:dyDescent="0.35">
      <c r="A710" s="40" t="s">
        <v>12808</v>
      </c>
      <c r="B710" s="40" t="s">
        <v>12809</v>
      </c>
      <c r="C710" s="41"/>
      <c r="D710" s="42">
        <v>42825</v>
      </c>
      <c r="E710" s="42">
        <v>2958465</v>
      </c>
      <c r="F710" s="41"/>
      <c r="G710" s="41"/>
      <c r="H710" s="40" t="s">
        <v>9590</v>
      </c>
      <c r="I710" s="42">
        <v>42825</v>
      </c>
      <c r="J710" s="40" t="s">
        <v>11115</v>
      </c>
      <c r="K710" s="42">
        <v>42825</v>
      </c>
      <c r="L710" s="40" t="s">
        <v>11115</v>
      </c>
      <c r="M710" s="42">
        <v>42825</v>
      </c>
      <c r="N710" s="42">
        <v>2958465</v>
      </c>
      <c r="O710" s="40" t="s">
        <v>11221</v>
      </c>
      <c r="P710" s="40" t="s">
        <v>12807</v>
      </c>
      <c r="Q710" s="40" t="s">
        <v>11121</v>
      </c>
    </row>
    <row r="711" spans="1:17" x14ac:dyDescent="0.35">
      <c r="A711" s="40" t="s">
        <v>12810</v>
      </c>
      <c r="B711" s="40" t="s">
        <v>12811</v>
      </c>
      <c r="C711" s="41"/>
      <c r="D711" s="42">
        <v>42825</v>
      </c>
      <c r="E711" s="42">
        <v>2958465</v>
      </c>
      <c r="F711" s="40" t="s">
        <v>12812</v>
      </c>
      <c r="G711" s="41"/>
      <c r="H711" s="40" t="s">
        <v>9590</v>
      </c>
      <c r="I711" s="42">
        <v>42825</v>
      </c>
      <c r="J711" s="40" t="s">
        <v>11115</v>
      </c>
      <c r="K711" s="42">
        <v>42825</v>
      </c>
      <c r="L711" s="40" t="s">
        <v>11115</v>
      </c>
      <c r="M711" s="42">
        <v>42825</v>
      </c>
      <c r="N711" s="42">
        <v>2958465</v>
      </c>
      <c r="O711" s="40" t="s">
        <v>11221</v>
      </c>
      <c r="P711" s="40" t="s">
        <v>12807</v>
      </c>
      <c r="Q711" s="40" t="s">
        <v>11167</v>
      </c>
    </row>
    <row r="712" spans="1:17" x14ac:dyDescent="0.35">
      <c r="A712" s="40" t="s">
        <v>12813</v>
      </c>
      <c r="B712" s="40" t="s">
        <v>12814</v>
      </c>
      <c r="C712" s="41"/>
      <c r="D712" s="42">
        <v>42825</v>
      </c>
      <c r="E712" s="42">
        <v>2958465</v>
      </c>
      <c r="F712" s="40" t="s">
        <v>12815</v>
      </c>
      <c r="G712" s="41"/>
      <c r="H712" s="40" t="s">
        <v>9590</v>
      </c>
      <c r="I712" s="42">
        <v>42825</v>
      </c>
      <c r="J712" s="40" t="s">
        <v>11115</v>
      </c>
      <c r="K712" s="42">
        <v>42825</v>
      </c>
      <c r="L712" s="40" t="s">
        <v>11115</v>
      </c>
      <c r="M712" s="42">
        <v>42825</v>
      </c>
      <c r="N712" s="42">
        <v>2958465</v>
      </c>
      <c r="O712" s="40" t="s">
        <v>11210</v>
      </c>
      <c r="P712" s="40" t="s">
        <v>12816</v>
      </c>
      <c r="Q712" s="40" t="s">
        <v>11118</v>
      </c>
    </row>
    <row r="713" spans="1:17" x14ac:dyDescent="0.35">
      <c r="A713" s="40" t="s">
        <v>12817</v>
      </c>
      <c r="B713" s="40" t="s">
        <v>12818</v>
      </c>
      <c r="C713" s="41"/>
      <c r="D713" s="42">
        <v>42825</v>
      </c>
      <c r="E713" s="42">
        <v>2958465</v>
      </c>
      <c r="F713" s="41"/>
      <c r="G713" s="41"/>
      <c r="H713" s="40" t="s">
        <v>9590</v>
      </c>
      <c r="I713" s="42">
        <v>42825</v>
      </c>
      <c r="J713" s="40" t="s">
        <v>11115</v>
      </c>
      <c r="K713" s="42">
        <v>42825</v>
      </c>
      <c r="L713" s="40" t="s">
        <v>11115</v>
      </c>
      <c r="M713" s="42">
        <v>42825</v>
      </c>
      <c r="N713" s="42">
        <v>2958465</v>
      </c>
      <c r="O713" s="40" t="s">
        <v>11210</v>
      </c>
      <c r="P713" s="40" t="s">
        <v>12816</v>
      </c>
      <c r="Q713" s="40" t="s">
        <v>11144</v>
      </c>
    </row>
    <row r="714" spans="1:17" x14ac:dyDescent="0.35">
      <c r="A714" s="40" t="s">
        <v>12815</v>
      </c>
      <c r="B714" s="40" t="s">
        <v>12819</v>
      </c>
      <c r="C714" s="41"/>
      <c r="D714" s="42">
        <v>42825</v>
      </c>
      <c r="E714" s="42">
        <v>2958465</v>
      </c>
      <c r="F714" s="40" t="s">
        <v>12815</v>
      </c>
      <c r="G714" s="41"/>
      <c r="H714" s="40" t="s">
        <v>9590</v>
      </c>
      <c r="I714" s="42">
        <v>42825</v>
      </c>
      <c r="J714" s="40" t="s">
        <v>11115</v>
      </c>
      <c r="K714" s="42">
        <v>42825</v>
      </c>
      <c r="L714" s="40" t="s">
        <v>11115</v>
      </c>
      <c r="M714" s="42">
        <v>42825</v>
      </c>
      <c r="N714" s="42">
        <v>2958465</v>
      </c>
      <c r="O714" s="40" t="s">
        <v>11210</v>
      </c>
      <c r="P714" s="40" t="s">
        <v>12816</v>
      </c>
      <c r="Q714" s="40" t="s">
        <v>11152</v>
      </c>
    </row>
    <row r="715" spans="1:17" x14ac:dyDescent="0.35">
      <c r="A715" s="40" t="s">
        <v>12820</v>
      </c>
      <c r="B715" s="40" t="s">
        <v>12821</v>
      </c>
      <c r="C715" s="41"/>
      <c r="D715" s="42">
        <v>42825</v>
      </c>
      <c r="E715" s="42">
        <v>2958465</v>
      </c>
      <c r="F715" s="40" t="s">
        <v>12815</v>
      </c>
      <c r="G715" s="41"/>
      <c r="H715" s="40" t="s">
        <v>9590</v>
      </c>
      <c r="I715" s="42">
        <v>42825</v>
      </c>
      <c r="J715" s="40" t="s">
        <v>11115</v>
      </c>
      <c r="K715" s="42">
        <v>42825</v>
      </c>
      <c r="L715" s="40" t="s">
        <v>11115</v>
      </c>
      <c r="M715" s="42">
        <v>42825</v>
      </c>
      <c r="N715" s="42">
        <v>2958465</v>
      </c>
      <c r="O715" s="40" t="s">
        <v>11210</v>
      </c>
      <c r="P715" s="40" t="s">
        <v>12816</v>
      </c>
      <c r="Q715" s="40" t="s">
        <v>11139</v>
      </c>
    </row>
    <row r="716" spans="1:17" x14ac:dyDescent="0.35">
      <c r="A716" s="40" t="s">
        <v>12822</v>
      </c>
      <c r="B716" s="40" t="s">
        <v>12823</v>
      </c>
      <c r="C716" s="41"/>
      <c r="D716" s="42">
        <v>42825</v>
      </c>
      <c r="E716" s="42">
        <v>2958465</v>
      </c>
      <c r="F716" s="41"/>
      <c r="G716" s="41"/>
      <c r="H716" s="40" t="s">
        <v>9590</v>
      </c>
      <c r="I716" s="42">
        <v>42825</v>
      </c>
      <c r="J716" s="40" t="s">
        <v>11115</v>
      </c>
      <c r="K716" s="42">
        <v>42825</v>
      </c>
      <c r="L716" s="40" t="s">
        <v>11115</v>
      </c>
      <c r="M716" s="42">
        <v>42825</v>
      </c>
      <c r="N716" s="42">
        <v>2958465</v>
      </c>
      <c r="O716" s="40" t="s">
        <v>11237</v>
      </c>
      <c r="P716" s="40" t="s">
        <v>12824</v>
      </c>
      <c r="Q716" s="40" t="s">
        <v>11118</v>
      </c>
    </row>
    <row r="717" spans="1:17" x14ac:dyDescent="0.35">
      <c r="A717" s="40" t="s">
        <v>12825</v>
      </c>
      <c r="B717" s="40" t="s">
        <v>12826</v>
      </c>
      <c r="C717" s="41"/>
      <c r="D717" s="42">
        <v>42825</v>
      </c>
      <c r="E717" s="42">
        <v>2958465</v>
      </c>
      <c r="F717" s="41"/>
      <c r="G717" s="41"/>
      <c r="H717" s="40" t="s">
        <v>9590</v>
      </c>
      <c r="I717" s="42">
        <v>42825</v>
      </c>
      <c r="J717" s="40" t="s">
        <v>11115</v>
      </c>
      <c r="K717" s="42">
        <v>42825</v>
      </c>
      <c r="L717" s="40" t="s">
        <v>11115</v>
      </c>
      <c r="M717" s="42">
        <v>42825</v>
      </c>
      <c r="N717" s="42">
        <v>2958465</v>
      </c>
      <c r="O717" s="40" t="s">
        <v>11237</v>
      </c>
      <c r="P717" s="40" t="s">
        <v>12824</v>
      </c>
      <c r="Q717" s="40" t="s">
        <v>11139</v>
      </c>
    </row>
    <row r="718" spans="1:17" x14ac:dyDescent="0.35">
      <c r="A718" s="40" t="s">
        <v>12827</v>
      </c>
      <c r="B718" s="40" t="s">
        <v>12828</v>
      </c>
      <c r="C718" s="41"/>
      <c r="D718" s="42">
        <v>42825</v>
      </c>
      <c r="E718" s="42">
        <v>2958465</v>
      </c>
      <c r="F718" s="41"/>
      <c r="G718" s="41"/>
      <c r="H718" s="40" t="s">
        <v>9590</v>
      </c>
      <c r="I718" s="42">
        <v>42825</v>
      </c>
      <c r="J718" s="40" t="s">
        <v>11115</v>
      </c>
      <c r="K718" s="42">
        <v>42825</v>
      </c>
      <c r="L718" s="40" t="s">
        <v>11115</v>
      </c>
      <c r="M718" s="42">
        <v>42825</v>
      </c>
      <c r="N718" s="42">
        <v>2958465</v>
      </c>
      <c r="O718" s="40" t="s">
        <v>11720</v>
      </c>
      <c r="P718" s="40" t="s">
        <v>12829</v>
      </c>
      <c r="Q718" s="40" t="s">
        <v>11118</v>
      </c>
    </row>
    <row r="719" spans="1:17" x14ac:dyDescent="0.35">
      <c r="A719" s="40" t="s">
        <v>12830</v>
      </c>
      <c r="B719" s="40" t="s">
        <v>12831</v>
      </c>
      <c r="C719" s="41"/>
      <c r="D719" s="42">
        <v>42825</v>
      </c>
      <c r="E719" s="42">
        <v>2958465</v>
      </c>
      <c r="F719" s="40" t="s">
        <v>12830</v>
      </c>
      <c r="G719" s="41"/>
      <c r="H719" s="40" t="s">
        <v>9590</v>
      </c>
      <c r="I719" s="42">
        <v>42825</v>
      </c>
      <c r="J719" s="40" t="s">
        <v>11115</v>
      </c>
      <c r="K719" s="42">
        <v>42825</v>
      </c>
      <c r="L719" s="40" t="s">
        <v>11115</v>
      </c>
      <c r="M719" s="42">
        <v>42825</v>
      </c>
      <c r="N719" s="42">
        <v>2958465</v>
      </c>
      <c r="O719" s="40" t="s">
        <v>11210</v>
      </c>
      <c r="P719" s="40" t="s">
        <v>12829</v>
      </c>
      <c r="Q719" s="40" t="s">
        <v>11144</v>
      </c>
    </row>
    <row r="720" spans="1:17" x14ac:dyDescent="0.35">
      <c r="A720" s="40" t="s">
        <v>12832</v>
      </c>
      <c r="B720" s="40" t="s">
        <v>12833</v>
      </c>
      <c r="C720" s="41"/>
      <c r="D720" s="42">
        <v>42825</v>
      </c>
      <c r="E720" s="42">
        <v>2958465</v>
      </c>
      <c r="F720" s="40" t="s">
        <v>12830</v>
      </c>
      <c r="G720" s="41"/>
      <c r="H720" s="40" t="s">
        <v>9590</v>
      </c>
      <c r="I720" s="42">
        <v>42825</v>
      </c>
      <c r="J720" s="40" t="s">
        <v>11115</v>
      </c>
      <c r="K720" s="42">
        <v>42825</v>
      </c>
      <c r="L720" s="40" t="s">
        <v>11115</v>
      </c>
      <c r="M720" s="42">
        <v>42825</v>
      </c>
      <c r="N720" s="42">
        <v>2958465</v>
      </c>
      <c r="O720" s="40" t="s">
        <v>11210</v>
      </c>
      <c r="P720" s="40" t="s">
        <v>12829</v>
      </c>
      <c r="Q720" s="40" t="s">
        <v>11121</v>
      </c>
    </row>
    <row r="721" spans="1:17" x14ac:dyDescent="0.35">
      <c r="A721" s="40" t="s">
        <v>12834</v>
      </c>
      <c r="B721" s="40" t="s">
        <v>12835</v>
      </c>
      <c r="C721" s="41"/>
      <c r="D721" s="42">
        <v>42825</v>
      </c>
      <c r="E721" s="42">
        <v>2958465</v>
      </c>
      <c r="F721" s="40" t="s">
        <v>12836</v>
      </c>
      <c r="G721" s="41"/>
      <c r="H721" s="40" t="s">
        <v>9590</v>
      </c>
      <c r="I721" s="42">
        <v>42825</v>
      </c>
      <c r="J721" s="40" t="s">
        <v>11115</v>
      </c>
      <c r="K721" s="42">
        <v>42825</v>
      </c>
      <c r="L721" s="40" t="s">
        <v>11115</v>
      </c>
      <c r="M721" s="42">
        <v>42825</v>
      </c>
      <c r="N721" s="42">
        <v>2958465</v>
      </c>
      <c r="O721" s="40" t="s">
        <v>11210</v>
      </c>
      <c r="P721" s="40" t="s">
        <v>12837</v>
      </c>
      <c r="Q721" s="40" t="s">
        <v>11144</v>
      </c>
    </row>
    <row r="722" spans="1:17" x14ac:dyDescent="0.35">
      <c r="A722" s="40" t="s">
        <v>12838</v>
      </c>
      <c r="B722" s="40" t="s">
        <v>12839</v>
      </c>
      <c r="C722" s="41"/>
      <c r="D722" s="42">
        <v>42825</v>
      </c>
      <c r="E722" s="42">
        <v>2958465</v>
      </c>
      <c r="F722" s="40" t="s">
        <v>12834</v>
      </c>
      <c r="G722" s="41"/>
      <c r="H722" s="40" t="s">
        <v>9590</v>
      </c>
      <c r="I722" s="42">
        <v>42825</v>
      </c>
      <c r="J722" s="40" t="s">
        <v>11115</v>
      </c>
      <c r="K722" s="42">
        <v>42825</v>
      </c>
      <c r="L722" s="40" t="s">
        <v>11115</v>
      </c>
      <c r="M722" s="42">
        <v>42825</v>
      </c>
      <c r="N722" s="42">
        <v>2958465</v>
      </c>
      <c r="O722" s="40" t="s">
        <v>11210</v>
      </c>
      <c r="P722" s="40" t="s">
        <v>12837</v>
      </c>
      <c r="Q722" s="40" t="s">
        <v>11121</v>
      </c>
    </row>
    <row r="723" spans="1:17" x14ac:dyDescent="0.35">
      <c r="A723" s="40" t="s">
        <v>12836</v>
      </c>
      <c r="B723" s="40" t="s">
        <v>12840</v>
      </c>
      <c r="C723" s="41"/>
      <c r="D723" s="42">
        <v>42825</v>
      </c>
      <c r="E723" s="42">
        <v>2958465</v>
      </c>
      <c r="F723" s="40" t="s">
        <v>12836</v>
      </c>
      <c r="G723" s="41"/>
      <c r="H723" s="40" t="s">
        <v>9590</v>
      </c>
      <c r="I723" s="42">
        <v>42825</v>
      </c>
      <c r="J723" s="40" t="s">
        <v>11115</v>
      </c>
      <c r="K723" s="42">
        <v>42825</v>
      </c>
      <c r="L723" s="40" t="s">
        <v>11115</v>
      </c>
      <c r="M723" s="42">
        <v>42825</v>
      </c>
      <c r="N723" s="42">
        <v>2958465</v>
      </c>
      <c r="O723" s="40" t="s">
        <v>11210</v>
      </c>
      <c r="P723" s="40" t="s">
        <v>12837</v>
      </c>
      <c r="Q723" s="40" t="s">
        <v>11152</v>
      </c>
    </row>
    <row r="724" spans="1:17" x14ac:dyDescent="0.35">
      <c r="A724" s="40" t="s">
        <v>12841</v>
      </c>
      <c r="B724" s="40" t="s">
        <v>12842</v>
      </c>
      <c r="C724" s="41"/>
      <c r="D724" s="42">
        <v>42825</v>
      </c>
      <c r="E724" s="42">
        <v>2958465</v>
      </c>
      <c r="F724" s="40" t="s">
        <v>12843</v>
      </c>
      <c r="G724" s="41"/>
      <c r="H724" s="40" t="s">
        <v>9590</v>
      </c>
      <c r="I724" s="42">
        <v>42825</v>
      </c>
      <c r="J724" s="40" t="s">
        <v>11115</v>
      </c>
      <c r="K724" s="42">
        <v>42825</v>
      </c>
      <c r="L724" s="40" t="s">
        <v>11115</v>
      </c>
      <c r="M724" s="42">
        <v>42825</v>
      </c>
      <c r="N724" s="42">
        <v>2958465</v>
      </c>
      <c r="O724" s="40" t="s">
        <v>11210</v>
      </c>
      <c r="P724" s="40" t="s">
        <v>12837</v>
      </c>
      <c r="Q724" s="40" t="s">
        <v>11167</v>
      </c>
    </row>
    <row r="725" spans="1:17" x14ac:dyDescent="0.35">
      <c r="A725" s="40" t="s">
        <v>12844</v>
      </c>
      <c r="B725" s="40" t="s">
        <v>12845</v>
      </c>
      <c r="C725" s="41"/>
      <c r="D725" s="42">
        <v>42825</v>
      </c>
      <c r="E725" s="42">
        <v>2958465</v>
      </c>
      <c r="F725" s="40" t="s">
        <v>12844</v>
      </c>
      <c r="G725" s="41"/>
      <c r="H725" s="40" t="s">
        <v>9590</v>
      </c>
      <c r="I725" s="42">
        <v>42825</v>
      </c>
      <c r="J725" s="40" t="s">
        <v>11115</v>
      </c>
      <c r="K725" s="42">
        <v>42825</v>
      </c>
      <c r="L725" s="40" t="s">
        <v>11115</v>
      </c>
      <c r="M725" s="42">
        <v>42825</v>
      </c>
      <c r="N725" s="42">
        <v>2958465</v>
      </c>
      <c r="O725" s="40" t="s">
        <v>11175</v>
      </c>
      <c r="P725" s="40" t="s">
        <v>12846</v>
      </c>
      <c r="Q725" s="40" t="s">
        <v>11118</v>
      </c>
    </row>
    <row r="726" spans="1:17" x14ac:dyDescent="0.35">
      <c r="A726" s="40" t="s">
        <v>12847</v>
      </c>
      <c r="B726" s="40" t="s">
        <v>12848</v>
      </c>
      <c r="C726" s="41"/>
      <c r="D726" s="42">
        <v>42825</v>
      </c>
      <c r="E726" s="42">
        <v>2958465</v>
      </c>
      <c r="F726" s="40" t="s">
        <v>12844</v>
      </c>
      <c r="G726" s="41"/>
      <c r="H726" s="40" t="s">
        <v>9590</v>
      </c>
      <c r="I726" s="42">
        <v>42825</v>
      </c>
      <c r="J726" s="40" t="s">
        <v>11115</v>
      </c>
      <c r="K726" s="42">
        <v>42825</v>
      </c>
      <c r="L726" s="40" t="s">
        <v>11115</v>
      </c>
      <c r="M726" s="42">
        <v>42825</v>
      </c>
      <c r="N726" s="42">
        <v>2958465</v>
      </c>
      <c r="O726" s="40" t="s">
        <v>11175</v>
      </c>
      <c r="P726" s="40" t="s">
        <v>12846</v>
      </c>
      <c r="Q726" s="40" t="s">
        <v>11121</v>
      </c>
    </row>
    <row r="727" spans="1:17" x14ac:dyDescent="0.35">
      <c r="A727" s="40" t="s">
        <v>12849</v>
      </c>
      <c r="B727" s="40" t="s">
        <v>12850</v>
      </c>
      <c r="C727" s="41"/>
      <c r="D727" s="42">
        <v>42825</v>
      </c>
      <c r="E727" s="42">
        <v>2958465</v>
      </c>
      <c r="F727" s="41"/>
      <c r="G727" s="41"/>
      <c r="H727" s="40" t="s">
        <v>9590</v>
      </c>
      <c r="I727" s="42">
        <v>42825</v>
      </c>
      <c r="J727" s="40" t="s">
        <v>11115</v>
      </c>
      <c r="K727" s="42">
        <v>42825</v>
      </c>
      <c r="L727" s="40" t="s">
        <v>11115</v>
      </c>
      <c r="M727" s="42">
        <v>42825</v>
      </c>
      <c r="N727" s="42">
        <v>2958465</v>
      </c>
      <c r="O727" s="40" t="s">
        <v>11124</v>
      </c>
      <c r="P727" s="40" t="s">
        <v>12851</v>
      </c>
      <c r="Q727" s="40" t="s">
        <v>11118</v>
      </c>
    </row>
    <row r="728" spans="1:17" x14ac:dyDescent="0.35">
      <c r="A728" s="40" t="s">
        <v>12852</v>
      </c>
      <c r="B728" s="40" t="s">
        <v>12853</v>
      </c>
      <c r="C728" s="41"/>
      <c r="D728" s="42">
        <v>42825</v>
      </c>
      <c r="E728" s="42">
        <v>2958465</v>
      </c>
      <c r="F728" s="41"/>
      <c r="G728" s="41"/>
      <c r="H728" s="40" t="s">
        <v>9590</v>
      </c>
      <c r="I728" s="42">
        <v>42825</v>
      </c>
      <c r="J728" s="40" t="s">
        <v>11115</v>
      </c>
      <c r="K728" s="42">
        <v>42825</v>
      </c>
      <c r="L728" s="40" t="s">
        <v>11115</v>
      </c>
      <c r="M728" s="42">
        <v>42825</v>
      </c>
      <c r="N728" s="42">
        <v>2958465</v>
      </c>
      <c r="O728" s="40" t="s">
        <v>11124</v>
      </c>
      <c r="P728" s="40" t="s">
        <v>12851</v>
      </c>
      <c r="Q728" s="40" t="s">
        <v>11121</v>
      </c>
    </row>
    <row r="729" spans="1:17" x14ac:dyDescent="0.35">
      <c r="A729" s="40" t="s">
        <v>12854</v>
      </c>
      <c r="B729" s="40" t="s">
        <v>12855</v>
      </c>
      <c r="C729" s="41"/>
      <c r="D729" s="42">
        <v>42825</v>
      </c>
      <c r="E729" s="42">
        <v>2958465</v>
      </c>
      <c r="F729" s="41"/>
      <c r="G729" s="41"/>
      <c r="H729" s="40" t="s">
        <v>9590</v>
      </c>
      <c r="I729" s="42">
        <v>42825</v>
      </c>
      <c r="J729" s="40" t="s">
        <v>11115</v>
      </c>
      <c r="K729" s="42">
        <v>42825</v>
      </c>
      <c r="L729" s="40" t="s">
        <v>11115</v>
      </c>
      <c r="M729" s="42">
        <v>42825</v>
      </c>
      <c r="N729" s="42">
        <v>2958465</v>
      </c>
      <c r="O729" s="40" t="s">
        <v>11116</v>
      </c>
      <c r="P729" s="40" t="s">
        <v>12856</v>
      </c>
      <c r="Q729" s="40" t="s">
        <v>11118</v>
      </c>
    </row>
    <row r="730" spans="1:17" x14ac:dyDescent="0.35">
      <c r="A730" s="40" t="s">
        <v>12857</v>
      </c>
      <c r="B730" s="40" t="s">
        <v>12858</v>
      </c>
      <c r="C730" s="41"/>
      <c r="D730" s="42">
        <v>42825</v>
      </c>
      <c r="E730" s="42">
        <v>2958465</v>
      </c>
      <c r="F730" s="41"/>
      <c r="G730" s="41"/>
      <c r="H730" s="40" t="s">
        <v>9590</v>
      </c>
      <c r="I730" s="42">
        <v>42825</v>
      </c>
      <c r="J730" s="40" t="s">
        <v>11115</v>
      </c>
      <c r="K730" s="42">
        <v>42825</v>
      </c>
      <c r="L730" s="40" t="s">
        <v>11115</v>
      </c>
      <c r="M730" s="42">
        <v>42825</v>
      </c>
      <c r="N730" s="42">
        <v>2958465</v>
      </c>
      <c r="O730" s="40" t="s">
        <v>11116</v>
      </c>
      <c r="P730" s="40" t="s">
        <v>12856</v>
      </c>
      <c r="Q730" s="40" t="s">
        <v>11121</v>
      </c>
    </row>
    <row r="731" spans="1:17" x14ac:dyDescent="0.35">
      <c r="A731" s="40" t="s">
        <v>12859</v>
      </c>
      <c r="B731" s="40" t="s">
        <v>12860</v>
      </c>
      <c r="C731" s="41"/>
      <c r="D731" s="42">
        <v>42825</v>
      </c>
      <c r="E731" s="42">
        <v>2958465</v>
      </c>
      <c r="F731" s="41"/>
      <c r="G731" s="41"/>
      <c r="H731" s="40" t="s">
        <v>9590</v>
      </c>
      <c r="I731" s="42">
        <v>42825</v>
      </c>
      <c r="J731" s="40" t="s">
        <v>11115</v>
      </c>
      <c r="K731" s="42">
        <v>42825</v>
      </c>
      <c r="L731" s="40" t="s">
        <v>11115</v>
      </c>
      <c r="M731" s="42">
        <v>42825</v>
      </c>
      <c r="N731" s="42">
        <v>2958465</v>
      </c>
      <c r="O731" s="40" t="s">
        <v>11116</v>
      </c>
      <c r="P731" s="40" t="s">
        <v>12856</v>
      </c>
      <c r="Q731" s="40" t="s">
        <v>11136</v>
      </c>
    </row>
    <row r="732" spans="1:17" x14ac:dyDescent="0.35">
      <c r="A732" s="40" t="s">
        <v>12861</v>
      </c>
      <c r="B732" s="40" t="s">
        <v>12862</v>
      </c>
      <c r="C732" s="41"/>
      <c r="D732" s="42">
        <v>42825</v>
      </c>
      <c r="E732" s="42">
        <v>2958465</v>
      </c>
      <c r="F732" s="41"/>
      <c r="G732" s="41"/>
      <c r="H732" s="40" t="s">
        <v>9590</v>
      </c>
      <c r="I732" s="42">
        <v>42825</v>
      </c>
      <c r="J732" s="40" t="s">
        <v>11115</v>
      </c>
      <c r="K732" s="42">
        <v>42825</v>
      </c>
      <c r="L732" s="40" t="s">
        <v>11115</v>
      </c>
      <c r="M732" s="42">
        <v>42825</v>
      </c>
      <c r="N732" s="42">
        <v>2958465</v>
      </c>
      <c r="O732" s="40" t="s">
        <v>11116</v>
      </c>
      <c r="P732" s="40" t="s">
        <v>12863</v>
      </c>
      <c r="Q732" s="40" t="s">
        <v>11121</v>
      </c>
    </row>
    <row r="733" spans="1:17" x14ac:dyDescent="0.35">
      <c r="A733" s="40" t="s">
        <v>12864</v>
      </c>
      <c r="B733" s="40" t="s">
        <v>12865</v>
      </c>
      <c r="C733" s="41"/>
      <c r="D733" s="42">
        <v>42825</v>
      </c>
      <c r="E733" s="42">
        <v>2958465</v>
      </c>
      <c r="F733" s="41"/>
      <c r="G733" s="41"/>
      <c r="H733" s="40" t="s">
        <v>9590</v>
      </c>
      <c r="I733" s="42">
        <v>42825</v>
      </c>
      <c r="J733" s="40" t="s">
        <v>11115</v>
      </c>
      <c r="K733" s="42">
        <v>42825</v>
      </c>
      <c r="L733" s="40" t="s">
        <v>11115</v>
      </c>
      <c r="M733" s="42">
        <v>42825</v>
      </c>
      <c r="N733" s="42">
        <v>2958465</v>
      </c>
      <c r="O733" s="40" t="s">
        <v>11116</v>
      </c>
      <c r="P733" s="40" t="s">
        <v>12863</v>
      </c>
      <c r="Q733" s="40" t="s">
        <v>11136</v>
      </c>
    </row>
    <row r="734" spans="1:17" x14ac:dyDescent="0.35">
      <c r="A734" s="40" t="s">
        <v>12866</v>
      </c>
      <c r="B734" s="40" t="s">
        <v>12865</v>
      </c>
      <c r="C734" s="41"/>
      <c r="D734" s="42">
        <v>42825</v>
      </c>
      <c r="E734" s="42">
        <v>2958465</v>
      </c>
      <c r="F734" s="41"/>
      <c r="G734" s="41"/>
      <c r="H734" s="40" t="s">
        <v>9590</v>
      </c>
      <c r="I734" s="42">
        <v>42825</v>
      </c>
      <c r="J734" s="40" t="s">
        <v>11115</v>
      </c>
      <c r="K734" s="42">
        <v>42825</v>
      </c>
      <c r="L734" s="40" t="s">
        <v>11115</v>
      </c>
      <c r="M734" s="42">
        <v>42825</v>
      </c>
      <c r="N734" s="42">
        <v>2958465</v>
      </c>
      <c r="O734" s="40" t="s">
        <v>11116</v>
      </c>
      <c r="P734" s="40" t="s">
        <v>12863</v>
      </c>
      <c r="Q734" s="40" t="s">
        <v>11136</v>
      </c>
    </row>
    <row r="735" spans="1:17" x14ac:dyDescent="0.35">
      <c r="A735" s="40" t="s">
        <v>12867</v>
      </c>
      <c r="B735" s="40" t="s">
        <v>12865</v>
      </c>
      <c r="C735" s="41"/>
      <c r="D735" s="42">
        <v>42825</v>
      </c>
      <c r="E735" s="42">
        <v>2958465</v>
      </c>
      <c r="F735" s="41"/>
      <c r="G735" s="41"/>
      <c r="H735" s="40" t="s">
        <v>9590</v>
      </c>
      <c r="I735" s="42">
        <v>42825</v>
      </c>
      <c r="J735" s="40" t="s">
        <v>11115</v>
      </c>
      <c r="K735" s="42">
        <v>42825</v>
      </c>
      <c r="L735" s="40" t="s">
        <v>11115</v>
      </c>
      <c r="M735" s="42">
        <v>42825</v>
      </c>
      <c r="N735" s="42">
        <v>2958465</v>
      </c>
      <c r="O735" s="40" t="s">
        <v>11116</v>
      </c>
      <c r="P735" s="40" t="s">
        <v>12863</v>
      </c>
      <c r="Q735" s="40" t="s">
        <v>11136</v>
      </c>
    </row>
    <row r="736" spans="1:17" x14ac:dyDescent="0.35">
      <c r="A736" s="40" t="s">
        <v>12868</v>
      </c>
      <c r="B736" s="40" t="s">
        <v>12869</v>
      </c>
      <c r="C736" s="41"/>
      <c r="D736" s="42">
        <v>42825</v>
      </c>
      <c r="E736" s="42">
        <v>2958465</v>
      </c>
      <c r="F736" s="41"/>
      <c r="G736" s="41"/>
      <c r="H736" s="40" t="s">
        <v>9590</v>
      </c>
      <c r="I736" s="42">
        <v>42825</v>
      </c>
      <c r="J736" s="40" t="s">
        <v>11115</v>
      </c>
      <c r="K736" s="42">
        <v>42825</v>
      </c>
      <c r="L736" s="40" t="s">
        <v>11115</v>
      </c>
      <c r="M736" s="42">
        <v>42825</v>
      </c>
      <c r="N736" s="42">
        <v>2958465</v>
      </c>
      <c r="O736" s="40" t="s">
        <v>11116</v>
      </c>
      <c r="P736" s="40" t="s">
        <v>12870</v>
      </c>
      <c r="Q736" s="40" t="s">
        <v>11118</v>
      </c>
    </row>
    <row r="737" spans="1:17" x14ac:dyDescent="0.35">
      <c r="A737" s="40" t="s">
        <v>12871</v>
      </c>
      <c r="B737" s="40" t="s">
        <v>12872</v>
      </c>
      <c r="C737" s="41"/>
      <c r="D737" s="42">
        <v>42825</v>
      </c>
      <c r="E737" s="42">
        <v>2958465</v>
      </c>
      <c r="F737" s="41"/>
      <c r="G737" s="41"/>
      <c r="H737" s="40" t="s">
        <v>9590</v>
      </c>
      <c r="I737" s="42">
        <v>42825</v>
      </c>
      <c r="J737" s="40" t="s">
        <v>11115</v>
      </c>
      <c r="K737" s="42">
        <v>42825</v>
      </c>
      <c r="L737" s="40" t="s">
        <v>11115</v>
      </c>
      <c r="M737" s="42">
        <v>42825</v>
      </c>
      <c r="N737" s="42">
        <v>2958465</v>
      </c>
      <c r="O737" s="40" t="s">
        <v>11116</v>
      </c>
      <c r="P737" s="40" t="s">
        <v>12873</v>
      </c>
      <c r="Q737" s="40" t="s">
        <v>11136</v>
      </c>
    </row>
    <row r="738" spans="1:17" x14ac:dyDescent="0.35">
      <c r="A738" s="40" t="s">
        <v>12874</v>
      </c>
      <c r="B738" s="40" t="s">
        <v>12875</v>
      </c>
      <c r="C738" s="41"/>
      <c r="D738" s="42">
        <v>42825</v>
      </c>
      <c r="E738" s="42">
        <v>2958465</v>
      </c>
      <c r="F738" s="41"/>
      <c r="G738" s="41"/>
      <c r="H738" s="40" t="s">
        <v>9590</v>
      </c>
      <c r="I738" s="42">
        <v>42825</v>
      </c>
      <c r="J738" s="40" t="s">
        <v>11115</v>
      </c>
      <c r="K738" s="42">
        <v>42825</v>
      </c>
      <c r="L738" s="40" t="s">
        <v>11115</v>
      </c>
      <c r="M738" s="42">
        <v>42825</v>
      </c>
      <c r="N738" s="42">
        <v>2958465</v>
      </c>
      <c r="O738" s="40" t="s">
        <v>11260</v>
      </c>
      <c r="P738" s="40" t="s">
        <v>12876</v>
      </c>
      <c r="Q738" s="40" t="s">
        <v>11118</v>
      </c>
    </row>
    <row r="739" spans="1:17" x14ac:dyDescent="0.35">
      <c r="A739" s="40" t="s">
        <v>12877</v>
      </c>
      <c r="B739" s="40" t="s">
        <v>12878</v>
      </c>
      <c r="C739" s="41"/>
      <c r="D739" s="42">
        <v>42825</v>
      </c>
      <c r="E739" s="42">
        <v>2958465</v>
      </c>
      <c r="F739" s="41"/>
      <c r="G739" s="41"/>
      <c r="H739" s="40" t="s">
        <v>9590</v>
      </c>
      <c r="I739" s="42">
        <v>42825</v>
      </c>
      <c r="J739" s="40" t="s">
        <v>11115</v>
      </c>
      <c r="K739" s="42">
        <v>42825</v>
      </c>
      <c r="L739" s="40" t="s">
        <v>11115</v>
      </c>
      <c r="M739" s="42">
        <v>42825</v>
      </c>
      <c r="N739" s="42">
        <v>2958465</v>
      </c>
      <c r="O739" s="40" t="s">
        <v>11260</v>
      </c>
      <c r="P739" s="40" t="s">
        <v>12876</v>
      </c>
      <c r="Q739" s="40" t="s">
        <v>11121</v>
      </c>
    </row>
    <row r="740" spans="1:17" ht="26.5" x14ac:dyDescent="0.35">
      <c r="A740" s="40" t="s">
        <v>12879</v>
      </c>
      <c r="B740" s="40" t="s">
        <v>12880</v>
      </c>
      <c r="C740" s="41"/>
      <c r="D740" s="42">
        <v>42825</v>
      </c>
      <c r="E740" s="42">
        <v>2958465</v>
      </c>
      <c r="F740" s="41"/>
      <c r="G740" s="41"/>
      <c r="H740" s="40" t="s">
        <v>9590</v>
      </c>
      <c r="I740" s="42">
        <v>42825</v>
      </c>
      <c r="J740" s="40" t="s">
        <v>11115</v>
      </c>
      <c r="K740" s="42">
        <v>42825</v>
      </c>
      <c r="L740" s="40" t="s">
        <v>11115</v>
      </c>
      <c r="M740" s="42">
        <v>42825</v>
      </c>
      <c r="N740" s="42">
        <v>2958465</v>
      </c>
      <c r="O740" s="40" t="s">
        <v>11160</v>
      </c>
      <c r="P740" s="40" t="s">
        <v>12881</v>
      </c>
      <c r="Q740" s="40" t="s">
        <v>11121</v>
      </c>
    </row>
    <row r="741" spans="1:17" x14ac:dyDescent="0.35">
      <c r="A741" s="40" t="s">
        <v>12882</v>
      </c>
      <c r="B741" s="40" t="s">
        <v>12883</v>
      </c>
      <c r="C741" s="41"/>
      <c r="D741" s="42">
        <v>42825</v>
      </c>
      <c r="E741" s="42">
        <v>2958465</v>
      </c>
      <c r="F741" s="40" t="s">
        <v>12882</v>
      </c>
      <c r="G741" s="41"/>
      <c r="H741" s="40" t="s">
        <v>9590</v>
      </c>
      <c r="I741" s="42">
        <v>42825</v>
      </c>
      <c r="J741" s="40" t="s">
        <v>11115</v>
      </c>
      <c r="K741" s="42">
        <v>42825</v>
      </c>
      <c r="L741" s="40" t="s">
        <v>11115</v>
      </c>
      <c r="M741" s="42">
        <v>42825</v>
      </c>
      <c r="N741" s="42">
        <v>2958465</v>
      </c>
      <c r="O741" s="40" t="s">
        <v>11155</v>
      </c>
      <c r="P741" s="40" t="s">
        <v>12884</v>
      </c>
      <c r="Q741" s="40" t="s">
        <v>11118</v>
      </c>
    </row>
    <row r="742" spans="1:17" x14ac:dyDescent="0.35">
      <c r="A742" s="40" t="s">
        <v>12885</v>
      </c>
      <c r="B742" s="40" t="s">
        <v>12886</v>
      </c>
      <c r="C742" s="41"/>
      <c r="D742" s="42">
        <v>42825</v>
      </c>
      <c r="E742" s="42">
        <v>2958465</v>
      </c>
      <c r="F742" s="40" t="s">
        <v>11583</v>
      </c>
      <c r="G742" s="41"/>
      <c r="H742" s="40" t="s">
        <v>9590</v>
      </c>
      <c r="I742" s="42">
        <v>42825</v>
      </c>
      <c r="J742" s="40" t="s">
        <v>11115</v>
      </c>
      <c r="K742" s="42">
        <v>42825</v>
      </c>
      <c r="L742" s="40" t="s">
        <v>11115</v>
      </c>
      <c r="M742" s="42">
        <v>42825</v>
      </c>
      <c r="N742" s="42">
        <v>2958465</v>
      </c>
      <c r="O742" s="40" t="s">
        <v>11155</v>
      </c>
      <c r="P742" s="40" t="s">
        <v>12884</v>
      </c>
      <c r="Q742" s="40" t="s">
        <v>11144</v>
      </c>
    </row>
    <row r="743" spans="1:17" x14ac:dyDescent="0.35">
      <c r="A743" s="40" t="s">
        <v>12887</v>
      </c>
      <c r="B743" s="40" t="s">
        <v>12888</v>
      </c>
      <c r="C743" s="41"/>
      <c r="D743" s="42">
        <v>42825</v>
      </c>
      <c r="E743" s="42">
        <v>2958465</v>
      </c>
      <c r="F743" s="41"/>
      <c r="G743" s="41"/>
      <c r="H743" s="40" t="s">
        <v>9590</v>
      </c>
      <c r="I743" s="42">
        <v>42825</v>
      </c>
      <c r="J743" s="40" t="s">
        <v>11115</v>
      </c>
      <c r="K743" s="42">
        <v>42825</v>
      </c>
      <c r="L743" s="40" t="s">
        <v>11115</v>
      </c>
      <c r="M743" s="42">
        <v>42825</v>
      </c>
      <c r="N743" s="42">
        <v>2958465</v>
      </c>
      <c r="O743" s="40" t="s">
        <v>11149</v>
      </c>
      <c r="P743" s="40" t="s">
        <v>12889</v>
      </c>
      <c r="Q743" s="40" t="s">
        <v>11118</v>
      </c>
    </row>
    <row r="744" spans="1:17" x14ac:dyDescent="0.35">
      <c r="A744" s="40" t="s">
        <v>12890</v>
      </c>
      <c r="B744" s="40" t="s">
        <v>12891</v>
      </c>
      <c r="C744" s="41"/>
      <c r="D744" s="42">
        <v>42825</v>
      </c>
      <c r="E744" s="42">
        <v>2958465</v>
      </c>
      <c r="F744" s="41"/>
      <c r="G744" s="41"/>
      <c r="H744" s="40" t="s">
        <v>9590</v>
      </c>
      <c r="I744" s="42">
        <v>42825</v>
      </c>
      <c r="J744" s="40" t="s">
        <v>11115</v>
      </c>
      <c r="K744" s="42">
        <v>42825</v>
      </c>
      <c r="L744" s="40" t="s">
        <v>11115</v>
      </c>
      <c r="M744" s="42">
        <v>42825</v>
      </c>
      <c r="N744" s="42">
        <v>2958465</v>
      </c>
      <c r="O744" s="40" t="s">
        <v>11149</v>
      </c>
      <c r="P744" s="40" t="s">
        <v>12889</v>
      </c>
      <c r="Q744" s="40" t="s">
        <v>11152</v>
      </c>
    </row>
    <row r="745" spans="1:17" x14ac:dyDescent="0.35">
      <c r="A745" s="40" t="s">
        <v>12892</v>
      </c>
      <c r="B745" s="40" t="s">
        <v>12893</v>
      </c>
      <c r="C745" s="41"/>
      <c r="D745" s="42">
        <v>42825</v>
      </c>
      <c r="E745" s="42">
        <v>2958465</v>
      </c>
      <c r="F745" s="41"/>
      <c r="G745" s="41"/>
      <c r="H745" s="40" t="s">
        <v>9590</v>
      </c>
      <c r="I745" s="42">
        <v>42825</v>
      </c>
      <c r="J745" s="40" t="s">
        <v>11115</v>
      </c>
      <c r="K745" s="42">
        <v>42825</v>
      </c>
      <c r="L745" s="40" t="s">
        <v>11115</v>
      </c>
      <c r="M745" s="42">
        <v>42825</v>
      </c>
      <c r="N745" s="42">
        <v>2958465</v>
      </c>
      <c r="O745" s="40" t="s">
        <v>11149</v>
      </c>
      <c r="P745" s="40" t="s">
        <v>12889</v>
      </c>
      <c r="Q745" s="40" t="s">
        <v>11167</v>
      </c>
    </row>
    <row r="746" spans="1:17" x14ac:dyDescent="0.35">
      <c r="A746" s="40" t="s">
        <v>12894</v>
      </c>
      <c r="B746" s="40" t="s">
        <v>12895</v>
      </c>
      <c r="C746" s="41"/>
      <c r="D746" s="42">
        <v>42825</v>
      </c>
      <c r="E746" s="42">
        <v>2958465</v>
      </c>
      <c r="F746" s="41"/>
      <c r="G746" s="41"/>
      <c r="H746" s="40" t="s">
        <v>9590</v>
      </c>
      <c r="I746" s="42">
        <v>42825</v>
      </c>
      <c r="J746" s="40" t="s">
        <v>11115</v>
      </c>
      <c r="K746" s="42">
        <v>42825</v>
      </c>
      <c r="L746" s="40" t="s">
        <v>11115</v>
      </c>
      <c r="M746" s="42">
        <v>42825</v>
      </c>
      <c r="N746" s="42">
        <v>2958465</v>
      </c>
      <c r="O746" s="40" t="s">
        <v>11260</v>
      </c>
      <c r="P746" s="40" t="s">
        <v>12896</v>
      </c>
      <c r="Q746" s="40" t="s">
        <v>11136</v>
      </c>
    </row>
    <row r="747" spans="1:17" x14ac:dyDescent="0.35">
      <c r="A747" s="40" t="s">
        <v>12897</v>
      </c>
      <c r="B747" s="40" t="s">
        <v>12898</v>
      </c>
      <c r="C747" s="41"/>
      <c r="D747" s="42">
        <v>42825</v>
      </c>
      <c r="E747" s="42">
        <v>2958465</v>
      </c>
      <c r="F747" s="41"/>
      <c r="G747" s="41"/>
      <c r="H747" s="40" t="s">
        <v>9590</v>
      </c>
      <c r="I747" s="42">
        <v>42825</v>
      </c>
      <c r="J747" s="40" t="s">
        <v>11115</v>
      </c>
      <c r="K747" s="42">
        <v>42825</v>
      </c>
      <c r="L747" s="40" t="s">
        <v>11115</v>
      </c>
      <c r="M747" s="42">
        <v>42825</v>
      </c>
      <c r="N747" s="42">
        <v>2958465</v>
      </c>
      <c r="O747" s="40" t="s">
        <v>11260</v>
      </c>
      <c r="P747" s="40" t="s">
        <v>12896</v>
      </c>
      <c r="Q747" s="40" t="s">
        <v>11139</v>
      </c>
    </row>
    <row r="748" spans="1:17" x14ac:dyDescent="0.35">
      <c r="A748" s="40" t="s">
        <v>12899</v>
      </c>
      <c r="B748" s="40" t="s">
        <v>12900</v>
      </c>
      <c r="C748" s="41"/>
      <c r="D748" s="42">
        <v>42825</v>
      </c>
      <c r="E748" s="42">
        <v>2958465</v>
      </c>
      <c r="F748" s="41"/>
      <c r="G748" s="41"/>
      <c r="H748" s="40" t="s">
        <v>9590</v>
      </c>
      <c r="I748" s="42">
        <v>42825</v>
      </c>
      <c r="J748" s="40" t="s">
        <v>11115</v>
      </c>
      <c r="K748" s="42">
        <v>42825</v>
      </c>
      <c r="L748" s="40" t="s">
        <v>11115</v>
      </c>
      <c r="M748" s="42">
        <v>42825</v>
      </c>
      <c r="N748" s="42">
        <v>2958465</v>
      </c>
      <c r="O748" s="40" t="s">
        <v>11194</v>
      </c>
      <c r="P748" s="40" t="s">
        <v>12901</v>
      </c>
      <c r="Q748" s="40" t="s">
        <v>11118</v>
      </c>
    </row>
    <row r="749" spans="1:17" x14ac:dyDescent="0.35">
      <c r="A749" s="40" t="s">
        <v>12902</v>
      </c>
      <c r="B749" s="40" t="s">
        <v>12903</v>
      </c>
      <c r="C749" s="41"/>
      <c r="D749" s="42">
        <v>42825</v>
      </c>
      <c r="E749" s="42">
        <v>2958465</v>
      </c>
      <c r="F749" s="41"/>
      <c r="G749" s="41"/>
      <c r="H749" s="40" t="s">
        <v>9590</v>
      </c>
      <c r="I749" s="42">
        <v>42825</v>
      </c>
      <c r="J749" s="40" t="s">
        <v>11115</v>
      </c>
      <c r="K749" s="42">
        <v>42825</v>
      </c>
      <c r="L749" s="40" t="s">
        <v>11115</v>
      </c>
      <c r="M749" s="42">
        <v>42825</v>
      </c>
      <c r="N749" s="42">
        <v>2958465</v>
      </c>
      <c r="O749" s="40" t="s">
        <v>11194</v>
      </c>
      <c r="P749" s="40" t="s">
        <v>12901</v>
      </c>
      <c r="Q749" s="40" t="s">
        <v>11136</v>
      </c>
    </row>
    <row r="750" spans="1:17" x14ac:dyDescent="0.35">
      <c r="A750" s="40" t="s">
        <v>12904</v>
      </c>
      <c r="B750" s="40" t="s">
        <v>12905</v>
      </c>
      <c r="C750" s="41"/>
      <c r="D750" s="42">
        <v>42825</v>
      </c>
      <c r="E750" s="42">
        <v>2958465</v>
      </c>
      <c r="F750" s="41"/>
      <c r="G750" s="41"/>
      <c r="H750" s="40" t="s">
        <v>9590</v>
      </c>
      <c r="I750" s="42">
        <v>42825</v>
      </c>
      <c r="J750" s="40" t="s">
        <v>11115</v>
      </c>
      <c r="K750" s="42">
        <v>42825</v>
      </c>
      <c r="L750" s="40" t="s">
        <v>11115</v>
      </c>
      <c r="M750" s="42">
        <v>42825</v>
      </c>
      <c r="N750" s="42">
        <v>2958465</v>
      </c>
      <c r="O750" s="40" t="s">
        <v>11124</v>
      </c>
      <c r="P750" s="40" t="s">
        <v>12906</v>
      </c>
      <c r="Q750" s="40" t="s">
        <v>11118</v>
      </c>
    </row>
    <row r="751" spans="1:17" x14ac:dyDescent="0.35">
      <c r="A751" s="40" t="s">
        <v>12907</v>
      </c>
      <c r="B751" s="40" t="s">
        <v>12908</v>
      </c>
      <c r="C751" s="41"/>
      <c r="D751" s="42">
        <v>42825</v>
      </c>
      <c r="E751" s="42">
        <v>2958465</v>
      </c>
      <c r="F751" s="41"/>
      <c r="G751" s="41"/>
      <c r="H751" s="40" t="s">
        <v>9590</v>
      </c>
      <c r="I751" s="42">
        <v>42825</v>
      </c>
      <c r="J751" s="40" t="s">
        <v>11115</v>
      </c>
      <c r="K751" s="42">
        <v>42825</v>
      </c>
      <c r="L751" s="40" t="s">
        <v>11115</v>
      </c>
      <c r="M751" s="42">
        <v>42825</v>
      </c>
      <c r="N751" s="42">
        <v>2958465</v>
      </c>
      <c r="O751" s="40" t="s">
        <v>11124</v>
      </c>
      <c r="P751" s="40" t="s">
        <v>12906</v>
      </c>
      <c r="Q751" s="40" t="s">
        <v>11121</v>
      </c>
    </row>
    <row r="752" spans="1:17" x14ac:dyDescent="0.35">
      <c r="A752" s="40" t="s">
        <v>10683</v>
      </c>
      <c r="B752" s="40" t="s">
        <v>12909</v>
      </c>
      <c r="C752" s="41"/>
      <c r="D752" s="42">
        <v>42825</v>
      </c>
      <c r="E752" s="42">
        <v>2958465</v>
      </c>
      <c r="F752" s="41"/>
      <c r="G752" s="41"/>
      <c r="H752" s="40" t="s">
        <v>9590</v>
      </c>
      <c r="I752" s="42">
        <v>42825</v>
      </c>
      <c r="J752" s="40" t="s">
        <v>11115</v>
      </c>
      <c r="K752" s="42">
        <v>42825</v>
      </c>
      <c r="L752" s="40" t="s">
        <v>11115</v>
      </c>
      <c r="M752" s="42">
        <v>42825</v>
      </c>
      <c r="N752" s="42">
        <v>2958465</v>
      </c>
      <c r="O752" s="40" t="s">
        <v>11249</v>
      </c>
      <c r="P752" s="40" t="s">
        <v>12910</v>
      </c>
      <c r="Q752" s="40" t="s">
        <v>11118</v>
      </c>
    </row>
    <row r="753" spans="1:17" x14ac:dyDescent="0.35">
      <c r="A753" s="40" t="s">
        <v>12911</v>
      </c>
      <c r="B753" s="40" t="s">
        <v>12912</v>
      </c>
      <c r="C753" s="41"/>
      <c r="D753" s="42">
        <v>42825</v>
      </c>
      <c r="E753" s="42">
        <v>2958465</v>
      </c>
      <c r="F753" s="41"/>
      <c r="G753" s="41"/>
      <c r="H753" s="40" t="s">
        <v>9590</v>
      </c>
      <c r="I753" s="42">
        <v>42825</v>
      </c>
      <c r="J753" s="40" t="s">
        <v>11115</v>
      </c>
      <c r="K753" s="42">
        <v>42825</v>
      </c>
      <c r="L753" s="40" t="s">
        <v>11115</v>
      </c>
      <c r="M753" s="42">
        <v>42825</v>
      </c>
      <c r="N753" s="42">
        <v>2958465</v>
      </c>
      <c r="O753" s="40" t="s">
        <v>11249</v>
      </c>
      <c r="P753" s="40" t="s">
        <v>12910</v>
      </c>
      <c r="Q753" s="40" t="s">
        <v>11121</v>
      </c>
    </row>
    <row r="754" spans="1:17" x14ac:dyDescent="0.35">
      <c r="A754" s="40" t="s">
        <v>12913</v>
      </c>
      <c r="B754" s="40" t="s">
        <v>12914</v>
      </c>
      <c r="C754" s="41"/>
      <c r="D754" s="42">
        <v>42825</v>
      </c>
      <c r="E754" s="42">
        <v>2958465</v>
      </c>
      <c r="F754" s="41"/>
      <c r="G754" s="41"/>
      <c r="H754" s="40" t="s">
        <v>9590</v>
      </c>
      <c r="I754" s="42">
        <v>42825</v>
      </c>
      <c r="J754" s="40" t="s">
        <v>11115</v>
      </c>
      <c r="K754" s="42">
        <v>42825</v>
      </c>
      <c r="L754" s="40" t="s">
        <v>11115</v>
      </c>
      <c r="M754" s="42">
        <v>42825</v>
      </c>
      <c r="N754" s="42">
        <v>2958465</v>
      </c>
      <c r="O754" s="40" t="s">
        <v>11249</v>
      </c>
      <c r="P754" s="40" t="s">
        <v>12910</v>
      </c>
      <c r="Q754" s="40" t="s">
        <v>11167</v>
      </c>
    </row>
    <row r="755" spans="1:17" x14ac:dyDescent="0.35">
      <c r="A755" s="40" t="s">
        <v>12915</v>
      </c>
      <c r="B755" s="40" t="s">
        <v>12916</v>
      </c>
      <c r="C755" s="41"/>
      <c r="D755" s="42">
        <v>42825</v>
      </c>
      <c r="E755" s="42">
        <v>2958465</v>
      </c>
      <c r="F755" s="41"/>
      <c r="G755" s="41"/>
      <c r="H755" s="40" t="s">
        <v>9590</v>
      </c>
      <c r="I755" s="42">
        <v>42825</v>
      </c>
      <c r="J755" s="40" t="s">
        <v>11115</v>
      </c>
      <c r="K755" s="42">
        <v>42825</v>
      </c>
      <c r="L755" s="40" t="s">
        <v>11115</v>
      </c>
      <c r="M755" s="42">
        <v>42825</v>
      </c>
      <c r="N755" s="42">
        <v>2958465</v>
      </c>
      <c r="O755" s="40" t="s">
        <v>12917</v>
      </c>
      <c r="P755" s="40" t="s">
        <v>12918</v>
      </c>
      <c r="Q755" s="40" t="s">
        <v>11139</v>
      </c>
    </row>
    <row r="756" spans="1:17" x14ac:dyDescent="0.35">
      <c r="A756" s="40" t="s">
        <v>12919</v>
      </c>
      <c r="B756" s="40" t="s">
        <v>12920</v>
      </c>
      <c r="C756" s="41"/>
      <c r="D756" s="42">
        <v>42825</v>
      </c>
      <c r="E756" s="42">
        <v>2958465</v>
      </c>
      <c r="F756" s="40" t="s">
        <v>11580</v>
      </c>
      <c r="G756" s="41"/>
      <c r="H756" s="40" t="s">
        <v>9590</v>
      </c>
      <c r="I756" s="42">
        <v>42825</v>
      </c>
      <c r="J756" s="40" t="s">
        <v>11115</v>
      </c>
      <c r="K756" s="42">
        <v>42825</v>
      </c>
      <c r="L756" s="40" t="s">
        <v>11115</v>
      </c>
      <c r="M756" s="42">
        <v>42825</v>
      </c>
      <c r="N756" s="42">
        <v>2958465</v>
      </c>
      <c r="O756" s="40" t="s">
        <v>11155</v>
      </c>
      <c r="P756" s="40" t="s">
        <v>12921</v>
      </c>
      <c r="Q756" s="40" t="s">
        <v>11118</v>
      </c>
    </row>
    <row r="757" spans="1:17" x14ac:dyDescent="0.35">
      <c r="A757" s="40" t="s">
        <v>12922</v>
      </c>
      <c r="B757" s="40" t="s">
        <v>12923</v>
      </c>
      <c r="C757" s="41"/>
      <c r="D757" s="42">
        <v>42825</v>
      </c>
      <c r="E757" s="42">
        <v>2958465</v>
      </c>
      <c r="F757" s="40" t="s">
        <v>12919</v>
      </c>
      <c r="G757" s="41"/>
      <c r="H757" s="40" t="s">
        <v>9590</v>
      </c>
      <c r="I757" s="42">
        <v>42825</v>
      </c>
      <c r="J757" s="40" t="s">
        <v>11115</v>
      </c>
      <c r="K757" s="42">
        <v>42825</v>
      </c>
      <c r="L757" s="40" t="s">
        <v>11115</v>
      </c>
      <c r="M757" s="42">
        <v>42825</v>
      </c>
      <c r="N757" s="42">
        <v>2958465</v>
      </c>
      <c r="O757" s="40" t="s">
        <v>11155</v>
      </c>
      <c r="P757" s="40" t="s">
        <v>12921</v>
      </c>
      <c r="Q757" s="40" t="s">
        <v>11121</v>
      </c>
    </row>
    <row r="758" spans="1:17" x14ac:dyDescent="0.35">
      <c r="A758" s="40" t="s">
        <v>12924</v>
      </c>
      <c r="B758" s="40" t="s">
        <v>12925</v>
      </c>
      <c r="C758" s="41"/>
      <c r="D758" s="42">
        <v>42825</v>
      </c>
      <c r="E758" s="42">
        <v>2958465</v>
      </c>
      <c r="F758" s="41"/>
      <c r="G758" s="41"/>
      <c r="H758" s="40" t="s">
        <v>9590</v>
      </c>
      <c r="I758" s="42">
        <v>42825</v>
      </c>
      <c r="J758" s="40" t="s">
        <v>11115</v>
      </c>
      <c r="K758" s="42">
        <v>42825</v>
      </c>
      <c r="L758" s="40" t="s">
        <v>11115</v>
      </c>
      <c r="M758" s="42">
        <v>42825</v>
      </c>
      <c r="N758" s="42">
        <v>2958465</v>
      </c>
      <c r="O758" s="40" t="s">
        <v>12917</v>
      </c>
      <c r="P758" s="40" t="s">
        <v>12926</v>
      </c>
      <c r="Q758" s="40" t="s">
        <v>11139</v>
      </c>
    </row>
    <row r="759" spans="1:17" x14ac:dyDescent="0.35">
      <c r="A759" s="40" t="s">
        <v>12927</v>
      </c>
      <c r="B759" s="40" t="s">
        <v>12928</v>
      </c>
      <c r="C759" s="41"/>
      <c r="D759" s="42">
        <v>42825</v>
      </c>
      <c r="E759" s="42">
        <v>2958465</v>
      </c>
      <c r="F759" s="41"/>
      <c r="G759" s="41"/>
      <c r="H759" s="40" t="s">
        <v>9590</v>
      </c>
      <c r="I759" s="42">
        <v>42825</v>
      </c>
      <c r="J759" s="40" t="s">
        <v>11115</v>
      </c>
      <c r="K759" s="42">
        <v>42825</v>
      </c>
      <c r="L759" s="40" t="s">
        <v>11115</v>
      </c>
      <c r="M759" s="42">
        <v>42825</v>
      </c>
      <c r="N759" s="42">
        <v>2958465</v>
      </c>
      <c r="O759" s="40" t="s">
        <v>12917</v>
      </c>
      <c r="P759" s="40" t="s">
        <v>12929</v>
      </c>
      <c r="Q759" s="40" t="s">
        <v>11139</v>
      </c>
    </row>
    <row r="760" spans="1:17" x14ac:dyDescent="0.35">
      <c r="A760" s="40" t="s">
        <v>12930</v>
      </c>
      <c r="B760" s="40" t="s">
        <v>12931</v>
      </c>
      <c r="C760" s="41"/>
      <c r="D760" s="42">
        <v>42825</v>
      </c>
      <c r="E760" s="42">
        <v>2958465</v>
      </c>
      <c r="F760" s="41"/>
      <c r="G760" s="41"/>
      <c r="H760" s="40" t="s">
        <v>9590</v>
      </c>
      <c r="I760" s="42">
        <v>42825</v>
      </c>
      <c r="J760" s="40" t="s">
        <v>11115</v>
      </c>
      <c r="K760" s="42">
        <v>42825</v>
      </c>
      <c r="L760" s="40" t="s">
        <v>11115</v>
      </c>
      <c r="M760" s="42">
        <v>42825</v>
      </c>
      <c r="N760" s="42">
        <v>2958465</v>
      </c>
      <c r="O760" s="40" t="s">
        <v>11249</v>
      </c>
      <c r="P760" s="40" t="s">
        <v>12932</v>
      </c>
      <c r="Q760" s="40" t="s">
        <v>11118</v>
      </c>
    </row>
    <row r="761" spans="1:17" x14ac:dyDescent="0.35">
      <c r="A761" s="40" t="s">
        <v>12933</v>
      </c>
      <c r="B761" s="40" t="s">
        <v>12934</v>
      </c>
      <c r="C761" s="41"/>
      <c r="D761" s="42">
        <v>42825</v>
      </c>
      <c r="E761" s="42">
        <v>2958465</v>
      </c>
      <c r="F761" s="41"/>
      <c r="G761" s="41"/>
      <c r="H761" s="40" t="s">
        <v>9590</v>
      </c>
      <c r="I761" s="42">
        <v>42825</v>
      </c>
      <c r="J761" s="40" t="s">
        <v>11115</v>
      </c>
      <c r="K761" s="42">
        <v>42825</v>
      </c>
      <c r="L761" s="40" t="s">
        <v>11115</v>
      </c>
      <c r="M761" s="42">
        <v>42825</v>
      </c>
      <c r="N761" s="42">
        <v>2958465</v>
      </c>
      <c r="O761" s="40" t="s">
        <v>11720</v>
      </c>
      <c r="P761" s="40" t="s">
        <v>12935</v>
      </c>
      <c r="Q761" s="40" t="s">
        <v>11139</v>
      </c>
    </row>
    <row r="762" spans="1:17" x14ac:dyDescent="0.35">
      <c r="A762" s="40" t="s">
        <v>12936</v>
      </c>
      <c r="B762" s="40" t="s">
        <v>12937</v>
      </c>
      <c r="C762" s="41"/>
      <c r="D762" s="42">
        <v>42825</v>
      </c>
      <c r="E762" s="42">
        <v>2958465</v>
      </c>
      <c r="F762" s="41"/>
      <c r="G762" s="41"/>
      <c r="H762" s="40" t="s">
        <v>9590</v>
      </c>
      <c r="I762" s="42">
        <v>42825</v>
      </c>
      <c r="J762" s="40" t="s">
        <v>11115</v>
      </c>
      <c r="K762" s="42">
        <v>42825</v>
      </c>
      <c r="L762" s="40" t="s">
        <v>11115</v>
      </c>
      <c r="M762" s="42">
        <v>42825</v>
      </c>
      <c r="N762" s="42">
        <v>2958465</v>
      </c>
      <c r="O762" s="40" t="s">
        <v>11124</v>
      </c>
      <c r="P762" s="40" t="s">
        <v>12938</v>
      </c>
      <c r="Q762" s="40" t="s">
        <v>11121</v>
      </c>
    </row>
    <row r="763" spans="1:17" x14ac:dyDescent="0.35">
      <c r="A763" s="40" t="s">
        <v>12939</v>
      </c>
      <c r="B763" s="40" t="s">
        <v>12940</v>
      </c>
      <c r="C763" s="41"/>
      <c r="D763" s="42">
        <v>42825</v>
      </c>
      <c r="E763" s="42">
        <v>2958465</v>
      </c>
      <c r="F763" s="41"/>
      <c r="G763" s="41"/>
      <c r="H763" s="40" t="s">
        <v>9590</v>
      </c>
      <c r="I763" s="42">
        <v>42825</v>
      </c>
      <c r="J763" s="40" t="s">
        <v>11115</v>
      </c>
      <c r="K763" s="42">
        <v>42825</v>
      </c>
      <c r="L763" s="40" t="s">
        <v>11115</v>
      </c>
      <c r="M763" s="42">
        <v>42825</v>
      </c>
      <c r="N763" s="42">
        <v>2958465</v>
      </c>
      <c r="O763" s="40" t="s">
        <v>11116</v>
      </c>
      <c r="P763" s="40" t="s">
        <v>12941</v>
      </c>
      <c r="Q763" s="40" t="s">
        <v>11118</v>
      </c>
    </row>
    <row r="764" spans="1:17" x14ac:dyDescent="0.35">
      <c r="A764" s="40" t="s">
        <v>12942</v>
      </c>
      <c r="B764" s="40" t="s">
        <v>12943</v>
      </c>
      <c r="C764" s="41"/>
      <c r="D764" s="42">
        <v>42825</v>
      </c>
      <c r="E764" s="42">
        <v>2958465</v>
      </c>
      <c r="F764" s="41"/>
      <c r="G764" s="41"/>
      <c r="H764" s="40" t="s">
        <v>9590</v>
      </c>
      <c r="I764" s="42">
        <v>42825</v>
      </c>
      <c r="J764" s="40" t="s">
        <v>11115</v>
      </c>
      <c r="K764" s="42">
        <v>42825</v>
      </c>
      <c r="L764" s="40" t="s">
        <v>11115</v>
      </c>
      <c r="M764" s="42">
        <v>42825</v>
      </c>
      <c r="N764" s="42">
        <v>2958465</v>
      </c>
      <c r="O764" s="40" t="s">
        <v>11116</v>
      </c>
      <c r="P764" s="40" t="s">
        <v>12941</v>
      </c>
      <c r="Q764" s="40" t="s">
        <v>11121</v>
      </c>
    </row>
    <row r="765" spans="1:17" x14ac:dyDescent="0.35">
      <c r="A765" s="40" t="s">
        <v>12944</v>
      </c>
      <c r="B765" s="40" t="s">
        <v>12945</v>
      </c>
      <c r="C765" s="41"/>
      <c r="D765" s="42">
        <v>42825</v>
      </c>
      <c r="E765" s="42">
        <v>2958465</v>
      </c>
      <c r="F765" s="41"/>
      <c r="G765" s="41"/>
      <c r="H765" s="40" t="s">
        <v>9590</v>
      </c>
      <c r="I765" s="42">
        <v>42825</v>
      </c>
      <c r="J765" s="40" t="s">
        <v>11115</v>
      </c>
      <c r="K765" s="42">
        <v>42825</v>
      </c>
      <c r="L765" s="40" t="s">
        <v>11115</v>
      </c>
      <c r="M765" s="42">
        <v>42825</v>
      </c>
      <c r="N765" s="42">
        <v>2958465</v>
      </c>
      <c r="O765" s="40" t="s">
        <v>11149</v>
      </c>
      <c r="P765" s="40" t="s">
        <v>12941</v>
      </c>
      <c r="Q765" s="40" t="s">
        <v>11167</v>
      </c>
    </row>
    <row r="766" spans="1:17" x14ac:dyDescent="0.35">
      <c r="A766" s="40" t="s">
        <v>12946</v>
      </c>
      <c r="B766" s="40" t="s">
        <v>12947</v>
      </c>
      <c r="C766" s="41"/>
      <c r="D766" s="42">
        <v>42825</v>
      </c>
      <c r="E766" s="42">
        <v>2958465</v>
      </c>
      <c r="F766" s="41"/>
      <c r="G766" s="41"/>
      <c r="H766" s="40" t="s">
        <v>9590</v>
      </c>
      <c r="I766" s="42">
        <v>42825</v>
      </c>
      <c r="J766" s="40" t="s">
        <v>11115</v>
      </c>
      <c r="K766" s="42">
        <v>42825</v>
      </c>
      <c r="L766" s="40" t="s">
        <v>11115</v>
      </c>
      <c r="M766" s="42">
        <v>42825</v>
      </c>
      <c r="N766" s="42">
        <v>2958465</v>
      </c>
      <c r="O766" s="40" t="s">
        <v>11249</v>
      </c>
      <c r="P766" s="40" t="s">
        <v>12948</v>
      </c>
      <c r="Q766" s="40" t="s">
        <v>11118</v>
      </c>
    </row>
    <row r="767" spans="1:17" x14ac:dyDescent="0.35">
      <c r="A767" s="40" t="s">
        <v>12949</v>
      </c>
      <c r="B767" s="40" t="s">
        <v>12950</v>
      </c>
      <c r="C767" s="41"/>
      <c r="D767" s="42">
        <v>42825</v>
      </c>
      <c r="E767" s="42">
        <v>2958465</v>
      </c>
      <c r="F767" s="41"/>
      <c r="G767" s="41"/>
      <c r="H767" s="40" t="s">
        <v>9590</v>
      </c>
      <c r="I767" s="42">
        <v>42825</v>
      </c>
      <c r="J767" s="40" t="s">
        <v>11115</v>
      </c>
      <c r="K767" s="42">
        <v>42825</v>
      </c>
      <c r="L767" s="40" t="s">
        <v>11115</v>
      </c>
      <c r="M767" s="42">
        <v>42825</v>
      </c>
      <c r="N767" s="42">
        <v>2958465</v>
      </c>
      <c r="O767" s="40" t="s">
        <v>11249</v>
      </c>
      <c r="P767" s="40" t="s">
        <v>12948</v>
      </c>
      <c r="Q767" s="40" t="s">
        <v>11136</v>
      </c>
    </row>
    <row r="768" spans="1:17" x14ac:dyDescent="0.35">
      <c r="A768" s="40" t="s">
        <v>10744</v>
      </c>
      <c r="B768" s="40" t="s">
        <v>12951</v>
      </c>
      <c r="C768" s="41"/>
      <c r="D768" s="42">
        <v>42825</v>
      </c>
      <c r="E768" s="42">
        <v>2958465</v>
      </c>
      <c r="F768" s="41"/>
      <c r="G768" s="41"/>
      <c r="H768" s="40" t="s">
        <v>9590</v>
      </c>
      <c r="I768" s="42">
        <v>42825</v>
      </c>
      <c r="J768" s="40" t="s">
        <v>11115</v>
      </c>
      <c r="K768" s="42">
        <v>42825</v>
      </c>
      <c r="L768" s="40" t="s">
        <v>11115</v>
      </c>
      <c r="M768" s="42">
        <v>42825</v>
      </c>
      <c r="N768" s="42">
        <v>2958465</v>
      </c>
      <c r="O768" s="40" t="s">
        <v>11149</v>
      </c>
      <c r="P768" s="40" t="s">
        <v>12952</v>
      </c>
      <c r="Q768" s="40" t="s">
        <v>11152</v>
      </c>
    </row>
    <row r="769" spans="1:17" x14ac:dyDescent="0.35">
      <c r="A769" s="40" t="s">
        <v>12953</v>
      </c>
      <c r="B769" s="40" t="s">
        <v>12954</v>
      </c>
      <c r="C769" s="41"/>
      <c r="D769" s="42">
        <v>42825</v>
      </c>
      <c r="E769" s="42">
        <v>2958465</v>
      </c>
      <c r="F769" s="41"/>
      <c r="G769" s="41"/>
      <c r="H769" s="40" t="s">
        <v>9590</v>
      </c>
      <c r="I769" s="42">
        <v>42825</v>
      </c>
      <c r="J769" s="40" t="s">
        <v>11115</v>
      </c>
      <c r="K769" s="42">
        <v>42825</v>
      </c>
      <c r="L769" s="40" t="s">
        <v>11115</v>
      </c>
      <c r="M769" s="42">
        <v>42825</v>
      </c>
      <c r="N769" s="42">
        <v>2958465</v>
      </c>
      <c r="O769" s="40" t="s">
        <v>11149</v>
      </c>
      <c r="P769" s="40" t="s">
        <v>12952</v>
      </c>
      <c r="Q769" s="40" t="s">
        <v>11167</v>
      </c>
    </row>
    <row r="770" spans="1:17" x14ac:dyDescent="0.35">
      <c r="A770" s="40" t="s">
        <v>10590</v>
      </c>
      <c r="B770" s="40" t="s">
        <v>12955</v>
      </c>
      <c r="C770" s="41"/>
      <c r="D770" s="42">
        <v>42825</v>
      </c>
      <c r="E770" s="42">
        <v>2958465</v>
      </c>
      <c r="F770" s="41"/>
      <c r="G770" s="41"/>
      <c r="H770" s="40" t="s">
        <v>9590</v>
      </c>
      <c r="I770" s="42">
        <v>42825</v>
      </c>
      <c r="J770" s="40" t="s">
        <v>11115</v>
      </c>
      <c r="K770" s="42">
        <v>42825</v>
      </c>
      <c r="L770" s="40" t="s">
        <v>11115</v>
      </c>
      <c r="M770" s="42">
        <v>42825</v>
      </c>
      <c r="N770" s="42">
        <v>2958465</v>
      </c>
      <c r="O770" s="40" t="s">
        <v>11149</v>
      </c>
      <c r="P770" s="40" t="s">
        <v>12956</v>
      </c>
      <c r="Q770" s="40" t="s">
        <v>11152</v>
      </c>
    </row>
    <row r="771" spans="1:17" x14ac:dyDescent="0.35">
      <c r="A771" s="40" t="s">
        <v>12957</v>
      </c>
      <c r="B771" s="40" t="s">
        <v>12958</v>
      </c>
      <c r="C771" s="41"/>
      <c r="D771" s="42">
        <v>42825</v>
      </c>
      <c r="E771" s="42">
        <v>2958465</v>
      </c>
      <c r="F771" s="41"/>
      <c r="G771" s="41"/>
      <c r="H771" s="40" t="s">
        <v>9590</v>
      </c>
      <c r="I771" s="42">
        <v>42825</v>
      </c>
      <c r="J771" s="40" t="s">
        <v>11115</v>
      </c>
      <c r="K771" s="42">
        <v>42825</v>
      </c>
      <c r="L771" s="40" t="s">
        <v>11115</v>
      </c>
      <c r="M771" s="42">
        <v>42825</v>
      </c>
      <c r="N771" s="42">
        <v>2958465</v>
      </c>
      <c r="O771" s="40" t="s">
        <v>11149</v>
      </c>
      <c r="P771" s="40" t="s">
        <v>12956</v>
      </c>
      <c r="Q771" s="40" t="s">
        <v>11136</v>
      </c>
    </row>
    <row r="772" spans="1:17" x14ac:dyDescent="0.35">
      <c r="A772" s="40" t="s">
        <v>12959</v>
      </c>
      <c r="B772" s="40" t="s">
        <v>12960</v>
      </c>
      <c r="C772" s="41"/>
      <c r="D772" s="42">
        <v>42825</v>
      </c>
      <c r="E772" s="42">
        <v>2958465</v>
      </c>
      <c r="F772" s="41"/>
      <c r="G772" s="41"/>
      <c r="H772" s="40" t="s">
        <v>9590</v>
      </c>
      <c r="I772" s="42">
        <v>42825</v>
      </c>
      <c r="J772" s="40" t="s">
        <v>11115</v>
      </c>
      <c r="K772" s="42">
        <v>42825</v>
      </c>
      <c r="L772" s="40" t="s">
        <v>11115</v>
      </c>
      <c r="M772" s="42">
        <v>42825</v>
      </c>
      <c r="N772" s="42">
        <v>2958465</v>
      </c>
      <c r="O772" s="40" t="s">
        <v>11149</v>
      </c>
      <c r="P772" s="40" t="s">
        <v>12956</v>
      </c>
      <c r="Q772" s="40" t="s">
        <v>11167</v>
      </c>
    </row>
    <row r="773" spans="1:17" x14ac:dyDescent="0.35">
      <c r="A773" s="40" t="s">
        <v>12961</v>
      </c>
      <c r="B773" s="40" t="s">
        <v>12962</v>
      </c>
      <c r="C773" s="41"/>
      <c r="D773" s="42">
        <v>42825</v>
      </c>
      <c r="E773" s="42">
        <v>2958465</v>
      </c>
      <c r="F773" s="40" t="s">
        <v>12784</v>
      </c>
      <c r="G773" s="41"/>
      <c r="H773" s="40" t="s">
        <v>9590</v>
      </c>
      <c r="I773" s="42">
        <v>42825</v>
      </c>
      <c r="J773" s="40" t="s">
        <v>11115</v>
      </c>
      <c r="K773" s="42">
        <v>42825</v>
      </c>
      <c r="L773" s="40" t="s">
        <v>11115</v>
      </c>
      <c r="M773" s="42">
        <v>42825</v>
      </c>
      <c r="N773" s="42">
        <v>2958465</v>
      </c>
      <c r="O773" s="40" t="s">
        <v>11155</v>
      </c>
      <c r="P773" s="40" t="s">
        <v>12963</v>
      </c>
      <c r="Q773" s="40" t="s">
        <v>11118</v>
      </c>
    </row>
    <row r="774" spans="1:17" ht="26.5" x14ac:dyDescent="0.35">
      <c r="A774" s="40" t="s">
        <v>12964</v>
      </c>
      <c r="B774" s="40" t="s">
        <v>12965</v>
      </c>
      <c r="C774" s="41"/>
      <c r="D774" s="42">
        <v>42825</v>
      </c>
      <c r="E774" s="42">
        <v>2958465</v>
      </c>
      <c r="F774" s="40" t="s">
        <v>12961</v>
      </c>
      <c r="G774" s="41"/>
      <c r="H774" s="40" t="s">
        <v>9590</v>
      </c>
      <c r="I774" s="42">
        <v>42825</v>
      </c>
      <c r="J774" s="40" t="s">
        <v>11115</v>
      </c>
      <c r="K774" s="42">
        <v>42825</v>
      </c>
      <c r="L774" s="40" t="s">
        <v>11115</v>
      </c>
      <c r="M774" s="42">
        <v>42825</v>
      </c>
      <c r="N774" s="42">
        <v>2958465</v>
      </c>
      <c r="O774" s="40" t="s">
        <v>11160</v>
      </c>
      <c r="P774" s="40" t="s">
        <v>12963</v>
      </c>
      <c r="Q774" s="40" t="s">
        <v>11121</v>
      </c>
    </row>
    <row r="775" spans="1:17" x14ac:dyDescent="0.35">
      <c r="A775" s="40" t="s">
        <v>12966</v>
      </c>
      <c r="B775" s="40" t="s">
        <v>12967</v>
      </c>
      <c r="C775" s="41"/>
      <c r="D775" s="42">
        <v>42825</v>
      </c>
      <c r="E775" s="42">
        <v>2958465</v>
      </c>
      <c r="F775" s="41"/>
      <c r="G775" s="41"/>
      <c r="H775" s="40" t="s">
        <v>9590</v>
      </c>
      <c r="I775" s="42">
        <v>42825</v>
      </c>
      <c r="J775" s="40" t="s">
        <v>11115</v>
      </c>
      <c r="K775" s="42">
        <v>42825</v>
      </c>
      <c r="L775" s="40" t="s">
        <v>11115</v>
      </c>
      <c r="M775" s="42">
        <v>42825</v>
      </c>
      <c r="N775" s="42">
        <v>2958465</v>
      </c>
      <c r="O775" s="40" t="s">
        <v>11249</v>
      </c>
      <c r="P775" s="40" t="s">
        <v>12968</v>
      </c>
      <c r="Q775" s="40" t="s">
        <v>11118</v>
      </c>
    </row>
    <row r="776" spans="1:17" x14ac:dyDescent="0.35">
      <c r="A776" s="40" t="s">
        <v>12969</v>
      </c>
      <c r="B776" s="40" t="s">
        <v>12970</v>
      </c>
      <c r="C776" s="41"/>
      <c r="D776" s="42">
        <v>42825</v>
      </c>
      <c r="E776" s="42">
        <v>2958465</v>
      </c>
      <c r="F776" s="41"/>
      <c r="G776" s="41"/>
      <c r="H776" s="40" t="s">
        <v>9590</v>
      </c>
      <c r="I776" s="42">
        <v>42825</v>
      </c>
      <c r="J776" s="40" t="s">
        <v>11115</v>
      </c>
      <c r="K776" s="42">
        <v>42825</v>
      </c>
      <c r="L776" s="40" t="s">
        <v>11115</v>
      </c>
      <c r="M776" s="42">
        <v>42825</v>
      </c>
      <c r="N776" s="42">
        <v>2958465</v>
      </c>
      <c r="O776" s="40" t="s">
        <v>11249</v>
      </c>
      <c r="P776" s="40" t="s">
        <v>12968</v>
      </c>
      <c r="Q776" s="40" t="s">
        <v>11121</v>
      </c>
    </row>
    <row r="777" spans="1:17" x14ac:dyDescent="0.35">
      <c r="A777" s="40" t="s">
        <v>10495</v>
      </c>
      <c r="B777" s="40" t="s">
        <v>12971</v>
      </c>
      <c r="C777" s="41"/>
      <c r="D777" s="42">
        <v>42825</v>
      </c>
      <c r="E777" s="42">
        <v>2958465</v>
      </c>
      <c r="F777" s="41"/>
      <c r="G777" s="41"/>
      <c r="H777" s="40" t="s">
        <v>9590</v>
      </c>
      <c r="I777" s="42">
        <v>42825</v>
      </c>
      <c r="J777" s="40" t="s">
        <v>11115</v>
      </c>
      <c r="K777" s="42">
        <v>42825</v>
      </c>
      <c r="L777" s="40" t="s">
        <v>11115</v>
      </c>
      <c r="M777" s="42">
        <v>42825</v>
      </c>
      <c r="N777" s="42">
        <v>2958465</v>
      </c>
      <c r="O777" s="40" t="s">
        <v>11149</v>
      </c>
      <c r="P777" s="40" t="s">
        <v>12972</v>
      </c>
      <c r="Q777" s="40" t="s">
        <v>11118</v>
      </c>
    </row>
    <row r="778" spans="1:17" x14ac:dyDescent="0.35">
      <c r="A778" s="40" t="s">
        <v>10496</v>
      </c>
      <c r="B778" s="40" t="s">
        <v>12973</v>
      </c>
      <c r="C778" s="41"/>
      <c r="D778" s="42">
        <v>42825</v>
      </c>
      <c r="E778" s="42">
        <v>2958465</v>
      </c>
      <c r="F778" s="41"/>
      <c r="G778" s="41"/>
      <c r="H778" s="40" t="s">
        <v>9590</v>
      </c>
      <c r="I778" s="42">
        <v>42825</v>
      </c>
      <c r="J778" s="40" t="s">
        <v>11115</v>
      </c>
      <c r="K778" s="42">
        <v>42825</v>
      </c>
      <c r="L778" s="40" t="s">
        <v>11115</v>
      </c>
      <c r="M778" s="42">
        <v>42825</v>
      </c>
      <c r="N778" s="42">
        <v>2958465</v>
      </c>
      <c r="O778" s="40" t="s">
        <v>11149</v>
      </c>
      <c r="P778" s="40" t="s">
        <v>12972</v>
      </c>
      <c r="Q778" s="40" t="s">
        <v>11144</v>
      </c>
    </row>
    <row r="779" spans="1:17" x14ac:dyDescent="0.35">
      <c r="A779" s="40" t="s">
        <v>12974</v>
      </c>
      <c r="B779" s="40" t="s">
        <v>12975</v>
      </c>
      <c r="C779" s="41"/>
      <c r="D779" s="42">
        <v>42825</v>
      </c>
      <c r="E779" s="42">
        <v>2958465</v>
      </c>
      <c r="F779" s="41"/>
      <c r="G779" s="41"/>
      <c r="H779" s="40" t="s">
        <v>9590</v>
      </c>
      <c r="I779" s="42">
        <v>42825</v>
      </c>
      <c r="J779" s="40" t="s">
        <v>11115</v>
      </c>
      <c r="K779" s="42">
        <v>42825</v>
      </c>
      <c r="L779" s="40" t="s">
        <v>11115</v>
      </c>
      <c r="M779" s="42">
        <v>42825</v>
      </c>
      <c r="N779" s="42">
        <v>2958465</v>
      </c>
      <c r="O779" s="40" t="s">
        <v>11720</v>
      </c>
      <c r="P779" s="40" t="s">
        <v>12972</v>
      </c>
      <c r="Q779" s="40" t="s">
        <v>11167</v>
      </c>
    </row>
    <row r="780" spans="1:17" x14ac:dyDescent="0.35">
      <c r="A780" s="40" t="s">
        <v>12976</v>
      </c>
      <c r="B780" s="40" t="s">
        <v>12977</v>
      </c>
      <c r="C780" s="41"/>
      <c r="D780" s="42">
        <v>42825</v>
      </c>
      <c r="E780" s="42">
        <v>2958465</v>
      </c>
      <c r="F780" s="41"/>
      <c r="G780" s="41"/>
      <c r="H780" s="40" t="s">
        <v>9590</v>
      </c>
      <c r="I780" s="42">
        <v>42825</v>
      </c>
      <c r="J780" s="40" t="s">
        <v>11115</v>
      </c>
      <c r="K780" s="42">
        <v>42825</v>
      </c>
      <c r="L780" s="40" t="s">
        <v>11115</v>
      </c>
      <c r="M780" s="42">
        <v>42825</v>
      </c>
      <c r="N780" s="42">
        <v>2958465</v>
      </c>
      <c r="O780" s="40" t="s">
        <v>11249</v>
      </c>
      <c r="P780" s="40" t="s">
        <v>12978</v>
      </c>
      <c r="Q780" s="40" t="s">
        <v>11118</v>
      </c>
    </row>
    <row r="781" spans="1:17" x14ac:dyDescent="0.35">
      <c r="A781" s="40" t="s">
        <v>12979</v>
      </c>
      <c r="B781" s="40" t="s">
        <v>12980</v>
      </c>
      <c r="C781" s="41"/>
      <c r="D781" s="42">
        <v>42825</v>
      </c>
      <c r="E781" s="42">
        <v>2958465</v>
      </c>
      <c r="F781" s="41"/>
      <c r="G781" s="41"/>
      <c r="H781" s="40" t="s">
        <v>9590</v>
      </c>
      <c r="I781" s="42">
        <v>42825</v>
      </c>
      <c r="J781" s="40" t="s">
        <v>11115</v>
      </c>
      <c r="K781" s="42">
        <v>42825</v>
      </c>
      <c r="L781" s="40" t="s">
        <v>11115</v>
      </c>
      <c r="M781" s="42">
        <v>42825</v>
      </c>
      <c r="N781" s="42">
        <v>2958465</v>
      </c>
      <c r="O781" s="40" t="s">
        <v>11249</v>
      </c>
      <c r="P781" s="40" t="s">
        <v>12978</v>
      </c>
      <c r="Q781" s="40" t="s">
        <v>11121</v>
      </c>
    </row>
    <row r="782" spans="1:17" x14ac:dyDescent="0.35">
      <c r="A782" s="40" t="s">
        <v>12981</v>
      </c>
      <c r="B782" s="40" t="s">
        <v>12982</v>
      </c>
      <c r="C782" s="41"/>
      <c r="D782" s="42">
        <v>42825</v>
      </c>
      <c r="E782" s="42">
        <v>2958465</v>
      </c>
      <c r="F782" s="41"/>
      <c r="G782" s="41"/>
      <c r="H782" s="40" t="s">
        <v>9590</v>
      </c>
      <c r="I782" s="42">
        <v>42825</v>
      </c>
      <c r="J782" s="40" t="s">
        <v>11115</v>
      </c>
      <c r="K782" s="42">
        <v>42825</v>
      </c>
      <c r="L782" s="40" t="s">
        <v>11115</v>
      </c>
      <c r="M782" s="42">
        <v>42825</v>
      </c>
      <c r="N782" s="42">
        <v>2958465</v>
      </c>
      <c r="O782" s="40" t="s">
        <v>11249</v>
      </c>
      <c r="P782" s="40" t="s">
        <v>12983</v>
      </c>
      <c r="Q782" s="40" t="s">
        <v>11121</v>
      </c>
    </row>
    <row r="783" spans="1:17" x14ac:dyDescent="0.35">
      <c r="A783" s="40" t="s">
        <v>12984</v>
      </c>
      <c r="B783" s="40" t="s">
        <v>12985</v>
      </c>
      <c r="C783" s="41"/>
      <c r="D783" s="42">
        <v>42825</v>
      </c>
      <c r="E783" s="42">
        <v>2958465</v>
      </c>
      <c r="F783" s="41"/>
      <c r="G783" s="41"/>
      <c r="H783" s="40" t="s">
        <v>9590</v>
      </c>
      <c r="I783" s="42">
        <v>42825</v>
      </c>
      <c r="J783" s="40" t="s">
        <v>11115</v>
      </c>
      <c r="K783" s="42">
        <v>42825</v>
      </c>
      <c r="L783" s="40" t="s">
        <v>11115</v>
      </c>
      <c r="M783" s="42">
        <v>42825</v>
      </c>
      <c r="N783" s="42">
        <v>2958465</v>
      </c>
      <c r="O783" s="40" t="s">
        <v>11249</v>
      </c>
      <c r="P783" s="40" t="s">
        <v>12986</v>
      </c>
      <c r="Q783" s="40" t="s">
        <v>11118</v>
      </c>
    </row>
    <row r="784" spans="1:17" x14ac:dyDescent="0.35">
      <c r="A784" s="40" t="s">
        <v>12987</v>
      </c>
      <c r="B784" s="40" t="s">
        <v>12988</v>
      </c>
      <c r="C784" s="41"/>
      <c r="D784" s="42">
        <v>42825</v>
      </c>
      <c r="E784" s="42">
        <v>2958465</v>
      </c>
      <c r="F784" s="41"/>
      <c r="G784" s="41"/>
      <c r="H784" s="40" t="s">
        <v>9590</v>
      </c>
      <c r="I784" s="42">
        <v>42825</v>
      </c>
      <c r="J784" s="40" t="s">
        <v>11115</v>
      </c>
      <c r="K784" s="42">
        <v>42825</v>
      </c>
      <c r="L784" s="40" t="s">
        <v>11115</v>
      </c>
      <c r="M784" s="42">
        <v>42825</v>
      </c>
      <c r="N784" s="42">
        <v>2958465</v>
      </c>
      <c r="O784" s="40" t="s">
        <v>11249</v>
      </c>
      <c r="P784" s="40" t="s">
        <v>12986</v>
      </c>
      <c r="Q784" s="40" t="s">
        <v>11121</v>
      </c>
    </row>
    <row r="785" spans="1:17" x14ac:dyDescent="0.35">
      <c r="A785" s="40" t="s">
        <v>12989</v>
      </c>
      <c r="B785" s="40" t="s">
        <v>12990</v>
      </c>
      <c r="C785" s="41"/>
      <c r="D785" s="42">
        <v>42825</v>
      </c>
      <c r="E785" s="42">
        <v>2958465</v>
      </c>
      <c r="F785" s="41"/>
      <c r="G785" s="41"/>
      <c r="H785" s="40" t="s">
        <v>9590</v>
      </c>
      <c r="I785" s="42">
        <v>42825</v>
      </c>
      <c r="J785" s="40" t="s">
        <v>11115</v>
      </c>
      <c r="K785" s="42">
        <v>42825</v>
      </c>
      <c r="L785" s="40" t="s">
        <v>11115</v>
      </c>
      <c r="M785" s="42">
        <v>42825</v>
      </c>
      <c r="N785" s="42">
        <v>2958465</v>
      </c>
      <c r="O785" s="40" t="s">
        <v>11249</v>
      </c>
      <c r="P785" s="40" t="s">
        <v>12991</v>
      </c>
      <c r="Q785" s="40" t="s">
        <v>11118</v>
      </c>
    </row>
    <row r="786" spans="1:17" x14ac:dyDescent="0.35">
      <c r="A786" s="40" t="s">
        <v>12992</v>
      </c>
      <c r="B786" s="40" t="s">
        <v>12993</v>
      </c>
      <c r="C786" s="41"/>
      <c r="D786" s="42">
        <v>42825</v>
      </c>
      <c r="E786" s="42">
        <v>2958465</v>
      </c>
      <c r="F786" s="41"/>
      <c r="G786" s="41"/>
      <c r="H786" s="40" t="s">
        <v>9590</v>
      </c>
      <c r="I786" s="42">
        <v>42825</v>
      </c>
      <c r="J786" s="40" t="s">
        <v>11115</v>
      </c>
      <c r="K786" s="42">
        <v>42825</v>
      </c>
      <c r="L786" s="40" t="s">
        <v>11115</v>
      </c>
      <c r="M786" s="42">
        <v>42825</v>
      </c>
      <c r="N786" s="42">
        <v>2958465</v>
      </c>
      <c r="O786" s="40" t="s">
        <v>11249</v>
      </c>
      <c r="P786" s="40" t="s">
        <v>12991</v>
      </c>
      <c r="Q786" s="40" t="s">
        <v>11121</v>
      </c>
    </row>
    <row r="787" spans="1:17" x14ac:dyDescent="0.35">
      <c r="A787" s="40" t="s">
        <v>10317</v>
      </c>
      <c r="B787" s="40" t="s">
        <v>12994</v>
      </c>
      <c r="C787" s="41"/>
      <c r="D787" s="42">
        <v>42825</v>
      </c>
      <c r="E787" s="42">
        <v>2958465</v>
      </c>
      <c r="F787" s="41"/>
      <c r="G787" s="41"/>
      <c r="H787" s="40" t="s">
        <v>9590</v>
      </c>
      <c r="I787" s="42">
        <v>42825</v>
      </c>
      <c r="J787" s="40" t="s">
        <v>11115</v>
      </c>
      <c r="K787" s="42">
        <v>42825</v>
      </c>
      <c r="L787" s="40" t="s">
        <v>11115</v>
      </c>
      <c r="M787" s="42">
        <v>42825</v>
      </c>
      <c r="N787" s="42">
        <v>2958465</v>
      </c>
      <c r="O787" s="40" t="s">
        <v>11149</v>
      </c>
      <c r="P787" s="40" t="s">
        <v>12995</v>
      </c>
      <c r="Q787" s="40" t="s">
        <v>11144</v>
      </c>
    </row>
    <row r="788" spans="1:17" x14ac:dyDescent="0.35">
      <c r="A788" s="40" t="s">
        <v>12996</v>
      </c>
      <c r="B788" s="40" t="s">
        <v>12994</v>
      </c>
      <c r="C788" s="41"/>
      <c r="D788" s="42">
        <v>42825</v>
      </c>
      <c r="E788" s="42">
        <v>2958465</v>
      </c>
      <c r="F788" s="41"/>
      <c r="G788" s="41"/>
      <c r="H788" s="40" t="s">
        <v>9590</v>
      </c>
      <c r="I788" s="42">
        <v>42825</v>
      </c>
      <c r="J788" s="40" t="s">
        <v>11115</v>
      </c>
      <c r="K788" s="42">
        <v>42825</v>
      </c>
      <c r="L788" s="40" t="s">
        <v>11115</v>
      </c>
      <c r="M788" s="42">
        <v>42825</v>
      </c>
      <c r="N788" s="42">
        <v>2958465</v>
      </c>
      <c r="O788" s="40" t="s">
        <v>11149</v>
      </c>
      <c r="P788" s="40" t="s">
        <v>12995</v>
      </c>
      <c r="Q788" s="40" t="s">
        <v>11144</v>
      </c>
    </row>
    <row r="789" spans="1:17" x14ac:dyDescent="0.35">
      <c r="A789" s="40" t="s">
        <v>10523</v>
      </c>
      <c r="B789" s="40" t="s">
        <v>12997</v>
      </c>
      <c r="C789" s="41"/>
      <c r="D789" s="42">
        <v>42825</v>
      </c>
      <c r="E789" s="42">
        <v>2958465</v>
      </c>
      <c r="F789" s="41"/>
      <c r="G789" s="41"/>
      <c r="H789" s="40" t="s">
        <v>9590</v>
      </c>
      <c r="I789" s="42">
        <v>42825</v>
      </c>
      <c r="J789" s="40" t="s">
        <v>11115</v>
      </c>
      <c r="K789" s="42">
        <v>42825</v>
      </c>
      <c r="L789" s="40" t="s">
        <v>11115</v>
      </c>
      <c r="M789" s="42">
        <v>42825</v>
      </c>
      <c r="N789" s="42">
        <v>2958465</v>
      </c>
      <c r="O789" s="40" t="s">
        <v>11260</v>
      </c>
      <c r="P789" s="40" t="s">
        <v>12998</v>
      </c>
      <c r="Q789" s="40" t="s">
        <v>11118</v>
      </c>
    </row>
    <row r="790" spans="1:17" x14ac:dyDescent="0.35">
      <c r="A790" s="40" t="s">
        <v>12999</v>
      </c>
      <c r="B790" s="40" t="s">
        <v>13000</v>
      </c>
      <c r="C790" s="41"/>
      <c r="D790" s="42">
        <v>42825</v>
      </c>
      <c r="E790" s="42">
        <v>2958465</v>
      </c>
      <c r="F790" s="41"/>
      <c r="G790" s="41"/>
      <c r="H790" s="40" t="s">
        <v>9590</v>
      </c>
      <c r="I790" s="42">
        <v>42825</v>
      </c>
      <c r="J790" s="40" t="s">
        <v>11115</v>
      </c>
      <c r="K790" s="42">
        <v>42825</v>
      </c>
      <c r="L790" s="40" t="s">
        <v>11115</v>
      </c>
      <c r="M790" s="42">
        <v>42825</v>
      </c>
      <c r="N790" s="42">
        <v>2958465</v>
      </c>
      <c r="O790" s="40" t="s">
        <v>11260</v>
      </c>
      <c r="P790" s="40" t="s">
        <v>12998</v>
      </c>
      <c r="Q790" s="40" t="s">
        <v>11121</v>
      </c>
    </row>
    <row r="791" spans="1:17" x14ac:dyDescent="0.35">
      <c r="A791" s="40" t="s">
        <v>13001</v>
      </c>
      <c r="B791" s="40" t="s">
        <v>13002</v>
      </c>
      <c r="C791" s="41"/>
      <c r="D791" s="42">
        <v>42825</v>
      </c>
      <c r="E791" s="42">
        <v>2958465</v>
      </c>
      <c r="F791" s="41"/>
      <c r="G791" s="41"/>
      <c r="H791" s="40" t="s">
        <v>9590</v>
      </c>
      <c r="I791" s="42">
        <v>42825</v>
      </c>
      <c r="J791" s="40" t="s">
        <v>11115</v>
      </c>
      <c r="K791" s="42">
        <v>42825</v>
      </c>
      <c r="L791" s="40" t="s">
        <v>11115</v>
      </c>
      <c r="M791" s="42">
        <v>42825</v>
      </c>
      <c r="N791" s="42">
        <v>2958465</v>
      </c>
      <c r="O791" s="40" t="s">
        <v>11260</v>
      </c>
      <c r="P791" s="40" t="s">
        <v>12998</v>
      </c>
      <c r="Q791" s="40" t="s">
        <v>11167</v>
      </c>
    </row>
    <row r="792" spans="1:17" x14ac:dyDescent="0.35">
      <c r="A792" s="40" t="s">
        <v>10684</v>
      </c>
      <c r="B792" s="40" t="s">
        <v>13003</v>
      </c>
      <c r="C792" s="41"/>
      <c r="D792" s="42">
        <v>42825</v>
      </c>
      <c r="E792" s="42">
        <v>2958465</v>
      </c>
      <c r="F792" s="41"/>
      <c r="G792" s="41"/>
      <c r="H792" s="40" t="s">
        <v>9590</v>
      </c>
      <c r="I792" s="42">
        <v>42825</v>
      </c>
      <c r="J792" s="40" t="s">
        <v>11115</v>
      </c>
      <c r="K792" s="42">
        <v>42825</v>
      </c>
      <c r="L792" s="40" t="s">
        <v>11115</v>
      </c>
      <c r="M792" s="42">
        <v>42825</v>
      </c>
      <c r="N792" s="42">
        <v>2958465</v>
      </c>
      <c r="O792" s="40" t="s">
        <v>11149</v>
      </c>
      <c r="P792" s="40" t="s">
        <v>13004</v>
      </c>
      <c r="Q792" s="40" t="s">
        <v>11118</v>
      </c>
    </row>
    <row r="793" spans="1:17" x14ac:dyDescent="0.35">
      <c r="A793" s="40" t="s">
        <v>10545</v>
      </c>
      <c r="B793" s="40" t="s">
        <v>13005</v>
      </c>
      <c r="C793" s="41"/>
      <c r="D793" s="42">
        <v>42825</v>
      </c>
      <c r="E793" s="42">
        <v>2958465</v>
      </c>
      <c r="F793" s="41"/>
      <c r="G793" s="41"/>
      <c r="H793" s="40" t="s">
        <v>9590</v>
      </c>
      <c r="I793" s="42">
        <v>42825</v>
      </c>
      <c r="J793" s="40" t="s">
        <v>11115</v>
      </c>
      <c r="K793" s="42">
        <v>42825</v>
      </c>
      <c r="L793" s="40" t="s">
        <v>11115</v>
      </c>
      <c r="M793" s="42">
        <v>42825</v>
      </c>
      <c r="N793" s="42">
        <v>2958465</v>
      </c>
      <c r="O793" s="40" t="s">
        <v>11149</v>
      </c>
      <c r="P793" s="40" t="s">
        <v>13004</v>
      </c>
      <c r="Q793" s="40" t="s">
        <v>11152</v>
      </c>
    </row>
    <row r="794" spans="1:17" x14ac:dyDescent="0.35">
      <c r="A794" s="40" t="s">
        <v>13006</v>
      </c>
      <c r="B794" s="40" t="s">
        <v>13007</v>
      </c>
      <c r="C794" s="41"/>
      <c r="D794" s="42">
        <v>42825</v>
      </c>
      <c r="E794" s="42">
        <v>2958465</v>
      </c>
      <c r="F794" s="41"/>
      <c r="G794" s="41"/>
      <c r="H794" s="40" t="s">
        <v>9590</v>
      </c>
      <c r="I794" s="42">
        <v>42825</v>
      </c>
      <c r="J794" s="40" t="s">
        <v>11115</v>
      </c>
      <c r="K794" s="42">
        <v>42825</v>
      </c>
      <c r="L794" s="40" t="s">
        <v>11115</v>
      </c>
      <c r="M794" s="42">
        <v>42825</v>
      </c>
      <c r="N794" s="42">
        <v>2958465</v>
      </c>
      <c r="O794" s="40" t="s">
        <v>11149</v>
      </c>
      <c r="P794" s="40" t="s">
        <v>13008</v>
      </c>
      <c r="Q794" s="40" t="s">
        <v>11144</v>
      </c>
    </row>
    <row r="795" spans="1:17" x14ac:dyDescent="0.35">
      <c r="A795" s="40" t="s">
        <v>13009</v>
      </c>
      <c r="B795" s="40" t="s">
        <v>13010</v>
      </c>
      <c r="C795" s="41"/>
      <c r="D795" s="42">
        <v>42825</v>
      </c>
      <c r="E795" s="42">
        <v>2958465</v>
      </c>
      <c r="F795" s="41"/>
      <c r="G795" s="41"/>
      <c r="H795" s="40" t="s">
        <v>9590</v>
      </c>
      <c r="I795" s="42">
        <v>42825</v>
      </c>
      <c r="J795" s="40" t="s">
        <v>11115</v>
      </c>
      <c r="K795" s="42">
        <v>42825</v>
      </c>
      <c r="L795" s="40" t="s">
        <v>11115</v>
      </c>
      <c r="M795" s="42">
        <v>42825</v>
      </c>
      <c r="N795" s="42">
        <v>2958465</v>
      </c>
      <c r="O795" s="40" t="s">
        <v>11260</v>
      </c>
      <c r="P795" s="40" t="s">
        <v>13011</v>
      </c>
      <c r="Q795" s="40" t="s">
        <v>11118</v>
      </c>
    </row>
    <row r="796" spans="1:17" x14ac:dyDescent="0.35">
      <c r="A796" s="40" t="s">
        <v>13012</v>
      </c>
      <c r="B796" s="40" t="s">
        <v>13013</v>
      </c>
      <c r="C796" s="41"/>
      <c r="D796" s="42">
        <v>42825</v>
      </c>
      <c r="E796" s="42">
        <v>2958465</v>
      </c>
      <c r="F796" s="41"/>
      <c r="G796" s="41"/>
      <c r="H796" s="40" t="s">
        <v>9590</v>
      </c>
      <c r="I796" s="42">
        <v>42825</v>
      </c>
      <c r="J796" s="40" t="s">
        <v>11115</v>
      </c>
      <c r="K796" s="42">
        <v>42825</v>
      </c>
      <c r="L796" s="40" t="s">
        <v>11115</v>
      </c>
      <c r="M796" s="42">
        <v>42825</v>
      </c>
      <c r="N796" s="42">
        <v>2958465</v>
      </c>
      <c r="O796" s="40" t="s">
        <v>11260</v>
      </c>
      <c r="P796" s="40" t="s">
        <v>13011</v>
      </c>
      <c r="Q796" s="40" t="s">
        <v>11121</v>
      </c>
    </row>
    <row r="797" spans="1:17" x14ac:dyDescent="0.35">
      <c r="A797" s="40" t="s">
        <v>13014</v>
      </c>
      <c r="B797" s="40" t="s">
        <v>13015</v>
      </c>
      <c r="C797" s="41"/>
      <c r="D797" s="42">
        <v>42825</v>
      </c>
      <c r="E797" s="42">
        <v>2958465</v>
      </c>
      <c r="F797" s="40" t="s">
        <v>13016</v>
      </c>
      <c r="G797" s="41"/>
      <c r="H797" s="40" t="s">
        <v>9590</v>
      </c>
      <c r="I797" s="42">
        <v>42825</v>
      </c>
      <c r="J797" s="40" t="s">
        <v>11115</v>
      </c>
      <c r="K797" s="42">
        <v>42825</v>
      </c>
      <c r="L797" s="40" t="s">
        <v>11115</v>
      </c>
      <c r="M797" s="42">
        <v>42825</v>
      </c>
      <c r="N797" s="42">
        <v>2958465</v>
      </c>
      <c r="O797" s="40" t="s">
        <v>11210</v>
      </c>
      <c r="P797" s="40" t="s">
        <v>13017</v>
      </c>
      <c r="Q797" s="40" t="s">
        <v>11118</v>
      </c>
    </row>
    <row r="798" spans="1:17" x14ac:dyDescent="0.35">
      <c r="A798" s="40" t="s">
        <v>13018</v>
      </c>
      <c r="B798" s="40" t="s">
        <v>13015</v>
      </c>
      <c r="C798" s="41"/>
      <c r="D798" s="42">
        <v>42825</v>
      </c>
      <c r="E798" s="42">
        <v>2958465</v>
      </c>
      <c r="F798" s="41"/>
      <c r="G798" s="41"/>
      <c r="H798" s="40" t="s">
        <v>9590</v>
      </c>
      <c r="I798" s="42">
        <v>42825</v>
      </c>
      <c r="J798" s="40" t="s">
        <v>11115</v>
      </c>
      <c r="K798" s="42">
        <v>42825</v>
      </c>
      <c r="L798" s="40" t="s">
        <v>11115</v>
      </c>
      <c r="M798" s="42">
        <v>42825</v>
      </c>
      <c r="N798" s="42">
        <v>2958465</v>
      </c>
      <c r="O798" s="40" t="s">
        <v>11210</v>
      </c>
      <c r="P798" s="40" t="s">
        <v>13017</v>
      </c>
      <c r="Q798" s="40" t="s">
        <v>11118</v>
      </c>
    </row>
    <row r="799" spans="1:17" x14ac:dyDescent="0.35">
      <c r="A799" s="40" t="s">
        <v>13016</v>
      </c>
      <c r="B799" s="40" t="s">
        <v>13019</v>
      </c>
      <c r="C799" s="41"/>
      <c r="D799" s="42">
        <v>42825</v>
      </c>
      <c r="E799" s="42">
        <v>2958465</v>
      </c>
      <c r="F799" s="40" t="s">
        <v>13016</v>
      </c>
      <c r="G799" s="41"/>
      <c r="H799" s="40" t="s">
        <v>9590</v>
      </c>
      <c r="I799" s="42">
        <v>42825</v>
      </c>
      <c r="J799" s="40" t="s">
        <v>11115</v>
      </c>
      <c r="K799" s="42">
        <v>42825</v>
      </c>
      <c r="L799" s="40" t="s">
        <v>11115</v>
      </c>
      <c r="M799" s="42">
        <v>42825</v>
      </c>
      <c r="N799" s="42">
        <v>2958465</v>
      </c>
      <c r="O799" s="40" t="s">
        <v>11210</v>
      </c>
      <c r="P799" s="40" t="s">
        <v>13017</v>
      </c>
      <c r="Q799" s="40" t="s">
        <v>11144</v>
      </c>
    </row>
    <row r="800" spans="1:17" x14ac:dyDescent="0.35">
      <c r="A800" s="40" t="s">
        <v>13020</v>
      </c>
      <c r="B800" s="40" t="s">
        <v>13021</v>
      </c>
      <c r="C800" s="41"/>
      <c r="D800" s="42">
        <v>42825</v>
      </c>
      <c r="E800" s="42">
        <v>2958465</v>
      </c>
      <c r="F800" s="40" t="s">
        <v>13014</v>
      </c>
      <c r="G800" s="41"/>
      <c r="H800" s="40" t="s">
        <v>9590</v>
      </c>
      <c r="I800" s="42">
        <v>42825</v>
      </c>
      <c r="J800" s="40" t="s">
        <v>11115</v>
      </c>
      <c r="K800" s="42">
        <v>42825</v>
      </c>
      <c r="L800" s="40" t="s">
        <v>11115</v>
      </c>
      <c r="M800" s="42">
        <v>42825</v>
      </c>
      <c r="N800" s="42">
        <v>2958465</v>
      </c>
      <c r="O800" s="40" t="s">
        <v>11210</v>
      </c>
      <c r="P800" s="40" t="s">
        <v>13017</v>
      </c>
      <c r="Q800" s="40" t="s">
        <v>11121</v>
      </c>
    </row>
    <row r="801" spans="1:17" x14ac:dyDescent="0.35">
      <c r="A801" s="40" t="s">
        <v>13022</v>
      </c>
      <c r="B801" s="40" t="s">
        <v>13023</v>
      </c>
      <c r="C801" s="41"/>
      <c r="D801" s="42">
        <v>42825</v>
      </c>
      <c r="E801" s="42">
        <v>2958465</v>
      </c>
      <c r="F801" s="40" t="s">
        <v>13014</v>
      </c>
      <c r="G801" s="41"/>
      <c r="H801" s="40" t="s">
        <v>9590</v>
      </c>
      <c r="I801" s="42">
        <v>42825</v>
      </c>
      <c r="J801" s="40" t="s">
        <v>11115</v>
      </c>
      <c r="K801" s="42">
        <v>42825</v>
      </c>
      <c r="L801" s="40" t="s">
        <v>11115</v>
      </c>
      <c r="M801" s="42">
        <v>42825</v>
      </c>
      <c r="N801" s="42">
        <v>2958465</v>
      </c>
      <c r="O801" s="40" t="s">
        <v>11210</v>
      </c>
      <c r="P801" s="40" t="s">
        <v>13024</v>
      </c>
      <c r="Q801" s="40" t="s">
        <v>11118</v>
      </c>
    </row>
    <row r="802" spans="1:17" x14ac:dyDescent="0.35">
      <c r="A802" s="40" t="s">
        <v>13025</v>
      </c>
      <c r="B802" s="40" t="s">
        <v>13026</v>
      </c>
      <c r="C802" s="41"/>
      <c r="D802" s="42">
        <v>42825</v>
      </c>
      <c r="E802" s="42">
        <v>2958465</v>
      </c>
      <c r="F802" s="40" t="s">
        <v>11458</v>
      </c>
      <c r="G802" s="41"/>
      <c r="H802" s="40" t="s">
        <v>9590</v>
      </c>
      <c r="I802" s="42">
        <v>42825</v>
      </c>
      <c r="J802" s="40" t="s">
        <v>11115</v>
      </c>
      <c r="K802" s="42">
        <v>42825</v>
      </c>
      <c r="L802" s="40" t="s">
        <v>11115</v>
      </c>
      <c r="M802" s="42">
        <v>42825</v>
      </c>
      <c r="N802" s="42">
        <v>2958465</v>
      </c>
      <c r="O802" s="40" t="s">
        <v>11210</v>
      </c>
      <c r="P802" s="40" t="s">
        <v>13027</v>
      </c>
      <c r="Q802" s="40" t="s">
        <v>11144</v>
      </c>
    </row>
    <row r="803" spans="1:17" x14ac:dyDescent="0.35">
      <c r="A803" s="40" t="s">
        <v>7623</v>
      </c>
      <c r="B803" s="40" t="s">
        <v>13026</v>
      </c>
      <c r="C803" s="41"/>
      <c r="D803" s="42">
        <v>42825</v>
      </c>
      <c r="E803" s="42">
        <v>2958465</v>
      </c>
      <c r="F803" s="41"/>
      <c r="G803" s="41"/>
      <c r="H803" s="40" t="s">
        <v>9590</v>
      </c>
      <c r="I803" s="42">
        <v>42825</v>
      </c>
      <c r="J803" s="40" t="s">
        <v>11115</v>
      </c>
      <c r="K803" s="42">
        <v>42825</v>
      </c>
      <c r="L803" s="40" t="s">
        <v>11115</v>
      </c>
      <c r="M803" s="42">
        <v>42825</v>
      </c>
      <c r="N803" s="42">
        <v>2958465</v>
      </c>
      <c r="O803" s="40" t="s">
        <v>11210</v>
      </c>
      <c r="P803" s="40" t="s">
        <v>13027</v>
      </c>
      <c r="Q803" s="40" t="s">
        <v>11144</v>
      </c>
    </row>
    <row r="804" spans="1:17" x14ac:dyDescent="0.35">
      <c r="A804" s="40" t="s">
        <v>13028</v>
      </c>
      <c r="B804" s="40" t="s">
        <v>13029</v>
      </c>
      <c r="C804" s="41"/>
      <c r="D804" s="42">
        <v>42825</v>
      </c>
      <c r="E804" s="42">
        <v>2958465</v>
      </c>
      <c r="F804" s="41"/>
      <c r="G804" s="41"/>
      <c r="H804" s="40" t="s">
        <v>9590</v>
      </c>
      <c r="I804" s="42">
        <v>42825</v>
      </c>
      <c r="J804" s="40" t="s">
        <v>11115</v>
      </c>
      <c r="K804" s="42">
        <v>42825</v>
      </c>
      <c r="L804" s="40" t="s">
        <v>11115</v>
      </c>
      <c r="M804" s="42">
        <v>42825</v>
      </c>
      <c r="N804" s="42">
        <v>2958465</v>
      </c>
      <c r="O804" s="40" t="s">
        <v>11124</v>
      </c>
      <c r="P804" s="40" t="s">
        <v>13030</v>
      </c>
      <c r="Q804" s="40" t="s">
        <v>11118</v>
      </c>
    </row>
    <row r="805" spans="1:17" x14ac:dyDescent="0.35">
      <c r="A805" s="40" t="s">
        <v>13031</v>
      </c>
      <c r="B805" s="40" t="s">
        <v>13032</v>
      </c>
      <c r="C805" s="41"/>
      <c r="D805" s="42">
        <v>42825</v>
      </c>
      <c r="E805" s="42">
        <v>2958465</v>
      </c>
      <c r="F805" s="41"/>
      <c r="G805" s="41"/>
      <c r="H805" s="40" t="s">
        <v>9590</v>
      </c>
      <c r="I805" s="42">
        <v>42825</v>
      </c>
      <c r="J805" s="40" t="s">
        <v>11115</v>
      </c>
      <c r="K805" s="42">
        <v>42825</v>
      </c>
      <c r="L805" s="40" t="s">
        <v>11115</v>
      </c>
      <c r="M805" s="42">
        <v>42825</v>
      </c>
      <c r="N805" s="42">
        <v>2958465</v>
      </c>
      <c r="O805" s="40" t="s">
        <v>11124</v>
      </c>
      <c r="P805" s="40" t="s">
        <v>13030</v>
      </c>
      <c r="Q805" s="40" t="s">
        <v>11121</v>
      </c>
    </row>
    <row r="806" spans="1:17" x14ac:dyDescent="0.35">
      <c r="A806" s="40" t="s">
        <v>13033</v>
      </c>
      <c r="B806" s="40" t="s">
        <v>13034</v>
      </c>
      <c r="C806" s="41"/>
      <c r="D806" s="42">
        <v>42825</v>
      </c>
      <c r="E806" s="42">
        <v>2958465</v>
      </c>
      <c r="F806" s="40" t="s">
        <v>13033</v>
      </c>
      <c r="G806" s="41"/>
      <c r="H806" s="40" t="s">
        <v>9590</v>
      </c>
      <c r="I806" s="42">
        <v>42825</v>
      </c>
      <c r="J806" s="40" t="s">
        <v>11115</v>
      </c>
      <c r="K806" s="42">
        <v>42825</v>
      </c>
      <c r="L806" s="40" t="s">
        <v>11115</v>
      </c>
      <c r="M806" s="42">
        <v>42825</v>
      </c>
      <c r="N806" s="42">
        <v>2958465</v>
      </c>
      <c r="O806" s="40" t="s">
        <v>11155</v>
      </c>
      <c r="P806" s="40" t="s">
        <v>13035</v>
      </c>
      <c r="Q806" s="40" t="s">
        <v>11118</v>
      </c>
    </row>
    <row r="807" spans="1:17" ht="26.5" x14ac:dyDescent="0.35">
      <c r="A807" s="40" t="s">
        <v>13036</v>
      </c>
      <c r="B807" s="40" t="s">
        <v>13037</v>
      </c>
      <c r="C807" s="41"/>
      <c r="D807" s="42">
        <v>42825</v>
      </c>
      <c r="E807" s="42">
        <v>2958465</v>
      </c>
      <c r="F807" s="40" t="s">
        <v>13033</v>
      </c>
      <c r="G807" s="41"/>
      <c r="H807" s="40" t="s">
        <v>9590</v>
      </c>
      <c r="I807" s="42">
        <v>42825</v>
      </c>
      <c r="J807" s="40" t="s">
        <v>11115</v>
      </c>
      <c r="K807" s="42">
        <v>42825</v>
      </c>
      <c r="L807" s="40" t="s">
        <v>11115</v>
      </c>
      <c r="M807" s="42">
        <v>42825</v>
      </c>
      <c r="N807" s="42">
        <v>2958465</v>
      </c>
      <c r="O807" s="40" t="s">
        <v>11160</v>
      </c>
      <c r="P807" s="40" t="s">
        <v>13035</v>
      </c>
      <c r="Q807" s="40" t="s">
        <v>11121</v>
      </c>
    </row>
    <row r="808" spans="1:17" x14ac:dyDescent="0.35">
      <c r="A808" s="40" t="s">
        <v>13038</v>
      </c>
      <c r="B808" s="40" t="s">
        <v>13039</v>
      </c>
      <c r="C808" s="41"/>
      <c r="D808" s="42">
        <v>42825</v>
      </c>
      <c r="E808" s="42">
        <v>2958465</v>
      </c>
      <c r="F808" s="41"/>
      <c r="G808" s="41"/>
      <c r="H808" s="40" t="s">
        <v>9590</v>
      </c>
      <c r="I808" s="42">
        <v>42825</v>
      </c>
      <c r="J808" s="40" t="s">
        <v>11115</v>
      </c>
      <c r="K808" s="42">
        <v>42825</v>
      </c>
      <c r="L808" s="40" t="s">
        <v>11115</v>
      </c>
      <c r="M808" s="42">
        <v>42825</v>
      </c>
      <c r="N808" s="42">
        <v>2958465</v>
      </c>
      <c r="O808" s="40" t="s">
        <v>11237</v>
      </c>
      <c r="P808" s="40" t="s">
        <v>13040</v>
      </c>
      <c r="Q808" s="40" t="s">
        <v>11136</v>
      </c>
    </row>
    <row r="809" spans="1:17" x14ac:dyDescent="0.35">
      <c r="A809" s="40" t="s">
        <v>13041</v>
      </c>
      <c r="B809" s="40" t="s">
        <v>13042</v>
      </c>
      <c r="C809" s="41"/>
      <c r="D809" s="42">
        <v>42825</v>
      </c>
      <c r="E809" s="42">
        <v>2958465</v>
      </c>
      <c r="F809" s="41"/>
      <c r="G809" s="41"/>
      <c r="H809" s="40" t="s">
        <v>9590</v>
      </c>
      <c r="I809" s="42">
        <v>42825</v>
      </c>
      <c r="J809" s="40" t="s">
        <v>11115</v>
      </c>
      <c r="K809" s="42">
        <v>42825</v>
      </c>
      <c r="L809" s="40" t="s">
        <v>11115</v>
      </c>
      <c r="M809" s="42">
        <v>42825</v>
      </c>
      <c r="N809" s="42">
        <v>2958465</v>
      </c>
      <c r="O809" s="40" t="s">
        <v>11237</v>
      </c>
      <c r="P809" s="40" t="s">
        <v>13040</v>
      </c>
      <c r="Q809" s="40" t="s">
        <v>11139</v>
      </c>
    </row>
    <row r="810" spans="1:17" x14ac:dyDescent="0.35">
      <c r="A810" s="40" t="s">
        <v>13043</v>
      </c>
      <c r="B810" s="40" t="s">
        <v>13044</v>
      </c>
      <c r="C810" s="41"/>
      <c r="D810" s="42">
        <v>42825</v>
      </c>
      <c r="E810" s="42">
        <v>2958465</v>
      </c>
      <c r="F810" s="40" t="s">
        <v>13043</v>
      </c>
      <c r="G810" s="41"/>
      <c r="H810" s="40" t="s">
        <v>9590</v>
      </c>
      <c r="I810" s="42">
        <v>42825</v>
      </c>
      <c r="J810" s="40" t="s">
        <v>11115</v>
      </c>
      <c r="K810" s="42">
        <v>42825</v>
      </c>
      <c r="L810" s="40" t="s">
        <v>11115</v>
      </c>
      <c r="M810" s="42">
        <v>42825</v>
      </c>
      <c r="N810" s="42">
        <v>2958465</v>
      </c>
      <c r="O810" s="40" t="s">
        <v>11155</v>
      </c>
      <c r="P810" s="40" t="s">
        <v>13045</v>
      </c>
      <c r="Q810" s="40" t="s">
        <v>11118</v>
      </c>
    </row>
    <row r="811" spans="1:17" x14ac:dyDescent="0.35">
      <c r="A811" s="40" t="s">
        <v>13046</v>
      </c>
      <c r="B811" s="40" t="s">
        <v>13047</v>
      </c>
      <c r="C811" s="41"/>
      <c r="D811" s="42">
        <v>42825</v>
      </c>
      <c r="E811" s="42">
        <v>2958465</v>
      </c>
      <c r="F811" s="40" t="s">
        <v>13043</v>
      </c>
      <c r="G811" s="41"/>
      <c r="H811" s="40" t="s">
        <v>9590</v>
      </c>
      <c r="I811" s="42">
        <v>42825</v>
      </c>
      <c r="J811" s="40" t="s">
        <v>11115</v>
      </c>
      <c r="K811" s="42">
        <v>42825</v>
      </c>
      <c r="L811" s="40" t="s">
        <v>11115</v>
      </c>
      <c r="M811" s="42">
        <v>42825</v>
      </c>
      <c r="N811" s="42">
        <v>2958465</v>
      </c>
      <c r="O811" s="40" t="s">
        <v>11155</v>
      </c>
      <c r="P811" s="40" t="s">
        <v>13045</v>
      </c>
      <c r="Q811" s="40" t="s">
        <v>11121</v>
      </c>
    </row>
    <row r="812" spans="1:17" x14ac:dyDescent="0.35">
      <c r="A812" s="40" t="s">
        <v>10609</v>
      </c>
      <c r="B812" s="40" t="s">
        <v>13048</v>
      </c>
      <c r="C812" s="41"/>
      <c r="D812" s="42">
        <v>42825</v>
      </c>
      <c r="E812" s="42">
        <v>2958465</v>
      </c>
      <c r="F812" s="41"/>
      <c r="G812" s="41"/>
      <c r="H812" s="40" t="s">
        <v>9590</v>
      </c>
      <c r="I812" s="42">
        <v>42825</v>
      </c>
      <c r="J812" s="40" t="s">
        <v>11115</v>
      </c>
      <c r="K812" s="42">
        <v>42825</v>
      </c>
      <c r="L812" s="40" t="s">
        <v>11115</v>
      </c>
      <c r="M812" s="42">
        <v>42825</v>
      </c>
      <c r="N812" s="42">
        <v>2958465</v>
      </c>
      <c r="O812" s="40" t="s">
        <v>11149</v>
      </c>
      <c r="P812" s="40" t="s">
        <v>13049</v>
      </c>
      <c r="Q812" s="40" t="s">
        <v>11118</v>
      </c>
    </row>
    <row r="813" spans="1:17" x14ac:dyDescent="0.35">
      <c r="A813" s="40" t="s">
        <v>13050</v>
      </c>
      <c r="B813" s="40" t="s">
        <v>13051</v>
      </c>
      <c r="C813" s="41"/>
      <c r="D813" s="42">
        <v>42825</v>
      </c>
      <c r="E813" s="42">
        <v>2958465</v>
      </c>
      <c r="F813" s="41"/>
      <c r="G813" s="41"/>
      <c r="H813" s="40" t="s">
        <v>9590</v>
      </c>
      <c r="I813" s="42">
        <v>42825</v>
      </c>
      <c r="J813" s="40" t="s">
        <v>11115</v>
      </c>
      <c r="K813" s="42">
        <v>42825</v>
      </c>
      <c r="L813" s="40" t="s">
        <v>11115</v>
      </c>
      <c r="M813" s="42">
        <v>42825</v>
      </c>
      <c r="N813" s="42">
        <v>2958465</v>
      </c>
      <c r="O813" s="40" t="s">
        <v>11149</v>
      </c>
      <c r="P813" s="40" t="s">
        <v>13049</v>
      </c>
      <c r="Q813" s="40" t="s">
        <v>11144</v>
      </c>
    </row>
    <row r="814" spans="1:17" x14ac:dyDescent="0.35">
      <c r="A814" s="40" t="s">
        <v>10608</v>
      </c>
      <c r="B814" s="40" t="s">
        <v>13052</v>
      </c>
      <c r="C814" s="41"/>
      <c r="D814" s="42">
        <v>42825</v>
      </c>
      <c r="E814" s="42">
        <v>2958465</v>
      </c>
      <c r="F814" s="41"/>
      <c r="G814" s="41"/>
      <c r="H814" s="40" t="s">
        <v>9590</v>
      </c>
      <c r="I814" s="42">
        <v>42825</v>
      </c>
      <c r="J814" s="40" t="s">
        <v>11115</v>
      </c>
      <c r="K814" s="42">
        <v>42825</v>
      </c>
      <c r="L814" s="40" t="s">
        <v>11115</v>
      </c>
      <c r="M814" s="42">
        <v>42825</v>
      </c>
      <c r="N814" s="42">
        <v>2958465</v>
      </c>
      <c r="O814" s="40" t="s">
        <v>11149</v>
      </c>
      <c r="P814" s="40" t="s">
        <v>13049</v>
      </c>
      <c r="Q814" s="40" t="s">
        <v>11152</v>
      </c>
    </row>
    <row r="815" spans="1:17" x14ac:dyDescent="0.35">
      <c r="A815" s="40" t="s">
        <v>13053</v>
      </c>
      <c r="B815" s="40" t="s">
        <v>13054</v>
      </c>
      <c r="C815" s="41"/>
      <c r="D815" s="42">
        <v>42825</v>
      </c>
      <c r="E815" s="42">
        <v>2958465</v>
      </c>
      <c r="F815" s="41"/>
      <c r="G815" s="41"/>
      <c r="H815" s="40" t="s">
        <v>9590</v>
      </c>
      <c r="I815" s="42">
        <v>42825</v>
      </c>
      <c r="J815" s="40" t="s">
        <v>11115</v>
      </c>
      <c r="K815" s="42">
        <v>42825</v>
      </c>
      <c r="L815" s="40" t="s">
        <v>11115</v>
      </c>
      <c r="M815" s="42">
        <v>42825</v>
      </c>
      <c r="N815" s="42">
        <v>2958465</v>
      </c>
      <c r="O815" s="40" t="s">
        <v>11124</v>
      </c>
      <c r="P815" s="40" t="s">
        <v>13055</v>
      </c>
      <c r="Q815" s="40" t="s">
        <v>11118</v>
      </c>
    </row>
    <row r="816" spans="1:17" x14ac:dyDescent="0.35">
      <c r="A816" s="40" t="s">
        <v>13056</v>
      </c>
      <c r="B816" s="40" t="s">
        <v>13057</v>
      </c>
      <c r="C816" s="41"/>
      <c r="D816" s="42">
        <v>42825</v>
      </c>
      <c r="E816" s="42">
        <v>2958465</v>
      </c>
      <c r="F816" s="41"/>
      <c r="G816" s="41"/>
      <c r="H816" s="40" t="s">
        <v>9590</v>
      </c>
      <c r="I816" s="42">
        <v>42825</v>
      </c>
      <c r="J816" s="40" t="s">
        <v>11115</v>
      </c>
      <c r="K816" s="42">
        <v>42825</v>
      </c>
      <c r="L816" s="40" t="s">
        <v>11115</v>
      </c>
      <c r="M816" s="42">
        <v>42825</v>
      </c>
      <c r="N816" s="42">
        <v>2958465</v>
      </c>
      <c r="O816" s="40" t="s">
        <v>11124</v>
      </c>
      <c r="P816" s="40" t="s">
        <v>13055</v>
      </c>
      <c r="Q816" s="40" t="s">
        <v>11121</v>
      </c>
    </row>
    <row r="817" spans="1:17" x14ac:dyDescent="0.35">
      <c r="A817" s="40" t="s">
        <v>13058</v>
      </c>
      <c r="B817" s="40" t="s">
        <v>13059</v>
      </c>
      <c r="C817" s="41"/>
      <c r="D817" s="42">
        <v>42825</v>
      </c>
      <c r="E817" s="42">
        <v>2958465</v>
      </c>
      <c r="F817" s="41"/>
      <c r="G817" s="41"/>
      <c r="H817" s="40" t="s">
        <v>9590</v>
      </c>
      <c r="I817" s="42">
        <v>42825</v>
      </c>
      <c r="J817" s="40" t="s">
        <v>11115</v>
      </c>
      <c r="K817" s="42">
        <v>42825</v>
      </c>
      <c r="L817" s="40" t="s">
        <v>11115</v>
      </c>
      <c r="M817" s="42">
        <v>42825</v>
      </c>
      <c r="N817" s="42">
        <v>2958465</v>
      </c>
      <c r="O817" s="40" t="s">
        <v>11384</v>
      </c>
      <c r="P817" s="40" t="s">
        <v>13060</v>
      </c>
      <c r="Q817" s="40" t="s">
        <v>11139</v>
      </c>
    </row>
    <row r="818" spans="1:17" x14ac:dyDescent="0.35">
      <c r="A818" s="40" t="s">
        <v>13061</v>
      </c>
      <c r="B818" s="40" t="s">
        <v>13062</v>
      </c>
      <c r="C818" s="41"/>
      <c r="D818" s="42">
        <v>42825</v>
      </c>
      <c r="E818" s="42">
        <v>2958465</v>
      </c>
      <c r="F818" s="40" t="s">
        <v>13061</v>
      </c>
      <c r="G818" s="41"/>
      <c r="H818" s="40" t="s">
        <v>9590</v>
      </c>
      <c r="I818" s="42">
        <v>42825</v>
      </c>
      <c r="J818" s="40" t="s">
        <v>11115</v>
      </c>
      <c r="K818" s="42">
        <v>42825</v>
      </c>
      <c r="L818" s="40" t="s">
        <v>11115</v>
      </c>
      <c r="M818" s="42">
        <v>42825</v>
      </c>
      <c r="N818" s="42">
        <v>2958465</v>
      </c>
      <c r="O818" s="40" t="s">
        <v>11175</v>
      </c>
      <c r="P818" s="40" t="s">
        <v>13063</v>
      </c>
      <c r="Q818" s="40" t="s">
        <v>11121</v>
      </c>
    </row>
    <row r="819" spans="1:17" x14ac:dyDescent="0.35">
      <c r="A819" s="40" t="s">
        <v>13064</v>
      </c>
      <c r="B819" s="40" t="s">
        <v>13065</v>
      </c>
      <c r="C819" s="41"/>
      <c r="D819" s="42">
        <v>42825</v>
      </c>
      <c r="E819" s="42">
        <v>2958465</v>
      </c>
      <c r="F819" s="41"/>
      <c r="G819" s="41"/>
      <c r="H819" s="40" t="s">
        <v>9590</v>
      </c>
      <c r="I819" s="42">
        <v>42825</v>
      </c>
      <c r="J819" s="40" t="s">
        <v>11115</v>
      </c>
      <c r="K819" s="42">
        <v>42825</v>
      </c>
      <c r="L819" s="40" t="s">
        <v>11115</v>
      </c>
      <c r="M819" s="42">
        <v>42825</v>
      </c>
      <c r="N819" s="42">
        <v>2958465</v>
      </c>
      <c r="O819" s="40" t="s">
        <v>11188</v>
      </c>
      <c r="P819" s="40" t="s">
        <v>13066</v>
      </c>
      <c r="Q819" s="40" t="s">
        <v>11118</v>
      </c>
    </row>
    <row r="820" spans="1:17" x14ac:dyDescent="0.35">
      <c r="A820" s="40" t="s">
        <v>13067</v>
      </c>
      <c r="B820" s="40" t="s">
        <v>13068</v>
      </c>
      <c r="C820" s="41"/>
      <c r="D820" s="42">
        <v>42825</v>
      </c>
      <c r="E820" s="42">
        <v>2958465</v>
      </c>
      <c r="F820" s="41"/>
      <c r="G820" s="41"/>
      <c r="H820" s="40" t="s">
        <v>9590</v>
      </c>
      <c r="I820" s="42">
        <v>42825</v>
      </c>
      <c r="J820" s="40" t="s">
        <v>11115</v>
      </c>
      <c r="K820" s="42">
        <v>42825</v>
      </c>
      <c r="L820" s="40" t="s">
        <v>11115</v>
      </c>
      <c r="M820" s="42">
        <v>42825</v>
      </c>
      <c r="N820" s="42">
        <v>2958465</v>
      </c>
      <c r="O820" s="40" t="s">
        <v>11188</v>
      </c>
      <c r="P820" s="40" t="s">
        <v>13066</v>
      </c>
      <c r="Q820" s="40" t="s">
        <v>11121</v>
      </c>
    </row>
    <row r="821" spans="1:17" x14ac:dyDescent="0.35">
      <c r="A821" s="40" t="s">
        <v>13069</v>
      </c>
      <c r="B821" s="40" t="s">
        <v>13070</v>
      </c>
      <c r="C821" s="41"/>
      <c r="D821" s="42">
        <v>42825</v>
      </c>
      <c r="E821" s="42">
        <v>2958465</v>
      </c>
      <c r="F821" s="41"/>
      <c r="G821" s="41"/>
      <c r="H821" s="40" t="s">
        <v>9590</v>
      </c>
      <c r="I821" s="42">
        <v>42825</v>
      </c>
      <c r="J821" s="40" t="s">
        <v>11115</v>
      </c>
      <c r="K821" s="42">
        <v>42825</v>
      </c>
      <c r="L821" s="40" t="s">
        <v>11115</v>
      </c>
      <c r="M821" s="42">
        <v>42825</v>
      </c>
      <c r="N821" s="42">
        <v>2958465</v>
      </c>
      <c r="O821" s="40" t="s">
        <v>11188</v>
      </c>
      <c r="P821" s="40" t="s">
        <v>13071</v>
      </c>
      <c r="Q821" s="40" t="s">
        <v>11118</v>
      </c>
    </row>
    <row r="822" spans="1:17" x14ac:dyDescent="0.35">
      <c r="A822" s="40" t="s">
        <v>13072</v>
      </c>
      <c r="B822" s="40" t="s">
        <v>13073</v>
      </c>
      <c r="C822" s="41"/>
      <c r="D822" s="42">
        <v>42825</v>
      </c>
      <c r="E822" s="42">
        <v>2958465</v>
      </c>
      <c r="F822" s="41"/>
      <c r="G822" s="41"/>
      <c r="H822" s="40" t="s">
        <v>9590</v>
      </c>
      <c r="I822" s="42">
        <v>42825</v>
      </c>
      <c r="J822" s="40" t="s">
        <v>11115</v>
      </c>
      <c r="K822" s="42">
        <v>42825</v>
      </c>
      <c r="L822" s="40" t="s">
        <v>11115</v>
      </c>
      <c r="M822" s="42">
        <v>42825</v>
      </c>
      <c r="N822" s="42">
        <v>2958465</v>
      </c>
      <c r="O822" s="40" t="s">
        <v>11188</v>
      </c>
      <c r="P822" s="40" t="s">
        <v>13071</v>
      </c>
      <c r="Q822" s="40" t="s">
        <v>11136</v>
      </c>
    </row>
    <row r="823" spans="1:17" x14ac:dyDescent="0.35">
      <c r="A823" s="40" t="s">
        <v>13074</v>
      </c>
      <c r="B823" s="40" t="s">
        <v>13075</v>
      </c>
      <c r="C823" s="41"/>
      <c r="D823" s="42">
        <v>42825</v>
      </c>
      <c r="E823" s="42">
        <v>2958465</v>
      </c>
      <c r="F823" s="41"/>
      <c r="G823" s="41"/>
      <c r="H823" s="40" t="s">
        <v>9590</v>
      </c>
      <c r="I823" s="42">
        <v>42825</v>
      </c>
      <c r="J823" s="40" t="s">
        <v>11115</v>
      </c>
      <c r="K823" s="42">
        <v>42825</v>
      </c>
      <c r="L823" s="40" t="s">
        <v>11115</v>
      </c>
      <c r="M823" s="42">
        <v>42825</v>
      </c>
      <c r="N823" s="42">
        <v>2958465</v>
      </c>
      <c r="O823" s="40" t="s">
        <v>11210</v>
      </c>
      <c r="P823" s="40" t="s">
        <v>13076</v>
      </c>
      <c r="Q823" s="40" t="s">
        <v>11118</v>
      </c>
    </row>
    <row r="824" spans="1:17" x14ac:dyDescent="0.35">
      <c r="A824" s="40" t="s">
        <v>13077</v>
      </c>
      <c r="B824" s="40" t="s">
        <v>13078</v>
      </c>
      <c r="C824" s="41"/>
      <c r="D824" s="42">
        <v>42825</v>
      </c>
      <c r="E824" s="42">
        <v>2958465</v>
      </c>
      <c r="F824" s="40" t="s">
        <v>13074</v>
      </c>
      <c r="G824" s="41"/>
      <c r="H824" s="40" t="s">
        <v>9590</v>
      </c>
      <c r="I824" s="42">
        <v>42825</v>
      </c>
      <c r="J824" s="40" t="s">
        <v>11115</v>
      </c>
      <c r="K824" s="42">
        <v>42825</v>
      </c>
      <c r="L824" s="40" t="s">
        <v>11115</v>
      </c>
      <c r="M824" s="42">
        <v>42825</v>
      </c>
      <c r="N824" s="42">
        <v>2958465</v>
      </c>
      <c r="O824" s="40" t="s">
        <v>11210</v>
      </c>
      <c r="P824" s="40" t="s">
        <v>13076</v>
      </c>
      <c r="Q824" s="40" t="s">
        <v>11121</v>
      </c>
    </row>
    <row r="825" spans="1:17" x14ac:dyDescent="0.35">
      <c r="A825" s="40" t="s">
        <v>13079</v>
      </c>
      <c r="B825" s="40" t="s">
        <v>13080</v>
      </c>
      <c r="C825" s="41"/>
      <c r="D825" s="42">
        <v>42825</v>
      </c>
      <c r="E825" s="42">
        <v>2958465</v>
      </c>
      <c r="F825" s="41"/>
      <c r="G825" s="41"/>
      <c r="H825" s="40" t="s">
        <v>9590</v>
      </c>
      <c r="I825" s="42">
        <v>42825</v>
      </c>
      <c r="J825" s="40" t="s">
        <v>11115</v>
      </c>
      <c r="K825" s="42">
        <v>42825</v>
      </c>
      <c r="L825" s="40" t="s">
        <v>11115</v>
      </c>
      <c r="M825" s="42">
        <v>42825</v>
      </c>
      <c r="N825" s="42">
        <v>2958465</v>
      </c>
      <c r="O825" s="40" t="s">
        <v>11188</v>
      </c>
      <c r="P825" s="40" t="s">
        <v>13081</v>
      </c>
      <c r="Q825" s="40" t="s">
        <v>11118</v>
      </c>
    </row>
    <row r="826" spans="1:17" x14ac:dyDescent="0.35">
      <c r="A826" s="40" t="s">
        <v>13082</v>
      </c>
      <c r="B826" s="40" t="s">
        <v>13083</v>
      </c>
      <c r="C826" s="41"/>
      <c r="D826" s="42">
        <v>42825</v>
      </c>
      <c r="E826" s="42">
        <v>2958465</v>
      </c>
      <c r="F826" s="41"/>
      <c r="G826" s="41"/>
      <c r="H826" s="40" t="s">
        <v>9590</v>
      </c>
      <c r="I826" s="42">
        <v>42825</v>
      </c>
      <c r="J826" s="40" t="s">
        <v>11115</v>
      </c>
      <c r="K826" s="42">
        <v>42825</v>
      </c>
      <c r="L826" s="40" t="s">
        <v>11115</v>
      </c>
      <c r="M826" s="42">
        <v>42825</v>
      </c>
      <c r="N826" s="42">
        <v>2958465</v>
      </c>
      <c r="O826" s="40" t="s">
        <v>11188</v>
      </c>
      <c r="P826" s="40" t="s">
        <v>13081</v>
      </c>
      <c r="Q826" s="40" t="s">
        <v>11121</v>
      </c>
    </row>
    <row r="827" spans="1:17" x14ac:dyDescent="0.35">
      <c r="A827" s="40" t="s">
        <v>13084</v>
      </c>
      <c r="B827" s="40" t="s">
        <v>13085</v>
      </c>
      <c r="C827" s="41"/>
      <c r="D827" s="42">
        <v>42825</v>
      </c>
      <c r="E827" s="42">
        <v>2958465</v>
      </c>
      <c r="F827" s="41"/>
      <c r="G827" s="41"/>
      <c r="H827" s="40" t="s">
        <v>9590</v>
      </c>
      <c r="I827" s="42">
        <v>42825</v>
      </c>
      <c r="J827" s="40" t="s">
        <v>11115</v>
      </c>
      <c r="K827" s="42">
        <v>42825</v>
      </c>
      <c r="L827" s="40" t="s">
        <v>11115</v>
      </c>
      <c r="M827" s="42">
        <v>42825</v>
      </c>
      <c r="N827" s="42">
        <v>2958465</v>
      </c>
      <c r="O827" s="40" t="s">
        <v>11149</v>
      </c>
      <c r="P827" s="40" t="s">
        <v>13086</v>
      </c>
      <c r="Q827" s="40" t="s">
        <v>11118</v>
      </c>
    </row>
    <row r="828" spans="1:17" x14ac:dyDescent="0.35">
      <c r="A828" s="40" t="s">
        <v>13087</v>
      </c>
      <c r="B828" s="40" t="s">
        <v>13088</v>
      </c>
      <c r="C828" s="41"/>
      <c r="D828" s="42">
        <v>42825</v>
      </c>
      <c r="E828" s="42">
        <v>2958465</v>
      </c>
      <c r="F828" s="40" t="s">
        <v>12322</v>
      </c>
      <c r="G828" s="41"/>
      <c r="H828" s="40" t="s">
        <v>9590</v>
      </c>
      <c r="I828" s="42">
        <v>42825</v>
      </c>
      <c r="J828" s="40" t="s">
        <v>11115</v>
      </c>
      <c r="K828" s="42">
        <v>42825</v>
      </c>
      <c r="L828" s="40" t="s">
        <v>11115</v>
      </c>
      <c r="M828" s="42">
        <v>42825</v>
      </c>
      <c r="N828" s="42">
        <v>2958465</v>
      </c>
      <c r="O828" s="40" t="s">
        <v>11155</v>
      </c>
      <c r="P828" s="40" t="s">
        <v>13089</v>
      </c>
      <c r="Q828" s="40" t="s">
        <v>11118</v>
      </c>
    </row>
    <row r="829" spans="1:17" x14ac:dyDescent="0.35">
      <c r="A829" s="40" t="s">
        <v>13090</v>
      </c>
      <c r="B829" s="40" t="s">
        <v>13091</v>
      </c>
      <c r="C829" s="41"/>
      <c r="D829" s="42">
        <v>42825</v>
      </c>
      <c r="E829" s="42">
        <v>2958465</v>
      </c>
      <c r="F829" s="41"/>
      <c r="G829" s="41"/>
      <c r="H829" s="40" t="s">
        <v>9590</v>
      </c>
      <c r="I829" s="42">
        <v>42825</v>
      </c>
      <c r="J829" s="40" t="s">
        <v>11115</v>
      </c>
      <c r="K829" s="42">
        <v>42825</v>
      </c>
      <c r="L829" s="40" t="s">
        <v>11115</v>
      </c>
      <c r="M829" s="42">
        <v>42825</v>
      </c>
      <c r="N829" s="42">
        <v>2958465</v>
      </c>
      <c r="O829" s="40" t="s">
        <v>11155</v>
      </c>
      <c r="P829" s="40" t="s">
        <v>13089</v>
      </c>
      <c r="Q829" s="40" t="s">
        <v>11144</v>
      </c>
    </row>
    <row r="830" spans="1:17" x14ac:dyDescent="0.35">
      <c r="A830" s="40" t="s">
        <v>13092</v>
      </c>
      <c r="B830" s="40" t="s">
        <v>13093</v>
      </c>
      <c r="C830" s="41"/>
      <c r="D830" s="42">
        <v>42825</v>
      </c>
      <c r="E830" s="42">
        <v>2958465</v>
      </c>
      <c r="F830" s="40" t="s">
        <v>13087</v>
      </c>
      <c r="G830" s="41"/>
      <c r="H830" s="40" t="s">
        <v>9590</v>
      </c>
      <c r="I830" s="42">
        <v>42825</v>
      </c>
      <c r="J830" s="40" t="s">
        <v>11115</v>
      </c>
      <c r="K830" s="42">
        <v>42825</v>
      </c>
      <c r="L830" s="40" t="s">
        <v>11115</v>
      </c>
      <c r="M830" s="42">
        <v>42825</v>
      </c>
      <c r="N830" s="42">
        <v>2958465</v>
      </c>
      <c r="O830" s="40" t="s">
        <v>11155</v>
      </c>
      <c r="P830" s="40" t="s">
        <v>13089</v>
      </c>
      <c r="Q830" s="40" t="s">
        <v>11121</v>
      </c>
    </row>
    <row r="831" spans="1:17" x14ac:dyDescent="0.35">
      <c r="A831" s="40" t="s">
        <v>13094</v>
      </c>
      <c r="B831" s="40" t="s">
        <v>13095</v>
      </c>
      <c r="C831" s="41"/>
      <c r="D831" s="42">
        <v>42825</v>
      </c>
      <c r="E831" s="42">
        <v>2958465</v>
      </c>
      <c r="F831" s="40" t="s">
        <v>13094</v>
      </c>
      <c r="G831" s="41"/>
      <c r="H831" s="40" t="s">
        <v>9590</v>
      </c>
      <c r="I831" s="42">
        <v>42825</v>
      </c>
      <c r="J831" s="40" t="s">
        <v>11115</v>
      </c>
      <c r="K831" s="42">
        <v>42825</v>
      </c>
      <c r="L831" s="40" t="s">
        <v>11115</v>
      </c>
      <c r="M831" s="42">
        <v>42825</v>
      </c>
      <c r="N831" s="42">
        <v>2958465</v>
      </c>
      <c r="O831" s="40" t="s">
        <v>11210</v>
      </c>
      <c r="P831" s="40" t="s">
        <v>13096</v>
      </c>
      <c r="Q831" s="40" t="s">
        <v>11144</v>
      </c>
    </row>
    <row r="832" spans="1:17" x14ac:dyDescent="0.35">
      <c r="A832" s="40" t="s">
        <v>13097</v>
      </c>
      <c r="B832" s="40" t="s">
        <v>13098</v>
      </c>
      <c r="C832" s="41"/>
      <c r="D832" s="42">
        <v>42825</v>
      </c>
      <c r="E832" s="42">
        <v>2958465</v>
      </c>
      <c r="F832" s="41"/>
      <c r="G832" s="41"/>
      <c r="H832" s="40" t="s">
        <v>9590</v>
      </c>
      <c r="I832" s="42">
        <v>42825</v>
      </c>
      <c r="J832" s="40" t="s">
        <v>11115</v>
      </c>
      <c r="K832" s="42">
        <v>42825</v>
      </c>
      <c r="L832" s="40" t="s">
        <v>11115</v>
      </c>
      <c r="M832" s="42">
        <v>42825</v>
      </c>
      <c r="N832" s="42">
        <v>2958465</v>
      </c>
      <c r="O832" s="40" t="s">
        <v>11720</v>
      </c>
      <c r="P832" s="40" t="s">
        <v>13096</v>
      </c>
      <c r="Q832" s="40" t="s">
        <v>11121</v>
      </c>
    </row>
    <row r="833" spans="1:17" x14ac:dyDescent="0.35">
      <c r="A833" s="40" t="s">
        <v>13099</v>
      </c>
      <c r="B833" s="40" t="s">
        <v>13100</v>
      </c>
      <c r="C833" s="41"/>
      <c r="D833" s="42">
        <v>42825</v>
      </c>
      <c r="E833" s="42">
        <v>2958465</v>
      </c>
      <c r="F833" s="41"/>
      <c r="G833" s="41"/>
      <c r="H833" s="40" t="s">
        <v>9590</v>
      </c>
      <c r="I833" s="42">
        <v>42825</v>
      </c>
      <c r="J833" s="40" t="s">
        <v>11115</v>
      </c>
      <c r="K833" s="42">
        <v>42825</v>
      </c>
      <c r="L833" s="40" t="s">
        <v>11115</v>
      </c>
      <c r="M833" s="42">
        <v>42825</v>
      </c>
      <c r="N833" s="42">
        <v>2958465</v>
      </c>
      <c r="O833" s="40" t="s">
        <v>11210</v>
      </c>
      <c r="P833" s="40" t="s">
        <v>13096</v>
      </c>
      <c r="Q833" s="40" t="s">
        <v>11184</v>
      </c>
    </row>
    <row r="834" spans="1:17" x14ac:dyDescent="0.35">
      <c r="A834" s="40" t="s">
        <v>13101</v>
      </c>
      <c r="B834" s="40" t="s">
        <v>13102</v>
      </c>
      <c r="C834" s="41"/>
      <c r="D834" s="42">
        <v>42825</v>
      </c>
      <c r="E834" s="42">
        <v>2958465</v>
      </c>
      <c r="F834" s="40" t="s">
        <v>13103</v>
      </c>
      <c r="G834" s="41"/>
      <c r="H834" s="40" t="s">
        <v>9590</v>
      </c>
      <c r="I834" s="42">
        <v>42825</v>
      </c>
      <c r="J834" s="40" t="s">
        <v>11115</v>
      </c>
      <c r="K834" s="42">
        <v>42825</v>
      </c>
      <c r="L834" s="40" t="s">
        <v>11115</v>
      </c>
      <c r="M834" s="42">
        <v>42825</v>
      </c>
      <c r="N834" s="42">
        <v>2958465</v>
      </c>
      <c r="O834" s="40" t="s">
        <v>11210</v>
      </c>
      <c r="P834" s="40" t="s">
        <v>13096</v>
      </c>
      <c r="Q834" s="40" t="s">
        <v>11167</v>
      </c>
    </row>
    <row r="835" spans="1:17" x14ac:dyDescent="0.35">
      <c r="A835" s="40" t="s">
        <v>13104</v>
      </c>
      <c r="B835" s="40" t="s">
        <v>13105</v>
      </c>
      <c r="C835" s="41"/>
      <c r="D835" s="42">
        <v>42825</v>
      </c>
      <c r="E835" s="42">
        <v>2958465</v>
      </c>
      <c r="F835" s="40" t="s">
        <v>13106</v>
      </c>
      <c r="G835" s="41"/>
      <c r="H835" s="40" t="s">
        <v>9590</v>
      </c>
      <c r="I835" s="42">
        <v>42825</v>
      </c>
      <c r="J835" s="40" t="s">
        <v>11115</v>
      </c>
      <c r="K835" s="42">
        <v>42825</v>
      </c>
      <c r="L835" s="40" t="s">
        <v>11115</v>
      </c>
      <c r="M835" s="42">
        <v>42825</v>
      </c>
      <c r="N835" s="42">
        <v>2958465</v>
      </c>
      <c r="O835" s="40" t="s">
        <v>11132</v>
      </c>
      <c r="P835" s="40" t="s">
        <v>13107</v>
      </c>
      <c r="Q835" s="40" t="s">
        <v>11118</v>
      </c>
    </row>
    <row r="836" spans="1:17" x14ac:dyDescent="0.35">
      <c r="A836" s="40" t="s">
        <v>13108</v>
      </c>
      <c r="B836" s="40" t="s">
        <v>13109</v>
      </c>
      <c r="C836" s="41"/>
      <c r="D836" s="42">
        <v>42825</v>
      </c>
      <c r="E836" s="42">
        <v>2958465</v>
      </c>
      <c r="F836" s="40" t="s">
        <v>13110</v>
      </c>
      <c r="G836" s="41"/>
      <c r="H836" s="40" t="s">
        <v>9590</v>
      </c>
      <c r="I836" s="42">
        <v>42825</v>
      </c>
      <c r="J836" s="40" t="s">
        <v>11115</v>
      </c>
      <c r="K836" s="42">
        <v>42825</v>
      </c>
      <c r="L836" s="40" t="s">
        <v>11115</v>
      </c>
      <c r="M836" s="42">
        <v>42825</v>
      </c>
      <c r="N836" s="42">
        <v>2958465</v>
      </c>
      <c r="O836" s="40" t="s">
        <v>11132</v>
      </c>
      <c r="P836" s="40" t="s">
        <v>13107</v>
      </c>
      <c r="Q836" s="40" t="s">
        <v>11121</v>
      </c>
    </row>
    <row r="837" spans="1:17" x14ac:dyDescent="0.35">
      <c r="A837" s="40" t="s">
        <v>13111</v>
      </c>
      <c r="B837" s="40" t="s">
        <v>13112</v>
      </c>
      <c r="C837" s="41"/>
      <c r="D837" s="42">
        <v>42825</v>
      </c>
      <c r="E837" s="42">
        <v>2958465</v>
      </c>
      <c r="F837" s="41"/>
      <c r="G837" s="41"/>
      <c r="H837" s="40" t="s">
        <v>9590</v>
      </c>
      <c r="I837" s="42">
        <v>42825</v>
      </c>
      <c r="J837" s="40" t="s">
        <v>11115</v>
      </c>
      <c r="K837" s="42">
        <v>42825</v>
      </c>
      <c r="L837" s="40" t="s">
        <v>11115</v>
      </c>
      <c r="M837" s="42">
        <v>42825</v>
      </c>
      <c r="N837" s="42">
        <v>2958465</v>
      </c>
      <c r="O837" s="40" t="s">
        <v>11132</v>
      </c>
      <c r="P837" s="40" t="s">
        <v>13107</v>
      </c>
      <c r="Q837" s="40" t="s">
        <v>11136</v>
      </c>
    </row>
    <row r="838" spans="1:17" x14ac:dyDescent="0.35">
      <c r="A838" s="40" t="s">
        <v>13113</v>
      </c>
      <c r="B838" s="40" t="s">
        <v>13114</v>
      </c>
      <c r="C838" s="41"/>
      <c r="D838" s="42">
        <v>42825</v>
      </c>
      <c r="E838" s="42">
        <v>2958465</v>
      </c>
      <c r="F838" s="40" t="s">
        <v>13113</v>
      </c>
      <c r="G838" s="41"/>
      <c r="H838" s="40" t="s">
        <v>9590</v>
      </c>
      <c r="I838" s="42">
        <v>42825</v>
      </c>
      <c r="J838" s="40" t="s">
        <v>11115</v>
      </c>
      <c r="K838" s="42">
        <v>42825</v>
      </c>
      <c r="L838" s="40" t="s">
        <v>11115</v>
      </c>
      <c r="M838" s="42">
        <v>42825</v>
      </c>
      <c r="N838" s="42">
        <v>2958465</v>
      </c>
      <c r="O838" s="40" t="s">
        <v>11720</v>
      </c>
      <c r="P838" s="40" t="s">
        <v>13115</v>
      </c>
      <c r="Q838" s="40" t="s">
        <v>11118</v>
      </c>
    </row>
    <row r="839" spans="1:17" x14ac:dyDescent="0.35">
      <c r="A839" s="40" t="s">
        <v>13116</v>
      </c>
      <c r="B839" s="40" t="s">
        <v>13117</v>
      </c>
      <c r="C839" s="41"/>
      <c r="D839" s="42">
        <v>42825</v>
      </c>
      <c r="E839" s="42">
        <v>2958465</v>
      </c>
      <c r="F839" s="41"/>
      <c r="G839" s="41"/>
      <c r="H839" s="40" t="s">
        <v>9590</v>
      </c>
      <c r="I839" s="42">
        <v>42825</v>
      </c>
      <c r="J839" s="40" t="s">
        <v>11115</v>
      </c>
      <c r="K839" s="42">
        <v>42825</v>
      </c>
      <c r="L839" s="40" t="s">
        <v>11115</v>
      </c>
      <c r="M839" s="42">
        <v>42825</v>
      </c>
      <c r="N839" s="42">
        <v>2958465</v>
      </c>
      <c r="O839" s="40" t="s">
        <v>11210</v>
      </c>
      <c r="P839" s="40" t="s">
        <v>13115</v>
      </c>
      <c r="Q839" s="40" t="s">
        <v>11152</v>
      </c>
    </row>
    <row r="840" spans="1:17" x14ac:dyDescent="0.35">
      <c r="A840" s="40" t="s">
        <v>13118</v>
      </c>
      <c r="B840" s="40" t="s">
        <v>13119</v>
      </c>
      <c r="C840" s="41"/>
      <c r="D840" s="42">
        <v>42825</v>
      </c>
      <c r="E840" s="42">
        <v>2958465</v>
      </c>
      <c r="F840" s="41"/>
      <c r="G840" s="41"/>
      <c r="H840" s="40" t="s">
        <v>9590</v>
      </c>
      <c r="I840" s="42">
        <v>42825</v>
      </c>
      <c r="J840" s="40" t="s">
        <v>11115</v>
      </c>
      <c r="K840" s="42">
        <v>42825</v>
      </c>
      <c r="L840" s="40" t="s">
        <v>11115</v>
      </c>
      <c r="M840" s="42">
        <v>42825</v>
      </c>
      <c r="N840" s="42">
        <v>2958465</v>
      </c>
      <c r="O840" s="40" t="s">
        <v>11221</v>
      </c>
      <c r="P840" s="40" t="s">
        <v>13120</v>
      </c>
      <c r="Q840" s="40" t="s">
        <v>11118</v>
      </c>
    </row>
    <row r="841" spans="1:17" x14ac:dyDescent="0.35">
      <c r="A841" s="40" t="s">
        <v>13121</v>
      </c>
      <c r="B841" s="40" t="s">
        <v>13122</v>
      </c>
      <c r="C841" s="41"/>
      <c r="D841" s="42">
        <v>42825</v>
      </c>
      <c r="E841" s="42">
        <v>2958465</v>
      </c>
      <c r="F841" s="40" t="s">
        <v>13118</v>
      </c>
      <c r="G841" s="41"/>
      <c r="H841" s="40" t="s">
        <v>9590</v>
      </c>
      <c r="I841" s="42">
        <v>42825</v>
      </c>
      <c r="J841" s="40" t="s">
        <v>11115</v>
      </c>
      <c r="K841" s="42">
        <v>42825</v>
      </c>
      <c r="L841" s="40" t="s">
        <v>11115</v>
      </c>
      <c r="M841" s="42">
        <v>42825</v>
      </c>
      <c r="N841" s="42">
        <v>2958465</v>
      </c>
      <c r="O841" s="40" t="s">
        <v>11221</v>
      </c>
      <c r="P841" s="40" t="s">
        <v>13120</v>
      </c>
      <c r="Q841" s="40" t="s">
        <v>11121</v>
      </c>
    </row>
    <row r="842" spans="1:17" x14ac:dyDescent="0.35">
      <c r="A842" s="40" t="s">
        <v>13123</v>
      </c>
      <c r="B842" s="40" t="s">
        <v>13124</v>
      </c>
      <c r="C842" s="41"/>
      <c r="D842" s="42">
        <v>42825</v>
      </c>
      <c r="E842" s="42">
        <v>2958465</v>
      </c>
      <c r="F842" s="40" t="s">
        <v>13125</v>
      </c>
      <c r="G842" s="41"/>
      <c r="H842" s="40" t="s">
        <v>9590</v>
      </c>
      <c r="I842" s="42">
        <v>42825</v>
      </c>
      <c r="J842" s="40" t="s">
        <v>11115</v>
      </c>
      <c r="K842" s="42">
        <v>42825</v>
      </c>
      <c r="L842" s="40" t="s">
        <v>11115</v>
      </c>
      <c r="M842" s="42">
        <v>42825</v>
      </c>
      <c r="N842" s="42">
        <v>2958465</v>
      </c>
      <c r="O842" s="40" t="s">
        <v>11221</v>
      </c>
      <c r="P842" s="40" t="s">
        <v>13120</v>
      </c>
      <c r="Q842" s="40" t="s">
        <v>11152</v>
      </c>
    </row>
    <row r="843" spans="1:17" x14ac:dyDescent="0.35">
      <c r="A843" s="40" t="s">
        <v>13126</v>
      </c>
      <c r="B843" s="40" t="s">
        <v>13127</v>
      </c>
      <c r="C843" s="41"/>
      <c r="D843" s="42">
        <v>42825</v>
      </c>
      <c r="E843" s="42">
        <v>2958465</v>
      </c>
      <c r="F843" s="40" t="s">
        <v>13121</v>
      </c>
      <c r="G843" s="41"/>
      <c r="H843" s="40" t="s">
        <v>9590</v>
      </c>
      <c r="I843" s="42">
        <v>42825</v>
      </c>
      <c r="J843" s="40" t="s">
        <v>11115</v>
      </c>
      <c r="K843" s="42">
        <v>42825</v>
      </c>
      <c r="L843" s="40" t="s">
        <v>11115</v>
      </c>
      <c r="M843" s="42">
        <v>42825</v>
      </c>
      <c r="N843" s="42">
        <v>2958465</v>
      </c>
      <c r="O843" s="40" t="s">
        <v>13128</v>
      </c>
      <c r="P843" s="40" t="s">
        <v>13120</v>
      </c>
      <c r="Q843" s="40" t="s">
        <v>11167</v>
      </c>
    </row>
    <row r="844" spans="1:17" x14ac:dyDescent="0.35">
      <c r="A844" s="40" t="s">
        <v>13129</v>
      </c>
      <c r="B844" s="40" t="s">
        <v>13130</v>
      </c>
      <c r="C844" s="41"/>
      <c r="D844" s="42">
        <v>42978</v>
      </c>
      <c r="E844" s="41"/>
      <c r="F844" s="41"/>
      <c r="G844" s="40" t="s">
        <v>13131</v>
      </c>
      <c r="H844" s="40" t="s">
        <v>9590</v>
      </c>
      <c r="I844" s="42">
        <v>42978</v>
      </c>
      <c r="J844" s="40" t="s">
        <v>13132</v>
      </c>
      <c r="K844" s="42">
        <v>42978</v>
      </c>
      <c r="L844" s="40" t="s">
        <v>13133</v>
      </c>
      <c r="M844" s="42">
        <v>42978</v>
      </c>
      <c r="N844" s="41"/>
      <c r="O844" s="40" t="s">
        <v>11124</v>
      </c>
      <c r="P844" s="40" t="s">
        <v>13134</v>
      </c>
      <c r="Q844" s="40" t="s">
        <v>11118</v>
      </c>
    </row>
    <row r="845" spans="1:17" x14ac:dyDescent="0.35">
      <c r="A845" s="40" t="s">
        <v>13135</v>
      </c>
      <c r="B845" s="40" t="s">
        <v>13136</v>
      </c>
      <c r="C845" s="41"/>
      <c r="D845" s="42">
        <v>42825</v>
      </c>
      <c r="E845" s="42">
        <v>2958465</v>
      </c>
      <c r="F845" s="41"/>
      <c r="G845" s="41"/>
      <c r="H845" s="40" t="s">
        <v>9590</v>
      </c>
      <c r="I845" s="42">
        <v>42825</v>
      </c>
      <c r="J845" s="40" t="s">
        <v>11115</v>
      </c>
      <c r="K845" s="42">
        <v>42825</v>
      </c>
      <c r="L845" s="40" t="s">
        <v>11115</v>
      </c>
      <c r="M845" s="42">
        <v>42825</v>
      </c>
      <c r="N845" s="42">
        <v>2958465</v>
      </c>
      <c r="O845" s="40" t="s">
        <v>11260</v>
      </c>
      <c r="P845" s="40" t="s">
        <v>13137</v>
      </c>
      <c r="Q845" s="40" t="s">
        <v>11118</v>
      </c>
    </row>
    <row r="846" spans="1:17" x14ac:dyDescent="0.35">
      <c r="A846" s="40" t="s">
        <v>13138</v>
      </c>
      <c r="B846" s="40" t="s">
        <v>13139</v>
      </c>
      <c r="C846" s="41"/>
      <c r="D846" s="42">
        <v>42825</v>
      </c>
      <c r="E846" s="42">
        <v>2958465</v>
      </c>
      <c r="F846" s="41"/>
      <c r="G846" s="41"/>
      <c r="H846" s="40" t="s">
        <v>9590</v>
      </c>
      <c r="I846" s="42">
        <v>42825</v>
      </c>
      <c r="J846" s="40" t="s">
        <v>11115</v>
      </c>
      <c r="K846" s="42">
        <v>42825</v>
      </c>
      <c r="L846" s="40" t="s">
        <v>11115</v>
      </c>
      <c r="M846" s="42">
        <v>42825</v>
      </c>
      <c r="N846" s="42">
        <v>2958465</v>
      </c>
      <c r="O846" s="40" t="s">
        <v>11149</v>
      </c>
      <c r="P846" s="40" t="s">
        <v>13137</v>
      </c>
      <c r="Q846" s="40" t="s">
        <v>11152</v>
      </c>
    </row>
    <row r="847" spans="1:17" x14ac:dyDescent="0.35">
      <c r="A847" s="40" t="s">
        <v>13140</v>
      </c>
      <c r="B847" s="40" t="s">
        <v>13141</v>
      </c>
      <c r="C847" s="41"/>
      <c r="D847" s="42">
        <v>42825</v>
      </c>
      <c r="E847" s="42">
        <v>2958465</v>
      </c>
      <c r="F847" s="41"/>
      <c r="G847" s="41"/>
      <c r="H847" s="40" t="s">
        <v>9590</v>
      </c>
      <c r="I847" s="42">
        <v>42825</v>
      </c>
      <c r="J847" s="40" t="s">
        <v>11115</v>
      </c>
      <c r="K847" s="42">
        <v>42825</v>
      </c>
      <c r="L847" s="40" t="s">
        <v>11115</v>
      </c>
      <c r="M847" s="42">
        <v>42825</v>
      </c>
      <c r="N847" s="42">
        <v>2958465</v>
      </c>
      <c r="O847" s="40" t="s">
        <v>11260</v>
      </c>
      <c r="P847" s="40" t="s">
        <v>13137</v>
      </c>
      <c r="Q847" s="40" t="s">
        <v>11136</v>
      </c>
    </row>
    <row r="848" spans="1:17" x14ac:dyDescent="0.35">
      <c r="A848" s="40" t="s">
        <v>13142</v>
      </c>
      <c r="B848" s="40" t="s">
        <v>13143</v>
      </c>
      <c r="C848" s="41"/>
      <c r="D848" s="42">
        <v>42825</v>
      </c>
      <c r="E848" s="42">
        <v>2958465</v>
      </c>
      <c r="F848" s="41"/>
      <c r="G848" s="41"/>
      <c r="H848" s="40" t="s">
        <v>9590</v>
      </c>
      <c r="I848" s="42">
        <v>42825</v>
      </c>
      <c r="J848" s="40" t="s">
        <v>11115</v>
      </c>
      <c r="K848" s="42">
        <v>42825</v>
      </c>
      <c r="L848" s="40" t="s">
        <v>11115</v>
      </c>
      <c r="M848" s="42">
        <v>42825</v>
      </c>
      <c r="N848" s="42">
        <v>2958465</v>
      </c>
      <c r="O848" s="40" t="s">
        <v>11149</v>
      </c>
      <c r="P848" s="40" t="s">
        <v>13144</v>
      </c>
      <c r="Q848" s="40" t="s">
        <v>11121</v>
      </c>
    </row>
    <row r="849" spans="1:17" x14ac:dyDescent="0.35">
      <c r="A849" s="40" t="s">
        <v>10541</v>
      </c>
      <c r="B849" s="40" t="s">
        <v>13145</v>
      </c>
      <c r="C849" s="41"/>
      <c r="D849" s="42">
        <v>42825</v>
      </c>
      <c r="E849" s="42">
        <v>2958465</v>
      </c>
      <c r="F849" s="41"/>
      <c r="G849" s="41"/>
      <c r="H849" s="40" t="s">
        <v>9590</v>
      </c>
      <c r="I849" s="42">
        <v>42825</v>
      </c>
      <c r="J849" s="40" t="s">
        <v>11115</v>
      </c>
      <c r="K849" s="42">
        <v>42825</v>
      </c>
      <c r="L849" s="40" t="s">
        <v>11115</v>
      </c>
      <c r="M849" s="42">
        <v>42825</v>
      </c>
      <c r="N849" s="42">
        <v>2958465</v>
      </c>
      <c r="O849" s="40" t="s">
        <v>11149</v>
      </c>
      <c r="P849" s="40" t="s">
        <v>13144</v>
      </c>
      <c r="Q849" s="40" t="s">
        <v>11152</v>
      </c>
    </row>
    <row r="850" spans="1:17" x14ac:dyDescent="0.35">
      <c r="A850" s="40" t="s">
        <v>13146</v>
      </c>
      <c r="B850" s="40" t="s">
        <v>13147</v>
      </c>
      <c r="C850" s="41"/>
      <c r="D850" s="42">
        <v>42825</v>
      </c>
      <c r="E850" s="42">
        <v>2958465</v>
      </c>
      <c r="F850" s="41"/>
      <c r="G850" s="41"/>
      <c r="H850" s="40" t="s">
        <v>9590</v>
      </c>
      <c r="I850" s="42">
        <v>42825</v>
      </c>
      <c r="J850" s="40" t="s">
        <v>11115</v>
      </c>
      <c r="K850" s="42">
        <v>42825</v>
      </c>
      <c r="L850" s="40" t="s">
        <v>11115</v>
      </c>
      <c r="M850" s="42">
        <v>42825</v>
      </c>
      <c r="N850" s="42">
        <v>2958465</v>
      </c>
      <c r="O850" s="40" t="s">
        <v>11149</v>
      </c>
      <c r="P850" s="40" t="s">
        <v>13144</v>
      </c>
      <c r="Q850" s="40" t="s">
        <v>11136</v>
      </c>
    </row>
    <row r="851" spans="1:17" x14ac:dyDescent="0.35">
      <c r="A851" s="40" t="s">
        <v>13148</v>
      </c>
      <c r="B851" s="40" t="s">
        <v>13149</v>
      </c>
      <c r="C851" s="41"/>
      <c r="D851" s="42">
        <v>42825</v>
      </c>
      <c r="E851" s="42">
        <v>2958465</v>
      </c>
      <c r="F851" s="40" t="s">
        <v>11580</v>
      </c>
      <c r="G851" s="41"/>
      <c r="H851" s="40" t="s">
        <v>9590</v>
      </c>
      <c r="I851" s="42">
        <v>42825</v>
      </c>
      <c r="J851" s="40" t="s">
        <v>11115</v>
      </c>
      <c r="K851" s="42">
        <v>42825</v>
      </c>
      <c r="L851" s="40" t="s">
        <v>11115</v>
      </c>
      <c r="M851" s="42">
        <v>42825</v>
      </c>
      <c r="N851" s="42">
        <v>2958465</v>
      </c>
      <c r="O851" s="40" t="s">
        <v>11155</v>
      </c>
      <c r="P851" s="40" t="s">
        <v>13150</v>
      </c>
      <c r="Q851" s="40" t="s">
        <v>11118</v>
      </c>
    </row>
    <row r="852" spans="1:17" ht="26.5" x14ac:dyDescent="0.35">
      <c r="A852" s="40" t="s">
        <v>13151</v>
      </c>
      <c r="B852" s="40" t="s">
        <v>13152</v>
      </c>
      <c r="C852" s="41"/>
      <c r="D852" s="42">
        <v>42825</v>
      </c>
      <c r="E852" s="42">
        <v>2958465</v>
      </c>
      <c r="F852" s="40" t="s">
        <v>13148</v>
      </c>
      <c r="G852" s="41"/>
      <c r="H852" s="40" t="s">
        <v>9590</v>
      </c>
      <c r="I852" s="42">
        <v>42825</v>
      </c>
      <c r="J852" s="40" t="s">
        <v>11115</v>
      </c>
      <c r="K852" s="42">
        <v>42825</v>
      </c>
      <c r="L852" s="40" t="s">
        <v>11115</v>
      </c>
      <c r="M852" s="42">
        <v>42825</v>
      </c>
      <c r="N852" s="42">
        <v>2958465</v>
      </c>
      <c r="O852" s="40" t="s">
        <v>11160</v>
      </c>
      <c r="P852" s="40" t="s">
        <v>13150</v>
      </c>
      <c r="Q852" s="40" t="s">
        <v>11136</v>
      </c>
    </row>
    <row r="853" spans="1:17" x14ac:dyDescent="0.35">
      <c r="A853" s="40" t="s">
        <v>13153</v>
      </c>
      <c r="B853" s="40" t="s">
        <v>13154</v>
      </c>
      <c r="C853" s="41"/>
      <c r="D853" s="42">
        <v>42825</v>
      </c>
      <c r="E853" s="42">
        <v>2958465</v>
      </c>
      <c r="F853" s="40" t="s">
        <v>11874</v>
      </c>
      <c r="G853" s="41"/>
      <c r="H853" s="40" t="s">
        <v>9590</v>
      </c>
      <c r="I853" s="42">
        <v>42825</v>
      </c>
      <c r="J853" s="40" t="s">
        <v>11115</v>
      </c>
      <c r="K853" s="42">
        <v>42825</v>
      </c>
      <c r="L853" s="40" t="s">
        <v>11115</v>
      </c>
      <c r="M853" s="42">
        <v>42825</v>
      </c>
      <c r="N853" s="42">
        <v>2958465</v>
      </c>
      <c r="O853" s="40" t="s">
        <v>11210</v>
      </c>
      <c r="P853" s="40" t="s">
        <v>13155</v>
      </c>
      <c r="Q853" s="40" t="s">
        <v>11118</v>
      </c>
    </row>
    <row r="854" spans="1:17" x14ac:dyDescent="0.35">
      <c r="A854" s="40" t="s">
        <v>13156</v>
      </c>
      <c r="B854" s="40" t="s">
        <v>13157</v>
      </c>
      <c r="C854" s="41"/>
      <c r="D854" s="42">
        <v>42825</v>
      </c>
      <c r="E854" s="42">
        <v>2958465</v>
      </c>
      <c r="F854" s="40" t="s">
        <v>13153</v>
      </c>
      <c r="G854" s="41"/>
      <c r="H854" s="40" t="s">
        <v>9590</v>
      </c>
      <c r="I854" s="42">
        <v>42825</v>
      </c>
      <c r="J854" s="40" t="s">
        <v>11115</v>
      </c>
      <c r="K854" s="42">
        <v>42825</v>
      </c>
      <c r="L854" s="40" t="s">
        <v>11115</v>
      </c>
      <c r="M854" s="42">
        <v>42825</v>
      </c>
      <c r="N854" s="42">
        <v>2958465</v>
      </c>
      <c r="O854" s="40" t="s">
        <v>11210</v>
      </c>
      <c r="P854" s="40" t="s">
        <v>13155</v>
      </c>
      <c r="Q854" s="40" t="s">
        <v>11121</v>
      </c>
    </row>
    <row r="855" spans="1:17" x14ac:dyDescent="0.35">
      <c r="A855" s="40" t="s">
        <v>13158</v>
      </c>
      <c r="B855" s="40" t="s">
        <v>13159</v>
      </c>
      <c r="C855" s="41"/>
      <c r="D855" s="42">
        <v>42825</v>
      </c>
      <c r="E855" s="42">
        <v>2958465</v>
      </c>
      <c r="F855" s="41"/>
      <c r="G855" s="41"/>
      <c r="H855" s="40" t="s">
        <v>9590</v>
      </c>
      <c r="I855" s="42">
        <v>42825</v>
      </c>
      <c r="J855" s="40" t="s">
        <v>11115</v>
      </c>
      <c r="K855" s="42">
        <v>42825</v>
      </c>
      <c r="L855" s="40" t="s">
        <v>11115</v>
      </c>
      <c r="M855" s="42">
        <v>42825</v>
      </c>
      <c r="N855" s="42">
        <v>2958465</v>
      </c>
      <c r="O855" s="40" t="s">
        <v>11210</v>
      </c>
      <c r="P855" s="40" t="s">
        <v>13160</v>
      </c>
      <c r="Q855" s="40" t="s">
        <v>11118</v>
      </c>
    </row>
    <row r="856" spans="1:17" x14ac:dyDescent="0.35">
      <c r="A856" s="40" t="s">
        <v>13161</v>
      </c>
      <c r="B856" s="40" t="s">
        <v>13162</v>
      </c>
      <c r="C856" s="41"/>
      <c r="D856" s="42">
        <v>42825</v>
      </c>
      <c r="E856" s="42">
        <v>2958465</v>
      </c>
      <c r="F856" s="40" t="s">
        <v>13158</v>
      </c>
      <c r="G856" s="41"/>
      <c r="H856" s="40" t="s">
        <v>9590</v>
      </c>
      <c r="I856" s="42">
        <v>42825</v>
      </c>
      <c r="J856" s="40" t="s">
        <v>11115</v>
      </c>
      <c r="K856" s="42">
        <v>42825</v>
      </c>
      <c r="L856" s="40" t="s">
        <v>11115</v>
      </c>
      <c r="M856" s="42">
        <v>42825</v>
      </c>
      <c r="N856" s="42">
        <v>2958465</v>
      </c>
      <c r="O856" s="40" t="s">
        <v>11210</v>
      </c>
      <c r="P856" s="40" t="s">
        <v>13160</v>
      </c>
      <c r="Q856" s="40" t="s">
        <v>11121</v>
      </c>
    </row>
    <row r="857" spans="1:17" x14ac:dyDescent="0.35">
      <c r="A857" s="40" t="s">
        <v>13163</v>
      </c>
      <c r="B857" s="40" t="s">
        <v>13164</v>
      </c>
      <c r="C857" s="41"/>
      <c r="D857" s="42">
        <v>42825</v>
      </c>
      <c r="E857" s="42">
        <v>2958465</v>
      </c>
      <c r="F857" s="40" t="s">
        <v>12149</v>
      </c>
      <c r="G857" s="41"/>
      <c r="H857" s="40" t="s">
        <v>9590</v>
      </c>
      <c r="I857" s="42">
        <v>42825</v>
      </c>
      <c r="J857" s="40" t="s">
        <v>11115</v>
      </c>
      <c r="K857" s="42">
        <v>42825</v>
      </c>
      <c r="L857" s="40" t="s">
        <v>11115</v>
      </c>
      <c r="M857" s="42">
        <v>42825</v>
      </c>
      <c r="N857" s="42">
        <v>2958465</v>
      </c>
      <c r="O857" s="40" t="s">
        <v>11210</v>
      </c>
      <c r="P857" s="40" t="s">
        <v>13165</v>
      </c>
      <c r="Q857" s="40" t="s">
        <v>11118</v>
      </c>
    </row>
    <row r="858" spans="1:17" x14ac:dyDescent="0.35">
      <c r="A858" s="40" t="s">
        <v>13166</v>
      </c>
      <c r="B858" s="40" t="s">
        <v>13167</v>
      </c>
      <c r="C858" s="41"/>
      <c r="D858" s="42">
        <v>42825</v>
      </c>
      <c r="E858" s="42">
        <v>2958465</v>
      </c>
      <c r="F858" s="40" t="s">
        <v>12834</v>
      </c>
      <c r="G858" s="41"/>
      <c r="H858" s="40" t="s">
        <v>9590</v>
      </c>
      <c r="I858" s="42">
        <v>42825</v>
      </c>
      <c r="J858" s="40" t="s">
        <v>11115</v>
      </c>
      <c r="K858" s="42">
        <v>42825</v>
      </c>
      <c r="L858" s="40" t="s">
        <v>11115</v>
      </c>
      <c r="M858" s="42">
        <v>42825</v>
      </c>
      <c r="N858" s="42">
        <v>2958465</v>
      </c>
      <c r="O858" s="40" t="s">
        <v>11210</v>
      </c>
      <c r="P858" s="40" t="s">
        <v>13165</v>
      </c>
      <c r="Q858" s="40" t="s">
        <v>11144</v>
      </c>
    </row>
    <row r="859" spans="1:17" x14ac:dyDescent="0.35">
      <c r="A859" s="40" t="s">
        <v>13168</v>
      </c>
      <c r="B859" s="40" t="s">
        <v>13169</v>
      </c>
      <c r="C859" s="41"/>
      <c r="D859" s="42">
        <v>42825</v>
      </c>
      <c r="E859" s="42">
        <v>2958465</v>
      </c>
      <c r="F859" s="41"/>
      <c r="G859" s="41"/>
      <c r="H859" s="40" t="s">
        <v>9590</v>
      </c>
      <c r="I859" s="42">
        <v>42825</v>
      </c>
      <c r="J859" s="40" t="s">
        <v>11115</v>
      </c>
      <c r="K859" s="42">
        <v>42825</v>
      </c>
      <c r="L859" s="40" t="s">
        <v>11115</v>
      </c>
      <c r="M859" s="42">
        <v>42825</v>
      </c>
      <c r="N859" s="42">
        <v>2958465</v>
      </c>
      <c r="O859" s="40" t="s">
        <v>11720</v>
      </c>
      <c r="P859" s="40" t="s">
        <v>13165</v>
      </c>
      <c r="Q859" s="40" t="s">
        <v>11121</v>
      </c>
    </row>
    <row r="860" spans="1:17" x14ac:dyDescent="0.35">
      <c r="A860" s="40" t="s">
        <v>13170</v>
      </c>
      <c r="B860" s="40" t="s">
        <v>13171</v>
      </c>
      <c r="C860" s="41"/>
      <c r="D860" s="42">
        <v>42825</v>
      </c>
      <c r="E860" s="42">
        <v>2958465</v>
      </c>
      <c r="F860" s="40" t="s">
        <v>13163</v>
      </c>
      <c r="G860" s="41"/>
      <c r="H860" s="40" t="s">
        <v>9590</v>
      </c>
      <c r="I860" s="42">
        <v>42825</v>
      </c>
      <c r="J860" s="40" t="s">
        <v>11115</v>
      </c>
      <c r="K860" s="42">
        <v>42825</v>
      </c>
      <c r="L860" s="40" t="s">
        <v>11115</v>
      </c>
      <c r="M860" s="42">
        <v>42825</v>
      </c>
      <c r="N860" s="42">
        <v>2958465</v>
      </c>
      <c r="O860" s="40" t="s">
        <v>11210</v>
      </c>
      <c r="P860" s="40" t="s">
        <v>13165</v>
      </c>
      <c r="Q860" s="40" t="s">
        <v>11136</v>
      </c>
    </row>
    <row r="861" spans="1:17" x14ac:dyDescent="0.35">
      <c r="A861" s="40" t="s">
        <v>13172</v>
      </c>
      <c r="B861" s="40" t="s">
        <v>13173</v>
      </c>
      <c r="C861" s="41"/>
      <c r="D861" s="42">
        <v>42825</v>
      </c>
      <c r="E861" s="42">
        <v>2958465</v>
      </c>
      <c r="F861" s="41"/>
      <c r="G861" s="41"/>
      <c r="H861" s="40" t="s">
        <v>9590</v>
      </c>
      <c r="I861" s="42">
        <v>42825</v>
      </c>
      <c r="J861" s="40" t="s">
        <v>11115</v>
      </c>
      <c r="K861" s="42">
        <v>42825</v>
      </c>
      <c r="L861" s="40" t="s">
        <v>11115</v>
      </c>
      <c r="M861" s="42">
        <v>42825</v>
      </c>
      <c r="N861" s="42">
        <v>2958465</v>
      </c>
      <c r="O861" s="40" t="s">
        <v>11132</v>
      </c>
      <c r="P861" s="40" t="s">
        <v>13174</v>
      </c>
      <c r="Q861" s="40" t="s">
        <v>11118</v>
      </c>
    </row>
    <row r="862" spans="1:17" x14ac:dyDescent="0.35">
      <c r="A862" s="40" t="s">
        <v>13175</v>
      </c>
      <c r="B862" s="40" t="s">
        <v>13176</v>
      </c>
      <c r="C862" s="41"/>
      <c r="D862" s="42">
        <v>42825</v>
      </c>
      <c r="E862" s="42">
        <v>2958465</v>
      </c>
      <c r="F862" s="41"/>
      <c r="G862" s="41"/>
      <c r="H862" s="40" t="s">
        <v>9590</v>
      </c>
      <c r="I862" s="42">
        <v>42825</v>
      </c>
      <c r="J862" s="40" t="s">
        <v>11115</v>
      </c>
      <c r="K862" s="42">
        <v>42825</v>
      </c>
      <c r="L862" s="40" t="s">
        <v>11115</v>
      </c>
      <c r="M862" s="42">
        <v>42825</v>
      </c>
      <c r="N862" s="42">
        <v>2958465</v>
      </c>
      <c r="O862" s="40" t="s">
        <v>11720</v>
      </c>
      <c r="P862" s="40" t="s">
        <v>13174</v>
      </c>
      <c r="Q862" s="40" t="s">
        <v>11121</v>
      </c>
    </row>
    <row r="863" spans="1:17" x14ac:dyDescent="0.35">
      <c r="A863" s="40" t="s">
        <v>13177</v>
      </c>
      <c r="B863" s="40" t="s">
        <v>13178</v>
      </c>
      <c r="C863" s="41"/>
      <c r="D863" s="42">
        <v>42825</v>
      </c>
      <c r="E863" s="42">
        <v>2958465</v>
      </c>
      <c r="F863" s="41"/>
      <c r="G863" s="41"/>
      <c r="H863" s="40" t="s">
        <v>9590</v>
      </c>
      <c r="I863" s="42">
        <v>42825</v>
      </c>
      <c r="J863" s="40" t="s">
        <v>11115</v>
      </c>
      <c r="K863" s="42">
        <v>42825</v>
      </c>
      <c r="L863" s="40" t="s">
        <v>11115</v>
      </c>
      <c r="M863" s="42">
        <v>42825</v>
      </c>
      <c r="N863" s="42">
        <v>2958465</v>
      </c>
      <c r="O863" s="40" t="s">
        <v>11132</v>
      </c>
      <c r="P863" s="40" t="s">
        <v>13174</v>
      </c>
      <c r="Q863" s="40" t="s">
        <v>11136</v>
      </c>
    </row>
    <row r="864" spans="1:17" x14ac:dyDescent="0.35">
      <c r="A864" s="40" t="s">
        <v>13179</v>
      </c>
      <c r="B864" s="40" t="s">
        <v>13180</v>
      </c>
      <c r="C864" s="41"/>
      <c r="D864" s="42">
        <v>42825</v>
      </c>
      <c r="E864" s="42">
        <v>2958465</v>
      </c>
      <c r="F864" s="41"/>
      <c r="G864" s="41"/>
      <c r="H864" s="40" t="s">
        <v>9590</v>
      </c>
      <c r="I864" s="42">
        <v>42825</v>
      </c>
      <c r="J864" s="40" t="s">
        <v>11115</v>
      </c>
      <c r="K864" s="42">
        <v>42825</v>
      </c>
      <c r="L864" s="40" t="s">
        <v>11115</v>
      </c>
      <c r="M864" s="42">
        <v>42825</v>
      </c>
      <c r="N864" s="42">
        <v>2958465</v>
      </c>
      <c r="O864" s="40" t="s">
        <v>11124</v>
      </c>
      <c r="P864" s="40" t="s">
        <v>13181</v>
      </c>
      <c r="Q864" s="40" t="s">
        <v>11121</v>
      </c>
    </row>
    <row r="865" spans="1:17" x14ac:dyDescent="0.35">
      <c r="A865" s="40" t="s">
        <v>13182</v>
      </c>
      <c r="B865" s="40" t="s">
        <v>13183</v>
      </c>
      <c r="C865" s="41"/>
      <c r="D865" s="42">
        <v>42825</v>
      </c>
      <c r="E865" s="42">
        <v>2958465</v>
      </c>
      <c r="F865" s="41"/>
      <c r="G865" s="41"/>
      <c r="H865" s="40" t="s">
        <v>9590</v>
      </c>
      <c r="I865" s="42">
        <v>42825</v>
      </c>
      <c r="J865" s="40" t="s">
        <v>11115</v>
      </c>
      <c r="K865" s="42">
        <v>42825</v>
      </c>
      <c r="L865" s="40" t="s">
        <v>11115</v>
      </c>
      <c r="M865" s="42">
        <v>42825</v>
      </c>
      <c r="N865" s="42">
        <v>2958465</v>
      </c>
      <c r="O865" s="40" t="s">
        <v>11124</v>
      </c>
      <c r="P865" s="40" t="s">
        <v>13181</v>
      </c>
      <c r="Q865" s="40" t="s">
        <v>11167</v>
      </c>
    </row>
    <row r="866" spans="1:17" x14ac:dyDescent="0.35">
      <c r="A866" s="40" t="s">
        <v>13184</v>
      </c>
      <c r="B866" s="40" t="s">
        <v>13185</v>
      </c>
      <c r="C866" s="41"/>
      <c r="D866" s="42">
        <v>42825</v>
      </c>
      <c r="E866" s="42">
        <v>2958465</v>
      </c>
      <c r="F866" s="40" t="s">
        <v>11583</v>
      </c>
      <c r="G866" s="41"/>
      <c r="H866" s="40" t="s">
        <v>9590</v>
      </c>
      <c r="I866" s="42">
        <v>42825</v>
      </c>
      <c r="J866" s="40" t="s">
        <v>11115</v>
      </c>
      <c r="K866" s="42">
        <v>42825</v>
      </c>
      <c r="L866" s="40" t="s">
        <v>11115</v>
      </c>
      <c r="M866" s="42">
        <v>42825</v>
      </c>
      <c r="N866" s="42">
        <v>2958465</v>
      </c>
      <c r="O866" s="40" t="s">
        <v>11155</v>
      </c>
      <c r="P866" s="40" t="s">
        <v>13186</v>
      </c>
      <c r="Q866" s="40" t="s">
        <v>11144</v>
      </c>
    </row>
    <row r="867" spans="1:17" ht="26.5" x14ac:dyDescent="0.35">
      <c r="A867" s="40" t="s">
        <v>13187</v>
      </c>
      <c r="B867" s="40" t="s">
        <v>13188</v>
      </c>
      <c r="C867" s="41"/>
      <c r="D867" s="42">
        <v>42825</v>
      </c>
      <c r="E867" s="42">
        <v>2958465</v>
      </c>
      <c r="F867" s="40" t="s">
        <v>13184</v>
      </c>
      <c r="G867" s="41"/>
      <c r="H867" s="40" t="s">
        <v>9590</v>
      </c>
      <c r="I867" s="42">
        <v>42825</v>
      </c>
      <c r="J867" s="40" t="s">
        <v>11115</v>
      </c>
      <c r="K867" s="42">
        <v>42825</v>
      </c>
      <c r="L867" s="40" t="s">
        <v>11115</v>
      </c>
      <c r="M867" s="42">
        <v>42825</v>
      </c>
      <c r="N867" s="42">
        <v>2958465</v>
      </c>
      <c r="O867" s="40" t="s">
        <v>11160</v>
      </c>
      <c r="P867" s="40" t="s">
        <v>13186</v>
      </c>
      <c r="Q867" s="40" t="s">
        <v>11121</v>
      </c>
    </row>
    <row r="868" spans="1:17" x14ac:dyDescent="0.35">
      <c r="A868" s="40" t="s">
        <v>13189</v>
      </c>
      <c r="B868" s="40" t="s">
        <v>13190</v>
      </c>
      <c r="C868" s="41"/>
      <c r="D868" s="42">
        <v>43033</v>
      </c>
      <c r="E868" s="41"/>
      <c r="F868" s="41"/>
      <c r="G868" s="40" t="s">
        <v>13191</v>
      </c>
      <c r="H868" s="40" t="s">
        <v>9590</v>
      </c>
      <c r="I868" s="42">
        <v>43033</v>
      </c>
      <c r="J868" s="40" t="s">
        <v>11697</v>
      </c>
      <c r="K868" s="42">
        <v>43033</v>
      </c>
      <c r="L868" s="40" t="s">
        <v>13192</v>
      </c>
      <c r="M868" s="42">
        <v>43033</v>
      </c>
      <c r="N868" s="41"/>
      <c r="O868" s="40" t="s">
        <v>11149</v>
      </c>
      <c r="P868" s="40" t="s">
        <v>13193</v>
      </c>
      <c r="Q868" s="40" t="s">
        <v>11152</v>
      </c>
    </row>
    <row r="869" spans="1:17" x14ac:dyDescent="0.35">
      <c r="A869" s="40" t="s">
        <v>13194</v>
      </c>
      <c r="B869" s="40" t="s">
        <v>13195</v>
      </c>
      <c r="C869" s="41"/>
      <c r="D869" s="42">
        <v>42825</v>
      </c>
      <c r="E869" s="42">
        <v>2958465</v>
      </c>
      <c r="F869" s="41"/>
      <c r="G869" s="41"/>
      <c r="H869" s="40" t="s">
        <v>9590</v>
      </c>
      <c r="I869" s="42">
        <v>42825</v>
      </c>
      <c r="J869" s="40" t="s">
        <v>11115</v>
      </c>
      <c r="K869" s="42">
        <v>42825</v>
      </c>
      <c r="L869" s="40" t="s">
        <v>11115</v>
      </c>
      <c r="M869" s="42">
        <v>42825</v>
      </c>
      <c r="N869" s="42">
        <v>2958465</v>
      </c>
      <c r="O869" s="40" t="s">
        <v>11149</v>
      </c>
      <c r="P869" s="40" t="s">
        <v>13196</v>
      </c>
      <c r="Q869" s="40" t="s">
        <v>11144</v>
      </c>
    </row>
    <row r="870" spans="1:17" x14ac:dyDescent="0.35">
      <c r="A870" s="40" t="s">
        <v>10393</v>
      </c>
      <c r="B870" s="40" t="s">
        <v>13197</v>
      </c>
      <c r="C870" s="41"/>
      <c r="D870" s="42">
        <v>42825</v>
      </c>
      <c r="E870" s="42">
        <v>2958465</v>
      </c>
      <c r="F870" s="41"/>
      <c r="G870" s="41"/>
      <c r="H870" s="40" t="s">
        <v>9590</v>
      </c>
      <c r="I870" s="42">
        <v>42825</v>
      </c>
      <c r="J870" s="40" t="s">
        <v>11115</v>
      </c>
      <c r="K870" s="42">
        <v>42825</v>
      </c>
      <c r="L870" s="40" t="s">
        <v>11115</v>
      </c>
      <c r="M870" s="42">
        <v>42825</v>
      </c>
      <c r="N870" s="42">
        <v>2958465</v>
      </c>
      <c r="O870" s="40" t="s">
        <v>11149</v>
      </c>
      <c r="P870" s="40" t="s">
        <v>13196</v>
      </c>
      <c r="Q870" s="40" t="s">
        <v>11152</v>
      </c>
    </row>
    <row r="871" spans="1:17" x14ac:dyDescent="0.35">
      <c r="A871" s="40" t="s">
        <v>13198</v>
      </c>
      <c r="B871" s="40" t="s">
        <v>13199</v>
      </c>
      <c r="C871" s="41"/>
      <c r="D871" s="42">
        <v>42825</v>
      </c>
      <c r="E871" s="42">
        <v>2958465</v>
      </c>
      <c r="F871" s="41"/>
      <c r="G871" s="41"/>
      <c r="H871" s="40" t="s">
        <v>9590</v>
      </c>
      <c r="I871" s="42">
        <v>42825</v>
      </c>
      <c r="J871" s="40" t="s">
        <v>11115</v>
      </c>
      <c r="K871" s="42">
        <v>42825</v>
      </c>
      <c r="L871" s="40" t="s">
        <v>11115</v>
      </c>
      <c r="M871" s="42">
        <v>42825</v>
      </c>
      <c r="N871" s="42">
        <v>2958465</v>
      </c>
      <c r="O871" s="40" t="s">
        <v>11124</v>
      </c>
      <c r="P871" s="40" t="s">
        <v>13200</v>
      </c>
      <c r="Q871" s="40" t="s">
        <v>11118</v>
      </c>
    </row>
    <row r="872" spans="1:17" x14ac:dyDescent="0.35">
      <c r="A872" s="40" t="s">
        <v>13201</v>
      </c>
      <c r="B872" s="40" t="s">
        <v>13202</v>
      </c>
      <c r="C872" s="41"/>
      <c r="D872" s="42">
        <v>42825</v>
      </c>
      <c r="E872" s="42">
        <v>2958465</v>
      </c>
      <c r="F872" s="41"/>
      <c r="G872" s="41"/>
      <c r="H872" s="40" t="s">
        <v>9590</v>
      </c>
      <c r="I872" s="42">
        <v>42825</v>
      </c>
      <c r="J872" s="40" t="s">
        <v>11115</v>
      </c>
      <c r="K872" s="42">
        <v>42825</v>
      </c>
      <c r="L872" s="40" t="s">
        <v>11115</v>
      </c>
      <c r="M872" s="42">
        <v>42825</v>
      </c>
      <c r="N872" s="42">
        <v>2958465</v>
      </c>
      <c r="O872" s="40" t="s">
        <v>11124</v>
      </c>
      <c r="P872" s="40" t="s">
        <v>13200</v>
      </c>
      <c r="Q872" s="40" t="s">
        <v>11121</v>
      </c>
    </row>
    <row r="873" spans="1:17" ht="26.5" x14ac:dyDescent="0.35">
      <c r="A873" s="40" t="s">
        <v>13203</v>
      </c>
      <c r="B873" s="40" t="s">
        <v>13204</v>
      </c>
      <c r="C873" s="41"/>
      <c r="D873" s="42">
        <v>42825</v>
      </c>
      <c r="E873" s="42">
        <v>2958465</v>
      </c>
      <c r="F873" s="41"/>
      <c r="G873" s="41"/>
      <c r="H873" s="40" t="s">
        <v>9590</v>
      </c>
      <c r="I873" s="42">
        <v>42825</v>
      </c>
      <c r="J873" s="40" t="s">
        <v>11115</v>
      </c>
      <c r="K873" s="42">
        <v>42825</v>
      </c>
      <c r="L873" s="40" t="s">
        <v>11115</v>
      </c>
      <c r="M873" s="42">
        <v>42825</v>
      </c>
      <c r="N873" s="42">
        <v>2958465</v>
      </c>
      <c r="O873" s="40" t="s">
        <v>11160</v>
      </c>
      <c r="P873" s="40" t="s">
        <v>13205</v>
      </c>
      <c r="Q873" s="40" t="s">
        <v>11121</v>
      </c>
    </row>
    <row r="874" spans="1:17" ht="26.5" x14ac:dyDescent="0.35">
      <c r="A874" s="40" t="s">
        <v>13206</v>
      </c>
      <c r="B874" s="40" t="s">
        <v>13207</v>
      </c>
      <c r="C874" s="41"/>
      <c r="D874" s="42">
        <v>42825</v>
      </c>
      <c r="E874" s="42">
        <v>2958465</v>
      </c>
      <c r="F874" s="41"/>
      <c r="G874" s="41"/>
      <c r="H874" s="40" t="s">
        <v>9590</v>
      </c>
      <c r="I874" s="42">
        <v>42825</v>
      </c>
      <c r="J874" s="40" t="s">
        <v>11115</v>
      </c>
      <c r="K874" s="42">
        <v>42825</v>
      </c>
      <c r="L874" s="40" t="s">
        <v>11115</v>
      </c>
      <c r="M874" s="42">
        <v>42825</v>
      </c>
      <c r="N874" s="42">
        <v>2958465</v>
      </c>
      <c r="O874" s="40" t="s">
        <v>11160</v>
      </c>
      <c r="P874" s="40" t="s">
        <v>13205</v>
      </c>
      <c r="Q874" s="40" t="s">
        <v>11167</v>
      </c>
    </row>
    <row r="875" spans="1:17" x14ac:dyDescent="0.35">
      <c r="A875" s="40" t="s">
        <v>13208</v>
      </c>
      <c r="B875" s="40" t="s">
        <v>13209</v>
      </c>
      <c r="C875" s="41"/>
      <c r="D875" s="42">
        <v>42825</v>
      </c>
      <c r="E875" s="42">
        <v>2958465</v>
      </c>
      <c r="F875" s="40" t="s">
        <v>13210</v>
      </c>
      <c r="G875" s="41"/>
      <c r="H875" s="40" t="s">
        <v>9590</v>
      </c>
      <c r="I875" s="42">
        <v>42825</v>
      </c>
      <c r="J875" s="40" t="s">
        <v>11115</v>
      </c>
      <c r="K875" s="42">
        <v>42825</v>
      </c>
      <c r="L875" s="40" t="s">
        <v>11115</v>
      </c>
      <c r="M875" s="42">
        <v>42825</v>
      </c>
      <c r="N875" s="42">
        <v>2958465</v>
      </c>
      <c r="O875" s="40" t="s">
        <v>11720</v>
      </c>
      <c r="P875" s="40" t="s">
        <v>13211</v>
      </c>
      <c r="Q875" s="40" t="s">
        <v>11118</v>
      </c>
    </row>
    <row r="876" spans="1:17" x14ac:dyDescent="0.35">
      <c r="A876" s="40" t="s">
        <v>13210</v>
      </c>
      <c r="B876" s="40" t="s">
        <v>13212</v>
      </c>
      <c r="C876" s="41"/>
      <c r="D876" s="42">
        <v>42825</v>
      </c>
      <c r="E876" s="42">
        <v>2958465</v>
      </c>
      <c r="F876" s="40" t="s">
        <v>12834</v>
      </c>
      <c r="G876" s="41"/>
      <c r="H876" s="40" t="s">
        <v>9590</v>
      </c>
      <c r="I876" s="42">
        <v>42825</v>
      </c>
      <c r="J876" s="40" t="s">
        <v>11115</v>
      </c>
      <c r="K876" s="42">
        <v>42825</v>
      </c>
      <c r="L876" s="40" t="s">
        <v>11115</v>
      </c>
      <c r="M876" s="42">
        <v>42825</v>
      </c>
      <c r="N876" s="42">
        <v>2958465</v>
      </c>
      <c r="O876" s="40" t="s">
        <v>11210</v>
      </c>
      <c r="P876" s="40" t="s">
        <v>13211</v>
      </c>
      <c r="Q876" s="40" t="s">
        <v>11144</v>
      </c>
    </row>
    <row r="877" spans="1:17" x14ac:dyDescent="0.35">
      <c r="A877" s="40" t="s">
        <v>13213</v>
      </c>
      <c r="B877" s="40" t="s">
        <v>13214</v>
      </c>
      <c r="C877" s="41"/>
      <c r="D877" s="42">
        <v>42825</v>
      </c>
      <c r="E877" s="42">
        <v>2958465</v>
      </c>
      <c r="F877" s="40" t="s">
        <v>13215</v>
      </c>
      <c r="G877" s="41"/>
      <c r="H877" s="40" t="s">
        <v>9590</v>
      </c>
      <c r="I877" s="42">
        <v>42825</v>
      </c>
      <c r="J877" s="40" t="s">
        <v>11115</v>
      </c>
      <c r="K877" s="42">
        <v>42825</v>
      </c>
      <c r="L877" s="40" t="s">
        <v>11115</v>
      </c>
      <c r="M877" s="42">
        <v>42825</v>
      </c>
      <c r="N877" s="42">
        <v>2958465</v>
      </c>
      <c r="O877" s="40" t="s">
        <v>11210</v>
      </c>
      <c r="P877" s="40" t="s">
        <v>13216</v>
      </c>
      <c r="Q877" s="40" t="s">
        <v>11144</v>
      </c>
    </row>
    <row r="878" spans="1:17" x14ac:dyDescent="0.35">
      <c r="A878" s="40" t="s">
        <v>13217</v>
      </c>
      <c r="B878" s="40" t="s">
        <v>13218</v>
      </c>
      <c r="C878" s="41"/>
      <c r="D878" s="42">
        <v>42825</v>
      </c>
      <c r="E878" s="42">
        <v>2958465</v>
      </c>
      <c r="F878" s="40" t="s">
        <v>12539</v>
      </c>
      <c r="G878" s="41"/>
      <c r="H878" s="40" t="s">
        <v>9590</v>
      </c>
      <c r="I878" s="42">
        <v>42825</v>
      </c>
      <c r="J878" s="40" t="s">
        <v>11115</v>
      </c>
      <c r="K878" s="42">
        <v>42825</v>
      </c>
      <c r="L878" s="40" t="s">
        <v>11115</v>
      </c>
      <c r="M878" s="42">
        <v>42825</v>
      </c>
      <c r="N878" s="42">
        <v>2958465</v>
      </c>
      <c r="O878" s="40" t="s">
        <v>11210</v>
      </c>
      <c r="P878" s="40" t="s">
        <v>13219</v>
      </c>
      <c r="Q878" s="40" t="s">
        <v>11118</v>
      </c>
    </row>
    <row r="879" spans="1:17" x14ac:dyDescent="0.35">
      <c r="A879" s="40" t="s">
        <v>13220</v>
      </c>
      <c r="B879" s="40" t="s">
        <v>13221</v>
      </c>
      <c r="C879" s="41"/>
      <c r="D879" s="42">
        <v>42825</v>
      </c>
      <c r="E879" s="42">
        <v>2958465</v>
      </c>
      <c r="F879" s="40" t="s">
        <v>12608</v>
      </c>
      <c r="G879" s="41"/>
      <c r="H879" s="40" t="s">
        <v>9590</v>
      </c>
      <c r="I879" s="42">
        <v>42825</v>
      </c>
      <c r="J879" s="40" t="s">
        <v>11115</v>
      </c>
      <c r="K879" s="42">
        <v>42825</v>
      </c>
      <c r="L879" s="40" t="s">
        <v>11115</v>
      </c>
      <c r="M879" s="42">
        <v>42825</v>
      </c>
      <c r="N879" s="42">
        <v>2958465</v>
      </c>
      <c r="O879" s="40" t="s">
        <v>11210</v>
      </c>
      <c r="P879" s="40" t="s">
        <v>13219</v>
      </c>
      <c r="Q879" s="40" t="s">
        <v>11144</v>
      </c>
    </row>
    <row r="880" spans="1:17" x14ac:dyDescent="0.35">
      <c r="A880" s="40" t="s">
        <v>165</v>
      </c>
      <c r="B880" s="40" t="s">
        <v>13222</v>
      </c>
      <c r="C880" s="41"/>
      <c r="D880" s="42">
        <v>42825</v>
      </c>
      <c r="E880" s="42">
        <v>2958465</v>
      </c>
      <c r="F880" s="40" t="s">
        <v>13217</v>
      </c>
      <c r="G880" s="41"/>
      <c r="H880" s="40" t="s">
        <v>9590</v>
      </c>
      <c r="I880" s="42">
        <v>42825</v>
      </c>
      <c r="J880" s="40" t="s">
        <v>11115</v>
      </c>
      <c r="K880" s="42">
        <v>42825</v>
      </c>
      <c r="L880" s="40" t="s">
        <v>11115</v>
      </c>
      <c r="M880" s="42">
        <v>42825</v>
      </c>
      <c r="N880" s="42">
        <v>2958465</v>
      </c>
      <c r="O880" s="40" t="s">
        <v>11306</v>
      </c>
      <c r="P880" s="40" t="s">
        <v>13219</v>
      </c>
      <c r="Q880" s="40" t="s">
        <v>11121</v>
      </c>
    </row>
    <row r="881" spans="1:17" x14ac:dyDescent="0.35">
      <c r="A881" s="40" t="s">
        <v>13223</v>
      </c>
      <c r="B881" s="40" t="s">
        <v>13224</v>
      </c>
      <c r="C881" s="40" t="s">
        <v>13225</v>
      </c>
      <c r="D881" s="42">
        <v>43033</v>
      </c>
      <c r="E881" s="41"/>
      <c r="F881" s="41"/>
      <c r="G881" s="41"/>
      <c r="H881" s="40" t="s">
        <v>9590</v>
      </c>
      <c r="I881" s="42">
        <v>43033</v>
      </c>
      <c r="J881" s="40" t="s">
        <v>11697</v>
      </c>
      <c r="K881" s="42">
        <v>43033</v>
      </c>
      <c r="L881" s="40" t="s">
        <v>13192</v>
      </c>
      <c r="M881" s="42">
        <v>43033</v>
      </c>
      <c r="N881" s="41"/>
      <c r="O881" s="40" t="s">
        <v>11210</v>
      </c>
      <c r="P881" s="40" t="s">
        <v>13226</v>
      </c>
      <c r="Q881" s="40" t="s">
        <v>11118</v>
      </c>
    </row>
    <row r="882" spans="1:17" x14ac:dyDescent="0.35">
      <c r="A882" s="40" t="s">
        <v>13227</v>
      </c>
      <c r="B882" s="40" t="s">
        <v>13228</v>
      </c>
      <c r="C882" s="41"/>
      <c r="D882" s="42">
        <v>42825</v>
      </c>
      <c r="E882" s="42">
        <v>2958465</v>
      </c>
      <c r="F882" s="41"/>
      <c r="G882" s="41"/>
      <c r="H882" s="40" t="s">
        <v>9590</v>
      </c>
      <c r="I882" s="42">
        <v>42825</v>
      </c>
      <c r="J882" s="40" t="s">
        <v>11115</v>
      </c>
      <c r="K882" s="42">
        <v>42825</v>
      </c>
      <c r="L882" s="40" t="s">
        <v>11115</v>
      </c>
      <c r="M882" s="42">
        <v>42825</v>
      </c>
      <c r="N882" s="42">
        <v>2958465</v>
      </c>
      <c r="O882" s="40" t="s">
        <v>11210</v>
      </c>
      <c r="P882" s="40" t="s">
        <v>13229</v>
      </c>
      <c r="Q882" s="40" t="s">
        <v>11144</v>
      </c>
    </row>
    <row r="883" spans="1:17" x14ac:dyDescent="0.35">
      <c r="A883" s="40" t="s">
        <v>13230</v>
      </c>
      <c r="B883" s="40" t="s">
        <v>13231</v>
      </c>
      <c r="C883" s="41"/>
      <c r="D883" s="42">
        <v>42825</v>
      </c>
      <c r="E883" s="42">
        <v>2958465</v>
      </c>
      <c r="F883" s="40" t="s">
        <v>13230</v>
      </c>
      <c r="G883" s="41"/>
      <c r="H883" s="40" t="s">
        <v>9590</v>
      </c>
      <c r="I883" s="42">
        <v>42825</v>
      </c>
      <c r="J883" s="40" t="s">
        <v>11115</v>
      </c>
      <c r="K883" s="42">
        <v>42825</v>
      </c>
      <c r="L883" s="40" t="s">
        <v>11115</v>
      </c>
      <c r="M883" s="42">
        <v>42825</v>
      </c>
      <c r="N883" s="42">
        <v>2958465</v>
      </c>
      <c r="O883" s="40" t="s">
        <v>11306</v>
      </c>
      <c r="P883" s="40" t="s">
        <v>13232</v>
      </c>
      <c r="Q883" s="40" t="s">
        <v>11121</v>
      </c>
    </row>
    <row r="884" spans="1:17" x14ac:dyDescent="0.35">
      <c r="A884" s="40" t="s">
        <v>10751</v>
      </c>
      <c r="B884" s="40" t="s">
        <v>13233</v>
      </c>
      <c r="C884" s="41"/>
      <c r="D884" s="42">
        <v>42825</v>
      </c>
      <c r="E884" s="42">
        <v>2958465</v>
      </c>
      <c r="F884" s="41"/>
      <c r="G884" s="41"/>
      <c r="H884" s="40" t="s">
        <v>9590</v>
      </c>
      <c r="I884" s="42">
        <v>42825</v>
      </c>
      <c r="J884" s="40" t="s">
        <v>11115</v>
      </c>
      <c r="K884" s="42">
        <v>42825</v>
      </c>
      <c r="L884" s="40" t="s">
        <v>11115</v>
      </c>
      <c r="M884" s="42">
        <v>42825</v>
      </c>
      <c r="N884" s="42">
        <v>2958465</v>
      </c>
      <c r="O884" s="40" t="s">
        <v>11149</v>
      </c>
      <c r="P884" s="40" t="s">
        <v>13234</v>
      </c>
      <c r="Q884" s="40" t="s">
        <v>11152</v>
      </c>
    </row>
    <row r="885" spans="1:17" x14ac:dyDescent="0.35">
      <c r="A885" s="40" t="s">
        <v>13235</v>
      </c>
      <c r="B885" s="40" t="s">
        <v>13236</v>
      </c>
      <c r="C885" s="41"/>
      <c r="D885" s="42">
        <v>42825</v>
      </c>
      <c r="E885" s="42">
        <v>2958465</v>
      </c>
      <c r="F885" s="41"/>
      <c r="G885" s="41"/>
      <c r="H885" s="40" t="s">
        <v>9590</v>
      </c>
      <c r="I885" s="42">
        <v>42825</v>
      </c>
      <c r="J885" s="40" t="s">
        <v>11115</v>
      </c>
      <c r="K885" s="42">
        <v>42825</v>
      </c>
      <c r="L885" s="40" t="s">
        <v>11115</v>
      </c>
      <c r="M885" s="42">
        <v>42825</v>
      </c>
      <c r="N885" s="42">
        <v>2958465</v>
      </c>
      <c r="O885" s="40" t="s">
        <v>11149</v>
      </c>
      <c r="P885" s="40" t="s">
        <v>13234</v>
      </c>
      <c r="Q885" s="40" t="s">
        <v>11167</v>
      </c>
    </row>
    <row r="886" spans="1:17" x14ac:dyDescent="0.35">
      <c r="A886" s="40" t="s">
        <v>13237</v>
      </c>
      <c r="B886" s="40" t="s">
        <v>13238</v>
      </c>
      <c r="C886" s="41"/>
      <c r="D886" s="42">
        <v>42825</v>
      </c>
      <c r="E886" s="42">
        <v>2958465</v>
      </c>
      <c r="F886" s="41"/>
      <c r="G886" s="41"/>
      <c r="H886" s="40" t="s">
        <v>9590</v>
      </c>
      <c r="I886" s="42">
        <v>42825</v>
      </c>
      <c r="J886" s="40" t="s">
        <v>11115</v>
      </c>
      <c r="K886" s="42">
        <v>42825</v>
      </c>
      <c r="L886" s="40" t="s">
        <v>11115</v>
      </c>
      <c r="M886" s="42">
        <v>42825</v>
      </c>
      <c r="N886" s="42">
        <v>2958465</v>
      </c>
      <c r="O886" s="40" t="s">
        <v>11274</v>
      </c>
      <c r="P886" s="40" t="s">
        <v>13239</v>
      </c>
      <c r="Q886" s="40" t="s">
        <v>11118</v>
      </c>
    </row>
    <row r="887" spans="1:17" x14ac:dyDescent="0.35">
      <c r="A887" s="40" t="s">
        <v>13240</v>
      </c>
      <c r="B887" s="40" t="s">
        <v>13241</v>
      </c>
      <c r="C887" s="41"/>
      <c r="D887" s="42">
        <v>42825</v>
      </c>
      <c r="E887" s="42">
        <v>2958465</v>
      </c>
      <c r="F887" s="41"/>
      <c r="G887" s="41"/>
      <c r="H887" s="40" t="s">
        <v>9590</v>
      </c>
      <c r="I887" s="42">
        <v>42825</v>
      </c>
      <c r="J887" s="40" t="s">
        <v>11115</v>
      </c>
      <c r="K887" s="42">
        <v>42825</v>
      </c>
      <c r="L887" s="40" t="s">
        <v>11115</v>
      </c>
      <c r="M887" s="42">
        <v>42825</v>
      </c>
      <c r="N887" s="42">
        <v>2958465</v>
      </c>
      <c r="O887" s="40" t="s">
        <v>11274</v>
      </c>
      <c r="P887" s="40" t="s">
        <v>13239</v>
      </c>
      <c r="Q887" s="40" t="s">
        <v>11121</v>
      </c>
    </row>
    <row r="888" spans="1:17" x14ac:dyDescent="0.35">
      <c r="A888" s="40" t="s">
        <v>13242</v>
      </c>
      <c r="B888" s="40" t="s">
        <v>13243</v>
      </c>
      <c r="C888" s="41"/>
      <c r="D888" s="42">
        <v>42825</v>
      </c>
      <c r="E888" s="42">
        <v>2958465</v>
      </c>
      <c r="F888" s="41"/>
      <c r="G888" s="41"/>
      <c r="H888" s="40" t="s">
        <v>9590</v>
      </c>
      <c r="I888" s="42">
        <v>42825</v>
      </c>
      <c r="J888" s="40" t="s">
        <v>11115</v>
      </c>
      <c r="K888" s="42">
        <v>42825</v>
      </c>
      <c r="L888" s="40" t="s">
        <v>11115</v>
      </c>
      <c r="M888" s="42">
        <v>42825</v>
      </c>
      <c r="N888" s="42">
        <v>2958465</v>
      </c>
      <c r="O888" s="40" t="s">
        <v>11237</v>
      </c>
      <c r="P888" s="40" t="s">
        <v>13244</v>
      </c>
      <c r="Q888" s="40" t="s">
        <v>11118</v>
      </c>
    </row>
    <row r="889" spans="1:17" x14ac:dyDescent="0.35">
      <c r="A889" s="40" t="s">
        <v>13245</v>
      </c>
      <c r="B889" s="40" t="s">
        <v>13246</v>
      </c>
      <c r="C889" s="41"/>
      <c r="D889" s="42">
        <v>42825</v>
      </c>
      <c r="E889" s="42">
        <v>2958465</v>
      </c>
      <c r="F889" s="41"/>
      <c r="G889" s="41"/>
      <c r="H889" s="40" t="s">
        <v>9590</v>
      </c>
      <c r="I889" s="42">
        <v>42825</v>
      </c>
      <c r="J889" s="40" t="s">
        <v>11115</v>
      </c>
      <c r="K889" s="42">
        <v>42825</v>
      </c>
      <c r="L889" s="40" t="s">
        <v>11115</v>
      </c>
      <c r="M889" s="42">
        <v>42825</v>
      </c>
      <c r="N889" s="42">
        <v>2958465</v>
      </c>
      <c r="O889" s="40" t="s">
        <v>11237</v>
      </c>
      <c r="P889" s="40" t="s">
        <v>13244</v>
      </c>
      <c r="Q889" s="40" t="s">
        <v>11121</v>
      </c>
    </row>
    <row r="890" spans="1:17" x14ac:dyDescent="0.35">
      <c r="A890" s="40" t="s">
        <v>13247</v>
      </c>
      <c r="B890" s="40" t="s">
        <v>13248</v>
      </c>
      <c r="C890" s="41"/>
      <c r="D890" s="42">
        <v>42825</v>
      </c>
      <c r="E890" s="42">
        <v>2958465</v>
      </c>
      <c r="F890" s="41"/>
      <c r="G890" s="41"/>
      <c r="H890" s="40" t="s">
        <v>9590</v>
      </c>
      <c r="I890" s="42">
        <v>42825</v>
      </c>
      <c r="J890" s="40" t="s">
        <v>11115</v>
      </c>
      <c r="K890" s="42">
        <v>42825</v>
      </c>
      <c r="L890" s="40" t="s">
        <v>11115</v>
      </c>
      <c r="M890" s="42">
        <v>42825</v>
      </c>
      <c r="N890" s="42">
        <v>2958465</v>
      </c>
      <c r="O890" s="40" t="s">
        <v>11237</v>
      </c>
      <c r="P890" s="40" t="s">
        <v>13249</v>
      </c>
      <c r="Q890" s="40" t="s">
        <v>11118</v>
      </c>
    </row>
    <row r="891" spans="1:17" x14ac:dyDescent="0.35">
      <c r="A891" s="40" t="s">
        <v>13250</v>
      </c>
      <c r="B891" s="40" t="s">
        <v>13251</v>
      </c>
      <c r="C891" s="41"/>
      <c r="D891" s="42">
        <v>42825</v>
      </c>
      <c r="E891" s="42">
        <v>2958465</v>
      </c>
      <c r="F891" s="41"/>
      <c r="G891" s="41"/>
      <c r="H891" s="40" t="s">
        <v>9590</v>
      </c>
      <c r="I891" s="42">
        <v>42825</v>
      </c>
      <c r="J891" s="40" t="s">
        <v>11115</v>
      </c>
      <c r="K891" s="42">
        <v>42825</v>
      </c>
      <c r="L891" s="40" t="s">
        <v>11115</v>
      </c>
      <c r="M891" s="42">
        <v>42825</v>
      </c>
      <c r="N891" s="42">
        <v>2958465</v>
      </c>
      <c r="O891" s="40" t="s">
        <v>11237</v>
      </c>
      <c r="P891" s="40" t="s">
        <v>13249</v>
      </c>
      <c r="Q891" s="40" t="s">
        <v>11136</v>
      </c>
    </row>
    <row r="892" spans="1:17" x14ac:dyDescent="0.35">
      <c r="A892" s="40" t="s">
        <v>13252</v>
      </c>
      <c r="B892" s="40" t="s">
        <v>13253</v>
      </c>
      <c r="C892" s="41"/>
      <c r="D892" s="42">
        <v>42825</v>
      </c>
      <c r="E892" s="42">
        <v>2958465</v>
      </c>
      <c r="F892" s="41"/>
      <c r="G892" s="41"/>
      <c r="H892" s="40" t="s">
        <v>9590</v>
      </c>
      <c r="I892" s="42">
        <v>42825</v>
      </c>
      <c r="J892" s="40" t="s">
        <v>11115</v>
      </c>
      <c r="K892" s="42">
        <v>42825</v>
      </c>
      <c r="L892" s="40" t="s">
        <v>11115</v>
      </c>
      <c r="M892" s="42">
        <v>42825</v>
      </c>
      <c r="N892" s="42">
        <v>2958465</v>
      </c>
      <c r="O892" s="40" t="s">
        <v>11237</v>
      </c>
      <c r="P892" s="40" t="s">
        <v>13254</v>
      </c>
      <c r="Q892" s="40" t="s">
        <v>11118</v>
      </c>
    </row>
    <row r="893" spans="1:17" x14ac:dyDescent="0.35">
      <c r="A893" s="40" t="s">
        <v>13255</v>
      </c>
      <c r="B893" s="40" t="s">
        <v>13256</v>
      </c>
      <c r="C893" s="41"/>
      <c r="D893" s="42">
        <v>42825</v>
      </c>
      <c r="E893" s="42">
        <v>2958465</v>
      </c>
      <c r="F893" s="41"/>
      <c r="G893" s="41"/>
      <c r="H893" s="40" t="s">
        <v>9590</v>
      </c>
      <c r="I893" s="42">
        <v>42825</v>
      </c>
      <c r="J893" s="40" t="s">
        <v>11115</v>
      </c>
      <c r="K893" s="42">
        <v>42825</v>
      </c>
      <c r="L893" s="40" t="s">
        <v>11115</v>
      </c>
      <c r="M893" s="42">
        <v>42825</v>
      </c>
      <c r="N893" s="42">
        <v>2958465</v>
      </c>
      <c r="O893" s="40" t="s">
        <v>11237</v>
      </c>
      <c r="P893" s="40" t="s">
        <v>13254</v>
      </c>
      <c r="Q893" s="40" t="s">
        <v>11121</v>
      </c>
    </row>
    <row r="894" spans="1:17" x14ac:dyDescent="0.35">
      <c r="A894" s="40" t="s">
        <v>13257</v>
      </c>
      <c r="B894" s="40" t="s">
        <v>13258</v>
      </c>
      <c r="C894" s="41"/>
      <c r="D894" s="42">
        <v>42825</v>
      </c>
      <c r="E894" s="42">
        <v>2958465</v>
      </c>
      <c r="F894" s="41"/>
      <c r="G894" s="41"/>
      <c r="H894" s="40" t="s">
        <v>9590</v>
      </c>
      <c r="I894" s="42">
        <v>42825</v>
      </c>
      <c r="J894" s="40" t="s">
        <v>11115</v>
      </c>
      <c r="K894" s="42">
        <v>42825</v>
      </c>
      <c r="L894" s="40" t="s">
        <v>11115</v>
      </c>
      <c r="M894" s="42">
        <v>42825</v>
      </c>
      <c r="N894" s="42">
        <v>2958465</v>
      </c>
      <c r="O894" s="40" t="s">
        <v>11128</v>
      </c>
      <c r="P894" s="40" t="s">
        <v>13259</v>
      </c>
      <c r="Q894" s="40" t="s">
        <v>11118</v>
      </c>
    </row>
    <row r="895" spans="1:17" x14ac:dyDescent="0.35">
      <c r="A895" s="40" t="s">
        <v>13260</v>
      </c>
      <c r="B895" s="40" t="s">
        <v>13261</v>
      </c>
      <c r="C895" s="41"/>
      <c r="D895" s="42">
        <v>42825</v>
      </c>
      <c r="E895" s="42">
        <v>2958465</v>
      </c>
      <c r="F895" s="41"/>
      <c r="G895" s="41"/>
      <c r="H895" s="40" t="s">
        <v>9590</v>
      </c>
      <c r="I895" s="42">
        <v>42825</v>
      </c>
      <c r="J895" s="40" t="s">
        <v>11115</v>
      </c>
      <c r="K895" s="42">
        <v>42825</v>
      </c>
      <c r="L895" s="40" t="s">
        <v>11115</v>
      </c>
      <c r="M895" s="42">
        <v>42825</v>
      </c>
      <c r="N895" s="42">
        <v>2958465</v>
      </c>
      <c r="O895" s="40" t="s">
        <v>11128</v>
      </c>
      <c r="P895" s="40" t="s">
        <v>13259</v>
      </c>
      <c r="Q895" s="40" t="s">
        <v>11121</v>
      </c>
    </row>
    <row r="896" spans="1:17" x14ac:dyDescent="0.35">
      <c r="A896" s="40" t="s">
        <v>13262</v>
      </c>
      <c r="B896" s="40" t="s">
        <v>13263</v>
      </c>
      <c r="C896" s="41"/>
      <c r="D896" s="42">
        <v>42825</v>
      </c>
      <c r="E896" s="42">
        <v>2958465</v>
      </c>
      <c r="F896" s="41"/>
      <c r="G896" s="41"/>
      <c r="H896" s="40" t="s">
        <v>9590</v>
      </c>
      <c r="I896" s="42">
        <v>42825</v>
      </c>
      <c r="J896" s="40" t="s">
        <v>11115</v>
      </c>
      <c r="K896" s="42">
        <v>42825</v>
      </c>
      <c r="L896" s="40" t="s">
        <v>11115</v>
      </c>
      <c r="M896" s="42">
        <v>42825</v>
      </c>
      <c r="N896" s="42">
        <v>2958465</v>
      </c>
      <c r="O896" s="40" t="s">
        <v>11128</v>
      </c>
      <c r="P896" s="40" t="s">
        <v>13259</v>
      </c>
      <c r="Q896" s="40" t="s">
        <v>11136</v>
      </c>
    </row>
    <row r="897" spans="1:17" x14ac:dyDescent="0.35">
      <c r="A897" s="40" t="s">
        <v>13264</v>
      </c>
      <c r="B897" s="40" t="s">
        <v>13265</v>
      </c>
      <c r="C897" s="41"/>
      <c r="D897" s="42">
        <v>42825</v>
      </c>
      <c r="E897" s="42">
        <v>2958465</v>
      </c>
      <c r="F897" s="41"/>
      <c r="G897" s="41"/>
      <c r="H897" s="40" t="s">
        <v>9590</v>
      </c>
      <c r="I897" s="42">
        <v>42825</v>
      </c>
      <c r="J897" s="40" t="s">
        <v>11115</v>
      </c>
      <c r="K897" s="42">
        <v>42825</v>
      </c>
      <c r="L897" s="40" t="s">
        <v>11115</v>
      </c>
      <c r="M897" s="42">
        <v>42825</v>
      </c>
      <c r="N897" s="42">
        <v>2958465</v>
      </c>
      <c r="O897" s="40" t="s">
        <v>11128</v>
      </c>
      <c r="P897" s="40" t="s">
        <v>13259</v>
      </c>
      <c r="Q897" s="40" t="s">
        <v>11184</v>
      </c>
    </row>
    <row r="898" spans="1:17" ht="26.5" x14ac:dyDescent="0.35">
      <c r="A898" s="40" t="s">
        <v>13266</v>
      </c>
      <c r="B898" s="40" t="s">
        <v>13267</v>
      </c>
      <c r="C898" s="41"/>
      <c r="D898" s="42">
        <v>42825</v>
      </c>
      <c r="E898" s="42">
        <v>2958465</v>
      </c>
      <c r="F898" s="41"/>
      <c r="G898" s="41"/>
      <c r="H898" s="40" t="s">
        <v>9590</v>
      </c>
      <c r="I898" s="42">
        <v>42825</v>
      </c>
      <c r="J898" s="40" t="s">
        <v>11115</v>
      </c>
      <c r="K898" s="42">
        <v>42825</v>
      </c>
      <c r="L898" s="40" t="s">
        <v>11115</v>
      </c>
      <c r="M898" s="42">
        <v>42825</v>
      </c>
      <c r="N898" s="42">
        <v>2958465</v>
      </c>
      <c r="O898" s="40" t="s">
        <v>11249</v>
      </c>
      <c r="P898" s="40" t="s">
        <v>13268</v>
      </c>
      <c r="Q898" s="40" t="s">
        <v>11118</v>
      </c>
    </row>
    <row r="899" spans="1:17" ht="26.5" x14ac:dyDescent="0.35">
      <c r="A899" s="40" t="s">
        <v>13269</v>
      </c>
      <c r="B899" s="40" t="s">
        <v>13270</v>
      </c>
      <c r="C899" s="41"/>
      <c r="D899" s="42">
        <v>42825</v>
      </c>
      <c r="E899" s="42">
        <v>2958465</v>
      </c>
      <c r="F899" s="41"/>
      <c r="G899" s="41"/>
      <c r="H899" s="40" t="s">
        <v>9590</v>
      </c>
      <c r="I899" s="42">
        <v>42825</v>
      </c>
      <c r="J899" s="40" t="s">
        <v>11115</v>
      </c>
      <c r="K899" s="42">
        <v>42825</v>
      </c>
      <c r="L899" s="40" t="s">
        <v>11115</v>
      </c>
      <c r="M899" s="42">
        <v>42825</v>
      </c>
      <c r="N899" s="42">
        <v>2958465</v>
      </c>
      <c r="O899" s="40" t="s">
        <v>11249</v>
      </c>
      <c r="P899" s="40" t="s">
        <v>13268</v>
      </c>
      <c r="Q899" s="40" t="s">
        <v>11121</v>
      </c>
    </row>
    <row r="900" spans="1:17" x14ac:dyDescent="0.35">
      <c r="A900" s="40" t="s">
        <v>13271</v>
      </c>
      <c r="B900" s="40" t="s">
        <v>13272</v>
      </c>
      <c r="C900" s="41"/>
      <c r="D900" s="42">
        <v>42825</v>
      </c>
      <c r="E900" s="42">
        <v>2958465</v>
      </c>
      <c r="F900" s="40" t="s">
        <v>13148</v>
      </c>
      <c r="G900" s="41"/>
      <c r="H900" s="40" t="s">
        <v>9590</v>
      </c>
      <c r="I900" s="42">
        <v>42825</v>
      </c>
      <c r="J900" s="40" t="s">
        <v>11115</v>
      </c>
      <c r="K900" s="42">
        <v>42825</v>
      </c>
      <c r="L900" s="40" t="s">
        <v>11115</v>
      </c>
      <c r="M900" s="42">
        <v>42825</v>
      </c>
      <c r="N900" s="42">
        <v>2958465</v>
      </c>
      <c r="O900" s="40" t="s">
        <v>11155</v>
      </c>
      <c r="P900" s="40" t="s">
        <v>13273</v>
      </c>
      <c r="Q900" s="40" t="s">
        <v>11118</v>
      </c>
    </row>
    <row r="901" spans="1:17" ht="26.5" x14ac:dyDescent="0.35">
      <c r="A901" s="40" t="s">
        <v>13274</v>
      </c>
      <c r="B901" s="40" t="s">
        <v>13275</v>
      </c>
      <c r="C901" s="41"/>
      <c r="D901" s="42">
        <v>42825</v>
      </c>
      <c r="E901" s="42">
        <v>2958465</v>
      </c>
      <c r="F901" s="40" t="s">
        <v>13271</v>
      </c>
      <c r="G901" s="41"/>
      <c r="H901" s="40" t="s">
        <v>9590</v>
      </c>
      <c r="I901" s="42">
        <v>42825</v>
      </c>
      <c r="J901" s="40" t="s">
        <v>11115</v>
      </c>
      <c r="K901" s="42">
        <v>42825</v>
      </c>
      <c r="L901" s="40" t="s">
        <v>11115</v>
      </c>
      <c r="M901" s="42">
        <v>42825</v>
      </c>
      <c r="N901" s="42">
        <v>2958465</v>
      </c>
      <c r="O901" s="40" t="s">
        <v>11160</v>
      </c>
      <c r="P901" s="40" t="s">
        <v>13273</v>
      </c>
      <c r="Q901" s="40" t="s">
        <v>11136</v>
      </c>
    </row>
    <row r="902" spans="1:17" x14ac:dyDescent="0.35">
      <c r="A902" s="40" t="s">
        <v>13276</v>
      </c>
      <c r="B902" s="40" t="s">
        <v>13277</v>
      </c>
      <c r="C902" s="41"/>
      <c r="D902" s="42">
        <v>42825</v>
      </c>
      <c r="E902" s="42">
        <v>2958465</v>
      </c>
      <c r="F902" s="41"/>
      <c r="G902" s="41"/>
      <c r="H902" s="40" t="s">
        <v>9590</v>
      </c>
      <c r="I902" s="42">
        <v>42825</v>
      </c>
      <c r="J902" s="40" t="s">
        <v>11115</v>
      </c>
      <c r="K902" s="42">
        <v>42825</v>
      </c>
      <c r="L902" s="40" t="s">
        <v>11115</v>
      </c>
      <c r="M902" s="42">
        <v>42825</v>
      </c>
      <c r="N902" s="42">
        <v>2958465</v>
      </c>
      <c r="O902" s="40" t="s">
        <v>11720</v>
      </c>
      <c r="P902" s="40" t="s">
        <v>13278</v>
      </c>
      <c r="Q902" s="40" t="s">
        <v>11118</v>
      </c>
    </row>
    <row r="903" spans="1:17" x14ac:dyDescent="0.35">
      <c r="A903" s="40" t="s">
        <v>10333</v>
      </c>
      <c r="B903" s="40" t="s">
        <v>13279</v>
      </c>
      <c r="C903" s="41"/>
      <c r="D903" s="42">
        <v>42825</v>
      </c>
      <c r="E903" s="42">
        <v>2958465</v>
      </c>
      <c r="F903" s="41"/>
      <c r="G903" s="41"/>
      <c r="H903" s="40" t="s">
        <v>9590</v>
      </c>
      <c r="I903" s="42">
        <v>42825</v>
      </c>
      <c r="J903" s="40" t="s">
        <v>11115</v>
      </c>
      <c r="K903" s="42">
        <v>42825</v>
      </c>
      <c r="L903" s="40" t="s">
        <v>11115</v>
      </c>
      <c r="M903" s="42">
        <v>42825</v>
      </c>
      <c r="N903" s="42">
        <v>2958465</v>
      </c>
      <c r="O903" s="40" t="s">
        <v>11149</v>
      </c>
      <c r="P903" s="40" t="s">
        <v>13278</v>
      </c>
      <c r="Q903" s="40" t="s">
        <v>11152</v>
      </c>
    </row>
    <row r="904" spans="1:17" x14ac:dyDescent="0.35">
      <c r="A904" s="40" t="s">
        <v>13280</v>
      </c>
      <c r="B904" s="40" t="s">
        <v>13281</v>
      </c>
      <c r="C904" s="41"/>
      <c r="D904" s="42">
        <v>42825</v>
      </c>
      <c r="E904" s="42">
        <v>2958465</v>
      </c>
      <c r="F904" s="41"/>
      <c r="G904" s="41"/>
      <c r="H904" s="40" t="s">
        <v>9590</v>
      </c>
      <c r="I904" s="42">
        <v>42825</v>
      </c>
      <c r="J904" s="40" t="s">
        <v>11115</v>
      </c>
      <c r="K904" s="42">
        <v>42825</v>
      </c>
      <c r="L904" s="40" t="s">
        <v>11115</v>
      </c>
      <c r="M904" s="42">
        <v>42825</v>
      </c>
      <c r="N904" s="42">
        <v>2958465</v>
      </c>
      <c r="O904" s="40" t="s">
        <v>11149</v>
      </c>
      <c r="P904" s="40" t="s">
        <v>13278</v>
      </c>
      <c r="Q904" s="40" t="s">
        <v>11167</v>
      </c>
    </row>
    <row r="905" spans="1:17" x14ac:dyDescent="0.35">
      <c r="A905" s="40" t="s">
        <v>13282</v>
      </c>
      <c r="B905" s="40" t="s">
        <v>13283</v>
      </c>
      <c r="C905" s="41"/>
      <c r="D905" s="42">
        <v>42825</v>
      </c>
      <c r="E905" s="42">
        <v>2958465</v>
      </c>
      <c r="F905" s="41"/>
      <c r="G905" s="41"/>
      <c r="H905" s="40" t="s">
        <v>9590</v>
      </c>
      <c r="I905" s="42">
        <v>42825</v>
      </c>
      <c r="J905" s="40" t="s">
        <v>11115</v>
      </c>
      <c r="K905" s="42">
        <v>42825</v>
      </c>
      <c r="L905" s="40" t="s">
        <v>11115</v>
      </c>
      <c r="M905" s="42">
        <v>42825</v>
      </c>
      <c r="N905" s="42">
        <v>2958465</v>
      </c>
      <c r="O905" s="40" t="s">
        <v>11128</v>
      </c>
      <c r="P905" s="40" t="s">
        <v>13284</v>
      </c>
      <c r="Q905" s="40" t="s">
        <v>11118</v>
      </c>
    </row>
    <row r="906" spans="1:17" x14ac:dyDescent="0.35">
      <c r="A906" s="40" t="s">
        <v>13285</v>
      </c>
      <c r="B906" s="40" t="s">
        <v>13286</v>
      </c>
      <c r="C906" s="41"/>
      <c r="D906" s="42">
        <v>42825</v>
      </c>
      <c r="E906" s="42">
        <v>2958465</v>
      </c>
      <c r="F906" s="41"/>
      <c r="G906" s="41"/>
      <c r="H906" s="40" t="s">
        <v>9590</v>
      </c>
      <c r="I906" s="42">
        <v>42825</v>
      </c>
      <c r="J906" s="40" t="s">
        <v>11115</v>
      </c>
      <c r="K906" s="42">
        <v>42825</v>
      </c>
      <c r="L906" s="40" t="s">
        <v>11115</v>
      </c>
      <c r="M906" s="42">
        <v>42825</v>
      </c>
      <c r="N906" s="42">
        <v>2958465</v>
      </c>
      <c r="O906" s="40" t="s">
        <v>11128</v>
      </c>
      <c r="P906" s="40" t="s">
        <v>13284</v>
      </c>
      <c r="Q906" s="40" t="s">
        <v>11136</v>
      </c>
    </row>
    <row r="907" spans="1:17" x14ac:dyDescent="0.35">
      <c r="A907" s="40" t="s">
        <v>13287</v>
      </c>
      <c r="B907" s="40" t="s">
        <v>13288</v>
      </c>
      <c r="C907" s="41"/>
      <c r="D907" s="42">
        <v>42825</v>
      </c>
      <c r="E907" s="42">
        <v>2958465</v>
      </c>
      <c r="F907" s="41"/>
      <c r="G907" s="41"/>
      <c r="H907" s="40" t="s">
        <v>9590</v>
      </c>
      <c r="I907" s="42">
        <v>42825</v>
      </c>
      <c r="J907" s="40" t="s">
        <v>11115</v>
      </c>
      <c r="K907" s="42">
        <v>42825</v>
      </c>
      <c r="L907" s="40" t="s">
        <v>11115</v>
      </c>
      <c r="M907" s="42">
        <v>42825</v>
      </c>
      <c r="N907" s="42">
        <v>2958465</v>
      </c>
      <c r="O907" s="40" t="s">
        <v>11128</v>
      </c>
      <c r="P907" s="40" t="s">
        <v>13284</v>
      </c>
      <c r="Q907" s="40" t="s">
        <v>11184</v>
      </c>
    </row>
    <row r="908" spans="1:17" x14ac:dyDescent="0.35">
      <c r="A908" s="40" t="s">
        <v>13289</v>
      </c>
      <c r="B908" s="40" t="s">
        <v>13290</v>
      </c>
      <c r="C908" s="41"/>
      <c r="D908" s="42">
        <v>42825</v>
      </c>
      <c r="E908" s="42">
        <v>2958465</v>
      </c>
      <c r="F908" s="40" t="s">
        <v>13289</v>
      </c>
      <c r="G908" s="41"/>
      <c r="H908" s="40" t="s">
        <v>9590</v>
      </c>
      <c r="I908" s="42">
        <v>42825</v>
      </c>
      <c r="J908" s="40" t="s">
        <v>11115</v>
      </c>
      <c r="K908" s="42">
        <v>42825</v>
      </c>
      <c r="L908" s="40" t="s">
        <v>11115</v>
      </c>
      <c r="M908" s="42">
        <v>42825</v>
      </c>
      <c r="N908" s="42">
        <v>2958465</v>
      </c>
      <c r="O908" s="40" t="s">
        <v>11720</v>
      </c>
      <c r="P908" s="40" t="s">
        <v>13291</v>
      </c>
      <c r="Q908" s="40" t="s">
        <v>11118</v>
      </c>
    </row>
    <row r="909" spans="1:17" x14ac:dyDescent="0.35">
      <c r="A909" s="40" t="s">
        <v>13292</v>
      </c>
      <c r="B909" s="40" t="s">
        <v>13293</v>
      </c>
      <c r="C909" s="41"/>
      <c r="D909" s="42">
        <v>42825</v>
      </c>
      <c r="E909" s="42">
        <v>2958465</v>
      </c>
      <c r="F909" s="41"/>
      <c r="G909" s="41"/>
      <c r="H909" s="40" t="s">
        <v>9590</v>
      </c>
      <c r="I909" s="42">
        <v>42825</v>
      </c>
      <c r="J909" s="40" t="s">
        <v>11115</v>
      </c>
      <c r="K909" s="42">
        <v>42825</v>
      </c>
      <c r="L909" s="40" t="s">
        <v>11115</v>
      </c>
      <c r="M909" s="42">
        <v>42825</v>
      </c>
      <c r="N909" s="42">
        <v>2958465</v>
      </c>
      <c r="O909" s="40" t="s">
        <v>11720</v>
      </c>
      <c r="P909" s="40" t="s">
        <v>13291</v>
      </c>
      <c r="Q909" s="40" t="s">
        <v>11121</v>
      </c>
    </row>
    <row r="910" spans="1:17" x14ac:dyDescent="0.35">
      <c r="A910" s="40" t="s">
        <v>13294</v>
      </c>
      <c r="B910" s="40" t="s">
        <v>13295</v>
      </c>
      <c r="C910" s="41"/>
      <c r="D910" s="42">
        <v>42825</v>
      </c>
      <c r="E910" s="42">
        <v>2958465</v>
      </c>
      <c r="F910" s="41"/>
      <c r="G910" s="41"/>
      <c r="H910" s="40" t="s">
        <v>9590</v>
      </c>
      <c r="I910" s="42">
        <v>42825</v>
      </c>
      <c r="J910" s="40" t="s">
        <v>11115</v>
      </c>
      <c r="K910" s="42">
        <v>42825</v>
      </c>
      <c r="L910" s="40" t="s">
        <v>11115</v>
      </c>
      <c r="M910" s="42">
        <v>42825</v>
      </c>
      <c r="N910" s="42">
        <v>2958465</v>
      </c>
      <c r="O910" s="40" t="s">
        <v>11260</v>
      </c>
      <c r="P910" s="40" t="s">
        <v>13296</v>
      </c>
      <c r="Q910" s="40" t="s">
        <v>11118</v>
      </c>
    </row>
    <row r="911" spans="1:17" x14ac:dyDescent="0.35">
      <c r="A911" s="40" t="s">
        <v>13297</v>
      </c>
      <c r="B911" s="40" t="s">
        <v>13298</v>
      </c>
      <c r="C911" s="41"/>
      <c r="D911" s="42">
        <v>42825</v>
      </c>
      <c r="E911" s="42">
        <v>2958465</v>
      </c>
      <c r="F911" s="41"/>
      <c r="G911" s="41"/>
      <c r="H911" s="40" t="s">
        <v>9590</v>
      </c>
      <c r="I911" s="42">
        <v>42825</v>
      </c>
      <c r="J911" s="40" t="s">
        <v>11115</v>
      </c>
      <c r="K911" s="42">
        <v>42825</v>
      </c>
      <c r="L911" s="40" t="s">
        <v>11115</v>
      </c>
      <c r="M911" s="42">
        <v>42825</v>
      </c>
      <c r="N911" s="42">
        <v>2958465</v>
      </c>
      <c r="O911" s="40" t="s">
        <v>11260</v>
      </c>
      <c r="P911" s="40" t="s">
        <v>13296</v>
      </c>
      <c r="Q911" s="40" t="s">
        <v>11184</v>
      </c>
    </row>
    <row r="912" spans="1:17" x14ac:dyDescent="0.35">
      <c r="A912" s="40" t="s">
        <v>13299</v>
      </c>
      <c r="B912" s="40" t="s">
        <v>13300</v>
      </c>
      <c r="C912" s="41"/>
      <c r="D912" s="42">
        <v>42825</v>
      </c>
      <c r="E912" s="42">
        <v>2958465</v>
      </c>
      <c r="F912" s="40" t="s">
        <v>11874</v>
      </c>
      <c r="G912" s="41"/>
      <c r="H912" s="40" t="s">
        <v>9590</v>
      </c>
      <c r="I912" s="42">
        <v>42825</v>
      </c>
      <c r="J912" s="40" t="s">
        <v>11115</v>
      </c>
      <c r="K912" s="42">
        <v>42825</v>
      </c>
      <c r="L912" s="40" t="s">
        <v>11115</v>
      </c>
      <c r="M912" s="42">
        <v>42825</v>
      </c>
      <c r="N912" s="42">
        <v>2958465</v>
      </c>
      <c r="O912" s="40" t="s">
        <v>11210</v>
      </c>
      <c r="P912" s="40" t="s">
        <v>13301</v>
      </c>
      <c r="Q912" s="40" t="s">
        <v>11118</v>
      </c>
    </row>
    <row r="913" spans="1:17" x14ac:dyDescent="0.35">
      <c r="A913" s="40" t="s">
        <v>13302</v>
      </c>
      <c r="B913" s="40" t="s">
        <v>13303</v>
      </c>
      <c r="C913" s="41"/>
      <c r="D913" s="42">
        <v>42825</v>
      </c>
      <c r="E913" s="42">
        <v>2958465</v>
      </c>
      <c r="F913" s="40" t="s">
        <v>11583</v>
      </c>
      <c r="G913" s="41"/>
      <c r="H913" s="40" t="s">
        <v>9590</v>
      </c>
      <c r="I913" s="42">
        <v>42825</v>
      </c>
      <c r="J913" s="40" t="s">
        <v>11115</v>
      </c>
      <c r="K913" s="42">
        <v>42825</v>
      </c>
      <c r="L913" s="40" t="s">
        <v>11115</v>
      </c>
      <c r="M913" s="42">
        <v>42825</v>
      </c>
      <c r="N913" s="42">
        <v>2958465</v>
      </c>
      <c r="O913" s="40" t="s">
        <v>11210</v>
      </c>
      <c r="P913" s="40" t="s">
        <v>13301</v>
      </c>
      <c r="Q913" s="40" t="s">
        <v>11144</v>
      </c>
    </row>
    <row r="914" spans="1:17" x14ac:dyDescent="0.35">
      <c r="A914" s="40" t="s">
        <v>13304</v>
      </c>
      <c r="B914" s="40" t="s">
        <v>13305</v>
      </c>
      <c r="C914" s="41"/>
      <c r="D914" s="42">
        <v>42825</v>
      </c>
      <c r="E914" s="42">
        <v>2958465</v>
      </c>
      <c r="F914" s="40" t="s">
        <v>11872</v>
      </c>
      <c r="G914" s="41"/>
      <c r="H914" s="40" t="s">
        <v>9590</v>
      </c>
      <c r="I914" s="42">
        <v>42825</v>
      </c>
      <c r="J914" s="40" t="s">
        <v>11115</v>
      </c>
      <c r="K914" s="42">
        <v>42825</v>
      </c>
      <c r="L914" s="40" t="s">
        <v>11115</v>
      </c>
      <c r="M914" s="42">
        <v>42825</v>
      </c>
      <c r="N914" s="42">
        <v>2958465</v>
      </c>
      <c r="O914" s="40" t="s">
        <v>11210</v>
      </c>
      <c r="P914" s="40" t="s">
        <v>13301</v>
      </c>
      <c r="Q914" s="40" t="s">
        <v>11152</v>
      </c>
    </row>
    <row r="915" spans="1:17" x14ac:dyDescent="0.35">
      <c r="A915" s="40" t="s">
        <v>13306</v>
      </c>
      <c r="B915" s="40" t="s">
        <v>13307</v>
      </c>
      <c r="C915" s="41"/>
      <c r="D915" s="42">
        <v>42825</v>
      </c>
      <c r="E915" s="42">
        <v>2958465</v>
      </c>
      <c r="F915" s="40" t="s">
        <v>11345</v>
      </c>
      <c r="G915" s="41"/>
      <c r="H915" s="40" t="s">
        <v>9590</v>
      </c>
      <c r="I915" s="42">
        <v>42825</v>
      </c>
      <c r="J915" s="40" t="s">
        <v>11115</v>
      </c>
      <c r="K915" s="42">
        <v>42825</v>
      </c>
      <c r="L915" s="40" t="s">
        <v>11115</v>
      </c>
      <c r="M915" s="42">
        <v>42825</v>
      </c>
      <c r="N915" s="42">
        <v>2958465</v>
      </c>
      <c r="O915" s="40" t="s">
        <v>11155</v>
      </c>
      <c r="P915" s="40" t="s">
        <v>13308</v>
      </c>
      <c r="Q915" s="40" t="s">
        <v>11118</v>
      </c>
    </row>
    <row r="916" spans="1:17" x14ac:dyDescent="0.35">
      <c r="A916" s="40" t="s">
        <v>13309</v>
      </c>
      <c r="B916" s="40" t="s">
        <v>13307</v>
      </c>
      <c r="C916" s="41"/>
      <c r="D916" s="42">
        <v>42825</v>
      </c>
      <c r="E916" s="42">
        <v>2958465</v>
      </c>
      <c r="F916" s="41"/>
      <c r="G916" s="41"/>
      <c r="H916" s="40" t="s">
        <v>9590</v>
      </c>
      <c r="I916" s="42">
        <v>42825</v>
      </c>
      <c r="J916" s="40" t="s">
        <v>11115</v>
      </c>
      <c r="K916" s="42">
        <v>42825</v>
      </c>
      <c r="L916" s="40" t="s">
        <v>11115</v>
      </c>
      <c r="M916" s="42">
        <v>42825</v>
      </c>
      <c r="N916" s="42">
        <v>2958465</v>
      </c>
      <c r="O916" s="40" t="s">
        <v>11155</v>
      </c>
      <c r="P916" s="40" t="s">
        <v>13308</v>
      </c>
      <c r="Q916" s="40" t="s">
        <v>11118</v>
      </c>
    </row>
    <row r="917" spans="1:17" x14ac:dyDescent="0.35">
      <c r="A917" s="40" t="s">
        <v>13310</v>
      </c>
      <c r="B917" s="40" t="s">
        <v>13311</v>
      </c>
      <c r="C917" s="41"/>
      <c r="D917" s="42">
        <v>42825</v>
      </c>
      <c r="E917" s="42">
        <v>2958465</v>
      </c>
      <c r="F917" s="41"/>
      <c r="G917" s="41"/>
      <c r="H917" s="40" t="s">
        <v>9590</v>
      </c>
      <c r="I917" s="42">
        <v>42825</v>
      </c>
      <c r="J917" s="40" t="s">
        <v>11115</v>
      </c>
      <c r="K917" s="42">
        <v>42825</v>
      </c>
      <c r="L917" s="40" t="s">
        <v>11115</v>
      </c>
      <c r="M917" s="42">
        <v>42825</v>
      </c>
      <c r="N917" s="42">
        <v>2958465</v>
      </c>
      <c r="O917" s="40" t="s">
        <v>11124</v>
      </c>
      <c r="P917" s="40" t="s">
        <v>13312</v>
      </c>
      <c r="Q917" s="40" t="s">
        <v>11118</v>
      </c>
    </row>
    <row r="918" spans="1:17" x14ac:dyDescent="0.35">
      <c r="A918" s="40" t="s">
        <v>13313</v>
      </c>
      <c r="B918" s="40" t="s">
        <v>13314</v>
      </c>
      <c r="C918" s="41"/>
      <c r="D918" s="42">
        <v>42825</v>
      </c>
      <c r="E918" s="42">
        <v>2958465</v>
      </c>
      <c r="F918" s="41"/>
      <c r="G918" s="41"/>
      <c r="H918" s="40" t="s">
        <v>9590</v>
      </c>
      <c r="I918" s="42">
        <v>42825</v>
      </c>
      <c r="J918" s="40" t="s">
        <v>11115</v>
      </c>
      <c r="K918" s="42">
        <v>42825</v>
      </c>
      <c r="L918" s="40" t="s">
        <v>11115</v>
      </c>
      <c r="M918" s="42">
        <v>42825</v>
      </c>
      <c r="N918" s="42">
        <v>2958465</v>
      </c>
      <c r="O918" s="40" t="s">
        <v>11124</v>
      </c>
      <c r="P918" s="40" t="s">
        <v>13312</v>
      </c>
      <c r="Q918" s="40" t="s">
        <v>11121</v>
      </c>
    </row>
    <row r="919" spans="1:17" x14ac:dyDescent="0.35">
      <c r="A919" s="40" t="s">
        <v>13315</v>
      </c>
      <c r="B919" s="40" t="s">
        <v>13316</v>
      </c>
      <c r="C919" s="41"/>
      <c r="D919" s="42">
        <v>42825</v>
      </c>
      <c r="E919" s="42">
        <v>2958465</v>
      </c>
      <c r="F919" s="41"/>
      <c r="G919" s="41"/>
      <c r="H919" s="40" t="s">
        <v>9590</v>
      </c>
      <c r="I919" s="42">
        <v>42825</v>
      </c>
      <c r="J919" s="40" t="s">
        <v>11115</v>
      </c>
      <c r="K919" s="42">
        <v>42825</v>
      </c>
      <c r="L919" s="40" t="s">
        <v>11115</v>
      </c>
      <c r="M919" s="42">
        <v>42825</v>
      </c>
      <c r="N919" s="42">
        <v>2958465</v>
      </c>
      <c r="O919" s="40" t="s">
        <v>11249</v>
      </c>
      <c r="P919" s="40" t="s">
        <v>13317</v>
      </c>
      <c r="Q919" s="40" t="s">
        <v>11118</v>
      </c>
    </row>
    <row r="920" spans="1:17" x14ac:dyDescent="0.35">
      <c r="A920" s="40" t="s">
        <v>13318</v>
      </c>
      <c r="B920" s="40" t="s">
        <v>13319</v>
      </c>
      <c r="C920" s="41"/>
      <c r="D920" s="42">
        <v>42825</v>
      </c>
      <c r="E920" s="42">
        <v>2958465</v>
      </c>
      <c r="F920" s="41"/>
      <c r="G920" s="41"/>
      <c r="H920" s="40" t="s">
        <v>9590</v>
      </c>
      <c r="I920" s="42">
        <v>42825</v>
      </c>
      <c r="J920" s="40" t="s">
        <v>11115</v>
      </c>
      <c r="K920" s="42">
        <v>42825</v>
      </c>
      <c r="L920" s="40" t="s">
        <v>11115</v>
      </c>
      <c r="M920" s="42">
        <v>42825</v>
      </c>
      <c r="N920" s="42">
        <v>2958465</v>
      </c>
      <c r="O920" s="40" t="s">
        <v>11249</v>
      </c>
      <c r="P920" s="40" t="s">
        <v>13317</v>
      </c>
      <c r="Q920" s="40" t="s">
        <v>11121</v>
      </c>
    </row>
    <row r="921" spans="1:17" x14ac:dyDescent="0.35">
      <c r="A921" s="40" t="s">
        <v>13320</v>
      </c>
      <c r="B921" s="40" t="s">
        <v>13321</v>
      </c>
      <c r="C921" s="41"/>
      <c r="D921" s="42">
        <v>42825</v>
      </c>
      <c r="E921" s="42">
        <v>2958465</v>
      </c>
      <c r="F921" s="41"/>
      <c r="G921" s="41"/>
      <c r="H921" s="40" t="s">
        <v>9590</v>
      </c>
      <c r="I921" s="42">
        <v>42825</v>
      </c>
      <c r="J921" s="40" t="s">
        <v>11115</v>
      </c>
      <c r="K921" s="42">
        <v>42825</v>
      </c>
      <c r="L921" s="40" t="s">
        <v>11115</v>
      </c>
      <c r="M921" s="42">
        <v>42825</v>
      </c>
      <c r="N921" s="42">
        <v>2958465</v>
      </c>
      <c r="O921" s="40" t="s">
        <v>11249</v>
      </c>
      <c r="P921" s="40" t="s">
        <v>13317</v>
      </c>
      <c r="Q921" s="40" t="s">
        <v>11136</v>
      </c>
    </row>
    <row r="922" spans="1:17" x14ac:dyDescent="0.35">
      <c r="A922" s="40" t="s">
        <v>13322</v>
      </c>
      <c r="B922" s="40" t="s">
        <v>13323</v>
      </c>
      <c r="C922" s="41"/>
      <c r="D922" s="42">
        <v>42825</v>
      </c>
      <c r="E922" s="42">
        <v>2958465</v>
      </c>
      <c r="F922" s="40" t="s">
        <v>13324</v>
      </c>
      <c r="G922" s="41"/>
      <c r="H922" s="40" t="s">
        <v>9590</v>
      </c>
      <c r="I922" s="42">
        <v>42825</v>
      </c>
      <c r="J922" s="40" t="s">
        <v>11115</v>
      </c>
      <c r="K922" s="42">
        <v>42825</v>
      </c>
      <c r="L922" s="40" t="s">
        <v>11115</v>
      </c>
      <c r="M922" s="42">
        <v>42825</v>
      </c>
      <c r="N922" s="42">
        <v>2958465</v>
      </c>
      <c r="O922" s="40" t="s">
        <v>11249</v>
      </c>
      <c r="P922" s="40" t="s">
        <v>13325</v>
      </c>
      <c r="Q922" s="40" t="s">
        <v>11118</v>
      </c>
    </row>
    <row r="923" spans="1:17" x14ac:dyDescent="0.35">
      <c r="A923" s="40" t="s">
        <v>13326</v>
      </c>
      <c r="B923" s="40" t="s">
        <v>13327</v>
      </c>
      <c r="C923" s="41"/>
      <c r="D923" s="42">
        <v>42825</v>
      </c>
      <c r="E923" s="42">
        <v>2958465</v>
      </c>
      <c r="F923" s="40" t="s">
        <v>13328</v>
      </c>
      <c r="G923" s="41"/>
      <c r="H923" s="40" t="s">
        <v>9590</v>
      </c>
      <c r="I923" s="42">
        <v>42825</v>
      </c>
      <c r="J923" s="40" t="s">
        <v>11115</v>
      </c>
      <c r="K923" s="42">
        <v>42825</v>
      </c>
      <c r="L923" s="40" t="s">
        <v>11115</v>
      </c>
      <c r="M923" s="42">
        <v>42825</v>
      </c>
      <c r="N923" s="42">
        <v>2958465</v>
      </c>
      <c r="O923" s="40" t="s">
        <v>11249</v>
      </c>
      <c r="P923" s="40" t="s">
        <v>13325</v>
      </c>
      <c r="Q923" s="40" t="s">
        <v>11121</v>
      </c>
    </row>
    <row r="924" spans="1:17" x14ac:dyDescent="0.35">
      <c r="A924" s="40" t="s">
        <v>13329</v>
      </c>
      <c r="B924" s="40" t="s">
        <v>13330</v>
      </c>
      <c r="C924" s="41"/>
      <c r="D924" s="42">
        <v>42825</v>
      </c>
      <c r="E924" s="42">
        <v>2958465</v>
      </c>
      <c r="F924" s="41"/>
      <c r="G924" s="41"/>
      <c r="H924" s="40" t="s">
        <v>9590</v>
      </c>
      <c r="I924" s="42">
        <v>42825</v>
      </c>
      <c r="J924" s="40" t="s">
        <v>11115</v>
      </c>
      <c r="K924" s="42">
        <v>42825</v>
      </c>
      <c r="L924" s="40" t="s">
        <v>11115</v>
      </c>
      <c r="M924" s="42">
        <v>42825</v>
      </c>
      <c r="N924" s="42">
        <v>2958465</v>
      </c>
      <c r="O924" s="40" t="s">
        <v>13331</v>
      </c>
      <c r="P924" s="40" t="s">
        <v>13332</v>
      </c>
      <c r="Q924" s="40" t="s">
        <v>11118</v>
      </c>
    </row>
    <row r="925" spans="1:17" x14ac:dyDescent="0.35">
      <c r="A925" s="40" t="s">
        <v>13333</v>
      </c>
      <c r="B925" s="40" t="s">
        <v>13334</v>
      </c>
      <c r="C925" s="41"/>
      <c r="D925" s="42">
        <v>42825</v>
      </c>
      <c r="E925" s="42">
        <v>2958465</v>
      </c>
      <c r="F925" s="41"/>
      <c r="G925" s="41"/>
      <c r="H925" s="40" t="s">
        <v>9590</v>
      </c>
      <c r="I925" s="42">
        <v>42825</v>
      </c>
      <c r="J925" s="40" t="s">
        <v>11115</v>
      </c>
      <c r="K925" s="42">
        <v>42825</v>
      </c>
      <c r="L925" s="40" t="s">
        <v>11115</v>
      </c>
      <c r="M925" s="42">
        <v>42825</v>
      </c>
      <c r="N925" s="42">
        <v>2958465</v>
      </c>
      <c r="O925" s="40" t="s">
        <v>11249</v>
      </c>
      <c r="P925" s="40" t="s">
        <v>13332</v>
      </c>
      <c r="Q925" s="40" t="s">
        <v>11167</v>
      </c>
    </row>
    <row r="926" spans="1:17" x14ac:dyDescent="0.35">
      <c r="A926" s="40" t="s">
        <v>13328</v>
      </c>
      <c r="B926" s="40" t="s">
        <v>13335</v>
      </c>
      <c r="C926" s="41"/>
      <c r="D926" s="42">
        <v>42825</v>
      </c>
      <c r="E926" s="42">
        <v>2958465</v>
      </c>
      <c r="F926" s="40" t="s">
        <v>13322</v>
      </c>
      <c r="G926" s="41"/>
      <c r="H926" s="40" t="s">
        <v>9590</v>
      </c>
      <c r="I926" s="42">
        <v>42825</v>
      </c>
      <c r="J926" s="40" t="s">
        <v>11115</v>
      </c>
      <c r="K926" s="42">
        <v>42825</v>
      </c>
      <c r="L926" s="40" t="s">
        <v>11115</v>
      </c>
      <c r="M926" s="42">
        <v>42825</v>
      </c>
      <c r="N926" s="42">
        <v>2958465</v>
      </c>
      <c r="O926" s="40" t="s">
        <v>11210</v>
      </c>
      <c r="P926" s="40" t="s">
        <v>13336</v>
      </c>
      <c r="Q926" s="40" t="s">
        <v>11118</v>
      </c>
    </row>
    <row r="927" spans="1:17" x14ac:dyDescent="0.35">
      <c r="A927" s="40" t="s">
        <v>13337</v>
      </c>
      <c r="B927" s="40" t="s">
        <v>13338</v>
      </c>
      <c r="C927" s="41"/>
      <c r="D927" s="42">
        <v>42825</v>
      </c>
      <c r="E927" s="42">
        <v>2958465</v>
      </c>
      <c r="F927" s="40" t="s">
        <v>13326</v>
      </c>
      <c r="G927" s="41"/>
      <c r="H927" s="40" t="s">
        <v>9590</v>
      </c>
      <c r="I927" s="42">
        <v>42825</v>
      </c>
      <c r="J927" s="40" t="s">
        <v>11115</v>
      </c>
      <c r="K927" s="42">
        <v>42825</v>
      </c>
      <c r="L927" s="40" t="s">
        <v>11115</v>
      </c>
      <c r="M927" s="42">
        <v>42825</v>
      </c>
      <c r="N927" s="42">
        <v>2958465</v>
      </c>
      <c r="O927" s="40" t="s">
        <v>11306</v>
      </c>
      <c r="P927" s="40" t="s">
        <v>13336</v>
      </c>
      <c r="Q927" s="40" t="s">
        <v>11121</v>
      </c>
    </row>
    <row r="928" spans="1:17" ht="26.5" x14ac:dyDescent="0.35">
      <c r="A928" s="40" t="s">
        <v>13339</v>
      </c>
      <c r="B928" s="40" t="s">
        <v>13340</v>
      </c>
      <c r="C928" s="41"/>
      <c r="D928" s="42">
        <v>42825</v>
      </c>
      <c r="E928" s="42">
        <v>2958465</v>
      </c>
      <c r="F928" s="40" t="s">
        <v>12325</v>
      </c>
      <c r="G928" s="41"/>
      <c r="H928" s="40" t="s">
        <v>9590</v>
      </c>
      <c r="I928" s="42">
        <v>42825</v>
      </c>
      <c r="J928" s="40" t="s">
        <v>11115</v>
      </c>
      <c r="K928" s="42">
        <v>42825</v>
      </c>
      <c r="L928" s="40" t="s">
        <v>11115</v>
      </c>
      <c r="M928" s="42">
        <v>42825</v>
      </c>
      <c r="N928" s="42">
        <v>2958465</v>
      </c>
      <c r="O928" s="40" t="s">
        <v>11160</v>
      </c>
      <c r="P928" s="40" t="s">
        <v>13341</v>
      </c>
      <c r="Q928" s="40" t="s">
        <v>11121</v>
      </c>
    </row>
    <row r="929" spans="1:17" x14ac:dyDescent="0.35">
      <c r="A929" s="40" t="s">
        <v>13342</v>
      </c>
      <c r="B929" s="40" t="s">
        <v>13343</v>
      </c>
      <c r="C929" s="41"/>
      <c r="D929" s="42">
        <v>42825</v>
      </c>
      <c r="E929" s="42">
        <v>2958465</v>
      </c>
      <c r="F929" s="40" t="s">
        <v>13342</v>
      </c>
      <c r="G929" s="41"/>
      <c r="H929" s="40" t="s">
        <v>9590</v>
      </c>
      <c r="I929" s="42">
        <v>42825</v>
      </c>
      <c r="J929" s="40" t="s">
        <v>11115</v>
      </c>
      <c r="K929" s="42">
        <v>42825</v>
      </c>
      <c r="L929" s="40" t="s">
        <v>11115</v>
      </c>
      <c r="M929" s="42">
        <v>42825</v>
      </c>
      <c r="N929" s="42">
        <v>2958465</v>
      </c>
      <c r="O929" s="40" t="s">
        <v>11210</v>
      </c>
      <c r="P929" s="40" t="s">
        <v>13344</v>
      </c>
      <c r="Q929" s="40" t="s">
        <v>11118</v>
      </c>
    </row>
    <row r="930" spans="1:17" x14ac:dyDescent="0.35">
      <c r="A930" s="40" t="s">
        <v>13345</v>
      </c>
      <c r="B930" s="40" t="s">
        <v>13346</v>
      </c>
      <c r="C930" s="41"/>
      <c r="D930" s="42">
        <v>42825</v>
      </c>
      <c r="E930" s="42">
        <v>2958465</v>
      </c>
      <c r="F930" s="41"/>
      <c r="G930" s="41"/>
      <c r="H930" s="40" t="s">
        <v>9590</v>
      </c>
      <c r="I930" s="42">
        <v>42825</v>
      </c>
      <c r="J930" s="40" t="s">
        <v>11115</v>
      </c>
      <c r="K930" s="42">
        <v>42825</v>
      </c>
      <c r="L930" s="40" t="s">
        <v>11115</v>
      </c>
      <c r="M930" s="42">
        <v>42825</v>
      </c>
      <c r="N930" s="42">
        <v>2958465</v>
      </c>
      <c r="O930" s="40" t="s">
        <v>11210</v>
      </c>
      <c r="P930" s="40" t="s">
        <v>13344</v>
      </c>
      <c r="Q930" s="40" t="s">
        <v>11144</v>
      </c>
    </row>
    <row r="931" spans="1:17" x14ac:dyDescent="0.35">
      <c r="A931" s="40" t="s">
        <v>13347</v>
      </c>
      <c r="B931" s="40" t="s">
        <v>13348</v>
      </c>
      <c r="C931" s="41"/>
      <c r="D931" s="42">
        <v>42825</v>
      </c>
      <c r="E931" s="42">
        <v>2958465</v>
      </c>
      <c r="F931" s="40" t="s">
        <v>13342</v>
      </c>
      <c r="G931" s="41"/>
      <c r="H931" s="40" t="s">
        <v>9590</v>
      </c>
      <c r="I931" s="42">
        <v>42825</v>
      </c>
      <c r="J931" s="40" t="s">
        <v>11115</v>
      </c>
      <c r="K931" s="42">
        <v>42825</v>
      </c>
      <c r="L931" s="40" t="s">
        <v>11115</v>
      </c>
      <c r="M931" s="42">
        <v>42825</v>
      </c>
      <c r="N931" s="42">
        <v>2958465</v>
      </c>
      <c r="O931" s="40" t="s">
        <v>11210</v>
      </c>
      <c r="P931" s="40" t="s">
        <v>13344</v>
      </c>
      <c r="Q931" s="40" t="s">
        <v>11121</v>
      </c>
    </row>
    <row r="932" spans="1:17" x14ac:dyDescent="0.35">
      <c r="A932" s="40" t="s">
        <v>13349</v>
      </c>
      <c r="B932" s="40" t="s">
        <v>13350</v>
      </c>
      <c r="C932" s="41"/>
      <c r="D932" s="42">
        <v>42825</v>
      </c>
      <c r="E932" s="42">
        <v>2958465</v>
      </c>
      <c r="F932" s="40" t="s">
        <v>13349</v>
      </c>
      <c r="G932" s="41"/>
      <c r="H932" s="40" t="s">
        <v>9590</v>
      </c>
      <c r="I932" s="42">
        <v>42825</v>
      </c>
      <c r="J932" s="40" t="s">
        <v>11115</v>
      </c>
      <c r="K932" s="42">
        <v>42825</v>
      </c>
      <c r="L932" s="40" t="s">
        <v>11115</v>
      </c>
      <c r="M932" s="42">
        <v>42825</v>
      </c>
      <c r="N932" s="42">
        <v>2958465</v>
      </c>
      <c r="O932" s="40" t="s">
        <v>11210</v>
      </c>
      <c r="P932" s="40" t="s">
        <v>13344</v>
      </c>
      <c r="Q932" s="40" t="s">
        <v>11152</v>
      </c>
    </row>
    <row r="933" spans="1:17" x14ac:dyDescent="0.35">
      <c r="A933" s="40" t="s">
        <v>13351</v>
      </c>
      <c r="B933" s="40" t="s">
        <v>13352</v>
      </c>
      <c r="C933" s="41"/>
      <c r="D933" s="42">
        <v>42825</v>
      </c>
      <c r="E933" s="42">
        <v>2958465</v>
      </c>
      <c r="F933" s="41"/>
      <c r="G933" s="41"/>
      <c r="H933" s="40" t="s">
        <v>9590</v>
      </c>
      <c r="I933" s="42">
        <v>42825</v>
      </c>
      <c r="J933" s="40" t="s">
        <v>11115</v>
      </c>
      <c r="K933" s="42">
        <v>42825</v>
      </c>
      <c r="L933" s="40" t="s">
        <v>11115</v>
      </c>
      <c r="M933" s="42">
        <v>42825</v>
      </c>
      <c r="N933" s="42">
        <v>2958465</v>
      </c>
      <c r="O933" s="40" t="s">
        <v>11210</v>
      </c>
      <c r="P933" s="40" t="s">
        <v>13353</v>
      </c>
      <c r="Q933" s="40" t="s">
        <v>11118</v>
      </c>
    </row>
    <row r="934" spans="1:17" x14ac:dyDescent="0.35">
      <c r="A934" s="40" t="s">
        <v>13354</v>
      </c>
      <c r="B934" s="40" t="s">
        <v>13355</v>
      </c>
      <c r="C934" s="41"/>
      <c r="D934" s="42">
        <v>42825</v>
      </c>
      <c r="E934" s="42">
        <v>2958465</v>
      </c>
      <c r="F934" s="40" t="s">
        <v>13351</v>
      </c>
      <c r="G934" s="41"/>
      <c r="H934" s="40" t="s">
        <v>9590</v>
      </c>
      <c r="I934" s="42">
        <v>42825</v>
      </c>
      <c r="J934" s="40" t="s">
        <v>11115</v>
      </c>
      <c r="K934" s="42">
        <v>42825</v>
      </c>
      <c r="L934" s="40" t="s">
        <v>11115</v>
      </c>
      <c r="M934" s="42">
        <v>42825</v>
      </c>
      <c r="N934" s="42">
        <v>2958465</v>
      </c>
      <c r="O934" s="40" t="s">
        <v>11210</v>
      </c>
      <c r="P934" s="40" t="s">
        <v>13353</v>
      </c>
      <c r="Q934" s="40" t="s">
        <v>11121</v>
      </c>
    </row>
    <row r="935" spans="1:17" x14ac:dyDescent="0.35">
      <c r="A935" s="40" t="s">
        <v>13356</v>
      </c>
      <c r="B935" s="40" t="s">
        <v>13357</v>
      </c>
      <c r="C935" s="41"/>
      <c r="D935" s="42">
        <v>42825</v>
      </c>
      <c r="E935" s="42">
        <v>2958465</v>
      </c>
      <c r="F935" s="41"/>
      <c r="G935" s="41"/>
      <c r="H935" s="40" t="s">
        <v>9590</v>
      </c>
      <c r="I935" s="42">
        <v>42825</v>
      </c>
      <c r="J935" s="40" t="s">
        <v>11115</v>
      </c>
      <c r="K935" s="42">
        <v>42825</v>
      </c>
      <c r="L935" s="40" t="s">
        <v>11115</v>
      </c>
      <c r="M935" s="42">
        <v>42825</v>
      </c>
      <c r="N935" s="42">
        <v>2958465</v>
      </c>
      <c r="O935" s="40" t="s">
        <v>11210</v>
      </c>
      <c r="P935" s="40" t="s">
        <v>13358</v>
      </c>
      <c r="Q935" s="40" t="s">
        <v>11144</v>
      </c>
    </row>
    <row r="936" spans="1:17" x14ac:dyDescent="0.35">
      <c r="A936" s="40" t="s">
        <v>13359</v>
      </c>
      <c r="B936" s="40" t="s">
        <v>13360</v>
      </c>
      <c r="C936" s="41"/>
      <c r="D936" s="42">
        <v>42825</v>
      </c>
      <c r="E936" s="42">
        <v>2958465</v>
      </c>
      <c r="F936" s="40" t="s">
        <v>13356</v>
      </c>
      <c r="G936" s="41"/>
      <c r="H936" s="40" t="s">
        <v>9590</v>
      </c>
      <c r="I936" s="42">
        <v>42825</v>
      </c>
      <c r="J936" s="40" t="s">
        <v>11115</v>
      </c>
      <c r="K936" s="42">
        <v>42825</v>
      </c>
      <c r="L936" s="40" t="s">
        <v>11115</v>
      </c>
      <c r="M936" s="42">
        <v>42825</v>
      </c>
      <c r="N936" s="42">
        <v>2958465</v>
      </c>
      <c r="O936" s="40" t="s">
        <v>11210</v>
      </c>
      <c r="P936" s="40" t="s">
        <v>13358</v>
      </c>
      <c r="Q936" s="40" t="s">
        <v>11121</v>
      </c>
    </row>
    <row r="937" spans="1:17" x14ac:dyDescent="0.35">
      <c r="A937" s="40" t="s">
        <v>13361</v>
      </c>
      <c r="B937" s="40" t="s">
        <v>13362</v>
      </c>
      <c r="C937" s="41"/>
      <c r="D937" s="42">
        <v>42825</v>
      </c>
      <c r="E937" s="42">
        <v>2958465</v>
      </c>
      <c r="F937" s="41"/>
      <c r="G937" s="41"/>
      <c r="H937" s="40" t="s">
        <v>9590</v>
      </c>
      <c r="I937" s="42">
        <v>42825</v>
      </c>
      <c r="J937" s="40" t="s">
        <v>11115</v>
      </c>
      <c r="K937" s="42">
        <v>42825</v>
      </c>
      <c r="L937" s="40" t="s">
        <v>11115</v>
      </c>
      <c r="M937" s="42">
        <v>42825</v>
      </c>
      <c r="N937" s="42">
        <v>2958465</v>
      </c>
      <c r="O937" s="40" t="s">
        <v>11149</v>
      </c>
      <c r="P937" s="40" t="s">
        <v>13363</v>
      </c>
      <c r="Q937" s="40" t="s">
        <v>11167</v>
      </c>
    </row>
    <row r="938" spans="1:17" x14ac:dyDescent="0.35">
      <c r="A938" s="40" t="s">
        <v>13364</v>
      </c>
      <c r="B938" s="40" t="s">
        <v>13365</v>
      </c>
      <c r="C938" s="41"/>
      <c r="D938" s="42">
        <v>42825</v>
      </c>
      <c r="E938" s="42">
        <v>2958465</v>
      </c>
      <c r="F938" s="41"/>
      <c r="G938" s="41"/>
      <c r="H938" s="40" t="s">
        <v>9590</v>
      </c>
      <c r="I938" s="42">
        <v>42825</v>
      </c>
      <c r="J938" s="40" t="s">
        <v>11115</v>
      </c>
      <c r="K938" s="42">
        <v>42825</v>
      </c>
      <c r="L938" s="40" t="s">
        <v>11115</v>
      </c>
      <c r="M938" s="42">
        <v>42825</v>
      </c>
      <c r="N938" s="42">
        <v>2958465</v>
      </c>
      <c r="O938" s="40" t="s">
        <v>11260</v>
      </c>
      <c r="P938" s="40" t="s">
        <v>13366</v>
      </c>
      <c r="Q938" s="40" t="s">
        <v>11118</v>
      </c>
    </row>
    <row r="939" spans="1:17" x14ac:dyDescent="0.35">
      <c r="A939" s="40" t="s">
        <v>13367</v>
      </c>
      <c r="B939" s="40" t="s">
        <v>13368</v>
      </c>
      <c r="C939" s="41"/>
      <c r="D939" s="42">
        <v>42825</v>
      </c>
      <c r="E939" s="42">
        <v>2958465</v>
      </c>
      <c r="F939" s="41"/>
      <c r="G939" s="41"/>
      <c r="H939" s="40" t="s">
        <v>9590</v>
      </c>
      <c r="I939" s="42">
        <v>42825</v>
      </c>
      <c r="J939" s="40" t="s">
        <v>11115</v>
      </c>
      <c r="K939" s="42">
        <v>42825</v>
      </c>
      <c r="L939" s="40" t="s">
        <v>11115</v>
      </c>
      <c r="M939" s="42">
        <v>42825</v>
      </c>
      <c r="N939" s="42">
        <v>2958465</v>
      </c>
      <c r="O939" s="40" t="s">
        <v>11720</v>
      </c>
      <c r="P939" s="40" t="s">
        <v>13366</v>
      </c>
      <c r="Q939" s="40" t="s">
        <v>11121</v>
      </c>
    </row>
    <row r="940" spans="1:17" x14ac:dyDescent="0.35">
      <c r="A940" s="40" t="s">
        <v>10533</v>
      </c>
      <c r="B940" s="40" t="s">
        <v>13369</v>
      </c>
      <c r="C940" s="41"/>
      <c r="D940" s="42">
        <v>42825</v>
      </c>
      <c r="E940" s="42">
        <v>2958465</v>
      </c>
      <c r="F940" s="41"/>
      <c r="G940" s="41"/>
      <c r="H940" s="40" t="s">
        <v>9590</v>
      </c>
      <c r="I940" s="42">
        <v>42825</v>
      </c>
      <c r="J940" s="40" t="s">
        <v>11115</v>
      </c>
      <c r="K940" s="42">
        <v>42825</v>
      </c>
      <c r="L940" s="40" t="s">
        <v>11115</v>
      </c>
      <c r="M940" s="42">
        <v>42825</v>
      </c>
      <c r="N940" s="42">
        <v>2958465</v>
      </c>
      <c r="O940" s="40" t="s">
        <v>11149</v>
      </c>
      <c r="P940" s="40" t="s">
        <v>13366</v>
      </c>
      <c r="Q940" s="40" t="s">
        <v>11152</v>
      </c>
    </row>
    <row r="941" spans="1:17" x14ac:dyDescent="0.35">
      <c r="A941" s="40" t="s">
        <v>13370</v>
      </c>
      <c r="B941" s="40" t="s">
        <v>13371</v>
      </c>
      <c r="C941" s="41"/>
      <c r="D941" s="42">
        <v>42825</v>
      </c>
      <c r="E941" s="42">
        <v>2958465</v>
      </c>
      <c r="F941" s="41"/>
      <c r="G941" s="41"/>
      <c r="H941" s="40" t="s">
        <v>9590</v>
      </c>
      <c r="I941" s="42">
        <v>42825</v>
      </c>
      <c r="J941" s="40" t="s">
        <v>11115</v>
      </c>
      <c r="K941" s="42">
        <v>42825</v>
      </c>
      <c r="L941" s="40" t="s">
        <v>11115</v>
      </c>
      <c r="M941" s="42">
        <v>42825</v>
      </c>
      <c r="N941" s="42">
        <v>2958465</v>
      </c>
      <c r="O941" s="40" t="s">
        <v>11260</v>
      </c>
      <c r="P941" s="40" t="s">
        <v>13366</v>
      </c>
      <c r="Q941" s="40" t="s">
        <v>11136</v>
      </c>
    </row>
    <row r="942" spans="1:17" x14ac:dyDescent="0.35">
      <c r="A942" s="40" t="s">
        <v>13372</v>
      </c>
      <c r="B942" s="40" t="s">
        <v>13373</v>
      </c>
      <c r="C942" s="41"/>
      <c r="D942" s="42">
        <v>42825</v>
      </c>
      <c r="E942" s="42">
        <v>2958465</v>
      </c>
      <c r="F942" s="41"/>
      <c r="G942" s="41"/>
      <c r="H942" s="40" t="s">
        <v>9590</v>
      </c>
      <c r="I942" s="42">
        <v>42825</v>
      </c>
      <c r="J942" s="40" t="s">
        <v>11115</v>
      </c>
      <c r="K942" s="42">
        <v>42825</v>
      </c>
      <c r="L942" s="40" t="s">
        <v>11115</v>
      </c>
      <c r="M942" s="42">
        <v>42825</v>
      </c>
      <c r="N942" s="42">
        <v>2958465</v>
      </c>
      <c r="O942" s="40" t="s">
        <v>11260</v>
      </c>
      <c r="P942" s="40" t="s">
        <v>13366</v>
      </c>
      <c r="Q942" s="40" t="s">
        <v>11167</v>
      </c>
    </row>
    <row r="943" spans="1:17" x14ac:dyDescent="0.35">
      <c r="A943" s="40" t="s">
        <v>10297</v>
      </c>
      <c r="B943" s="40" t="s">
        <v>9795</v>
      </c>
      <c r="C943" s="41"/>
      <c r="D943" s="42">
        <v>42825</v>
      </c>
      <c r="E943" s="42">
        <v>2958465</v>
      </c>
      <c r="F943" s="41"/>
      <c r="G943" s="41"/>
      <c r="H943" s="40" t="s">
        <v>9590</v>
      </c>
      <c r="I943" s="42">
        <v>42825</v>
      </c>
      <c r="J943" s="40" t="s">
        <v>11115</v>
      </c>
      <c r="K943" s="42">
        <v>42825</v>
      </c>
      <c r="L943" s="40" t="s">
        <v>11115</v>
      </c>
      <c r="M943" s="42">
        <v>42825</v>
      </c>
      <c r="N943" s="42">
        <v>2958465</v>
      </c>
      <c r="O943" s="40" t="s">
        <v>11149</v>
      </c>
      <c r="P943" s="40" t="s">
        <v>9035</v>
      </c>
      <c r="Q943" s="40" t="s">
        <v>11152</v>
      </c>
    </row>
    <row r="944" spans="1:17" x14ac:dyDescent="0.35">
      <c r="A944" s="40" t="s">
        <v>13374</v>
      </c>
      <c r="B944" s="40" t="s">
        <v>13375</v>
      </c>
      <c r="C944" s="41"/>
      <c r="D944" s="42">
        <v>42825</v>
      </c>
      <c r="E944" s="42">
        <v>2958465</v>
      </c>
      <c r="F944" s="41"/>
      <c r="G944" s="41"/>
      <c r="H944" s="40" t="s">
        <v>9590</v>
      </c>
      <c r="I944" s="42">
        <v>42825</v>
      </c>
      <c r="J944" s="40" t="s">
        <v>11115</v>
      </c>
      <c r="K944" s="42">
        <v>42825</v>
      </c>
      <c r="L944" s="40" t="s">
        <v>11115</v>
      </c>
      <c r="M944" s="42">
        <v>42825</v>
      </c>
      <c r="N944" s="42">
        <v>2958465</v>
      </c>
      <c r="O944" s="40" t="s">
        <v>11149</v>
      </c>
      <c r="P944" s="40" t="s">
        <v>9035</v>
      </c>
      <c r="Q944" s="40" t="s">
        <v>11167</v>
      </c>
    </row>
    <row r="945" spans="1:17" x14ac:dyDescent="0.35">
      <c r="A945" s="40" t="s">
        <v>13376</v>
      </c>
      <c r="B945" s="40" t="s">
        <v>13377</v>
      </c>
      <c r="C945" s="41"/>
      <c r="D945" s="42">
        <v>42825</v>
      </c>
      <c r="E945" s="42">
        <v>2958465</v>
      </c>
      <c r="F945" s="41"/>
      <c r="G945" s="41"/>
      <c r="H945" s="40" t="s">
        <v>9590</v>
      </c>
      <c r="I945" s="42">
        <v>42825</v>
      </c>
      <c r="J945" s="40" t="s">
        <v>11115</v>
      </c>
      <c r="K945" s="42">
        <v>42825</v>
      </c>
      <c r="L945" s="40" t="s">
        <v>11115</v>
      </c>
      <c r="M945" s="42">
        <v>42825</v>
      </c>
      <c r="N945" s="42">
        <v>2958465</v>
      </c>
      <c r="O945" s="40" t="s">
        <v>11149</v>
      </c>
      <c r="P945" s="40" t="s">
        <v>13378</v>
      </c>
      <c r="Q945" s="40" t="s">
        <v>11152</v>
      </c>
    </row>
    <row r="946" spans="1:17" x14ac:dyDescent="0.35">
      <c r="A946" s="40" t="s">
        <v>13379</v>
      </c>
      <c r="B946" s="40" t="s">
        <v>13380</v>
      </c>
      <c r="C946" s="41"/>
      <c r="D946" s="42">
        <v>42825</v>
      </c>
      <c r="E946" s="42">
        <v>2958465</v>
      </c>
      <c r="F946" s="41"/>
      <c r="G946" s="41"/>
      <c r="H946" s="40" t="s">
        <v>9590</v>
      </c>
      <c r="I946" s="42">
        <v>42825</v>
      </c>
      <c r="J946" s="40" t="s">
        <v>11115</v>
      </c>
      <c r="K946" s="42">
        <v>42825</v>
      </c>
      <c r="L946" s="40" t="s">
        <v>11115</v>
      </c>
      <c r="M946" s="42">
        <v>42825</v>
      </c>
      <c r="N946" s="42">
        <v>2958465</v>
      </c>
      <c r="O946" s="40" t="s">
        <v>11720</v>
      </c>
      <c r="P946" s="40" t="s">
        <v>13378</v>
      </c>
      <c r="Q946" s="40" t="s">
        <v>11184</v>
      </c>
    </row>
    <row r="947" spans="1:17" x14ac:dyDescent="0.35">
      <c r="A947" s="40" t="s">
        <v>13381</v>
      </c>
      <c r="B947" s="40" t="s">
        <v>13382</v>
      </c>
      <c r="C947" s="41"/>
      <c r="D947" s="42">
        <v>42825</v>
      </c>
      <c r="E947" s="42">
        <v>2958465</v>
      </c>
      <c r="F947" s="41"/>
      <c r="G947" s="41"/>
      <c r="H947" s="40" t="s">
        <v>9590</v>
      </c>
      <c r="I947" s="42">
        <v>42825</v>
      </c>
      <c r="J947" s="40" t="s">
        <v>11115</v>
      </c>
      <c r="K947" s="42">
        <v>42825</v>
      </c>
      <c r="L947" s="40" t="s">
        <v>11115</v>
      </c>
      <c r="M947" s="42">
        <v>42825</v>
      </c>
      <c r="N947" s="42">
        <v>2958465</v>
      </c>
      <c r="O947" s="40" t="s">
        <v>11116</v>
      </c>
      <c r="P947" s="40" t="s">
        <v>13383</v>
      </c>
      <c r="Q947" s="40" t="s">
        <v>11118</v>
      </c>
    </row>
    <row r="948" spans="1:17" x14ac:dyDescent="0.35">
      <c r="A948" s="40" t="s">
        <v>13384</v>
      </c>
      <c r="B948" s="40" t="s">
        <v>13385</v>
      </c>
      <c r="C948" s="41"/>
      <c r="D948" s="42">
        <v>42825</v>
      </c>
      <c r="E948" s="42">
        <v>2958465</v>
      </c>
      <c r="F948" s="41"/>
      <c r="G948" s="41"/>
      <c r="H948" s="40" t="s">
        <v>9590</v>
      </c>
      <c r="I948" s="42">
        <v>42825</v>
      </c>
      <c r="J948" s="40" t="s">
        <v>11115</v>
      </c>
      <c r="K948" s="42">
        <v>42825</v>
      </c>
      <c r="L948" s="40" t="s">
        <v>11115</v>
      </c>
      <c r="M948" s="42">
        <v>42825</v>
      </c>
      <c r="N948" s="42">
        <v>2958465</v>
      </c>
      <c r="O948" s="40" t="s">
        <v>11116</v>
      </c>
      <c r="P948" s="40" t="s">
        <v>13383</v>
      </c>
      <c r="Q948" s="40" t="s">
        <v>11121</v>
      </c>
    </row>
    <row r="949" spans="1:17" x14ac:dyDescent="0.35">
      <c r="A949" s="40" t="s">
        <v>13386</v>
      </c>
      <c r="B949" s="40" t="s">
        <v>13387</v>
      </c>
      <c r="C949" s="41"/>
      <c r="D949" s="42">
        <v>42825</v>
      </c>
      <c r="E949" s="42">
        <v>2958465</v>
      </c>
      <c r="F949" s="41"/>
      <c r="G949" s="41"/>
      <c r="H949" s="40" t="s">
        <v>9590</v>
      </c>
      <c r="I949" s="42">
        <v>42825</v>
      </c>
      <c r="J949" s="40" t="s">
        <v>11115</v>
      </c>
      <c r="K949" s="42">
        <v>42825</v>
      </c>
      <c r="L949" s="40" t="s">
        <v>11115</v>
      </c>
      <c r="M949" s="42">
        <v>42825</v>
      </c>
      <c r="N949" s="42">
        <v>2958465</v>
      </c>
      <c r="O949" s="40" t="s">
        <v>11124</v>
      </c>
      <c r="P949" s="40" t="s">
        <v>13388</v>
      </c>
      <c r="Q949" s="40" t="s">
        <v>11121</v>
      </c>
    </row>
    <row r="950" spans="1:17" x14ac:dyDescent="0.35">
      <c r="A950" s="40" t="s">
        <v>13389</v>
      </c>
      <c r="B950" s="40" t="s">
        <v>13390</v>
      </c>
      <c r="C950" s="41"/>
      <c r="D950" s="42">
        <v>42825</v>
      </c>
      <c r="E950" s="42">
        <v>2958465</v>
      </c>
      <c r="F950" s="41"/>
      <c r="G950" s="41"/>
      <c r="H950" s="40" t="s">
        <v>9590</v>
      </c>
      <c r="I950" s="42">
        <v>42825</v>
      </c>
      <c r="J950" s="40" t="s">
        <v>11115</v>
      </c>
      <c r="K950" s="42">
        <v>42825</v>
      </c>
      <c r="L950" s="40" t="s">
        <v>11115</v>
      </c>
      <c r="M950" s="42">
        <v>42825</v>
      </c>
      <c r="N950" s="42">
        <v>2958465</v>
      </c>
      <c r="O950" s="40" t="s">
        <v>11274</v>
      </c>
      <c r="P950" s="40" t="s">
        <v>13391</v>
      </c>
      <c r="Q950" s="40" t="s">
        <v>11118</v>
      </c>
    </row>
    <row r="951" spans="1:17" x14ac:dyDescent="0.35">
      <c r="A951" s="40" t="s">
        <v>13392</v>
      </c>
      <c r="B951" s="40" t="s">
        <v>13393</v>
      </c>
      <c r="C951" s="41"/>
      <c r="D951" s="42">
        <v>42825</v>
      </c>
      <c r="E951" s="42">
        <v>2958465</v>
      </c>
      <c r="F951" s="41"/>
      <c r="G951" s="41"/>
      <c r="H951" s="40" t="s">
        <v>9590</v>
      </c>
      <c r="I951" s="42">
        <v>42825</v>
      </c>
      <c r="J951" s="40" t="s">
        <v>11115</v>
      </c>
      <c r="K951" s="42">
        <v>42825</v>
      </c>
      <c r="L951" s="40" t="s">
        <v>11115</v>
      </c>
      <c r="M951" s="42">
        <v>42825</v>
      </c>
      <c r="N951" s="42">
        <v>2958465</v>
      </c>
      <c r="O951" s="40" t="s">
        <v>11124</v>
      </c>
      <c r="P951" s="40" t="s">
        <v>13394</v>
      </c>
      <c r="Q951" s="40" t="s">
        <v>11118</v>
      </c>
    </row>
    <row r="952" spans="1:17" x14ac:dyDescent="0.35">
      <c r="A952" s="40" t="s">
        <v>13395</v>
      </c>
      <c r="B952" s="40" t="s">
        <v>13396</v>
      </c>
      <c r="C952" s="41"/>
      <c r="D952" s="42">
        <v>42825</v>
      </c>
      <c r="E952" s="42">
        <v>2958465</v>
      </c>
      <c r="F952" s="41"/>
      <c r="G952" s="41"/>
      <c r="H952" s="40" t="s">
        <v>9590</v>
      </c>
      <c r="I952" s="42">
        <v>42825</v>
      </c>
      <c r="J952" s="40" t="s">
        <v>11115</v>
      </c>
      <c r="K952" s="42">
        <v>42825</v>
      </c>
      <c r="L952" s="40" t="s">
        <v>11115</v>
      </c>
      <c r="M952" s="42">
        <v>42825</v>
      </c>
      <c r="N952" s="42">
        <v>2958465</v>
      </c>
      <c r="O952" s="40" t="s">
        <v>11149</v>
      </c>
      <c r="P952" s="40" t="s">
        <v>13397</v>
      </c>
      <c r="Q952" s="40" t="s">
        <v>11167</v>
      </c>
    </row>
    <row r="953" spans="1:17" x14ac:dyDescent="0.35">
      <c r="A953" s="40" t="s">
        <v>13398</v>
      </c>
      <c r="B953" s="40" t="s">
        <v>13399</v>
      </c>
      <c r="C953" s="41"/>
      <c r="D953" s="42">
        <v>42825</v>
      </c>
      <c r="E953" s="42">
        <v>2958465</v>
      </c>
      <c r="F953" s="41"/>
      <c r="G953" s="41"/>
      <c r="H953" s="40" t="s">
        <v>9590</v>
      </c>
      <c r="I953" s="42">
        <v>42825</v>
      </c>
      <c r="J953" s="40" t="s">
        <v>11115</v>
      </c>
      <c r="K953" s="42">
        <v>42825</v>
      </c>
      <c r="L953" s="40" t="s">
        <v>11115</v>
      </c>
      <c r="M953" s="42">
        <v>42825</v>
      </c>
      <c r="N953" s="42">
        <v>2958465</v>
      </c>
      <c r="O953" s="40" t="s">
        <v>11124</v>
      </c>
      <c r="P953" s="40" t="s">
        <v>13400</v>
      </c>
      <c r="Q953" s="40" t="s">
        <v>11118</v>
      </c>
    </row>
    <row r="954" spans="1:17" x14ac:dyDescent="0.35">
      <c r="A954" s="40" t="s">
        <v>13401</v>
      </c>
      <c r="B954" s="40" t="s">
        <v>13402</v>
      </c>
      <c r="C954" s="41"/>
      <c r="D954" s="42">
        <v>42825</v>
      </c>
      <c r="E954" s="42">
        <v>2958465</v>
      </c>
      <c r="F954" s="41"/>
      <c r="G954" s="41"/>
      <c r="H954" s="40" t="s">
        <v>9590</v>
      </c>
      <c r="I954" s="42">
        <v>42825</v>
      </c>
      <c r="J954" s="40" t="s">
        <v>11115</v>
      </c>
      <c r="K954" s="42">
        <v>42825</v>
      </c>
      <c r="L954" s="40" t="s">
        <v>11115</v>
      </c>
      <c r="M954" s="42">
        <v>42825</v>
      </c>
      <c r="N954" s="42">
        <v>2958465</v>
      </c>
      <c r="O954" s="40" t="s">
        <v>11124</v>
      </c>
      <c r="P954" s="40" t="s">
        <v>13400</v>
      </c>
      <c r="Q954" s="40" t="s">
        <v>11121</v>
      </c>
    </row>
    <row r="955" spans="1:17" x14ac:dyDescent="0.35">
      <c r="A955" s="40" t="s">
        <v>13403</v>
      </c>
      <c r="B955" s="40" t="s">
        <v>13404</v>
      </c>
      <c r="C955" s="41"/>
      <c r="D955" s="42">
        <v>42825</v>
      </c>
      <c r="E955" s="42">
        <v>2958465</v>
      </c>
      <c r="F955" s="41"/>
      <c r="G955" s="41"/>
      <c r="H955" s="40" t="s">
        <v>9590</v>
      </c>
      <c r="I955" s="42">
        <v>42825</v>
      </c>
      <c r="J955" s="40" t="s">
        <v>11115</v>
      </c>
      <c r="K955" s="42">
        <v>42825</v>
      </c>
      <c r="L955" s="40" t="s">
        <v>11115</v>
      </c>
      <c r="M955" s="42">
        <v>42825</v>
      </c>
      <c r="N955" s="42">
        <v>2958465</v>
      </c>
      <c r="O955" s="40" t="s">
        <v>11384</v>
      </c>
      <c r="P955" s="40" t="s">
        <v>13405</v>
      </c>
      <c r="Q955" s="40" t="s">
        <v>11118</v>
      </c>
    </row>
    <row r="956" spans="1:17" x14ac:dyDescent="0.35">
      <c r="A956" s="40" t="s">
        <v>13406</v>
      </c>
      <c r="B956" s="40" t="s">
        <v>13407</v>
      </c>
      <c r="C956" s="41"/>
      <c r="D956" s="42">
        <v>42825</v>
      </c>
      <c r="E956" s="42">
        <v>2958465</v>
      </c>
      <c r="F956" s="41"/>
      <c r="G956" s="41"/>
      <c r="H956" s="40" t="s">
        <v>9590</v>
      </c>
      <c r="I956" s="42">
        <v>42825</v>
      </c>
      <c r="J956" s="40" t="s">
        <v>11115</v>
      </c>
      <c r="K956" s="42">
        <v>42825</v>
      </c>
      <c r="L956" s="40" t="s">
        <v>11115</v>
      </c>
      <c r="M956" s="42">
        <v>42825</v>
      </c>
      <c r="N956" s="42">
        <v>2958465</v>
      </c>
      <c r="O956" s="40" t="s">
        <v>11384</v>
      </c>
      <c r="P956" s="40" t="s">
        <v>13405</v>
      </c>
      <c r="Q956" s="40" t="s">
        <v>11121</v>
      </c>
    </row>
    <row r="957" spans="1:17" x14ac:dyDescent="0.35">
      <c r="A957" s="40" t="s">
        <v>13408</v>
      </c>
      <c r="B957" s="40" t="s">
        <v>13409</v>
      </c>
      <c r="C957" s="41"/>
      <c r="D957" s="42">
        <v>42825</v>
      </c>
      <c r="E957" s="42">
        <v>2958465</v>
      </c>
      <c r="F957" s="41"/>
      <c r="G957" s="41"/>
      <c r="H957" s="40" t="s">
        <v>9590</v>
      </c>
      <c r="I957" s="42">
        <v>42825</v>
      </c>
      <c r="J957" s="40" t="s">
        <v>11115</v>
      </c>
      <c r="K957" s="42">
        <v>42825</v>
      </c>
      <c r="L957" s="40" t="s">
        <v>11115</v>
      </c>
      <c r="M957" s="42">
        <v>42825</v>
      </c>
      <c r="N957" s="42">
        <v>2958465</v>
      </c>
      <c r="O957" s="40" t="s">
        <v>11384</v>
      </c>
      <c r="P957" s="40" t="s">
        <v>13405</v>
      </c>
      <c r="Q957" s="40" t="s">
        <v>11184</v>
      </c>
    </row>
    <row r="958" spans="1:17" x14ac:dyDescent="0.35">
      <c r="A958" s="40" t="s">
        <v>13410</v>
      </c>
      <c r="B958" s="40" t="s">
        <v>13411</v>
      </c>
      <c r="C958" s="41"/>
      <c r="D958" s="42">
        <v>42825</v>
      </c>
      <c r="E958" s="42">
        <v>2958465</v>
      </c>
      <c r="F958" s="41"/>
      <c r="G958" s="41"/>
      <c r="H958" s="40" t="s">
        <v>9590</v>
      </c>
      <c r="I958" s="42">
        <v>42825</v>
      </c>
      <c r="J958" s="40" t="s">
        <v>11115</v>
      </c>
      <c r="K958" s="42">
        <v>42825</v>
      </c>
      <c r="L958" s="40" t="s">
        <v>11115</v>
      </c>
      <c r="M958" s="42">
        <v>42825</v>
      </c>
      <c r="N958" s="42">
        <v>2958465</v>
      </c>
      <c r="O958" s="40" t="s">
        <v>11384</v>
      </c>
      <c r="P958" s="40" t="s">
        <v>13412</v>
      </c>
      <c r="Q958" s="40" t="s">
        <v>11118</v>
      </c>
    </row>
    <row r="959" spans="1:17" x14ac:dyDescent="0.35">
      <c r="A959" s="40" t="s">
        <v>13413</v>
      </c>
      <c r="B959" s="40" t="s">
        <v>13414</v>
      </c>
      <c r="C959" s="41"/>
      <c r="D959" s="42">
        <v>42825</v>
      </c>
      <c r="E959" s="42">
        <v>2958465</v>
      </c>
      <c r="F959" s="41"/>
      <c r="G959" s="41"/>
      <c r="H959" s="40" t="s">
        <v>9590</v>
      </c>
      <c r="I959" s="42">
        <v>42825</v>
      </c>
      <c r="J959" s="40" t="s">
        <v>11115</v>
      </c>
      <c r="K959" s="42">
        <v>42825</v>
      </c>
      <c r="L959" s="40" t="s">
        <v>11115</v>
      </c>
      <c r="M959" s="42">
        <v>42825</v>
      </c>
      <c r="N959" s="42">
        <v>2958465</v>
      </c>
      <c r="O959" s="40" t="s">
        <v>11384</v>
      </c>
      <c r="P959" s="40" t="s">
        <v>13412</v>
      </c>
      <c r="Q959" s="40" t="s">
        <v>11139</v>
      </c>
    </row>
    <row r="960" spans="1:17" x14ac:dyDescent="0.35">
      <c r="A960" s="40" t="s">
        <v>13415</v>
      </c>
      <c r="B960" s="40" t="s">
        <v>13416</v>
      </c>
      <c r="C960" s="41"/>
      <c r="D960" s="42">
        <v>42825</v>
      </c>
      <c r="E960" s="42">
        <v>2958465</v>
      </c>
      <c r="F960" s="41"/>
      <c r="G960" s="41"/>
      <c r="H960" s="40" t="s">
        <v>9590</v>
      </c>
      <c r="I960" s="42">
        <v>42825</v>
      </c>
      <c r="J960" s="40" t="s">
        <v>11115</v>
      </c>
      <c r="K960" s="42">
        <v>42825</v>
      </c>
      <c r="L960" s="40" t="s">
        <v>11115</v>
      </c>
      <c r="M960" s="42">
        <v>42825</v>
      </c>
      <c r="N960" s="42">
        <v>2958465</v>
      </c>
      <c r="O960" s="40" t="s">
        <v>11188</v>
      </c>
      <c r="P960" s="40" t="s">
        <v>13417</v>
      </c>
      <c r="Q960" s="40" t="s">
        <v>11118</v>
      </c>
    </row>
    <row r="961" spans="1:17" x14ac:dyDescent="0.35">
      <c r="A961" s="40" t="s">
        <v>13418</v>
      </c>
      <c r="B961" s="40" t="s">
        <v>13419</v>
      </c>
      <c r="C961" s="41"/>
      <c r="D961" s="42">
        <v>42825</v>
      </c>
      <c r="E961" s="42">
        <v>2958465</v>
      </c>
      <c r="F961" s="41"/>
      <c r="G961" s="41"/>
      <c r="H961" s="40" t="s">
        <v>9590</v>
      </c>
      <c r="I961" s="42">
        <v>42825</v>
      </c>
      <c r="J961" s="40" t="s">
        <v>11115</v>
      </c>
      <c r="K961" s="42">
        <v>42825</v>
      </c>
      <c r="L961" s="40" t="s">
        <v>11115</v>
      </c>
      <c r="M961" s="42">
        <v>42825</v>
      </c>
      <c r="N961" s="42">
        <v>2958465</v>
      </c>
      <c r="O961" s="40" t="s">
        <v>11188</v>
      </c>
      <c r="P961" s="40" t="s">
        <v>13417</v>
      </c>
      <c r="Q961" s="40" t="s">
        <v>11121</v>
      </c>
    </row>
    <row r="962" spans="1:17" x14ac:dyDescent="0.35">
      <c r="A962" s="40" t="s">
        <v>13420</v>
      </c>
      <c r="B962" s="40" t="s">
        <v>13421</v>
      </c>
      <c r="C962" s="41"/>
      <c r="D962" s="42">
        <v>42825</v>
      </c>
      <c r="E962" s="42">
        <v>2958465</v>
      </c>
      <c r="F962" s="41"/>
      <c r="G962" s="41"/>
      <c r="H962" s="40" t="s">
        <v>9590</v>
      </c>
      <c r="I962" s="42">
        <v>42825</v>
      </c>
      <c r="J962" s="40" t="s">
        <v>11115</v>
      </c>
      <c r="K962" s="42">
        <v>42825</v>
      </c>
      <c r="L962" s="40" t="s">
        <v>11115</v>
      </c>
      <c r="M962" s="42">
        <v>42825</v>
      </c>
      <c r="N962" s="42">
        <v>2958465</v>
      </c>
      <c r="O962" s="40" t="s">
        <v>11155</v>
      </c>
      <c r="P962" s="40" t="s">
        <v>13422</v>
      </c>
      <c r="Q962" s="40" t="s">
        <v>11118</v>
      </c>
    </row>
    <row r="963" spans="1:17" x14ac:dyDescent="0.35">
      <c r="A963" s="40" t="s">
        <v>13423</v>
      </c>
      <c r="B963" s="40" t="s">
        <v>13424</v>
      </c>
      <c r="C963" s="41"/>
      <c r="D963" s="42">
        <v>42825</v>
      </c>
      <c r="E963" s="42">
        <v>2958465</v>
      </c>
      <c r="F963" s="40" t="s">
        <v>11362</v>
      </c>
      <c r="G963" s="41"/>
      <c r="H963" s="40" t="s">
        <v>9590</v>
      </c>
      <c r="I963" s="42">
        <v>42825</v>
      </c>
      <c r="J963" s="40" t="s">
        <v>11115</v>
      </c>
      <c r="K963" s="42">
        <v>42825</v>
      </c>
      <c r="L963" s="40" t="s">
        <v>11115</v>
      </c>
      <c r="M963" s="42">
        <v>42825</v>
      </c>
      <c r="N963" s="42">
        <v>2958465</v>
      </c>
      <c r="O963" s="40" t="s">
        <v>11155</v>
      </c>
      <c r="P963" s="40" t="s">
        <v>13422</v>
      </c>
      <c r="Q963" s="40" t="s">
        <v>11144</v>
      </c>
    </row>
    <row r="964" spans="1:17" ht="26.5" x14ac:dyDescent="0.35">
      <c r="A964" s="40" t="s">
        <v>13425</v>
      </c>
      <c r="B964" s="40" t="s">
        <v>13426</v>
      </c>
      <c r="C964" s="41"/>
      <c r="D964" s="42">
        <v>42825</v>
      </c>
      <c r="E964" s="42">
        <v>2958465</v>
      </c>
      <c r="F964" s="40" t="s">
        <v>13420</v>
      </c>
      <c r="G964" s="41"/>
      <c r="H964" s="40" t="s">
        <v>9590</v>
      </c>
      <c r="I964" s="42">
        <v>42825</v>
      </c>
      <c r="J964" s="40" t="s">
        <v>11115</v>
      </c>
      <c r="K964" s="42">
        <v>42825</v>
      </c>
      <c r="L964" s="40" t="s">
        <v>11115</v>
      </c>
      <c r="M964" s="42">
        <v>42825</v>
      </c>
      <c r="N964" s="42">
        <v>2958465</v>
      </c>
      <c r="O964" s="40" t="s">
        <v>11160</v>
      </c>
      <c r="P964" s="40" t="s">
        <v>13422</v>
      </c>
      <c r="Q964" s="40" t="s">
        <v>11121</v>
      </c>
    </row>
    <row r="965" spans="1:17" ht="26.5" x14ac:dyDescent="0.35">
      <c r="A965" s="40" t="s">
        <v>13427</v>
      </c>
      <c r="B965" s="40" t="s">
        <v>13428</v>
      </c>
      <c r="C965" s="41"/>
      <c r="D965" s="42">
        <v>42825</v>
      </c>
      <c r="E965" s="42">
        <v>2958465</v>
      </c>
      <c r="F965" s="40" t="s">
        <v>13420</v>
      </c>
      <c r="G965" s="41"/>
      <c r="H965" s="40" t="s">
        <v>9590</v>
      </c>
      <c r="I965" s="42">
        <v>42825</v>
      </c>
      <c r="J965" s="40" t="s">
        <v>11115</v>
      </c>
      <c r="K965" s="42">
        <v>42825</v>
      </c>
      <c r="L965" s="40" t="s">
        <v>11115</v>
      </c>
      <c r="M965" s="42">
        <v>42825</v>
      </c>
      <c r="N965" s="42">
        <v>2958465</v>
      </c>
      <c r="O965" s="40" t="s">
        <v>11160</v>
      </c>
      <c r="P965" s="40" t="s">
        <v>13422</v>
      </c>
      <c r="Q965" s="40" t="s">
        <v>11136</v>
      </c>
    </row>
    <row r="966" spans="1:17" x14ac:dyDescent="0.35">
      <c r="A966" s="40" t="s">
        <v>13429</v>
      </c>
      <c r="B966" s="40" t="s">
        <v>13430</v>
      </c>
      <c r="C966" s="41"/>
      <c r="D966" s="42">
        <v>42825</v>
      </c>
      <c r="E966" s="42">
        <v>2958465</v>
      </c>
      <c r="F966" s="41"/>
      <c r="G966" s="41"/>
      <c r="H966" s="40" t="s">
        <v>9590</v>
      </c>
      <c r="I966" s="42">
        <v>42825</v>
      </c>
      <c r="J966" s="40" t="s">
        <v>11115</v>
      </c>
      <c r="K966" s="42">
        <v>42825</v>
      </c>
      <c r="L966" s="40" t="s">
        <v>11115</v>
      </c>
      <c r="M966" s="42">
        <v>42825</v>
      </c>
      <c r="N966" s="42">
        <v>2958465</v>
      </c>
      <c r="O966" s="40" t="s">
        <v>11132</v>
      </c>
      <c r="P966" s="40" t="s">
        <v>13431</v>
      </c>
      <c r="Q966" s="40" t="s">
        <v>11118</v>
      </c>
    </row>
    <row r="967" spans="1:17" x14ac:dyDescent="0.35">
      <c r="A967" s="40" t="s">
        <v>13432</v>
      </c>
      <c r="B967" s="40" t="s">
        <v>13433</v>
      </c>
      <c r="C967" s="41"/>
      <c r="D967" s="42">
        <v>42825</v>
      </c>
      <c r="E967" s="42">
        <v>2958465</v>
      </c>
      <c r="F967" s="41"/>
      <c r="G967" s="41"/>
      <c r="H967" s="40" t="s">
        <v>9590</v>
      </c>
      <c r="I967" s="42">
        <v>42825</v>
      </c>
      <c r="J967" s="40" t="s">
        <v>11115</v>
      </c>
      <c r="K967" s="42">
        <v>42825</v>
      </c>
      <c r="L967" s="40" t="s">
        <v>11115</v>
      </c>
      <c r="M967" s="42">
        <v>42825</v>
      </c>
      <c r="N967" s="42">
        <v>2958465</v>
      </c>
      <c r="O967" s="40" t="s">
        <v>11132</v>
      </c>
      <c r="P967" s="40" t="s">
        <v>13431</v>
      </c>
      <c r="Q967" s="40" t="s">
        <v>11136</v>
      </c>
    </row>
    <row r="968" spans="1:17" x14ac:dyDescent="0.35">
      <c r="A968" s="40" t="s">
        <v>13434</v>
      </c>
      <c r="B968" s="40" t="s">
        <v>13435</v>
      </c>
      <c r="C968" s="41"/>
      <c r="D968" s="42">
        <v>42825</v>
      </c>
      <c r="E968" s="42">
        <v>2958465</v>
      </c>
      <c r="F968" s="41"/>
      <c r="G968" s="41"/>
      <c r="H968" s="40" t="s">
        <v>9590</v>
      </c>
      <c r="I968" s="42">
        <v>42825</v>
      </c>
      <c r="J968" s="40" t="s">
        <v>11115</v>
      </c>
      <c r="K968" s="42">
        <v>42825</v>
      </c>
      <c r="L968" s="40" t="s">
        <v>11115</v>
      </c>
      <c r="M968" s="42">
        <v>42825</v>
      </c>
      <c r="N968" s="42">
        <v>2958465</v>
      </c>
      <c r="O968" s="40" t="s">
        <v>11132</v>
      </c>
      <c r="P968" s="40" t="s">
        <v>13436</v>
      </c>
      <c r="Q968" s="40" t="s">
        <v>11118</v>
      </c>
    </row>
    <row r="969" spans="1:17" x14ac:dyDescent="0.35">
      <c r="A969" s="40" t="s">
        <v>13437</v>
      </c>
      <c r="B969" s="40" t="s">
        <v>13438</v>
      </c>
      <c r="C969" s="41"/>
      <c r="D969" s="42">
        <v>42825</v>
      </c>
      <c r="E969" s="42">
        <v>2958465</v>
      </c>
      <c r="F969" s="41"/>
      <c r="G969" s="41"/>
      <c r="H969" s="40" t="s">
        <v>9590</v>
      </c>
      <c r="I969" s="42">
        <v>42825</v>
      </c>
      <c r="J969" s="40" t="s">
        <v>11115</v>
      </c>
      <c r="K969" s="42">
        <v>42825</v>
      </c>
      <c r="L969" s="40" t="s">
        <v>11115</v>
      </c>
      <c r="M969" s="42">
        <v>42825</v>
      </c>
      <c r="N969" s="42">
        <v>2958465</v>
      </c>
      <c r="O969" s="40" t="s">
        <v>11132</v>
      </c>
      <c r="P969" s="40" t="s">
        <v>13436</v>
      </c>
      <c r="Q969" s="40" t="s">
        <v>11121</v>
      </c>
    </row>
    <row r="970" spans="1:17" x14ac:dyDescent="0.35">
      <c r="A970" s="40" t="s">
        <v>13439</v>
      </c>
      <c r="B970" s="40" t="s">
        <v>13440</v>
      </c>
      <c r="C970" s="41"/>
      <c r="D970" s="42">
        <v>42825</v>
      </c>
      <c r="E970" s="42">
        <v>2958465</v>
      </c>
      <c r="F970" s="41"/>
      <c r="G970" s="41"/>
      <c r="H970" s="40" t="s">
        <v>9590</v>
      </c>
      <c r="I970" s="42">
        <v>42825</v>
      </c>
      <c r="J970" s="40" t="s">
        <v>11115</v>
      </c>
      <c r="K970" s="42">
        <v>42825</v>
      </c>
      <c r="L970" s="40" t="s">
        <v>11115</v>
      </c>
      <c r="M970" s="42">
        <v>42825</v>
      </c>
      <c r="N970" s="42">
        <v>2958465</v>
      </c>
      <c r="O970" s="40" t="s">
        <v>11132</v>
      </c>
      <c r="P970" s="40" t="s">
        <v>13441</v>
      </c>
      <c r="Q970" s="40" t="s">
        <v>11118</v>
      </c>
    </row>
    <row r="971" spans="1:17" x14ac:dyDescent="0.35">
      <c r="A971" s="40" t="s">
        <v>10466</v>
      </c>
      <c r="B971" s="40" t="s">
        <v>13442</v>
      </c>
      <c r="C971" s="41"/>
      <c r="D971" s="42">
        <v>42825</v>
      </c>
      <c r="E971" s="42">
        <v>2958465</v>
      </c>
      <c r="F971" s="41"/>
      <c r="G971" s="41"/>
      <c r="H971" s="40" t="s">
        <v>9590</v>
      </c>
      <c r="I971" s="42">
        <v>42825</v>
      </c>
      <c r="J971" s="40" t="s">
        <v>11115</v>
      </c>
      <c r="K971" s="42">
        <v>42825</v>
      </c>
      <c r="L971" s="40" t="s">
        <v>11115</v>
      </c>
      <c r="M971" s="42">
        <v>42825</v>
      </c>
      <c r="N971" s="42">
        <v>2958465</v>
      </c>
      <c r="O971" s="40" t="s">
        <v>11149</v>
      </c>
      <c r="P971" s="40" t="s">
        <v>13443</v>
      </c>
      <c r="Q971" s="40" t="s">
        <v>11118</v>
      </c>
    </row>
    <row r="972" spans="1:17" x14ac:dyDescent="0.35">
      <c r="A972" s="40" t="s">
        <v>10464</v>
      </c>
      <c r="B972" s="40" t="s">
        <v>13444</v>
      </c>
      <c r="C972" s="41"/>
      <c r="D972" s="42">
        <v>42825</v>
      </c>
      <c r="E972" s="42">
        <v>2958465</v>
      </c>
      <c r="F972" s="41"/>
      <c r="G972" s="41"/>
      <c r="H972" s="40" t="s">
        <v>9590</v>
      </c>
      <c r="I972" s="42">
        <v>42825</v>
      </c>
      <c r="J972" s="40" t="s">
        <v>11115</v>
      </c>
      <c r="K972" s="42">
        <v>42825</v>
      </c>
      <c r="L972" s="40" t="s">
        <v>11115</v>
      </c>
      <c r="M972" s="42">
        <v>42825</v>
      </c>
      <c r="N972" s="42">
        <v>2958465</v>
      </c>
      <c r="O972" s="40" t="s">
        <v>11149</v>
      </c>
      <c r="P972" s="40" t="s">
        <v>13443</v>
      </c>
      <c r="Q972" s="40" t="s">
        <v>11144</v>
      </c>
    </row>
    <row r="973" spans="1:17" x14ac:dyDescent="0.35">
      <c r="A973" s="40" t="s">
        <v>10465</v>
      </c>
      <c r="B973" s="40" t="s">
        <v>13445</v>
      </c>
      <c r="C973" s="41"/>
      <c r="D973" s="42">
        <v>42825</v>
      </c>
      <c r="E973" s="42">
        <v>2958465</v>
      </c>
      <c r="F973" s="41"/>
      <c r="G973" s="41"/>
      <c r="H973" s="40" t="s">
        <v>9590</v>
      </c>
      <c r="I973" s="42">
        <v>42825</v>
      </c>
      <c r="J973" s="40" t="s">
        <v>11115</v>
      </c>
      <c r="K973" s="42">
        <v>42825</v>
      </c>
      <c r="L973" s="40" t="s">
        <v>11115</v>
      </c>
      <c r="M973" s="42">
        <v>42825</v>
      </c>
      <c r="N973" s="42">
        <v>2958465</v>
      </c>
      <c r="O973" s="40" t="s">
        <v>11149</v>
      </c>
      <c r="P973" s="40" t="s">
        <v>13443</v>
      </c>
      <c r="Q973" s="40" t="s">
        <v>11152</v>
      </c>
    </row>
    <row r="974" spans="1:17" x14ac:dyDescent="0.35">
      <c r="A974" s="40" t="s">
        <v>13446</v>
      </c>
      <c r="B974" s="40" t="s">
        <v>13447</v>
      </c>
      <c r="C974" s="41"/>
      <c r="D974" s="42">
        <v>42825</v>
      </c>
      <c r="E974" s="42">
        <v>2958465</v>
      </c>
      <c r="F974" s="41"/>
      <c r="G974" s="41"/>
      <c r="H974" s="40" t="s">
        <v>9590</v>
      </c>
      <c r="I974" s="42">
        <v>42825</v>
      </c>
      <c r="J974" s="40" t="s">
        <v>11115</v>
      </c>
      <c r="K974" s="42">
        <v>42825</v>
      </c>
      <c r="L974" s="40" t="s">
        <v>11115</v>
      </c>
      <c r="M974" s="42">
        <v>42825</v>
      </c>
      <c r="N974" s="42">
        <v>2958465</v>
      </c>
      <c r="O974" s="40" t="s">
        <v>11149</v>
      </c>
      <c r="P974" s="40" t="s">
        <v>13443</v>
      </c>
      <c r="Q974" s="40" t="s">
        <v>11136</v>
      </c>
    </row>
    <row r="975" spans="1:17" x14ac:dyDescent="0.35">
      <c r="A975" s="40" t="s">
        <v>13448</v>
      </c>
      <c r="B975" s="40" t="s">
        <v>13449</v>
      </c>
      <c r="C975" s="41"/>
      <c r="D975" s="42">
        <v>42825</v>
      </c>
      <c r="E975" s="42">
        <v>2958465</v>
      </c>
      <c r="F975" s="41"/>
      <c r="G975" s="41"/>
      <c r="H975" s="40" t="s">
        <v>9590</v>
      </c>
      <c r="I975" s="42">
        <v>42825</v>
      </c>
      <c r="J975" s="40" t="s">
        <v>11115</v>
      </c>
      <c r="K975" s="42">
        <v>42825</v>
      </c>
      <c r="L975" s="40" t="s">
        <v>11115</v>
      </c>
      <c r="M975" s="42">
        <v>42825</v>
      </c>
      <c r="N975" s="42">
        <v>2958465</v>
      </c>
      <c r="O975" s="40" t="s">
        <v>11149</v>
      </c>
      <c r="P975" s="40" t="s">
        <v>13443</v>
      </c>
      <c r="Q975" s="40" t="s">
        <v>11167</v>
      </c>
    </row>
    <row r="976" spans="1:17" x14ac:dyDescent="0.35">
      <c r="A976" s="40" t="s">
        <v>10575</v>
      </c>
      <c r="B976" s="40" t="s">
        <v>13450</v>
      </c>
      <c r="C976" s="41"/>
      <c r="D976" s="42">
        <v>42825</v>
      </c>
      <c r="E976" s="42">
        <v>2958465</v>
      </c>
      <c r="F976" s="41"/>
      <c r="G976" s="41"/>
      <c r="H976" s="40" t="s">
        <v>9590</v>
      </c>
      <c r="I976" s="42">
        <v>42825</v>
      </c>
      <c r="J976" s="40" t="s">
        <v>11115</v>
      </c>
      <c r="K976" s="42">
        <v>42825</v>
      </c>
      <c r="L976" s="40" t="s">
        <v>11115</v>
      </c>
      <c r="M976" s="42">
        <v>42825</v>
      </c>
      <c r="N976" s="42">
        <v>2958465</v>
      </c>
      <c r="O976" s="40" t="s">
        <v>11149</v>
      </c>
      <c r="P976" s="40" t="s">
        <v>9055</v>
      </c>
      <c r="Q976" s="40" t="s">
        <v>11118</v>
      </c>
    </row>
    <row r="977" spans="1:17" x14ac:dyDescent="0.35">
      <c r="A977" s="40" t="s">
        <v>10576</v>
      </c>
      <c r="B977" s="40" t="s">
        <v>13451</v>
      </c>
      <c r="C977" s="41"/>
      <c r="D977" s="42">
        <v>42825</v>
      </c>
      <c r="E977" s="42">
        <v>2958465</v>
      </c>
      <c r="F977" s="41"/>
      <c r="G977" s="41"/>
      <c r="H977" s="40" t="s">
        <v>9590</v>
      </c>
      <c r="I977" s="42">
        <v>42825</v>
      </c>
      <c r="J977" s="40" t="s">
        <v>11115</v>
      </c>
      <c r="K977" s="42">
        <v>42825</v>
      </c>
      <c r="L977" s="40" t="s">
        <v>11115</v>
      </c>
      <c r="M977" s="42">
        <v>42825</v>
      </c>
      <c r="N977" s="42">
        <v>2958465</v>
      </c>
      <c r="O977" s="40" t="s">
        <v>11149</v>
      </c>
      <c r="P977" s="40" t="s">
        <v>9055</v>
      </c>
      <c r="Q977" s="40" t="s">
        <v>11152</v>
      </c>
    </row>
    <row r="978" spans="1:17" x14ac:dyDescent="0.35">
      <c r="A978" s="40" t="s">
        <v>13452</v>
      </c>
      <c r="B978" s="40" t="s">
        <v>13453</v>
      </c>
      <c r="C978" s="41"/>
      <c r="D978" s="42">
        <v>42825</v>
      </c>
      <c r="E978" s="42">
        <v>2958465</v>
      </c>
      <c r="F978" s="41"/>
      <c r="G978" s="41"/>
      <c r="H978" s="40" t="s">
        <v>9590</v>
      </c>
      <c r="I978" s="42">
        <v>42825</v>
      </c>
      <c r="J978" s="40" t="s">
        <v>11115</v>
      </c>
      <c r="K978" s="42">
        <v>42825</v>
      </c>
      <c r="L978" s="40" t="s">
        <v>11115</v>
      </c>
      <c r="M978" s="42">
        <v>42825</v>
      </c>
      <c r="N978" s="42">
        <v>2958465</v>
      </c>
      <c r="O978" s="40" t="s">
        <v>11149</v>
      </c>
      <c r="P978" s="40" t="s">
        <v>9055</v>
      </c>
      <c r="Q978" s="40" t="s">
        <v>11136</v>
      </c>
    </row>
    <row r="979" spans="1:17" x14ac:dyDescent="0.35">
      <c r="A979" s="40" t="s">
        <v>13454</v>
      </c>
      <c r="B979" s="40" t="s">
        <v>13455</v>
      </c>
      <c r="C979" s="41"/>
      <c r="D979" s="42">
        <v>42825</v>
      </c>
      <c r="E979" s="42">
        <v>2958465</v>
      </c>
      <c r="F979" s="41"/>
      <c r="G979" s="41"/>
      <c r="H979" s="40" t="s">
        <v>9590</v>
      </c>
      <c r="I979" s="42">
        <v>42825</v>
      </c>
      <c r="J979" s="40" t="s">
        <v>11115</v>
      </c>
      <c r="K979" s="42">
        <v>42825</v>
      </c>
      <c r="L979" s="40" t="s">
        <v>11115</v>
      </c>
      <c r="M979" s="42">
        <v>42825</v>
      </c>
      <c r="N979" s="42">
        <v>2958465</v>
      </c>
      <c r="O979" s="40" t="s">
        <v>11149</v>
      </c>
      <c r="P979" s="40" t="s">
        <v>9055</v>
      </c>
      <c r="Q979" s="40" t="s">
        <v>11167</v>
      </c>
    </row>
    <row r="980" spans="1:17" x14ac:dyDescent="0.35">
      <c r="A980" s="40" t="s">
        <v>13456</v>
      </c>
      <c r="B980" s="40" t="s">
        <v>13457</v>
      </c>
      <c r="C980" s="41"/>
      <c r="D980" s="42">
        <v>42825</v>
      </c>
      <c r="E980" s="42">
        <v>2958465</v>
      </c>
      <c r="F980" s="41"/>
      <c r="G980" s="41"/>
      <c r="H980" s="40" t="s">
        <v>9590</v>
      </c>
      <c r="I980" s="42">
        <v>42825</v>
      </c>
      <c r="J980" s="40" t="s">
        <v>11115</v>
      </c>
      <c r="K980" s="42">
        <v>42825</v>
      </c>
      <c r="L980" s="40" t="s">
        <v>11115</v>
      </c>
      <c r="M980" s="42">
        <v>42825</v>
      </c>
      <c r="N980" s="42">
        <v>2958465</v>
      </c>
      <c r="O980" s="40" t="s">
        <v>11260</v>
      </c>
      <c r="P980" s="40" t="s">
        <v>13458</v>
      </c>
      <c r="Q980" s="40" t="s">
        <v>11118</v>
      </c>
    </row>
    <row r="981" spans="1:17" x14ac:dyDescent="0.35">
      <c r="A981" s="40" t="s">
        <v>13459</v>
      </c>
      <c r="B981" s="40" t="s">
        <v>13460</v>
      </c>
      <c r="C981" s="41"/>
      <c r="D981" s="42">
        <v>42825</v>
      </c>
      <c r="E981" s="42">
        <v>2958465</v>
      </c>
      <c r="F981" s="41"/>
      <c r="G981" s="41"/>
      <c r="H981" s="40" t="s">
        <v>9590</v>
      </c>
      <c r="I981" s="42">
        <v>42825</v>
      </c>
      <c r="J981" s="40" t="s">
        <v>11115</v>
      </c>
      <c r="K981" s="42">
        <v>42825</v>
      </c>
      <c r="L981" s="40" t="s">
        <v>11115</v>
      </c>
      <c r="M981" s="42">
        <v>42825</v>
      </c>
      <c r="N981" s="42">
        <v>2958465</v>
      </c>
      <c r="O981" s="40" t="s">
        <v>11260</v>
      </c>
      <c r="P981" s="40" t="s">
        <v>13458</v>
      </c>
      <c r="Q981" s="40" t="s">
        <v>11121</v>
      </c>
    </row>
    <row r="982" spans="1:17" x14ac:dyDescent="0.35">
      <c r="A982" s="40" t="s">
        <v>13461</v>
      </c>
      <c r="B982" s="40" t="s">
        <v>13462</v>
      </c>
      <c r="C982" s="41"/>
      <c r="D982" s="42">
        <v>42825</v>
      </c>
      <c r="E982" s="42">
        <v>2958465</v>
      </c>
      <c r="F982" s="40" t="s">
        <v>11468</v>
      </c>
      <c r="G982" s="41"/>
      <c r="H982" s="40" t="s">
        <v>9590</v>
      </c>
      <c r="I982" s="42">
        <v>42825</v>
      </c>
      <c r="J982" s="40" t="s">
        <v>11115</v>
      </c>
      <c r="K982" s="42">
        <v>42825</v>
      </c>
      <c r="L982" s="40" t="s">
        <v>11115</v>
      </c>
      <c r="M982" s="42">
        <v>42825</v>
      </c>
      <c r="N982" s="42">
        <v>2958465</v>
      </c>
      <c r="O982" s="40" t="s">
        <v>11210</v>
      </c>
      <c r="P982" s="40" t="s">
        <v>13463</v>
      </c>
      <c r="Q982" s="40" t="s">
        <v>11118</v>
      </c>
    </row>
    <row r="983" spans="1:17" x14ac:dyDescent="0.35">
      <c r="A983" s="40" t="s">
        <v>13464</v>
      </c>
      <c r="B983" s="40" t="s">
        <v>13465</v>
      </c>
      <c r="C983" s="41"/>
      <c r="D983" s="42">
        <v>42825</v>
      </c>
      <c r="E983" s="42">
        <v>2958465</v>
      </c>
      <c r="F983" s="40" t="s">
        <v>13461</v>
      </c>
      <c r="G983" s="41"/>
      <c r="H983" s="40" t="s">
        <v>9590</v>
      </c>
      <c r="I983" s="42">
        <v>42825</v>
      </c>
      <c r="J983" s="40" t="s">
        <v>11115</v>
      </c>
      <c r="K983" s="42">
        <v>42825</v>
      </c>
      <c r="L983" s="40" t="s">
        <v>11115</v>
      </c>
      <c r="M983" s="42">
        <v>42825</v>
      </c>
      <c r="N983" s="42">
        <v>2958465</v>
      </c>
      <c r="O983" s="40" t="s">
        <v>11210</v>
      </c>
      <c r="P983" s="40" t="s">
        <v>13463</v>
      </c>
      <c r="Q983" s="40" t="s">
        <v>11121</v>
      </c>
    </row>
    <row r="984" spans="1:17" x14ac:dyDescent="0.35">
      <c r="A984" s="40" t="s">
        <v>13466</v>
      </c>
      <c r="B984" s="40" t="s">
        <v>13467</v>
      </c>
      <c r="C984" s="41"/>
      <c r="D984" s="42">
        <v>42825</v>
      </c>
      <c r="E984" s="42">
        <v>2958465</v>
      </c>
      <c r="F984" s="41"/>
      <c r="G984" s="41"/>
      <c r="H984" s="40" t="s">
        <v>9590</v>
      </c>
      <c r="I984" s="42">
        <v>42825</v>
      </c>
      <c r="J984" s="40" t="s">
        <v>11115</v>
      </c>
      <c r="K984" s="42">
        <v>42825</v>
      </c>
      <c r="L984" s="40" t="s">
        <v>11115</v>
      </c>
      <c r="M984" s="42">
        <v>42825</v>
      </c>
      <c r="N984" s="42">
        <v>2958465</v>
      </c>
      <c r="O984" s="40" t="s">
        <v>11210</v>
      </c>
      <c r="P984" s="40" t="s">
        <v>13468</v>
      </c>
      <c r="Q984" s="40" t="s">
        <v>11144</v>
      </c>
    </row>
    <row r="985" spans="1:17" x14ac:dyDescent="0.35">
      <c r="A985" s="40" t="s">
        <v>13469</v>
      </c>
      <c r="B985" s="40" t="s">
        <v>13470</v>
      </c>
      <c r="C985" s="41"/>
      <c r="D985" s="42">
        <v>42825</v>
      </c>
      <c r="E985" s="42">
        <v>2958465</v>
      </c>
      <c r="F985" s="40" t="s">
        <v>13466</v>
      </c>
      <c r="G985" s="41"/>
      <c r="H985" s="40" t="s">
        <v>9590</v>
      </c>
      <c r="I985" s="42">
        <v>42825</v>
      </c>
      <c r="J985" s="40" t="s">
        <v>11115</v>
      </c>
      <c r="K985" s="42">
        <v>42825</v>
      </c>
      <c r="L985" s="40" t="s">
        <v>11115</v>
      </c>
      <c r="M985" s="42">
        <v>42825</v>
      </c>
      <c r="N985" s="42">
        <v>2958465</v>
      </c>
      <c r="O985" s="40" t="s">
        <v>11210</v>
      </c>
      <c r="P985" s="40" t="s">
        <v>13468</v>
      </c>
      <c r="Q985" s="40" t="s">
        <v>11121</v>
      </c>
    </row>
    <row r="986" spans="1:17" x14ac:dyDescent="0.35">
      <c r="A986" s="40" t="s">
        <v>13471</v>
      </c>
      <c r="B986" s="40" t="s">
        <v>13472</v>
      </c>
      <c r="C986" s="41"/>
      <c r="D986" s="42">
        <v>42825</v>
      </c>
      <c r="E986" s="42">
        <v>2958465</v>
      </c>
      <c r="F986" s="40" t="s">
        <v>12138</v>
      </c>
      <c r="G986" s="41"/>
      <c r="H986" s="40" t="s">
        <v>9590</v>
      </c>
      <c r="I986" s="42">
        <v>42825</v>
      </c>
      <c r="J986" s="40" t="s">
        <v>11115</v>
      </c>
      <c r="K986" s="42">
        <v>42825</v>
      </c>
      <c r="L986" s="40" t="s">
        <v>11115</v>
      </c>
      <c r="M986" s="42">
        <v>42825</v>
      </c>
      <c r="N986" s="42">
        <v>2958465</v>
      </c>
      <c r="O986" s="40" t="s">
        <v>11155</v>
      </c>
      <c r="P986" s="40" t="s">
        <v>13473</v>
      </c>
      <c r="Q986" s="40" t="s">
        <v>11118</v>
      </c>
    </row>
    <row r="987" spans="1:17" ht="26.5" x14ac:dyDescent="0.35">
      <c r="A987" s="40" t="s">
        <v>13474</v>
      </c>
      <c r="B987" s="40" t="s">
        <v>13475</v>
      </c>
      <c r="C987" s="41"/>
      <c r="D987" s="42">
        <v>42825</v>
      </c>
      <c r="E987" s="42">
        <v>2958465</v>
      </c>
      <c r="F987" s="40" t="s">
        <v>13471</v>
      </c>
      <c r="G987" s="41"/>
      <c r="H987" s="40" t="s">
        <v>9590</v>
      </c>
      <c r="I987" s="42">
        <v>42825</v>
      </c>
      <c r="J987" s="40" t="s">
        <v>11115</v>
      </c>
      <c r="K987" s="42">
        <v>42825</v>
      </c>
      <c r="L987" s="40" t="s">
        <v>11115</v>
      </c>
      <c r="M987" s="42">
        <v>42825</v>
      </c>
      <c r="N987" s="42">
        <v>2958465</v>
      </c>
      <c r="O987" s="40" t="s">
        <v>11160</v>
      </c>
      <c r="P987" s="40" t="s">
        <v>13473</v>
      </c>
      <c r="Q987" s="40" t="s">
        <v>11121</v>
      </c>
    </row>
    <row r="988" spans="1:17" x14ac:dyDescent="0.35">
      <c r="A988" s="40" t="s">
        <v>10688</v>
      </c>
      <c r="B988" s="40" t="s">
        <v>13476</v>
      </c>
      <c r="C988" s="41"/>
      <c r="D988" s="42">
        <v>42825</v>
      </c>
      <c r="E988" s="42">
        <v>2958465</v>
      </c>
      <c r="F988" s="41"/>
      <c r="G988" s="41"/>
      <c r="H988" s="40" t="s">
        <v>9590</v>
      </c>
      <c r="I988" s="42">
        <v>42825</v>
      </c>
      <c r="J988" s="40" t="s">
        <v>11115</v>
      </c>
      <c r="K988" s="42">
        <v>42825</v>
      </c>
      <c r="L988" s="40" t="s">
        <v>11115</v>
      </c>
      <c r="M988" s="42">
        <v>42825</v>
      </c>
      <c r="N988" s="42">
        <v>2958465</v>
      </c>
      <c r="O988" s="40" t="s">
        <v>11149</v>
      </c>
      <c r="P988" s="40" t="s">
        <v>10199</v>
      </c>
      <c r="Q988" s="40" t="s">
        <v>11152</v>
      </c>
    </row>
    <row r="989" spans="1:17" x14ac:dyDescent="0.35">
      <c r="A989" s="40" t="s">
        <v>13477</v>
      </c>
      <c r="B989" s="40" t="s">
        <v>13478</v>
      </c>
      <c r="C989" s="41"/>
      <c r="D989" s="42">
        <v>42825</v>
      </c>
      <c r="E989" s="42">
        <v>2958465</v>
      </c>
      <c r="F989" s="40" t="s">
        <v>12466</v>
      </c>
      <c r="G989" s="41"/>
      <c r="H989" s="40" t="s">
        <v>9590</v>
      </c>
      <c r="I989" s="42">
        <v>42825</v>
      </c>
      <c r="J989" s="40" t="s">
        <v>11115</v>
      </c>
      <c r="K989" s="42">
        <v>42825</v>
      </c>
      <c r="L989" s="40" t="s">
        <v>11115</v>
      </c>
      <c r="M989" s="42">
        <v>42825</v>
      </c>
      <c r="N989" s="42">
        <v>2958465</v>
      </c>
      <c r="O989" s="40" t="s">
        <v>11155</v>
      </c>
      <c r="P989" s="40" t="s">
        <v>13479</v>
      </c>
      <c r="Q989" s="40" t="s">
        <v>11118</v>
      </c>
    </row>
    <row r="990" spans="1:17" ht="26.5" x14ac:dyDescent="0.35">
      <c r="A990" s="40" t="s">
        <v>13480</v>
      </c>
      <c r="B990" s="40" t="s">
        <v>13481</v>
      </c>
      <c r="C990" s="41"/>
      <c r="D990" s="42">
        <v>42825</v>
      </c>
      <c r="E990" s="42">
        <v>2958465</v>
      </c>
      <c r="F990" s="40" t="s">
        <v>13477</v>
      </c>
      <c r="G990" s="41"/>
      <c r="H990" s="40" t="s">
        <v>9590</v>
      </c>
      <c r="I990" s="42">
        <v>42825</v>
      </c>
      <c r="J990" s="40" t="s">
        <v>11115</v>
      </c>
      <c r="K990" s="42">
        <v>42825</v>
      </c>
      <c r="L990" s="40" t="s">
        <v>11115</v>
      </c>
      <c r="M990" s="42">
        <v>42825</v>
      </c>
      <c r="N990" s="42">
        <v>2958465</v>
      </c>
      <c r="O990" s="40" t="s">
        <v>11160</v>
      </c>
      <c r="P990" s="40" t="s">
        <v>13479</v>
      </c>
      <c r="Q990" s="40" t="s">
        <v>11121</v>
      </c>
    </row>
    <row r="991" spans="1:17" x14ac:dyDescent="0.35">
      <c r="A991" s="40" t="s">
        <v>13482</v>
      </c>
      <c r="B991" s="40" t="s">
        <v>13483</v>
      </c>
      <c r="C991" s="41"/>
      <c r="D991" s="42">
        <v>42825</v>
      </c>
      <c r="E991" s="42">
        <v>2958465</v>
      </c>
      <c r="F991" s="41"/>
      <c r="G991" s="41"/>
      <c r="H991" s="40" t="s">
        <v>9590</v>
      </c>
      <c r="I991" s="42">
        <v>42825</v>
      </c>
      <c r="J991" s="40" t="s">
        <v>11115</v>
      </c>
      <c r="K991" s="42">
        <v>42825</v>
      </c>
      <c r="L991" s="40" t="s">
        <v>11115</v>
      </c>
      <c r="M991" s="42">
        <v>42825</v>
      </c>
      <c r="N991" s="42">
        <v>2958465</v>
      </c>
      <c r="O991" s="40" t="s">
        <v>11720</v>
      </c>
      <c r="P991" s="40" t="s">
        <v>13484</v>
      </c>
      <c r="Q991" s="40" t="s">
        <v>11118</v>
      </c>
    </row>
    <row r="992" spans="1:17" x14ac:dyDescent="0.35">
      <c r="A992" s="40" t="s">
        <v>13485</v>
      </c>
      <c r="B992" s="40" t="s">
        <v>13486</v>
      </c>
      <c r="C992" s="41"/>
      <c r="D992" s="42">
        <v>42825</v>
      </c>
      <c r="E992" s="42">
        <v>2958465</v>
      </c>
      <c r="F992" s="41"/>
      <c r="G992" s="41"/>
      <c r="H992" s="40" t="s">
        <v>9590</v>
      </c>
      <c r="I992" s="42">
        <v>42825</v>
      </c>
      <c r="J992" s="40" t="s">
        <v>11115</v>
      </c>
      <c r="K992" s="42">
        <v>42825</v>
      </c>
      <c r="L992" s="40" t="s">
        <v>11115</v>
      </c>
      <c r="M992" s="42">
        <v>42825</v>
      </c>
      <c r="N992" s="42">
        <v>2958465</v>
      </c>
      <c r="O992" s="40" t="s">
        <v>11720</v>
      </c>
      <c r="P992" s="40" t="s">
        <v>13484</v>
      </c>
      <c r="Q992" s="40" t="s">
        <v>11121</v>
      </c>
    </row>
    <row r="993" spans="1:17" x14ac:dyDescent="0.35">
      <c r="A993" s="40" t="s">
        <v>13487</v>
      </c>
      <c r="B993" s="40" t="s">
        <v>13488</v>
      </c>
      <c r="C993" s="41"/>
      <c r="D993" s="42">
        <v>42825</v>
      </c>
      <c r="E993" s="42">
        <v>2958465</v>
      </c>
      <c r="F993" s="40" t="s">
        <v>11377</v>
      </c>
      <c r="G993" s="41"/>
      <c r="H993" s="40" t="s">
        <v>9590</v>
      </c>
      <c r="I993" s="42">
        <v>42825</v>
      </c>
      <c r="J993" s="40" t="s">
        <v>11115</v>
      </c>
      <c r="K993" s="42">
        <v>42825</v>
      </c>
      <c r="L993" s="40" t="s">
        <v>11115</v>
      </c>
      <c r="M993" s="42">
        <v>42825</v>
      </c>
      <c r="N993" s="42">
        <v>2958465</v>
      </c>
      <c r="O993" s="40" t="s">
        <v>11155</v>
      </c>
      <c r="P993" s="40" t="s">
        <v>13489</v>
      </c>
      <c r="Q993" s="40" t="s">
        <v>11118</v>
      </c>
    </row>
    <row r="994" spans="1:17" ht="26.5" x14ac:dyDescent="0.35">
      <c r="A994" s="40" t="s">
        <v>13490</v>
      </c>
      <c r="B994" s="40" t="s">
        <v>13491</v>
      </c>
      <c r="C994" s="41"/>
      <c r="D994" s="42">
        <v>42825</v>
      </c>
      <c r="E994" s="42">
        <v>2958465</v>
      </c>
      <c r="F994" s="40" t="s">
        <v>13487</v>
      </c>
      <c r="G994" s="41"/>
      <c r="H994" s="40" t="s">
        <v>9590</v>
      </c>
      <c r="I994" s="42">
        <v>42825</v>
      </c>
      <c r="J994" s="40" t="s">
        <v>11115</v>
      </c>
      <c r="K994" s="42">
        <v>42825</v>
      </c>
      <c r="L994" s="40" t="s">
        <v>11115</v>
      </c>
      <c r="M994" s="42">
        <v>42825</v>
      </c>
      <c r="N994" s="42">
        <v>2958465</v>
      </c>
      <c r="O994" s="40" t="s">
        <v>11160</v>
      </c>
      <c r="P994" s="40" t="s">
        <v>13489</v>
      </c>
      <c r="Q994" s="40" t="s">
        <v>11121</v>
      </c>
    </row>
    <row r="995" spans="1:17" x14ac:dyDescent="0.35">
      <c r="A995" s="40" t="s">
        <v>13492</v>
      </c>
      <c r="B995" s="40" t="s">
        <v>13493</v>
      </c>
      <c r="C995" s="41"/>
      <c r="D995" s="42">
        <v>42825</v>
      </c>
      <c r="E995" s="42">
        <v>2958465</v>
      </c>
      <c r="F995" s="40" t="s">
        <v>12593</v>
      </c>
      <c r="G995" s="41"/>
      <c r="H995" s="40" t="s">
        <v>9590</v>
      </c>
      <c r="I995" s="42">
        <v>42825</v>
      </c>
      <c r="J995" s="40" t="s">
        <v>11115</v>
      </c>
      <c r="K995" s="42">
        <v>42825</v>
      </c>
      <c r="L995" s="40" t="s">
        <v>11115</v>
      </c>
      <c r="M995" s="42">
        <v>42825</v>
      </c>
      <c r="N995" s="42">
        <v>2958465</v>
      </c>
      <c r="O995" s="40" t="s">
        <v>11210</v>
      </c>
      <c r="P995" s="40" t="s">
        <v>13494</v>
      </c>
      <c r="Q995" s="40" t="s">
        <v>11118</v>
      </c>
    </row>
    <row r="996" spans="1:17" x14ac:dyDescent="0.35">
      <c r="A996" s="40" t="s">
        <v>13495</v>
      </c>
      <c r="B996" s="40" t="s">
        <v>13496</v>
      </c>
      <c r="C996" s="41"/>
      <c r="D996" s="42">
        <v>42825</v>
      </c>
      <c r="E996" s="42">
        <v>2958465</v>
      </c>
      <c r="F996" s="40" t="s">
        <v>13492</v>
      </c>
      <c r="G996" s="41"/>
      <c r="H996" s="40" t="s">
        <v>9590</v>
      </c>
      <c r="I996" s="42">
        <v>42825</v>
      </c>
      <c r="J996" s="40" t="s">
        <v>11115</v>
      </c>
      <c r="K996" s="42">
        <v>42825</v>
      </c>
      <c r="L996" s="40" t="s">
        <v>11115</v>
      </c>
      <c r="M996" s="42">
        <v>42825</v>
      </c>
      <c r="N996" s="42">
        <v>2958465</v>
      </c>
      <c r="O996" s="40" t="s">
        <v>11306</v>
      </c>
      <c r="P996" s="40" t="s">
        <v>13494</v>
      </c>
      <c r="Q996" s="40" t="s">
        <v>11121</v>
      </c>
    </row>
    <row r="997" spans="1:17" x14ac:dyDescent="0.35">
      <c r="A997" s="40" t="s">
        <v>13497</v>
      </c>
      <c r="B997" s="40" t="s">
        <v>13498</v>
      </c>
      <c r="C997" s="41"/>
      <c r="D997" s="42">
        <v>42825</v>
      </c>
      <c r="E997" s="42">
        <v>2958465</v>
      </c>
      <c r="F997" s="40" t="s">
        <v>13492</v>
      </c>
      <c r="G997" s="41"/>
      <c r="H997" s="40" t="s">
        <v>9590</v>
      </c>
      <c r="I997" s="42">
        <v>42825</v>
      </c>
      <c r="J997" s="40" t="s">
        <v>11115</v>
      </c>
      <c r="K997" s="42">
        <v>42825</v>
      </c>
      <c r="L997" s="40" t="s">
        <v>11115</v>
      </c>
      <c r="M997" s="42">
        <v>42825</v>
      </c>
      <c r="N997" s="42">
        <v>2958465</v>
      </c>
      <c r="O997" s="40" t="s">
        <v>11306</v>
      </c>
      <c r="P997" s="40" t="s">
        <v>13494</v>
      </c>
      <c r="Q997" s="40" t="s">
        <v>11136</v>
      </c>
    </row>
    <row r="998" spans="1:17" x14ac:dyDescent="0.35">
      <c r="A998" s="40" t="s">
        <v>13499</v>
      </c>
      <c r="B998" s="40" t="s">
        <v>13500</v>
      </c>
      <c r="C998" s="41"/>
      <c r="D998" s="42">
        <v>42825</v>
      </c>
      <c r="E998" s="42">
        <v>2958465</v>
      </c>
      <c r="F998" s="41"/>
      <c r="G998" s="41"/>
      <c r="H998" s="40" t="s">
        <v>9590</v>
      </c>
      <c r="I998" s="42">
        <v>42825</v>
      </c>
      <c r="J998" s="40" t="s">
        <v>11115</v>
      </c>
      <c r="K998" s="42">
        <v>42825</v>
      </c>
      <c r="L998" s="40" t="s">
        <v>11115</v>
      </c>
      <c r="M998" s="42">
        <v>42825</v>
      </c>
      <c r="N998" s="42">
        <v>2958465</v>
      </c>
      <c r="O998" s="40" t="s">
        <v>11210</v>
      </c>
      <c r="P998" s="40" t="s">
        <v>13501</v>
      </c>
      <c r="Q998" s="40" t="s">
        <v>11118</v>
      </c>
    </row>
    <row r="999" spans="1:17" x14ac:dyDescent="0.35">
      <c r="A999" s="40" t="s">
        <v>13502</v>
      </c>
      <c r="B999" s="40" t="s">
        <v>13503</v>
      </c>
      <c r="C999" s="41"/>
      <c r="D999" s="42">
        <v>42825</v>
      </c>
      <c r="E999" s="42">
        <v>2958465</v>
      </c>
      <c r="F999" s="40" t="s">
        <v>13499</v>
      </c>
      <c r="G999" s="41"/>
      <c r="H999" s="40" t="s">
        <v>9590</v>
      </c>
      <c r="I999" s="42">
        <v>42825</v>
      </c>
      <c r="J999" s="40" t="s">
        <v>11115</v>
      </c>
      <c r="K999" s="42">
        <v>42825</v>
      </c>
      <c r="L999" s="40" t="s">
        <v>11115</v>
      </c>
      <c r="M999" s="42">
        <v>42825</v>
      </c>
      <c r="N999" s="42">
        <v>2958465</v>
      </c>
      <c r="O999" s="40" t="s">
        <v>11306</v>
      </c>
      <c r="P999" s="40" t="s">
        <v>13501</v>
      </c>
      <c r="Q999" s="40" t="s">
        <v>11121</v>
      </c>
    </row>
    <row r="1000" spans="1:17" x14ac:dyDescent="0.35">
      <c r="A1000" s="40" t="s">
        <v>13504</v>
      </c>
      <c r="B1000" s="40" t="s">
        <v>13505</v>
      </c>
      <c r="C1000" s="41"/>
      <c r="D1000" s="42">
        <v>42825</v>
      </c>
      <c r="E1000" s="42">
        <v>2958465</v>
      </c>
      <c r="F1000" s="40" t="s">
        <v>13504</v>
      </c>
      <c r="G1000" s="41"/>
      <c r="H1000" s="40" t="s">
        <v>9590</v>
      </c>
      <c r="I1000" s="42">
        <v>42825</v>
      </c>
      <c r="J1000" s="40" t="s">
        <v>11115</v>
      </c>
      <c r="K1000" s="42">
        <v>42825</v>
      </c>
      <c r="L1000" s="40" t="s">
        <v>11115</v>
      </c>
      <c r="M1000" s="42">
        <v>42825</v>
      </c>
      <c r="N1000" s="42">
        <v>2958465</v>
      </c>
      <c r="O1000" s="40" t="s">
        <v>11210</v>
      </c>
      <c r="P1000" s="40" t="s">
        <v>13506</v>
      </c>
      <c r="Q1000" s="40" t="s">
        <v>11118</v>
      </c>
    </row>
    <row r="1001" spans="1:17" x14ac:dyDescent="0.35">
      <c r="A1001" s="40" t="s">
        <v>13507</v>
      </c>
      <c r="B1001" s="40" t="s">
        <v>13508</v>
      </c>
      <c r="C1001" s="41"/>
      <c r="D1001" s="42">
        <v>42825</v>
      </c>
      <c r="E1001" s="42">
        <v>2958465</v>
      </c>
      <c r="F1001" s="40" t="s">
        <v>13504</v>
      </c>
      <c r="G1001" s="41"/>
      <c r="H1001" s="40" t="s">
        <v>9590</v>
      </c>
      <c r="I1001" s="42">
        <v>42825</v>
      </c>
      <c r="J1001" s="40" t="s">
        <v>11115</v>
      </c>
      <c r="K1001" s="42">
        <v>42825</v>
      </c>
      <c r="L1001" s="40" t="s">
        <v>11115</v>
      </c>
      <c r="M1001" s="42">
        <v>42825</v>
      </c>
      <c r="N1001" s="42">
        <v>2958465</v>
      </c>
      <c r="O1001" s="40" t="s">
        <v>11210</v>
      </c>
      <c r="P1001" s="40" t="s">
        <v>13506</v>
      </c>
      <c r="Q1001" s="40" t="s">
        <v>11121</v>
      </c>
    </row>
    <row r="1002" spans="1:17" x14ac:dyDescent="0.35">
      <c r="A1002" s="40" t="s">
        <v>13509</v>
      </c>
      <c r="B1002" s="40" t="s">
        <v>13510</v>
      </c>
      <c r="C1002" s="41"/>
      <c r="D1002" s="42">
        <v>42825</v>
      </c>
      <c r="E1002" s="42">
        <v>2958465</v>
      </c>
      <c r="F1002" s="40" t="s">
        <v>13507</v>
      </c>
      <c r="G1002" s="41"/>
      <c r="H1002" s="40" t="s">
        <v>9590</v>
      </c>
      <c r="I1002" s="42">
        <v>42825</v>
      </c>
      <c r="J1002" s="40" t="s">
        <v>11115</v>
      </c>
      <c r="K1002" s="42">
        <v>42825</v>
      </c>
      <c r="L1002" s="40" t="s">
        <v>11115</v>
      </c>
      <c r="M1002" s="42">
        <v>42825</v>
      </c>
      <c r="N1002" s="42">
        <v>2958465</v>
      </c>
      <c r="O1002" s="40" t="s">
        <v>11210</v>
      </c>
      <c r="P1002" s="40" t="s">
        <v>13506</v>
      </c>
      <c r="Q1002" s="40" t="s">
        <v>11167</v>
      </c>
    </row>
    <row r="1003" spans="1:17" x14ac:dyDescent="0.35">
      <c r="A1003" s="40" t="s">
        <v>13511</v>
      </c>
      <c r="B1003" s="40" t="s">
        <v>13512</v>
      </c>
      <c r="C1003" s="41"/>
      <c r="D1003" s="42">
        <v>42825</v>
      </c>
      <c r="E1003" s="42">
        <v>2958465</v>
      </c>
      <c r="F1003" s="41"/>
      <c r="G1003" s="41"/>
      <c r="H1003" s="40" t="s">
        <v>9590</v>
      </c>
      <c r="I1003" s="42">
        <v>42825</v>
      </c>
      <c r="J1003" s="40" t="s">
        <v>11115</v>
      </c>
      <c r="K1003" s="42">
        <v>42825</v>
      </c>
      <c r="L1003" s="40" t="s">
        <v>11115</v>
      </c>
      <c r="M1003" s="42">
        <v>42825</v>
      </c>
      <c r="N1003" s="42">
        <v>2958465</v>
      </c>
      <c r="O1003" s="40" t="s">
        <v>11210</v>
      </c>
      <c r="P1003" s="40" t="s">
        <v>13513</v>
      </c>
      <c r="Q1003" s="40" t="s">
        <v>11118</v>
      </c>
    </row>
    <row r="1004" spans="1:17" x14ac:dyDescent="0.35">
      <c r="A1004" s="40" t="s">
        <v>13514</v>
      </c>
      <c r="B1004" s="40" t="s">
        <v>13515</v>
      </c>
      <c r="C1004" s="41"/>
      <c r="D1004" s="42">
        <v>42825</v>
      </c>
      <c r="E1004" s="42">
        <v>2958465</v>
      </c>
      <c r="F1004" s="40" t="s">
        <v>13511</v>
      </c>
      <c r="G1004" s="41"/>
      <c r="H1004" s="40" t="s">
        <v>9590</v>
      </c>
      <c r="I1004" s="42">
        <v>42825</v>
      </c>
      <c r="J1004" s="40" t="s">
        <v>11115</v>
      </c>
      <c r="K1004" s="42">
        <v>42825</v>
      </c>
      <c r="L1004" s="40" t="s">
        <v>11115</v>
      </c>
      <c r="M1004" s="42">
        <v>42825</v>
      </c>
      <c r="N1004" s="42">
        <v>2958465</v>
      </c>
      <c r="O1004" s="40" t="s">
        <v>11210</v>
      </c>
      <c r="P1004" s="40" t="s">
        <v>13513</v>
      </c>
      <c r="Q1004" s="40" t="s">
        <v>11121</v>
      </c>
    </row>
    <row r="1005" spans="1:17" x14ac:dyDescent="0.35">
      <c r="A1005" s="40" t="s">
        <v>10760</v>
      </c>
      <c r="B1005" s="40" t="s">
        <v>13516</v>
      </c>
      <c r="C1005" s="41"/>
      <c r="D1005" s="42">
        <v>42825</v>
      </c>
      <c r="E1005" s="42">
        <v>2958465</v>
      </c>
      <c r="F1005" s="41"/>
      <c r="G1005" s="41"/>
      <c r="H1005" s="40" t="s">
        <v>9590</v>
      </c>
      <c r="I1005" s="42">
        <v>42825</v>
      </c>
      <c r="J1005" s="40" t="s">
        <v>11115</v>
      </c>
      <c r="K1005" s="42">
        <v>42825</v>
      </c>
      <c r="L1005" s="40" t="s">
        <v>11115</v>
      </c>
      <c r="M1005" s="42">
        <v>42825</v>
      </c>
      <c r="N1005" s="42">
        <v>2958465</v>
      </c>
      <c r="O1005" s="40" t="s">
        <v>11149</v>
      </c>
      <c r="P1005" s="40" t="s">
        <v>13517</v>
      </c>
      <c r="Q1005" s="40" t="s">
        <v>11144</v>
      </c>
    </row>
    <row r="1006" spans="1:17" x14ac:dyDescent="0.35">
      <c r="A1006" s="40" t="s">
        <v>10759</v>
      </c>
      <c r="B1006" s="40" t="s">
        <v>13518</v>
      </c>
      <c r="C1006" s="41"/>
      <c r="D1006" s="42">
        <v>42825</v>
      </c>
      <c r="E1006" s="42">
        <v>2958465</v>
      </c>
      <c r="F1006" s="41"/>
      <c r="G1006" s="41"/>
      <c r="H1006" s="40" t="s">
        <v>9590</v>
      </c>
      <c r="I1006" s="42">
        <v>42825</v>
      </c>
      <c r="J1006" s="40" t="s">
        <v>11115</v>
      </c>
      <c r="K1006" s="42">
        <v>42825</v>
      </c>
      <c r="L1006" s="40" t="s">
        <v>11115</v>
      </c>
      <c r="M1006" s="42">
        <v>42825</v>
      </c>
      <c r="N1006" s="42">
        <v>2958465</v>
      </c>
      <c r="O1006" s="40" t="s">
        <v>11149</v>
      </c>
      <c r="P1006" s="40" t="s">
        <v>13517</v>
      </c>
      <c r="Q1006" s="40" t="s">
        <v>11152</v>
      </c>
    </row>
    <row r="1007" spans="1:17" x14ac:dyDescent="0.35">
      <c r="A1007" s="40" t="s">
        <v>13519</v>
      </c>
      <c r="B1007" s="40" t="s">
        <v>13520</v>
      </c>
      <c r="C1007" s="41"/>
      <c r="D1007" s="42">
        <v>42825</v>
      </c>
      <c r="E1007" s="42">
        <v>2958465</v>
      </c>
      <c r="F1007" s="41"/>
      <c r="G1007" s="41"/>
      <c r="H1007" s="40" t="s">
        <v>9590</v>
      </c>
      <c r="I1007" s="42">
        <v>42825</v>
      </c>
      <c r="J1007" s="40" t="s">
        <v>11115</v>
      </c>
      <c r="K1007" s="42">
        <v>42825</v>
      </c>
      <c r="L1007" s="40" t="s">
        <v>11115</v>
      </c>
      <c r="M1007" s="42">
        <v>42825</v>
      </c>
      <c r="N1007" s="42">
        <v>2958465</v>
      </c>
      <c r="O1007" s="40" t="s">
        <v>11149</v>
      </c>
      <c r="P1007" s="40" t="s">
        <v>13517</v>
      </c>
      <c r="Q1007" s="40" t="s">
        <v>11167</v>
      </c>
    </row>
    <row r="1008" spans="1:17" x14ac:dyDescent="0.35">
      <c r="A1008" s="40" t="s">
        <v>13521</v>
      </c>
      <c r="B1008" s="40" t="s">
        <v>13522</v>
      </c>
      <c r="C1008" s="41"/>
      <c r="D1008" s="42">
        <v>42825</v>
      </c>
      <c r="E1008" s="42">
        <v>2958465</v>
      </c>
      <c r="F1008" s="40" t="s">
        <v>11749</v>
      </c>
      <c r="G1008" s="41"/>
      <c r="H1008" s="40" t="s">
        <v>9590</v>
      </c>
      <c r="I1008" s="42">
        <v>42825</v>
      </c>
      <c r="J1008" s="40" t="s">
        <v>11115</v>
      </c>
      <c r="K1008" s="42">
        <v>42825</v>
      </c>
      <c r="L1008" s="40" t="s">
        <v>11115</v>
      </c>
      <c r="M1008" s="42">
        <v>42825</v>
      </c>
      <c r="N1008" s="42">
        <v>2958465</v>
      </c>
      <c r="O1008" s="40" t="s">
        <v>11720</v>
      </c>
      <c r="P1008" s="40" t="s">
        <v>13523</v>
      </c>
      <c r="Q1008" s="40" t="s">
        <v>11118</v>
      </c>
    </row>
    <row r="1009" spans="1:17" x14ac:dyDescent="0.35">
      <c r="A1009" s="40" t="s">
        <v>13524</v>
      </c>
      <c r="B1009" s="40" t="s">
        <v>13525</v>
      </c>
      <c r="C1009" s="41"/>
      <c r="D1009" s="42">
        <v>42992</v>
      </c>
      <c r="E1009" s="41"/>
      <c r="F1009" s="41"/>
      <c r="G1009" s="40" t="s">
        <v>13526</v>
      </c>
      <c r="H1009" s="40" t="s">
        <v>9590</v>
      </c>
      <c r="I1009" s="42">
        <v>42992</v>
      </c>
      <c r="J1009" s="40" t="s">
        <v>11698</v>
      </c>
      <c r="K1009" s="42">
        <v>42992</v>
      </c>
      <c r="L1009" s="40" t="s">
        <v>11697</v>
      </c>
      <c r="M1009" s="42">
        <v>42992</v>
      </c>
      <c r="N1009" s="41"/>
      <c r="O1009" s="40" t="s">
        <v>11210</v>
      </c>
      <c r="P1009" s="40" t="s">
        <v>13523</v>
      </c>
      <c r="Q1009" s="40" t="s">
        <v>11118</v>
      </c>
    </row>
    <row r="1010" spans="1:17" x14ac:dyDescent="0.35">
      <c r="A1010" s="40" t="s">
        <v>13527</v>
      </c>
      <c r="B1010" s="40" t="s">
        <v>13528</v>
      </c>
      <c r="C1010" s="41"/>
      <c r="D1010" s="42">
        <v>42825</v>
      </c>
      <c r="E1010" s="42">
        <v>2958465</v>
      </c>
      <c r="F1010" s="40" t="s">
        <v>13521</v>
      </c>
      <c r="G1010" s="41"/>
      <c r="H1010" s="40" t="s">
        <v>9590</v>
      </c>
      <c r="I1010" s="42">
        <v>42825</v>
      </c>
      <c r="J1010" s="40" t="s">
        <v>11115</v>
      </c>
      <c r="K1010" s="42">
        <v>42825</v>
      </c>
      <c r="L1010" s="40" t="s">
        <v>11115</v>
      </c>
      <c r="M1010" s="42">
        <v>42825</v>
      </c>
      <c r="N1010" s="42">
        <v>2958465</v>
      </c>
      <c r="O1010" s="40" t="s">
        <v>11720</v>
      </c>
      <c r="P1010" s="40" t="s">
        <v>13523</v>
      </c>
      <c r="Q1010" s="40" t="s">
        <v>11121</v>
      </c>
    </row>
    <row r="1011" spans="1:17" x14ac:dyDescent="0.35">
      <c r="A1011" s="40" t="s">
        <v>13529</v>
      </c>
      <c r="B1011" s="40" t="s">
        <v>13530</v>
      </c>
      <c r="C1011" s="41"/>
      <c r="D1011" s="42">
        <v>42825</v>
      </c>
      <c r="E1011" s="42">
        <v>2958465</v>
      </c>
      <c r="F1011" s="41"/>
      <c r="G1011" s="41"/>
      <c r="H1011" s="40" t="s">
        <v>9590</v>
      </c>
      <c r="I1011" s="42">
        <v>42825</v>
      </c>
      <c r="J1011" s="40" t="s">
        <v>11115</v>
      </c>
      <c r="K1011" s="42">
        <v>42825</v>
      </c>
      <c r="L1011" s="40" t="s">
        <v>11115</v>
      </c>
      <c r="M1011" s="42">
        <v>42825</v>
      </c>
      <c r="N1011" s="42">
        <v>2958465</v>
      </c>
      <c r="O1011" s="40" t="s">
        <v>11155</v>
      </c>
      <c r="P1011" s="40" t="s">
        <v>13531</v>
      </c>
      <c r="Q1011" s="40" t="s">
        <v>11118</v>
      </c>
    </row>
    <row r="1012" spans="1:17" ht="26.5" x14ac:dyDescent="0.35">
      <c r="A1012" s="40" t="s">
        <v>13532</v>
      </c>
      <c r="B1012" s="40" t="s">
        <v>13533</v>
      </c>
      <c r="C1012" s="41"/>
      <c r="D1012" s="42">
        <v>42825</v>
      </c>
      <c r="E1012" s="42">
        <v>2958465</v>
      </c>
      <c r="F1012" s="40" t="s">
        <v>13534</v>
      </c>
      <c r="G1012" s="41"/>
      <c r="H1012" s="40" t="s">
        <v>9590</v>
      </c>
      <c r="I1012" s="42">
        <v>42825</v>
      </c>
      <c r="J1012" s="40" t="s">
        <v>11115</v>
      </c>
      <c r="K1012" s="42">
        <v>42825</v>
      </c>
      <c r="L1012" s="40" t="s">
        <v>11115</v>
      </c>
      <c r="M1012" s="42">
        <v>42825</v>
      </c>
      <c r="N1012" s="42">
        <v>2958465</v>
      </c>
      <c r="O1012" s="40" t="s">
        <v>11160</v>
      </c>
      <c r="P1012" s="40" t="s">
        <v>13531</v>
      </c>
      <c r="Q1012" s="40" t="s">
        <v>11121</v>
      </c>
    </row>
    <row r="1013" spans="1:17" x14ac:dyDescent="0.35">
      <c r="A1013" s="40" t="s">
        <v>11736</v>
      </c>
      <c r="B1013" s="40" t="s">
        <v>13535</v>
      </c>
      <c r="C1013" s="41"/>
      <c r="D1013" s="42">
        <v>42825</v>
      </c>
      <c r="E1013" s="42">
        <v>2958465</v>
      </c>
      <c r="F1013" s="41"/>
      <c r="G1013" s="41"/>
      <c r="H1013" s="40" t="s">
        <v>9590</v>
      </c>
      <c r="I1013" s="42">
        <v>42825</v>
      </c>
      <c r="J1013" s="40" t="s">
        <v>11115</v>
      </c>
      <c r="K1013" s="42">
        <v>42825</v>
      </c>
      <c r="L1013" s="40" t="s">
        <v>11115</v>
      </c>
      <c r="M1013" s="42">
        <v>42825</v>
      </c>
      <c r="N1013" s="42">
        <v>2958465</v>
      </c>
      <c r="O1013" s="40" t="s">
        <v>11155</v>
      </c>
      <c r="P1013" s="40" t="s">
        <v>13536</v>
      </c>
      <c r="Q1013" s="40" t="s">
        <v>11118</v>
      </c>
    </row>
    <row r="1014" spans="1:17" ht="26.5" x14ac:dyDescent="0.35">
      <c r="A1014" s="40" t="s">
        <v>11740</v>
      </c>
      <c r="B1014" s="40" t="s">
        <v>13537</v>
      </c>
      <c r="C1014" s="41"/>
      <c r="D1014" s="42">
        <v>42825</v>
      </c>
      <c r="E1014" s="42">
        <v>2958465</v>
      </c>
      <c r="F1014" s="40" t="s">
        <v>11736</v>
      </c>
      <c r="G1014" s="41"/>
      <c r="H1014" s="40" t="s">
        <v>9590</v>
      </c>
      <c r="I1014" s="42">
        <v>42825</v>
      </c>
      <c r="J1014" s="40" t="s">
        <v>11115</v>
      </c>
      <c r="K1014" s="42">
        <v>42825</v>
      </c>
      <c r="L1014" s="40" t="s">
        <v>11115</v>
      </c>
      <c r="M1014" s="42">
        <v>42825</v>
      </c>
      <c r="N1014" s="42">
        <v>2958465</v>
      </c>
      <c r="O1014" s="40" t="s">
        <v>11160</v>
      </c>
      <c r="P1014" s="40" t="s">
        <v>13536</v>
      </c>
      <c r="Q1014" s="40" t="s">
        <v>11121</v>
      </c>
    </row>
    <row r="1015" spans="1:17" x14ac:dyDescent="0.35">
      <c r="A1015" s="40" t="s">
        <v>13538</v>
      </c>
      <c r="B1015" s="40" t="s">
        <v>13539</v>
      </c>
      <c r="C1015" s="41"/>
      <c r="D1015" s="42">
        <v>42825</v>
      </c>
      <c r="E1015" s="42">
        <v>2958465</v>
      </c>
      <c r="F1015" s="41"/>
      <c r="G1015" s="41"/>
      <c r="H1015" s="40" t="s">
        <v>9590</v>
      </c>
      <c r="I1015" s="42">
        <v>42825</v>
      </c>
      <c r="J1015" s="40" t="s">
        <v>11115</v>
      </c>
      <c r="K1015" s="42">
        <v>42825</v>
      </c>
      <c r="L1015" s="40" t="s">
        <v>11115</v>
      </c>
      <c r="M1015" s="42">
        <v>42825</v>
      </c>
      <c r="N1015" s="42">
        <v>2958465</v>
      </c>
      <c r="O1015" s="40" t="s">
        <v>11237</v>
      </c>
      <c r="P1015" s="40" t="s">
        <v>13540</v>
      </c>
      <c r="Q1015" s="40" t="s">
        <v>11118</v>
      </c>
    </row>
    <row r="1016" spans="1:17" x14ac:dyDescent="0.35">
      <c r="A1016" s="40" t="s">
        <v>13541</v>
      </c>
      <c r="B1016" s="40" t="s">
        <v>13542</v>
      </c>
      <c r="C1016" s="41"/>
      <c r="D1016" s="42">
        <v>42825</v>
      </c>
      <c r="E1016" s="42">
        <v>2958465</v>
      </c>
      <c r="F1016" s="41"/>
      <c r="G1016" s="41"/>
      <c r="H1016" s="40" t="s">
        <v>9590</v>
      </c>
      <c r="I1016" s="42">
        <v>42825</v>
      </c>
      <c r="J1016" s="40" t="s">
        <v>11115</v>
      </c>
      <c r="K1016" s="42">
        <v>42825</v>
      </c>
      <c r="L1016" s="40" t="s">
        <v>11115</v>
      </c>
      <c r="M1016" s="42">
        <v>42825</v>
      </c>
      <c r="N1016" s="42">
        <v>2958465</v>
      </c>
      <c r="O1016" s="40" t="s">
        <v>11237</v>
      </c>
      <c r="P1016" s="40" t="s">
        <v>13540</v>
      </c>
      <c r="Q1016" s="40" t="s">
        <v>11139</v>
      </c>
    </row>
    <row r="1017" spans="1:17" x14ac:dyDescent="0.35">
      <c r="A1017" s="40" t="s">
        <v>13543</v>
      </c>
      <c r="B1017" s="40" t="s">
        <v>13544</v>
      </c>
      <c r="C1017" s="41"/>
      <c r="D1017" s="42">
        <v>42825</v>
      </c>
      <c r="E1017" s="42">
        <v>2958465</v>
      </c>
      <c r="F1017" s="41"/>
      <c r="G1017" s="41"/>
      <c r="H1017" s="40" t="s">
        <v>9590</v>
      </c>
      <c r="I1017" s="42">
        <v>42825</v>
      </c>
      <c r="J1017" s="40" t="s">
        <v>11115</v>
      </c>
      <c r="K1017" s="42">
        <v>42825</v>
      </c>
      <c r="L1017" s="40" t="s">
        <v>11115</v>
      </c>
      <c r="M1017" s="42">
        <v>42825</v>
      </c>
      <c r="N1017" s="42">
        <v>2958465</v>
      </c>
      <c r="O1017" s="40" t="s">
        <v>11124</v>
      </c>
      <c r="P1017" s="40" t="s">
        <v>13545</v>
      </c>
      <c r="Q1017" s="40" t="s">
        <v>11118</v>
      </c>
    </row>
    <row r="1018" spans="1:17" x14ac:dyDescent="0.35">
      <c r="A1018" s="40" t="s">
        <v>13546</v>
      </c>
      <c r="B1018" s="40" t="s">
        <v>13547</v>
      </c>
      <c r="C1018" s="41"/>
      <c r="D1018" s="42">
        <v>42825</v>
      </c>
      <c r="E1018" s="42">
        <v>2958465</v>
      </c>
      <c r="F1018" s="41"/>
      <c r="G1018" s="41"/>
      <c r="H1018" s="40" t="s">
        <v>9590</v>
      </c>
      <c r="I1018" s="42">
        <v>42825</v>
      </c>
      <c r="J1018" s="40" t="s">
        <v>11115</v>
      </c>
      <c r="K1018" s="42">
        <v>42825</v>
      </c>
      <c r="L1018" s="40" t="s">
        <v>11115</v>
      </c>
      <c r="M1018" s="42">
        <v>42825</v>
      </c>
      <c r="N1018" s="42">
        <v>2958465</v>
      </c>
      <c r="O1018" s="40" t="s">
        <v>11124</v>
      </c>
      <c r="P1018" s="40" t="s">
        <v>13545</v>
      </c>
      <c r="Q1018" s="40" t="s">
        <v>11121</v>
      </c>
    </row>
    <row r="1019" spans="1:17" x14ac:dyDescent="0.35">
      <c r="A1019" s="40" t="s">
        <v>13548</v>
      </c>
      <c r="B1019" s="40" t="s">
        <v>13549</v>
      </c>
      <c r="C1019" s="41"/>
      <c r="D1019" s="42">
        <v>42825</v>
      </c>
      <c r="E1019" s="42">
        <v>2958465</v>
      </c>
      <c r="F1019" s="40" t="s">
        <v>13550</v>
      </c>
      <c r="G1019" s="41"/>
      <c r="H1019" s="40" t="s">
        <v>9590</v>
      </c>
      <c r="I1019" s="42">
        <v>42825</v>
      </c>
      <c r="J1019" s="40" t="s">
        <v>11115</v>
      </c>
      <c r="K1019" s="42">
        <v>42825</v>
      </c>
      <c r="L1019" s="40" t="s">
        <v>11115</v>
      </c>
      <c r="M1019" s="42">
        <v>42825</v>
      </c>
      <c r="N1019" s="42">
        <v>2958465</v>
      </c>
      <c r="O1019" s="40" t="s">
        <v>11155</v>
      </c>
      <c r="P1019" s="40" t="s">
        <v>11011</v>
      </c>
      <c r="Q1019" s="40" t="s">
        <v>11118</v>
      </c>
    </row>
    <row r="1020" spans="1:17" ht="26.5" x14ac:dyDescent="0.35">
      <c r="A1020" s="40" t="s">
        <v>13551</v>
      </c>
      <c r="B1020" s="40" t="s">
        <v>13552</v>
      </c>
      <c r="C1020" s="41"/>
      <c r="D1020" s="42">
        <v>42825</v>
      </c>
      <c r="E1020" s="42">
        <v>2958465</v>
      </c>
      <c r="F1020" s="40" t="s">
        <v>13548</v>
      </c>
      <c r="G1020" s="41"/>
      <c r="H1020" s="40" t="s">
        <v>9590</v>
      </c>
      <c r="I1020" s="42">
        <v>42825</v>
      </c>
      <c r="J1020" s="40" t="s">
        <v>11115</v>
      </c>
      <c r="K1020" s="42">
        <v>42825</v>
      </c>
      <c r="L1020" s="40" t="s">
        <v>11115</v>
      </c>
      <c r="M1020" s="42">
        <v>42825</v>
      </c>
      <c r="N1020" s="42">
        <v>2958465</v>
      </c>
      <c r="O1020" s="40" t="s">
        <v>11160</v>
      </c>
      <c r="P1020" s="40" t="s">
        <v>11011</v>
      </c>
      <c r="Q1020" s="40" t="s">
        <v>11121</v>
      </c>
    </row>
    <row r="1021" spans="1:17" x14ac:dyDescent="0.35">
      <c r="A1021" s="40" t="s">
        <v>13553</v>
      </c>
      <c r="B1021" s="40" t="s">
        <v>13554</v>
      </c>
      <c r="C1021" s="41"/>
      <c r="D1021" s="42">
        <v>42825</v>
      </c>
      <c r="E1021" s="42">
        <v>2958465</v>
      </c>
      <c r="F1021" s="41"/>
      <c r="G1021" s="41"/>
      <c r="H1021" s="40" t="s">
        <v>9590</v>
      </c>
      <c r="I1021" s="42">
        <v>42825</v>
      </c>
      <c r="J1021" s="40" t="s">
        <v>11115</v>
      </c>
      <c r="K1021" s="42">
        <v>42825</v>
      </c>
      <c r="L1021" s="40" t="s">
        <v>11115</v>
      </c>
      <c r="M1021" s="42">
        <v>42825</v>
      </c>
      <c r="N1021" s="42">
        <v>2958465</v>
      </c>
      <c r="O1021" s="40" t="s">
        <v>11132</v>
      </c>
      <c r="P1021" s="40" t="s">
        <v>13555</v>
      </c>
      <c r="Q1021" s="40" t="s">
        <v>11118</v>
      </c>
    </row>
    <row r="1022" spans="1:17" x14ac:dyDescent="0.35">
      <c r="A1022" s="40" t="s">
        <v>13556</v>
      </c>
      <c r="B1022" s="40" t="s">
        <v>13557</v>
      </c>
      <c r="C1022" s="41"/>
      <c r="D1022" s="42">
        <v>42825</v>
      </c>
      <c r="E1022" s="42">
        <v>2958465</v>
      </c>
      <c r="F1022" s="41"/>
      <c r="G1022" s="41"/>
      <c r="H1022" s="40" t="s">
        <v>9590</v>
      </c>
      <c r="I1022" s="42">
        <v>42825</v>
      </c>
      <c r="J1022" s="40" t="s">
        <v>11115</v>
      </c>
      <c r="K1022" s="42">
        <v>42825</v>
      </c>
      <c r="L1022" s="40" t="s">
        <v>11115</v>
      </c>
      <c r="M1022" s="42">
        <v>42825</v>
      </c>
      <c r="N1022" s="42">
        <v>2958465</v>
      </c>
      <c r="O1022" s="40" t="s">
        <v>11132</v>
      </c>
      <c r="P1022" s="40" t="s">
        <v>13555</v>
      </c>
      <c r="Q1022" s="40" t="s">
        <v>11121</v>
      </c>
    </row>
    <row r="1023" spans="1:17" ht="26.5" x14ac:dyDescent="0.35">
      <c r="A1023" s="40" t="s">
        <v>13558</v>
      </c>
      <c r="B1023" s="40" t="s">
        <v>13559</v>
      </c>
      <c r="C1023" s="41"/>
      <c r="D1023" s="42">
        <v>42825</v>
      </c>
      <c r="E1023" s="42">
        <v>2958465</v>
      </c>
      <c r="F1023" s="41"/>
      <c r="G1023" s="41"/>
      <c r="H1023" s="40" t="s">
        <v>9590</v>
      </c>
      <c r="I1023" s="42">
        <v>42825</v>
      </c>
      <c r="J1023" s="40" t="s">
        <v>11115</v>
      </c>
      <c r="K1023" s="42">
        <v>42825</v>
      </c>
      <c r="L1023" s="40" t="s">
        <v>11115</v>
      </c>
      <c r="M1023" s="42">
        <v>42825</v>
      </c>
      <c r="N1023" s="42">
        <v>2958465</v>
      </c>
      <c r="O1023" s="40" t="s">
        <v>11466</v>
      </c>
      <c r="P1023" s="40" t="s">
        <v>13560</v>
      </c>
      <c r="Q1023" s="40" t="s">
        <v>11118</v>
      </c>
    </row>
    <row r="1024" spans="1:17" ht="26.5" x14ac:dyDescent="0.35">
      <c r="A1024" s="40" t="s">
        <v>13561</v>
      </c>
      <c r="B1024" s="40" t="s">
        <v>13562</v>
      </c>
      <c r="C1024" s="41"/>
      <c r="D1024" s="42">
        <v>42825</v>
      </c>
      <c r="E1024" s="42">
        <v>2958465</v>
      </c>
      <c r="F1024" s="41"/>
      <c r="G1024" s="41"/>
      <c r="H1024" s="40" t="s">
        <v>9590</v>
      </c>
      <c r="I1024" s="42">
        <v>42825</v>
      </c>
      <c r="J1024" s="40" t="s">
        <v>11115</v>
      </c>
      <c r="K1024" s="42">
        <v>42825</v>
      </c>
      <c r="L1024" s="40" t="s">
        <v>11115</v>
      </c>
      <c r="M1024" s="42">
        <v>42825</v>
      </c>
      <c r="N1024" s="42">
        <v>2958465</v>
      </c>
      <c r="O1024" s="40" t="s">
        <v>11466</v>
      </c>
      <c r="P1024" s="40" t="s">
        <v>13560</v>
      </c>
      <c r="Q1024" s="40" t="s">
        <v>11121</v>
      </c>
    </row>
    <row r="1025" spans="1:17" x14ac:dyDescent="0.35">
      <c r="A1025" s="40" t="s">
        <v>10623</v>
      </c>
      <c r="B1025" s="40" t="s">
        <v>13563</v>
      </c>
      <c r="C1025" s="41"/>
      <c r="D1025" s="42">
        <v>42825</v>
      </c>
      <c r="E1025" s="42">
        <v>2958465</v>
      </c>
      <c r="F1025" s="41"/>
      <c r="G1025" s="41"/>
      <c r="H1025" s="40" t="s">
        <v>9590</v>
      </c>
      <c r="I1025" s="42">
        <v>42825</v>
      </c>
      <c r="J1025" s="40" t="s">
        <v>11115</v>
      </c>
      <c r="K1025" s="42">
        <v>42825</v>
      </c>
      <c r="L1025" s="40" t="s">
        <v>11115</v>
      </c>
      <c r="M1025" s="42">
        <v>42825</v>
      </c>
      <c r="N1025" s="42">
        <v>2958465</v>
      </c>
      <c r="O1025" s="40" t="s">
        <v>11149</v>
      </c>
      <c r="P1025" s="40" t="s">
        <v>13564</v>
      </c>
      <c r="Q1025" s="40" t="s">
        <v>11144</v>
      </c>
    </row>
    <row r="1026" spans="1:17" x14ac:dyDescent="0.35">
      <c r="A1026" s="40" t="s">
        <v>13565</v>
      </c>
      <c r="B1026" s="40" t="s">
        <v>13566</v>
      </c>
      <c r="C1026" s="41"/>
      <c r="D1026" s="42">
        <v>42825</v>
      </c>
      <c r="E1026" s="42">
        <v>2958465</v>
      </c>
      <c r="F1026" s="41"/>
      <c r="G1026" s="41"/>
      <c r="H1026" s="40" t="s">
        <v>9590</v>
      </c>
      <c r="I1026" s="42">
        <v>42825</v>
      </c>
      <c r="J1026" s="40" t="s">
        <v>11115</v>
      </c>
      <c r="K1026" s="42">
        <v>42825</v>
      </c>
      <c r="L1026" s="40" t="s">
        <v>11115</v>
      </c>
      <c r="M1026" s="42">
        <v>42825</v>
      </c>
      <c r="N1026" s="42">
        <v>2958465</v>
      </c>
      <c r="O1026" s="40" t="s">
        <v>11260</v>
      </c>
      <c r="P1026" s="40" t="s">
        <v>13564</v>
      </c>
      <c r="Q1026" s="40" t="s">
        <v>11136</v>
      </c>
    </row>
    <row r="1027" spans="1:17" x14ac:dyDescent="0.35">
      <c r="A1027" s="40" t="s">
        <v>10622</v>
      </c>
      <c r="B1027" s="40" t="s">
        <v>13567</v>
      </c>
      <c r="C1027" s="41"/>
      <c r="D1027" s="42">
        <v>42825</v>
      </c>
      <c r="E1027" s="42">
        <v>2958465</v>
      </c>
      <c r="F1027" s="41"/>
      <c r="G1027" s="41"/>
      <c r="H1027" s="40" t="s">
        <v>9590</v>
      </c>
      <c r="I1027" s="42">
        <v>42825</v>
      </c>
      <c r="J1027" s="40" t="s">
        <v>11115</v>
      </c>
      <c r="K1027" s="42">
        <v>42825</v>
      </c>
      <c r="L1027" s="40" t="s">
        <v>11115</v>
      </c>
      <c r="M1027" s="42">
        <v>42825</v>
      </c>
      <c r="N1027" s="42">
        <v>2958465</v>
      </c>
      <c r="O1027" s="40" t="s">
        <v>11149</v>
      </c>
      <c r="P1027" s="40" t="s">
        <v>13564</v>
      </c>
      <c r="Q1027" s="40" t="s">
        <v>11139</v>
      </c>
    </row>
    <row r="1028" spans="1:17" x14ac:dyDescent="0.35">
      <c r="A1028" s="40" t="s">
        <v>13568</v>
      </c>
      <c r="B1028" s="40" t="s">
        <v>13569</v>
      </c>
      <c r="C1028" s="41"/>
      <c r="D1028" s="42">
        <v>42825</v>
      </c>
      <c r="E1028" s="42">
        <v>2958465</v>
      </c>
      <c r="F1028" s="41"/>
      <c r="G1028" s="41"/>
      <c r="H1028" s="40" t="s">
        <v>9590</v>
      </c>
      <c r="I1028" s="42">
        <v>42825</v>
      </c>
      <c r="J1028" s="40" t="s">
        <v>11115</v>
      </c>
      <c r="K1028" s="42">
        <v>42825</v>
      </c>
      <c r="L1028" s="40" t="s">
        <v>11115</v>
      </c>
      <c r="M1028" s="42">
        <v>42825</v>
      </c>
      <c r="N1028" s="42">
        <v>2958465</v>
      </c>
      <c r="O1028" s="40" t="s">
        <v>11260</v>
      </c>
      <c r="P1028" s="40" t="s">
        <v>13564</v>
      </c>
      <c r="Q1028" s="40" t="s">
        <v>11184</v>
      </c>
    </row>
    <row r="1029" spans="1:17" x14ac:dyDescent="0.35">
      <c r="A1029" s="40" t="s">
        <v>13570</v>
      </c>
      <c r="B1029" s="40" t="s">
        <v>13571</v>
      </c>
      <c r="C1029" s="41"/>
      <c r="D1029" s="42">
        <v>42825</v>
      </c>
      <c r="E1029" s="42">
        <v>2958465</v>
      </c>
      <c r="F1029" s="40" t="s">
        <v>11879</v>
      </c>
      <c r="G1029" s="41"/>
      <c r="H1029" s="40" t="s">
        <v>9590</v>
      </c>
      <c r="I1029" s="42">
        <v>42825</v>
      </c>
      <c r="J1029" s="40" t="s">
        <v>11115</v>
      </c>
      <c r="K1029" s="42">
        <v>42825</v>
      </c>
      <c r="L1029" s="40" t="s">
        <v>11115</v>
      </c>
      <c r="M1029" s="42">
        <v>42825</v>
      </c>
      <c r="N1029" s="42">
        <v>2958465</v>
      </c>
      <c r="O1029" s="40" t="s">
        <v>11306</v>
      </c>
      <c r="P1029" s="40" t="s">
        <v>13572</v>
      </c>
      <c r="Q1029" s="40" t="s">
        <v>11121</v>
      </c>
    </row>
    <row r="1030" spans="1:17" x14ac:dyDescent="0.35">
      <c r="A1030" s="40" t="s">
        <v>13573</v>
      </c>
      <c r="B1030" s="40" t="s">
        <v>13574</v>
      </c>
      <c r="C1030" s="41"/>
      <c r="D1030" s="42">
        <v>42825</v>
      </c>
      <c r="E1030" s="42">
        <v>2958465</v>
      </c>
      <c r="F1030" s="40" t="s">
        <v>13570</v>
      </c>
      <c r="G1030" s="41"/>
      <c r="H1030" s="40" t="s">
        <v>9590</v>
      </c>
      <c r="I1030" s="42">
        <v>42825</v>
      </c>
      <c r="J1030" s="40" t="s">
        <v>11115</v>
      </c>
      <c r="K1030" s="42">
        <v>42825</v>
      </c>
      <c r="L1030" s="40" t="s">
        <v>11115</v>
      </c>
      <c r="M1030" s="42">
        <v>42825</v>
      </c>
      <c r="N1030" s="42">
        <v>2958465</v>
      </c>
      <c r="O1030" s="40" t="s">
        <v>11306</v>
      </c>
      <c r="P1030" s="40" t="s">
        <v>13572</v>
      </c>
      <c r="Q1030" s="40" t="s">
        <v>11167</v>
      </c>
    </row>
    <row r="1031" spans="1:17" x14ac:dyDescent="0.35">
      <c r="A1031" s="40" t="s">
        <v>13575</v>
      </c>
      <c r="B1031" s="40" t="s">
        <v>13576</v>
      </c>
      <c r="C1031" s="41"/>
      <c r="D1031" s="42">
        <v>42825</v>
      </c>
      <c r="E1031" s="42">
        <v>2958465</v>
      </c>
      <c r="F1031" s="41"/>
      <c r="G1031" s="41"/>
      <c r="H1031" s="40" t="s">
        <v>9590</v>
      </c>
      <c r="I1031" s="42">
        <v>42825</v>
      </c>
      <c r="J1031" s="40" t="s">
        <v>11115</v>
      </c>
      <c r="K1031" s="42">
        <v>42825</v>
      </c>
      <c r="L1031" s="40" t="s">
        <v>11115</v>
      </c>
      <c r="M1031" s="42">
        <v>42825</v>
      </c>
      <c r="N1031" s="42">
        <v>2958465</v>
      </c>
      <c r="O1031" s="40" t="s">
        <v>11116</v>
      </c>
      <c r="P1031" s="40" t="s">
        <v>13577</v>
      </c>
      <c r="Q1031" s="40" t="s">
        <v>11118</v>
      </c>
    </row>
    <row r="1032" spans="1:17" x14ac:dyDescent="0.35">
      <c r="A1032" s="40" t="s">
        <v>13578</v>
      </c>
      <c r="B1032" s="40" t="s">
        <v>13576</v>
      </c>
      <c r="C1032" s="41"/>
      <c r="D1032" s="42">
        <v>42825</v>
      </c>
      <c r="E1032" s="42">
        <v>2958465</v>
      </c>
      <c r="F1032" s="41"/>
      <c r="G1032" s="41"/>
      <c r="H1032" s="40" t="s">
        <v>9590</v>
      </c>
      <c r="I1032" s="42">
        <v>42825</v>
      </c>
      <c r="J1032" s="40" t="s">
        <v>11115</v>
      </c>
      <c r="K1032" s="42">
        <v>42825</v>
      </c>
      <c r="L1032" s="40" t="s">
        <v>11115</v>
      </c>
      <c r="M1032" s="42">
        <v>42825</v>
      </c>
      <c r="N1032" s="42">
        <v>2958465</v>
      </c>
      <c r="O1032" s="40" t="s">
        <v>11116</v>
      </c>
      <c r="P1032" s="40" t="s">
        <v>13577</v>
      </c>
      <c r="Q1032" s="40" t="s">
        <v>11118</v>
      </c>
    </row>
    <row r="1033" spans="1:17" x14ac:dyDescent="0.35">
      <c r="A1033" s="40" t="s">
        <v>13579</v>
      </c>
      <c r="B1033" s="40" t="s">
        <v>13576</v>
      </c>
      <c r="C1033" s="41"/>
      <c r="D1033" s="42">
        <v>42825</v>
      </c>
      <c r="E1033" s="42">
        <v>2958465</v>
      </c>
      <c r="F1033" s="41"/>
      <c r="G1033" s="41"/>
      <c r="H1033" s="40" t="s">
        <v>9590</v>
      </c>
      <c r="I1033" s="42">
        <v>42825</v>
      </c>
      <c r="J1033" s="40" t="s">
        <v>11115</v>
      </c>
      <c r="K1033" s="42">
        <v>42825</v>
      </c>
      <c r="L1033" s="40" t="s">
        <v>11115</v>
      </c>
      <c r="M1033" s="42">
        <v>42825</v>
      </c>
      <c r="N1033" s="42">
        <v>2958465</v>
      </c>
      <c r="O1033" s="40" t="s">
        <v>11116</v>
      </c>
      <c r="P1033" s="40" t="s">
        <v>13577</v>
      </c>
      <c r="Q1033" s="40" t="s">
        <v>11118</v>
      </c>
    </row>
    <row r="1034" spans="1:17" x14ac:dyDescent="0.35">
      <c r="A1034" s="40" t="s">
        <v>13580</v>
      </c>
      <c r="B1034" s="40" t="s">
        <v>13581</v>
      </c>
      <c r="C1034" s="41"/>
      <c r="D1034" s="42">
        <v>42825</v>
      </c>
      <c r="E1034" s="42">
        <v>2958465</v>
      </c>
      <c r="F1034" s="41"/>
      <c r="G1034" s="41"/>
      <c r="H1034" s="40" t="s">
        <v>9590</v>
      </c>
      <c r="I1034" s="42">
        <v>42825</v>
      </c>
      <c r="J1034" s="40" t="s">
        <v>11115</v>
      </c>
      <c r="K1034" s="42">
        <v>42825</v>
      </c>
      <c r="L1034" s="40" t="s">
        <v>11115</v>
      </c>
      <c r="M1034" s="42">
        <v>42825</v>
      </c>
      <c r="N1034" s="42">
        <v>2958465</v>
      </c>
      <c r="O1034" s="40" t="s">
        <v>11194</v>
      </c>
      <c r="P1034" s="40" t="s">
        <v>13582</v>
      </c>
      <c r="Q1034" s="40" t="s">
        <v>11118</v>
      </c>
    </row>
    <row r="1035" spans="1:17" x14ac:dyDescent="0.35">
      <c r="A1035" s="40" t="s">
        <v>13583</v>
      </c>
      <c r="B1035" s="40" t="s">
        <v>13584</v>
      </c>
      <c r="C1035" s="41"/>
      <c r="D1035" s="42">
        <v>42825</v>
      </c>
      <c r="E1035" s="42">
        <v>2958465</v>
      </c>
      <c r="F1035" s="41"/>
      <c r="G1035" s="41"/>
      <c r="H1035" s="40" t="s">
        <v>9590</v>
      </c>
      <c r="I1035" s="42">
        <v>42825</v>
      </c>
      <c r="J1035" s="40" t="s">
        <v>11115</v>
      </c>
      <c r="K1035" s="42">
        <v>42825</v>
      </c>
      <c r="L1035" s="40" t="s">
        <v>11115</v>
      </c>
      <c r="M1035" s="42">
        <v>42825</v>
      </c>
      <c r="N1035" s="42">
        <v>2958465</v>
      </c>
      <c r="O1035" s="40" t="s">
        <v>11194</v>
      </c>
      <c r="P1035" s="40" t="s">
        <v>13582</v>
      </c>
      <c r="Q1035" s="40" t="s">
        <v>11136</v>
      </c>
    </row>
    <row r="1036" spans="1:17" x14ac:dyDescent="0.35">
      <c r="A1036" s="40" t="s">
        <v>10620</v>
      </c>
      <c r="B1036" s="40" t="s">
        <v>13585</v>
      </c>
      <c r="C1036" s="41"/>
      <c r="D1036" s="42">
        <v>42825</v>
      </c>
      <c r="E1036" s="42">
        <v>2958465</v>
      </c>
      <c r="F1036" s="41"/>
      <c r="G1036" s="41"/>
      <c r="H1036" s="40" t="s">
        <v>9590</v>
      </c>
      <c r="I1036" s="42">
        <v>42825</v>
      </c>
      <c r="J1036" s="40" t="s">
        <v>11115</v>
      </c>
      <c r="K1036" s="42">
        <v>42825</v>
      </c>
      <c r="L1036" s="40" t="s">
        <v>11115</v>
      </c>
      <c r="M1036" s="42">
        <v>42825</v>
      </c>
      <c r="N1036" s="42">
        <v>2958465</v>
      </c>
      <c r="O1036" s="40" t="s">
        <v>11149</v>
      </c>
      <c r="P1036" s="40" t="s">
        <v>13586</v>
      </c>
      <c r="Q1036" s="40" t="s">
        <v>11118</v>
      </c>
    </row>
    <row r="1037" spans="1:17" x14ac:dyDescent="0.35">
      <c r="A1037" s="40" t="s">
        <v>10621</v>
      </c>
      <c r="B1037" s="40" t="s">
        <v>13587</v>
      </c>
      <c r="C1037" s="41"/>
      <c r="D1037" s="42">
        <v>42825</v>
      </c>
      <c r="E1037" s="42">
        <v>2958465</v>
      </c>
      <c r="F1037" s="41"/>
      <c r="G1037" s="41"/>
      <c r="H1037" s="40" t="s">
        <v>9590</v>
      </c>
      <c r="I1037" s="42">
        <v>42825</v>
      </c>
      <c r="J1037" s="40" t="s">
        <v>11115</v>
      </c>
      <c r="K1037" s="42">
        <v>42825</v>
      </c>
      <c r="L1037" s="40" t="s">
        <v>11115</v>
      </c>
      <c r="M1037" s="42">
        <v>42825</v>
      </c>
      <c r="N1037" s="42">
        <v>2958465</v>
      </c>
      <c r="O1037" s="40" t="s">
        <v>11149</v>
      </c>
      <c r="P1037" s="40" t="s">
        <v>13586</v>
      </c>
      <c r="Q1037" s="40" t="s">
        <v>11152</v>
      </c>
    </row>
    <row r="1038" spans="1:17" x14ac:dyDescent="0.35">
      <c r="A1038" s="40" t="s">
        <v>13588</v>
      </c>
      <c r="B1038" s="40" t="s">
        <v>13589</v>
      </c>
      <c r="C1038" s="40" t="s">
        <v>13590</v>
      </c>
      <c r="D1038" s="42">
        <v>42928</v>
      </c>
      <c r="E1038" s="41"/>
      <c r="F1038" s="41"/>
      <c r="G1038" s="41"/>
      <c r="H1038" s="40" t="s">
        <v>9590</v>
      </c>
      <c r="I1038" s="42">
        <v>42928</v>
      </c>
      <c r="J1038" s="40" t="s">
        <v>13591</v>
      </c>
      <c r="K1038" s="42">
        <v>42928</v>
      </c>
      <c r="L1038" s="40" t="s">
        <v>13592</v>
      </c>
      <c r="M1038" s="42">
        <v>42928</v>
      </c>
      <c r="N1038" s="41"/>
      <c r="O1038" s="40" t="s">
        <v>11149</v>
      </c>
      <c r="P1038" s="40" t="s">
        <v>13586</v>
      </c>
      <c r="Q1038" s="40" t="s">
        <v>11152</v>
      </c>
    </row>
    <row r="1039" spans="1:17" x14ac:dyDescent="0.35">
      <c r="A1039" s="40" t="s">
        <v>13593</v>
      </c>
      <c r="B1039" s="40" t="s">
        <v>13589</v>
      </c>
      <c r="C1039" s="40" t="s">
        <v>13590</v>
      </c>
      <c r="D1039" s="42">
        <v>42928</v>
      </c>
      <c r="E1039" s="41"/>
      <c r="F1039" s="41"/>
      <c r="G1039" s="41"/>
      <c r="H1039" s="40" t="s">
        <v>9590</v>
      </c>
      <c r="I1039" s="42">
        <v>42928</v>
      </c>
      <c r="J1039" s="40" t="s">
        <v>13591</v>
      </c>
      <c r="K1039" s="42">
        <v>42928</v>
      </c>
      <c r="L1039" s="40" t="s">
        <v>13592</v>
      </c>
      <c r="M1039" s="42">
        <v>42928</v>
      </c>
      <c r="N1039" s="41"/>
      <c r="O1039" s="40" t="s">
        <v>11149</v>
      </c>
      <c r="P1039" s="40" t="s">
        <v>13586</v>
      </c>
      <c r="Q1039" s="40" t="s">
        <v>11152</v>
      </c>
    </row>
    <row r="1040" spans="1:17" x14ac:dyDescent="0.35">
      <c r="A1040" s="40" t="s">
        <v>13594</v>
      </c>
      <c r="B1040" s="40" t="s">
        <v>13595</v>
      </c>
      <c r="C1040" s="41"/>
      <c r="D1040" s="42">
        <v>42825</v>
      </c>
      <c r="E1040" s="42">
        <v>2958465</v>
      </c>
      <c r="F1040" s="41"/>
      <c r="G1040" s="41"/>
      <c r="H1040" s="40" t="s">
        <v>9590</v>
      </c>
      <c r="I1040" s="42">
        <v>42825</v>
      </c>
      <c r="J1040" s="40" t="s">
        <v>11115</v>
      </c>
      <c r="K1040" s="42">
        <v>42825</v>
      </c>
      <c r="L1040" s="40" t="s">
        <v>11115</v>
      </c>
      <c r="M1040" s="42">
        <v>42825</v>
      </c>
      <c r="N1040" s="42">
        <v>2958465</v>
      </c>
      <c r="O1040" s="40" t="s">
        <v>11210</v>
      </c>
      <c r="P1040" s="40" t="s">
        <v>13596</v>
      </c>
      <c r="Q1040" s="40" t="s">
        <v>11118</v>
      </c>
    </row>
    <row r="1041" spans="1:17" x14ac:dyDescent="0.35">
      <c r="A1041" s="40" t="s">
        <v>13597</v>
      </c>
      <c r="B1041" s="40" t="s">
        <v>13598</v>
      </c>
      <c r="C1041" s="41"/>
      <c r="D1041" s="42">
        <v>42825</v>
      </c>
      <c r="E1041" s="42">
        <v>2958465</v>
      </c>
      <c r="F1041" s="40" t="s">
        <v>12340</v>
      </c>
      <c r="G1041" s="41"/>
      <c r="H1041" s="40" t="s">
        <v>9590</v>
      </c>
      <c r="I1041" s="42">
        <v>42825</v>
      </c>
      <c r="J1041" s="40" t="s">
        <v>11115</v>
      </c>
      <c r="K1041" s="42">
        <v>42825</v>
      </c>
      <c r="L1041" s="40" t="s">
        <v>11115</v>
      </c>
      <c r="M1041" s="42">
        <v>42825</v>
      </c>
      <c r="N1041" s="42">
        <v>2958465</v>
      </c>
      <c r="O1041" s="40" t="s">
        <v>11210</v>
      </c>
      <c r="P1041" s="40" t="s">
        <v>13596</v>
      </c>
      <c r="Q1041" s="40" t="s">
        <v>11136</v>
      </c>
    </row>
    <row r="1042" spans="1:17" x14ac:dyDescent="0.35">
      <c r="A1042" s="40" t="s">
        <v>13599</v>
      </c>
      <c r="B1042" s="40" t="s">
        <v>13600</v>
      </c>
      <c r="C1042" s="41"/>
      <c r="D1042" s="42">
        <v>42825</v>
      </c>
      <c r="E1042" s="42">
        <v>2958465</v>
      </c>
      <c r="F1042" s="41"/>
      <c r="G1042" s="41"/>
      <c r="H1042" s="40" t="s">
        <v>9590</v>
      </c>
      <c r="I1042" s="42">
        <v>42825</v>
      </c>
      <c r="J1042" s="40" t="s">
        <v>11115</v>
      </c>
      <c r="K1042" s="42">
        <v>42825</v>
      </c>
      <c r="L1042" s="40" t="s">
        <v>11115</v>
      </c>
      <c r="M1042" s="42">
        <v>42825</v>
      </c>
      <c r="N1042" s="42">
        <v>2958465</v>
      </c>
      <c r="O1042" s="40" t="s">
        <v>11132</v>
      </c>
      <c r="P1042" s="40" t="s">
        <v>13601</v>
      </c>
      <c r="Q1042" s="40" t="s">
        <v>11118</v>
      </c>
    </row>
    <row r="1043" spans="1:17" x14ac:dyDescent="0.35">
      <c r="A1043" s="40" t="s">
        <v>13602</v>
      </c>
      <c r="B1043" s="40" t="s">
        <v>13603</v>
      </c>
      <c r="C1043" s="41"/>
      <c r="D1043" s="42">
        <v>42825</v>
      </c>
      <c r="E1043" s="42">
        <v>2958465</v>
      </c>
      <c r="F1043" s="41"/>
      <c r="G1043" s="41"/>
      <c r="H1043" s="40" t="s">
        <v>9590</v>
      </c>
      <c r="I1043" s="42">
        <v>42825</v>
      </c>
      <c r="J1043" s="40" t="s">
        <v>11115</v>
      </c>
      <c r="K1043" s="42">
        <v>42825</v>
      </c>
      <c r="L1043" s="40" t="s">
        <v>11115</v>
      </c>
      <c r="M1043" s="42">
        <v>42825</v>
      </c>
      <c r="N1043" s="42">
        <v>2958465</v>
      </c>
      <c r="O1043" s="40" t="s">
        <v>11132</v>
      </c>
      <c r="P1043" s="40" t="s">
        <v>13601</v>
      </c>
      <c r="Q1043" s="40" t="s">
        <v>11121</v>
      </c>
    </row>
    <row r="1044" spans="1:17" x14ac:dyDescent="0.35">
      <c r="A1044" s="40" t="s">
        <v>13604</v>
      </c>
      <c r="B1044" s="40" t="s">
        <v>13605</v>
      </c>
      <c r="C1044" s="41"/>
      <c r="D1044" s="42">
        <v>42825</v>
      </c>
      <c r="E1044" s="42">
        <v>2958465</v>
      </c>
      <c r="F1044" s="41"/>
      <c r="G1044" s="41"/>
      <c r="H1044" s="40" t="s">
        <v>9590</v>
      </c>
      <c r="I1044" s="42">
        <v>42825</v>
      </c>
      <c r="J1044" s="40" t="s">
        <v>11115</v>
      </c>
      <c r="K1044" s="42">
        <v>42825</v>
      </c>
      <c r="L1044" s="40" t="s">
        <v>11115</v>
      </c>
      <c r="M1044" s="42">
        <v>42825</v>
      </c>
      <c r="N1044" s="42">
        <v>2958465</v>
      </c>
      <c r="O1044" s="40" t="s">
        <v>11132</v>
      </c>
      <c r="P1044" s="40" t="s">
        <v>13601</v>
      </c>
      <c r="Q1044" s="40" t="s">
        <v>11136</v>
      </c>
    </row>
    <row r="1045" spans="1:17" x14ac:dyDescent="0.35">
      <c r="A1045" s="40" t="s">
        <v>13606</v>
      </c>
      <c r="B1045" s="40" t="s">
        <v>13607</v>
      </c>
      <c r="C1045" s="41"/>
      <c r="D1045" s="42">
        <v>42825</v>
      </c>
      <c r="E1045" s="42">
        <v>2958465</v>
      </c>
      <c r="F1045" s="41"/>
      <c r="G1045" s="41"/>
      <c r="H1045" s="40" t="s">
        <v>9590</v>
      </c>
      <c r="I1045" s="42">
        <v>42825</v>
      </c>
      <c r="J1045" s="40" t="s">
        <v>11115</v>
      </c>
      <c r="K1045" s="42">
        <v>42825</v>
      </c>
      <c r="L1045" s="40" t="s">
        <v>11115</v>
      </c>
      <c r="M1045" s="42">
        <v>42825</v>
      </c>
      <c r="N1045" s="42">
        <v>2958465</v>
      </c>
      <c r="O1045" s="40" t="s">
        <v>11260</v>
      </c>
      <c r="P1045" s="40" t="s">
        <v>13608</v>
      </c>
      <c r="Q1045" s="40" t="s">
        <v>11118</v>
      </c>
    </row>
    <row r="1046" spans="1:17" x14ac:dyDescent="0.35">
      <c r="A1046" s="40" t="s">
        <v>13609</v>
      </c>
      <c r="B1046" s="40" t="s">
        <v>13610</v>
      </c>
      <c r="C1046" s="41"/>
      <c r="D1046" s="42">
        <v>42825</v>
      </c>
      <c r="E1046" s="42">
        <v>2958465</v>
      </c>
      <c r="F1046" s="41"/>
      <c r="G1046" s="41"/>
      <c r="H1046" s="40" t="s">
        <v>9590</v>
      </c>
      <c r="I1046" s="42">
        <v>42825</v>
      </c>
      <c r="J1046" s="40" t="s">
        <v>11115</v>
      </c>
      <c r="K1046" s="42">
        <v>42825</v>
      </c>
      <c r="L1046" s="40" t="s">
        <v>11115</v>
      </c>
      <c r="M1046" s="42">
        <v>42825</v>
      </c>
      <c r="N1046" s="42">
        <v>2958465</v>
      </c>
      <c r="O1046" s="40" t="s">
        <v>11260</v>
      </c>
      <c r="P1046" s="40" t="s">
        <v>13608</v>
      </c>
      <c r="Q1046" s="40" t="s">
        <v>11136</v>
      </c>
    </row>
    <row r="1047" spans="1:17" x14ac:dyDescent="0.35">
      <c r="A1047" s="40" t="s">
        <v>13611</v>
      </c>
      <c r="B1047" s="40" t="s">
        <v>13612</v>
      </c>
      <c r="C1047" s="41"/>
      <c r="D1047" s="42">
        <v>42825</v>
      </c>
      <c r="E1047" s="42">
        <v>2958465</v>
      </c>
      <c r="F1047" s="41"/>
      <c r="G1047" s="41"/>
      <c r="H1047" s="40" t="s">
        <v>9590</v>
      </c>
      <c r="I1047" s="42">
        <v>42825</v>
      </c>
      <c r="J1047" s="40" t="s">
        <v>11115</v>
      </c>
      <c r="K1047" s="42">
        <v>42825</v>
      </c>
      <c r="L1047" s="40" t="s">
        <v>11115</v>
      </c>
      <c r="M1047" s="42">
        <v>42825</v>
      </c>
      <c r="N1047" s="42">
        <v>2958465</v>
      </c>
      <c r="O1047" s="40" t="s">
        <v>11260</v>
      </c>
      <c r="P1047" s="40" t="s">
        <v>13608</v>
      </c>
      <c r="Q1047" s="40" t="s">
        <v>11184</v>
      </c>
    </row>
    <row r="1048" spans="1:17" x14ac:dyDescent="0.35">
      <c r="A1048" s="40" t="s">
        <v>13613</v>
      </c>
      <c r="B1048" s="40" t="s">
        <v>13614</v>
      </c>
      <c r="C1048" s="41"/>
      <c r="D1048" s="42">
        <v>42825</v>
      </c>
      <c r="E1048" s="42">
        <v>2958465</v>
      </c>
      <c r="F1048" s="41"/>
      <c r="G1048" s="41"/>
      <c r="H1048" s="40" t="s">
        <v>9590</v>
      </c>
      <c r="I1048" s="42">
        <v>42825</v>
      </c>
      <c r="J1048" s="40" t="s">
        <v>11115</v>
      </c>
      <c r="K1048" s="42">
        <v>42825</v>
      </c>
      <c r="L1048" s="40" t="s">
        <v>11115</v>
      </c>
      <c r="M1048" s="42">
        <v>42825</v>
      </c>
      <c r="N1048" s="42">
        <v>2958465</v>
      </c>
      <c r="O1048" s="40" t="s">
        <v>11188</v>
      </c>
      <c r="P1048" s="40" t="s">
        <v>13615</v>
      </c>
      <c r="Q1048" s="40" t="s">
        <v>11118</v>
      </c>
    </row>
    <row r="1049" spans="1:17" x14ac:dyDescent="0.35">
      <c r="A1049" s="40" t="s">
        <v>13616</v>
      </c>
      <c r="B1049" s="40" t="s">
        <v>13617</v>
      </c>
      <c r="C1049" s="41"/>
      <c r="D1049" s="42">
        <v>42825</v>
      </c>
      <c r="E1049" s="42">
        <v>2958465</v>
      </c>
      <c r="F1049" s="41"/>
      <c r="G1049" s="41"/>
      <c r="H1049" s="40" t="s">
        <v>9590</v>
      </c>
      <c r="I1049" s="42">
        <v>42825</v>
      </c>
      <c r="J1049" s="40" t="s">
        <v>11115</v>
      </c>
      <c r="K1049" s="42">
        <v>42825</v>
      </c>
      <c r="L1049" s="40" t="s">
        <v>11115</v>
      </c>
      <c r="M1049" s="42">
        <v>42825</v>
      </c>
      <c r="N1049" s="42">
        <v>2958465</v>
      </c>
      <c r="O1049" s="40" t="s">
        <v>11188</v>
      </c>
      <c r="P1049" s="40" t="s">
        <v>13615</v>
      </c>
      <c r="Q1049" s="40" t="s">
        <v>11121</v>
      </c>
    </row>
    <row r="1050" spans="1:17" x14ac:dyDescent="0.35">
      <c r="A1050" s="40" t="s">
        <v>13618</v>
      </c>
      <c r="B1050" s="40" t="s">
        <v>13619</v>
      </c>
      <c r="C1050" s="41"/>
      <c r="D1050" s="42">
        <v>42825</v>
      </c>
      <c r="E1050" s="42">
        <v>2958465</v>
      </c>
      <c r="F1050" s="41"/>
      <c r="G1050" s="41"/>
      <c r="H1050" s="40" t="s">
        <v>9590</v>
      </c>
      <c r="I1050" s="42">
        <v>42825</v>
      </c>
      <c r="J1050" s="40" t="s">
        <v>11115</v>
      </c>
      <c r="K1050" s="42">
        <v>42825</v>
      </c>
      <c r="L1050" s="40" t="s">
        <v>11115</v>
      </c>
      <c r="M1050" s="42">
        <v>42825</v>
      </c>
      <c r="N1050" s="42">
        <v>2958465</v>
      </c>
      <c r="O1050" s="40" t="s">
        <v>11188</v>
      </c>
      <c r="P1050" s="40" t="s">
        <v>13615</v>
      </c>
      <c r="Q1050" s="40" t="s">
        <v>11136</v>
      </c>
    </row>
    <row r="1051" spans="1:17" x14ac:dyDescent="0.35">
      <c r="A1051" s="40" t="s">
        <v>13620</v>
      </c>
      <c r="B1051" s="40" t="s">
        <v>13621</v>
      </c>
      <c r="C1051" s="41"/>
      <c r="D1051" s="42">
        <v>42825</v>
      </c>
      <c r="E1051" s="42">
        <v>2958465</v>
      </c>
      <c r="F1051" s="40" t="s">
        <v>13620</v>
      </c>
      <c r="G1051" s="41"/>
      <c r="H1051" s="40" t="s">
        <v>9590</v>
      </c>
      <c r="I1051" s="42">
        <v>42825</v>
      </c>
      <c r="J1051" s="40" t="s">
        <v>11115</v>
      </c>
      <c r="K1051" s="42">
        <v>42825</v>
      </c>
      <c r="L1051" s="40" t="s">
        <v>11115</v>
      </c>
      <c r="M1051" s="42">
        <v>42825</v>
      </c>
      <c r="N1051" s="42">
        <v>2958465</v>
      </c>
      <c r="O1051" s="40" t="s">
        <v>11210</v>
      </c>
      <c r="P1051" s="40" t="s">
        <v>13622</v>
      </c>
      <c r="Q1051" s="40" t="s">
        <v>11118</v>
      </c>
    </row>
    <row r="1052" spans="1:17" x14ac:dyDescent="0.35">
      <c r="A1052" s="40" t="s">
        <v>13623</v>
      </c>
      <c r="B1052" s="40" t="s">
        <v>13624</v>
      </c>
      <c r="C1052" s="41"/>
      <c r="D1052" s="42">
        <v>42825</v>
      </c>
      <c r="E1052" s="42">
        <v>2958465</v>
      </c>
      <c r="F1052" s="41"/>
      <c r="G1052" s="41"/>
      <c r="H1052" s="40" t="s">
        <v>9590</v>
      </c>
      <c r="I1052" s="42">
        <v>42825</v>
      </c>
      <c r="J1052" s="40" t="s">
        <v>11115</v>
      </c>
      <c r="K1052" s="42">
        <v>42825</v>
      </c>
      <c r="L1052" s="40" t="s">
        <v>11115</v>
      </c>
      <c r="M1052" s="42">
        <v>42825</v>
      </c>
      <c r="N1052" s="42">
        <v>2958465</v>
      </c>
      <c r="O1052" s="40" t="s">
        <v>11210</v>
      </c>
      <c r="P1052" s="40" t="s">
        <v>13622</v>
      </c>
      <c r="Q1052" s="40" t="s">
        <v>11144</v>
      </c>
    </row>
    <row r="1053" spans="1:17" x14ac:dyDescent="0.35">
      <c r="A1053" s="40" t="s">
        <v>13625</v>
      </c>
      <c r="B1053" s="40" t="s">
        <v>13626</v>
      </c>
      <c r="C1053" s="41"/>
      <c r="D1053" s="42">
        <v>42825</v>
      </c>
      <c r="E1053" s="42">
        <v>2958465</v>
      </c>
      <c r="F1053" s="41"/>
      <c r="G1053" s="41"/>
      <c r="H1053" s="40" t="s">
        <v>9590</v>
      </c>
      <c r="I1053" s="42">
        <v>42825</v>
      </c>
      <c r="J1053" s="40" t="s">
        <v>11115</v>
      </c>
      <c r="K1053" s="42">
        <v>42825</v>
      </c>
      <c r="L1053" s="40" t="s">
        <v>11115</v>
      </c>
      <c r="M1053" s="42">
        <v>42825</v>
      </c>
      <c r="N1053" s="42">
        <v>2958465</v>
      </c>
      <c r="O1053" s="40" t="s">
        <v>11306</v>
      </c>
      <c r="P1053" s="40" t="s">
        <v>13622</v>
      </c>
      <c r="Q1053" s="40" t="s">
        <v>11184</v>
      </c>
    </row>
    <row r="1054" spans="1:17" x14ac:dyDescent="0.35">
      <c r="A1054" s="40" t="s">
        <v>13627</v>
      </c>
      <c r="B1054" s="40" t="s">
        <v>13628</v>
      </c>
      <c r="C1054" s="41"/>
      <c r="D1054" s="42">
        <v>42825</v>
      </c>
      <c r="E1054" s="42">
        <v>2958465</v>
      </c>
      <c r="F1054" s="41"/>
      <c r="G1054" s="41"/>
      <c r="H1054" s="40" t="s">
        <v>9590</v>
      </c>
      <c r="I1054" s="42">
        <v>42825</v>
      </c>
      <c r="J1054" s="40" t="s">
        <v>11115</v>
      </c>
      <c r="K1054" s="42">
        <v>42825</v>
      </c>
      <c r="L1054" s="40" t="s">
        <v>11115</v>
      </c>
      <c r="M1054" s="42">
        <v>42825</v>
      </c>
      <c r="N1054" s="42">
        <v>2958465</v>
      </c>
      <c r="O1054" s="40" t="s">
        <v>11210</v>
      </c>
      <c r="P1054" s="40" t="s">
        <v>13629</v>
      </c>
      <c r="Q1054" s="40" t="s">
        <v>11118</v>
      </c>
    </row>
    <row r="1055" spans="1:17" x14ac:dyDescent="0.35">
      <c r="A1055" s="40" t="s">
        <v>13630</v>
      </c>
      <c r="B1055" s="40" t="s">
        <v>13631</v>
      </c>
      <c r="C1055" s="41"/>
      <c r="D1055" s="42">
        <v>42825</v>
      </c>
      <c r="E1055" s="42">
        <v>2958465</v>
      </c>
      <c r="F1055" s="41"/>
      <c r="G1055" s="41"/>
      <c r="H1055" s="40" t="s">
        <v>9590</v>
      </c>
      <c r="I1055" s="42">
        <v>42825</v>
      </c>
      <c r="J1055" s="40" t="s">
        <v>11115</v>
      </c>
      <c r="K1055" s="42">
        <v>42825</v>
      </c>
      <c r="L1055" s="40" t="s">
        <v>11115</v>
      </c>
      <c r="M1055" s="42">
        <v>42825</v>
      </c>
      <c r="N1055" s="42">
        <v>2958465</v>
      </c>
      <c r="O1055" s="40" t="s">
        <v>11210</v>
      </c>
      <c r="P1055" s="40" t="s">
        <v>13629</v>
      </c>
      <c r="Q1055" s="40" t="s">
        <v>11144</v>
      </c>
    </row>
    <row r="1056" spans="1:17" x14ac:dyDescent="0.35">
      <c r="A1056" s="40" t="s">
        <v>13632</v>
      </c>
      <c r="B1056" s="40" t="s">
        <v>13633</v>
      </c>
      <c r="C1056" s="41"/>
      <c r="D1056" s="42">
        <v>42825</v>
      </c>
      <c r="E1056" s="42">
        <v>2958465</v>
      </c>
      <c r="F1056" s="41"/>
      <c r="G1056" s="41"/>
      <c r="H1056" s="40" t="s">
        <v>9590</v>
      </c>
      <c r="I1056" s="42">
        <v>42825</v>
      </c>
      <c r="J1056" s="40" t="s">
        <v>11115</v>
      </c>
      <c r="K1056" s="42">
        <v>42825</v>
      </c>
      <c r="L1056" s="40" t="s">
        <v>11115</v>
      </c>
      <c r="M1056" s="42">
        <v>42825</v>
      </c>
      <c r="N1056" s="42">
        <v>2958465</v>
      </c>
      <c r="O1056" s="40" t="s">
        <v>11306</v>
      </c>
      <c r="P1056" s="40" t="s">
        <v>13629</v>
      </c>
      <c r="Q1056" s="40" t="s">
        <v>11121</v>
      </c>
    </row>
    <row r="1057" spans="1:17" x14ac:dyDescent="0.35">
      <c r="A1057" s="40" t="s">
        <v>13634</v>
      </c>
      <c r="B1057" s="40" t="s">
        <v>13635</v>
      </c>
      <c r="C1057" s="41"/>
      <c r="D1057" s="42">
        <v>42825</v>
      </c>
      <c r="E1057" s="42">
        <v>2958465</v>
      </c>
      <c r="F1057" s="41"/>
      <c r="G1057" s="41"/>
      <c r="H1057" s="40" t="s">
        <v>9590</v>
      </c>
      <c r="I1057" s="42">
        <v>42825</v>
      </c>
      <c r="J1057" s="40" t="s">
        <v>11115</v>
      </c>
      <c r="K1057" s="42">
        <v>42825</v>
      </c>
      <c r="L1057" s="40" t="s">
        <v>11115</v>
      </c>
      <c r="M1057" s="42">
        <v>42825</v>
      </c>
      <c r="N1057" s="42">
        <v>2958465</v>
      </c>
      <c r="O1057" s="40" t="s">
        <v>11210</v>
      </c>
      <c r="P1057" s="40" t="s">
        <v>13629</v>
      </c>
      <c r="Q1057" s="40" t="s">
        <v>11152</v>
      </c>
    </row>
    <row r="1058" spans="1:17" x14ac:dyDescent="0.35">
      <c r="A1058" s="40" t="s">
        <v>10577</v>
      </c>
      <c r="B1058" s="40" t="s">
        <v>13636</v>
      </c>
      <c r="C1058" s="41"/>
      <c r="D1058" s="42">
        <v>42825</v>
      </c>
      <c r="E1058" s="42">
        <v>2958465</v>
      </c>
      <c r="F1058" s="41"/>
      <c r="G1058" s="41"/>
      <c r="H1058" s="40" t="s">
        <v>9590</v>
      </c>
      <c r="I1058" s="42">
        <v>42825</v>
      </c>
      <c r="J1058" s="40" t="s">
        <v>11115</v>
      </c>
      <c r="K1058" s="42">
        <v>42825</v>
      </c>
      <c r="L1058" s="40" t="s">
        <v>11115</v>
      </c>
      <c r="M1058" s="42">
        <v>42825</v>
      </c>
      <c r="N1058" s="42">
        <v>2958465</v>
      </c>
      <c r="O1058" s="40" t="s">
        <v>11149</v>
      </c>
      <c r="P1058" s="40" t="s">
        <v>13637</v>
      </c>
      <c r="Q1058" s="40" t="s">
        <v>11118</v>
      </c>
    </row>
    <row r="1059" spans="1:17" x14ac:dyDescent="0.35">
      <c r="A1059" s="40" t="s">
        <v>13638</v>
      </c>
      <c r="B1059" s="40" t="s">
        <v>13639</v>
      </c>
      <c r="C1059" s="41"/>
      <c r="D1059" s="42">
        <v>42825</v>
      </c>
      <c r="E1059" s="42">
        <v>2958465</v>
      </c>
      <c r="F1059" s="41"/>
      <c r="G1059" s="41"/>
      <c r="H1059" s="40" t="s">
        <v>9590</v>
      </c>
      <c r="I1059" s="42">
        <v>42825</v>
      </c>
      <c r="J1059" s="40" t="s">
        <v>11115</v>
      </c>
      <c r="K1059" s="42">
        <v>42825</v>
      </c>
      <c r="L1059" s="40" t="s">
        <v>11115</v>
      </c>
      <c r="M1059" s="42">
        <v>42825</v>
      </c>
      <c r="N1059" s="42">
        <v>2958465</v>
      </c>
      <c r="O1059" s="40" t="s">
        <v>11249</v>
      </c>
      <c r="P1059" s="40" t="s">
        <v>13637</v>
      </c>
      <c r="Q1059" s="40" t="s">
        <v>11121</v>
      </c>
    </row>
    <row r="1060" spans="1:17" x14ac:dyDescent="0.35">
      <c r="A1060" s="40" t="s">
        <v>10578</v>
      </c>
      <c r="B1060" s="40" t="s">
        <v>13640</v>
      </c>
      <c r="C1060" s="41"/>
      <c r="D1060" s="42">
        <v>42825</v>
      </c>
      <c r="E1060" s="42">
        <v>2958465</v>
      </c>
      <c r="F1060" s="41"/>
      <c r="G1060" s="41"/>
      <c r="H1060" s="40" t="s">
        <v>9590</v>
      </c>
      <c r="I1060" s="42">
        <v>42825</v>
      </c>
      <c r="J1060" s="40" t="s">
        <v>11115</v>
      </c>
      <c r="K1060" s="42">
        <v>42825</v>
      </c>
      <c r="L1060" s="40" t="s">
        <v>11115</v>
      </c>
      <c r="M1060" s="42">
        <v>42825</v>
      </c>
      <c r="N1060" s="42">
        <v>2958465</v>
      </c>
      <c r="O1060" s="40" t="s">
        <v>11149</v>
      </c>
      <c r="P1060" s="40" t="s">
        <v>13637</v>
      </c>
      <c r="Q1060" s="40" t="s">
        <v>11152</v>
      </c>
    </row>
    <row r="1061" spans="1:17" x14ac:dyDescent="0.35">
      <c r="A1061" s="40" t="s">
        <v>13641</v>
      </c>
      <c r="B1061" s="40" t="s">
        <v>13642</v>
      </c>
      <c r="C1061" s="41"/>
      <c r="D1061" s="42">
        <v>42825</v>
      </c>
      <c r="E1061" s="42">
        <v>2958465</v>
      </c>
      <c r="F1061" s="41"/>
      <c r="G1061" s="41"/>
      <c r="H1061" s="40" t="s">
        <v>9590</v>
      </c>
      <c r="I1061" s="42">
        <v>42825</v>
      </c>
      <c r="J1061" s="40" t="s">
        <v>11115</v>
      </c>
      <c r="K1061" s="42">
        <v>42825</v>
      </c>
      <c r="L1061" s="40" t="s">
        <v>11115</v>
      </c>
      <c r="M1061" s="42">
        <v>42825</v>
      </c>
      <c r="N1061" s="42">
        <v>2958465</v>
      </c>
      <c r="O1061" s="40" t="s">
        <v>11149</v>
      </c>
      <c r="P1061" s="40" t="s">
        <v>13637</v>
      </c>
      <c r="Q1061" s="40" t="s">
        <v>11167</v>
      </c>
    </row>
    <row r="1062" spans="1:17" x14ac:dyDescent="0.35">
      <c r="A1062" s="40" t="s">
        <v>13643</v>
      </c>
      <c r="B1062" s="40" t="s">
        <v>13644</v>
      </c>
      <c r="C1062" s="41"/>
      <c r="D1062" s="42">
        <v>42825</v>
      </c>
      <c r="E1062" s="42">
        <v>2958465</v>
      </c>
      <c r="F1062" s="40" t="s">
        <v>12119</v>
      </c>
      <c r="G1062" s="41"/>
      <c r="H1062" s="40" t="s">
        <v>9590</v>
      </c>
      <c r="I1062" s="42">
        <v>42825</v>
      </c>
      <c r="J1062" s="40" t="s">
        <v>11115</v>
      </c>
      <c r="K1062" s="42">
        <v>42825</v>
      </c>
      <c r="L1062" s="40" t="s">
        <v>11115</v>
      </c>
      <c r="M1062" s="42">
        <v>42825</v>
      </c>
      <c r="N1062" s="42">
        <v>2958465</v>
      </c>
      <c r="O1062" s="40" t="s">
        <v>11155</v>
      </c>
      <c r="P1062" s="40" t="s">
        <v>13645</v>
      </c>
      <c r="Q1062" s="40" t="s">
        <v>11118</v>
      </c>
    </row>
    <row r="1063" spans="1:17" x14ac:dyDescent="0.35">
      <c r="A1063" s="40" t="s">
        <v>13646</v>
      </c>
      <c r="B1063" s="40" t="s">
        <v>13647</v>
      </c>
      <c r="C1063" s="41"/>
      <c r="D1063" s="42">
        <v>42825</v>
      </c>
      <c r="E1063" s="42">
        <v>2958465</v>
      </c>
      <c r="F1063" s="40" t="s">
        <v>13643</v>
      </c>
      <c r="G1063" s="41"/>
      <c r="H1063" s="40" t="s">
        <v>9590</v>
      </c>
      <c r="I1063" s="42">
        <v>42825</v>
      </c>
      <c r="J1063" s="40" t="s">
        <v>11115</v>
      </c>
      <c r="K1063" s="42">
        <v>42825</v>
      </c>
      <c r="L1063" s="40" t="s">
        <v>11115</v>
      </c>
      <c r="M1063" s="42">
        <v>42825</v>
      </c>
      <c r="N1063" s="42">
        <v>2958465</v>
      </c>
      <c r="O1063" s="40" t="s">
        <v>11155</v>
      </c>
      <c r="P1063" s="40" t="s">
        <v>13645</v>
      </c>
      <c r="Q1063" s="40" t="s">
        <v>11121</v>
      </c>
    </row>
    <row r="1064" spans="1:17" x14ac:dyDescent="0.35">
      <c r="A1064" s="40" t="s">
        <v>13648</v>
      </c>
      <c r="B1064" s="40" t="s">
        <v>13649</v>
      </c>
      <c r="C1064" s="41"/>
      <c r="D1064" s="42">
        <v>42825</v>
      </c>
      <c r="E1064" s="42">
        <v>2958465</v>
      </c>
      <c r="F1064" s="40" t="s">
        <v>13646</v>
      </c>
      <c r="G1064" s="41"/>
      <c r="H1064" s="40" t="s">
        <v>9590</v>
      </c>
      <c r="I1064" s="42">
        <v>42825</v>
      </c>
      <c r="J1064" s="40" t="s">
        <v>11115</v>
      </c>
      <c r="K1064" s="42">
        <v>42825</v>
      </c>
      <c r="L1064" s="40" t="s">
        <v>11115</v>
      </c>
      <c r="M1064" s="42">
        <v>42825</v>
      </c>
      <c r="N1064" s="42">
        <v>2958465</v>
      </c>
      <c r="O1064" s="40" t="s">
        <v>11155</v>
      </c>
      <c r="P1064" s="40" t="s">
        <v>13645</v>
      </c>
      <c r="Q1064" s="40" t="s">
        <v>11167</v>
      </c>
    </row>
    <row r="1065" spans="1:17" x14ac:dyDescent="0.35">
      <c r="A1065" s="40" t="s">
        <v>13650</v>
      </c>
      <c r="B1065" s="40" t="s">
        <v>13651</v>
      </c>
      <c r="C1065" s="41"/>
      <c r="D1065" s="42">
        <v>42825</v>
      </c>
      <c r="E1065" s="42">
        <v>2958465</v>
      </c>
      <c r="F1065" s="41"/>
      <c r="G1065" s="41"/>
      <c r="H1065" s="40" t="s">
        <v>9590</v>
      </c>
      <c r="I1065" s="42">
        <v>42825</v>
      </c>
      <c r="J1065" s="40" t="s">
        <v>11115</v>
      </c>
      <c r="K1065" s="42">
        <v>42825</v>
      </c>
      <c r="L1065" s="40" t="s">
        <v>11115</v>
      </c>
      <c r="M1065" s="42">
        <v>42825</v>
      </c>
      <c r="N1065" s="42">
        <v>2958465</v>
      </c>
      <c r="O1065" s="40" t="s">
        <v>11116</v>
      </c>
      <c r="P1065" s="40" t="s">
        <v>13652</v>
      </c>
      <c r="Q1065" s="40" t="s">
        <v>11118</v>
      </c>
    </row>
    <row r="1066" spans="1:17" x14ac:dyDescent="0.35">
      <c r="A1066" s="40" t="s">
        <v>13653</v>
      </c>
      <c r="B1066" s="40" t="s">
        <v>13654</v>
      </c>
      <c r="C1066" s="41"/>
      <c r="D1066" s="42">
        <v>42825</v>
      </c>
      <c r="E1066" s="42">
        <v>2958465</v>
      </c>
      <c r="F1066" s="41"/>
      <c r="G1066" s="41"/>
      <c r="H1066" s="40" t="s">
        <v>9590</v>
      </c>
      <c r="I1066" s="42">
        <v>42825</v>
      </c>
      <c r="J1066" s="40" t="s">
        <v>11115</v>
      </c>
      <c r="K1066" s="42">
        <v>42825</v>
      </c>
      <c r="L1066" s="40" t="s">
        <v>11115</v>
      </c>
      <c r="M1066" s="42">
        <v>42825</v>
      </c>
      <c r="N1066" s="42">
        <v>2958465</v>
      </c>
      <c r="O1066" s="40" t="s">
        <v>11116</v>
      </c>
      <c r="P1066" s="40" t="s">
        <v>13652</v>
      </c>
      <c r="Q1066" s="40" t="s">
        <v>11136</v>
      </c>
    </row>
    <row r="1067" spans="1:17" x14ac:dyDescent="0.35">
      <c r="A1067" s="40" t="s">
        <v>13655</v>
      </c>
      <c r="B1067" s="40" t="s">
        <v>13656</v>
      </c>
      <c r="C1067" s="41"/>
      <c r="D1067" s="42">
        <v>42825</v>
      </c>
      <c r="E1067" s="42">
        <v>2958465</v>
      </c>
      <c r="F1067" s="40" t="s">
        <v>11877</v>
      </c>
      <c r="G1067" s="41"/>
      <c r="H1067" s="40" t="s">
        <v>9590</v>
      </c>
      <c r="I1067" s="42">
        <v>42825</v>
      </c>
      <c r="J1067" s="40" t="s">
        <v>11115</v>
      </c>
      <c r="K1067" s="42">
        <v>42825</v>
      </c>
      <c r="L1067" s="40" t="s">
        <v>11115</v>
      </c>
      <c r="M1067" s="42">
        <v>42825</v>
      </c>
      <c r="N1067" s="42">
        <v>2958465</v>
      </c>
      <c r="O1067" s="40" t="s">
        <v>11210</v>
      </c>
      <c r="P1067" s="40" t="s">
        <v>13657</v>
      </c>
      <c r="Q1067" s="40" t="s">
        <v>11144</v>
      </c>
    </row>
    <row r="1068" spans="1:17" x14ac:dyDescent="0.35">
      <c r="A1068" s="40" t="s">
        <v>13658</v>
      </c>
      <c r="B1068" s="40" t="s">
        <v>13659</v>
      </c>
      <c r="C1068" s="41"/>
      <c r="D1068" s="42">
        <v>42825</v>
      </c>
      <c r="E1068" s="42">
        <v>2958465</v>
      </c>
      <c r="F1068" s="40" t="s">
        <v>13658</v>
      </c>
      <c r="G1068" s="41"/>
      <c r="H1068" s="40" t="s">
        <v>9590</v>
      </c>
      <c r="I1068" s="42">
        <v>42825</v>
      </c>
      <c r="J1068" s="40" t="s">
        <v>11115</v>
      </c>
      <c r="K1068" s="42">
        <v>42825</v>
      </c>
      <c r="L1068" s="40" t="s">
        <v>11115</v>
      </c>
      <c r="M1068" s="42">
        <v>42825</v>
      </c>
      <c r="N1068" s="42">
        <v>2958465</v>
      </c>
      <c r="O1068" s="40" t="s">
        <v>11210</v>
      </c>
      <c r="P1068" s="40" t="s">
        <v>13657</v>
      </c>
      <c r="Q1068" s="40" t="s">
        <v>11121</v>
      </c>
    </row>
    <row r="1069" spans="1:17" x14ac:dyDescent="0.35">
      <c r="A1069" s="40" t="s">
        <v>10558</v>
      </c>
      <c r="B1069" s="40" t="s">
        <v>13660</v>
      </c>
      <c r="C1069" s="41"/>
      <c r="D1069" s="42">
        <v>42825</v>
      </c>
      <c r="E1069" s="42">
        <v>2958465</v>
      </c>
      <c r="F1069" s="41"/>
      <c r="G1069" s="41"/>
      <c r="H1069" s="40" t="s">
        <v>9590</v>
      </c>
      <c r="I1069" s="42">
        <v>42825</v>
      </c>
      <c r="J1069" s="40" t="s">
        <v>11115</v>
      </c>
      <c r="K1069" s="42">
        <v>42825</v>
      </c>
      <c r="L1069" s="40" t="s">
        <v>11115</v>
      </c>
      <c r="M1069" s="42">
        <v>42825</v>
      </c>
      <c r="N1069" s="42">
        <v>2958465</v>
      </c>
      <c r="O1069" s="40" t="s">
        <v>11149</v>
      </c>
      <c r="P1069" s="40" t="s">
        <v>13661</v>
      </c>
      <c r="Q1069" s="40" t="s">
        <v>11152</v>
      </c>
    </row>
    <row r="1070" spans="1:17" x14ac:dyDescent="0.35">
      <c r="A1070" s="40" t="s">
        <v>13662</v>
      </c>
      <c r="B1070" s="40" t="s">
        <v>13663</v>
      </c>
      <c r="C1070" s="41"/>
      <c r="D1070" s="42">
        <v>42825</v>
      </c>
      <c r="E1070" s="42">
        <v>2958465</v>
      </c>
      <c r="F1070" s="41"/>
      <c r="G1070" s="41"/>
      <c r="H1070" s="40" t="s">
        <v>9590</v>
      </c>
      <c r="I1070" s="42">
        <v>42825</v>
      </c>
      <c r="J1070" s="40" t="s">
        <v>11115</v>
      </c>
      <c r="K1070" s="42">
        <v>42825</v>
      </c>
      <c r="L1070" s="40" t="s">
        <v>11115</v>
      </c>
      <c r="M1070" s="42">
        <v>42825</v>
      </c>
      <c r="N1070" s="42">
        <v>2958465</v>
      </c>
      <c r="O1070" s="40" t="s">
        <v>11149</v>
      </c>
      <c r="P1070" s="40" t="s">
        <v>13661</v>
      </c>
      <c r="Q1070" s="40" t="s">
        <v>11136</v>
      </c>
    </row>
    <row r="1071" spans="1:17" x14ac:dyDescent="0.35">
      <c r="A1071" s="40" t="s">
        <v>13664</v>
      </c>
      <c r="B1071" s="40" t="s">
        <v>13665</v>
      </c>
      <c r="C1071" s="41"/>
      <c r="D1071" s="42">
        <v>42825</v>
      </c>
      <c r="E1071" s="42">
        <v>2958465</v>
      </c>
      <c r="F1071" s="41"/>
      <c r="G1071" s="41"/>
      <c r="H1071" s="40" t="s">
        <v>9590</v>
      </c>
      <c r="I1071" s="42">
        <v>42825</v>
      </c>
      <c r="J1071" s="40" t="s">
        <v>11115</v>
      </c>
      <c r="K1071" s="42">
        <v>42825</v>
      </c>
      <c r="L1071" s="40" t="s">
        <v>11115</v>
      </c>
      <c r="M1071" s="42">
        <v>42825</v>
      </c>
      <c r="N1071" s="42">
        <v>2958465</v>
      </c>
      <c r="O1071" s="40" t="s">
        <v>11384</v>
      </c>
      <c r="P1071" s="40" t="s">
        <v>13661</v>
      </c>
      <c r="Q1071" s="40" t="s">
        <v>11139</v>
      </c>
    </row>
    <row r="1072" spans="1:17" x14ac:dyDescent="0.35">
      <c r="A1072" s="40" t="s">
        <v>13666</v>
      </c>
      <c r="B1072" s="40" t="s">
        <v>13667</v>
      </c>
      <c r="C1072" s="41"/>
      <c r="D1072" s="42">
        <v>42825</v>
      </c>
      <c r="E1072" s="42">
        <v>2958465</v>
      </c>
      <c r="F1072" s="41"/>
      <c r="G1072" s="41"/>
      <c r="H1072" s="40" t="s">
        <v>9590</v>
      </c>
      <c r="I1072" s="42">
        <v>42825</v>
      </c>
      <c r="J1072" s="40" t="s">
        <v>11115</v>
      </c>
      <c r="K1072" s="42">
        <v>42825</v>
      </c>
      <c r="L1072" s="40" t="s">
        <v>11115</v>
      </c>
      <c r="M1072" s="42">
        <v>42825</v>
      </c>
      <c r="N1072" s="42">
        <v>2958465</v>
      </c>
      <c r="O1072" s="40" t="s">
        <v>11149</v>
      </c>
      <c r="P1072" s="40" t="s">
        <v>13661</v>
      </c>
      <c r="Q1072" s="40" t="s">
        <v>11167</v>
      </c>
    </row>
    <row r="1073" spans="1:17" x14ac:dyDescent="0.35">
      <c r="A1073" s="40" t="s">
        <v>13668</v>
      </c>
      <c r="B1073" s="40" t="s">
        <v>13669</v>
      </c>
      <c r="C1073" s="41"/>
      <c r="D1073" s="42">
        <v>42825</v>
      </c>
      <c r="E1073" s="42">
        <v>2958465</v>
      </c>
      <c r="F1073" s="41"/>
      <c r="G1073" s="41"/>
      <c r="H1073" s="40" t="s">
        <v>9590</v>
      </c>
      <c r="I1073" s="42">
        <v>42825</v>
      </c>
      <c r="J1073" s="40" t="s">
        <v>11115</v>
      </c>
      <c r="K1073" s="42">
        <v>42825</v>
      </c>
      <c r="L1073" s="40" t="s">
        <v>11115</v>
      </c>
      <c r="M1073" s="42">
        <v>42825</v>
      </c>
      <c r="N1073" s="42">
        <v>2958465</v>
      </c>
      <c r="O1073" s="40" t="s">
        <v>11720</v>
      </c>
      <c r="P1073" s="40" t="s">
        <v>13670</v>
      </c>
      <c r="Q1073" s="40" t="s">
        <v>11167</v>
      </c>
    </row>
    <row r="1074" spans="1:17" x14ac:dyDescent="0.35">
      <c r="A1074" s="40" t="s">
        <v>13671</v>
      </c>
      <c r="B1074" s="40" t="s">
        <v>13672</v>
      </c>
      <c r="C1074" s="41"/>
      <c r="D1074" s="42">
        <v>42825</v>
      </c>
      <c r="E1074" s="42">
        <v>2958465</v>
      </c>
      <c r="F1074" s="41"/>
      <c r="G1074" s="41"/>
      <c r="H1074" s="40" t="s">
        <v>9590</v>
      </c>
      <c r="I1074" s="42">
        <v>42825</v>
      </c>
      <c r="J1074" s="40" t="s">
        <v>11115</v>
      </c>
      <c r="K1074" s="42">
        <v>42825</v>
      </c>
      <c r="L1074" s="40" t="s">
        <v>11115</v>
      </c>
      <c r="M1074" s="42">
        <v>42825</v>
      </c>
      <c r="N1074" s="42">
        <v>2958465</v>
      </c>
      <c r="O1074" s="40" t="s">
        <v>11274</v>
      </c>
      <c r="P1074" s="40" t="s">
        <v>13673</v>
      </c>
      <c r="Q1074" s="40" t="s">
        <v>11118</v>
      </c>
    </row>
    <row r="1075" spans="1:17" x14ac:dyDescent="0.35">
      <c r="A1075" s="40" t="s">
        <v>13674</v>
      </c>
      <c r="B1075" s="40" t="s">
        <v>13675</v>
      </c>
      <c r="C1075" s="41"/>
      <c r="D1075" s="42">
        <v>42825</v>
      </c>
      <c r="E1075" s="42">
        <v>2958465</v>
      </c>
      <c r="F1075" s="41"/>
      <c r="G1075" s="41"/>
      <c r="H1075" s="40" t="s">
        <v>9590</v>
      </c>
      <c r="I1075" s="42">
        <v>42825</v>
      </c>
      <c r="J1075" s="40" t="s">
        <v>11115</v>
      </c>
      <c r="K1075" s="42">
        <v>42825</v>
      </c>
      <c r="L1075" s="40" t="s">
        <v>11115</v>
      </c>
      <c r="M1075" s="42">
        <v>42825</v>
      </c>
      <c r="N1075" s="42">
        <v>2958465</v>
      </c>
      <c r="O1075" s="40" t="s">
        <v>11274</v>
      </c>
      <c r="P1075" s="40" t="s">
        <v>13673</v>
      </c>
      <c r="Q1075" s="40" t="s">
        <v>11121</v>
      </c>
    </row>
    <row r="1076" spans="1:17" x14ac:dyDescent="0.35">
      <c r="A1076" s="40" t="s">
        <v>13676</v>
      </c>
      <c r="B1076" s="40" t="s">
        <v>13677</v>
      </c>
      <c r="C1076" s="41"/>
      <c r="D1076" s="42">
        <v>42825</v>
      </c>
      <c r="E1076" s="42">
        <v>2958465</v>
      </c>
      <c r="F1076" s="40" t="s">
        <v>13676</v>
      </c>
      <c r="G1076" s="41"/>
      <c r="H1076" s="40" t="s">
        <v>9590</v>
      </c>
      <c r="I1076" s="42">
        <v>42825</v>
      </c>
      <c r="J1076" s="40" t="s">
        <v>11115</v>
      </c>
      <c r="K1076" s="42">
        <v>42825</v>
      </c>
      <c r="L1076" s="40" t="s">
        <v>11115</v>
      </c>
      <c r="M1076" s="42">
        <v>42825</v>
      </c>
      <c r="N1076" s="42">
        <v>2958465</v>
      </c>
      <c r="O1076" s="40" t="s">
        <v>11210</v>
      </c>
      <c r="P1076" s="40" t="s">
        <v>13678</v>
      </c>
      <c r="Q1076" s="40" t="s">
        <v>11144</v>
      </c>
    </row>
    <row r="1077" spans="1:17" x14ac:dyDescent="0.35">
      <c r="A1077" s="40" t="s">
        <v>7738</v>
      </c>
      <c r="B1077" s="40" t="s">
        <v>13677</v>
      </c>
      <c r="C1077" s="41"/>
      <c r="D1077" s="42">
        <v>42825</v>
      </c>
      <c r="E1077" s="42">
        <v>2958465</v>
      </c>
      <c r="F1077" s="41"/>
      <c r="G1077" s="41"/>
      <c r="H1077" s="40" t="s">
        <v>9590</v>
      </c>
      <c r="I1077" s="42">
        <v>42825</v>
      </c>
      <c r="J1077" s="40" t="s">
        <v>11115</v>
      </c>
      <c r="K1077" s="42">
        <v>42825</v>
      </c>
      <c r="L1077" s="40" t="s">
        <v>11115</v>
      </c>
      <c r="M1077" s="42">
        <v>42825</v>
      </c>
      <c r="N1077" s="42">
        <v>2958465</v>
      </c>
      <c r="O1077" s="40" t="s">
        <v>11210</v>
      </c>
      <c r="P1077" s="40" t="s">
        <v>13678</v>
      </c>
      <c r="Q1077" s="40" t="s">
        <v>11144</v>
      </c>
    </row>
    <row r="1078" spans="1:17" x14ac:dyDescent="0.35">
      <c r="A1078" s="40" t="s">
        <v>13679</v>
      </c>
      <c r="B1078" s="40" t="s">
        <v>13680</v>
      </c>
      <c r="C1078" s="41"/>
      <c r="D1078" s="42">
        <v>42825</v>
      </c>
      <c r="E1078" s="42">
        <v>2958465</v>
      </c>
      <c r="F1078" s="40" t="s">
        <v>13676</v>
      </c>
      <c r="G1078" s="41"/>
      <c r="H1078" s="40" t="s">
        <v>9590</v>
      </c>
      <c r="I1078" s="42">
        <v>42825</v>
      </c>
      <c r="J1078" s="40" t="s">
        <v>11115</v>
      </c>
      <c r="K1078" s="42">
        <v>42825</v>
      </c>
      <c r="L1078" s="40" t="s">
        <v>11115</v>
      </c>
      <c r="M1078" s="42">
        <v>42825</v>
      </c>
      <c r="N1078" s="42">
        <v>2958465</v>
      </c>
      <c r="O1078" s="40" t="s">
        <v>11210</v>
      </c>
      <c r="P1078" s="40" t="s">
        <v>13678</v>
      </c>
      <c r="Q1078" s="40" t="s">
        <v>11121</v>
      </c>
    </row>
    <row r="1079" spans="1:17" x14ac:dyDescent="0.35">
      <c r="A1079" s="40" t="s">
        <v>13681</v>
      </c>
      <c r="B1079" s="40" t="s">
        <v>13682</v>
      </c>
      <c r="C1079" s="41"/>
      <c r="D1079" s="42">
        <v>42825</v>
      </c>
      <c r="E1079" s="42">
        <v>2958465</v>
      </c>
      <c r="F1079" s="40" t="s">
        <v>13681</v>
      </c>
      <c r="G1079" s="41"/>
      <c r="H1079" s="40" t="s">
        <v>9590</v>
      </c>
      <c r="I1079" s="42">
        <v>42825</v>
      </c>
      <c r="J1079" s="40" t="s">
        <v>11115</v>
      </c>
      <c r="K1079" s="42">
        <v>42825</v>
      </c>
      <c r="L1079" s="40" t="s">
        <v>11115</v>
      </c>
      <c r="M1079" s="42">
        <v>42825</v>
      </c>
      <c r="N1079" s="42">
        <v>2958465</v>
      </c>
      <c r="O1079" s="40" t="s">
        <v>11210</v>
      </c>
      <c r="P1079" s="40" t="s">
        <v>13683</v>
      </c>
      <c r="Q1079" s="40" t="s">
        <v>11144</v>
      </c>
    </row>
    <row r="1080" spans="1:17" x14ac:dyDescent="0.35">
      <c r="A1080" s="40" t="s">
        <v>13684</v>
      </c>
      <c r="B1080" s="40" t="s">
        <v>13685</v>
      </c>
      <c r="C1080" s="41"/>
      <c r="D1080" s="42">
        <v>42825</v>
      </c>
      <c r="E1080" s="42">
        <v>2958465</v>
      </c>
      <c r="F1080" s="40" t="s">
        <v>13681</v>
      </c>
      <c r="G1080" s="41"/>
      <c r="H1080" s="40" t="s">
        <v>9590</v>
      </c>
      <c r="I1080" s="42">
        <v>42825</v>
      </c>
      <c r="J1080" s="40" t="s">
        <v>11115</v>
      </c>
      <c r="K1080" s="42">
        <v>42825</v>
      </c>
      <c r="L1080" s="40" t="s">
        <v>11115</v>
      </c>
      <c r="M1080" s="42">
        <v>42825</v>
      </c>
      <c r="N1080" s="42">
        <v>2958465</v>
      </c>
      <c r="O1080" s="40" t="s">
        <v>11210</v>
      </c>
      <c r="P1080" s="40" t="s">
        <v>13683</v>
      </c>
      <c r="Q1080" s="40" t="s">
        <v>11121</v>
      </c>
    </row>
    <row r="1081" spans="1:17" x14ac:dyDescent="0.35">
      <c r="A1081" s="40" t="s">
        <v>13686</v>
      </c>
      <c r="B1081" s="40" t="s">
        <v>13687</v>
      </c>
      <c r="C1081" s="41"/>
      <c r="D1081" s="42">
        <v>42825</v>
      </c>
      <c r="E1081" s="42">
        <v>2958465</v>
      </c>
      <c r="F1081" s="41"/>
      <c r="G1081" s="41"/>
      <c r="H1081" s="40" t="s">
        <v>9590</v>
      </c>
      <c r="I1081" s="42">
        <v>42825</v>
      </c>
      <c r="J1081" s="40" t="s">
        <v>11115</v>
      </c>
      <c r="K1081" s="42">
        <v>42825</v>
      </c>
      <c r="L1081" s="40" t="s">
        <v>11115</v>
      </c>
      <c r="M1081" s="42">
        <v>42825</v>
      </c>
      <c r="N1081" s="42">
        <v>2958465</v>
      </c>
      <c r="O1081" s="40" t="s">
        <v>11210</v>
      </c>
      <c r="P1081" s="40" t="s">
        <v>13688</v>
      </c>
      <c r="Q1081" s="40" t="s">
        <v>11118</v>
      </c>
    </row>
    <row r="1082" spans="1:17" x14ac:dyDescent="0.35">
      <c r="A1082" s="40" t="s">
        <v>13689</v>
      </c>
      <c r="B1082" s="40" t="s">
        <v>13690</v>
      </c>
      <c r="C1082" s="41"/>
      <c r="D1082" s="42">
        <v>42825</v>
      </c>
      <c r="E1082" s="42">
        <v>2958465</v>
      </c>
      <c r="F1082" s="40" t="s">
        <v>13686</v>
      </c>
      <c r="G1082" s="41"/>
      <c r="H1082" s="40" t="s">
        <v>9590</v>
      </c>
      <c r="I1082" s="42">
        <v>42825</v>
      </c>
      <c r="J1082" s="40" t="s">
        <v>11115</v>
      </c>
      <c r="K1082" s="42">
        <v>42825</v>
      </c>
      <c r="L1082" s="40" t="s">
        <v>11115</v>
      </c>
      <c r="M1082" s="42">
        <v>42825</v>
      </c>
      <c r="N1082" s="42">
        <v>2958465</v>
      </c>
      <c r="O1082" s="40" t="s">
        <v>11210</v>
      </c>
      <c r="P1082" s="40" t="s">
        <v>13688</v>
      </c>
      <c r="Q1082" s="40" t="s">
        <v>11121</v>
      </c>
    </row>
    <row r="1083" spans="1:17" x14ac:dyDescent="0.35">
      <c r="A1083" s="40" t="s">
        <v>13691</v>
      </c>
      <c r="B1083" s="40" t="s">
        <v>13692</v>
      </c>
      <c r="C1083" s="41"/>
      <c r="D1083" s="42">
        <v>42825</v>
      </c>
      <c r="E1083" s="42">
        <v>2958465</v>
      </c>
      <c r="F1083" s="41"/>
      <c r="G1083" s="41"/>
      <c r="H1083" s="40" t="s">
        <v>9590</v>
      </c>
      <c r="I1083" s="42">
        <v>42825</v>
      </c>
      <c r="J1083" s="40" t="s">
        <v>11115</v>
      </c>
      <c r="K1083" s="42">
        <v>42825</v>
      </c>
      <c r="L1083" s="40" t="s">
        <v>11115</v>
      </c>
      <c r="M1083" s="42">
        <v>42825</v>
      </c>
      <c r="N1083" s="42">
        <v>2958465</v>
      </c>
      <c r="O1083" s="40" t="s">
        <v>11155</v>
      </c>
      <c r="P1083" s="40" t="s">
        <v>13693</v>
      </c>
      <c r="Q1083" s="40" t="s">
        <v>11118</v>
      </c>
    </row>
    <row r="1084" spans="1:17" ht="26.5" x14ac:dyDescent="0.35">
      <c r="A1084" s="40" t="s">
        <v>13694</v>
      </c>
      <c r="B1084" s="40" t="s">
        <v>13695</v>
      </c>
      <c r="C1084" s="41"/>
      <c r="D1084" s="42">
        <v>42825</v>
      </c>
      <c r="E1084" s="42">
        <v>2958465</v>
      </c>
      <c r="F1084" s="40" t="s">
        <v>13691</v>
      </c>
      <c r="G1084" s="41"/>
      <c r="H1084" s="40" t="s">
        <v>9590</v>
      </c>
      <c r="I1084" s="42">
        <v>42825</v>
      </c>
      <c r="J1084" s="40" t="s">
        <v>11115</v>
      </c>
      <c r="K1084" s="42">
        <v>42825</v>
      </c>
      <c r="L1084" s="40" t="s">
        <v>11115</v>
      </c>
      <c r="M1084" s="42">
        <v>42825</v>
      </c>
      <c r="N1084" s="42">
        <v>2958465</v>
      </c>
      <c r="O1084" s="40" t="s">
        <v>11160</v>
      </c>
      <c r="P1084" s="40" t="s">
        <v>13693</v>
      </c>
      <c r="Q1084" s="40" t="s">
        <v>11121</v>
      </c>
    </row>
    <row r="1085" spans="1:17" x14ac:dyDescent="0.35">
      <c r="A1085" s="40" t="s">
        <v>10454</v>
      </c>
      <c r="B1085" s="40" t="s">
        <v>13696</v>
      </c>
      <c r="C1085" s="41"/>
      <c r="D1085" s="42">
        <v>42825</v>
      </c>
      <c r="E1085" s="42">
        <v>2958465</v>
      </c>
      <c r="F1085" s="41"/>
      <c r="G1085" s="41"/>
      <c r="H1085" s="40" t="s">
        <v>9590</v>
      </c>
      <c r="I1085" s="42">
        <v>42825</v>
      </c>
      <c r="J1085" s="40" t="s">
        <v>11115</v>
      </c>
      <c r="K1085" s="42">
        <v>42825</v>
      </c>
      <c r="L1085" s="40" t="s">
        <v>11115</v>
      </c>
      <c r="M1085" s="42">
        <v>42825</v>
      </c>
      <c r="N1085" s="42">
        <v>2958465</v>
      </c>
      <c r="O1085" s="40" t="s">
        <v>11149</v>
      </c>
      <c r="P1085" s="40" t="s">
        <v>13697</v>
      </c>
      <c r="Q1085" s="40" t="s">
        <v>11118</v>
      </c>
    </row>
    <row r="1086" spans="1:17" x14ac:dyDescent="0.35">
      <c r="A1086" s="40" t="s">
        <v>10453</v>
      </c>
      <c r="B1086" s="40" t="s">
        <v>13698</v>
      </c>
      <c r="C1086" s="41"/>
      <c r="D1086" s="42">
        <v>42825</v>
      </c>
      <c r="E1086" s="42">
        <v>2958465</v>
      </c>
      <c r="F1086" s="41"/>
      <c r="G1086" s="41"/>
      <c r="H1086" s="40" t="s">
        <v>9590</v>
      </c>
      <c r="I1086" s="42">
        <v>42825</v>
      </c>
      <c r="J1086" s="40" t="s">
        <v>11115</v>
      </c>
      <c r="K1086" s="42">
        <v>42825</v>
      </c>
      <c r="L1086" s="40" t="s">
        <v>11115</v>
      </c>
      <c r="M1086" s="42">
        <v>42825</v>
      </c>
      <c r="N1086" s="42">
        <v>2958465</v>
      </c>
      <c r="O1086" s="40" t="s">
        <v>11149</v>
      </c>
      <c r="P1086" s="40" t="s">
        <v>13697</v>
      </c>
      <c r="Q1086" s="40" t="s">
        <v>11144</v>
      </c>
    </row>
    <row r="1087" spans="1:17" x14ac:dyDescent="0.35">
      <c r="A1087" s="40" t="s">
        <v>13699</v>
      </c>
      <c r="B1087" s="40" t="s">
        <v>13700</v>
      </c>
      <c r="C1087" s="41"/>
      <c r="D1087" s="42">
        <v>42825</v>
      </c>
      <c r="E1087" s="42">
        <v>2958465</v>
      </c>
      <c r="F1087" s="41"/>
      <c r="G1087" s="41"/>
      <c r="H1087" s="40" t="s">
        <v>9590</v>
      </c>
      <c r="I1087" s="42">
        <v>42825</v>
      </c>
      <c r="J1087" s="40" t="s">
        <v>11115</v>
      </c>
      <c r="K1087" s="42">
        <v>42825</v>
      </c>
      <c r="L1087" s="40" t="s">
        <v>11115</v>
      </c>
      <c r="M1087" s="42">
        <v>42825</v>
      </c>
      <c r="N1087" s="42">
        <v>2958465</v>
      </c>
      <c r="O1087" s="40" t="s">
        <v>11720</v>
      </c>
      <c r="P1087" s="40" t="s">
        <v>13697</v>
      </c>
      <c r="Q1087" s="40" t="s">
        <v>11167</v>
      </c>
    </row>
    <row r="1088" spans="1:17" x14ac:dyDescent="0.35">
      <c r="A1088" s="40" t="s">
        <v>13701</v>
      </c>
      <c r="B1088" s="40" t="s">
        <v>13702</v>
      </c>
      <c r="C1088" s="41"/>
      <c r="D1088" s="42">
        <v>42825</v>
      </c>
      <c r="E1088" s="42">
        <v>2958465</v>
      </c>
      <c r="F1088" s="41"/>
      <c r="G1088" s="41"/>
      <c r="H1088" s="40" t="s">
        <v>9590</v>
      </c>
      <c r="I1088" s="42">
        <v>42825</v>
      </c>
      <c r="J1088" s="40" t="s">
        <v>11115</v>
      </c>
      <c r="K1088" s="42">
        <v>42825</v>
      </c>
      <c r="L1088" s="40" t="s">
        <v>11115</v>
      </c>
      <c r="M1088" s="42">
        <v>42825</v>
      </c>
      <c r="N1088" s="42">
        <v>2958465</v>
      </c>
      <c r="O1088" s="40" t="s">
        <v>11124</v>
      </c>
      <c r="P1088" s="40" t="s">
        <v>13703</v>
      </c>
      <c r="Q1088" s="40" t="s">
        <v>11118</v>
      </c>
    </row>
    <row r="1089" spans="1:17" x14ac:dyDescent="0.35">
      <c r="A1089" s="40" t="s">
        <v>13704</v>
      </c>
      <c r="B1089" s="40" t="s">
        <v>13705</v>
      </c>
      <c r="C1089" s="41"/>
      <c r="D1089" s="42">
        <v>42825</v>
      </c>
      <c r="E1089" s="42">
        <v>2958465</v>
      </c>
      <c r="F1089" s="41"/>
      <c r="G1089" s="41"/>
      <c r="H1089" s="40" t="s">
        <v>9590</v>
      </c>
      <c r="I1089" s="42">
        <v>42825</v>
      </c>
      <c r="J1089" s="40" t="s">
        <v>11115</v>
      </c>
      <c r="K1089" s="42">
        <v>42825</v>
      </c>
      <c r="L1089" s="40" t="s">
        <v>11115</v>
      </c>
      <c r="M1089" s="42">
        <v>42825</v>
      </c>
      <c r="N1089" s="42">
        <v>2958465</v>
      </c>
      <c r="O1089" s="40" t="s">
        <v>11124</v>
      </c>
      <c r="P1089" s="40" t="s">
        <v>13703</v>
      </c>
      <c r="Q1089" s="40" t="s">
        <v>11121</v>
      </c>
    </row>
    <row r="1090" spans="1:17" x14ac:dyDescent="0.35">
      <c r="A1090" s="40" t="s">
        <v>13706</v>
      </c>
      <c r="B1090" s="40" t="s">
        <v>13707</v>
      </c>
      <c r="C1090" s="41"/>
      <c r="D1090" s="42">
        <v>42825</v>
      </c>
      <c r="E1090" s="42">
        <v>2958465</v>
      </c>
      <c r="F1090" s="41"/>
      <c r="G1090" s="41"/>
      <c r="H1090" s="40" t="s">
        <v>9590</v>
      </c>
      <c r="I1090" s="42">
        <v>42825</v>
      </c>
      <c r="J1090" s="40" t="s">
        <v>11115</v>
      </c>
      <c r="K1090" s="42">
        <v>42825</v>
      </c>
      <c r="L1090" s="40" t="s">
        <v>11115</v>
      </c>
      <c r="M1090" s="42">
        <v>42825</v>
      </c>
      <c r="N1090" s="42">
        <v>2958465</v>
      </c>
      <c r="O1090" s="40" t="s">
        <v>11194</v>
      </c>
      <c r="P1090" s="40" t="s">
        <v>13708</v>
      </c>
      <c r="Q1090" s="40" t="s">
        <v>11118</v>
      </c>
    </row>
    <row r="1091" spans="1:17" x14ac:dyDescent="0.35">
      <c r="A1091" s="40" t="s">
        <v>13709</v>
      </c>
      <c r="B1091" s="40" t="s">
        <v>13710</v>
      </c>
      <c r="C1091" s="41"/>
      <c r="D1091" s="42">
        <v>42825</v>
      </c>
      <c r="E1091" s="42">
        <v>2958465</v>
      </c>
      <c r="F1091" s="41"/>
      <c r="G1091" s="41"/>
      <c r="H1091" s="40" t="s">
        <v>9590</v>
      </c>
      <c r="I1091" s="42">
        <v>42825</v>
      </c>
      <c r="J1091" s="40" t="s">
        <v>11115</v>
      </c>
      <c r="K1091" s="42">
        <v>42825</v>
      </c>
      <c r="L1091" s="40" t="s">
        <v>11115</v>
      </c>
      <c r="M1091" s="42">
        <v>42825</v>
      </c>
      <c r="N1091" s="42">
        <v>2958465</v>
      </c>
      <c r="O1091" s="40" t="s">
        <v>11194</v>
      </c>
      <c r="P1091" s="40" t="s">
        <v>13708</v>
      </c>
      <c r="Q1091" s="40" t="s">
        <v>11136</v>
      </c>
    </row>
    <row r="1092" spans="1:17" x14ac:dyDescent="0.35">
      <c r="A1092" s="40" t="s">
        <v>10617</v>
      </c>
      <c r="B1092" s="40" t="s">
        <v>13711</v>
      </c>
      <c r="C1092" s="41"/>
      <c r="D1092" s="42">
        <v>42825</v>
      </c>
      <c r="E1092" s="42">
        <v>2958465</v>
      </c>
      <c r="F1092" s="41"/>
      <c r="G1092" s="41"/>
      <c r="H1092" s="40" t="s">
        <v>9590</v>
      </c>
      <c r="I1092" s="42">
        <v>42825</v>
      </c>
      <c r="J1092" s="40" t="s">
        <v>11115</v>
      </c>
      <c r="K1092" s="42">
        <v>42825</v>
      </c>
      <c r="L1092" s="40" t="s">
        <v>11115</v>
      </c>
      <c r="M1092" s="42">
        <v>42825</v>
      </c>
      <c r="N1092" s="42">
        <v>2958465</v>
      </c>
      <c r="O1092" s="40" t="s">
        <v>11149</v>
      </c>
      <c r="P1092" s="40" t="s">
        <v>13712</v>
      </c>
      <c r="Q1092" s="40" t="s">
        <v>11118</v>
      </c>
    </row>
    <row r="1093" spans="1:17" x14ac:dyDescent="0.35">
      <c r="A1093" s="40" t="s">
        <v>13713</v>
      </c>
      <c r="B1093" s="40" t="s">
        <v>13711</v>
      </c>
      <c r="C1093" s="41"/>
      <c r="D1093" s="42">
        <v>42825</v>
      </c>
      <c r="E1093" s="42">
        <v>2958465</v>
      </c>
      <c r="F1093" s="41"/>
      <c r="G1093" s="41"/>
      <c r="H1093" s="40" t="s">
        <v>9590</v>
      </c>
      <c r="I1093" s="42">
        <v>42825</v>
      </c>
      <c r="J1093" s="40" t="s">
        <v>11115</v>
      </c>
      <c r="K1093" s="42">
        <v>42825</v>
      </c>
      <c r="L1093" s="40" t="s">
        <v>11115</v>
      </c>
      <c r="M1093" s="42">
        <v>42825</v>
      </c>
      <c r="N1093" s="42">
        <v>2958465</v>
      </c>
      <c r="O1093" s="40" t="s">
        <v>11116</v>
      </c>
      <c r="P1093" s="40" t="s">
        <v>13712</v>
      </c>
      <c r="Q1093" s="40" t="s">
        <v>11118</v>
      </c>
    </row>
    <row r="1094" spans="1:17" x14ac:dyDescent="0.35">
      <c r="A1094" s="40" t="s">
        <v>10616</v>
      </c>
      <c r="B1094" s="40" t="s">
        <v>13714</v>
      </c>
      <c r="C1094" s="41"/>
      <c r="D1094" s="42">
        <v>42825</v>
      </c>
      <c r="E1094" s="42">
        <v>2958465</v>
      </c>
      <c r="F1094" s="41"/>
      <c r="G1094" s="41"/>
      <c r="H1094" s="40" t="s">
        <v>9590</v>
      </c>
      <c r="I1094" s="42">
        <v>42825</v>
      </c>
      <c r="J1094" s="40" t="s">
        <v>11115</v>
      </c>
      <c r="K1094" s="42">
        <v>42825</v>
      </c>
      <c r="L1094" s="40" t="s">
        <v>11115</v>
      </c>
      <c r="M1094" s="42">
        <v>42825</v>
      </c>
      <c r="N1094" s="42">
        <v>2958465</v>
      </c>
      <c r="O1094" s="40" t="s">
        <v>11149</v>
      </c>
      <c r="P1094" s="40" t="s">
        <v>13712</v>
      </c>
      <c r="Q1094" s="40" t="s">
        <v>11144</v>
      </c>
    </row>
    <row r="1095" spans="1:17" x14ac:dyDescent="0.35">
      <c r="A1095" s="40" t="s">
        <v>13715</v>
      </c>
      <c r="B1095" s="40" t="s">
        <v>13716</v>
      </c>
      <c r="C1095" s="41"/>
      <c r="D1095" s="42">
        <v>42825</v>
      </c>
      <c r="E1095" s="42">
        <v>2958465</v>
      </c>
      <c r="F1095" s="41"/>
      <c r="G1095" s="41"/>
      <c r="H1095" s="40" t="s">
        <v>9590</v>
      </c>
      <c r="I1095" s="42">
        <v>42825</v>
      </c>
      <c r="J1095" s="40" t="s">
        <v>11115</v>
      </c>
      <c r="K1095" s="42">
        <v>42825</v>
      </c>
      <c r="L1095" s="40" t="s">
        <v>11115</v>
      </c>
      <c r="M1095" s="42">
        <v>42825</v>
      </c>
      <c r="N1095" s="42">
        <v>2958465</v>
      </c>
      <c r="O1095" s="40" t="s">
        <v>11720</v>
      </c>
      <c r="P1095" s="40" t="s">
        <v>13712</v>
      </c>
      <c r="Q1095" s="40" t="s">
        <v>11121</v>
      </c>
    </row>
    <row r="1096" spans="1:17" x14ac:dyDescent="0.35">
      <c r="A1096" s="40" t="s">
        <v>10615</v>
      </c>
      <c r="B1096" s="40" t="s">
        <v>13717</v>
      </c>
      <c r="C1096" s="41"/>
      <c r="D1096" s="42">
        <v>42825</v>
      </c>
      <c r="E1096" s="42">
        <v>2958465</v>
      </c>
      <c r="F1096" s="41"/>
      <c r="G1096" s="41"/>
      <c r="H1096" s="40" t="s">
        <v>9590</v>
      </c>
      <c r="I1096" s="42">
        <v>42825</v>
      </c>
      <c r="J1096" s="40" t="s">
        <v>11115</v>
      </c>
      <c r="K1096" s="42">
        <v>42825</v>
      </c>
      <c r="L1096" s="40" t="s">
        <v>11115</v>
      </c>
      <c r="M1096" s="42">
        <v>42825</v>
      </c>
      <c r="N1096" s="42">
        <v>2958465</v>
      </c>
      <c r="O1096" s="40" t="s">
        <v>11149</v>
      </c>
      <c r="P1096" s="40" t="s">
        <v>13712</v>
      </c>
      <c r="Q1096" s="40" t="s">
        <v>11152</v>
      </c>
    </row>
    <row r="1097" spans="1:17" x14ac:dyDescent="0.35">
      <c r="A1097" s="40" t="s">
        <v>13718</v>
      </c>
      <c r="B1097" s="40" t="s">
        <v>13719</v>
      </c>
      <c r="C1097" s="41"/>
      <c r="D1097" s="42">
        <v>42825</v>
      </c>
      <c r="E1097" s="42">
        <v>2958465</v>
      </c>
      <c r="F1097" s="41"/>
      <c r="G1097" s="41"/>
      <c r="H1097" s="40" t="s">
        <v>9590</v>
      </c>
      <c r="I1097" s="42">
        <v>42825</v>
      </c>
      <c r="J1097" s="40" t="s">
        <v>11115</v>
      </c>
      <c r="K1097" s="42">
        <v>42825</v>
      </c>
      <c r="L1097" s="40" t="s">
        <v>11115</v>
      </c>
      <c r="M1097" s="42">
        <v>42825</v>
      </c>
      <c r="N1097" s="42">
        <v>2958465</v>
      </c>
      <c r="O1097" s="40" t="s">
        <v>11149</v>
      </c>
      <c r="P1097" s="40" t="s">
        <v>13712</v>
      </c>
      <c r="Q1097" s="40" t="s">
        <v>11184</v>
      </c>
    </row>
    <row r="1098" spans="1:17" x14ac:dyDescent="0.35">
      <c r="A1098" s="40" t="s">
        <v>10717</v>
      </c>
      <c r="B1098" s="40" t="s">
        <v>10228</v>
      </c>
      <c r="C1098" s="41"/>
      <c r="D1098" s="42">
        <v>42825</v>
      </c>
      <c r="E1098" s="42">
        <v>2958465</v>
      </c>
      <c r="F1098" s="41"/>
      <c r="G1098" s="41"/>
      <c r="H1098" s="40" t="s">
        <v>9590</v>
      </c>
      <c r="I1098" s="42">
        <v>42825</v>
      </c>
      <c r="J1098" s="40" t="s">
        <v>11115</v>
      </c>
      <c r="K1098" s="42">
        <v>42825</v>
      </c>
      <c r="L1098" s="40" t="s">
        <v>11115</v>
      </c>
      <c r="M1098" s="42">
        <v>42825</v>
      </c>
      <c r="N1098" s="42">
        <v>2958465</v>
      </c>
      <c r="O1098" s="40" t="s">
        <v>11128</v>
      </c>
      <c r="P1098" s="40" t="s">
        <v>13720</v>
      </c>
      <c r="Q1098" s="40" t="s">
        <v>11118</v>
      </c>
    </row>
    <row r="1099" spans="1:17" x14ac:dyDescent="0.35">
      <c r="A1099" s="40" t="s">
        <v>13721</v>
      </c>
      <c r="B1099" s="40" t="s">
        <v>13722</v>
      </c>
      <c r="C1099" s="41"/>
      <c r="D1099" s="42">
        <v>42825</v>
      </c>
      <c r="E1099" s="42">
        <v>2958465</v>
      </c>
      <c r="F1099" s="41"/>
      <c r="G1099" s="41"/>
      <c r="H1099" s="40" t="s">
        <v>9590</v>
      </c>
      <c r="I1099" s="42">
        <v>42825</v>
      </c>
      <c r="J1099" s="40" t="s">
        <v>11115</v>
      </c>
      <c r="K1099" s="42">
        <v>42825</v>
      </c>
      <c r="L1099" s="40" t="s">
        <v>11115</v>
      </c>
      <c r="M1099" s="42">
        <v>42825</v>
      </c>
      <c r="N1099" s="42">
        <v>2958465</v>
      </c>
      <c r="O1099" s="40" t="s">
        <v>11128</v>
      </c>
      <c r="P1099" s="40" t="s">
        <v>13720</v>
      </c>
      <c r="Q1099" s="40" t="s">
        <v>11121</v>
      </c>
    </row>
    <row r="1100" spans="1:17" x14ac:dyDescent="0.35">
      <c r="A1100" s="40" t="s">
        <v>13723</v>
      </c>
      <c r="B1100" s="40" t="s">
        <v>13724</v>
      </c>
      <c r="C1100" s="41"/>
      <c r="D1100" s="42">
        <v>42825</v>
      </c>
      <c r="E1100" s="42">
        <v>2958465</v>
      </c>
      <c r="F1100" s="41"/>
      <c r="G1100" s="41"/>
      <c r="H1100" s="40" t="s">
        <v>9590</v>
      </c>
      <c r="I1100" s="42">
        <v>42825</v>
      </c>
      <c r="J1100" s="40" t="s">
        <v>11115</v>
      </c>
      <c r="K1100" s="42">
        <v>42825</v>
      </c>
      <c r="L1100" s="40" t="s">
        <v>11115</v>
      </c>
      <c r="M1100" s="42">
        <v>42825</v>
      </c>
      <c r="N1100" s="42">
        <v>2958465</v>
      </c>
      <c r="O1100" s="40" t="s">
        <v>11128</v>
      </c>
      <c r="P1100" s="40" t="s">
        <v>13720</v>
      </c>
      <c r="Q1100" s="40" t="s">
        <v>11136</v>
      </c>
    </row>
    <row r="1101" spans="1:17" x14ac:dyDescent="0.35">
      <c r="A1101" s="40" t="s">
        <v>13725</v>
      </c>
      <c r="B1101" s="40" t="s">
        <v>13726</v>
      </c>
      <c r="C1101" s="41"/>
      <c r="D1101" s="42">
        <v>42825</v>
      </c>
      <c r="E1101" s="42">
        <v>2958465</v>
      </c>
      <c r="F1101" s="40" t="s">
        <v>12796</v>
      </c>
      <c r="G1101" s="41"/>
      <c r="H1101" s="40" t="s">
        <v>9590</v>
      </c>
      <c r="I1101" s="42">
        <v>42825</v>
      </c>
      <c r="J1101" s="40" t="s">
        <v>11115</v>
      </c>
      <c r="K1101" s="42">
        <v>42825</v>
      </c>
      <c r="L1101" s="40" t="s">
        <v>11115</v>
      </c>
      <c r="M1101" s="42">
        <v>42825</v>
      </c>
      <c r="N1101" s="42">
        <v>2958465</v>
      </c>
      <c r="O1101" s="40" t="s">
        <v>11210</v>
      </c>
      <c r="P1101" s="40" t="s">
        <v>13727</v>
      </c>
      <c r="Q1101" s="40" t="s">
        <v>11144</v>
      </c>
    </row>
    <row r="1102" spans="1:17" x14ac:dyDescent="0.35">
      <c r="A1102" s="40" t="s">
        <v>13728</v>
      </c>
      <c r="B1102" s="40" t="s">
        <v>13729</v>
      </c>
      <c r="C1102" s="41"/>
      <c r="D1102" s="42">
        <v>42825</v>
      </c>
      <c r="E1102" s="42">
        <v>2958465</v>
      </c>
      <c r="F1102" s="40" t="s">
        <v>12815</v>
      </c>
      <c r="G1102" s="41"/>
      <c r="H1102" s="40" t="s">
        <v>9590</v>
      </c>
      <c r="I1102" s="42">
        <v>42825</v>
      </c>
      <c r="J1102" s="40" t="s">
        <v>11115</v>
      </c>
      <c r="K1102" s="42">
        <v>42825</v>
      </c>
      <c r="L1102" s="40" t="s">
        <v>11115</v>
      </c>
      <c r="M1102" s="42">
        <v>42825</v>
      </c>
      <c r="N1102" s="42">
        <v>2958465</v>
      </c>
      <c r="O1102" s="40" t="s">
        <v>11210</v>
      </c>
      <c r="P1102" s="40" t="s">
        <v>13727</v>
      </c>
      <c r="Q1102" s="40" t="s">
        <v>11152</v>
      </c>
    </row>
    <row r="1103" spans="1:17" x14ac:dyDescent="0.35">
      <c r="A1103" s="40" t="s">
        <v>13730</v>
      </c>
      <c r="B1103" s="40" t="s">
        <v>13731</v>
      </c>
      <c r="C1103" s="41"/>
      <c r="D1103" s="42">
        <v>42825</v>
      </c>
      <c r="E1103" s="42">
        <v>2958465</v>
      </c>
      <c r="F1103" s="40" t="s">
        <v>13725</v>
      </c>
      <c r="G1103" s="41"/>
      <c r="H1103" s="40" t="s">
        <v>9590</v>
      </c>
      <c r="I1103" s="42">
        <v>42825</v>
      </c>
      <c r="J1103" s="40" t="s">
        <v>11115</v>
      </c>
      <c r="K1103" s="42">
        <v>42825</v>
      </c>
      <c r="L1103" s="40" t="s">
        <v>11115</v>
      </c>
      <c r="M1103" s="42">
        <v>42825</v>
      </c>
      <c r="N1103" s="42">
        <v>2958465</v>
      </c>
      <c r="O1103" s="40" t="s">
        <v>11210</v>
      </c>
      <c r="P1103" s="40" t="s">
        <v>13727</v>
      </c>
      <c r="Q1103" s="40" t="s">
        <v>11184</v>
      </c>
    </row>
    <row r="1104" spans="1:17" x14ac:dyDescent="0.35">
      <c r="A1104" s="40" t="s">
        <v>13732</v>
      </c>
      <c r="B1104" s="40" t="s">
        <v>13733</v>
      </c>
      <c r="C1104" s="41"/>
      <c r="D1104" s="42">
        <v>42825</v>
      </c>
      <c r="E1104" s="42">
        <v>2958465</v>
      </c>
      <c r="F1104" s="41"/>
      <c r="G1104" s="41"/>
      <c r="H1104" s="40" t="s">
        <v>9590</v>
      </c>
      <c r="I1104" s="42">
        <v>42825</v>
      </c>
      <c r="J1104" s="40" t="s">
        <v>11115</v>
      </c>
      <c r="K1104" s="42">
        <v>42825</v>
      </c>
      <c r="L1104" s="40" t="s">
        <v>11115</v>
      </c>
      <c r="M1104" s="42">
        <v>42825</v>
      </c>
      <c r="N1104" s="42">
        <v>2958465</v>
      </c>
      <c r="O1104" s="40" t="s">
        <v>11720</v>
      </c>
      <c r="P1104" s="40" t="s">
        <v>13727</v>
      </c>
      <c r="Q1104" s="40" t="s">
        <v>11167</v>
      </c>
    </row>
    <row r="1105" spans="1:17" x14ac:dyDescent="0.35">
      <c r="A1105" s="40" t="s">
        <v>13734</v>
      </c>
      <c r="B1105" s="40" t="s">
        <v>13735</v>
      </c>
      <c r="C1105" s="41"/>
      <c r="D1105" s="42">
        <v>42825</v>
      </c>
      <c r="E1105" s="42">
        <v>2958465</v>
      </c>
      <c r="F1105" s="41"/>
      <c r="G1105" s="41"/>
      <c r="H1105" s="40" t="s">
        <v>9590</v>
      </c>
      <c r="I1105" s="42">
        <v>42825</v>
      </c>
      <c r="J1105" s="40" t="s">
        <v>11115</v>
      </c>
      <c r="K1105" s="42">
        <v>42825</v>
      </c>
      <c r="L1105" s="40" t="s">
        <v>11115</v>
      </c>
      <c r="M1105" s="42">
        <v>42825</v>
      </c>
      <c r="N1105" s="42">
        <v>2958465</v>
      </c>
      <c r="O1105" s="40" t="s">
        <v>11720</v>
      </c>
      <c r="P1105" s="40" t="s">
        <v>13736</v>
      </c>
      <c r="Q1105" s="40" t="s">
        <v>11167</v>
      </c>
    </row>
    <row r="1106" spans="1:17" x14ac:dyDescent="0.35">
      <c r="A1106" s="40" t="s">
        <v>13737</v>
      </c>
      <c r="B1106" s="40" t="s">
        <v>13738</v>
      </c>
      <c r="C1106" s="41"/>
      <c r="D1106" s="42">
        <v>42825</v>
      </c>
      <c r="E1106" s="42">
        <v>2958465</v>
      </c>
      <c r="F1106" s="41"/>
      <c r="G1106" s="41"/>
      <c r="H1106" s="40" t="s">
        <v>9590</v>
      </c>
      <c r="I1106" s="42">
        <v>42825</v>
      </c>
      <c r="J1106" s="40" t="s">
        <v>11115</v>
      </c>
      <c r="K1106" s="42">
        <v>42825</v>
      </c>
      <c r="L1106" s="40" t="s">
        <v>11115</v>
      </c>
      <c r="M1106" s="42">
        <v>42825</v>
      </c>
      <c r="N1106" s="42">
        <v>2958465</v>
      </c>
      <c r="O1106" s="40" t="s">
        <v>11124</v>
      </c>
      <c r="P1106" s="40" t="s">
        <v>13739</v>
      </c>
      <c r="Q1106" s="40" t="s">
        <v>11118</v>
      </c>
    </row>
    <row r="1107" spans="1:17" x14ac:dyDescent="0.35">
      <c r="A1107" s="40" t="s">
        <v>13740</v>
      </c>
      <c r="B1107" s="40" t="s">
        <v>13741</v>
      </c>
      <c r="C1107" s="41"/>
      <c r="D1107" s="42">
        <v>42825</v>
      </c>
      <c r="E1107" s="42">
        <v>2958465</v>
      </c>
      <c r="F1107" s="41"/>
      <c r="G1107" s="41"/>
      <c r="H1107" s="40" t="s">
        <v>9590</v>
      </c>
      <c r="I1107" s="42">
        <v>42825</v>
      </c>
      <c r="J1107" s="40" t="s">
        <v>11115</v>
      </c>
      <c r="K1107" s="42">
        <v>42825</v>
      </c>
      <c r="L1107" s="40" t="s">
        <v>11115</v>
      </c>
      <c r="M1107" s="42">
        <v>42825</v>
      </c>
      <c r="N1107" s="42">
        <v>2958465</v>
      </c>
      <c r="O1107" s="40" t="s">
        <v>11124</v>
      </c>
      <c r="P1107" s="40" t="s">
        <v>13739</v>
      </c>
      <c r="Q1107" s="40" t="s">
        <v>11121</v>
      </c>
    </row>
    <row r="1108" spans="1:17" x14ac:dyDescent="0.35">
      <c r="A1108" s="40" t="s">
        <v>10543</v>
      </c>
      <c r="B1108" s="40" t="s">
        <v>13742</v>
      </c>
      <c r="C1108" s="41"/>
      <c r="D1108" s="42">
        <v>42825</v>
      </c>
      <c r="E1108" s="42">
        <v>2958465</v>
      </c>
      <c r="F1108" s="41"/>
      <c r="G1108" s="41"/>
      <c r="H1108" s="40" t="s">
        <v>9590</v>
      </c>
      <c r="I1108" s="42">
        <v>42825</v>
      </c>
      <c r="J1108" s="40" t="s">
        <v>11115</v>
      </c>
      <c r="K1108" s="42">
        <v>42825</v>
      </c>
      <c r="L1108" s="40" t="s">
        <v>11115</v>
      </c>
      <c r="M1108" s="42">
        <v>42825</v>
      </c>
      <c r="N1108" s="42">
        <v>2958465</v>
      </c>
      <c r="O1108" s="40" t="s">
        <v>11149</v>
      </c>
      <c r="P1108" s="40" t="s">
        <v>13743</v>
      </c>
      <c r="Q1108" s="40" t="s">
        <v>11118</v>
      </c>
    </row>
    <row r="1109" spans="1:17" x14ac:dyDescent="0.35">
      <c r="A1109" s="40" t="s">
        <v>10542</v>
      </c>
      <c r="B1109" s="40" t="s">
        <v>13744</v>
      </c>
      <c r="C1109" s="41"/>
      <c r="D1109" s="42">
        <v>42825</v>
      </c>
      <c r="E1109" s="42">
        <v>2958465</v>
      </c>
      <c r="F1109" s="41"/>
      <c r="G1109" s="41"/>
      <c r="H1109" s="40" t="s">
        <v>9590</v>
      </c>
      <c r="I1109" s="42">
        <v>42825</v>
      </c>
      <c r="J1109" s="40" t="s">
        <v>11115</v>
      </c>
      <c r="K1109" s="42">
        <v>42825</v>
      </c>
      <c r="L1109" s="40" t="s">
        <v>11115</v>
      </c>
      <c r="M1109" s="42">
        <v>42825</v>
      </c>
      <c r="N1109" s="42">
        <v>2958465</v>
      </c>
      <c r="O1109" s="40" t="s">
        <v>11149</v>
      </c>
      <c r="P1109" s="40" t="s">
        <v>13743</v>
      </c>
      <c r="Q1109" s="40" t="s">
        <v>11152</v>
      </c>
    </row>
    <row r="1110" spans="1:17" x14ac:dyDescent="0.35">
      <c r="A1110" s="40" t="s">
        <v>13745</v>
      </c>
      <c r="B1110" s="40" t="s">
        <v>13746</v>
      </c>
      <c r="C1110" s="41"/>
      <c r="D1110" s="42">
        <v>42825</v>
      </c>
      <c r="E1110" s="42">
        <v>2958465</v>
      </c>
      <c r="F1110" s="41"/>
      <c r="G1110" s="41"/>
      <c r="H1110" s="40" t="s">
        <v>9590</v>
      </c>
      <c r="I1110" s="42">
        <v>42825</v>
      </c>
      <c r="J1110" s="40" t="s">
        <v>11115</v>
      </c>
      <c r="K1110" s="42">
        <v>42825</v>
      </c>
      <c r="L1110" s="40" t="s">
        <v>11115</v>
      </c>
      <c r="M1110" s="42">
        <v>42825</v>
      </c>
      <c r="N1110" s="42">
        <v>2958465</v>
      </c>
      <c r="O1110" s="40" t="s">
        <v>11132</v>
      </c>
      <c r="P1110" s="40" t="s">
        <v>13747</v>
      </c>
      <c r="Q1110" s="40" t="s">
        <v>11118</v>
      </c>
    </row>
    <row r="1111" spans="1:17" x14ac:dyDescent="0.35">
      <c r="A1111" s="40" t="s">
        <v>13748</v>
      </c>
      <c r="B1111" s="40" t="s">
        <v>13749</v>
      </c>
      <c r="C1111" s="41"/>
      <c r="D1111" s="42">
        <v>42825</v>
      </c>
      <c r="E1111" s="42">
        <v>2958465</v>
      </c>
      <c r="F1111" s="41"/>
      <c r="G1111" s="41"/>
      <c r="H1111" s="40" t="s">
        <v>9590</v>
      </c>
      <c r="I1111" s="42">
        <v>42825</v>
      </c>
      <c r="J1111" s="40" t="s">
        <v>11115</v>
      </c>
      <c r="K1111" s="42">
        <v>42825</v>
      </c>
      <c r="L1111" s="40" t="s">
        <v>11115</v>
      </c>
      <c r="M1111" s="42">
        <v>42825</v>
      </c>
      <c r="N1111" s="42">
        <v>2958465</v>
      </c>
      <c r="O1111" s="40" t="s">
        <v>11132</v>
      </c>
      <c r="P1111" s="40" t="s">
        <v>13747</v>
      </c>
      <c r="Q1111" s="40" t="s">
        <v>11136</v>
      </c>
    </row>
    <row r="1112" spans="1:17" x14ac:dyDescent="0.35">
      <c r="A1112" s="40" t="s">
        <v>13750</v>
      </c>
      <c r="B1112" s="40" t="s">
        <v>13751</v>
      </c>
      <c r="C1112" s="41"/>
      <c r="D1112" s="42">
        <v>42825</v>
      </c>
      <c r="E1112" s="42">
        <v>2958465</v>
      </c>
      <c r="F1112" s="41"/>
      <c r="G1112" s="41"/>
      <c r="H1112" s="40" t="s">
        <v>9590</v>
      </c>
      <c r="I1112" s="42">
        <v>42825</v>
      </c>
      <c r="J1112" s="40" t="s">
        <v>11115</v>
      </c>
      <c r="K1112" s="42">
        <v>42825</v>
      </c>
      <c r="L1112" s="40" t="s">
        <v>11115</v>
      </c>
      <c r="M1112" s="42">
        <v>42825</v>
      </c>
      <c r="N1112" s="42">
        <v>2958465</v>
      </c>
      <c r="O1112" s="40" t="s">
        <v>11260</v>
      </c>
      <c r="P1112" s="40" t="s">
        <v>13752</v>
      </c>
      <c r="Q1112" s="40" t="s">
        <v>11118</v>
      </c>
    </row>
    <row r="1113" spans="1:17" x14ac:dyDescent="0.35">
      <c r="A1113" s="40" t="s">
        <v>13753</v>
      </c>
      <c r="B1113" s="40" t="s">
        <v>13754</v>
      </c>
      <c r="C1113" s="41"/>
      <c r="D1113" s="42">
        <v>42825</v>
      </c>
      <c r="E1113" s="42">
        <v>2958465</v>
      </c>
      <c r="F1113" s="41"/>
      <c r="G1113" s="41"/>
      <c r="H1113" s="40" t="s">
        <v>9590</v>
      </c>
      <c r="I1113" s="42">
        <v>42825</v>
      </c>
      <c r="J1113" s="40" t="s">
        <v>11115</v>
      </c>
      <c r="K1113" s="42">
        <v>42825</v>
      </c>
      <c r="L1113" s="40" t="s">
        <v>11115</v>
      </c>
      <c r="M1113" s="42">
        <v>42825</v>
      </c>
      <c r="N1113" s="42">
        <v>2958465</v>
      </c>
      <c r="O1113" s="40" t="s">
        <v>11260</v>
      </c>
      <c r="P1113" s="40" t="s">
        <v>13752</v>
      </c>
      <c r="Q1113" s="40" t="s">
        <v>11136</v>
      </c>
    </row>
    <row r="1114" spans="1:17" x14ac:dyDescent="0.35">
      <c r="A1114" s="40" t="s">
        <v>13755</v>
      </c>
      <c r="B1114" s="40" t="s">
        <v>13756</v>
      </c>
      <c r="C1114" s="41"/>
      <c r="D1114" s="42">
        <v>42825</v>
      </c>
      <c r="E1114" s="42">
        <v>2958465</v>
      </c>
      <c r="F1114" s="41"/>
      <c r="G1114" s="41"/>
      <c r="H1114" s="40" t="s">
        <v>9590</v>
      </c>
      <c r="I1114" s="42">
        <v>42825</v>
      </c>
      <c r="J1114" s="40" t="s">
        <v>11115</v>
      </c>
      <c r="K1114" s="42">
        <v>42825</v>
      </c>
      <c r="L1114" s="40" t="s">
        <v>11115</v>
      </c>
      <c r="M1114" s="42">
        <v>42825</v>
      </c>
      <c r="N1114" s="42">
        <v>2958465</v>
      </c>
      <c r="O1114" s="40" t="s">
        <v>11116</v>
      </c>
      <c r="P1114" s="40" t="s">
        <v>13757</v>
      </c>
      <c r="Q1114" s="40" t="s">
        <v>11118</v>
      </c>
    </row>
    <row r="1115" spans="1:17" x14ac:dyDescent="0.35">
      <c r="A1115" s="40" t="s">
        <v>13758</v>
      </c>
      <c r="B1115" s="40" t="s">
        <v>13759</v>
      </c>
      <c r="C1115" s="41"/>
      <c r="D1115" s="42">
        <v>42825</v>
      </c>
      <c r="E1115" s="42">
        <v>2958465</v>
      </c>
      <c r="F1115" s="41"/>
      <c r="G1115" s="41"/>
      <c r="H1115" s="40" t="s">
        <v>9590</v>
      </c>
      <c r="I1115" s="42">
        <v>42825</v>
      </c>
      <c r="J1115" s="40" t="s">
        <v>11115</v>
      </c>
      <c r="K1115" s="42">
        <v>42825</v>
      </c>
      <c r="L1115" s="40" t="s">
        <v>11115</v>
      </c>
      <c r="M1115" s="42">
        <v>42825</v>
      </c>
      <c r="N1115" s="42">
        <v>2958465</v>
      </c>
      <c r="O1115" s="40" t="s">
        <v>11116</v>
      </c>
      <c r="P1115" s="40" t="s">
        <v>13757</v>
      </c>
      <c r="Q1115" s="40" t="s">
        <v>11121</v>
      </c>
    </row>
    <row r="1116" spans="1:17" x14ac:dyDescent="0.35">
      <c r="A1116" s="40" t="s">
        <v>13760</v>
      </c>
      <c r="B1116" s="40" t="s">
        <v>13761</v>
      </c>
      <c r="C1116" s="41"/>
      <c r="D1116" s="42">
        <v>42825</v>
      </c>
      <c r="E1116" s="42">
        <v>2958465</v>
      </c>
      <c r="F1116" s="41"/>
      <c r="G1116" s="41"/>
      <c r="H1116" s="40" t="s">
        <v>9590</v>
      </c>
      <c r="I1116" s="42">
        <v>42825</v>
      </c>
      <c r="J1116" s="40" t="s">
        <v>11115</v>
      </c>
      <c r="K1116" s="42">
        <v>42825</v>
      </c>
      <c r="L1116" s="40" t="s">
        <v>11115</v>
      </c>
      <c r="M1116" s="42">
        <v>42825</v>
      </c>
      <c r="N1116" s="42">
        <v>2958465</v>
      </c>
      <c r="O1116" s="40" t="s">
        <v>11194</v>
      </c>
      <c r="P1116" s="40" t="s">
        <v>13762</v>
      </c>
      <c r="Q1116" s="40" t="s">
        <v>11118</v>
      </c>
    </row>
    <row r="1117" spans="1:17" x14ac:dyDescent="0.35">
      <c r="A1117" s="40" t="s">
        <v>13763</v>
      </c>
      <c r="B1117" s="40" t="s">
        <v>13764</v>
      </c>
      <c r="C1117" s="41"/>
      <c r="D1117" s="42">
        <v>42825</v>
      </c>
      <c r="E1117" s="42">
        <v>2958465</v>
      </c>
      <c r="F1117" s="41"/>
      <c r="G1117" s="41"/>
      <c r="H1117" s="40" t="s">
        <v>9590</v>
      </c>
      <c r="I1117" s="42">
        <v>42825</v>
      </c>
      <c r="J1117" s="40" t="s">
        <v>11115</v>
      </c>
      <c r="K1117" s="42">
        <v>42825</v>
      </c>
      <c r="L1117" s="40" t="s">
        <v>11115</v>
      </c>
      <c r="M1117" s="42">
        <v>42825</v>
      </c>
      <c r="N1117" s="42">
        <v>2958465</v>
      </c>
      <c r="O1117" s="40" t="s">
        <v>11194</v>
      </c>
      <c r="P1117" s="40" t="s">
        <v>13762</v>
      </c>
      <c r="Q1117" s="40" t="s">
        <v>11136</v>
      </c>
    </row>
    <row r="1118" spans="1:17" ht="26.5" x14ac:dyDescent="0.35">
      <c r="A1118" s="40" t="s">
        <v>13765</v>
      </c>
      <c r="B1118" s="40" t="s">
        <v>13766</v>
      </c>
      <c r="C1118" s="41"/>
      <c r="D1118" s="42">
        <v>42825</v>
      </c>
      <c r="E1118" s="42">
        <v>2958465</v>
      </c>
      <c r="F1118" s="40" t="s">
        <v>13765</v>
      </c>
      <c r="G1118" s="41"/>
      <c r="H1118" s="40" t="s">
        <v>9590</v>
      </c>
      <c r="I1118" s="42">
        <v>42825</v>
      </c>
      <c r="J1118" s="40" t="s">
        <v>11115</v>
      </c>
      <c r="K1118" s="42">
        <v>42825</v>
      </c>
      <c r="L1118" s="40" t="s">
        <v>11115</v>
      </c>
      <c r="M1118" s="42">
        <v>42825</v>
      </c>
      <c r="N1118" s="42">
        <v>2958465</v>
      </c>
      <c r="O1118" s="40" t="s">
        <v>13767</v>
      </c>
      <c r="P1118" s="40" t="s">
        <v>13768</v>
      </c>
      <c r="Q1118" s="40" t="s">
        <v>11118</v>
      </c>
    </row>
    <row r="1119" spans="1:17" ht="26.5" x14ac:dyDescent="0.35">
      <c r="A1119" s="40" t="s">
        <v>13769</v>
      </c>
      <c r="B1119" s="40" t="s">
        <v>13766</v>
      </c>
      <c r="C1119" s="41"/>
      <c r="D1119" s="42">
        <v>42825</v>
      </c>
      <c r="E1119" s="42">
        <v>2958465</v>
      </c>
      <c r="F1119" s="41"/>
      <c r="G1119" s="41"/>
      <c r="H1119" s="40" t="s">
        <v>9590</v>
      </c>
      <c r="I1119" s="42">
        <v>42825</v>
      </c>
      <c r="J1119" s="40" t="s">
        <v>11115</v>
      </c>
      <c r="K1119" s="42">
        <v>42825</v>
      </c>
      <c r="L1119" s="40" t="s">
        <v>11115</v>
      </c>
      <c r="M1119" s="42">
        <v>42825</v>
      </c>
      <c r="N1119" s="42">
        <v>2958465</v>
      </c>
      <c r="O1119" s="40" t="s">
        <v>13767</v>
      </c>
      <c r="P1119" s="40" t="s">
        <v>13768</v>
      </c>
      <c r="Q1119" s="40" t="s">
        <v>11118</v>
      </c>
    </row>
    <row r="1120" spans="1:17" ht="26.5" x14ac:dyDescent="0.35">
      <c r="A1120" s="40" t="s">
        <v>13770</v>
      </c>
      <c r="B1120" s="40" t="s">
        <v>13771</v>
      </c>
      <c r="C1120" s="41"/>
      <c r="D1120" s="42">
        <v>42825</v>
      </c>
      <c r="E1120" s="42">
        <v>2958465</v>
      </c>
      <c r="F1120" s="40" t="s">
        <v>13765</v>
      </c>
      <c r="G1120" s="41"/>
      <c r="H1120" s="40" t="s">
        <v>9590</v>
      </c>
      <c r="I1120" s="42">
        <v>42825</v>
      </c>
      <c r="J1120" s="40" t="s">
        <v>11115</v>
      </c>
      <c r="K1120" s="42">
        <v>42825</v>
      </c>
      <c r="L1120" s="40" t="s">
        <v>11115</v>
      </c>
      <c r="M1120" s="42">
        <v>42825</v>
      </c>
      <c r="N1120" s="42">
        <v>2958465</v>
      </c>
      <c r="O1120" s="40" t="s">
        <v>13767</v>
      </c>
      <c r="P1120" s="40" t="s">
        <v>13768</v>
      </c>
      <c r="Q1120" s="40" t="s">
        <v>11121</v>
      </c>
    </row>
    <row r="1121" spans="1:17" x14ac:dyDescent="0.35">
      <c r="A1121" s="40" t="s">
        <v>13772</v>
      </c>
      <c r="B1121" s="40" t="s">
        <v>13773</v>
      </c>
      <c r="C1121" s="41"/>
      <c r="D1121" s="42">
        <v>42825</v>
      </c>
      <c r="E1121" s="42">
        <v>2958465</v>
      </c>
      <c r="F1121" s="41"/>
      <c r="G1121" s="41"/>
      <c r="H1121" s="40" t="s">
        <v>9590</v>
      </c>
      <c r="I1121" s="42">
        <v>42825</v>
      </c>
      <c r="J1121" s="40" t="s">
        <v>11115</v>
      </c>
      <c r="K1121" s="42">
        <v>42825</v>
      </c>
      <c r="L1121" s="40" t="s">
        <v>11115</v>
      </c>
      <c r="M1121" s="42">
        <v>42825</v>
      </c>
      <c r="N1121" s="42">
        <v>2958465</v>
      </c>
      <c r="O1121" s="40" t="s">
        <v>11568</v>
      </c>
      <c r="P1121" s="40" t="s">
        <v>13774</v>
      </c>
      <c r="Q1121" s="40" t="s">
        <v>11118</v>
      </c>
    </row>
    <row r="1122" spans="1:17" x14ac:dyDescent="0.35">
      <c r="A1122" s="40" t="s">
        <v>13775</v>
      </c>
      <c r="B1122" s="40" t="s">
        <v>13776</v>
      </c>
      <c r="C1122" s="41"/>
      <c r="D1122" s="42">
        <v>42825</v>
      </c>
      <c r="E1122" s="42">
        <v>2958465</v>
      </c>
      <c r="F1122" s="41"/>
      <c r="G1122" s="41"/>
      <c r="H1122" s="40" t="s">
        <v>9590</v>
      </c>
      <c r="I1122" s="42">
        <v>42825</v>
      </c>
      <c r="J1122" s="40" t="s">
        <v>11115</v>
      </c>
      <c r="K1122" s="42">
        <v>42825</v>
      </c>
      <c r="L1122" s="40" t="s">
        <v>11115</v>
      </c>
      <c r="M1122" s="42">
        <v>42825</v>
      </c>
      <c r="N1122" s="42">
        <v>2958465</v>
      </c>
      <c r="O1122" s="40" t="s">
        <v>11568</v>
      </c>
      <c r="P1122" s="40" t="s">
        <v>13774</v>
      </c>
      <c r="Q1122" s="40" t="s">
        <v>11121</v>
      </c>
    </row>
    <row r="1123" spans="1:17" x14ac:dyDescent="0.35">
      <c r="A1123" s="40" t="s">
        <v>13777</v>
      </c>
      <c r="B1123" s="40" t="s">
        <v>13778</v>
      </c>
      <c r="C1123" s="41"/>
      <c r="D1123" s="42">
        <v>42825</v>
      </c>
      <c r="E1123" s="42">
        <v>2958465</v>
      </c>
      <c r="F1123" s="40" t="s">
        <v>11153</v>
      </c>
      <c r="G1123" s="41"/>
      <c r="H1123" s="40" t="s">
        <v>9590</v>
      </c>
      <c r="I1123" s="42">
        <v>42825</v>
      </c>
      <c r="J1123" s="40" t="s">
        <v>11115</v>
      </c>
      <c r="K1123" s="42">
        <v>42825</v>
      </c>
      <c r="L1123" s="40" t="s">
        <v>11115</v>
      </c>
      <c r="M1123" s="42">
        <v>42825</v>
      </c>
      <c r="N1123" s="42">
        <v>2958465</v>
      </c>
      <c r="O1123" s="40" t="s">
        <v>11155</v>
      </c>
      <c r="P1123" s="40" t="s">
        <v>13779</v>
      </c>
      <c r="Q1123" s="40" t="s">
        <v>11118</v>
      </c>
    </row>
    <row r="1124" spans="1:17" x14ac:dyDescent="0.35">
      <c r="A1124" s="40" t="s">
        <v>7756</v>
      </c>
      <c r="B1124" s="40" t="s">
        <v>13778</v>
      </c>
      <c r="C1124" s="41"/>
      <c r="D1124" s="42">
        <v>42825</v>
      </c>
      <c r="E1124" s="42">
        <v>2958465</v>
      </c>
      <c r="F1124" s="40" t="s">
        <v>11153</v>
      </c>
      <c r="G1124" s="41"/>
      <c r="H1124" s="40" t="s">
        <v>9590</v>
      </c>
      <c r="I1124" s="42">
        <v>42825</v>
      </c>
      <c r="J1124" s="40" t="s">
        <v>11115</v>
      </c>
      <c r="K1124" s="42">
        <v>42825</v>
      </c>
      <c r="L1124" s="40" t="s">
        <v>11115</v>
      </c>
      <c r="M1124" s="42">
        <v>42825</v>
      </c>
      <c r="N1124" s="42">
        <v>2958465</v>
      </c>
      <c r="O1124" s="40" t="s">
        <v>11155</v>
      </c>
      <c r="P1124" s="40" t="s">
        <v>13779</v>
      </c>
      <c r="Q1124" s="40" t="s">
        <v>11118</v>
      </c>
    </row>
    <row r="1125" spans="1:17" x14ac:dyDescent="0.35">
      <c r="A1125" s="40" t="s">
        <v>7757</v>
      </c>
      <c r="B1125" s="40" t="s">
        <v>13778</v>
      </c>
      <c r="C1125" s="41"/>
      <c r="D1125" s="42">
        <v>42825</v>
      </c>
      <c r="E1125" s="42">
        <v>2958465</v>
      </c>
      <c r="F1125" s="40" t="s">
        <v>11153</v>
      </c>
      <c r="G1125" s="41"/>
      <c r="H1125" s="40" t="s">
        <v>9590</v>
      </c>
      <c r="I1125" s="42">
        <v>42825</v>
      </c>
      <c r="J1125" s="40" t="s">
        <v>11115</v>
      </c>
      <c r="K1125" s="42">
        <v>42825</v>
      </c>
      <c r="L1125" s="40" t="s">
        <v>11115</v>
      </c>
      <c r="M1125" s="42">
        <v>42825</v>
      </c>
      <c r="N1125" s="42">
        <v>2958465</v>
      </c>
      <c r="O1125" s="40" t="s">
        <v>11155</v>
      </c>
      <c r="P1125" s="40" t="s">
        <v>13779</v>
      </c>
      <c r="Q1125" s="40" t="s">
        <v>11118</v>
      </c>
    </row>
    <row r="1126" spans="1:17" x14ac:dyDescent="0.35">
      <c r="A1126" s="40" t="s">
        <v>13780</v>
      </c>
      <c r="B1126" s="40" t="s">
        <v>13781</v>
      </c>
      <c r="C1126" s="41"/>
      <c r="D1126" s="42">
        <v>42825</v>
      </c>
      <c r="E1126" s="42">
        <v>2958465</v>
      </c>
      <c r="F1126" s="40" t="s">
        <v>11153</v>
      </c>
      <c r="G1126" s="41"/>
      <c r="H1126" s="40" t="s">
        <v>9590</v>
      </c>
      <c r="I1126" s="42">
        <v>42825</v>
      </c>
      <c r="J1126" s="40" t="s">
        <v>11115</v>
      </c>
      <c r="K1126" s="42">
        <v>42825</v>
      </c>
      <c r="L1126" s="40" t="s">
        <v>11115</v>
      </c>
      <c r="M1126" s="42">
        <v>42825</v>
      </c>
      <c r="N1126" s="42">
        <v>2958465</v>
      </c>
      <c r="O1126" s="40" t="s">
        <v>11155</v>
      </c>
      <c r="P1126" s="40" t="s">
        <v>13779</v>
      </c>
      <c r="Q1126" s="40" t="s">
        <v>11144</v>
      </c>
    </row>
    <row r="1127" spans="1:17" ht="26.5" x14ac:dyDescent="0.35">
      <c r="A1127" s="40" t="s">
        <v>13782</v>
      </c>
      <c r="B1127" s="40" t="s">
        <v>13783</v>
      </c>
      <c r="C1127" s="41"/>
      <c r="D1127" s="42">
        <v>42825</v>
      </c>
      <c r="E1127" s="42">
        <v>2958465</v>
      </c>
      <c r="F1127" s="40" t="s">
        <v>13777</v>
      </c>
      <c r="G1127" s="41"/>
      <c r="H1127" s="40" t="s">
        <v>9590</v>
      </c>
      <c r="I1127" s="42">
        <v>42825</v>
      </c>
      <c r="J1127" s="40" t="s">
        <v>11115</v>
      </c>
      <c r="K1127" s="42">
        <v>42825</v>
      </c>
      <c r="L1127" s="40" t="s">
        <v>11115</v>
      </c>
      <c r="M1127" s="42">
        <v>42825</v>
      </c>
      <c r="N1127" s="42">
        <v>2958465</v>
      </c>
      <c r="O1127" s="40" t="s">
        <v>11160</v>
      </c>
      <c r="P1127" s="40" t="s">
        <v>13779</v>
      </c>
      <c r="Q1127" s="40" t="s">
        <v>11152</v>
      </c>
    </row>
    <row r="1128" spans="1:17" ht="26.5" x14ac:dyDescent="0.35">
      <c r="A1128" s="40" t="s">
        <v>13784</v>
      </c>
      <c r="B1128" s="40" t="s">
        <v>13785</v>
      </c>
      <c r="C1128" s="41"/>
      <c r="D1128" s="42">
        <v>42825</v>
      </c>
      <c r="E1128" s="42">
        <v>2958465</v>
      </c>
      <c r="F1128" s="40" t="s">
        <v>13777</v>
      </c>
      <c r="G1128" s="41"/>
      <c r="H1128" s="40" t="s">
        <v>9590</v>
      </c>
      <c r="I1128" s="42">
        <v>42825</v>
      </c>
      <c r="J1128" s="40" t="s">
        <v>11115</v>
      </c>
      <c r="K1128" s="42">
        <v>42825</v>
      </c>
      <c r="L1128" s="40" t="s">
        <v>11115</v>
      </c>
      <c r="M1128" s="42">
        <v>42825</v>
      </c>
      <c r="N1128" s="42">
        <v>2958465</v>
      </c>
      <c r="O1128" s="40" t="s">
        <v>11160</v>
      </c>
      <c r="P1128" s="40" t="s">
        <v>13779</v>
      </c>
      <c r="Q1128" s="40" t="s">
        <v>11136</v>
      </c>
    </row>
    <row r="1129" spans="1:17" x14ac:dyDescent="0.35">
      <c r="A1129" s="40" t="s">
        <v>13786</v>
      </c>
      <c r="B1129" s="40" t="s">
        <v>13787</v>
      </c>
      <c r="C1129" s="41"/>
      <c r="D1129" s="42">
        <v>42825</v>
      </c>
      <c r="E1129" s="42">
        <v>2958465</v>
      </c>
      <c r="F1129" s="40" t="s">
        <v>12001</v>
      </c>
      <c r="G1129" s="41"/>
      <c r="H1129" s="40" t="s">
        <v>9590</v>
      </c>
      <c r="I1129" s="42">
        <v>42825</v>
      </c>
      <c r="J1129" s="40" t="s">
        <v>11115</v>
      </c>
      <c r="K1129" s="42">
        <v>42825</v>
      </c>
      <c r="L1129" s="40" t="s">
        <v>11115</v>
      </c>
      <c r="M1129" s="42">
        <v>42825</v>
      </c>
      <c r="N1129" s="42">
        <v>2958465</v>
      </c>
      <c r="O1129" s="40" t="s">
        <v>11210</v>
      </c>
      <c r="P1129" s="40" t="s">
        <v>13788</v>
      </c>
      <c r="Q1129" s="40" t="s">
        <v>11118</v>
      </c>
    </row>
    <row r="1130" spans="1:17" x14ac:dyDescent="0.35">
      <c r="A1130" s="40" t="s">
        <v>13789</v>
      </c>
      <c r="B1130" s="40" t="s">
        <v>13790</v>
      </c>
      <c r="C1130" s="41"/>
      <c r="D1130" s="42">
        <v>42825</v>
      </c>
      <c r="E1130" s="42">
        <v>2958465</v>
      </c>
      <c r="F1130" s="40" t="s">
        <v>13786</v>
      </c>
      <c r="G1130" s="41"/>
      <c r="H1130" s="40" t="s">
        <v>9590</v>
      </c>
      <c r="I1130" s="42">
        <v>42825</v>
      </c>
      <c r="J1130" s="40" t="s">
        <v>11115</v>
      </c>
      <c r="K1130" s="42">
        <v>42825</v>
      </c>
      <c r="L1130" s="40" t="s">
        <v>11115</v>
      </c>
      <c r="M1130" s="42">
        <v>42825</v>
      </c>
      <c r="N1130" s="42">
        <v>2958465</v>
      </c>
      <c r="O1130" s="40" t="s">
        <v>11210</v>
      </c>
      <c r="P1130" s="40" t="s">
        <v>13788</v>
      </c>
      <c r="Q1130" s="40" t="s">
        <v>11121</v>
      </c>
    </row>
    <row r="1131" spans="1:17" x14ac:dyDescent="0.35">
      <c r="A1131" s="40" t="s">
        <v>13791</v>
      </c>
      <c r="B1131" s="40" t="s">
        <v>13792</v>
      </c>
      <c r="C1131" s="41"/>
      <c r="D1131" s="42">
        <v>42825</v>
      </c>
      <c r="E1131" s="42">
        <v>2958465</v>
      </c>
      <c r="F1131" s="41"/>
      <c r="G1131" s="41"/>
      <c r="H1131" s="40" t="s">
        <v>9590</v>
      </c>
      <c r="I1131" s="42">
        <v>42825</v>
      </c>
      <c r="J1131" s="40" t="s">
        <v>11115</v>
      </c>
      <c r="K1131" s="42">
        <v>42825</v>
      </c>
      <c r="L1131" s="40" t="s">
        <v>11115</v>
      </c>
      <c r="M1131" s="42">
        <v>42825</v>
      </c>
      <c r="N1131" s="42">
        <v>2958465</v>
      </c>
      <c r="O1131" s="40" t="s">
        <v>11260</v>
      </c>
      <c r="P1131" s="40" t="s">
        <v>13793</v>
      </c>
      <c r="Q1131" s="40" t="s">
        <v>11136</v>
      </c>
    </row>
    <row r="1132" spans="1:17" x14ac:dyDescent="0.35">
      <c r="A1132" s="40" t="s">
        <v>13794</v>
      </c>
      <c r="B1132" s="40" t="s">
        <v>13795</v>
      </c>
      <c r="C1132" s="41"/>
      <c r="D1132" s="42">
        <v>42825</v>
      </c>
      <c r="E1132" s="42">
        <v>2958465</v>
      </c>
      <c r="F1132" s="41"/>
      <c r="G1132" s="41"/>
      <c r="H1132" s="40" t="s">
        <v>9590</v>
      </c>
      <c r="I1132" s="42">
        <v>42825</v>
      </c>
      <c r="J1132" s="40" t="s">
        <v>11115</v>
      </c>
      <c r="K1132" s="42">
        <v>42825</v>
      </c>
      <c r="L1132" s="40" t="s">
        <v>11115</v>
      </c>
      <c r="M1132" s="42">
        <v>42825</v>
      </c>
      <c r="N1132" s="42">
        <v>2958465</v>
      </c>
      <c r="O1132" s="40" t="s">
        <v>11260</v>
      </c>
      <c r="P1132" s="40" t="s">
        <v>13793</v>
      </c>
      <c r="Q1132" s="40" t="s">
        <v>11167</v>
      </c>
    </row>
    <row r="1133" spans="1:17" x14ac:dyDescent="0.35">
      <c r="A1133" s="40" t="s">
        <v>13796</v>
      </c>
      <c r="B1133" s="40" t="s">
        <v>13797</v>
      </c>
      <c r="C1133" s="41"/>
      <c r="D1133" s="42">
        <v>42825</v>
      </c>
      <c r="E1133" s="42">
        <v>2958465</v>
      </c>
      <c r="F1133" s="41"/>
      <c r="G1133" s="41"/>
      <c r="H1133" s="40" t="s">
        <v>9590</v>
      </c>
      <c r="I1133" s="42">
        <v>42825</v>
      </c>
      <c r="J1133" s="40" t="s">
        <v>11115</v>
      </c>
      <c r="K1133" s="42">
        <v>42825</v>
      </c>
      <c r="L1133" s="40" t="s">
        <v>11115</v>
      </c>
      <c r="M1133" s="42">
        <v>42825</v>
      </c>
      <c r="N1133" s="42">
        <v>2958465</v>
      </c>
      <c r="O1133" s="40" t="s">
        <v>11210</v>
      </c>
      <c r="P1133" s="40" t="s">
        <v>13798</v>
      </c>
      <c r="Q1133" s="40" t="s">
        <v>11118</v>
      </c>
    </row>
    <row r="1134" spans="1:17" x14ac:dyDescent="0.35">
      <c r="A1134" s="40" t="s">
        <v>13799</v>
      </c>
      <c r="B1134" s="40" t="s">
        <v>13797</v>
      </c>
      <c r="C1134" s="41"/>
      <c r="D1134" s="42">
        <v>42825</v>
      </c>
      <c r="E1134" s="42">
        <v>2958465</v>
      </c>
      <c r="F1134" s="41"/>
      <c r="G1134" s="41"/>
      <c r="H1134" s="40" t="s">
        <v>9590</v>
      </c>
      <c r="I1134" s="42">
        <v>42825</v>
      </c>
      <c r="J1134" s="40" t="s">
        <v>11115</v>
      </c>
      <c r="K1134" s="42">
        <v>42825</v>
      </c>
      <c r="L1134" s="40" t="s">
        <v>11115</v>
      </c>
      <c r="M1134" s="42">
        <v>42825</v>
      </c>
      <c r="N1134" s="42">
        <v>2958465</v>
      </c>
      <c r="O1134" s="40" t="s">
        <v>11210</v>
      </c>
      <c r="P1134" s="40" t="s">
        <v>13798</v>
      </c>
      <c r="Q1134" s="40" t="s">
        <v>11118</v>
      </c>
    </row>
    <row r="1135" spans="1:17" x14ac:dyDescent="0.35">
      <c r="A1135" s="40" t="s">
        <v>13800</v>
      </c>
      <c r="B1135" s="40" t="s">
        <v>13801</v>
      </c>
      <c r="C1135" s="41"/>
      <c r="D1135" s="42">
        <v>42825</v>
      </c>
      <c r="E1135" s="42">
        <v>2958465</v>
      </c>
      <c r="F1135" s="41"/>
      <c r="G1135" s="41"/>
      <c r="H1135" s="40" t="s">
        <v>9590</v>
      </c>
      <c r="I1135" s="42">
        <v>42825</v>
      </c>
      <c r="J1135" s="40" t="s">
        <v>11115</v>
      </c>
      <c r="K1135" s="42">
        <v>42825</v>
      </c>
      <c r="L1135" s="40" t="s">
        <v>11115</v>
      </c>
      <c r="M1135" s="42">
        <v>42825</v>
      </c>
      <c r="N1135" s="42">
        <v>2958465</v>
      </c>
      <c r="O1135" s="40" t="s">
        <v>11188</v>
      </c>
      <c r="P1135" s="40" t="s">
        <v>13802</v>
      </c>
      <c r="Q1135" s="40" t="s">
        <v>11118</v>
      </c>
    </row>
    <row r="1136" spans="1:17" x14ac:dyDescent="0.35">
      <c r="A1136" s="40" t="s">
        <v>13803</v>
      </c>
      <c r="B1136" s="40" t="s">
        <v>13804</v>
      </c>
      <c r="C1136" s="41"/>
      <c r="D1136" s="42">
        <v>42825</v>
      </c>
      <c r="E1136" s="42">
        <v>2958465</v>
      </c>
      <c r="F1136" s="40" t="s">
        <v>13803</v>
      </c>
      <c r="G1136" s="41"/>
      <c r="H1136" s="40" t="s">
        <v>9590</v>
      </c>
      <c r="I1136" s="42">
        <v>42825</v>
      </c>
      <c r="J1136" s="40" t="s">
        <v>11115</v>
      </c>
      <c r="K1136" s="42">
        <v>42825</v>
      </c>
      <c r="L1136" s="40" t="s">
        <v>11115</v>
      </c>
      <c r="M1136" s="42">
        <v>42825</v>
      </c>
      <c r="N1136" s="42">
        <v>2958465</v>
      </c>
      <c r="O1136" s="40" t="s">
        <v>11210</v>
      </c>
      <c r="P1136" s="40" t="s">
        <v>13805</v>
      </c>
      <c r="Q1136" s="40" t="s">
        <v>11118</v>
      </c>
    </row>
    <row r="1137" spans="1:17" x14ac:dyDescent="0.35">
      <c r="A1137" s="40" t="s">
        <v>13806</v>
      </c>
      <c r="B1137" s="40" t="s">
        <v>13807</v>
      </c>
      <c r="C1137" s="41"/>
      <c r="D1137" s="42">
        <v>42825</v>
      </c>
      <c r="E1137" s="42">
        <v>2958465</v>
      </c>
      <c r="F1137" s="40" t="s">
        <v>13803</v>
      </c>
      <c r="G1137" s="41"/>
      <c r="H1137" s="40" t="s">
        <v>9590</v>
      </c>
      <c r="I1137" s="42">
        <v>42825</v>
      </c>
      <c r="J1137" s="40" t="s">
        <v>11115</v>
      </c>
      <c r="K1137" s="42">
        <v>42825</v>
      </c>
      <c r="L1137" s="40" t="s">
        <v>11115</v>
      </c>
      <c r="M1137" s="42">
        <v>42825</v>
      </c>
      <c r="N1137" s="42">
        <v>2958465</v>
      </c>
      <c r="O1137" s="40" t="s">
        <v>11306</v>
      </c>
      <c r="P1137" s="40" t="s">
        <v>13805</v>
      </c>
      <c r="Q1137" s="40" t="s">
        <v>11121</v>
      </c>
    </row>
    <row r="1138" spans="1:17" x14ac:dyDescent="0.35">
      <c r="A1138" s="40" t="s">
        <v>13808</v>
      </c>
      <c r="B1138" s="40" t="s">
        <v>13809</v>
      </c>
      <c r="C1138" s="41"/>
      <c r="D1138" s="42">
        <v>42825</v>
      </c>
      <c r="E1138" s="42">
        <v>2958465</v>
      </c>
      <c r="F1138" s="41"/>
      <c r="G1138" s="41"/>
      <c r="H1138" s="40" t="s">
        <v>9590</v>
      </c>
      <c r="I1138" s="42">
        <v>42825</v>
      </c>
      <c r="J1138" s="40" t="s">
        <v>11115</v>
      </c>
      <c r="K1138" s="42">
        <v>42825</v>
      </c>
      <c r="L1138" s="40" t="s">
        <v>11115</v>
      </c>
      <c r="M1138" s="42">
        <v>42825</v>
      </c>
      <c r="N1138" s="42">
        <v>2958465</v>
      </c>
      <c r="O1138" s="40" t="s">
        <v>11568</v>
      </c>
      <c r="P1138" s="40" t="s">
        <v>13810</v>
      </c>
      <c r="Q1138" s="40" t="s">
        <v>11118</v>
      </c>
    </row>
    <row r="1139" spans="1:17" x14ac:dyDescent="0.35">
      <c r="A1139" s="40" t="s">
        <v>13811</v>
      </c>
      <c r="B1139" s="40" t="s">
        <v>13812</v>
      </c>
      <c r="C1139" s="41"/>
      <c r="D1139" s="42">
        <v>42825</v>
      </c>
      <c r="E1139" s="42">
        <v>2958465</v>
      </c>
      <c r="F1139" s="41"/>
      <c r="G1139" s="41"/>
      <c r="H1139" s="40" t="s">
        <v>9590</v>
      </c>
      <c r="I1139" s="42">
        <v>42825</v>
      </c>
      <c r="J1139" s="40" t="s">
        <v>11115</v>
      </c>
      <c r="K1139" s="42">
        <v>42825</v>
      </c>
      <c r="L1139" s="40" t="s">
        <v>11115</v>
      </c>
      <c r="M1139" s="42">
        <v>42825</v>
      </c>
      <c r="N1139" s="42">
        <v>2958465</v>
      </c>
      <c r="O1139" s="40" t="s">
        <v>11568</v>
      </c>
      <c r="P1139" s="40" t="s">
        <v>13810</v>
      </c>
      <c r="Q1139" s="40" t="s">
        <v>11121</v>
      </c>
    </row>
    <row r="1140" spans="1:17" x14ac:dyDescent="0.35">
      <c r="A1140" s="40" t="s">
        <v>203</v>
      </c>
      <c r="B1140" s="40" t="s">
        <v>13813</v>
      </c>
      <c r="C1140" s="41"/>
      <c r="D1140" s="42">
        <v>42825</v>
      </c>
      <c r="E1140" s="42">
        <v>2958465</v>
      </c>
      <c r="F1140" s="41"/>
      <c r="G1140" s="41"/>
      <c r="H1140" s="40" t="s">
        <v>9590</v>
      </c>
      <c r="I1140" s="42">
        <v>42825</v>
      </c>
      <c r="J1140" s="40" t="s">
        <v>11115</v>
      </c>
      <c r="K1140" s="42">
        <v>42825</v>
      </c>
      <c r="L1140" s="40" t="s">
        <v>11115</v>
      </c>
      <c r="M1140" s="42">
        <v>42825</v>
      </c>
      <c r="N1140" s="42">
        <v>2958465</v>
      </c>
      <c r="O1140" s="40" t="s">
        <v>11149</v>
      </c>
      <c r="P1140" s="40" t="s">
        <v>13814</v>
      </c>
      <c r="Q1140" s="40" t="s">
        <v>11118</v>
      </c>
    </row>
    <row r="1141" spans="1:17" x14ac:dyDescent="0.35">
      <c r="A1141" s="40" t="s">
        <v>13815</v>
      </c>
      <c r="B1141" s="40" t="s">
        <v>13816</v>
      </c>
      <c r="C1141" s="41"/>
      <c r="D1141" s="42">
        <v>42825</v>
      </c>
      <c r="E1141" s="42">
        <v>2958465</v>
      </c>
      <c r="F1141" s="41"/>
      <c r="G1141" s="41"/>
      <c r="H1141" s="40" t="s">
        <v>9590</v>
      </c>
      <c r="I1141" s="42">
        <v>42825</v>
      </c>
      <c r="J1141" s="40" t="s">
        <v>11115</v>
      </c>
      <c r="K1141" s="42">
        <v>42825</v>
      </c>
      <c r="L1141" s="40" t="s">
        <v>11115</v>
      </c>
      <c r="M1141" s="42">
        <v>42825</v>
      </c>
      <c r="N1141" s="42">
        <v>2958465</v>
      </c>
      <c r="O1141" s="40" t="s">
        <v>11568</v>
      </c>
      <c r="P1141" s="40" t="s">
        <v>13814</v>
      </c>
      <c r="Q1141" s="40" t="s">
        <v>11121</v>
      </c>
    </row>
    <row r="1142" spans="1:17" x14ac:dyDescent="0.35">
      <c r="A1142" s="40" t="s">
        <v>10318</v>
      </c>
      <c r="B1142" s="40" t="s">
        <v>13817</v>
      </c>
      <c r="C1142" s="41"/>
      <c r="D1142" s="42">
        <v>42825</v>
      </c>
      <c r="E1142" s="42">
        <v>2958465</v>
      </c>
      <c r="F1142" s="41"/>
      <c r="G1142" s="41"/>
      <c r="H1142" s="40" t="s">
        <v>9590</v>
      </c>
      <c r="I1142" s="42">
        <v>42825</v>
      </c>
      <c r="J1142" s="40" t="s">
        <v>11115</v>
      </c>
      <c r="K1142" s="42">
        <v>42825</v>
      </c>
      <c r="L1142" s="40" t="s">
        <v>11115</v>
      </c>
      <c r="M1142" s="42">
        <v>42825</v>
      </c>
      <c r="N1142" s="42">
        <v>2958465</v>
      </c>
      <c r="O1142" s="40" t="s">
        <v>11149</v>
      </c>
      <c r="P1142" s="40" t="s">
        <v>13814</v>
      </c>
      <c r="Q1142" s="40" t="s">
        <v>11152</v>
      </c>
    </row>
    <row r="1143" spans="1:17" x14ac:dyDescent="0.35">
      <c r="A1143" s="40" t="s">
        <v>13818</v>
      </c>
      <c r="B1143" s="40" t="s">
        <v>13819</v>
      </c>
      <c r="C1143" s="41"/>
      <c r="D1143" s="42">
        <v>42825</v>
      </c>
      <c r="E1143" s="42">
        <v>2958465</v>
      </c>
      <c r="F1143" s="41"/>
      <c r="G1143" s="41"/>
      <c r="H1143" s="40" t="s">
        <v>9590</v>
      </c>
      <c r="I1143" s="42">
        <v>42825</v>
      </c>
      <c r="J1143" s="40" t="s">
        <v>11115</v>
      </c>
      <c r="K1143" s="42">
        <v>42825</v>
      </c>
      <c r="L1143" s="40" t="s">
        <v>11115</v>
      </c>
      <c r="M1143" s="42">
        <v>42825</v>
      </c>
      <c r="N1143" s="42">
        <v>2958465</v>
      </c>
      <c r="O1143" s="40" t="s">
        <v>11149</v>
      </c>
      <c r="P1143" s="40" t="s">
        <v>13814</v>
      </c>
      <c r="Q1143" s="40" t="s">
        <v>11167</v>
      </c>
    </row>
    <row r="1144" spans="1:17" x14ac:dyDescent="0.35">
      <c r="A1144" s="40" t="s">
        <v>13820</v>
      </c>
      <c r="B1144" s="40" t="s">
        <v>13813</v>
      </c>
      <c r="C1144" s="41"/>
      <c r="D1144" s="42">
        <v>42825</v>
      </c>
      <c r="E1144" s="42">
        <v>2958465</v>
      </c>
      <c r="F1144" s="41"/>
      <c r="G1144" s="41"/>
      <c r="H1144" s="40" t="s">
        <v>9590</v>
      </c>
      <c r="I1144" s="42">
        <v>42825</v>
      </c>
      <c r="J1144" s="40" t="s">
        <v>11115</v>
      </c>
      <c r="K1144" s="42">
        <v>42825</v>
      </c>
      <c r="L1144" s="40" t="s">
        <v>11115</v>
      </c>
      <c r="M1144" s="42">
        <v>42825</v>
      </c>
      <c r="N1144" s="42">
        <v>2958465</v>
      </c>
      <c r="O1144" s="40" t="s">
        <v>11568</v>
      </c>
      <c r="P1144" s="40" t="s">
        <v>13814</v>
      </c>
      <c r="Q1144" s="40" t="s">
        <v>11118</v>
      </c>
    </row>
    <row r="1145" spans="1:17" x14ac:dyDescent="0.35">
      <c r="A1145" s="40" t="s">
        <v>13821</v>
      </c>
      <c r="B1145" s="40" t="s">
        <v>13822</v>
      </c>
      <c r="C1145" s="41"/>
      <c r="D1145" s="42">
        <v>42825</v>
      </c>
      <c r="E1145" s="42">
        <v>2958465</v>
      </c>
      <c r="F1145" s="41"/>
      <c r="G1145" s="41"/>
      <c r="H1145" s="40" t="s">
        <v>9590</v>
      </c>
      <c r="I1145" s="42">
        <v>42825</v>
      </c>
      <c r="J1145" s="40" t="s">
        <v>11115</v>
      </c>
      <c r="K1145" s="42">
        <v>42825</v>
      </c>
      <c r="L1145" s="40" t="s">
        <v>11115</v>
      </c>
      <c r="M1145" s="42">
        <v>42825</v>
      </c>
      <c r="N1145" s="42">
        <v>2958465</v>
      </c>
      <c r="O1145" s="40" t="s">
        <v>11568</v>
      </c>
      <c r="P1145" s="40" t="s">
        <v>13814</v>
      </c>
      <c r="Q1145" s="40" t="s">
        <v>11184</v>
      </c>
    </row>
    <row r="1146" spans="1:17" x14ac:dyDescent="0.35">
      <c r="A1146" s="40" t="s">
        <v>13823</v>
      </c>
      <c r="B1146" s="40" t="s">
        <v>13824</v>
      </c>
      <c r="C1146" s="41"/>
      <c r="D1146" s="42">
        <v>42825</v>
      </c>
      <c r="E1146" s="42">
        <v>2958465</v>
      </c>
      <c r="F1146" s="41"/>
      <c r="G1146" s="41"/>
      <c r="H1146" s="40" t="s">
        <v>9590</v>
      </c>
      <c r="I1146" s="42">
        <v>42825</v>
      </c>
      <c r="J1146" s="40" t="s">
        <v>11115</v>
      </c>
      <c r="K1146" s="42">
        <v>42825</v>
      </c>
      <c r="L1146" s="40" t="s">
        <v>11115</v>
      </c>
      <c r="M1146" s="42">
        <v>42825</v>
      </c>
      <c r="N1146" s="42">
        <v>2958465</v>
      </c>
      <c r="O1146" s="40" t="s">
        <v>11568</v>
      </c>
      <c r="P1146" s="40" t="s">
        <v>13825</v>
      </c>
      <c r="Q1146" s="40" t="s">
        <v>11118</v>
      </c>
    </row>
    <row r="1147" spans="1:17" x14ac:dyDescent="0.35">
      <c r="A1147" s="40" t="s">
        <v>13826</v>
      </c>
      <c r="B1147" s="40" t="s">
        <v>13827</v>
      </c>
      <c r="C1147" s="41"/>
      <c r="D1147" s="42">
        <v>42825</v>
      </c>
      <c r="E1147" s="42">
        <v>2958465</v>
      </c>
      <c r="F1147" s="41"/>
      <c r="G1147" s="41"/>
      <c r="H1147" s="40" t="s">
        <v>9590</v>
      </c>
      <c r="I1147" s="42">
        <v>42825</v>
      </c>
      <c r="J1147" s="40" t="s">
        <v>11115</v>
      </c>
      <c r="K1147" s="42">
        <v>42825</v>
      </c>
      <c r="L1147" s="40" t="s">
        <v>11115</v>
      </c>
      <c r="M1147" s="42">
        <v>42825</v>
      </c>
      <c r="N1147" s="42">
        <v>2958465</v>
      </c>
      <c r="O1147" s="40" t="s">
        <v>11568</v>
      </c>
      <c r="P1147" s="40" t="s">
        <v>13825</v>
      </c>
      <c r="Q1147" s="40" t="s">
        <v>11121</v>
      </c>
    </row>
    <row r="1148" spans="1:17" x14ac:dyDescent="0.35">
      <c r="A1148" s="40" t="s">
        <v>13828</v>
      </c>
      <c r="B1148" s="40" t="s">
        <v>13829</v>
      </c>
      <c r="C1148" s="41"/>
      <c r="D1148" s="42">
        <v>42825</v>
      </c>
      <c r="E1148" s="42">
        <v>2958465</v>
      </c>
      <c r="F1148" s="41"/>
      <c r="G1148" s="41"/>
      <c r="H1148" s="40" t="s">
        <v>9590</v>
      </c>
      <c r="I1148" s="42">
        <v>42825</v>
      </c>
      <c r="J1148" s="40" t="s">
        <v>11115</v>
      </c>
      <c r="K1148" s="42">
        <v>42825</v>
      </c>
      <c r="L1148" s="40" t="s">
        <v>11115</v>
      </c>
      <c r="M1148" s="42">
        <v>42825</v>
      </c>
      <c r="N1148" s="42">
        <v>2958465</v>
      </c>
      <c r="O1148" s="40" t="s">
        <v>11568</v>
      </c>
      <c r="P1148" s="40" t="s">
        <v>13830</v>
      </c>
      <c r="Q1148" s="40" t="s">
        <v>11118</v>
      </c>
    </row>
    <row r="1149" spans="1:17" x14ac:dyDescent="0.35">
      <c r="A1149" s="40" t="s">
        <v>13831</v>
      </c>
      <c r="B1149" s="40" t="s">
        <v>13832</v>
      </c>
      <c r="C1149" s="41"/>
      <c r="D1149" s="42">
        <v>42825</v>
      </c>
      <c r="E1149" s="42">
        <v>2958465</v>
      </c>
      <c r="F1149" s="41"/>
      <c r="G1149" s="41"/>
      <c r="H1149" s="40" t="s">
        <v>9590</v>
      </c>
      <c r="I1149" s="42">
        <v>42825</v>
      </c>
      <c r="J1149" s="40" t="s">
        <v>11115</v>
      </c>
      <c r="K1149" s="42">
        <v>42825</v>
      </c>
      <c r="L1149" s="40" t="s">
        <v>11115</v>
      </c>
      <c r="M1149" s="42">
        <v>42825</v>
      </c>
      <c r="N1149" s="42">
        <v>2958465</v>
      </c>
      <c r="O1149" s="40" t="s">
        <v>11568</v>
      </c>
      <c r="P1149" s="40" t="s">
        <v>13830</v>
      </c>
      <c r="Q1149" s="40" t="s">
        <v>11121</v>
      </c>
    </row>
    <row r="1150" spans="1:17" x14ac:dyDescent="0.35">
      <c r="A1150" s="40" t="s">
        <v>13833</v>
      </c>
      <c r="B1150" s="40" t="s">
        <v>13834</v>
      </c>
      <c r="C1150" s="41"/>
      <c r="D1150" s="42">
        <v>42825</v>
      </c>
      <c r="E1150" s="42">
        <v>2958465</v>
      </c>
      <c r="F1150" s="40" t="s">
        <v>11580</v>
      </c>
      <c r="G1150" s="41"/>
      <c r="H1150" s="40" t="s">
        <v>9590</v>
      </c>
      <c r="I1150" s="42">
        <v>42825</v>
      </c>
      <c r="J1150" s="40" t="s">
        <v>11115</v>
      </c>
      <c r="K1150" s="42">
        <v>42825</v>
      </c>
      <c r="L1150" s="40" t="s">
        <v>11115</v>
      </c>
      <c r="M1150" s="42">
        <v>42825</v>
      </c>
      <c r="N1150" s="42">
        <v>2958465</v>
      </c>
      <c r="O1150" s="40" t="s">
        <v>11175</v>
      </c>
      <c r="P1150" s="40" t="s">
        <v>13835</v>
      </c>
      <c r="Q1150" s="40" t="s">
        <v>11118</v>
      </c>
    </row>
    <row r="1151" spans="1:17" x14ac:dyDescent="0.35">
      <c r="A1151" s="40" t="s">
        <v>13836</v>
      </c>
      <c r="B1151" s="40" t="s">
        <v>13837</v>
      </c>
      <c r="C1151" s="41"/>
      <c r="D1151" s="42">
        <v>42825</v>
      </c>
      <c r="E1151" s="42">
        <v>2958465</v>
      </c>
      <c r="F1151" s="40" t="s">
        <v>13833</v>
      </c>
      <c r="G1151" s="41"/>
      <c r="H1151" s="40" t="s">
        <v>9590</v>
      </c>
      <c r="I1151" s="42">
        <v>42825</v>
      </c>
      <c r="J1151" s="40" t="s">
        <v>11115</v>
      </c>
      <c r="K1151" s="42">
        <v>42825</v>
      </c>
      <c r="L1151" s="40" t="s">
        <v>11115</v>
      </c>
      <c r="M1151" s="42">
        <v>42825</v>
      </c>
      <c r="N1151" s="42">
        <v>2958465</v>
      </c>
      <c r="O1151" s="40" t="s">
        <v>11175</v>
      </c>
      <c r="P1151" s="40" t="s">
        <v>13835</v>
      </c>
      <c r="Q1151" s="40" t="s">
        <v>11121</v>
      </c>
    </row>
    <row r="1152" spans="1:17" x14ac:dyDescent="0.35">
      <c r="A1152" s="40" t="s">
        <v>13838</v>
      </c>
      <c r="B1152" s="40" t="s">
        <v>13839</v>
      </c>
      <c r="C1152" s="41"/>
      <c r="D1152" s="42">
        <v>42825</v>
      </c>
      <c r="E1152" s="42">
        <v>2958465</v>
      </c>
      <c r="F1152" s="40" t="s">
        <v>11580</v>
      </c>
      <c r="G1152" s="41"/>
      <c r="H1152" s="40" t="s">
        <v>9590</v>
      </c>
      <c r="I1152" s="42">
        <v>42825</v>
      </c>
      <c r="J1152" s="40" t="s">
        <v>11115</v>
      </c>
      <c r="K1152" s="42">
        <v>42825</v>
      </c>
      <c r="L1152" s="40" t="s">
        <v>11115</v>
      </c>
      <c r="M1152" s="42">
        <v>42825</v>
      </c>
      <c r="N1152" s="42">
        <v>2958465</v>
      </c>
      <c r="O1152" s="40" t="s">
        <v>11175</v>
      </c>
      <c r="P1152" s="40" t="s">
        <v>13835</v>
      </c>
      <c r="Q1152" s="40" t="s">
        <v>11167</v>
      </c>
    </row>
    <row r="1153" spans="1:17" x14ac:dyDescent="0.35">
      <c r="A1153" s="40" t="s">
        <v>13840</v>
      </c>
      <c r="B1153" s="40" t="s">
        <v>13841</v>
      </c>
      <c r="C1153" s="41"/>
      <c r="D1153" s="42">
        <v>42825</v>
      </c>
      <c r="E1153" s="42">
        <v>2958465</v>
      </c>
      <c r="F1153" s="40" t="s">
        <v>13842</v>
      </c>
      <c r="G1153" s="41"/>
      <c r="H1153" s="40" t="s">
        <v>9590</v>
      </c>
      <c r="I1153" s="42">
        <v>42825</v>
      </c>
      <c r="J1153" s="40" t="s">
        <v>11115</v>
      </c>
      <c r="K1153" s="42">
        <v>42825</v>
      </c>
      <c r="L1153" s="40" t="s">
        <v>11115</v>
      </c>
      <c r="M1153" s="42">
        <v>42825</v>
      </c>
      <c r="N1153" s="42">
        <v>2958465</v>
      </c>
      <c r="O1153" s="40" t="s">
        <v>11221</v>
      </c>
      <c r="P1153" s="40" t="s">
        <v>13843</v>
      </c>
      <c r="Q1153" s="40" t="s">
        <v>11121</v>
      </c>
    </row>
    <row r="1154" spans="1:17" x14ac:dyDescent="0.35">
      <c r="A1154" s="40" t="s">
        <v>13844</v>
      </c>
      <c r="B1154" s="40" t="s">
        <v>13845</v>
      </c>
      <c r="C1154" s="41"/>
      <c r="D1154" s="42">
        <v>42825</v>
      </c>
      <c r="E1154" s="42">
        <v>2958465</v>
      </c>
      <c r="F1154" s="40" t="s">
        <v>13123</v>
      </c>
      <c r="G1154" s="41"/>
      <c r="H1154" s="40" t="s">
        <v>9590</v>
      </c>
      <c r="I1154" s="42">
        <v>42825</v>
      </c>
      <c r="J1154" s="40" t="s">
        <v>11115</v>
      </c>
      <c r="K1154" s="42">
        <v>42825</v>
      </c>
      <c r="L1154" s="40" t="s">
        <v>11115</v>
      </c>
      <c r="M1154" s="42">
        <v>42825</v>
      </c>
      <c r="N1154" s="42">
        <v>2958465</v>
      </c>
      <c r="O1154" s="40" t="s">
        <v>11221</v>
      </c>
      <c r="P1154" s="40" t="s">
        <v>13843</v>
      </c>
      <c r="Q1154" s="40" t="s">
        <v>11152</v>
      </c>
    </row>
    <row r="1155" spans="1:17" x14ac:dyDescent="0.35">
      <c r="A1155" s="40" t="s">
        <v>13846</v>
      </c>
      <c r="B1155" s="40" t="s">
        <v>13847</v>
      </c>
      <c r="C1155" s="41"/>
      <c r="D1155" s="42">
        <v>42825</v>
      </c>
      <c r="E1155" s="42">
        <v>2958465</v>
      </c>
      <c r="F1155" s="40" t="s">
        <v>13840</v>
      </c>
      <c r="G1155" s="41"/>
      <c r="H1155" s="40" t="s">
        <v>9590</v>
      </c>
      <c r="I1155" s="42">
        <v>42825</v>
      </c>
      <c r="J1155" s="40" t="s">
        <v>11115</v>
      </c>
      <c r="K1155" s="42">
        <v>42825</v>
      </c>
      <c r="L1155" s="40" t="s">
        <v>11115</v>
      </c>
      <c r="M1155" s="42">
        <v>42825</v>
      </c>
      <c r="N1155" s="42">
        <v>2958465</v>
      </c>
      <c r="O1155" s="40" t="s">
        <v>11221</v>
      </c>
      <c r="P1155" s="40" t="s">
        <v>13843</v>
      </c>
      <c r="Q1155" s="40" t="s">
        <v>11167</v>
      </c>
    </row>
    <row r="1156" spans="1:17" x14ac:dyDescent="0.35">
      <c r="A1156" s="40" t="s">
        <v>13848</v>
      </c>
      <c r="B1156" s="40" t="s">
        <v>13849</v>
      </c>
      <c r="C1156" s="41"/>
      <c r="D1156" s="42">
        <v>42825</v>
      </c>
      <c r="E1156" s="42">
        <v>2958465</v>
      </c>
      <c r="F1156" s="41"/>
      <c r="G1156" s="41"/>
      <c r="H1156" s="40" t="s">
        <v>9590</v>
      </c>
      <c r="I1156" s="42">
        <v>42825</v>
      </c>
      <c r="J1156" s="40" t="s">
        <v>11115</v>
      </c>
      <c r="K1156" s="42">
        <v>42825</v>
      </c>
      <c r="L1156" s="40" t="s">
        <v>11115</v>
      </c>
      <c r="M1156" s="42">
        <v>42825</v>
      </c>
      <c r="N1156" s="42">
        <v>2958465</v>
      </c>
      <c r="O1156" s="40" t="s">
        <v>11260</v>
      </c>
      <c r="P1156" s="40" t="s">
        <v>13850</v>
      </c>
      <c r="Q1156" s="40" t="s">
        <v>11118</v>
      </c>
    </row>
    <row r="1157" spans="1:17" x14ac:dyDescent="0.35">
      <c r="A1157" s="40" t="s">
        <v>13851</v>
      </c>
      <c r="B1157" s="40" t="s">
        <v>13852</v>
      </c>
      <c r="C1157" s="41"/>
      <c r="D1157" s="42">
        <v>42825</v>
      </c>
      <c r="E1157" s="42">
        <v>2958465</v>
      </c>
      <c r="F1157" s="41"/>
      <c r="G1157" s="41"/>
      <c r="H1157" s="40" t="s">
        <v>9590</v>
      </c>
      <c r="I1157" s="42">
        <v>42825</v>
      </c>
      <c r="J1157" s="40" t="s">
        <v>11115</v>
      </c>
      <c r="K1157" s="42">
        <v>42825</v>
      </c>
      <c r="L1157" s="40" t="s">
        <v>11115</v>
      </c>
      <c r="M1157" s="42">
        <v>42825</v>
      </c>
      <c r="N1157" s="42">
        <v>2958465</v>
      </c>
      <c r="O1157" s="40" t="s">
        <v>11260</v>
      </c>
      <c r="P1157" s="40" t="s">
        <v>13850</v>
      </c>
      <c r="Q1157" s="40" t="s">
        <v>11121</v>
      </c>
    </row>
    <row r="1158" spans="1:17" x14ac:dyDescent="0.35">
      <c r="A1158" s="40" t="s">
        <v>13853</v>
      </c>
      <c r="B1158" s="40" t="s">
        <v>13854</v>
      </c>
      <c r="C1158" s="41"/>
      <c r="D1158" s="42">
        <v>42825</v>
      </c>
      <c r="E1158" s="42">
        <v>2958465</v>
      </c>
      <c r="F1158" s="40" t="s">
        <v>13853</v>
      </c>
      <c r="G1158" s="41"/>
      <c r="H1158" s="40" t="s">
        <v>9590</v>
      </c>
      <c r="I1158" s="42">
        <v>42825</v>
      </c>
      <c r="J1158" s="40" t="s">
        <v>11115</v>
      </c>
      <c r="K1158" s="42">
        <v>42825</v>
      </c>
      <c r="L1158" s="40" t="s">
        <v>11115</v>
      </c>
      <c r="M1158" s="42">
        <v>42825</v>
      </c>
      <c r="N1158" s="42">
        <v>2958465</v>
      </c>
      <c r="O1158" s="40" t="s">
        <v>11155</v>
      </c>
      <c r="P1158" s="40" t="s">
        <v>13855</v>
      </c>
      <c r="Q1158" s="40" t="s">
        <v>11118</v>
      </c>
    </row>
    <row r="1159" spans="1:17" x14ac:dyDescent="0.35">
      <c r="A1159" s="40" t="s">
        <v>13856</v>
      </c>
      <c r="B1159" s="40" t="s">
        <v>13857</v>
      </c>
      <c r="C1159" s="41"/>
      <c r="D1159" s="42">
        <v>42825</v>
      </c>
      <c r="E1159" s="42">
        <v>2958465</v>
      </c>
      <c r="F1159" s="41"/>
      <c r="G1159" s="41"/>
      <c r="H1159" s="40" t="s">
        <v>9590</v>
      </c>
      <c r="I1159" s="42">
        <v>42825</v>
      </c>
      <c r="J1159" s="40" t="s">
        <v>11115</v>
      </c>
      <c r="K1159" s="42">
        <v>42825</v>
      </c>
      <c r="L1159" s="40" t="s">
        <v>11115</v>
      </c>
      <c r="M1159" s="42">
        <v>42825</v>
      </c>
      <c r="N1159" s="42">
        <v>2958465</v>
      </c>
      <c r="O1159" s="40" t="s">
        <v>11155</v>
      </c>
      <c r="P1159" s="40" t="s">
        <v>13855</v>
      </c>
      <c r="Q1159" s="40" t="s">
        <v>11144</v>
      </c>
    </row>
    <row r="1160" spans="1:17" x14ac:dyDescent="0.35">
      <c r="A1160" s="40" t="s">
        <v>13858</v>
      </c>
      <c r="B1160" s="40" t="s">
        <v>13859</v>
      </c>
      <c r="C1160" s="41"/>
      <c r="D1160" s="42">
        <v>42825</v>
      </c>
      <c r="E1160" s="42">
        <v>2958465</v>
      </c>
      <c r="F1160" s="41"/>
      <c r="G1160" s="41"/>
      <c r="H1160" s="40" t="s">
        <v>9590</v>
      </c>
      <c r="I1160" s="42">
        <v>42825</v>
      </c>
      <c r="J1160" s="40" t="s">
        <v>11115</v>
      </c>
      <c r="K1160" s="42">
        <v>42825</v>
      </c>
      <c r="L1160" s="40" t="s">
        <v>11115</v>
      </c>
      <c r="M1160" s="42">
        <v>42825</v>
      </c>
      <c r="N1160" s="42">
        <v>2958465</v>
      </c>
      <c r="O1160" s="40" t="s">
        <v>11155</v>
      </c>
      <c r="P1160" s="40" t="s">
        <v>13855</v>
      </c>
      <c r="Q1160" s="40" t="s">
        <v>11121</v>
      </c>
    </row>
    <row r="1161" spans="1:17" x14ac:dyDescent="0.35">
      <c r="A1161" s="40" t="s">
        <v>13860</v>
      </c>
      <c r="B1161" s="40" t="s">
        <v>13861</v>
      </c>
      <c r="C1161" s="41"/>
      <c r="D1161" s="42">
        <v>42825</v>
      </c>
      <c r="E1161" s="42">
        <v>2958465</v>
      </c>
      <c r="F1161" s="40" t="s">
        <v>11580</v>
      </c>
      <c r="G1161" s="41"/>
      <c r="H1161" s="40" t="s">
        <v>9590</v>
      </c>
      <c r="I1161" s="42">
        <v>42825</v>
      </c>
      <c r="J1161" s="40" t="s">
        <v>11115</v>
      </c>
      <c r="K1161" s="42">
        <v>42825</v>
      </c>
      <c r="L1161" s="40" t="s">
        <v>11115</v>
      </c>
      <c r="M1161" s="42">
        <v>42825</v>
      </c>
      <c r="N1161" s="42">
        <v>2958465</v>
      </c>
      <c r="O1161" s="40" t="s">
        <v>11720</v>
      </c>
      <c r="P1161" s="40" t="s">
        <v>13862</v>
      </c>
      <c r="Q1161" s="40" t="s">
        <v>11118</v>
      </c>
    </row>
    <row r="1162" spans="1:17" x14ac:dyDescent="0.35">
      <c r="A1162" s="40" t="s">
        <v>9102</v>
      </c>
      <c r="B1162" s="40" t="s">
        <v>13863</v>
      </c>
      <c r="C1162" s="41"/>
      <c r="D1162" s="42">
        <v>42825</v>
      </c>
      <c r="E1162" s="42">
        <v>2958465</v>
      </c>
      <c r="F1162" s="40" t="s">
        <v>11583</v>
      </c>
      <c r="G1162" s="41"/>
      <c r="H1162" s="40" t="s">
        <v>9590</v>
      </c>
      <c r="I1162" s="42">
        <v>42825</v>
      </c>
      <c r="J1162" s="40" t="s">
        <v>11115</v>
      </c>
      <c r="K1162" s="42">
        <v>42825</v>
      </c>
      <c r="L1162" s="40" t="s">
        <v>11115</v>
      </c>
      <c r="M1162" s="42">
        <v>42825</v>
      </c>
      <c r="N1162" s="42">
        <v>2958465</v>
      </c>
      <c r="O1162" s="40" t="s">
        <v>11155</v>
      </c>
      <c r="P1162" s="40" t="s">
        <v>13862</v>
      </c>
      <c r="Q1162" s="40" t="s">
        <v>11144</v>
      </c>
    </row>
    <row r="1163" spans="1:17" ht="26.5" x14ac:dyDescent="0.35">
      <c r="A1163" s="40" t="s">
        <v>13864</v>
      </c>
      <c r="B1163" s="40" t="s">
        <v>13865</v>
      </c>
      <c r="C1163" s="41"/>
      <c r="D1163" s="42">
        <v>42825</v>
      </c>
      <c r="E1163" s="42">
        <v>2958465</v>
      </c>
      <c r="F1163" s="40" t="s">
        <v>13860</v>
      </c>
      <c r="G1163" s="41"/>
      <c r="H1163" s="40" t="s">
        <v>9590</v>
      </c>
      <c r="I1163" s="42">
        <v>42825</v>
      </c>
      <c r="J1163" s="40" t="s">
        <v>11115</v>
      </c>
      <c r="K1163" s="42">
        <v>42825</v>
      </c>
      <c r="L1163" s="40" t="s">
        <v>11115</v>
      </c>
      <c r="M1163" s="42">
        <v>42825</v>
      </c>
      <c r="N1163" s="42">
        <v>2958465</v>
      </c>
      <c r="O1163" s="40" t="s">
        <v>11160</v>
      </c>
      <c r="P1163" s="40" t="s">
        <v>13862</v>
      </c>
      <c r="Q1163" s="40" t="s">
        <v>11121</v>
      </c>
    </row>
    <row r="1164" spans="1:17" x14ac:dyDescent="0.35">
      <c r="A1164" s="40" t="s">
        <v>13866</v>
      </c>
      <c r="B1164" s="40" t="s">
        <v>13867</v>
      </c>
      <c r="C1164" s="41"/>
      <c r="D1164" s="42">
        <v>42825</v>
      </c>
      <c r="E1164" s="42">
        <v>2958465</v>
      </c>
      <c r="F1164" s="41"/>
      <c r="G1164" s="41"/>
      <c r="H1164" s="40" t="s">
        <v>9590</v>
      </c>
      <c r="I1164" s="42">
        <v>42825</v>
      </c>
      <c r="J1164" s="40" t="s">
        <v>11115</v>
      </c>
      <c r="K1164" s="42">
        <v>42825</v>
      </c>
      <c r="L1164" s="40" t="s">
        <v>11115</v>
      </c>
      <c r="M1164" s="42">
        <v>42825</v>
      </c>
      <c r="N1164" s="42">
        <v>2958465</v>
      </c>
      <c r="O1164" s="40" t="s">
        <v>11155</v>
      </c>
      <c r="P1164" s="40" t="s">
        <v>13862</v>
      </c>
      <c r="Q1164" s="40" t="s">
        <v>11152</v>
      </c>
    </row>
    <row r="1165" spans="1:17" ht="26.5" x14ac:dyDescent="0.35">
      <c r="A1165" s="40" t="s">
        <v>13868</v>
      </c>
      <c r="B1165" s="40" t="s">
        <v>13869</v>
      </c>
      <c r="C1165" s="41"/>
      <c r="D1165" s="42">
        <v>42825</v>
      </c>
      <c r="E1165" s="42">
        <v>2958465</v>
      </c>
      <c r="F1165" s="40" t="s">
        <v>13860</v>
      </c>
      <c r="G1165" s="41"/>
      <c r="H1165" s="40" t="s">
        <v>9590</v>
      </c>
      <c r="I1165" s="42">
        <v>42825</v>
      </c>
      <c r="J1165" s="40" t="s">
        <v>11115</v>
      </c>
      <c r="K1165" s="42">
        <v>42825</v>
      </c>
      <c r="L1165" s="40" t="s">
        <v>11115</v>
      </c>
      <c r="M1165" s="42">
        <v>42825</v>
      </c>
      <c r="N1165" s="42">
        <v>2958465</v>
      </c>
      <c r="O1165" s="40" t="s">
        <v>11160</v>
      </c>
      <c r="P1165" s="40" t="s">
        <v>13862</v>
      </c>
      <c r="Q1165" s="40" t="s">
        <v>11136</v>
      </c>
    </row>
    <row r="1166" spans="1:17" x14ac:dyDescent="0.35">
      <c r="A1166" s="40" t="s">
        <v>13870</v>
      </c>
      <c r="B1166" s="40" t="s">
        <v>13871</v>
      </c>
      <c r="C1166" s="41"/>
      <c r="D1166" s="42">
        <v>42825</v>
      </c>
      <c r="E1166" s="42">
        <v>2958465</v>
      </c>
      <c r="F1166" s="40" t="s">
        <v>12119</v>
      </c>
      <c r="G1166" s="41"/>
      <c r="H1166" s="40" t="s">
        <v>9590</v>
      </c>
      <c r="I1166" s="42">
        <v>42825</v>
      </c>
      <c r="J1166" s="40" t="s">
        <v>11115</v>
      </c>
      <c r="K1166" s="42">
        <v>42825</v>
      </c>
      <c r="L1166" s="40" t="s">
        <v>11115</v>
      </c>
      <c r="M1166" s="42">
        <v>42825</v>
      </c>
      <c r="N1166" s="42">
        <v>2958465</v>
      </c>
      <c r="O1166" s="40" t="s">
        <v>11155</v>
      </c>
      <c r="P1166" s="40" t="s">
        <v>13872</v>
      </c>
      <c r="Q1166" s="40" t="s">
        <v>11118</v>
      </c>
    </row>
    <row r="1167" spans="1:17" x14ac:dyDescent="0.35">
      <c r="A1167" s="40" t="s">
        <v>13873</v>
      </c>
      <c r="B1167" s="40" t="s">
        <v>13874</v>
      </c>
      <c r="C1167" s="41"/>
      <c r="D1167" s="42">
        <v>42825</v>
      </c>
      <c r="E1167" s="42">
        <v>2958465</v>
      </c>
      <c r="F1167" s="40" t="s">
        <v>13780</v>
      </c>
      <c r="G1167" s="41"/>
      <c r="H1167" s="40" t="s">
        <v>9590</v>
      </c>
      <c r="I1167" s="42">
        <v>42825</v>
      </c>
      <c r="J1167" s="40" t="s">
        <v>11115</v>
      </c>
      <c r="K1167" s="42">
        <v>42825</v>
      </c>
      <c r="L1167" s="40" t="s">
        <v>11115</v>
      </c>
      <c r="M1167" s="42">
        <v>42825</v>
      </c>
      <c r="N1167" s="42">
        <v>2958465</v>
      </c>
      <c r="O1167" s="40" t="s">
        <v>11155</v>
      </c>
      <c r="P1167" s="40" t="s">
        <v>13872</v>
      </c>
      <c r="Q1167" s="40" t="s">
        <v>11144</v>
      </c>
    </row>
    <row r="1168" spans="1:17" ht="26.5" x14ac:dyDescent="0.35">
      <c r="A1168" s="40" t="s">
        <v>13875</v>
      </c>
      <c r="B1168" s="40" t="s">
        <v>13876</v>
      </c>
      <c r="C1168" s="41"/>
      <c r="D1168" s="42">
        <v>42825</v>
      </c>
      <c r="E1168" s="42">
        <v>2958465</v>
      </c>
      <c r="F1168" s="40" t="s">
        <v>13877</v>
      </c>
      <c r="G1168" s="41"/>
      <c r="H1168" s="40" t="s">
        <v>9590</v>
      </c>
      <c r="I1168" s="42">
        <v>42825</v>
      </c>
      <c r="J1168" s="40" t="s">
        <v>11115</v>
      </c>
      <c r="K1168" s="42">
        <v>42825</v>
      </c>
      <c r="L1168" s="40" t="s">
        <v>11115</v>
      </c>
      <c r="M1168" s="42">
        <v>42825</v>
      </c>
      <c r="N1168" s="42">
        <v>2958465</v>
      </c>
      <c r="O1168" s="40" t="s">
        <v>11160</v>
      </c>
      <c r="P1168" s="40" t="s">
        <v>13872</v>
      </c>
      <c r="Q1168" s="40" t="s">
        <v>11121</v>
      </c>
    </row>
    <row r="1169" spans="1:17" x14ac:dyDescent="0.35">
      <c r="A1169" s="40" t="s">
        <v>13878</v>
      </c>
      <c r="B1169" s="40" t="s">
        <v>13879</v>
      </c>
      <c r="C1169" s="41"/>
      <c r="D1169" s="42">
        <v>42825</v>
      </c>
      <c r="E1169" s="42">
        <v>2958465</v>
      </c>
      <c r="F1169" s="40" t="s">
        <v>11588</v>
      </c>
      <c r="G1169" s="41"/>
      <c r="H1169" s="40" t="s">
        <v>9590</v>
      </c>
      <c r="I1169" s="42">
        <v>42825</v>
      </c>
      <c r="J1169" s="40" t="s">
        <v>11115</v>
      </c>
      <c r="K1169" s="42">
        <v>42825</v>
      </c>
      <c r="L1169" s="40" t="s">
        <v>11115</v>
      </c>
      <c r="M1169" s="42">
        <v>42825</v>
      </c>
      <c r="N1169" s="42">
        <v>2958465</v>
      </c>
      <c r="O1169" s="40" t="s">
        <v>11155</v>
      </c>
      <c r="P1169" s="40" t="s">
        <v>13872</v>
      </c>
      <c r="Q1169" s="40" t="s">
        <v>11152</v>
      </c>
    </row>
    <row r="1170" spans="1:17" x14ac:dyDescent="0.35">
      <c r="A1170" s="40" t="s">
        <v>13880</v>
      </c>
      <c r="B1170" s="40" t="s">
        <v>13881</v>
      </c>
      <c r="C1170" s="41"/>
      <c r="D1170" s="42">
        <v>42825</v>
      </c>
      <c r="E1170" s="42">
        <v>2958465</v>
      </c>
      <c r="F1170" s="41"/>
      <c r="G1170" s="41"/>
      <c r="H1170" s="40" t="s">
        <v>9590</v>
      </c>
      <c r="I1170" s="42">
        <v>42825</v>
      </c>
      <c r="J1170" s="40" t="s">
        <v>11115</v>
      </c>
      <c r="K1170" s="42">
        <v>42825</v>
      </c>
      <c r="L1170" s="40" t="s">
        <v>11115</v>
      </c>
      <c r="M1170" s="42">
        <v>42825</v>
      </c>
      <c r="N1170" s="42">
        <v>2958465</v>
      </c>
      <c r="O1170" s="40" t="s">
        <v>11260</v>
      </c>
      <c r="P1170" s="40" t="s">
        <v>13882</v>
      </c>
      <c r="Q1170" s="40" t="s">
        <v>11136</v>
      </c>
    </row>
    <row r="1171" spans="1:17" x14ac:dyDescent="0.35">
      <c r="A1171" s="40" t="s">
        <v>13883</v>
      </c>
      <c r="B1171" s="40" t="s">
        <v>13884</v>
      </c>
      <c r="C1171" s="41"/>
      <c r="D1171" s="42">
        <v>42825</v>
      </c>
      <c r="E1171" s="42">
        <v>2958465</v>
      </c>
      <c r="F1171" s="41"/>
      <c r="G1171" s="41"/>
      <c r="H1171" s="40" t="s">
        <v>9590</v>
      </c>
      <c r="I1171" s="42">
        <v>42825</v>
      </c>
      <c r="J1171" s="40" t="s">
        <v>11115</v>
      </c>
      <c r="K1171" s="42">
        <v>42825</v>
      </c>
      <c r="L1171" s="40" t="s">
        <v>11115</v>
      </c>
      <c r="M1171" s="42">
        <v>42825</v>
      </c>
      <c r="N1171" s="42">
        <v>2958465</v>
      </c>
      <c r="O1171" s="40" t="s">
        <v>11237</v>
      </c>
      <c r="P1171" s="40" t="s">
        <v>13885</v>
      </c>
      <c r="Q1171" s="40" t="s">
        <v>11139</v>
      </c>
    </row>
    <row r="1172" spans="1:17" x14ac:dyDescent="0.35">
      <c r="A1172" s="40" t="s">
        <v>13886</v>
      </c>
      <c r="B1172" s="40" t="s">
        <v>13887</v>
      </c>
      <c r="C1172" s="41"/>
      <c r="D1172" s="42">
        <v>42825</v>
      </c>
      <c r="E1172" s="42">
        <v>2958465</v>
      </c>
      <c r="F1172" s="41"/>
      <c r="G1172" s="41"/>
      <c r="H1172" s="40" t="s">
        <v>9590</v>
      </c>
      <c r="I1172" s="42">
        <v>42825</v>
      </c>
      <c r="J1172" s="40" t="s">
        <v>11115</v>
      </c>
      <c r="K1172" s="42">
        <v>42825</v>
      </c>
      <c r="L1172" s="40" t="s">
        <v>11115</v>
      </c>
      <c r="M1172" s="42">
        <v>42825</v>
      </c>
      <c r="N1172" s="42">
        <v>2958465</v>
      </c>
      <c r="O1172" s="40" t="s">
        <v>11237</v>
      </c>
      <c r="P1172" s="40" t="s">
        <v>13885</v>
      </c>
      <c r="Q1172" s="40" t="s">
        <v>11184</v>
      </c>
    </row>
    <row r="1173" spans="1:17" x14ac:dyDescent="0.35">
      <c r="A1173" s="40" t="s">
        <v>13888</v>
      </c>
      <c r="B1173" s="40" t="s">
        <v>13889</v>
      </c>
      <c r="C1173" s="41"/>
      <c r="D1173" s="42">
        <v>42825</v>
      </c>
      <c r="E1173" s="42">
        <v>2958465</v>
      </c>
      <c r="F1173" s="41"/>
      <c r="G1173" s="41"/>
      <c r="H1173" s="40" t="s">
        <v>9590</v>
      </c>
      <c r="I1173" s="42">
        <v>42825</v>
      </c>
      <c r="J1173" s="40" t="s">
        <v>11115</v>
      </c>
      <c r="K1173" s="42">
        <v>42825</v>
      </c>
      <c r="L1173" s="40" t="s">
        <v>11115</v>
      </c>
      <c r="M1173" s="42">
        <v>42825</v>
      </c>
      <c r="N1173" s="42">
        <v>2958465</v>
      </c>
      <c r="O1173" s="40" t="s">
        <v>11720</v>
      </c>
      <c r="P1173" s="40" t="s">
        <v>13890</v>
      </c>
      <c r="Q1173" s="40" t="s">
        <v>11121</v>
      </c>
    </row>
    <row r="1174" spans="1:17" x14ac:dyDescent="0.35">
      <c r="A1174" s="40" t="s">
        <v>13891</v>
      </c>
      <c r="B1174" s="40" t="s">
        <v>13892</v>
      </c>
      <c r="C1174" s="41"/>
      <c r="D1174" s="42">
        <v>42825</v>
      </c>
      <c r="E1174" s="42">
        <v>2958465</v>
      </c>
      <c r="F1174" s="41"/>
      <c r="G1174" s="41"/>
      <c r="H1174" s="40" t="s">
        <v>9590</v>
      </c>
      <c r="I1174" s="42">
        <v>42825</v>
      </c>
      <c r="J1174" s="40" t="s">
        <v>11115</v>
      </c>
      <c r="K1174" s="42">
        <v>42825</v>
      </c>
      <c r="L1174" s="40" t="s">
        <v>11115</v>
      </c>
      <c r="M1174" s="42">
        <v>42825</v>
      </c>
      <c r="N1174" s="42">
        <v>2958465</v>
      </c>
      <c r="O1174" s="40" t="s">
        <v>11155</v>
      </c>
      <c r="P1174" s="40" t="s">
        <v>13890</v>
      </c>
      <c r="Q1174" s="40" t="s">
        <v>11152</v>
      </c>
    </row>
    <row r="1175" spans="1:17" x14ac:dyDescent="0.35">
      <c r="A1175" s="40" t="s">
        <v>13893</v>
      </c>
      <c r="B1175" s="40" t="s">
        <v>13894</v>
      </c>
      <c r="C1175" s="41"/>
      <c r="D1175" s="42">
        <v>42825</v>
      </c>
      <c r="E1175" s="42">
        <v>2958465</v>
      </c>
      <c r="F1175" s="41"/>
      <c r="G1175" s="41"/>
      <c r="H1175" s="40" t="s">
        <v>9590</v>
      </c>
      <c r="I1175" s="42">
        <v>42825</v>
      </c>
      <c r="J1175" s="40" t="s">
        <v>11115</v>
      </c>
      <c r="K1175" s="42">
        <v>42825</v>
      </c>
      <c r="L1175" s="40" t="s">
        <v>11115</v>
      </c>
      <c r="M1175" s="42">
        <v>42825</v>
      </c>
      <c r="N1175" s="42">
        <v>2958465</v>
      </c>
      <c r="O1175" s="40" t="s">
        <v>11175</v>
      </c>
      <c r="P1175" s="40" t="s">
        <v>13895</v>
      </c>
      <c r="Q1175" s="40" t="s">
        <v>11118</v>
      </c>
    </row>
    <row r="1176" spans="1:17" x14ac:dyDescent="0.35">
      <c r="A1176" s="40" t="s">
        <v>13896</v>
      </c>
      <c r="B1176" s="40" t="s">
        <v>13897</v>
      </c>
      <c r="C1176" s="41"/>
      <c r="D1176" s="42">
        <v>42825</v>
      </c>
      <c r="E1176" s="42">
        <v>2958465</v>
      </c>
      <c r="F1176" s="40" t="s">
        <v>13898</v>
      </c>
      <c r="G1176" s="41"/>
      <c r="H1176" s="40" t="s">
        <v>9590</v>
      </c>
      <c r="I1176" s="42">
        <v>42825</v>
      </c>
      <c r="J1176" s="40" t="s">
        <v>11115</v>
      </c>
      <c r="K1176" s="42">
        <v>42825</v>
      </c>
      <c r="L1176" s="40" t="s">
        <v>11115</v>
      </c>
      <c r="M1176" s="42">
        <v>42825</v>
      </c>
      <c r="N1176" s="42">
        <v>2958465</v>
      </c>
      <c r="O1176" s="40" t="s">
        <v>11175</v>
      </c>
      <c r="P1176" s="40" t="s">
        <v>13895</v>
      </c>
      <c r="Q1176" s="40" t="s">
        <v>11121</v>
      </c>
    </row>
    <row r="1177" spans="1:17" x14ac:dyDescent="0.35">
      <c r="A1177" s="40" t="s">
        <v>10518</v>
      </c>
      <c r="B1177" s="40" t="s">
        <v>13899</v>
      </c>
      <c r="C1177" s="41"/>
      <c r="D1177" s="42">
        <v>42825</v>
      </c>
      <c r="E1177" s="42">
        <v>2958465</v>
      </c>
      <c r="F1177" s="41"/>
      <c r="G1177" s="41"/>
      <c r="H1177" s="40" t="s">
        <v>9590</v>
      </c>
      <c r="I1177" s="42">
        <v>42825</v>
      </c>
      <c r="J1177" s="40" t="s">
        <v>11115</v>
      </c>
      <c r="K1177" s="42">
        <v>42825</v>
      </c>
      <c r="L1177" s="40" t="s">
        <v>11115</v>
      </c>
      <c r="M1177" s="42">
        <v>42825</v>
      </c>
      <c r="N1177" s="42">
        <v>2958465</v>
      </c>
      <c r="O1177" s="40" t="s">
        <v>11149</v>
      </c>
      <c r="P1177" s="40" t="s">
        <v>13900</v>
      </c>
      <c r="Q1177" s="40" t="s">
        <v>11118</v>
      </c>
    </row>
    <row r="1178" spans="1:17" x14ac:dyDescent="0.35">
      <c r="A1178" s="40" t="s">
        <v>10519</v>
      </c>
      <c r="B1178" s="40" t="s">
        <v>13901</v>
      </c>
      <c r="C1178" s="41"/>
      <c r="D1178" s="42">
        <v>42825</v>
      </c>
      <c r="E1178" s="42">
        <v>2958465</v>
      </c>
      <c r="F1178" s="41"/>
      <c r="G1178" s="41"/>
      <c r="H1178" s="40" t="s">
        <v>9590</v>
      </c>
      <c r="I1178" s="42">
        <v>42825</v>
      </c>
      <c r="J1178" s="40" t="s">
        <v>11115</v>
      </c>
      <c r="K1178" s="42">
        <v>42825</v>
      </c>
      <c r="L1178" s="40" t="s">
        <v>11115</v>
      </c>
      <c r="M1178" s="42">
        <v>42825</v>
      </c>
      <c r="N1178" s="42">
        <v>2958465</v>
      </c>
      <c r="O1178" s="40" t="s">
        <v>11149</v>
      </c>
      <c r="P1178" s="40" t="s">
        <v>13900</v>
      </c>
      <c r="Q1178" s="40" t="s">
        <v>11152</v>
      </c>
    </row>
    <row r="1179" spans="1:17" x14ac:dyDescent="0.35">
      <c r="A1179" s="40" t="s">
        <v>13902</v>
      </c>
      <c r="B1179" s="40" t="s">
        <v>13903</v>
      </c>
      <c r="C1179" s="41"/>
      <c r="D1179" s="42">
        <v>42825</v>
      </c>
      <c r="E1179" s="42">
        <v>2958465</v>
      </c>
      <c r="F1179" s="41"/>
      <c r="G1179" s="41"/>
      <c r="H1179" s="40" t="s">
        <v>9590</v>
      </c>
      <c r="I1179" s="42">
        <v>42825</v>
      </c>
      <c r="J1179" s="40" t="s">
        <v>11115</v>
      </c>
      <c r="K1179" s="42">
        <v>42825</v>
      </c>
      <c r="L1179" s="40" t="s">
        <v>11115</v>
      </c>
      <c r="M1179" s="42">
        <v>42825</v>
      </c>
      <c r="N1179" s="42">
        <v>2958465</v>
      </c>
      <c r="O1179" s="40" t="s">
        <v>11149</v>
      </c>
      <c r="P1179" s="40" t="s">
        <v>13900</v>
      </c>
      <c r="Q1179" s="40" t="s">
        <v>11167</v>
      </c>
    </row>
    <row r="1180" spans="1:17" x14ac:dyDescent="0.35">
      <c r="A1180" s="40" t="s">
        <v>13904</v>
      </c>
      <c r="B1180" s="40" t="s">
        <v>13905</v>
      </c>
      <c r="C1180" s="41"/>
      <c r="D1180" s="42">
        <v>42825</v>
      </c>
      <c r="E1180" s="42">
        <v>2958465</v>
      </c>
      <c r="F1180" s="41"/>
      <c r="G1180" s="41"/>
      <c r="H1180" s="40" t="s">
        <v>9590</v>
      </c>
      <c r="I1180" s="42">
        <v>42825</v>
      </c>
      <c r="J1180" s="40" t="s">
        <v>11115</v>
      </c>
      <c r="K1180" s="42">
        <v>42825</v>
      </c>
      <c r="L1180" s="40" t="s">
        <v>11115</v>
      </c>
      <c r="M1180" s="42">
        <v>42825</v>
      </c>
      <c r="N1180" s="42">
        <v>2958465</v>
      </c>
      <c r="O1180" s="40" t="s">
        <v>11260</v>
      </c>
      <c r="P1180" s="40" t="s">
        <v>13906</v>
      </c>
      <c r="Q1180" s="40" t="s">
        <v>11118</v>
      </c>
    </row>
    <row r="1181" spans="1:17" x14ac:dyDescent="0.35">
      <c r="A1181" s="40" t="s">
        <v>13907</v>
      </c>
      <c r="B1181" s="40" t="s">
        <v>13908</v>
      </c>
      <c r="C1181" s="41"/>
      <c r="D1181" s="42">
        <v>42825</v>
      </c>
      <c r="E1181" s="42">
        <v>2958465</v>
      </c>
      <c r="F1181" s="41"/>
      <c r="G1181" s="41"/>
      <c r="H1181" s="40" t="s">
        <v>9590</v>
      </c>
      <c r="I1181" s="42">
        <v>42825</v>
      </c>
      <c r="J1181" s="40" t="s">
        <v>11115</v>
      </c>
      <c r="K1181" s="42">
        <v>42825</v>
      </c>
      <c r="L1181" s="40" t="s">
        <v>11115</v>
      </c>
      <c r="M1181" s="42">
        <v>42825</v>
      </c>
      <c r="N1181" s="42">
        <v>2958465</v>
      </c>
      <c r="O1181" s="40" t="s">
        <v>11260</v>
      </c>
      <c r="P1181" s="40" t="s">
        <v>13906</v>
      </c>
      <c r="Q1181" s="40" t="s">
        <v>11136</v>
      </c>
    </row>
    <row r="1182" spans="1:17" x14ac:dyDescent="0.35">
      <c r="A1182" s="40" t="s">
        <v>13909</v>
      </c>
      <c r="B1182" s="40" t="s">
        <v>13910</v>
      </c>
      <c r="C1182" s="41"/>
      <c r="D1182" s="42">
        <v>42825</v>
      </c>
      <c r="E1182" s="42">
        <v>2958465</v>
      </c>
      <c r="F1182" s="41"/>
      <c r="G1182" s="41"/>
      <c r="H1182" s="40" t="s">
        <v>9590</v>
      </c>
      <c r="I1182" s="42">
        <v>42825</v>
      </c>
      <c r="J1182" s="40" t="s">
        <v>11115</v>
      </c>
      <c r="K1182" s="42">
        <v>42825</v>
      </c>
      <c r="L1182" s="40" t="s">
        <v>11115</v>
      </c>
      <c r="M1182" s="42">
        <v>42825</v>
      </c>
      <c r="N1182" s="42">
        <v>2958465</v>
      </c>
      <c r="O1182" s="40" t="s">
        <v>11260</v>
      </c>
      <c r="P1182" s="40" t="s">
        <v>13911</v>
      </c>
      <c r="Q1182" s="40" t="s">
        <v>11118</v>
      </c>
    </row>
    <row r="1183" spans="1:17" x14ac:dyDescent="0.35">
      <c r="A1183" s="40" t="s">
        <v>13912</v>
      </c>
      <c r="B1183" s="40" t="s">
        <v>13913</v>
      </c>
      <c r="C1183" s="41"/>
      <c r="D1183" s="42">
        <v>42825</v>
      </c>
      <c r="E1183" s="42">
        <v>2958465</v>
      </c>
      <c r="F1183" s="41"/>
      <c r="G1183" s="41"/>
      <c r="H1183" s="40" t="s">
        <v>9590</v>
      </c>
      <c r="I1183" s="42">
        <v>42825</v>
      </c>
      <c r="J1183" s="40" t="s">
        <v>11115</v>
      </c>
      <c r="K1183" s="42">
        <v>42825</v>
      </c>
      <c r="L1183" s="40" t="s">
        <v>11115</v>
      </c>
      <c r="M1183" s="42">
        <v>42825</v>
      </c>
      <c r="N1183" s="42">
        <v>2958465</v>
      </c>
      <c r="O1183" s="40" t="s">
        <v>11260</v>
      </c>
      <c r="P1183" s="40" t="s">
        <v>13911</v>
      </c>
      <c r="Q1183" s="40" t="s">
        <v>11136</v>
      </c>
    </row>
    <row r="1184" spans="1:17" x14ac:dyDescent="0.35">
      <c r="A1184" s="40" t="s">
        <v>13914</v>
      </c>
      <c r="B1184" s="40" t="s">
        <v>13915</v>
      </c>
      <c r="C1184" s="41"/>
      <c r="D1184" s="42">
        <v>42825</v>
      </c>
      <c r="E1184" s="42">
        <v>2958465</v>
      </c>
      <c r="F1184" s="41"/>
      <c r="G1184" s="41"/>
      <c r="H1184" s="40" t="s">
        <v>9590</v>
      </c>
      <c r="I1184" s="42">
        <v>42825</v>
      </c>
      <c r="J1184" s="40" t="s">
        <v>11115</v>
      </c>
      <c r="K1184" s="42">
        <v>42825</v>
      </c>
      <c r="L1184" s="40" t="s">
        <v>11115</v>
      </c>
      <c r="M1184" s="42">
        <v>42825</v>
      </c>
      <c r="N1184" s="42">
        <v>2958465</v>
      </c>
      <c r="O1184" s="40" t="s">
        <v>11124</v>
      </c>
      <c r="P1184" s="40" t="s">
        <v>13916</v>
      </c>
      <c r="Q1184" s="40" t="s">
        <v>11121</v>
      </c>
    </row>
    <row r="1185" spans="1:17" x14ac:dyDescent="0.35">
      <c r="A1185" s="40" t="s">
        <v>13917</v>
      </c>
      <c r="B1185" s="40" t="s">
        <v>13918</v>
      </c>
      <c r="C1185" s="41"/>
      <c r="D1185" s="42">
        <v>42825</v>
      </c>
      <c r="E1185" s="42">
        <v>2958465</v>
      </c>
      <c r="F1185" s="41"/>
      <c r="G1185" s="41"/>
      <c r="H1185" s="40" t="s">
        <v>9590</v>
      </c>
      <c r="I1185" s="42">
        <v>42825</v>
      </c>
      <c r="J1185" s="40" t="s">
        <v>11115</v>
      </c>
      <c r="K1185" s="42">
        <v>42825</v>
      </c>
      <c r="L1185" s="40" t="s">
        <v>11115</v>
      </c>
      <c r="M1185" s="42">
        <v>42825</v>
      </c>
      <c r="N1185" s="42">
        <v>2958465</v>
      </c>
      <c r="O1185" s="40" t="s">
        <v>11149</v>
      </c>
      <c r="P1185" s="40" t="s">
        <v>13919</v>
      </c>
      <c r="Q1185" s="40" t="s">
        <v>11167</v>
      </c>
    </row>
    <row r="1186" spans="1:17" x14ac:dyDescent="0.35">
      <c r="A1186" s="40" t="s">
        <v>13920</v>
      </c>
      <c r="B1186" s="40" t="s">
        <v>13921</v>
      </c>
      <c r="C1186" s="41"/>
      <c r="D1186" s="42">
        <v>42825</v>
      </c>
      <c r="E1186" s="42">
        <v>2958465</v>
      </c>
      <c r="F1186" s="41"/>
      <c r="G1186" s="41"/>
      <c r="H1186" s="40" t="s">
        <v>9590</v>
      </c>
      <c r="I1186" s="42">
        <v>42825</v>
      </c>
      <c r="J1186" s="40" t="s">
        <v>11115</v>
      </c>
      <c r="K1186" s="42">
        <v>42825</v>
      </c>
      <c r="L1186" s="40" t="s">
        <v>11115</v>
      </c>
      <c r="M1186" s="42">
        <v>42825</v>
      </c>
      <c r="N1186" s="42">
        <v>2958465</v>
      </c>
      <c r="O1186" s="40" t="s">
        <v>11384</v>
      </c>
      <c r="P1186" s="40" t="s">
        <v>13922</v>
      </c>
      <c r="Q1186" s="40" t="s">
        <v>11118</v>
      </c>
    </row>
    <row r="1187" spans="1:17" x14ac:dyDescent="0.35">
      <c r="A1187" s="40" t="s">
        <v>13923</v>
      </c>
      <c r="B1187" s="40" t="s">
        <v>13924</v>
      </c>
      <c r="C1187" s="41"/>
      <c r="D1187" s="42">
        <v>42825</v>
      </c>
      <c r="E1187" s="42">
        <v>2958465</v>
      </c>
      <c r="F1187" s="41"/>
      <c r="G1187" s="41"/>
      <c r="H1187" s="40" t="s">
        <v>9590</v>
      </c>
      <c r="I1187" s="42">
        <v>42825</v>
      </c>
      <c r="J1187" s="40" t="s">
        <v>11115</v>
      </c>
      <c r="K1187" s="42">
        <v>42825</v>
      </c>
      <c r="L1187" s="40" t="s">
        <v>11115</v>
      </c>
      <c r="M1187" s="42">
        <v>42825</v>
      </c>
      <c r="N1187" s="42">
        <v>2958465</v>
      </c>
      <c r="O1187" s="40" t="s">
        <v>11384</v>
      </c>
      <c r="P1187" s="40" t="s">
        <v>13922</v>
      </c>
      <c r="Q1187" s="40" t="s">
        <v>11121</v>
      </c>
    </row>
    <row r="1188" spans="1:17" x14ac:dyDescent="0.35">
      <c r="A1188" s="40" t="s">
        <v>10439</v>
      </c>
      <c r="B1188" s="40" t="s">
        <v>13925</v>
      </c>
      <c r="C1188" s="41"/>
      <c r="D1188" s="42">
        <v>42825</v>
      </c>
      <c r="E1188" s="42">
        <v>2958465</v>
      </c>
      <c r="F1188" s="41"/>
      <c r="G1188" s="41"/>
      <c r="H1188" s="40" t="s">
        <v>9590</v>
      </c>
      <c r="I1188" s="42">
        <v>42825</v>
      </c>
      <c r="J1188" s="40" t="s">
        <v>11115</v>
      </c>
      <c r="K1188" s="42">
        <v>42825</v>
      </c>
      <c r="L1188" s="40" t="s">
        <v>11115</v>
      </c>
      <c r="M1188" s="42">
        <v>42825</v>
      </c>
      <c r="N1188" s="42">
        <v>2958465</v>
      </c>
      <c r="O1188" s="40" t="s">
        <v>11149</v>
      </c>
      <c r="P1188" s="40" t="s">
        <v>13926</v>
      </c>
      <c r="Q1188" s="40" t="s">
        <v>11144</v>
      </c>
    </row>
    <row r="1189" spans="1:17" x14ac:dyDescent="0.35">
      <c r="A1189" s="40" t="s">
        <v>10441</v>
      </c>
      <c r="B1189" s="40" t="s">
        <v>13927</v>
      </c>
      <c r="C1189" s="41"/>
      <c r="D1189" s="42">
        <v>42825</v>
      </c>
      <c r="E1189" s="42">
        <v>2958465</v>
      </c>
      <c r="F1189" s="41"/>
      <c r="G1189" s="41"/>
      <c r="H1189" s="40" t="s">
        <v>9590</v>
      </c>
      <c r="I1189" s="42">
        <v>42825</v>
      </c>
      <c r="J1189" s="40" t="s">
        <v>11115</v>
      </c>
      <c r="K1189" s="42">
        <v>42825</v>
      </c>
      <c r="L1189" s="40" t="s">
        <v>11115</v>
      </c>
      <c r="M1189" s="42">
        <v>42825</v>
      </c>
      <c r="N1189" s="42">
        <v>2958465</v>
      </c>
      <c r="O1189" s="40" t="s">
        <v>11149</v>
      </c>
      <c r="P1189" s="40" t="s">
        <v>13926</v>
      </c>
      <c r="Q1189" s="40" t="s">
        <v>11152</v>
      </c>
    </row>
    <row r="1190" spans="1:17" x14ac:dyDescent="0.35">
      <c r="A1190" s="40" t="s">
        <v>10440</v>
      </c>
      <c r="B1190" s="40" t="s">
        <v>13928</v>
      </c>
      <c r="C1190" s="41"/>
      <c r="D1190" s="42">
        <v>42825</v>
      </c>
      <c r="E1190" s="42">
        <v>2958465</v>
      </c>
      <c r="F1190" s="41"/>
      <c r="G1190" s="41"/>
      <c r="H1190" s="40" t="s">
        <v>9590</v>
      </c>
      <c r="I1190" s="42">
        <v>42825</v>
      </c>
      <c r="J1190" s="40" t="s">
        <v>11115</v>
      </c>
      <c r="K1190" s="42">
        <v>42825</v>
      </c>
      <c r="L1190" s="40" t="s">
        <v>11115</v>
      </c>
      <c r="M1190" s="42">
        <v>42825</v>
      </c>
      <c r="N1190" s="42">
        <v>2958465</v>
      </c>
      <c r="O1190" s="40" t="s">
        <v>11149</v>
      </c>
      <c r="P1190" s="40" t="s">
        <v>13926</v>
      </c>
      <c r="Q1190" s="40" t="s">
        <v>11139</v>
      </c>
    </row>
    <row r="1191" spans="1:17" x14ac:dyDescent="0.35">
      <c r="A1191" s="40" t="s">
        <v>13929</v>
      </c>
      <c r="B1191" s="40" t="s">
        <v>13930</v>
      </c>
      <c r="C1191" s="41"/>
      <c r="D1191" s="42">
        <v>42825</v>
      </c>
      <c r="E1191" s="42">
        <v>2958465</v>
      </c>
      <c r="F1191" s="41"/>
      <c r="G1191" s="41"/>
      <c r="H1191" s="40" t="s">
        <v>9590</v>
      </c>
      <c r="I1191" s="42">
        <v>42825</v>
      </c>
      <c r="J1191" s="40" t="s">
        <v>11115</v>
      </c>
      <c r="K1191" s="42">
        <v>42825</v>
      </c>
      <c r="L1191" s="40" t="s">
        <v>11115</v>
      </c>
      <c r="M1191" s="42">
        <v>42825</v>
      </c>
      <c r="N1191" s="42">
        <v>2958465</v>
      </c>
      <c r="O1191" s="40" t="s">
        <v>11149</v>
      </c>
      <c r="P1191" s="40" t="s">
        <v>13926</v>
      </c>
      <c r="Q1191" s="40" t="s">
        <v>11167</v>
      </c>
    </row>
    <row r="1192" spans="1:17" x14ac:dyDescent="0.35">
      <c r="A1192" s="40" t="s">
        <v>13931</v>
      </c>
      <c r="B1192" s="40" t="s">
        <v>13932</v>
      </c>
      <c r="C1192" s="41"/>
      <c r="D1192" s="42">
        <v>42825</v>
      </c>
      <c r="E1192" s="42">
        <v>2958465</v>
      </c>
      <c r="F1192" s="41"/>
      <c r="G1192" s="41"/>
      <c r="H1192" s="40" t="s">
        <v>9590</v>
      </c>
      <c r="I1192" s="42">
        <v>42825</v>
      </c>
      <c r="J1192" s="40" t="s">
        <v>11115</v>
      </c>
      <c r="K1192" s="42">
        <v>42825</v>
      </c>
      <c r="L1192" s="40" t="s">
        <v>11115</v>
      </c>
      <c r="M1192" s="42">
        <v>42825</v>
      </c>
      <c r="N1192" s="42">
        <v>2958465</v>
      </c>
      <c r="O1192" s="40" t="s">
        <v>11568</v>
      </c>
      <c r="P1192" s="40" t="s">
        <v>13933</v>
      </c>
      <c r="Q1192" s="40" t="s">
        <v>11118</v>
      </c>
    </row>
    <row r="1193" spans="1:17" x14ac:dyDescent="0.35">
      <c r="A1193" s="40" t="s">
        <v>13934</v>
      </c>
      <c r="B1193" s="40" t="s">
        <v>13935</v>
      </c>
      <c r="C1193" s="41"/>
      <c r="D1193" s="42">
        <v>42825</v>
      </c>
      <c r="E1193" s="42">
        <v>2958465</v>
      </c>
      <c r="F1193" s="41"/>
      <c r="G1193" s="41"/>
      <c r="H1193" s="40" t="s">
        <v>9590</v>
      </c>
      <c r="I1193" s="42">
        <v>42825</v>
      </c>
      <c r="J1193" s="40" t="s">
        <v>11115</v>
      </c>
      <c r="K1193" s="42">
        <v>42825</v>
      </c>
      <c r="L1193" s="40" t="s">
        <v>11115</v>
      </c>
      <c r="M1193" s="42">
        <v>42825</v>
      </c>
      <c r="N1193" s="42">
        <v>2958465</v>
      </c>
      <c r="O1193" s="40" t="s">
        <v>11568</v>
      </c>
      <c r="P1193" s="40" t="s">
        <v>13933</v>
      </c>
      <c r="Q1193" s="40" t="s">
        <v>11121</v>
      </c>
    </row>
    <row r="1194" spans="1:17" x14ac:dyDescent="0.35">
      <c r="A1194" s="40" t="s">
        <v>13936</v>
      </c>
      <c r="B1194" s="40" t="s">
        <v>13937</v>
      </c>
      <c r="C1194" s="41"/>
      <c r="D1194" s="42">
        <v>42825</v>
      </c>
      <c r="E1194" s="42">
        <v>2958465</v>
      </c>
      <c r="F1194" s="41"/>
      <c r="G1194" s="41"/>
      <c r="H1194" s="40" t="s">
        <v>9590</v>
      </c>
      <c r="I1194" s="42">
        <v>42825</v>
      </c>
      <c r="J1194" s="40" t="s">
        <v>11115</v>
      </c>
      <c r="K1194" s="42">
        <v>42825</v>
      </c>
      <c r="L1194" s="40" t="s">
        <v>11115</v>
      </c>
      <c r="M1194" s="42">
        <v>42825</v>
      </c>
      <c r="N1194" s="42">
        <v>2958465</v>
      </c>
      <c r="O1194" s="40" t="s">
        <v>13938</v>
      </c>
      <c r="P1194" s="40" t="s">
        <v>13939</v>
      </c>
      <c r="Q1194" s="40" t="s">
        <v>11118</v>
      </c>
    </row>
    <row r="1195" spans="1:17" x14ac:dyDescent="0.35">
      <c r="A1195" s="40" t="s">
        <v>13940</v>
      </c>
      <c r="B1195" s="40" t="s">
        <v>13941</v>
      </c>
      <c r="C1195" s="41"/>
      <c r="D1195" s="42">
        <v>42825</v>
      </c>
      <c r="E1195" s="42">
        <v>2958465</v>
      </c>
      <c r="F1195" s="41"/>
      <c r="G1195" s="41"/>
      <c r="H1195" s="40" t="s">
        <v>9590</v>
      </c>
      <c r="I1195" s="42">
        <v>42825</v>
      </c>
      <c r="J1195" s="40" t="s">
        <v>11115</v>
      </c>
      <c r="K1195" s="42">
        <v>42825</v>
      </c>
      <c r="L1195" s="40" t="s">
        <v>11115</v>
      </c>
      <c r="M1195" s="42">
        <v>42825</v>
      </c>
      <c r="N1195" s="42">
        <v>2958465</v>
      </c>
      <c r="O1195" s="40" t="s">
        <v>13938</v>
      </c>
      <c r="P1195" s="40" t="s">
        <v>13939</v>
      </c>
      <c r="Q1195" s="40" t="s">
        <v>11136</v>
      </c>
    </row>
    <row r="1196" spans="1:17" x14ac:dyDescent="0.35">
      <c r="A1196" s="40" t="s">
        <v>13942</v>
      </c>
      <c r="B1196" s="40" t="s">
        <v>13943</v>
      </c>
      <c r="C1196" s="41"/>
      <c r="D1196" s="42">
        <v>42825</v>
      </c>
      <c r="E1196" s="42">
        <v>2958465</v>
      </c>
      <c r="F1196" s="41"/>
      <c r="G1196" s="41"/>
      <c r="H1196" s="40" t="s">
        <v>9590</v>
      </c>
      <c r="I1196" s="42">
        <v>42825</v>
      </c>
      <c r="J1196" s="40" t="s">
        <v>11115</v>
      </c>
      <c r="K1196" s="42">
        <v>42825</v>
      </c>
      <c r="L1196" s="40" t="s">
        <v>11115</v>
      </c>
      <c r="M1196" s="42">
        <v>42825</v>
      </c>
      <c r="N1196" s="42">
        <v>2958465</v>
      </c>
      <c r="O1196" s="40" t="s">
        <v>11149</v>
      </c>
      <c r="P1196" s="40" t="s">
        <v>13944</v>
      </c>
      <c r="Q1196" s="40" t="s">
        <v>11152</v>
      </c>
    </row>
    <row r="1197" spans="1:17" x14ac:dyDescent="0.35">
      <c r="A1197" s="40" t="s">
        <v>13945</v>
      </c>
      <c r="B1197" s="40" t="s">
        <v>13946</v>
      </c>
      <c r="C1197" s="41"/>
      <c r="D1197" s="42">
        <v>42825</v>
      </c>
      <c r="E1197" s="42">
        <v>2958465</v>
      </c>
      <c r="F1197" s="40" t="s">
        <v>13947</v>
      </c>
      <c r="G1197" s="41"/>
      <c r="H1197" s="40" t="s">
        <v>9590</v>
      </c>
      <c r="I1197" s="42">
        <v>42825</v>
      </c>
      <c r="J1197" s="40" t="s">
        <v>11115</v>
      </c>
      <c r="K1197" s="42">
        <v>42825</v>
      </c>
      <c r="L1197" s="40" t="s">
        <v>11115</v>
      </c>
      <c r="M1197" s="42">
        <v>42825</v>
      </c>
      <c r="N1197" s="42">
        <v>2958465</v>
      </c>
      <c r="O1197" s="40" t="s">
        <v>11260</v>
      </c>
      <c r="P1197" s="40" t="s">
        <v>13948</v>
      </c>
      <c r="Q1197" s="40" t="s">
        <v>11118</v>
      </c>
    </row>
    <row r="1198" spans="1:17" x14ac:dyDescent="0.35">
      <c r="A1198" s="40" t="s">
        <v>13949</v>
      </c>
      <c r="B1198" s="40" t="s">
        <v>13950</v>
      </c>
      <c r="C1198" s="41"/>
      <c r="D1198" s="42">
        <v>42825</v>
      </c>
      <c r="E1198" s="42">
        <v>2958465</v>
      </c>
      <c r="F1198" s="40" t="s">
        <v>13947</v>
      </c>
      <c r="G1198" s="41"/>
      <c r="H1198" s="40" t="s">
        <v>9590</v>
      </c>
      <c r="I1198" s="42">
        <v>42825</v>
      </c>
      <c r="J1198" s="40" t="s">
        <v>11115</v>
      </c>
      <c r="K1198" s="42">
        <v>42825</v>
      </c>
      <c r="L1198" s="40" t="s">
        <v>11115</v>
      </c>
      <c r="M1198" s="42">
        <v>42825</v>
      </c>
      <c r="N1198" s="42">
        <v>2958465</v>
      </c>
      <c r="O1198" s="40" t="s">
        <v>11260</v>
      </c>
      <c r="P1198" s="40" t="s">
        <v>13948</v>
      </c>
      <c r="Q1198" s="40" t="s">
        <v>11121</v>
      </c>
    </row>
    <row r="1199" spans="1:17" x14ac:dyDescent="0.35">
      <c r="A1199" s="40" t="s">
        <v>13947</v>
      </c>
      <c r="B1199" s="40" t="s">
        <v>13951</v>
      </c>
      <c r="C1199" s="41"/>
      <c r="D1199" s="42">
        <v>42825</v>
      </c>
      <c r="E1199" s="42">
        <v>2958465</v>
      </c>
      <c r="F1199" s="40" t="s">
        <v>13945</v>
      </c>
      <c r="G1199" s="41"/>
      <c r="H1199" s="40" t="s">
        <v>9590</v>
      </c>
      <c r="I1199" s="42">
        <v>42825</v>
      </c>
      <c r="J1199" s="40" t="s">
        <v>11115</v>
      </c>
      <c r="K1199" s="42">
        <v>42825</v>
      </c>
      <c r="L1199" s="40" t="s">
        <v>11115</v>
      </c>
      <c r="M1199" s="42">
        <v>42825</v>
      </c>
      <c r="N1199" s="42">
        <v>2958465</v>
      </c>
      <c r="O1199" s="40" t="s">
        <v>11175</v>
      </c>
      <c r="P1199" s="40" t="s">
        <v>13952</v>
      </c>
      <c r="Q1199" s="40" t="s">
        <v>11118</v>
      </c>
    </row>
    <row r="1200" spans="1:17" x14ac:dyDescent="0.35">
      <c r="A1200" s="40" t="s">
        <v>13953</v>
      </c>
      <c r="B1200" s="40" t="s">
        <v>13954</v>
      </c>
      <c r="C1200" s="41"/>
      <c r="D1200" s="42">
        <v>42825</v>
      </c>
      <c r="E1200" s="42">
        <v>2958465</v>
      </c>
      <c r="F1200" s="40" t="s">
        <v>13949</v>
      </c>
      <c r="G1200" s="41"/>
      <c r="H1200" s="40" t="s">
        <v>9590</v>
      </c>
      <c r="I1200" s="42">
        <v>42825</v>
      </c>
      <c r="J1200" s="40" t="s">
        <v>11115</v>
      </c>
      <c r="K1200" s="42">
        <v>42825</v>
      </c>
      <c r="L1200" s="40" t="s">
        <v>11115</v>
      </c>
      <c r="M1200" s="42">
        <v>42825</v>
      </c>
      <c r="N1200" s="42">
        <v>2958465</v>
      </c>
      <c r="O1200" s="40" t="s">
        <v>11175</v>
      </c>
      <c r="P1200" s="40" t="s">
        <v>13952</v>
      </c>
      <c r="Q1200" s="40" t="s">
        <v>11121</v>
      </c>
    </row>
    <row r="1201" spans="1:17" x14ac:dyDescent="0.35">
      <c r="A1201" s="40" t="s">
        <v>13955</v>
      </c>
      <c r="B1201" s="40" t="s">
        <v>13956</v>
      </c>
      <c r="C1201" s="41"/>
      <c r="D1201" s="42">
        <v>42825</v>
      </c>
      <c r="E1201" s="42">
        <v>2958465</v>
      </c>
      <c r="F1201" s="40" t="s">
        <v>13949</v>
      </c>
      <c r="G1201" s="41"/>
      <c r="H1201" s="40" t="s">
        <v>9590</v>
      </c>
      <c r="I1201" s="42">
        <v>42825</v>
      </c>
      <c r="J1201" s="40" t="s">
        <v>11115</v>
      </c>
      <c r="K1201" s="42">
        <v>42825</v>
      </c>
      <c r="L1201" s="40" t="s">
        <v>11115</v>
      </c>
      <c r="M1201" s="42">
        <v>42825</v>
      </c>
      <c r="N1201" s="42">
        <v>2958465</v>
      </c>
      <c r="O1201" s="40" t="s">
        <v>11175</v>
      </c>
      <c r="P1201" s="40" t="s">
        <v>13952</v>
      </c>
      <c r="Q1201" s="40" t="s">
        <v>11167</v>
      </c>
    </row>
    <row r="1202" spans="1:17" x14ac:dyDescent="0.35">
      <c r="A1202" s="40" t="s">
        <v>13957</v>
      </c>
      <c r="B1202" s="40" t="s">
        <v>13958</v>
      </c>
      <c r="C1202" s="41"/>
      <c r="D1202" s="42">
        <v>42825</v>
      </c>
      <c r="E1202" s="42">
        <v>2958465</v>
      </c>
      <c r="F1202" s="41"/>
      <c r="G1202" s="41"/>
      <c r="H1202" s="40" t="s">
        <v>9590</v>
      </c>
      <c r="I1202" s="42">
        <v>42825</v>
      </c>
      <c r="J1202" s="40" t="s">
        <v>11115</v>
      </c>
      <c r="K1202" s="42">
        <v>42825</v>
      </c>
      <c r="L1202" s="40" t="s">
        <v>11115</v>
      </c>
      <c r="M1202" s="42">
        <v>42825</v>
      </c>
      <c r="N1202" s="42">
        <v>2958465</v>
      </c>
      <c r="O1202" s="40" t="s">
        <v>11384</v>
      </c>
      <c r="P1202" s="40" t="s">
        <v>13959</v>
      </c>
      <c r="Q1202" s="40" t="s">
        <v>11118</v>
      </c>
    </row>
    <row r="1203" spans="1:17" x14ac:dyDescent="0.35">
      <c r="A1203" s="40" t="s">
        <v>10528</v>
      </c>
      <c r="B1203" s="40" t="s">
        <v>13960</v>
      </c>
      <c r="C1203" s="41"/>
      <c r="D1203" s="42">
        <v>42825</v>
      </c>
      <c r="E1203" s="42">
        <v>2958465</v>
      </c>
      <c r="F1203" s="41"/>
      <c r="G1203" s="41"/>
      <c r="H1203" s="40" t="s">
        <v>9590</v>
      </c>
      <c r="I1203" s="42">
        <v>42825</v>
      </c>
      <c r="J1203" s="40" t="s">
        <v>11115</v>
      </c>
      <c r="K1203" s="42">
        <v>42825</v>
      </c>
      <c r="L1203" s="40" t="s">
        <v>11115</v>
      </c>
      <c r="M1203" s="42">
        <v>42825</v>
      </c>
      <c r="N1203" s="42">
        <v>2958465</v>
      </c>
      <c r="O1203" s="40" t="s">
        <v>11149</v>
      </c>
      <c r="P1203" s="40" t="s">
        <v>13961</v>
      </c>
      <c r="Q1203" s="40" t="s">
        <v>11118</v>
      </c>
    </row>
    <row r="1204" spans="1:17" x14ac:dyDescent="0.35">
      <c r="A1204" s="40" t="s">
        <v>13962</v>
      </c>
      <c r="B1204" s="40" t="s">
        <v>13960</v>
      </c>
      <c r="C1204" s="41"/>
      <c r="D1204" s="42">
        <v>42825</v>
      </c>
      <c r="E1204" s="42">
        <v>2958465</v>
      </c>
      <c r="F1204" s="41"/>
      <c r="G1204" s="41"/>
      <c r="H1204" s="40" t="s">
        <v>9590</v>
      </c>
      <c r="I1204" s="42">
        <v>42825</v>
      </c>
      <c r="J1204" s="40" t="s">
        <v>11115</v>
      </c>
      <c r="K1204" s="42">
        <v>42825</v>
      </c>
      <c r="L1204" s="40" t="s">
        <v>11115</v>
      </c>
      <c r="M1204" s="42">
        <v>42825</v>
      </c>
      <c r="N1204" s="42">
        <v>2958465</v>
      </c>
      <c r="O1204" s="40" t="s">
        <v>11384</v>
      </c>
      <c r="P1204" s="40" t="s">
        <v>13961</v>
      </c>
      <c r="Q1204" s="40" t="s">
        <v>11118</v>
      </c>
    </row>
    <row r="1205" spans="1:17" x14ac:dyDescent="0.35">
      <c r="A1205" s="40" t="s">
        <v>13963</v>
      </c>
      <c r="B1205" s="40" t="s">
        <v>13964</v>
      </c>
      <c r="C1205" s="41"/>
      <c r="D1205" s="42">
        <v>42825</v>
      </c>
      <c r="E1205" s="42">
        <v>2958465</v>
      </c>
      <c r="F1205" s="41"/>
      <c r="G1205" s="41"/>
      <c r="H1205" s="40" t="s">
        <v>9590</v>
      </c>
      <c r="I1205" s="42">
        <v>42825</v>
      </c>
      <c r="J1205" s="40" t="s">
        <v>11115</v>
      </c>
      <c r="K1205" s="42">
        <v>42825</v>
      </c>
      <c r="L1205" s="40" t="s">
        <v>11115</v>
      </c>
      <c r="M1205" s="42">
        <v>42825</v>
      </c>
      <c r="N1205" s="42">
        <v>2958465</v>
      </c>
      <c r="O1205" s="40" t="s">
        <v>11149</v>
      </c>
      <c r="P1205" s="40" t="s">
        <v>13961</v>
      </c>
      <c r="Q1205" s="40" t="s">
        <v>11144</v>
      </c>
    </row>
    <row r="1206" spans="1:17" x14ac:dyDescent="0.35">
      <c r="A1206" s="40" t="s">
        <v>7795</v>
      </c>
      <c r="B1206" s="40" t="s">
        <v>13964</v>
      </c>
      <c r="C1206" s="41"/>
      <c r="D1206" s="42">
        <v>42825</v>
      </c>
      <c r="E1206" s="42">
        <v>2958465</v>
      </c>
      <c r="F1206" s="41"/>
      <c r="G1206" s="41"/>
      <c r="H1206" s="40" t="s">
        <v>9590</v>
      </c>
      <c r="I1206" s="42">
        <v>42825</v>
      </c>
      <c r="J1206" s="40" t="s">
        <v>11115</v>
      </c>
      <c r="K1206" s="42">
        <v>42825</v>
      </c>
      <c r="L1206" s="40" t="s">
        <v>11115</v>
      </c>
      <c r="M1206" s="42">
        <v>42825</v>
      </c>
      <c r="N1206" s="42">
        <v>2958465</v>
      </c>
      <c r="O1206" s="40" t="s">
        <v>11149</v>
      </c>
      <c r="P1206" s="40" t="s">
        <v>13961</v>
      </c>
      <c r="Q1206" s="40" t="s">
        <v>11144</v>
      </c>
    </row>
    <row r="1207" spans="1:17" x14ac:dyDescent="0.35">
      <c r="A1207" s="40" t="s">
        <v>7796</v>
      </c>
      <c r="B1207" s="40" t="s">
        <v>13964</v>
      </c>
      <c r="C1207" s="41"/>
      <c r="D1207" s="42">
        <v>42825</v>
      </c>
      <c r="E1207" s="42">
        <v>2958465</v>
      </c>
      <c r="F1207" s="41"/>
      <c r="G1207" s="41"/>
      <c r="H1207" s="40" t="s">
        <v>9590</v>
      </c>
      <c r="I1207" s="42">
        <v>42825</v>
      </c>
      <c r="J1207" s="40" t="s">
        <v>11115</v>
      </c>
      <c r="K1207" s="42">
        <v>42825</v>
      </c>
      <c r="L1207" s="40" t="s">
        <v>11115</v>
      </c>
      <c r="M1207" s="42">
        <v>42825</v>
      </c>
      <c r="N1207" s="42">
        <v>2958465</v>
      </c>
      <c r="O1207" s="40" t="s">
        <v>11149</v>
      </c>
      <c r="P1207" s="40" t="s">
        <v>13961</v>
      </c>
      <c r="Q1207" s="40" t="s">
        <v>11144</v>
      </c>
    </row>
    <row r="1208" spans="1:17" x14ac:dyDescent="0.35">
      <c r="A1208" s="40" t="s">
        <v>10526</v>
      </c>
      <c r="B1208" s="40" t="s">
        <v>13964</v>
      </c>
      <c r="C1208" s="41"/>
      <c r="D1208" s="42">
        <v>42825</v>
      </c>
      <c r="E1208" s="42">
        <v>2958465</v>
      </c>
      <c r="F1208" s="41"/>
      <c r="G1208" s="41"/>
      <c r="H1208" s="40" t="s">
        <v>9590</v>
      </c>
      <c r="I1208" s="42">
        <v>42825</v>
      </c>
      <c r="J1208" s="40" t="s">
        <v>11115</v>
      </c>
      <c r="K1208" s="42">
        <v>42825</v>
      </c>
      <c r="L1208" s="40" t="s">
        <v>11115</v>
      </c>
      <c r="M1208" s="42">
        <v>42825</v>
      </c>
      <c r="N1208" s="42">
        <v>2958465</v>
      </c>
      <c r="O1208" s="40" t="s">
        <v>11149</v>
      </c>
      <c r="P1208" s="40" t="s">
        <v>13961</v>
      </c>
      <c r="Q1208" s="40" t="s">
        <v>11144</v>
      </c>
    </row>
    <row r="1209" spans="1:17" x14ac:dyDescent="0.35">
      <c r="A1209" s="40" t="s">
        <v>13965</v>
      </c>
      <c r="B1209" s="40" t="s">
        <v>13966</v>
      </c>
      <c r="C1209" s="41"/>
      <c r="D1209" s="42">
        <v>42825</v>
      </c>
      <c r="E1209" s="42">
        <v>2958465</v>
      </c>
      <c r="F1209" s="41"/>
      <c r="G1209" s="41"/>
      <c r="H1209" s="40" t="s">
        <v>9590</v>
      </c>
      <c r="I1209" s="42">
        <v>42825</v>
      </c>
      <c r="J1209" s="40" t="s">
        <v>11115</v>
      </c>
      <c r="K1209" s="42">
        <v>42825</v>
      </c>
      <c r="L1209" s="40" t="s">
        <v>11115</v>
      </c>
      <c r="M1209" s="42">
        <v>42825</v>
      </c>
      <c r="N1209" s="42">
        <v>2958465</v>
      </c>
      <c r="O1209" s="40" t="s">
        <v>11149</v>
      </c>
      <c r="P1209" s="40" t="s">
        <v>13961</v>
      </c>
      <c r="Q1209" s="40" t="s">
        <v>11152</v>
      </c>
    </row>
    <row r="1210" spans="1:17" x14ac:dyDescent="0.35">
      <c r="A1210" s="40" t="s">
        <v>10525</v>
      </c>
      <c r="B1210" s="40" t="s">
        <v>13966</v>
      </c>
      <c r="C1210" s="41"/>
      <c r="D1210" s="42">
        <v>42825</v>
      </c>
      <c r="E1210" s="42">
        <v>2958465</v>
      </c>
      <c r="F1210" s="41"/>
      <c r="G1210" s="41"/>
      <c r="H1210" s="40" t="s">
        <v>9590</v>
      </c>
      <c r="I1210" s="42">
        <v>42825</v>
      </c>
      <c r="J1210" s="40" t="s">
        <v>11115</v>
      </c>
      <c r="K1210" s="42">
        <v>42825</v>
      </c>
      <c r="L1210" s="40" t="s">
        <v>11115</v>
      </c>
      <c r="M1210" s="42">
        <v>42825</v>
      </c>
      <c r="N1210" s="42">
        <v>2958465</v>
      </c>
      <c r="O1210" s="40" t="s">
        <v>11149</v>
      </c>
      <c r="P1210" s="40" t="s">
        <v>13961</v>
      </c>
      <c r="Q1210" s="40" t="s">
        <v>11152</v>
      </c>
    </row>
    <row r="1211" spans="1:17" x14ac:dyDescent="0.35">
      <c r="A1211" s="40" t="s">
        <v>13967</v>
      </c>
      <c r="B1211" s="40" t="s">
        <v>13968</v>
      </c>
      <c r="C1211" s="41"/>
      <c r="D1211" s="42">
        <v>42825</v>
      </c>
      <c r="E1211" s="42">
        <v>2958465</v>
      </c>
      <c r="F1211" s="41"/>
      <c r="G1211" s="41"/>
      <c r="H1211" s="40" t="s">
        <v>9590</v>
      </c>
      <c r="I1211" s="42">
        <v>42825</v>
      </c>
      <c r="J1211" s="40" t="s">
        <v>11115</v>
      </c>
      <c r="K1211" s="42">
        <v>42825</v>
      </c>
      <c r="L1211" s="40" t="s">
        <v>11115</v>
      </c>
      <c r="M1211" s="42">
        <v>42825</v>
      </c>
      <c r="N1211" s="42">
        <v>2958465</v>
      </c>
      <c r="O1211" s="40" t="s">
        <v>11149</v>
      </c>
      <c r="P1211" s="40" t="s">
        <v>13961</v>
      </c>
      <c r="Q1211" s="40" t="s">
        <v>11136</v>
      </c>
    </row>
    <row r="1212" spans="1:17" x14ac:dyDescent="0.35">
      <c r="A1212" s="40" t="s">
        <v>13969</v>
      </c>
      <c r="B1212" s="40" t="s">
        <v>13970</v>
      </c>
      <c r="C1212" s="41"/>
      <c r="D1212" s="42">
        <v>42825</v>
      </c>
      <c r="E1212" s="42">
        <v>2958465</v>
      </c>
      <c r="F1212" s="41"/>
      <c r="G1212" s="41"/>
      <c r="H1212" s="40" t="s">
        <v>9590</v>
      </c>
      <c r="I1212" s="42">
        <v>42825</v>
      </c>
      <c r="J1212" s="40" t="s">
        <v>11115</v>
      </c>
      <c r="K1212" s="42">
        <v>42825</v>
      </c>
      <c r="L1212" s="40" t="s">
        <v>11115</v>
      </c>
      <c r="M1212" s="42">
        <v>42825</v>
      </c>
      <c r="N1212" s="42">
        <v>2958465</v>
      </c>
      <c r="O1212" s="40" t="s">
        <v>11149</v>
      </c>
      <c r="P1212" s="40" t="s">
        <v>13961</v>
      </c>
      <c r="Q1212" s="40" t="s">
        <v>11139</v>
      </c>
    </row>
    <row r="1213" spans="1:17" x14ac:dyDescent="0.35">
      <c r="A1213" s="40" t="s">
        <v>13971</v>
      </c>
      <c r="B1213" s="40" t="s">
        <v>13970</v>
      </c>
      <c r="C1213" s="41"/>
      <c r="D1213" s="42">
        <v>42825</v>
      </c>
      <c r="E1213" s="42">
        <v>2958465</v>
      </c>
      <c r="F1213" s="41"/>
      <c r="G1213" s="41"/>
      <c r="H1213" s="40" t="s">
        <v>9590</v>
      </c>
      <c r="I1213" s="42">
        <v>42825</v>
      </c>
      <c r="J1213" s="40" t="s">
        <v>11115</v>
      </c>
      <c r="K1213" s="42">
        <v>42825</v>
      </c>
      <c r="L1213" s="40" t="s">
        <v>11115</v>
      </c>
      <c r="M1213" s="42">
        <v>42825</v>
      </c>
      <c r="N1213" s="42">
        <v>2958465</v>
      </c>
      <c r="O1213" s="40" t="s">
        <v>11384</v>
      </c>
      <c r="P1213" s="40" t="s">
        <v>13961</v>
      </c>
      <c r="Q1213" s="40" t="s">
        <v>11139</v>
      </c>
    </row>
    <row r="1214" spans="1:17" x14ac:dyDescent="0.35">
      <c r="A1214" s="40" t="s">
        <v>13972</v>
      </c>
      <c r="B1214" s="40" t="s">
        <v>13973</v>
      </c>
      <c r="C1214" s="41"/>
      <c r="D1214" s="42">
        <v>42825</v>
      </c>
      <c r="E1214" s="42">
        <v>2958465</v>
      </c>
      <c r="F1214" s="41"/>
      <c r="G1214" s="41"/>
      <c r="H1214" s="40" t="s">
        <v>9590</v>
      </c>
      <c r="I1214" s="42">
        <v>42825</v>
      </c>
      <c r="J1214" s="40" t="s">
        <v>11115</v>
      </c>
      <c r="K1214" s="42">
        <v>42825</v>
      </c>
      <c r="L1214" s="40" t="s">
        <v>11115</v>
      </c>
      <c r="M1214" s="42">
        <v>42825</v>
      </c>
      <c r="N1214" s="42">
        <v>2958465</v>
      </c>
      <c r="O1214" s="40" t="s">
        <v>11149</v>
      </c>
      <c r="P1214" s="40" t="s">
        <v>13961</v>
      </c>
      <c r="Q1214" s="40" t="s">
        <v>11167</v>
      </c>
    </row>
    <row r="1215" spans="1:17" x14ac:dyDescent="0.35">
      <c r="A1215" s="40" t="s">
        <v>13974</v>
      </c>
      <c r="B1215" s="40" t="s">
        <v>13975</v>
      </c>
      <c r="C1215" s="41"/>
      <c r="D1215" s="42">
        <v>42825</v>
      </c>
      <c r="E1215" s="42">
        <v>2958465</v>
      </c>
      <c r="F1215" s="41"/>
      <c r="G1215" s="41"/>
      <c r="H1215" s="40" t="s">
        <v>9590</v>
      </c>
      <c r="I1215" s="42">
        <v>42825</v>
      </c>
      <c r="J1215" s="40" t="s">
        <v>11115</v>
      </c>
      <c r="K1215" s="42">
        <v>42825</v>
      </c>
      <c r="L1215" s="40" t="s">
        <v>11115</v>
      </c>
      <c r="M1215" s="42">
        <v>42825</v>
      </c>
      <c r="N1215" s="42">
        <v>2958465</v>
      </c>
      <c r="O1215" s="40" t="s">
        <v>11155</v>
      </c>
      <c r="P1215" s="40" t="s">
        <v>13976</v>
      </c>
      <c r="Q1215" s="40" t="s">
        <v>11118</v>
      </c>
    </row>
    <row r="1216" spans="1:17" x14ac:dyDescent="0.35">
      <c r="A1216" s="40" t="s">
        <v>13977</v>
      </c>
      <c r="B1216" s="40" t="s">
        <v>13978</v>
      </c>
      <c r="C1216" s="41"/>
      <c r="D1216" s="42">
        <v>42825</v>
      </c>
      <c r="E1216" s="42">
        <v>2958465</v>
      </c>
      <c r="F1216" s="40" t="s">
        <v>13977</v>
      </c>
      <c r="G1216" s="41"/>
      <c r="H1216" s="40" t="s">
        <v>9590</v>
      </c>
      <c r="I1216" s="42">
        <v>42825</v>
      </c>
      <c r="J1216" s="40" t="s">
        <v>11115</v>
      </c>
      <c r="K1216" s="42">
        <v>42825</v>
      </c>
      <c r="L1216" s="40" t="s">
        <v>11115</v>
      </c>
      <c r="M1216" s="42">
        <v>42825</v>
      </c>
      <c r="N1216" s="42">
        <v>2958465</v>
      </c>
      <c r="O1216" s="40" t="s">
        <v>11155</v>
      </c>
      <c r="P1216" s="40" t="s">
        <v>13979</v>
      </c>
      <c r="Q1216" s="40" t="s">
        <v>11118</v>
      </c>
    </row>
    <row r="1217" spans="1:17" x14ac:dyDescent="0.35">
      <c r="A1217" s="40" t="s">
        <v>13980</v>
      </c>
      <c r="B1217" s="40" t="s">
        <v>13981</v>
      </c>
      <c r="C1217" s="41"/>
      <c r="D1217" s="42">
        <v>42825</v>
      </c>
      <c r="E1217" s="42">
        <v>2958465</v>
      </c>
      <c r="F1217" s="40" t="s">
        <v>13980</v>
      </c>
      <c r="G1217" s="41"/>
      <c r="H1217" s="40" t="s">
        <v>9590</v>
      </c>
      <c r="I1217" s="42">
        <v>42825</v>
      </c>
      <c r="J1217" s="40" t="s">
        <v>11115</v>
      </c>
      <c r="K1217" s="42">
        <v>42825</v>
      </c>
      <c r="L1217" s="40" t="s">
        <v>11115</v>
      </c>
      <c r="M1217" s="42">
        <v>42825</v>
      </c>
      <c r="N1217" s="42">
        <v>2958465</v>
      </c>
      <c r="O1217" s="40" t="s">
        <v>11155</v>
      </c>
      <c r="P1217" s="40" t="s">
        <v>13979</v>
      </c>
      <c r="Q1217" s="40" t="s">
        <v>11144</v>
      </c>
    </row>
    <row r="1218" spans="1:17" ht="26.5" x14ac:dyDescent="0.35">
      <c r="A1218" s="40" t="s">
        <v>13982</v>
      </c>
      <c r="B1218" s="40" t="s">
        <v>13983</v>
      </c>
      <c r="C1218" s="41"/>
      <c r="D1218" s="42">
        <v>42825</v>
      </c>
      <c r="E1218" s="42">
        <v>2958465</v>
      </c>
      <c r="F1218" s="40" t="s">
        <v>13977</v>
      </c>
      <c r="G1218" s="41"/>
      <c r="H1218" s="40" t="s">
        <v>9590</v>
      </c>
      <c r="I1218" s="42">
        <v>42825</v>
      </c>
      <c r="J1218" s="40" t="s">
        <v>11115</v>
      </c>
      <c r="K1218" s="42">
        <v>42825</v>
      </c>
      <c r="L1218" s="40" t="s">
        <v>11115</v>
      </c>
      <c r="M1218" s="42">
        <v>42825</v>
      </c>
      <c r="N1218" s="42">
        <v>2958465</v>
      </c>
      <c r="O1218" s="40" t="s">
        <v>11160</v>
      </c>
      <c r="P1218" s="40" t="s">
        <v>13979</v>
      </c>
      <c r="Q1218" s="40" t="s">
        <v>11121</v>
      </c>
    </row>
    <row r="1219" spans="1:17" x14ac:dyDescent="0.35">
      <c r="A1219" s="40" t="s">
        <v>13984</v>
      </c>
      <c r="B1219" s="40" t="s">
        <v>13985</v>
      </c>
      <c r="C1219" s="41"/>
      <c r="D1219" s="42">
        <v>42825</v>
      </c>
      <c r="E1219" s="42">
        <v>2958465</v>
      </c>
      <c r="F1219" s="40" t="s">
        <v>13977</v>
      </c>
      <c r="G1219" s="41"/>
      <c r="H1219" s="40" t="s">
        <v>9590</v>
      </c>
      <c r="I1219" s="42">
        <v>42825</v>
      </c>
      <c r="J1219" s="40" t="s">
        <v>11115</v>
      </c>
      <c r="K1219" s="42">
        <v>42825</v>
      </c>
      <c r="L1219" s="40" t="s">
        <v>11115</v>
      </c>
      <c r="M1219" s="42">
        <v>42825</v>
      </c>
      <c r="N1219" s="42">
        <v>2958465</v>
      </c>
      <c r="O1219" s="40" t="s">
        <v>11155</v>
      </c>
      <c r="P1219" s="40" t="s">
        <v>13979</v>
      </c>
      <c r="Q1219" s="40" t="s">
        <v>11152</v>
      </c>
    </row>
    <row r="1220" spans="1:17" x14ac:dyDescent="0.35">
      <c r="A1220" s="40" t="s">
        <v>10300</v>
      </c>
      <c r="B1220" s="40" t="s">
        <v>13986</v>
      </c>
      <c r="C1220" s="41"/>
      <c r="D1220" s="42">
        <v>42825</v>
      </c>
      <c r="E1220" s="42">
        <v>2958465</v>
      </c>
      <c r="F1220" s="41"/>
      <c r="G1220" s="41"/>
      <c r="H1220" s="40" t="s">
        <v>9590</v>
      </c>
      <c r="I1220" s="42">
        <v>42825</v>
      </c>
      <c r="J1220" s="40" t="s">
        <v>11115</v>
      </c>
      <c r="K1220" s="42">
        <v>42825</v>
      </c>
      <c r="L1220" s="40" t="s">
        <v>11115</v>
      </c>
      <c r="M1220" s="42">
        <v>42825</v>
      </c>
      <c r="N1220" s="42">
        <v>2958465</v>
      </c>
      <c r="O1220" s="40" t="s">
        <v>11149</v>
      </c>
      <c r="P1220" s="40" t="s">
        <v>13987</v>
      </c>
      <c r="Q1220" s="40" t="s">
        <v>11144</v>
      </c>
    </row>
    <row r="1221" spans="1:17" x14ac:dyDescent="0.35">
      <c r="A1221" s="40" t="s">
        <v>13988</v>
      </c>
      <c r="B1221" s="40" t="s">
        <v>13989</v>
      </c>
      <c r="C1221" s="41"/>
      <c r="D1221" s="42">
        <v>42825</v>
      </c>
      <c r="E1221" s="42">
        <v>2958465</v>
      </c>
      <c r="F1221" s="41"/>
      <c r="G1221" s="41"/>
      <c r="H1221" s="40" t="s">
        <v>9590</v>
      </c>
      <c r="I1221" s="42">
        <v>42825</v>
      </c>
      <c r="J1221" s="40" t="s">
        <v>11115</v>
      </c>
      <c r="K1221" s="42">
        <v>42825</v>
      </c>
      <c r="L1221" s="40" t="s">
        <v>11115</v>
      </c>
      <c r="M1221" s="42">
        <v>42825</v>
      </c>
      <c r="N1221" s="42">
        <v>2958465</v>
      </c>
      <c r="O1221" s="40" t="s">
        <v>11720</v>
      </c>
      <c r="P1221" s="40" t="s">
        <v>13987</v>
      </c>
      <c r="Q1221" s="40" t="s">
        <v>11136</v>
      </c>
    </row>
    <row r="1222" spans="1:17" x14ac:dyDescent="0.35">
      <c r="A1222" s="40" t="s">
        <v>13990</v>
      </c>
      <c r="B1222" s="40" t="s">
        <v>13991</v>
      </c>
      <c r="C1222" s="41"/>
      <c r="D1222" s="42">
        <v>42825</v>
      </c>
      <c r="E1222" s="42">
        <v>2958465</v>
      </c>
      <c r="F1222" s="41"/>
      <c r="G1222" s="41"/>
      <c r="H1222" s="40" t="s">
        <v>9590</v>
      </c>
      <c r="I1222" s="42">
        <v>42825</v>
      </c>
      <c r="J1222" s="40" t="s">
        <v>11115</v>
      </c>
      <c r="K1222" s="42">
        <v>42825</v>
      </c>
      <c r="L1222" s="40" t="s">
        <v>11115</v>
      </c>
      <c r="M1222" s="42">
        <v>42825</v>
      </c>
      <c r="N1222" s="42">
        <v>2958465</v>
      </c>
      <c r="O1222" s="40" t="s">
        <v>11149</v>
      </c>
      <c r="P1222" s="40" t="s">
        <v>13987</v>
      </c>
      <c r="Q1222" s="40" t="s">
        <v>11167</v>
      </c>
    </row>
    <row r="1223" spans="1:17" ht="26.5" x14ac:dyDescent="0.35">
      <c r="A1223" s="40" t="s">
        <v>13992</v>
      </c>
      <c r="B1223" s="40" t="s">
        <v>13993</v>
      </c>
      <c r="C1223" s="41"/>
      <c r="D1223" s="42">
        <v>42825</v>
      </c>
      <c r="E1223" s="42">
        <v>2958465</v>
      </c>
      <c r="F1223" s="41"/>
      <c r="G1223" s="41"/>
      <c r="H1223" s="40" t="s">
        <v>9590</v>
      </c>
      <c r="I1223" s="42">
        <v>42825</v>
      </c>
      <c r="J1223" s="40" t="s">
        <v>11115</v>
      </c>
      <c r="K1223" s="42">
        <v>42825</v>
      </c>
      <c r="L1223" s="40" t="s">
        <v>11115</v>
      </c>
      <c r="M1223" s="42">
        <v>42825</v>
      </c>
      <c r="N1223" s="42">
        <v>2958465</v>
      </c>
      <c r="O1223" s="40" t="s">
        <v>11720</v>
      </c>
      <c r="P1223" s="40" t="s">
        <v>13994</v>
      </c>
      <c r="Q1223" s="40" t="s">
        <v>11139</v>
      </c>
    </row>
    <row r="1224" spans="1:17" x14ac:dyDescent="0.35">
      <c r="A1224" s="40" t="s">
        <v>13995</v>
      </c>
      <c r="B1224" s="40" t="s">
        <v>13996</v>
      </c>
      <c r="C1224" s="41"/>
      <c r="D1224" s="42">
        <v>42825</v>
      </c>
      <c r="E1224" s="42">
        <v>2958465</v>
      </c>
      <c r="F1224" s="40" t="s">
        <v>12032</v>
      </c>
      <c r="G1224" s="41"/>
      <c r="H1224" s="40" t="s">
        <v>9590</v>
      </c>
      <c r="I1224" s="42">
        <v>42825</v>
      </c>
      <c r="J1224" s="40" t="s">
        <v>11115</v>
      </c>
      <c r="K1224" s="42">
        <v>42825</v>
      </c>
      <c r="L1224" s="40" t="s">
        <v>11115</v>
      </c>
      <c r="M1224" s="42">
        <v>42825</v>
      </c>
      <c r="N1224" s="42">
        <v>2958465</v>
      </c>
      <c r="O1224" s="40" t="s">
        <v>11155</v>
      </c>
      <c r="P1224" s="40" t="s">
        <v>13997</v>
      </c>
      <c r="Q1224" s="40" t="s">
        <v>11118</v>
      </c>
    </row>
    <row r="1225" spans="1:17" ht="26.5" x14ac:dyDescent="0.35">
      <c r="A1225" s="40" t="s">
        <v>13998</v>
      </c>
      <c r="B1225" s="40" t="s">
        <v>13999</v>
      </c>
      <c r="C1225" s="41"/>
      <c r="D1225" s="42">
        <v>42825</v>
      </c>
      <c r="E1225" s="42">
        <v>2958465</v>
      </c>
      <c r="F1225" s="40" t="s">
        <v>13995</v>
      </c>
      <c r="G1225" s="41"/>
      <c r="H1225" s="40" t="s">
        <v>9590</v>
      </c>
      <c r="I1225" s="42">
        <v>42825</v>
      </c>
      <c r="J1225" s="40" t="s">
        <v>11115</v>
      </c>
      <c r="K1225" s="42">
        <v>42825</v>
      </c>
      <c r="L1225" s="40" t="s">
        <v>11115</v>
      </c>
      <c r="M1225" s="42">
        <v>42825</v>
      </c>
      <c r="N1225" s="42">
        <v>2958465</v>
      </c>
      <c r="O1225" s="40" t="s">
        <v>11160</v>
      </c>
      <c r="P1225" s="40" t="s">
        <v>13997</v>
      </c>
      <c r="Q1225" s="40" t="s">
        <v>11121</v>
      </c>
    </row>
    <row r="1226" spans="1:17" x14ac:dyDescent="0.35">
      <c r="A1226" s="40" t="s">
        <v>14000</v>
      </c>
      <c r="B1226" s="40" t="s">
        <v>14001</v>
      </c>
      <c r="C1226" s="41"/>
      <c r="D1226" s="42">
        <v>42825</v>
      </c>
      <c r="E1226" s="42">
        <v>2958465</v>
      </c>
      <c r="F1226" s="41"/>
      <c r="G1226" s="41"/>
      <c r="H1226" s="40" t="s">
        <v>9590</v>
      </c>
      <c r="I1226" s="42">
        <v>42825</v>
      </c>
      <c r="J1226" s="40" t="s">
        <v>11115</v>
      </c>
      <c r="K1226" s="42">
        <v>42825</v>
      </c>
      <c r="L1226" s="40" t="s">
        <v>11115</v>
      </c>
      <c r="M1226" s="42">
        <v>42825</v>
      </c>
      <c r="N1226" s="42">
        <v>2958465</v>
      </c>
      <c r="O1226" s="40" t="s">
        <v>11149</v>
      </c>
      <c r="P1226" s="40" t="s">
        <v>14002</v>
      </c>
      <c r="Q1226" s="40" t="s">
        <v>11118</v>
      </c>
    </row>
    <row r="1227" spans="1:17" x14ac:dyDescent="0.35">
      <c r="A1227" s="40" t="s">
        <v>10375</v>
      </c>
      <c r="B1227" s="40" t="s">
        <v>14003</v>
      </c>
      <c r="C1227" s="41"/>
      <c r="D1227" s="42">
        <v>42825</v>
      </c>
      <c r="E1227" s="42">
        <v>2958465</v>
      </c>
      <c r="F1227" s="41"/>
      <c r="G1227" s="41"/>
      <c r="H1227" s="40" t="s">
        <v>9590</v>
      </c>
      <c r="I1227" s="42">
        <v>42825</v>
      </c>
      <c r="J1227" s="40" t="s">
        <v>11115</v>
      </c>
      <c r="K1227" s="42">
        <v>42825</v>
      </c>
      <c r="L1227" s="40" t="s">
        <v>11115</v>
      </c>
      <c r="M1227" s="42">
        <v>42825</v>
      </c>
      <c r="N1227" s="42">
        <v>2958465</v>
      </c>
      <c r="O1227" s="40" t="s">
        <v>11149</v>
      </c>
      <c r="P1227" s="40" t="s">
        <v>14002</v>
      </c>
      <c r="Q1227" s="40" t="s">
        <v>11144</v>
      </c>
    </row>
    <row r="1228" spans="1:17" x14ac:dyDescent="0.35">
      <c r="A1228" s="40" t="s">
        <v>14004</v>
      </c>
      <c r="B1228" s="40" t="s">
        <v>14005</v>
      </c>
      <c r="C1228" s="41"/>
      <c r="D1228" s="42">
        <v>42825</v>
      </c>
      <c r="E1228" s="42">
        <v>2958465</v>
      </c>
      <c r="F1228" s="41"/>
      <c r="G1228" s="41"/>
      <c r="H1228" s="40" t="s">
        <v>9590</v>
      </c>
      <c r="I1228" s="42">
        <v>42825</v>
      </c>
      <c r="J1228" s="40" t="s">
        <v>11115</v>
      </c>
      <c r="K1228" s="42">
        <v>42825</v>
      </c>
      <c r="L1228" s="40" t="s">
        <v>11115</v>
      </c>
      <c r="M1228" s="42">
        <v>42825</v>
      </c>
      <c r="N1228" s="42">
        <v>2958465</v>
      </c>
      <c r="O1228" s="40" t="s">
        <v>11149</v>
      </c>
      <c r="P1228" s="40" t="s">
        <v>14002</v>
      </c>
      <c r="Q1228" s="40" t="s">
        <v>11136</v>
      </c>
    </row>
    <row r="1229" spans="1:17" x14ac:dyDescent="0.35">
      <c r="A1229" s="40" t="s">
        <v>14006</v>
      </c>
      <c r="B1229" s="40" t="s">
        <v>14007</v>
      </c>
      <c r="C1229" s="41"/>
      <c r="D1229" s="42">
        <v>42825</v>
      </c>
      <c r="E1229" s="42">
        <v>2958465</v>
      </c>
      <c r="F1229" s="41"/>
      <c r="G1229" s="41"/>
      <c r="H1229" s="40" t="s">
        <v>9590</v>
      </c>
      <c r="I1229" s="42">
        <v>42825</v>
      </c>
      <c r="J1229" s="40" t="s">
        <v>11115</v>
      </c>
      <c r="K1229" s="42">
        <v>42825</v>
      </c>
      <c r="L1229" s="40" t="s">
        <v>11115</v>
      </c>
      <c r="M1229" s="42">
        <v>42825</v>
      </c>
      <c r="N1229" s="42">
        <v>2958465</v>
      </c>
      <c r="O1229" s="40" t="s">
        <v>11149</v>
      </c>
      <c r="P1229" s="40" t="s">
        <v>14002</v>
      </c>
      <c r="Q1229" s="40" t="s">
        <v>11167</v>
      </c>
    </row>
    <row r="1230" spans="1:17" x14ac:dyDescent="0.35">
      <c r="A1230" s="40" t="s">
        <v>14008</v>
      </c>
      <c r="B1230" s="40" t="s">
        <v>14009</v>
      </c>
      <c r="C1230" s="41"/>
      <c r="D1230" s="42">
        <v>42825</v>
      </c>
      <c r="E1230" s="42">
        <v>2958465</v>
      </c>
      <c r="F1230" s="40" t="s">
        <v>14008</v>
      </c>
      <c r="G1230" s="41"/>
      <c r="H1230" s="40" t="s">
        <v>9590</v>
      </c>
      <c r="I1230" s="42">
        <v>42825</v>
      </c>
      <c r="J1230" s="40" t="s">
        <v>11115</v>
      </c>
      <c r="K1230" s="42">
        <v>42825</v>
      </c>
      <c r="L1230" s="40" t="s">
        <v>11115</v>
      </c>
      <c r="M1230" s="42">
        <v>42825</v>
      </c>
      <c r="N1230" s="42">
        <v>2958465</v>
      </c>
      <c r="O1230" s="40" t="s">
        <v>11210</v>
      </c>
      <c r="P1230" s="40" t="s">
        <v>14010</v>
      </c>
      <c r="Q1230" s="40" t="s">
        <v>11118</v>
      </c>
    </row>
    <row r="1231" spans="1:17" x14ac:dyDescent="0.35">
      <c r="A1231" s="40" t="s">
        <v>14011</v>
      </c>
      <c r="B1231" s="40" t="s">
        <v>14012</v>
      </c>
      <c r="C1231" s="41"/>
      <c r="D1231" s="42">
        <v>42825</v>
      </c>
      <c r="E1231" s="42">
        <v>2958465</v>
      </c>
      <c r="F1231" s="40" t="s">
        <v>14008</v>
      </c>
      <c r="G1231" s="41"/>
      <c r="H1231" s="40" t="s">
        <v>9590</v>
      </c>
      <c r="I1231" s="42">
        <v>42825</v>
      </c>
      <c r="J1231" s="40" t="s">
        <v>11115</v>
      </c>
      <c r="K1231" s="42">
        <v>42825</v>
      </c>
      <c r="L1231" s="40" t="s">
        <v>11115</v>
      </c>
      <c r="M1231" s="42">
        <v>42825</v>
      </c>
      <c r="N1231" s="42">
        <v>2958465</v>
      </c>
      <c r="O1231" s="40" t="s">
        <v>11210</v>
      </c>
      <c r="P1231" s="40" t="s">
        <v>14010</v>
      </c>
      <c r="Q1231" s="40" t="s">
        <v>11136</v>
      </c>
    </row>
    <row r="1232" spans="1:17" x14ac:dyDescent="0.35">
      <c r="A1232" s="40" t="s">
        <v>14013</v>
      </c>
      <c r="B1232" s="40" t="s">
        <v>14014</v>
      </c>
      <c r="C1232" s="41"/>
      <c r="D1232" s="42">
        <v>42825</v>
      </c>
      <c r="E1232" s="42">
        <v>2958465</v>
      </c>
      <c r="F1232" s="41"/>
      <c r="G1232" s="41"/>
      <c r="H1232" s="40" t="s">
        <v>9590</v>
      </c>
      <c r="I1232" s="42">
        <v>42825</v>
      </c>
      <c r="J1232" s="40" t="s">
        <v>11115</v>
      </c>
      <c r="K1232" s="42">
        <v>42825</v>
      </c>
      <c r="L1232" s="40" t="s">
        <v>11115</v>
      </c>
      <c r="M1232" s="42">
        <v>42825</v>
      </c>
      <c r="N1232" s="42">
        <v>2958465</v>
      </c>
      <c r="O1232" s="40" t="s">
        <v>11210</v>
      </c>
      <c r="P1232" s="40" t="s">
        <v>14010</v>
      </c>
      <c r="Q1232" s="40" t="s">
        <v>11167</v>
      </c>
    </row>
    <row r="1233" spans="1:17" x14ac:dyDescent="0.35">
      <c r="A1233" s="40" t="s">
        <v>14015</v>
      </c>
      <c r="B1233" s="40" t="s">
        <v>14016</v>
      </c>
      <c r="C1233" s="41"/>
      <c r="D1233" s="42">
        <v>42825</v>
      </c>
      <c r="E1233" s="42">
        <v>2958465</v>
      </c>
      <c r="F1233" s="41"/>
      <c r="G1233" s="41"/>
      <c r="H1233" s="40" t="s">
        <v>9590</v>
      </c>
      <c r="I1233" s="42">
        <v>42825</v>
      </c>
      <c r="J1233" s="40" t="s">
        <v>11115</v>
      </c>
      <c r="K1233" s="42">
        <v>42825</v>
      </c>
      <c r="L1233" s="40" t="s">
        <v>11115</v>
      </c>
      <c r="M1233" s="42">
        <v>42825</v>
      </c>
      <c r="N1233" s="42">
        <v>2958465</v>
      </c>
      <c r="O1233" s="40" t="s">
        <v>11149</v>
      </c>
      <c r="P1233" s="40" t="s">
        <v>14017</v>
      </c>
      <c r="Q1233" s="40" t="s">
        <v>11167</v>
      </c>
    </row>
    <row r="1234" spans="1:17" x14ac:dyDescent="0.35">
      <c r="A1234" s="40" t="s">
        <v>14018</v>
      </c>
      <c r="B1234" s="40" t="s">
        <v>14019</v>
      </c>
      <c r="C1234" s="41"/>
      <c r="D1234" s="42">
        <v>42825</v>
      </c>
      <c r="E1234" s="42">
        <v>2958465</v>
      </c>
      <c r="F1234" s="41"/>
      <c r="G1234" s="41"/>
      <c r="H1234" s="40" t="s">
        <v>9590</v>
      </c>
      <c r="I1234" s="42">
        <v>42825</v>
      </c>
      <c r="J1234" s="40" t="s">
        <v>11115</v>
      </c>
      <c r="K1234" s="42">
        <v>42825</v>
      </c>
      <c r="L1234" s="40" t="s">
        <v>11115</v>
      </c>
      <c r="M1234" s="42">
        <v>42825</v>
      </c>
      <c r="N1234" s="42">
        <v>2958465</v>
      </c>
      <c r="O1234" s="40" t="s">
        <v>11568</v>
      </c>
      <c r="P1234" s="40" t="s">
        <v>14020</v>
      </c>
      <c r="Q1234" s="40" t="s">
        <v>11118</v>
      </c>
    </row>
    <row r="1235" spans="1:17" x14ac:dyDescent="0.35">
      <c r="A1235" s="40" t="s">
        <v>14021</v>
      </c>
      <c r="B1235" s="40" t="s">
        <v>14022</v>
      </c>
      <c r="C1235" s="41"/>
      <c r="D1235" s="42">
        <v>42825</v>
      </c>
      <c r="E1235" s="42">
        <v>2958465</v>
      </c>
      <c r="F1235" s="41"/>
      <c r="G1235" s="41"/>
      <c r="H1235" s="40" t="s">
        <v>9590</v>
      </c>
      <c r="I1235" s="42">
        <v>42825</v>
      </c>
      <c r="J1235" s="40" t="s">
        <v>11115</v>
      </c>
      <c r="K1235" s="42">
        <v>42825</v>
      </c>
      <c r="L1235" s="40" t="s">
        <v>11115</v>
      </c>
      <c r="M1235" s="42">
        <v>42825</v>
      </c>
      <c r="N1235" s="42">
        <v>2958465</v>
      </c>
      <c r="O1235" s="40" t="s">
        <v>11568</v>
      </c>
      <c r="P1235" s="40" t="s">
        <v>14020</v>
      </c>
      <c r="Q1235" s="40" t="s">
        <v>11184</v>
      </c>
    </row>
    <row r="1236" spans="1:17" x14ac:dyDescent="0.35">
      <c r="A1236" s="40" t="s">
        <v>14023</v>
      </c>
      <c r="B1236" s="40" t="s">
        <v>14024</v>
      </c>
      <c r="C1236" s="41"/>
      <c r="D1236" s="42">
        <v>42825</v>
      </c>
      <c r="E1236" s="42">
        <v>2958465</v>
      </c>
      <c r="F1236" s="41"/>
      <c r="G1236" s="41"/>
      <c r="H1236" s="40" t="s">
        <v>9590</v>
      </c>
      <c r="I1236" s="42">
        <v>42825</v>
      </c>
      <c r="J1236" s="40" t="s">
        <v>11115</v>
      </c>
      <c r="K1236" s="42">
        <v>42825</v>
      </c>
      <c r="L1236" s="40" t="s">
        <v>11115</v>
      </c>
      <c r="M1236" s="42">
        <v>42825</v>
      </c>
      <c r="N1236" s="42">
        <v>2958465</v>
      </c>
      <c r="O1236" s="40" t="s">
        <v>11155</v>
      </c>
      <c r="P1236" s="40" t="s">
        <v>14025</v>
      </c>
      <c r="Q1236" s="40" t="s">
        <v>11118</v>
      </c>
    </row>
    <row r="1237" spans="1:17" ht="26.5" x14ac:dyDescent="0.35">
      <c r="A1237" s="40" t="s">
        <v>14026</v>
      </c>
      <c r="B1237" s="40" t="s">
        <v>14027</v>
      </c>
      <c r="C1237" s="41"/>
      <c r="D1237" s="42">
        <v>42825</v>
      </c>
      <c r="E1237" s="42">
        <v>2958465</v>
      </c>
      <c r="F1237" s="40" t="s">
        <v>14023</v>
      </c>
      <c r="G1237" s="41"/>
      <c r="H1237" s="40" t="s">
        <v>9590</v>
      </c>
      <c r="I1237" s="42">
        <v>42825</v>
      </c>
      <c r="J1237" s="40" t="s">
        <v>11115</v>
      </c>
      <c r="K1237" s="42">
        <v>42825</v>
      </c>
      <c r="L1237" s="40" t="s">
        <v>11115</v>
      </c>
      <c r="M1237" s="42">
        <v>42825</v>
      </c>
      <c r="N1237" s="42">
        <v>2958465</v>
      </c>
      <c r="O1237" s="40" t="s">
        <v>11160</v>
      </c>
      <c r="P1237" s="40" t="s">
        <v>14025</v>
      </c>
      <c r="Q1237" s="40" t="s">
        <v>11136</v>
      </c>
    </row>
    <row r="1238" spans="1:17" x14ac:dyDescent="0.35">
      <c r="A1238" s="40" t="s">
        <v>14028</v>
      </c>
      <c r="B1238" s="40" t="s">
        <v>14029</v>
      </c>
      <c r="C1238" s="41"/>
      <c r="D1238" s="42">
        <v>42825</v>
      </c>
      <c r="E1238" s="42">
        <v>2958465</v>
      </c>
      <c r="F1238" s="41"/>
      <c r="G1238" s="41"/>
      <c r="H1238" s="40" t="s">
        <v>9590</v>
      </c>
      <c r="I1238" s="42">
        <v>42825</v>
      </c>
      <c r="J1238" s="40" t="s">
        <v>11115</v>
      </c>
      <c r="K1238" s="42">
        <v>42825</v>
      </c>
      <c r="L1238" s="40" t="s">
        <v>11115</v>
      </c>
      <c r="M1238" s="42">
        <v>42825</v>
      </c>
      <c r="N1238" s="42">
        <v>2958465</v>
      </c>
      <c r="O1238" s="40" t="s">
        <v>11210</v>
      </c>
      <c r="P1238" s="40" t="s">
        <v>14030</v>
      </c>
      <c r="Q1238" s="40" t="s">
        <v>11118</v>
      </c>
    </row>
    <row r="1239" spans="1:17" x14ac:dyDescent="0.35">
      <c r="A1239" s="40" t="s">
        <v>14031</v>
      </c>
      <c r="B1239" s="40" t="s">
        <v>14032</v>
      </c>
      <c r="C1239" s="41"/>
      <c r="D1239" s="42">
        <v>42825</v>
      </c>
      <c r="E1239" s="42">
        <v>2958465</v>
      </c>
      <c r="F1239" s="41"/>
      <c r="G1239" s="41"/>
      <c r="H1239" s="40" t="s">
        <v>9590</v>
      </c>
      <c r="I1239" s="42">
        <v>42825</v>
      </c>
      <c r="J1239" s="40" t="s">
        <v>11115</v>
      </c>
      <c r="K1239" s="42">
        <v>42825</v>
      </c>
      <c r="L1239" s="40" t="s">
        <v>11115</v>
      </c>
      <c r="M1239" s="42">
        <v>42825</v>
      </c>
      <c r="N1239" s="42">
        <v>2958465</v>
      </c>
      <c r="O1239" s="40" t="s">
        <v>11306</v>
      </c>
      <c r="P1239" s="40" t="s">
        <v>14030</v>
      </c>
      <c r="Q1239" s="40" t="s">
        <v>11121</v>
      </c>
    </row>
    <row r="1240" spans="1:17" ht="26.5" x14ac:dyDescent="0.35">
      <c r="A1240" s="40" t="s">
        <v>14033</v>
      </c>
      <c r="B1240" s="40" t="s">
        <v>14034</v>
      </c>
      <c r="C1240" s="41"/>
      <c r="D1240" s="42">
        <v>42825</v>
      </c>
      <c r="E1240" s="42">
        <v>2958465</v>
      </c>
      <c r="F1240" s="40" t="s">
        <v>14033</v>
      </c>
      <c r="G1240" s="41"/>
      <c r="H1240" s="40" t="s">
        <v>9590</v>
      </c>
      <c r="I1240" s="42">
        <v>42825</v>
      </c>
      <c r="J1240" s="40" t="s">
        <v>11115</v>
      </c>
      <c r="K1240" s="42">
        <v>42825</v>
      </c>
      <c r="L1240" s="40" t="s">
        <v>11115</v>
      </c>
      <c r="M1240" s="42">
        <v>42825</v>
      </c>
      <c r="N1240" s="42">
        <v>2958465</v>
      </c>
      <c r="O1240" s="40" t="s">
        <v>11306</v>
      </c>
      <c r="P1240" s="40" t="s">
        <v>14035</v>
      </c>
      <c r="Q1240" s="40" t="s">
        <v>11118</v>
      </c>
    </row>
    <row r="1241" spans="1:17" ht="26.5" x14ac:dyDescent="0.35">
      <c r="A1241" s="40" t="s">
        <v>14036</v>
      </c>
      <c r="B1241" s="40" t="s">
        <v>14037</v>
      </c>
      <c r="C1241" s="41"/>
      <c r="D1241" s="42">
        <v>42825</v>
      </c>
      <c r="E1241" s="42">
        <v>2958465</v>
      </c>
      <c r="F1241" s="40" t="s">
        <v>14033</v>
      </c>
      <c r="G1241" s="41"/>
      <c r="H1241" s="40" t="s">
        <v>9590</v>
      </c>
      <c r="I1241" s="42">
        <v>42825</v>
      </c>
      <c r="J1241" s="40" t="s">
        <v>11115</v>
      </c>
      <c r="K1241" s="42">
        <v>42825</v>
      </c>
      <c r="L1241" s="40" t="s">
        <v>11115</v>
      </c>
      <c r="M1241" s="42">
        <v>42825</v>
      </c>
      <c r="N1241" s="42">
        <v>2958465</v>
      </c>
      <c r="O1241" s="40" t="s">
        <v>11306</v>
      </c>
      <c r="P1241" s="40" t="s">
        <v>14035</v>
      </c>
      <c r="Q1241" s="40" t="s">
        <v>11121</v>
      </c>
    </row>
    <row r="1242" spans="1:17" x14ac:dyDescent="0.35">
      <c r="A1242" s="40" t="s">
        <v>14038</v>
      </c>
      <c r="B1242" s="40" t="s">
        <v>14039</v>
      </c>
      <c r="C1242" s="41"/>
      <c r="D1242" s="42">
        <v>42825</v>
      </c>
      <c r="E1242" s="42">
        <v>2958465</v>
      </c>
      <c r="F1242" s="41"/>
      <c r="G1242" s="41"/>
      <c r="H1242" s="40" t="s">
        <v>9590</v>
      </c>
      <c r="I1242" s="42">
        <v>42825</v>
      </c>
      <c r="J1242" s="40" t="s">
        <v>11115</v>
      </c>
      <c r="K1242" s="42">
        <v>42825</v>
      </c>
      <c r="L1242" s="40" t="s">
        <v>11115</v>
      </c>
      <c r="M1242" s="42">
        <v>42825</v>
      </c>
      <c r="N1242" s="42">
        <v>2958465</v>
      </c>
      <c r="O1242" s="40" t="s">
        <v>11116</v>
      </c>
      <c r="P1242" s="40" t="s">
        <v>14040</v>
      </c>
      <c r="Q1242" s="40" t="s">
        <v>11118</v>
      </c>
    </row>
    <row r="1243" spans="1:17" x14ac:dyDescent="0.35">
      <c r="A1243" s="40" t="s">
        <v>14041</v>
      </c>
      <c r="B1243" s="40" t="s">
        <v>14042</v>
      </c>
      <c r="C1243" s="41"/>
      <c r="D1243" s="42">
        <v>42825</v>
      </c>
      <c r="E1243" s="42">
        <v>2958465</v>
      </c>
      <c r="F1243" s="41"/>
      <c r="G1243" s="41"/>
      <c r="H1243" s="40" t="s">
        <v>9590</v>
      </c>
      <c r="I1243" s="42">
        <v>42825</v>
      </c>
      <c r="J1243" s="40" t="s">
        <v>11115</v>
      </c>
      <c r="K1243" s="42">
        <v>42825</v>
      </c>
      <c r="L1243" s="40" t="s">
        <v>11115</v>
      </c>
      <c r="M1243" s="42">
        <v>42825</v>
      </c>
      <c r="N1243" s="42">
        <v>2958465</v>
      </c>
      <c r="O1243" s="40" t="s">
        <v>11116</v>
      </c>
      <c r="P1243" s="40" t="s">
        <v>14040</v>
      </c>
      <c r="Q1243" s="40" t="s">
        <v>11121</v>
      </c>
    </row>
    <row r="1244" spans="1:17" x14ac:dyDescent="0.35">
      <c r="A1244" s="40" t="s">
        <v>14043</v>
      </c>
      <c r="B1244" s="40" t="s">
        <v>14044</v>
      </c>
      <c r="C1244" s="41"/>
      <c r="D1244" s="42">
        <v>42825</v>
      </c>
      <c r="E1244" s="42">
        <v>2958465</v>
      </c>
      <c r="F1244" s="41"/>
      <c r="G1244" s="41"/>
      <c r="H1244" s="40" t="s">
        <v>9590</v>
      </c>
      <c r="I1244" s="42">
        <v>42825</v>
      </c>
      <c r="J1244" s="40" t="s">
        <v>11115</v>
      </c>
      <c r="K1244" s="42">
        <v>42825</v>
      </c>
      <c r="L1244" s="40" t="s">
        <v>11115</v>
      </c>
      <c r="M1244" s="42">
        <v>42825</v>
      </c>
      <c r="N1244" s="42">
        <v>2958465</v>
      </c>
      <c r="O1244" s="40" t="s">
        <v>11188</v>
      </c>
      <c r="P1244" s="40" t="s">
        <v>14045</v>
      </c>
      <c r="Q1244" s="40" t="s">
        <v>11118</v>
      </c>
    </row>
    <row r="1245" spans="1:17" x14ac:dyDescent="0.35">
      <c r="A1245" s="40" t="s">
        <v>14046</v>
      </c>
      <c r="B1245" s="40" t="s">
        <v>14047</v>
      </c>
      <c r="C1245" s="41"/>
      <c r="D1245" s="42">
        <v>42825</v>
      </c>
      <c r="E1245" s="42">
        <v>2958465</v>
      </c>
      <c r="F1245" s="41"/>
      <c r="G1245" s="41"/>
      <c r="H1245" s="40" t="s">
        <v>9590</v>
      </c>
      <c r="I1245" s="42">
        <v>42825</v>
      </c>
      <c r="J1245" s="40" t="s">
        <v>11115</v>
      </c>
      <c r="K1245" s="42">
        <v>42825</v>
      </c>
      <c r="L1245" s="40" t="s">
        <v>11115</v>
      </c>
      <c r="M1245" s="42">
        <v>42825</v>
      </c>
      <c r="N1245" s="42">
        <v>2958465</v>
      </c>
      <c r="O1245" s="40" t="s">
        <v>11188</v>
      </c>
      <c r="P1245" s="40" t="s">
        <v>14045</v>
      </c>
      <c r="Q1245" s="40" t="s">
        <v>11121</v>
      </c>
    </row>
    <row r="1246" spans="1:17" x14ac:dyDescent="0.35">
      <c r="A1246" s="40" t="s">
        <v>10580</v>
      </c>
      <c r="B1246" s="40" t="s">
        <v>14048</v>
      </c>
      <c r="C1246" s="41"/>
      <c r="D1246" s="42">
        <v>42825</v>
      </c>
      <c r="E1246" s="42">
        <v>2958465</v>
      </c>
      <c r="F1246" s="41"/>
      <c r="G1246" s="41"/>
      <c r="H1246" s="40" t="s">
        <v>9590</v>
      </c>
      <c r="I1246" s="42">
        <v>42825</v>
      </c>
      <c r="J1246" s="40" t="s">
        <v>11115</v>
      </c>
      <c r="K1246" s="42">
        <v>42825</v>
      </c>
      <c r="L1246" s="40" t="s">
        <v>11115</v>
      </c>
      <c r="M1246" s="42">
        <v>42825</v>
      </c>
      <c r="N1246" s="42">
        <v>2958465</v>
      </c>
      <c r="O1246" s="40" t="s">
        <v>11149</v>
      </c>
      <c r="P1246" s="40" t="s">
        <v>14049</v>
      </c>
      <c r="Q1246" s="40" t="s">
        <v>11118</v>
      </c>
    </row>
    <row r="1247" spans="1:17" x14ac:dyDescent="0.35">
      <c r="A1247" s="40" t="s">
        <v>10579</v>
      </c>
      <c r="B1247" s="40" t="s">
        <v>14050</v>
      </c>
      <c r="C1247" s="41"/>
      <c r="D1247" s="42">
        <v>42825</v>
      </c>
      <c r="E1247" s="42">
        <v>2958465</v>
      </c>
      <c r="F1247" s="41"/>
      <c r="G1247" s="41"/>
      <c r="H1247" s="40" t="s">
        <v>9590</v>
      </c>
      <c r="I1247" s="42">
        <v>42825</v>
      </c>
      <c r="J1247" s="40" t="s">
        <v>11115</v>
      </c>
      <c r="K1247" s="42">
        <v>42825</v>
      </c>
      <c r="L1247" s="40" t="s">
        <v>11115</v>
      </c>
      <c r="M1247" s="42">
        <v>42825</v>
      </c>
      <c r="N1247" s="42">
        <v>2958465</v>
      </c>
      <c r="O1247" s="40" t="s">
        <v>11149</v>
      </c>
      <c r="P1247" s="40" t="s">
        <v>14049</v>
      </c>
      <c r="Q1247" s="40" t="s">
        <v>11152</v>
      </c>
    </row>
    <row r="1248" spans="1:17" x14ac:dyDescent="0.35">
      <c r="A1248" s="40" t="s">
        <v>14051</v>
      </c>
      <c r="B1248" s="40" t="s">
        <v>14052</v>
      </c>
      <c r="C1248" s="41"/>
      <c r="D1248" s="42">
        <v>42825</v>
      </c>
      <c r="E1248" s="42">
        <v>2958465</v>
      </c>
      <c r="F1248" s="41"/>
      <c r="G1248" s="41"/>
      <c r="H1248" s="40" t="s">
        <v>9590</v>
      </c>
      <c r="I1248" s="42">
        <v>42825</v>
      </c>
      <c r="J1248" s="40" t="s">
        <v>11115</v>
      </c>
      <c r="K1248" s="42">
        <v>42825</v>
      </c>
      <c r="L1248" s="40" t="s">
        <v>11115</v>
      </c>
      <c r="M1248" s="42">
        <v>42825</v>
      </c>
      <c r="N1248" s="42">
        <v>2958465</v>
      </c>
      <c r="O1248" s="40" t="s">
        <v>11720</v>
      </c>
      <c r="P1248" s="40" t="s">
        <v>14049</v>
      </c>
      <c r="Q1248" s="40" t="s">
        <v>11167</v>
      </c>
    </row>
    <row r="1249" spans="1:17" x14ac:dyDescent="0.35">
      <c r="A1249" s="40" t="s">
        <v>14053</v>
      </c>
      <c r="B1249" s="40" t="s">
        <v>14054</v>
      </c>
      <c r="C1249" s="41"/>
      <c r="D1249" s="42">
        <v>42825</v>
      </c>
      <c r="E1249" s="42">
        <v>2958465</v>
      </c>
      <c r="F1249" s="41"/>
      <c r="G1249" s="41"/>
      <c r="H1249" s="40" t="s">
        <v>9590</v>
      </c>
      <c r="I1249" s="42">
        <v>42825</v>
      </c>
      <c r="J1249" s="40" t="s">
        <v>11115</v>
      </c>
      <c r="K1249" s="42">
        <v>42825</v>
      </c>
      <c r="L1249" s="40" t="s">
        <v>11115</v>
      </c>
      <c r="M1249" s="42">
        <v>42825</v>
      </c>
      <c r="N1249" s="42">
        <v>2958465</v>
      </c>
      <c r="O1249" s="40" t="s">
        <v>11116</v>
      </c>
      <c r="P1249" s="40" t="s">
        <v>14055</v>
      </c>
      <c r="Q1249" s="40" t="s">
        <v>11118</v>
      </c>
    </row>
    <row r="1250" spans="1:17" x14ac:dyDescent="0.35">
      <c r="A1250" s="40" t="s">
        <v>14056</v>
      </c>
      <c r="B1250" s="40" t="s">
        <v>14057</v>
      </c>
      <c r="C1250" s="41"/>
      <c r="D1250" s="42">
        <v>42825</v>
      </c>
      <c r="E1250" s="42">
        <v>2958465</v>
      </c>
      <c r="F1250" s="41"/>
      <c r="G1250" s="41"/>
      <c r="H1250" s="40" t="s">
        <v>9590</v>
      </c>
      <c r="I1250" s="42">
        <v>42825</v>
      </c>
      <c r="J1250" s="40" t="s">
        <v>11115</v>
      </c>
      <c r="K1250" s="42">
        <v>42825</v>
      </c>
      <c r="L1250" s="40" t="s">
        <v>11115</v>
      </c>
      <c r="M1250" s="42">
        <v>42825</v>
      </c>
      <c r="N1250" s="42">
        <v>2958465</v>
      </c>
      <c r="O1250" s="40" t="s">
        <v>11116</v>
      </c>
      <c r="P1250" s="40" t="s">
        <v>14058</v>
      </c>
      <c r="Q1250" s="40" t="s">
        <v>11118</v>
      </c>
    </row>
    <row r="1251" spans="1:17" x14ac:dyDescent="0.35">
      <c r="A1251" s="40" t="s">
        <v>14059</v>
      </c>
      <c r="B1251" s="40" t="s">
        <v>14060</v>
      </c>
      <c r="C1251" s="41"/>
      <c r="D1251" s="42">
        <v>42825</v>
      </c>
      <c r="E1251" s="42">
        <v>2958465</v>
      </c>
      <c r="F1251" s="41"/>
      <c r="G1251" s="41"/>
      <c r="H1251" s="40" t="s">
        <v>9590</v>
      </c>
      <c r="I1251" s="42">
        <v>42825</v>
      </c>
      <c r="J1251" s="40" t="s">
        <v>11115</v>
      </c>
      <c r="K1251" s="42">
        <v>42825</v>
      </c>
      <c r="L1251" s="40" t="s">
        <v>11115</v>
      </c>
      <c r="M1251" s="42">
        <v>42825</v>
      </c>
      <c r="N1251" s="42">
        <v>2958465</v>
      </c>
      <c r="O1251" s="40" t="s">
        <v>11116</v>
      </c>
      <c r="P1251" s="40" t="s">
        <v>14058</v>
      </c>
      <c r="Q1251" s="40" t="s">
        <v>11121</v>
      </c>
    </row>
    <row r="1252" spans="1:17" ht="26.5" x14ac:dyDescent="0.35">
      <c r="A1252" s="40" t="s">
        <v>14061</v>
      </c>
      <c r="B1252" s="40" t="s">
        <v>14062</v>
      </c>
      <c r="C1252" s="41"/>
      <c r="D1252" s="42">
        <v>42948</v>
      </c>
      <c r="E1252" s="41"/>
      <c r="F1252" s="41"/>
      <c r="G1252" s="41"/>
      <c r="H1252" s="40" t="s">
        <v>9590</v>
      </c>
      <c r="I1252" s="42">
        <v>42948</v>
      </c>
      <c r="J1252" s="40" t="s">
        <v>11698</v>
      </c>
      <c r="K1252" s="42">
        <v>42948</v>
      </c>
      <c r="L1252" s="40" t="s">
        <v>11697</v>
      </c>
      <c r="M1252" s="42">
        <v>42948</v>
      </c>
      <c r="N1252" s="41"/>
      <c r="O1252" s="40" t="s">
        <v>11149</v>
      </c>
      <c r="P1252" s="40" t="s">
        <v>14063</v>
      </c>
      <c r="Q1252" s="40" t="s">
        <v>11144</v>
      </c>
    </row>
    <row r="1253" spans="1:17" ht="26.5" x14ac:dyDescent="0.35">
      <c r="A1253" s="40" t="s">
        <v>14064</v>
      </c>
      <c r="B1253" s="40" t="s">
        <v>14065</v>
      </c>
      <c r="C1253" s="41"/>
      <c r="D1253" s="42">
        <v>42825</v>
      </c>
      <c r="E1253" s="42">
        <v>2958465</v>
      </c>
      <c r="F1253" s="41"/>
      <c r="G1253" s="41"/>
      <c r="H1253" s="40" t="s">
        <v>9590</v>
      </c>
      <c r="I1253" s="42">
        <v>42825</v>
      </c>
      <c r="J1253" s="40" t="s">
        <v>11115</v>
      </c>
      <c r="K1253" s="42">
        <v>42825</v>
      </c>
      <c r="L1253" s="40" t="s">
        <v>11115</v>
      </c>
      <c r="M1253" s="42">
        <v>42825</v>
      </c>
      <c r="N1253" s="42">
        <v>2958465</v>
      </c>
      <c r="O1253" s="40" t="s">
        <v>11149</v>
      </c>
      <c r="P1253" s="40" t="s">
        <v>14063</v>
      </c>
      <c r="Q1253" s="40" t="s">
        <v>11152</v>
      </c>
    </row>
    <row r="1254" spans="1:17" x14ac:dyDescent="0.35">
      <c r="A1254" s="40" t="s">
        <v>14066</v>
      </c>
      <c r="B1254" s="40" t="s">
        <v>14067</v>
      </c>
      <c r="C1254" s="41"/>
      <c r="D1254" s="42">
        <v>42948</v>
      </c>
      <c r="E1254" s="41"/>
      <c r="F1254" s="41"/>
      <c r="G1254" s="41"/>
      <c r="H1254" s="40" t="s">
        <v>9590</v>
      </c>
      <c r="I1254" s="42">
        <v>42948</v>
      </c>
      <c r="J1254" s="40" t="s">
        <v>11698</v>
      </c>
      <c r="K1254" s="42">
        <v>42948</v>
      </c>
      <c r="L1254" s="40" t="s">
        <v>11697</v>
      </c>
      <c r="M1254" s="42">
        <v>42948</v>
      </c>
      <c r="N1254" s="41"/>
      <c r="O1254" s="40" t="s">
        <v>11149</v>
      </c>
      <c r="P1254" s="40" t="s">
        <v>14063</v>
      </c>
      <c r="Q1254" s="40" t="s">
        <v>8836</v>
      </c>
    </row>
    <row r="1255" spans="1:17" x14ac:dyDescent="0.35">
      <c r="A1255" s="40" t="s">
        <v>14068</v>
      </c>
      <c r="B1255" s="40" t="s">
        <v>14069</v>
      </c>
      <c r="C1255" s="41"/>
      <c r="D1255" s="42">
        <v>42825</v>
      </c>
      <c r="E1255" s="42">
        <v>2958465</v>
      </c>
      <c r="F1255" s="41"/>
      <c r="G1255" s="41"/>
      <c r="H1255" s="40" t="s">
        <v>9590</v>
      </c>
      <c r="I1255" s="42">
        <v>42825</v>
      </c>
      <c r="J1255" s="40" t="s">
        <v>11115</v>
      </c>
      <c r="K1255" s="42">
        <v>42825</v>
      </c>
      <c r="L1255" s="40" t="s">
        <v>11115</v>
      </c>
      <c r="M1255" s="42">
        <v>42825</v>
      </c>
      <c r="N1255" s="42">
        <v>2958465</v>
      </c>
      <c r="O1255" s="40" t="s">
        <v>11116</v>
      </c>
      <c r="P1255" s="40" t="s">
        <v>14070</v>
      </c>
      <c r="Q1255" s="40" t="s">
        <v>11118</v>
      </c>
    </row>
    <row r="1256" spans="1:17" x14ac:dyDescent="0.35">
      <c r="A1256" s="40" t="s">
        <v>14071</v>
      </c>
      <c r="B1256" s="40" t="s">
        <v>14072</v>
      </c>
      <c r="C1256" s="41"/>
      <c r="D1256" s="42">
        <v>42825</v>
      </c>
      <c r="E1256" s="42">
        <v>2958465</v>
      </c>
      <c r="F1256" s="41"/>
      <c r="G1256" s="41"/>
      <c r="H1256" s="40" t="s">
        <v>9590</v>
      </c>
      <c r="I1256" s="42">
        <v>42825</v>
      </c>
      <c r="J1256" s="40" t="s">
        <v>11115</v>
      </c>
      <c r="K1256" s="42">
        <v>42825</v>
      </c>
      <c r="L1256" s="40" t="s">
        <v>11115</v>
      </c>
      <c r="M1256" s="42">
        <v>42825</v>
      </c>
      <c r="N1256" s="42">
        <v>2958465</v>
      </c>
      <c r="O1256" s="40" t="s">
        <v>11194</v>
      </c>
      <c r="P1256" s="40" t="s">
        <v>14073</v>
      </c>
      <c r="Q1256" s="40" t="s">
        <v>11118</v>
      </c>
    </row>
    <row r="1257" spans="1:17" x14ac:dyDescent="0.35">
      <c r="A1257" s="40" t="s">
        <v>14074</v>
      </c>
      <c r="B1257" s="40" t="s">
        <v>14075</v>
      </c>
      <c r="C1257" s="41"/>
      <c r="D1257" s="42">
        <v>42825</v>
      </c>
      <c r="E1257" s="42">
        <v>2958465</v>
      </c>
      <c r="F1257" s="41"/>
      <c r="G1257" s="41"/>
      <c r="H1257" s="40" t="s">
        <v>9590</v>
      </c>
      <c r="I1257" s="42">
        <v>42825</v>
      </c>
      <c r="J1257" s="40" t="s">
        <v>11115</v>
      </c>
      <c r="K1257" s="42">
        <v>42825</v>
      </c>
      <c r="L1257" s="40" t="s">
        <v>11115</v>
      </c>
      <c r="M1257" s="42">
        <v>42825</v>
      </c>
      <c r="N1257" s="42">
        <v>2958465</v>
      </c>
      <c r="O1257" s="40" t="s">
        <v>11194</v>
      </c>
      <c r="P1257" s="40" t="s">
        <v>14073</v>
      </c>
      <c r="Q1257" s="40" t="s">
        <v>11121</v>
      </c>
    </row>
    <row r="1258" spans="1:17" x14ac:dyDescent="0.35">
      <c r="A1258" s="40" t="s">
        <v>14076</v>
      </c>
      <c r="B1258" s="40" t="s">
        <v>14077</v>
      </c>
      <c r="C1258" s="41"/>
      <c r="D1258" s="42">
        <v>42825</v>
      </c>
      <c r="E1258" s="42">
        <v>2958465</v>
      </c>
      <c r="F1258" s="40" t="s">
        <v>13033</v>
      </c>
      <c r="G1258" s="41"/>
      <c r="H1258" s="40" t="s">
        <v>9590</v>
      </c>
      <c r="I1258" s="42">
        <v>42825</v>
      </c>
      <c r="J1258" s="40" t="s">
        <v>11115</v>
      </c>
      <c r="K1258" s="42">
        <v>42825</v>
      </c>
      <c r="L1258" s="40" t="s">
        <v>11115</v>
      </c>
      <c r="M1258" s="42">
        <v>42825</v>
      </c>
      <c r="N1258" s="42">
        <v>2958465</v>
      </c>
      <c r="O1258" s="40" t="s">
        <v>11155</v>
      </c>
      <c r="P1258" s="40" t="s">
        <v>14078</v>
      </c>
      <c r="Q1258" s="40" t="s">
        <v>11118</v>
      </c>
    </row>
    <row r="1259" spans="1:17" x14ac:dyDescent="0.35">
      <c r="A1259" s="40" t="s">
        <v>14079</v>
      </c>
      <c r="B1259" s="40" t="s">
        <v>14077</v>
      </c>
      <c r="C1259" s="41"/>
      <c r="D1259" s="42">
        <v>42825</v>
      </c>
      <c r="E1259" s="42">
        <v>2958465</v>
      </c>
      <c r="F1259" s="41"/>
      <c r="G1259" s="41"/>
      <c r="H1259" s="40" t="s">
        <v>9590</v>
      </c>
      <c r="I1259" s="42">
        <v>42825</v>
      </c>
      <c r="J1259" s="40" t="s">
        <v>11115</v>
      </c>
      <c r="K1259" s="42">
        <v>42825</v>
      </c>
      <c r="L1259" s="40" t="s">
        <v>11115</v>
      </c>
      <c r="M1259" s="42">
        <v>42825</v>
      </c>
      <c r="N1259" s="42">
        <v>2958465</v>
      </c>
      <c r="O1259" s="40" t="s">
        <v>11155</v>
      </c>
      <c r="P1259" s="40" t="s">
        <v>14078</v>
      </c>
      <c r="Q1259" s="40" t="s">
        <v>11118</v>
      </c>
    </row>
    <row r="1260" spans="1:17" x14ac:dyDescent="0.35">
      <c r="A1260" s="40" t="s">
        <v>14080</v>
      </c>
      <c r="B1260" s="40" t="s">
        <v>14081</v>
      </c>
      <c r="C1260" s="41"/>
      <c r="D1260" s="42">
        <v>42825</v>
      </c>
      <c r="E1260" s="42">
        <v>2958465</v>
      </c>
      <c r="F1260" s="41"/>
      <c r="G1260" s="41"/>
      <c r="H1260" s="40" t="s">
        <v>9590</v>
      </c>
      <c r="I1260" s="42">
        <v>42825</v>
      </c>
      <c r="J1260" s="40" t="s">
        <v>11115</v>
      </c>
      <c r="K1260" s="42">
        <v>42825</v>
      </c>
      <c r="L1260" s="40" t="s">
        <v>11115</v>
      </c>
      <c r="M1260" s="42">
        <v>42825</v>
      </c>
      <c r="N1260" s="42">
        <v>2958465</v>
      </c>
      <c r="O1260" s="40" t="s">
        <v>11188</v>
      </c>
      <c r="P1260" s="40" t="s">
        <v>14082</v>
      </c>
      <c r="Q1260" s="40" t="s">
        <v>11118</v>
      </c>
    </row>
    <row r="1261" spans="1:17" x14ac:dyDescent="0.35">
      <c r="A1261" s="40" t="s">
        <v>14083</v>
      </c>
      <c r="B1261" s="40" t="s">
        <v>14084</v>
      </c>
      <c r="C1261" s="41"/>
      <c r="D1261" s="42">
        <v>42825</v>
      </c>
      <c r="E1261" s="42">
        <v>2958465</v>
      </c>
      <c r="F1261" s="41"/>
      <c r="G1261" s="41"/>
      <c r="H1261" s="40" t="s">
        <v>9590</v>
      </c>
      <c r="I1261" s="42">
        <v>42825</v>
      </c>
      <c r="J1261" s="40" t="s">
        <v>11115</v>
      </c>
      <c r="K1261" s="42">
        <v>42825</v>
      </c>
      <c r="L1261" s="40" t="s">
        <v>11115</v>
      </c>
      <c r="M1261" s="42">
        <v>42825</v>
      </c>
      <c r="N1261" s="42">
        <v>2958465</v>
      </c>
      <c r="O1261" s="40" t="s">
        <v>11188</v>
      </c>
      <c r="P1261" s="40" t="s">
        <v>14082</v>
      </c>
      <c r="Q1261" s="40" t="s">
        <v>11121</v>
      </c>
    </row>
    <row r="1262" spans="1:17" x14ac:dyDescent="0.35">
      <c r="A1262" s="40" t="s">
        <v>14085</v>
      </c>
      <c r="B1262" s="40" t="s">
        <v>14086</v>
      </c>
      <c r="C1262" s="41"/>
      <c r="D1262" s="42">
        <v>42825</v>
      </c>
      <c r="E1262" s="42">
        <v>2958465</v>
      </c>
      <c r="F1262" s="41"/>
      <c r="G1262" s="41"/>
      <c r="H1262" s="40" t="s">
        <v>9590</v>
      </c>
      <c r="I1262" s="42">
        <v>42825</v>
      </c>
      <c r="J1262" s="40" t="s">
        <v>11115</v>
      </c>
      <c r="K1262" s="42">
        <v>42825</v>
      </c>
      <c r="L1262" s="40" t="s">
        <v>11115</v>
      </c>
      <c r="M1262" s="42">
        <v>42825</v>
      </c>
      <c r="N1262" s="42">
        <v>2958465</v>
      </c>
      <c r="O1262" s="40" t="s">
        <v>11188</v>
      </c>
      <c r="P1262" s="40" t="s">
        <v>14082</v>
      </c>
      <c r="Q1262" s="40" t="s">
        <v>11136</v>
      </c>
    </row>
    <row r="1263" spans="1:17" x14ac:dyDescent="0.35">
      <c r="A1263" s="40" t="s">
        <v>14087</v>
      </c>
      <c r="B1263" s="40" t="s">
        <v>14088</v>
      </c>
      <c r="C1263" s="41"/>
      <c r="D1263" s="42">
        <v>42825</v>
      </c>
      <c r="E1263" s="42">
        <v>2958465</v>
      </c>
      <c r="F1263" s="41"/>
      <c r="G1263" s="41"/>
      <c r="H1263" s="40" t="s">
        <v>9590</v>
      </c>
      <c r="I1263" s="42">
        <v>42825</v>
      </c>
      <c r="J1263" s="40" t="s">
        <v>11115</v>
      </c>
      <c r="K1263" s="42">
        <v>42825</v>
      </c>
      <c r="L1263" s="40" t="s">
        <v>11115</v>
      </c>
      <c r="M1263" s="42">
        <v>42825</v>
      </c>
      <c r="N1263" s="42">
        <v>2958465</v>
      </c>
      <c r="O1263" s="40" t="s">
        <v>11132</v>
      </c>
      <c r="P1263" s="40" t="s">
        <v>14089</v>
      </c>
      <c r="Q1263" s="40" t="s">
        <v>11118</v>
      </c>
    </row>
    <row r="1264" spans="1:17" x14ac:dyDescent="0.35">
      <c r="A1264" s="40" t="s">
        <v>14090</v>
      </c>
      <c r="B1264" s="40" t="s">
        <v>14091</v>
      </c>
      <c r="C1264" s="41"/>
      <c r="D1264" s="42">
        <v>42825</v>
      </c>
      <c r="E1264" s="42">
        <v>2958465</v>
      </c>
      <c r="F1264" s="41"/>
      <c r="G1264" s="41"/>
      <c r="H1264" s="40" t="s">
        <v>9590</v>
      </c>
      <c r="I1264" s="42">
        <v>42825</v>
      </c>
      <c r="J1264" s="40" t="s">
        <v>11115</v>
      </c>
      <c r="K1264" s="42">
        <v>42825</v>
      </c>
      <c r="L1264" s="40" t="s">
        <v>11115</v>
      </c>
      <c r="M1264" s="42">
        <v>42825</v>
      </c>
      <c r="N1264" s="42">
        <v>2958465</v>
      </c>
      <c r="O1264" s="40" t="s">
        <v>11132</v>
      </c>
      <c r="P1264" s="40" t="s">
        <v>14089</v>
      </c>
      <c r="Q1264" s="40" t="s">
        <v>11136</v>
      </c>
    </row>
    <row r="1265" spans="1:17" x14ac:dyDescent="0.35">
      <c r="A1265" s="40" t="s">
        <v>14092</v>
      </c>
      <c r="B1265" s="40" t="s">
        <v>14093</v>
      </c>
      <c r="C1265" s="41"/>
      <c r="D1265" s="42">
        <v>42825</v>
      </c>
      <c r="E1265" s="42">
        <v>2958465</v>
      </c>
      <c r="F1265" s="41"/>
      <c r="G1265" s="41"/>
      <c r="H1265" s="40" t="s">
        <v>9590</v>
      </c>
      <c r="I1265" s="42">
        <v>42825</v>
      </c>
      <c r="J1265" s="40" t="s">
        <v>11115</v>
      </c>
      <c r="K1265" s="42">
        <v>42825</v>
      </c>
      <c r="L1265" s="40" t="s">
        <v>11115</v>
      </c>
      <c r="M1265" s="42">
        <v>42825</v>
      </c>
      <c r="N1265" s="42">
        <v>2958465</v>
      </c>
      <c r="O1265" s="40" t="s">
        <v>11194</v>
      </c>
      <c r="P1265" s="40" t="s">
        <v>14094</v>
      </c>
      <c r="Q1265" s="40" t="s">
        <v>11118</v>
      </c>
    </row>
    <row r="1266" spans="1:17" x14ac:dyDescent="0.35">
      <c r="A1266" s="40" t="s">
        <v>14095</v>
      </c>
      <c r="B1266" s="40" t="s">
        <v>14096</v>
      </c>
      <c r="C1266" s="41"/>
      <c r="D1266" s="42">
        <v>42825</v>
      </c>
      <c r="E1266" s="42">
        <v>2958465</v>
      </c>
      <c r="F1266" s="41"/>
      <c r="G1266" s="41"/>
      <c r="H1266" s="40" t="s">
        <v>9590</v>
      </c>
      <c r="I1266" s="42">
        <v>42825</v>
      </c>
      <c r="J1266" s="40" t="s">
        <v>11115</v>
      </c>
      <c r="K1266" s="42">
        <v>42825</v>
      </c>
      <c r="L1266" s="40" t="s">
        <v>11115</v>
      </c>
      <c r="M1266" s="42">
        <v>42825</v>
      </c>
      <c r="N1266" s="42">
        <v>2958465</v>
      </c>
      <c r="O1266" s="40" t="s">
        <v>11194</v>
      </c>
      <c r="P1266" s="40" t="s">
        <v>14094</v>
      </c>
      <c r="Q1266" s="40" t="s">
        <v>11136</v>
      </c>
    </row>
    <row r="1267" spans="1:17" x14ac:dyDescent="0.35">
      <c r="A1267" s="40" t="s">
        <v>14097</v>
      </c>
      <c r="B1267" s="40" t="s">
        <v>14098</v>
      </c>
      <c r="C1267" s="41"/>
      <c r="D1267" s="42">
        <v>42825</v>
      </c>
      <c r="E1267" s="42">
        <v>2958465</v>
      </c>
      <c r="F1267" s="41"/>
      <c r="G1267" s="41"/>
      <c r="H1267" s="40" t="s">
        <v>9590</v>
      </c>
      <c r="I1267" s="42">
        <v>42825</v>
      </c>
      <c r="J1267" s="40" t="s">
        <v>11115</v>
      </c>
      <c r="K1267" s="42">
        <v>42825</v>
      </c>
      <c r="L1267" s="40" t="s">
        <v>11115</v>
      </c>
      <c r="M1267" s="42">
        <v>42825</v>
      </c>
      <c r="N1267" s="42">
        <v>2958465</v>
      </c>
      <c r="O1267" s="40" t="s">
        <v>11194</v>
      </c>
      <c r="P1267" s="40" t="s">
        <v>14094</v>
      </c>
      <c r="Q1267" s="40" t="s">
        <v>11184</v>
      </c>
    </row>
    <row r="1268" spans="1:17" x14ac:dyDescent="0.35">
      <c r="A1268" s="40" t="s">
        <v>14099</v>
      </c>
      <c r="B1268" s="40" t="s">
        <v>14100</v>
      </c>
      <c r="C1268" s="41"/>
      <c r="D1268" s="42">
        <v>42825</v>
      </c>
      <c r="E1268" s="42">
        <v>2958465</v>
      </c>
      <c r="F1268" s="41"/>
      <c r="G1268" s="41"/>
      <c r="H1268" s="40" t="s">
        <v>9590</v>
      </c>
      <c r="I1268" s="42">
        <v>42825</v>
      </c>
      <c r="J1268" s="40" t="s">
        <v>11115</v>
      </c>
      <c r="K1268" s="42">
        <v>42825</v>
      </c>
      <c r="L1268" s="40" t="s">
        <v>11115</v>
      </c>
      <c r="M1268" s="42">
        <v>42825</v>
      </c>
      <c r="N1268" s="42">
        <v>2958465</v>
      </c>
      <c r="O1268" s="40" t="s">
        <v>11124</v>
      </c>
      <c r="P1268" s="40" t="s">
        <v>14101</v>
      </c>
      <c r="Q1268" s="40" t="s">
        <v>11118</v>
      </c>
    </row>
    <row r="1269" spans="1:17" x14ac:dyDescent="0.35">
      <c r="A1269" s="40" t="s">
        <v>14102</v>
      </c>
      <c r="B1269" s="40" t="s">
        <v>14103</v>
      </c>
      <c r="C1269" s="41"/>
      <c r="D1269" s="42">
        <v>42825</v>
      </c>
      <c r="E1269" s="42">
        <v>2958465</v>
      </c>
      <c r="F1269" s="41"/>
      <c r="G1269" s="41"/>
      <c r="H1269" s="40" t="s">
        <v>9590</v>
      </c>
      <c r="I1269" s="42">
        <v>42825</v>
      </c>
      <c r="J1269" s="40" t="s">
        <v>11115</v>
      </c>
      <c r="K1269" s="42">
        <v>42825</v>
      </c>
      <c r="L1269" s="40" t="s">
        <v>11115</v>
      </c>
      <c r="M1269" s="42">
        <v>42825</v>
      </c>
      <c r="N1269" s="42">
        <v>2958465</v>
      </c>
      <c r="O1269" s="40" t="s">
        <v>11124</v>
      </c>
      <c r="P1269" s="40" t="s">
        <v>14101</v>
      </c>
      <c r="Q1269" s="40" t="s">
        <v>11121</v>
      </c>
    </row>
    <row r="1270" spans="1:17" x14ac:dyDescent="0.35">
      <c r="A1270" s="40" t="s">
        <v>14104</v>
      </c>
      <c r="B1270" s="40" t="s">
        <v>14105</v>
      </c>
      <c r="C1270" s="41"/>
      <c r="D1270" s="42">
        <v>42825</v>
      </c>
      <c r="E1270" s="42">
        <v>2958465</v>
      </c>
      <c r="F1270" s="41"/>
      <c r="G1270" s="41"/>
      <c r="H1270" s="40" t="s">
        <v>9590</v>
      </c>
      <c r="I1270" s="42">
        <v>42825</v>
      </c>
      <c r="J1270" s="40" t="s">
        <v>11115</v>
      </c>
      <c r="K1270" s="42">
        <v>42825</v>
      </c>
      <c r="L1270" s="40" t="s">
        <v>11115</v>
      </c>
      <c r="M1270" s="42">
        <v>42825</v>
      </c>
      <c r="N1270" s="42">
        <v>2958465</v>
      </c>
      <c r="O1270" s="40" t="s">
        <v>11720</v>
      </c>
      <c r="P1270" s="40" t="s">
        <v>14106</v>
      </c>
      <c r="Q1270" s="40" t="s">
        <v>11118</v>
      </c>
    </row>
    <row r="1271" spans="1:17" x14ac:dyDescent="0.35">
      <c r="A1271" s="40" t="s">
        <v>14107</v>
      </c>
      <c r="B1271" s="40" t="s">
        <v>14108</v>
      </c>
      <c r="C1271" s="41"/>
      <c r="D1271" s="42">
        <v>42825</v>
      </c>
      <c r="E1271" s="42">
        <v>2958465</v>
      </c>
      <c r="F1271" s="41"/>
      <c r="G1271" s="41"/>
      <c r="H1271" s="40" t="s">
        <v>9590</v>
      </c>
      <c r="I1271" s="42">
        <v>42825</v>
      </c>
      <c r="J1271" s="40" t="s">
        <v>11115</v>
      </c>
      <c r="K1271" s="42">
        <v>42825</v>
      </c>
      <c r="L1271" s="40" t="s">
        <v>11115</v>
      </c>
      <c r="M1271" s="42">
        <v>42825</v>
      </c>
      <c r="N1271" s="42">
        <v>2958465</v>
      </c>
      <c r="O1271" s="40" t="s">
        <v>11237</v>
      </c>
      <c r="P1271" s="40" t="s">
        <v>14109</v>
      </c>
      <c r="Q1271" s="40" t="s">
        <v>11136</v>
      </c>
    </row>
    <row r="1272" spans="1:17" x14ac:dyDescent="0.35">
      <c r="A1272" s="40" t="s">
        <v>10413</v>
      </c>
      <c r="B1272" s="40" t="s">
        <v>14110</v>
      </c>
      <c r="C1272" s="41"/>
      <c r="D1272" s="42">
        <v>42825</v>
      </c>
      <c r="E1272" s="42">
        <v>2958465</v>
      </c>
      <c r="F1272" s="41"/>
      <c r="G1272" s="41"/>
      <c r="H1272" s="40" t="s">
        <v>9590</v>
      </c>
      <c r="I1272" s="42">
        <v>42825</v>
      </c>
      <c r="J1272" s="40" t="s">
        <v>11115</v>
      </c>
      <c r="K1272" s="42">
        <v>42825</v>
      </c>
      <c r="L1272" s="40" t="s">
        <v>11115</v>
      </c>
      <c r="M1272" s="42">
        <v>42825</v>
      </c>
      <c r="N1272" s="42">
        <v>2958465</v>
      </c>
      <c r="O1272" s="40" t="s">
        <v>11149</v>
      </c>
      <c r="P1272" s="40" t="s">
        <v>14111</v>
      </c>
      <c r="Q1272" s="40" t="s">
        <v>11144</v>
      </c>
    </row>
    <row r="1273" spans="1:17" x14ac:dyDescent="0.35">
      <c r="A1273" s="40" t="s">
        <v>10694</v>
      </c>
      <c r="B1273" s="40" t="s">
        <v>14112</v>
      </c>
      <c r="C1273" s="41"/>
      <c r="D1273" s="42">
        <v>42825</v>
      </c>
      <c r="E1273" s="42">
        <v>2958465</v>
      </c>
      <c r="F1273" s="41"/>
      <c r="G1273" s="41"/>
      <c r="H1273" s="40" t="s">
        <v>9590</v>
      </c>
      <c r="I1273" s="42">
        <v>42825</v>
      </c>
      <c r="J1273" s="40" t="s">
        <v>11115</v>
      </c>
      <c r="K1273" s="42">
        <v>42825</v>
      </c>
      <c r="L1273" s="40" t="s">
        <v>11115</v>
      </c>
      <c r="M1273" s="42">
        <v>42825</v>
      </c>
      <c r="N1273" s="42">
        <v>2958465</v>
      </c>
      <c r="O1273" s="40" t="s">
        <v>11149</v>
      </c>
      <c r="P1273" s="40" t="s">
        <v>14111</v>
      </c>
      <c r="Q1273" s="40" t="s">
        <v>11121</v>
      </c>
    </row>
    <row r="1274" spans="1:17" x14ac:dyDescent="0.35">
      <c r="A1274" s="40" t="s">
        <v>14113</v>
      </c>
      <c r="B1274" s="40" t="s">
        <v>14114</v>
      </c>
      <c r="C1274" s="41"/>
      <c r="D1274" s="42">
        <v>42825</v>
      </c>
      <c r="E1274" s="42">
        <v>2958465</v>
      </c>
      <c r="F1274" s="41"/>
      <c r="G1274" s="41"/>
      <c r="H1274" s="40" t="s">
        <v>9590</v>
      </c>
      <c r="I1274" s="42">
        <v>42825</v>
      </c>
      <c r="J1274" s="40" t="s">
        <v>11115</v>
      </c>
      <c r="K1274" s="42">
        <v>42825</v>
      </c>
      <c r="L1274" s="40" t="s">
        <v>11115</v>
      </c>
      <c r="M1274" s="42">
        <v>42825</v>
      </c>
      <c r="N1274" s="42">
        <v>2958465</v>
      </c>
      <c r="O1274" s="40" t="s">
        <v>11149</v>
      </c>
      <c r="P1274" s="40" t="s">
        <v>14111</v>
      </c>
      <c r="Q1274" s="40" t="s">
        <v>11184</v>
      </c>
    </row>
    <row r="1275" spans="1:17" x14ac:dyDescent="0.35">
      <c r="A1275" s="40" t="s">
        <v>14115</v>
      </c>
      <c r="B1275" s="40" t="s">
        <v>14116</v>
      </c>
      <c r="C1275" s="41"/>
      <c r="D1275" s="42">
        <v>42825</v>
      </c>
      <c r="E1275" s="42">
        <v>2958465</v>
      </c>
      <c r="F1275" s="41"/>
      <c r="G1275" s="41"/>
      <c r="H1275" s="40" t="s">
        <v>9590</v>
      </c>
      <c r="I1275" s="42">
        <v>42825</v>
      </c>
      <c r="J1275" s="40" t="s">
        <v>11115</v>
      </c>
      <c r="K1275" s="42">
        <v>42825</v>
      </c>
      <c r="L1275" s="40" t="s">
        <v>11115</v>
      </c>
      <c r="M1275" s="42">
        <v>42825</v>
      </c>
      <c r="N1275" s="42">
        <v>2958465</v>
      </c>
      <c r="O1275" s="40" t="s">
        <v>11124</v>
      </c>
      <c r="P1275" s="40" t="s">
        <v>14117</v>
      </c>
      <c r="Q1275" s="40" t="s">
        <v>11118</v>
      </c>
    </row>
    <row r="1276" spans="1:17" x14ac:dyDescent="0.35">
      <c r="A1276" s="40" t="s">
        <v>14118</v>
      </c>
      <c r="B1276" s="40" t="s">
        <v>14119</v>
      </c>
      <c r="C1276" s="41"/>
      <c r="D1276" s="42">
        <v>42825</v>
      </c>
      <c r="E1276" s="42">
        <v>2958465</v>
      </c>
      <c r="F1276" s="41"/>
      <c r="G1276" s="41"/>
      <c r="H1276" s="40" t="s">
        <v>9590</v>
      </c>
      <c r="I1276" s="42">
        <v>42825</v>
      </c>
      <c r="J1276" s="40" t="s">
        <v>11115</v>
      </c>
      <c r="K1276" s="42">
        <v>42825</v>
      </c>
      <c r="L1276" s="40" t="s">
        <v>11115</v>
      </c>
      <c r="M1276" s="42">
        <v>42825</v>
      </c>
      <c r="N1276" s="42">
        <v>2958465</v>
      </c>
      <c r="O1276" s="40" t="s">
        <v>11124</v>
      </c>
      <c r="P1276" s="40" t="s">
        <v>14117</v>
      </c>
      <c r="Q1276" s="40" t="s">
        <v>11121</v>
      </c>
    </row>
    <row r="1277" spans="1:17" x14ac:dyDescent="0.35">
      <c r="A1277" s="40" t="s">
        <v>14120</v>
      </c>
      <c r="B1277" s="40" t="s">
        <v>14121</v>
      </c>
      <c r="C1277" s="41"/>
      <c r="D1277" s="42">
        <v>42825</v>
      </c>
      <c r="E1277" s="42">
        <v>2958465</v>
      </c>
      <c r="F1277" s="41"/>
      <c r="G1277" s="41"/>
      <c r="H1277" s="40" t="s">
        <v>9590</v>
      </c>
      <c r="I1277" s="42">
        <v>42825</v>
      </c>
      <c r="J1277" s="40" t="s">
        <v>11115</v>
      </c>
      <c r="K1277" s="42">
        <v>42825</v>
      </c>
      <c r="L1277" s="40" t="s">
        <v>11115</v>
      </c>
      <c r="M1277" s="42">
        <v>42825</v>
      </c>
      <c r="N1277" s="42">
        <v>2958465</v>
      </c>
      <c r="O1277" s="40" t="s">
        <v>11720</v>
      </c>
      <c r="P1277" s="40" t="s">
        <v>14122</v>
      </c>
      <c r="Q1277" s="40" t="s">
        <v>11121</v>
      </c>
    </row>
    <row r="1278" spans="1:17" x14ac:dyDescent="0.35">
      <c r="A1278" s="40" t="s">
        <v>14123</v>
      </c>
      <c r="B1278" s="40" t="s">
        <v>14124</v>
      </c>
      <c r="C1278" s="41"/>
      <c r="D1278" s="42">
        <v>42825</v>
      </c>
      <c r="E1278" s="42">
        <v>2958465</v>
      </c>
      <c r="F1278" s="40" t="s">
        <v>11583</v>
      </c>
      <c r="G1278" s="41"/>
      <c r="H1278" s="40" t="s">
        <v>9590</v>
      </c>
      <c r="I1278" s="42">
        <v>42825</v>
      </c>
      <c r="J1278" s="40" t="s">
        <v>11115</v>
      </c>
      <c r="K1278" s="42">
        <v>42825</v>
      </c>
      <c r="L1278" s="40" t="s">
        <v>11115</v>
      </c>
      <c r="M1278" s="42">
        <v>42825</v>
      </c>
      <c r="N1278" s="42">
        <v>2958465</v>
      </c>
      <c r="O1278" s="40" t="s">
        <v>11155</v>
      </c>
      <c r="P1278" s="40" t="s">
        <v>14125</v>
      </c>
      <c r="Q1278" s="40" t="s">
        <v>11144</v>
      </c>
    </row>
    <row r="1279" spans="1:17" x14ac:dyDescent="0.35">
      <c r="A1279" s="40" t="s">
        <v>14126</v>
      </c>
      <c r="B1279" s="40" t="s">
        <v>14127</v>
      </c>
      <c r="C1279" s="41"/>
      <c r="D1279" s="42">
        <v>42825</v>
      </c>
      <c r="E1279" s="42">
        <v>2958465</v>
      </c>
      <c r="F1279" s="41"/>
      <c r="G1279" s="41"/>
      <c r="H1279" s="40" t="s">
        <v>9590</v>
      </c>
      <c r="I1279" s="42">
        <v>42825</v>
      </c>
      <c r="J1279" s="40" t="s">
        <v>11115</v>
      </c>
      <c r="K1279" s="42">
        <v>42825</v>
      </c>
      <c r="L1279" s="40" t="s">
        <v>11115</v>
      </c>
      <c r="M1279" s="42">
        <v>42825</v>
      </c>
      <c r="N1279" s="42">
        <v>2958465</v>
      </c>
      <c r="O1279" s="40" t="s">
        <v>11720</v>
      </c>
      <c r="P1279" s="40" t="s">
        <v>14125</v>
      </c>
      <c r="Q1279" s="40" t="s">
        <v>11136</v>
      </c>
    </row>
    <row r="1280" spans="1:17" x14ac:dyDescent="0.35">
      <c r="A1280" s="40" t="s">
        <v>14128</v>
      </c>
      <c r="B1280" s="40" t="s">
        <v>14129</v>
      </c>
      <c r="C1280" s="41"/>
      <c r="D1280" s="42">
        <v>42825</v>
      </c>
      <c r="E1280" s="42">
        <v>2958465</v>
      </c>
      <c r="F1280" s="40" t="s">
        <v>14130</v>
      </c>
      <c r="G1280" s="41"/>
      <c r="H1280" s="40" t="s">
        <v>9590</v>
      </c>
      <c r="I1280" s="42">
        <v>42825</v>
      </c>
      <c r="J1280" s="40" t="s">
        <v>11115</v>
      </c>
      <c r="K1280" s="42">
        <v>42825</v>
      </c>
      <c r="L1280" s="40" t="s">
        <v>11115</v>
      </c>
      <c r="M1280" s="42">
        <v>42825</v>
      </c>
      <c r="N1280" s="42">
        <v>2958465</v>
      </c>
      <c r="O1280" s="40" t="s">
        <v>11155</v>
      </c>
      <c r="P1280" s="40" t="s">
        <v>14125</v>
      </c>
      <c r="Q1280" s="40" t="s">
        <v>11167</v>
      </c>
    </row>
    <row r="1281" spans="1:17" ht="26.5" x14ac:dyDescent="0.35">
      <c r="A1281" s="40" t="s">
        <v>14131</v>
      </c>
      <c r="B1281" s="40" t="s">
        <v>14132</v>
      </c>
      <c r="C1281" s="41"/>
      <c r="D1281" s="42">
        <v>42825</v>
      </c>
      <c r="E1281" s="42">
        <v>2958465</v>
      </c>
      <c r="F1281" s="41"/>
      <c r="G1281" s="41"/>
      <c r="H1281" s="40" t="s">
        <v>9590</v>
      </c>
      <c r="I1281" s="42">
        <v>42825</v>
      </c>
      <c r="J1281" s="40" t="s">
        <v>11115</v>
      </c>
      <c r="K1281" s="42">
        <v>42825</v>
      </c>
      <c r="L1281" s="40" t="s">
        <v>11115</v>
      </c>
      <c r="M1281" s="42">
        <v>42825</v>
      </c>
      <c r="N1281" s="42">
        <v>2958465</v>
      </c>
      <c r="O1281" s="40" t="s">
        <v>11160</v>
      </c>
      <c r="P1281" s="40" t="s">
        <v>14133</v>
      </c>
      <c r="Q1281" s="40" t="s">
        <v>11121</v>
      </c>
    </row>
    <row r="1282" spans="1:17" x14ac:dyDescent="0.35">
      <c r="A1282" s="40" t="s">
        <v>14134</v>
      </c>
      <c r="B1282" s="40" t="s">
        <v>14135</v>
      </c>
      <c r="C1282" s="41"/>
      <c r="D1282" s="42">
        <v>42825</v>
      </c>
      <c r="E1282" s="42">
        <v>2958465</v>
      </c>
      <c r="F1282" s="41"/>
      <c r="G1282" s="41"/>
      <c r="H1282" s="40" t="s">
        <v>9590</v>
      </c>
      <c r="I1282" s="42">
        <v>42825</v>
      </c>
      <c r="J1282" s="40" t="s">
        <v>11115</v>
      </c>
      <c r="K1282" s="42">
        <v>42825</v>
      </c>
      <c r="L1282" s="40" t="s">
        <v>11115</v>
      </c>
      <c r="M1282" s="42">
        <v>42825</v>
      </c>
      <c r="N1282" s="42">
        <v>2958465</v>
      </c>
      <c r="O1282" s="40" t="s">
        <v>11568</v>
      </c>
      <c r="P1282" s="40" t="s">
        <v>14136</v>
      </c>
      <c r="Q1282" s="40" t="s">
        <v>11118</v>
      </c>
    </row>
    <row r="1283" spans="1:17" x14ac:dyDescent="0.35">
      <c r="A1283" s="40" t="s">
        <v>14137</v>
      </c>
      <c r="B1283" s="40" t="s">
        <v>14138</v>
      </c>
      <c r="C1283" s="41"/>
      <c r="D1283" s="42">
        <v>42825</v>
      </c>
      <c r="E1283" s="42">
        <v>2958465</v>
      </c>
      <c r="F1283" s="41"/>
      <c r="G1283" s="41"/>
      <c r="H1283" s="40" t="s">
        <v>9590</v>
      </c>
      <c r="I1283" s="42">
        <v>42825</v>
      </c>
      <c r="J1283" s="40" t="s">
        <v>11115</v>
      </c>
      <c r="K1283" s="42">
        <v>42825</v>
      </c>
      <c r="L1283" s="40" t="s">
        <v>11115</v>
      </c>
      <c r="M1283" s="42">
        <v>42825</v>
      </c>
      <c r="N1283" s="42">
        <v>2958465</v>
      </c>
      <c r="O1283" s="40" t="s">
        <v>11568</v>
      </c>
      <c r="P1283" s="40" t="s">
        <v>14136</v>
      </c>
      <c r="Q1283" s="40" t="s">
        <v>11121</v>
      </c>
    </row>
    <row r="1284" spans="1:17" x14ac:dyDescent="0.35">
      <c r="A1284" s="40" t="s">
        <v>14139</v>
      </c>
      <c r="B1284" s="40" t="s">
        <v>14140</v>
      </c>
      <c r="C1284" s="41"/>
      <c r="D1284" s="42">
        <v>42825</v>
      </c>
      <c r="E1284" s="42">
        <v>2958465</v>
      </c>
      <c r="F1284" s="41"/>
      <c r="G1284" s="41"/>
      <c r="H1284" s="40" t="s">
        <v>9590</v>
      </c>
      <c r="I1284" s="42">
        <v>42825</v>
      </c>
      <c r="J1284" s="40" t="s">
        <v>11115</v>
      </c>
      <c r="K1284" s="42">
        <v>42825</v>
      </c>
      <c r="L1284" s="40" t="s">
        <v>11115</v>
      </c>
      <c r="M1284" s="42">
        <v>42825</v>
      </c>
      <c r="N1284" s="42">
        <v>2958465</v>
      </c>
      <c r="O1284" s="40" t="s">
        <v>11155</v>
      </c>
      <c r="P1284" s="40" t="s">
        <v>14141</v>
      </c>
      <c r="Q1284" s="40" t="s">
        <v>11118</v>
      </c>
    </row>
    <row r="1285" spans="1:17" x14ac:dyDescent="0.35">
      <c r="A1285" s="40" t="s">
        <v>14142</v>
      </c>
      <c r="B1285" s="40" t="s">
        <v>14143</v>
      </c>
      <c r="C1285" s="41"/>
      <c r="D1285" s="42">
        <v>42825</v>
      </c>
      <c r="E1285" s="42">
        <v>2958465</v>
      </c>
      <c r="F1285" s="40" t="s">
        <v>14139</v>
      </c>
      <c r="G1285" s="41"/>
      <c r="H1285" s="40" t="s">
        <v>9590</v>
      </c>
      <c r="I1285" s="42">
        <v>42825</v>
      </c>
      <c r="J1285" s="40" t="s">
        <v>11115</v>
      </c>
      <c r="K1285" s="42">
        <v>42825</v>
      </c>
      <c r="L1285" s="40" t="s">
        <v>11115</v>
      </c>
      <c r="M1285" s="42">
        <v>42825</v>
      </c>
      <c r="N1285" s="42">
        <v>2958465</v>
      </c>
      <c r="O1285" s="40" t="s">
        <v>11155</v>
      </c>
      <c r="P1285" s="40" t="s">
        <v>14141</v>
      </c>
      <c r="Q1285" s="40" t="s">
        <v>11121</v>
      </c>
    </row>
    <row r="1286" spans="1:17" x14ac:dyDescent="0.35">
      <c r="A1286" s="40" t="s">
        <v>14144</v>
      </c>
      <c r="B1286" s="40" t="s">
        <v>14145</v>
      </c>
      <c r="C1286" s="41"/>
      <c r="D1286" s="42">
        <v>42825</v>
      </c>
      <c r="E1286" s="42">
        <v>2958465</v>
      </c>
      <c r="F1286" s="41"/>
      <c r="G1286" s="41"/>
      <c r="H1286" s="40" t="s">
        <v>9590</v>
      </c>
      <c r="I1286" s="42">
        <v>42825</v>
      </c>
      <c r="J1286" s="40" t="s">
        <v>11115</v>
      </c>
      <c r="K1286" s="42">
        <v>42825</v>
      </c>
      <c r="L1286" s="40" t="s">
        <v>11115</v>
      </c>
      <c r="M1286" s="42">
        <v>42825</v>
      </c>
      <c r="N1286" s="42">
        <v>2958465</v>
      </c>
      <c r="O1286" s="40" t="s">
        <v>11149</v>
      </c>
      <c r="P1286" s="40" t="s">
        <v>14146</v>
      </c>
      <c r="Q1286" s="40" t="s">
        <v>11118</v>
      </c>
    </row>
    <row r="1287" spans="1:17" x14ac:dyDescent="0.35">
      <c r="A1287" s="40" t="s">
        <v>10370</v>
      </c>
      <c r="B1287" s="40" t="s">
        <v>14147</v>
      </c>
      <c r="C1287" s="41"/>
      <c r="D1287" s="42">
        <v>42825</v>
      </c>
      <c r="E1287" s="42">
        <v>2958465</v>
      </c>
      <c r="F1287" s="41"/>
      <c r="G1287" s="41"/>
      <c r="H1287" s="40" t="s">
        <v>9590</v>
      </c>
      <c r="I1287" s="42">
        <v>42825</v>
      </c>
      <c r="J1287" s="40" t="s">
        <v>11115</v>
      </c>
      <c r="K1287" s="42">
        <v>42825</v>
      </c>
      <c r="L1287" s="40" t="s">
        <v>11115</v>
      </c>
      <c r="M1287" s="42">
        <v>42825</v>
      </c>
      <c r="N1287" s="42">
        <v>2958465</v>
      </c>
      <c r="O1287" s="40" t="s">
        <v>11149</v>
      </c>
      <c r="P1287" s="40" t="s">
        <v>14146</v>
      </c>
      <c r="Q1287" s="40" t="s">
        <v>11144</v>
      </c>
    </row>
    <row r="1288" spans="1:17" x14ac:dyDescent="0.35">
      <c r="A1288" s="40" t="s">
        <v>14148</v>
      </c>
      <c r="B1288" s="40" t="s">
        <v>14147</v>
      </c>
      <c r="C1288" s="41"/>
      <c r="D1288" s="42">
        <v>42825</v>
      </c>
      <c r="E1288" s="42">
        <v>2958465</v>
      </c>
      <c r="F1288" s="41"/>
      <c r="G1288" s="41"/>
      <c r="H1288" s="40" t="s">
        <v>9590</v>
      </c>
      <c r="I1288" s="42">
        <v>42825</v>
      </c>
      <c r="J1288" s="40" t="s">
        <v>11115</v>
      </c>
      <c r="K1288" s="42">
        <v>42825</v>
      </c>
      <c r="L1288" s="40" t="s">
        <v>11115</v>
      </c>
      <c r="M1288" s="42">
        <v>42825</v>
      </c>
      <c r="N1288" s="42">
        <v>2958465</v>
      </c>
      <c r="O1288" s="40" t="s">
        <v>11149</v>
      </c>
      <c r="P1288" s="40" t="s">
        <v>14146</v>
      </c>
      <c r="Q1288" s="40" t="s">
        <v>11144</v>
      </c>
    </row>
    <row r="1289" spans="1:17" x14ac:dyDescent="0.35">
      <c r="A1289" s="40" t="s">
        <v>14149</v>
      </c>
      <c r="B1289" s="40" t="s">
        <v>14150</v>
      </c>
      <c r="C1289" s="41"/>
      <c r="D1289" s="42">
        <v>42825</v>
      </c>
      <c r="E1289" s="42">
        <v>2958465</v>
      </c>
      <c r="F1289" s="41"/>
      <c r="G1289" s="41"/>
      <c r="H1289" s="40" t="s">
        <v>9590</v>
      </c>
      <c r="I1289" s="42">
        <v>42825</v>
      </c>
      <c r="J1289" s="40" t="s">
        <v>11115</v>
      </c>
      <c r="K1289" s="42">
        <v>42825</v>
      </c>
      <c r="L1289" s="40" t="s">
        <v>11115</v>
      </c>
      <c r="M1289" s="42">
        <v>42825</v>
      </c>
      <c r="N1289" s="42">
        <v>2958465</v>
      </c>
      <c r="O1289" s="40" t="s">
        <v>11720</v>
      </c>
      <c r="P1289" s="40" t="s">
        <v>14146</v>
      </c>
      <c r="Q1289" s="40" t="s">
        <v>11121</v>
      </c>
    </row>
    <row r="1290" spans="1:17" x14ac:dyDescent="0.35">
      <c r="A1290" s="40" t="s">
        <v>10371</v>
      </c>
      <c r="B1290" s="40" t="s">
        <v>14151</v>
      </c>
      <c r="C1290" s="41"/>
      <c r="D1290" s="42">
        <v>42825</v>
      </c>
      <c r="E1290" s="42">
        <v>2958465</v>
      </c>
      <c r="F1290" s="41"/>
      <c r="G1290" s="41"/>
      <c r="H1290" s="40" t="s">
        <v>9590</v>
      </c>
      <c r="I1290" s="42">
        <v>42825</v>
      </c>
      <c r="J1290" s="40" t="s">
        <v>11115</v>
      </c>
      <c r="K1290" s="42">
        <v>42825</v>
      </c>
      <c r="L1290" s="40" t="s">
        <v>11115</v>
      </c>
      <c r="M1290" s="42">
        <v>42825</v>
      </c>
      <c r="N1290" s="42">
        <v>2958465</v>
      </c>
      <c r="O1290" s="40" t="s">
        <v>11149</v>
      </c>
      <c r="P1290" s="40" t="s">
        <v>14146</v>
      </c>
      <c r="Q1290" s="40" t="s">
        <v>11152</v>
      </c>
    </row>
    <row r="1291" spans="1:17" x14ac:dyDescent="0.35">
      <c r="A1291" s="40" t="s">
        <v>14152</v>
      </c>
      <c r="B1291" s="40" t="s">
        <v>14153</v>
      </c>
      <c r="C1291" s="41"/>
      <c r="D1291" s="42">
        <v>42825</v>
      </c>
      <c r="E1291" s="42">
        <v>2958465</v>
      </c>
      <c r="F1291" s="41"/>
      <c r="G1291" s="41"/>
      <c r="H1291" s="40" t="s">
        <v>9590</v>
      </c>
      <c r="I1291" s="42">
        <v>42825</v>
      </c>
      <c r="J1291" s="40" t="s">
        <v>11115</v>
      </c>
      <c r="K1291" s="42">
        <v>42825</v>
      </c>
      <c r="L1291" s="40" t="s">
        <v>11115</v>
      </c>
      <c r="M1291" s="42">
        <v>42825</v>
      </c>
      <c r="N1291" s="42">
        <v>2958465</v>
      </c>
      <c r="O1291" s="40" t="s">
        <v>11260</v>
      </c>
      <c r="P1291" s="40" t="s">
        <v>14154</v>
      </c>
      <c r="Q1291" s="40" t="s">
        <v>11118</v>
      </c>
    </row>
    <row r="1292" spans="1:17" x14ac:dyDescent="0.35">
      <c r="A1292" s="40" t="s">
        <v>14155</v>
      </c>
      <c r="B1292" s="40" t="s">
        <v>14156</v>
      </c>
      <c r="C1292" s="41"/>
      <c r="D1292" s="42">
        <v>42825</v>
      </c>
      <c r="E1292" s="42">
        <v>2958465</v>
      </c>
      <c r="F1292" s="41"/>
      <c r="G1292" s="41"/>
      <c r="H1292" s="40" t="s">
        <v>9590</v>
      </c>
      <c r="I1292" s="42">
        <v>42825</v>
      </c>
      <c r="J1292" s="40" t="s">
        <v>11115</v>
      </c>
      <c r="K1292" s="42">
        <v>42825</v>
      </c>
      <c r="L1292" s="40" t="s">
        <v>11115</v>
      </c>
      <c r="M1292" s="42">
        <v>42825</v>
      </c>
      <c r="N1292" s="42">
        <v>2958465</v>
      </c>
      <c r="O1292" s="40" t="s">
        <v>11260</v>
      </c>
      <c r="P1292" s="40" t="s">
        <v>14154</v>
      </c>
      <c r="Q1292" s="40" t="s">
        <v>11121</v>
      </c>
    </row>
    <row r="1293" spans="1:17" x14ac:dyDescent="0.35">
      <c r="A1293" s="40" t="s">
        <v>14157</v>
      </c>
      <c r="B1293" s="40" t="s">
        <v>14158</v>
      </c>
      <c r="C1293" s="41"/>
      <c r="D1293" s="42">
        <v>42825</v>
      </c>
      <c r="E1293" s="42">
        <v>2958465</v>
      </c>
      <c r="F1293" s="41"/>
      <c r="G1293" s="41"/>
      <c r="H1293" s="40" t="s">
        <v>9590</v>
      </c>
      <c r="I1293" s="42">
        <v>42825</v>
      </c>
      <c r="J1293" s="40" t="s">
        <v>11115</v>
      </c>
      <c r="K1293" s="42">
        <v>42825</v>
      </c>
      <c r="L1293" s="40" t="s">
        <v>11115</v>
      </c>
      <c r="M1293" s="42">
        <v>42825</v>
      </c>
      <c r="N1293" s="42">
        <v>2958465</v>
      </c>
      <c r="O1293" s="40" t="s">
        <v>14159</v>
      </c>
      <c r="P1293" s="40" t="s">
        <v>14160</v>
      </c>
      <c r="Q1293" s="40" t="s">
        <v>11118</v>
      </c>
    </row>
    <row r="1294" spans="1:17" x14ac:dyDescent="0.35">
      <c r="A1294" s="40" t="s">
        <v>14161</v>
      </c>
      <c r="B1294" s="40" t="s">
        <v>14162</v>
      </c>
      <c r="C1294" s="41"/>
      <c r="D1294" s="42">
        <v>42825</v>
      </c>
      <c r="E1294" s="42">
        <v>2958465</v>
      </c>
      <c r="F1294" s="41"/>
      <c r="G1294" s="41"/>
      <c r="H1294" s="40" t="s">
        <v>9590</v>
      </c>
      <c r="I1294" s="42">
        <v>42825</v>
      </c>
      <c r="J1294" s="40" t="s">
        <v>11115</v>
      </c>
      <c r="K1294" s="42">
        <v>42825</v>
      </c>
      <c r="L1294" s="40" t="s">
        <v>11115</v>
      </c>
      <c r="M1294" s="42">
        <v>42825</v>
      </c>
      <c r="N1294" s="42">
        <v>2958465</v>
      </c>
      <c r="O1294" s="40" t="s">
        <v>11116</v>
      </c>
      <c r="P1294" s="40" t="s">
        <v>14163</v>
      </c>
      <c r="Q1294" s="40" t="s">
        <v>11118</v>
      </c>
    </row>
    <row r="1295" spans="1:17" x14ac:dyDescent="0.35">
      <c r="A1295" s="40" t="s">
        <v>14164</v>
      </c>
      <c r="B1295" s="40" t="s">
        <v>14165</v>
      </c>
      <c r="C1295" s="41"/>
      <c r="D1295" s="42">
        <v>42825</v>
      </c>
      <c r="E1295" s="42">
        <v>2958465</v>
      </c>
      <c r="F1295" s="41"/>
      <c r="G1295" s="41"/>
      <c r="H1295" s="40" t="s">
        <v>9590</v>
      </c>
      <c r="I1295" s="42">
        <v>42825</v>
      </c>
      <c r="J1295" s="40" t="s">
        <v>11115</v>
      </c>
      <c r="K1295" s="42">
        <v>42825</v>
      </c>
      <c r="L1295" s="40" t="s">
        <v>11115</v>
      </c>
      <c r="M1295" s="42">
        <v>42825</v>
      </c>
      <c r="N1295" s="42">
        <v>2958465</v>
      </c>
      <c r="O1295" s="40" t="s">
        <v>11116</v>
      </c>
      <c r="P1295" s="40" t="s">
        <v>14163</v>
      </c>
      <c r="Q1295" s="40" t="s">
        <v>11121</v>
      </c>
    </row>
    <row r="1296" spans="1:17" x14ac:dyDescent="0.35">
      <c r="A1296" s="40" t="s">
        <v>14166</v>
      </c>
      <c r="B1296" s="40" t="s">
        <v>14167</v>
      </c>
      <c r="C1296" s="41"/>
      <c r="D1296" s="42">
        <v>42825</v>
      </c>
      <c r="E1296" s="42">
        <v>2958465</v>
      </c>
      <c r="F1296" s="41"/>
      <c r="G1296" s="41"/>
      <c r="H1296" s="40" t="s">
        <v>9590</v>
      </c>
      <c r="I1296" s="42">
        <v>42825</v>
      </c>
      <c r="J1296" s="40" t="s">
        <v>11115</v>
      </c>
      <c r="K1296" s="42">
        <v>42825</v>
      </c>
      <c r="L1296" s="40" t="s">
        <v>11115</v>
      </c>
      <c r="M1296" s="42">
        <v>42825</v>
      </c>
      <c r="N1296" s="42">
        <v>2958465</v>
      </c>
      <c r="O1296" s="40" t="s">
        <v>11116</v>
      </c>
      <c r="P1296" s="40" t="s">
        <v>14163</v>
      </c>
      <c r="Q1296" s="40" t="s">
        <v>11136</v>
      </c>
    </row>
    <row r="1297" spans="1:17" x14ac:dyDescent="0.35">
      <c r="A1297" s="40" t="s">
        <v>14168</v>
      </c>
      <c r="B1297" s="40" t="s">
        <v>14169</v>
      </c>
      <c r="C1297" s="41"/>
      <c r="D1297" s="42">
        <v>42825</v>
      </c>
      <c r="E1297" s="42">
        <v>2958465</v>
      </c>
      <c r="F1297" s="41"/>
      <c r="G1297" s="41"/>
      <c r="H1297" s="40" t="s">
        <v>9590</v>
      </c>
      <c r="I1297" s="42">
        <v>42825</v>
      </c>
      <c r="J1297" s="40" t="s">
        <v>11115</v>
      </c>
      <c r="K1297" s="42">
        <v>42825</v>
      </c>
      <c r="L1297" s="40" t="s">
        <v>11115</v>
      </c>
      <c r="M1297" s="42">
        <v>42825</v>
      </c>
      <c r="N1297" s="42">
        <v>2958465</v>
      </c>
      <c r="O1297" s="40" t="s">
        <v>11260</v>
      </c>
      <c r="P1297" s="40" t="s">
        <v>14170</v>
      </c>
      <c r="Q1297" s="40" t="s">
        <v>11118</v>
      </c>
    </row>
    <row r="1298" spans="1:17" x14ac:dyDescent="0.35">
      <c r="A1298" s="40" t="s">
        <v>14171</v>
      </c>
      <c r="B1298" s="40" t="s">
        <v>14172</v>
      </c>
      <c r="C1298" s="41"/>
      <c r="D1298" s="42">
        <v>42825</v>
      </c>
      <c r="E1298" s="42">
        <v>2958465</v>
      </c>
      <c r="F1298" s="41"/>
      <c r="G1298" s="41"/>
      <c r="H1298" s="40" t="s">
        <v>9590</v>
      </c>
      <c r="I1298" s="42">
        <v>42825</v>
      </c>
      <c r="J1298" s="40" t="s">
        <v>11115</v>
      </c>
      <c r="K1298" s="42">
        <v>42825</v>
      </c>
      <c r="L1298" s="40" t="s">
        <v>11115</v>
      </c>
      <c r="M1298" s="42">
        <v>42825</v>
      </c>
      <c r="N1298" s="42">
        <v>2958465</v>
      </c>
      <c r="O1298" s="40" t="s">
        <v>11260</v>
      </c>
      <c r="P1298" s="40" t="s">
        <v>14170</v>
      </c>
      <c r="Q1298" s="40" t="s">
        <v>11121</v>
      </c>
    </row>
    <row r="1299" spans="1:17" x14ac:dyDescent="0.35">
      <c r="A1299" s="40" t="s">
        <v>14173</v>
      </c>
      <c r="B1299" s="40" t="s">
        <v>14174</v>
      </c>
      <c r="C1299" s="41"/>
      <c r="D1299" s="42">
        <v>42825</v>
      </c>
      <c r="E1299" s="42">
        <v>2958465</v>
      </c>
      <c r="F1299" s="40" t="s">
        <v>14173</v>
      </c>
      <c r="G1299" s="41"/>
      <c r="H1299" s="40" t="s">
        <v>9590</v>
      </c>
      <c r="I1299" s="42">
        <v>42825</v>
      </c>
      <c r="J1299" s="40" t="s">
        <v>11115</v>
      </c>
      <c r="K1299" s="42">
        <v>42825</v>
      </c>
      <c r="L1299" s="40" t="s">
        <v>11115</v>
      </c>
      <c r="M1299" s="42">
        <v>42825</v>
      </c>
      <c r="N1299" s="42">
        <v>2958465</v>
      </c>
      <c r="O1299" s="40" t="s">
        <v>11155</v>
      </c>
      <c r="P1299" s="40" t="s">
        <v>14175</v>
      </c>
      <c r="Q1299" s="40" t="s">
        <v>11118</v>
      </c>
    </row>
    <row r="1300" spans="1:17" ht="26.5" x14ac:dyDescent="0.35">
      <c r="A1300" s="40" t="s">
        <v>14176</v>
      </c>
      <c r="B1300" s="40" t="s">
        <v>14177</v>
      </c>
      <c r="C1300" s="41"/>
      <c r="D1300" s="42">
        <v>42825</v>
      </c>
      <c r="E1300" s="42">
        <v>2958465</v>
      </c>
      <c r="F1300" s="40" t="s">
        <v>14178</v>
      </c>
      <c r="G1300" s="41"/>
      <c r="H1300" s="40" t="s">
        <v>9590</v>
      </c>
      <c r="I1300" s="42">
        <v>42825</v>
      </c>
      <c r="J1300" s="40" t="s">
        <v>11115</v>
      </c>
      <c r="K1300" s="42">
        <v>42825</v>
      </c>
      <c r="L1300" s="40" t="s">
        <v>11115</v>
      </c>
      <c r="M1300" s="42">
        <v>42825</v>
      </c>
      <c r="N1300" s="42">
        <v>2958465</v>
      </c>
      <c r="O1300" s="40" t="s">
        <v>11160</v>
      </c>
      <c r="P1300" s="40" t="s">
        <v>14175</v>
      </c>
      <c r="Q1300" s="40" t="s">
        <v>11121</v>
      </c>
    </row>
    <row r="1301" spans="1:17" x14ac:dyDescent="0.35">
      <c r="A1301" s="40" t="s">
        <v>14179</v>
      </c>
      <c r="B1301" s="40" t="s">
        <v>14180</v>
      </c>
      <c r="C1301" s="41"/>
      <c r="D1301" s="42">
        <v>42825</v>
      </c>
      <c r="E1301" s="42">
        <v>2958465</v>
      </c>
      <c r="F1301" s="40" t="s">
        <v>14179</v>
      </c>
      <c r="G1301" s="41"/>
      <c r="H1301" s="40" t="s">
        <v>9590</v>
      </c>
      <c r="I1301" s="42">
        <v>42825</v>
      </c>
      <c r="J1301" s="40" t="s">
        <v>11115</v>
      </c>
      <c r="K1301" s="42">
        <v>42825</v>
      </c>
      <c r="L1301" s="40" t="s">
        <v>11115</v>
      </c>
      <c r="M1301" s="42">
        <v>42825</v>
      </c>
      <c r="N1301" s="42">
        <v>2958465</v>
      </c>
      <c r="O1301" s="40" t="s">
        <v>11720</v>
      </c>
      <c r="P1301" s="40" t="s">
        <v>14181</v>
      </c>
      <c r="Q1301" s="40" t="s">
        <v>11118</v>
      </c>
    </row>
    <row r="1302" spans="1:17" x14ac:dyDescent="0.35">
      <c r="A1302" s="40" t="s">
        <v>14182</v>
      </c>
      <c r="B1302" s="40" t="s">
        <v>14183</v>
      </c>
      <c r="C1302" s="41"/>
      <c r="D1302" s="42">
        <v>42825</v>
      </c>
      <c r="E1302" s="42">
        <v>2958465</v>
      </c>
      <c r="F1302" s="41"/>
      <c r="G1302" s="41"/>
      <c r="H1302" s="40" t="s">
        <v>9590</v>
      </c>
      <c r="I1302" s="42">
        <v>42825</v>
      </c>
      <c r="J1302" s="40" t="s">
        <v>11115</v>
      </c>
      <c r="K1302" s="42">
        <v>42825</v>
      </c>
      <c r="L1302" s="40" t="s">
        <v>11115</v>
      </c>
      <c r="M1302" s="42">
        <v>42825</v>
      </c>
      <c r="N1302" s="42">
        <v>2958465</v>
      </c>
      <c r="O1302" s="40" t="s">
        <v>11155</v>
      </c>
      <c r="P1302" s="40" t="s">
        <v>14181</v>
      </c>
      <c r="Q1302" s="40" t="s">
        <v>11144</v>
      </c>
    </row>
    <row r="1303" spans="1:17" x14ac:dyDescent="0.35">
      <c r="A1303" s="40" t="s">
        <v>14184</v>
      </c>
      <c r="B1303" s="40" t="s">
        <v>14185</v>
      </c>
      <c r="C1303" s="41"/>
      <c r="D1303" s="42">
        <v>42825</v>
      </c>
      <c r="E1303" s="42">
        <v>2958465</v>
      </c>
      <c r="F1303" s="40" t="s">
        <v>13208</v>
      </c>
      <c r="G1303" s="41"/>
      <c r="H1303" s="40" t="s">
        <v>9590</v>
      </c>
      <c r="I1303" s="42">
        <v>42825</v>
      </c>
      <c r="J1303" s="40" t="s">
        <v>11115</v>
      </c>
      <c r="K1303" s="42">
        <v>42825</v>
      </c>
      <c r="L1303" s="40" t="s">
        <v>11115</v>
      </c>
      <c r="M1303" s="42">
        <v>42825</v>
      </c>
      <c r="N1303" s="42">
        <v>2958465</v>
      </c>
      <c r="O1303" s="40" t="s">
        <v>11210</v>
      </c>
      <c r="P1303" s="40" t="s">
        <v>14186</v>
      </c>
      <c r="Q1303" s="40" t="s">
        <v>11118</v>
      </c>
    </row>
    <row r="1304" spans="1:17" x14ac:dyDescent="0.35">
      <c r="A1304" s="40" t="s">
        <v>14187</v>
      </c>
      <c r="B1304" s="40" t="s">
        <v>14188</v>
      </c>
      <c r="C1304" s="41"/>
      <c r="D1304" s="42">
        <v>42825</v>
      </c>
      <c r="E1304" s="42">
        <v>2958465</v>
      </c>
      <c r="F1304" s="40" t="s">
        <v>14184</v>
      </c>
      <c r="G1304" s="41"/>
      <c r="H1304" s="40" t="s">
        <v>9590</v>
      </c>
      <c r="I1304" s="42">
        <v>42825</v>
      </c>
      <c r="J1304" s="40" t="s">
        <v>11115</v>
      </c>
      <c r="K1304" s="42">
        <v>42825</v>
      </c>
      <c r="L1304" s="40" t="s">
        <v>11115</v>
      </c>
      <c r="M1304" s="42">
        <v>42825</v>
      </c>
      <c r="N1304" s="42">
        <v>2958465</v>
      </c>
      <c r="O1304" s="40" t="s">
        <v>11306</v>
      </c>
      <c r="P1304" s="40" t="s">
        <v>14186</v>
      </c>
      <c r="Q1304" s="40" t="s">
        <v>11121</v>
      </c>
    </row>
    <row r="1305" spans="1:17" x14ac:dyDescent="0.35">
      <c r="A1305" s="40" t="s">
        <v>14189</v>
      </c>
      <c r="B1305" s="40" t="s">
        <v>14190</v>
      </c>
      <c r="C1305" s="41"/>
      <c r="D1305" s="42">
        <v>42825</v>
      </c>
      <c r="E1305" s="42">
        <v>2958465</v>
      </c>
      <c r="F1305" s="41"/>
      <c r="G1305" s="41"/>
      <c r="H1305" s="40" t="s">
        <v>9590</v>
      </c>
      <c r="I1305" s="42">
        <v>42825</v>
      </c>
      <c r="J1305" s="40" t="s">
        <v>11115</v>
      </c>
      <c r="K1305" s="42">
        <v>42825</v>
      </c>
      <c r="L1305" s="40" t="s">
        <v>11115</v>
      </c>
      <c r="M1305" s="42">
        <v>42825</v>
      </c>
      <c r="N1305" s="42">
        <v>2958465</v>
      </c>
      <c r="O1305" s="40" t="s">
        <v>11260</v>
      </c>
      <c r="P1305" s="40" t="s">
        <v>14191</v>
      </c>
      <c r="Q1305" s="40" t="s">
        <v>11118</v>
      </c>
    </row>
    <row r="1306" spans="1:17" x14ac:dyDescent="0.35">
      <c r="A1306" s="40" t="s">
        <v>14192</v>
      </c>
      <c r="B1306" s="40" t="s">
        <v>14193</v>
      </c>
      <c r="C1306" s="41"/>
      <c r="D1306" s="42">
        <v>42825</v>
      </c>
      <c r="E1306" s="42">
        <v>2958465</v>
      </c>
      <c r="F1306" s="41"/>
      <c r="G1306" s="41"/>
      <c r="H1306" s="40" t="s">
        <v>9590</v>
      </c>
      <c r="I1306" s="42">
        <v>42825</v>
      </c>
      <c r="J1306" s="40" t="s">
        <v>11115</v>
      </c>
      <c r="K1306" s="42">
        <v>42825</v>
      </c>
      <c r="L1306" s="40" t="s">
        <v>11115</v>
      </c>
      <c r="M1306" s="42">
        <v>42825</v>
      </c>
      <c r="N1306" s="42">
        <v>2958465</v>
      </c>
      <c r="O1306" s="40" t="s">
        <v>11260</v>
      </c>
      <c r="P1306" s="40" t="s">
        <v>14191</v>
      </c>
      <c r="Q1306" s="40" t="s">
        <v>11136</v>
      </c>
    </row>
    <row r="1307" spans="1:17" x14ac:dyDescent="0.35">
      <c r="A1307" s="40" t="s">
        <v>14194</v>
      </c>
      <c r="B1307" s="40" t="s">
        <v>14195</v>
      </c>
      <c r="C1307" s="41"/>
      <c r="D1307" s="42">
        <v>42825</v>
      </c>
      <c r="E1307" s="42">
        <v>2958465</v>
      </c>
      <c r="F1307" s="40" t="s">
        <v>12813</v>
      </c>
      <c r="G1307" s="41"/>
      <c r="H1307" s="40" t="s">
        <v>9590</v>
      </c>
      <c r="I1307" s="42">
        <v>42825</v>
      </c>
      <c r="J1307" s="40" t="s">
        <v>11115</v>
      </c>
      <c r="K1307" s="42">
        <v>42825</v>
      </c>
      <c r="L1307" s="40" t="s">
        <v>11115</v>
      </c>
      <c r="M1307" s="42">
        <v>42825</v>
      </c>
      <c r="N1307" s="42">
        <v>2958465</v>
      </c>
      <c r="O1307" s="40" t="s">
        <v>11221</v>
      </c>
      <c r="P1307" s="40" t="s">
        <v>9141</v>
      </c>
      <c r="Q1307" s="40" t="s">
        <v>11118</v>
      </c>
    </row>
    <row r="1308" spans="1:17" x14ac:dyDescent="0.35">
      <c r="A1308" s="40" t="s">
        <v>14196</v>
      </c>
      <c r="B1308" s="40" t="s">
        <v>14197</v>
      </c>
      <c r="C1308" s="41"/>
      <c r="D1308" s="42">
        <v>42825</v>
      </c>
      <c r="E1308" s="42">
        <v>2958465</v>
      </c>
      <c r="F1308" s="41"/>
      <c r="G1308" s="41"/>
      <c r="H1308" s="40" t="s">
        <v>9590</v>
      </c>
      <c r="I1308" s="42">
        <v>42825</v>
      </c>
      <c r="J1308" s="40" t="s">
        <v>11115</v>
      </c>
      <c r="K1308" s="42">
        <v>42825</v>
      </c>
      <c r="L1308" s="40" t="s">
        <v>11115</v>
      </c>
      <c r="M1308" s="42">
        <v>42825</v>
      </c>
      <c r="N1308" s="42">
        <v>2958465</v>
      </c>
      <c r="O1308" s="40" t="s">
        <v>11221</v>
      </c>
      <c r="P1308" s="40" t="s">
        <v>9141</v>
      </c>
      <c r="Q1308" s="40" t="s">
        <v>11121</v>
      </c>
    </row>
    <row r="1309" spans="1:17" x14ac:dyDescent="0.35">
      <c r="A1309" s="40" t="s">
        <v>14198</v>
      </c>
      <c r="B1309" s="40" t="s">
        <v>14199</v>
      </c>
      <c r="C1309" s="41"/>
      <c r="D1309" s="42">
        <v>42825</v>
      </c>
      <c r="E1309" s="42">
        <v>2958465</v>
      </c>
      <c r="F1309" s="41"/>
      <c r="G1309" s="41"/>
      <c r="H1309" s="40" t="s">
        <v>9590</v>
      </c>
      <c r="I1309" s="42">
        <v>42825</v>
      </c>
      <c r="J1309" s="40" t="s">
        <v>11115</v>
      </c>
      <c r="K1309" s="42">
        <v>42825</v>
      </c>
      <c r="L1309" s="40" t="s">
        <v>11115</v>
      </c>
      <c r="M1309" s="42">
        <v>42825</v>
      </c>
      <c r="N1309" s="42">
        <v>2958465</v>
      </c>
      <c r="O1309" s="40" t="s">
        <v>13767</v>
      </c>
      <c r="P1309" s="40" t="s">
        <v>14200</v>
      </c>
      <c r="Q1309" s="40" t="s">
        <v>11118</v>
      </c>
    </row>
    <row r="1310" spans="1:17" x14ac:dyDescent="0.35">
      <c r="A1310" s="40" t="s">
        <v>14201</v>
      </c>
      <c r="B1310" s="40" t="s">
        <v>14202</v>
      </c>
      <c r="C1310" s="41"/>
      <c r="D1310" s="42">
        <v>42825</v>
      </c>
      <c r="E1310" s="42">
        <v>2958465</v>
      </c>
      <c r="F1310" s="41"/>
      <c r="G1310" s="41"/>
      <c r="H1310" s="40" t="s">
        <v>9590</v>
      </c>
      <c r="I1310" s="42">
        <v>42825</v>
      </c>
      <c r="J1310" s="40" t="s">
        <v>11115</v>
      </c>
      <c r="K1310" s="42">
        <v>42825</v>
      </c>
      <c r="L1310" s="40" t="s">
        <v>11115</v>
      </c>
      <c r="M1310" s="42">
        <v>42825</v>
      </c>
      <c r="N1310" s="42">
        <v>2958465</v>
      </c>
      <c r="O1310" s="40" t="s">
        <v>13767</v>
      </c>
      <c r="P1310" s="40" t="s">
        <v>14200</v>
      </c>
      <c r="Q1310" s="40" t="s">
        <v>11167</v>
      </c>
    </row>
    <row r="1311" spans="1:17" x14ac:dyDescent="0.35">
      <c r="A1311" s="40" t="s">
        <v>14203</v>
      </c>
      <c r="B1311" s="40" t="s">
        <v>14204</v>
      </c>
      <c r="C1311" s="41"/>
      <c r="D1311" s="42">
        <v>42825</v>
      </c>
      <c r="E1311" s="42">
        <v>2958465</v>
      </c>
      <c r="F1311" s="40" t="s">
        <v>14203</v>
      </c>
      <c r="G1311" s="41"/>
      <c r="H1311" s="40" t="s">
        <v>9590</v>
      </c>
      <c r="I1311" s="42">
        <v>42825</v>
      </c>
      <c r="J1311" s="40" t="s">
        <v>11115</v>
      </c>
      <c r="K1311" s="42">
        <v>42825</v>
      </c>
      <c r="L1311" s="40" t="s">
        <v>11115</v>
      </c>
      <c r="M1311" s="42">
        <v>42825</v>
      </c>
      <c r="N1311" s="42">
        <v>2958465</v>
      </c>
      <c r="O1311" s="40" t="s">
        <v>11210</v>
      </c>
      <c r="P1311" s="40" t="s">
        <v>14205</v>
      </c>
      <c r="Q1311" s="40" t="s">
        <v>11118</v>
      </c>
    </row>
    <row r="1312" spans="1:17" x14ac:dyDescent="0.35">
      <c r="A1312" s="40" t="s">
        <v>14206</v>
      </c>
      <c r="B1312" s="40" t="s">
        <v>14207</v>
      </c>
      <c r="C1312" s="41"/>
      <c r="D1312" s="42">
        <v>42825</v>
      </c>
      <c r="E1312" s="42">
        <v>2958465</v>
      </c>
      <c r="F1312" s="40" t="s">
        <v>14203</v>
      </c>
      <c r="G1312" s="41"/>
      <c r="H1312" s="40" t="s">
        <v>9590</v>
      </c>
      <c r="I1312" s="42">
        <v>42825</v>
      </c>
      <c r="J1312" s="40" t="s">
        <v>11115</v>
      </c>
      <c r="K1312" s="42">
        <v>42825</v>
      </c>
      <c r="L1312" s="40" t="s">
        <v>11115</v>
      </c>
      <c r="M1312" s="42">
        <v>42825</v>
      </c>
      <c r="N1312" s="42">
        <v>2958465</v>
      </c>
      <c r="O1312" s="40" t="s">
        <v>11210</v>
      </c>
      <c r="P1312" s="40" t="s">
        <v>14208</v>
      </c>
      <c r="Q1312" s="40" t="s">
        <v>11118</v>
      </c>
    </row>
    <row r="1313" spans="1:17" x14ac:dyDescent="0.35">
      <c r="A1313" s="40" t="s">
        <v>7854</v>
      </c>
      <c r="B1313" s="40" t="s">
        <v>14207</v>
      </c>
      <c r="C1313" s="41"/>
      <c r="D1313" s="42">
        <v>42825</v>
      </c>
      <c r="E1313" s="42">
        <v>2958465</v>
      </c>
      <c r="F1313" s="41"/>
      <c r="G1313" s="41"/>
      <c r="H1313" s="40" t="s">
        <v>9590</v>
      </c>
      <c r="I1313" s="42">
        <v>42825</v>
      </c>
      <c r="J1313" s="40" t="s">
        <v>11115</v>
      </c>
      <c r="K1313" s="42">
        <v>42825</v>
      </c>
      <c r="L1313" s="40" t="s">
        <v>11115</v>
      </c>
      <c r="M1313" s="42">
        <v>42825</v>
      </c>
      <c r="N1313" s="42">
        <v>2958465</v>
      </c>
      <c r="O1313" s="40" t="s">
        <v>11210</v>
      </c>
      <c r="P1313" s="40" t="s">
        <v>14208</v>
      </c>
      <c r="Q1313" s="40" t="s">
        <v>11118</v>
      </c>
    </row>
    <row r="1314" spans="1:17" x14ac:dyDescent="0.35">
      <c r="A1314" s="40" t="s">
        <v>14209</v>
      </c>
      <c r="B1314" s="40" t="s">
        <v>14210</v>
      </c>
      <c r="C1314" s="41"/>
      <c r="D1314" s="42">
        <v>42825</v>
      </c>
      <c r="E1314" s="42">
        <v>2958465</v>
      </c>
      <c r="F1314" s="41"/>
      <c r="G1314" s="41"/>
      <c r="H1314" s="40" t="s">
        <v>9590</v>
      </c>
      <c r="I1314" s="42">
        <v>42825</v>
      </c>
      <c r="J1314" s="40" t="s">
        <v>11115</v>
      </c>
      <c r="K1314" s="42">
        <v>42825</v>
      </c>
      <c r="L1314" s="40" t="s">
        <v>11115</v>
      </c>
      <c r="M1314" s="42">
        <v>42825</v>
      </c>
      <c r="N1314" s="42">
        <v>2958465</v>
      </c>
      <c r="O1314" s="40" t="s">
        <v>11124</v>
      </c>
      <c r="P1314" s="40" t="s">
        <v>14211</v>
      </c>
      <c r="Q1314" s="40" t="s">
        <v>11118</v>
      </c>
    </row>
    <row r="1315" spans="1:17" x14ac:dyDescent="0.35">
      <c r="A1315" s="40" t="s">
        <v>14212</v>
      </c>
      <c r="B1315" s="40" t="s">
        <v>14213</v>
      </c>
      <c r="C1315" s="41"/>
      <c r="D1315" s="42">
        <v>42825</v>
      </c>
      <c r="E1315" s="42">
        <v>2958465</v>
      </c>
      <c r="F1315" s="41"/>
      <c r="G1315" s="41"/>
      <c r="H1315" s="40" t="s">
        <v>9590</v>
      </c>
      <c r="I1315" s="42">
        <v>42825</v>
      </c>
      <c r="J1315" s="40" t="s">
        <v>11115</v>
      </c>
      <c r="K1315" s="42">
        <v>42825</v>
      </c>
      <c r="L1315" s="40" t="s">
        <v>11115</v>
      </c>
      <c r="M1315" s="42">
        <v>42825</v>
      </c>
      <c r="N1315" s="42">
        <v>2958465</v>
      </c>
      <c r="O1315" s="40" t="s">
        <v>11124</v>
      </c>
      <c r="P1315" s="40" t="s">
        <v>14211</v>
      </c>
      <c r="Q1315" s="40" t="s">
        <v>11121</v>
      </c>
    </row>
    <row r="1316" spans="1:17" x14ac:dyDescent="0.35">
      <c r="A1316" s="40" t="s">
        <v>14214</v>
      </c>
      <c r="B1316" s="40" t="s">
        <v>14215</v>
      </c>
      <c r="C1316" s="41"/>
      <c r="D1316" s="42">
        <v>42825</v>
      </c>
      <c r="E1316" s="42">
        <v>2958465</v>
      </c>
      <c r="F1316" s="41"/>
      <c r="G1316" s="41"/>
      <c r="H1316" s="40" t="s">
        <v>9590</v>
      </c>
      <c r="I1316" s="42">
        <v>42825</v>
      </c>
      <c r="J1316" s="40" t="s">
        <v>11115</v>
      </c>
      <c r="K1316" s="42">
        <v>42825</v>
      </c>
      <c r="L1316" s="40" t="s">
        <v>11115</v>
      </c>
      <c r="M1316" s="42">
        <v>42825</v>
      </c>
      <c r="N1316" s="42">
        <v>2958465</v>
      </c>
      <c r="O1316" s="40" t="s">
        <v>11149</v>
      </c>
      <c r="P1316" s="40" t="s">
        <v>14216</v>
      </c>
      <c r="Q1316" s="40" t="s">
        <v>11152</v>
      </c>
    </row>
    <row r="1317" spans="1:17" x14ac:dyDescent="0.35">
      <c r="A1317" s="40" t="s">
        <v>14217</v>
      </c>
      <c r="B1317" s="40" t="s">
        <v>14215</v>
      </c>
      <c r="C1317" s="41"/>
      <c r="D1317" s="42">
        <v>42825</v>
      </c>
      <c r="E1317" s="42">
        <v>2958465</v>
      </c>
      <c r="F1317" s="41"/>
      <c r="G1317" s="41"/>
      <c r="H1317" s="40" t="s">
        <v>9590</v>
      </c>
      <c r="I1317" s="42">
        <v>42825</v>
      </c>
      <c r="J1317" s="40" t="s">
        <v>11115</v>
      </c>
      <c r="K1317" s="42">
        <v>42825</v>
      </c>
      <c r="L1317" s="40" t="s">
        <v>11115</v>
      </c>
      <c r="M1317" s="42">
        <v>42825</v>
      </c>
      <c r="N1317" s="42">
        <v>2958465</v>
      </c>
      <c r="O1317" s="40" t="s">
        <v>11149</v>
      </c>
      <c r="P1317" s="40" t="s">
        <v>14216</v>
      </c>
      <c r="Q1317" s="40" t="s">
        <v>11152</v>
      </c>
    </row>
    <row r="1318" spans="1:17" x14ac:dyDescent="0.35">
      <c r="A1318" s="40" t="s">
        <v>14218</v>
      </c>
      <c r="B1318" s="40" t="s">
        <v>14219</v>
      </c>
      <c r="C1318" s="41"/>
      <c r="D1318" s="42">
        <v>42825</v>
      </c>
      <c r="E1318" s="42">
        <v>2958465</v>
      </c>
      <c r="F1318" s="41"/>
      <c r="G1318" s="41"/>
      <c r="H1318" s="40" t="s">
        <v>9590</v>
      </c>
      <c r="I1318" s="42">
        <v>42825</v>
      </c>
      <c r="J1318" s="40" t="s">
        <v>11115</v>
      </c>
      <c r="K1318" s="42">
        <v>42825</v>
      </c>
      <c r="L1318" s="40" t="s">
        <v>11115</v>
      </c>
      <c r="M1318" s="42">
        <v>42825</v>
      </c>
      <c r="N1318" s="42">
        <v>2958465</v>
      </c>
      <c r="O1318" s="40" t="s">
        <v>11124</v>
      </c>
      <c r="P1318" s="40" t="s">
        <v>14220</v>
      </c>
      <c r="Q1318" s="40" t="s">
        <v>11118</v>
      </c>
    </row>
    <row r="1319" spans="1:17" x14ac:dyDescent="0.35">
      <c r="A1319" s="40" t="s">
        <v>14221</v>
      </c>
      <c r="B1319" s="40" t="s">
        <v>14222</v>
      </c>
      <c r="C1319" s="41"/>
      <c r="D1319" s="42">
        <v>42825</v>
      </c>
      <c r="E1319" s="42">
        <v>2958465</v>
      </c>
      <c r="F1319" s="41"/>
      <c r="G1319" s="41"/>
      <c r="H1319" s="40" t="s">
        <v>9590</v>
      </c>
      <c r="I1319" s="42">
        <v>42825</v>
      </c>
      <c r="J1319" s="40" t="s">
        <v>11115</v>
      </c>
      <c r="K1319" s="42">
        <v>42825</v>
      </c>
      <c r="L1319" s="40" t="s">
        <v>11115</v>
      </c>
      <c r="M1319" s="42">
        <v>42825</v>
      </c>
      <c r="N1319" s="42">
        <v>2958465</v>
      </c>
      <c r="O1319" s="40" t="s">
        <v>11124</v>
      </c>
      <c r="P1319" s="40" t="s">
        <v>14220</v>
      </c>
      <c r="Q1319" s="40" t="s">
        <v>11121</v>
      </c>
    </row>
    <row r="1320" spans="1:17" x14ac:dyDescent="0.35">
      <c r="A1320" s="40" t="s">
        <v>14223</v>
      </c>
      <c r="B1320" s="40" t="s">
        <v>14224</v>
      </c>
      <c r="C1320" s="41"/>
      <c r="D1320" s="42">
        <v>42825</v>
      </c>
      <c r="E1320" s="42">
        <v>2958465</v>
      </c>
      <c r="F1320" s="41"/>
      <c r="G1320" s="41"/>
      <c r="H1320" s="40" t="s">
        <v>9590</v>
      </c>
      <c r="I1320" s="42">
        <v>42825</v>
      </c>
      <c r="J1320" s="40" t="s">
        <v>11115</v>
      </c>
      <c r="K1320" s="42">
        <v>42825</v>
      </c>
      <c r="L1320" s="40" t="s">
        <v>11115</v>
      </c>
      <c r="M1320" s="42">
        <v>42825</v>
      </c>
      <c r="N1320" s="42">
        <v>2958465</v>
      </c>
      <c r="O1320" s="40" t="s">
        <v>11720</v>
      </c>
      <c r="P1320" s="40" t="s">
        <v>14225</v>
      </c>
      <c r="Q1320" s="40" t="s">
        <v>11121</v>
      </c>
    </row>
    <row r="1321" spans="1:17" ht="26.5" x14ac:dyDescent="0.35">
      <c r="A1321" s="40" t="s">
        <v>14226</v>
      </c>
      <c r="B1321" s="40" t="s">
        <v>14227</v>
      </c>
      <c r="C1321" s="41"/>
      <c r="D1321" s="42">
        <v>42825</v>
      </c>
      <c r="E1321" s="42">
        <v>2958465</v>
      </c>
      <c r="F1321" s="40" t="s">
        <v>14223</v>
      </c>
      <c r="G1321" s="41"/>
      <c r="H1321" s="40" t="s">
        <v>9590</v>
      </c>
      <c r="I1321" s="42">
        <v>42825</v>
      </c>
      <c r="J1321" s="40" t="s">
        <v>11115</v>
      </c>
      <c r="K1321" s="42">
        <v>42825</v>
      </c>
      <c r="L1321" s="40" t="s">
        <v>11115</v>
      </c>
      <c r="M1321" s="42">
        <v>42825</v>
      </c>
      <c r="N1321" s="42">
        <v>2958465</v>
      </c>
      <c r="O1321" s="40" t="s">
        <v>11160</v>
      </c>
      <c r="P1321" s="40" t="s">
        <v>14225</v>
      </c>
      <c r="Q1321" s="40" t="s">
        <v>11136</v>
      </c>
    </row>
    <row r="1322" spans="1:17" x14ac:dyDescent="0.35">
      <c r="A1322" s="40" t="s">
        <v>14228</v>
      </c>
      <c r="B1322" s="40" t="s">
        <v>14229</v>
      </c>
      <c r="C1322" s="41"/>
      <c r="D1322" s="42">
        <v>42825</v>
      </c>
      <c r="E1322" s="42">
        <v>2958465</v>
      </c>
      <c r="F1322" s="41"/>
      <c r="G1322" s="41"/>
      <c r="H1322" s="40" t="s">
        <v>9590</v>
      </c>
      <c r="I1322" s="42">
        <v>42825</v>
      </c>
      <c r="J1322" s="40" t="s">
        <v>11115</v>
      </c>
      <c r="K1322" s="42">
        <v>42825</v>
      </c>
      <c r="L1322" s="40" t="s">
        <v>11115</v>
      </c>
      <c r="M1322" s="42">
        <v>42825</v>
      </c>
      <c r="N1322" s="42">
        <v>2958465</v>
      </c>
      <c r="O1322" s="40" t="s">
        <v>11124</v>
      </c>
      <c r="P1322" s="40" t="s">
        <v>14230</v>
      </c>
      <c r="Q1322" s="40" t="s">
        <v>11121</v>
      </c>
    </row>
    <row r="1323" spans="1:17" ht="26.5" x14ac:dyDescent="0.35">
      <c r="A1323" s="40" t="s">
        <v>14231</v>
      </c>
      <c r="B1323" s="40" t="s">
        <v>14232</v>
      </c>
      <c r="C1323" s="41"/>
      <c r="D1323" s="42">
        <v>42825</v>
      </c>
      <c r="E1323" s="42">
        <v>2958465</v>
      </c>
      <c r="F1323" s="41"/>
      <c r="G1323" s="41"/>
      <c r="H1323" s="40" t="s">
        <v>9590</v>
      </c>
      <c r="I1323" s="42">
        <v>42825</v>
      </c>
      <c r="J1323" s="40" t="s">
        <v>11115</v>
      </c>
      <c r="K1323" s="42">
        <v>42825</v>
      </c>
      <c r="L1323" s="40" t="s">
        <v>11115</v>
      </c>
      <c r="M1323" s="42">
        <v>42825</v>
      </c>
      <c r="N1323" s="42">
        <v>2958465</v>
      </c>
      <c r="O1323" s="40" t="s">
        <v>11149</v>
      </c>
      <c r="P1323" s="40" t="s">
        <v>14233</v>
      </c>
      <c r="Q1323" s="40" t="s">
        <v>11118</v>
      </c>
    </row>
    <row r="1324" spans="1:17" ht="26.5" x14ac:dyDescent="0.35">
      <c r="A1324" s="40" t="s">
        <v>14234</v>
      </c>
      <c r="B1324" s="40" t="s">
        <v>14235</v>
      </c>
      <c r="C1324" s="41"/>
      <c r="D1324" s="42">
        <v>42825</v>
      </c>
      <c r="E1324" s="42">
        <v>2958465</v>
      </c>
      <c r="F1324" s="41"/>
      <c r="G1324" s="41"/>
      <c r="H1324" s="40" t="s">
        <v>9590</v>
      </c>
      <c r="I1324" s="42">
        <v>42825</v>
      </c>
      <c r="J1324" s="40" t="s">
        <v>11115</v>
      </c>
      <c r="K1324" s="42">
        <v>42825</v>
      </c>
      <c r="L1324" s="40" t="s">
        <v>11115</v>
      </c>
      <c r="M1324" s="42">
        <v>42825</v>
      </c>
      <c r="N1324" s="42">
        <v>2958465</v>
      </c>
      <c r="O1324" s="40" t="s">
        <v>11149</v>
      </c>
      <c r="P1324" s="40" t="s">
        <v>14233</v>
      </c>
      <c r="Q1324" s="40" t="s">
        <v>11136</v>
      </c>
    </row>
    <row r="1325" spans="1:17" ht="26.5" x14ac:dyDescent="0.35">
      <c r="A1325" s="40" t="s">
        <v>14236</v>
      </c>
      <c r="B1325" s="40" t="s">
        <v>14237</v>
      </c>
      <c r="C1325" s="41"/>
      <c r="D1325" s="42">
        <v>42825</v>
      </c>
      <c r="E1325" s="42">
        <v>2958465</v>
      </c>
      <c r="F1325" s="41"/>
      <c r="G1325" s="41"/>
      <c r="H1325" s="40" t="s">
        <v>9590</v>
      </c>
      <c r="I1325" s="42">
        <v>42825</v>
      </c>
      <c r="J1325" s="40" t="s">
        <v>11115</v>
      </c>
      <c r="K1325" s="42">
        <v>42825</v>
      </c>
      <c r="L1325" s="40" t="s">
        <v>11115</v>
      </c>
      <c r="M1325" s="42">
        <v>42825</v>
      </c>
      <c r="N1325" s="42">
        <v>2958465</v>
      </c>
      <c r="O1325" s="40" t="s">
        <v>11175</v>
      </c>
      <c r="P1325" s="40" t="s">
        <v>14233</v>
      </c>
      <c r="Q1325" s="40" t="s">
        <v>11167</v>
      </c>
    </row>
    <row r="1326" spans="1:17" x14ac:dyDescent="0.35">
      <c r="A1326" s="40" t="s">
        <v>14238</v>
      </c>
      <c r="B1326" s="40" t="s">
        <v>14239</v>
      </c>
      <c r="C1326" s="41"/>
      <c r="D1326" s="42">
        <v>42825</v>
      </c>
      <c r="E1326" s="42">
        <v>2958465</v>
      </c>
      <c r="F1326" s="41"/>
      <c r="G1326" s="41"/>
      <c r="H1326" s="40" t="s">
        <v>9590</v>
      </c>
      <c r="I1326" s="42">
        <v>42825</v>
      </c>
      <c r="J1326" s="40" t="s">
        <v>11115</v>
      </c>
      <c r="K1326" s="42">
        <v>42825</v>
      </c>
      <c r="L1326" s="40" t="s">
        <v>11115</v>
      </c>
      <c r="M1326" s="42">
        <v>42825</v>
      </c>
      <c r="N1326" s="42">
        <v>2958465</v>
      </c>
      <c r="O1326" s="40" t="s">
        <v>11128</v>
      </c>
      <c r="P1326" s="40" t="s">
        <v>14240</v>
      </c>
      <c r="Q1326" s="40" t="s">
        <v>11118</v>
      </c>
    </row>
    <row r="1327" spans="1:17" x14ac:dyDescent="0.35">
      <c r="A1327" s="40" t="s">
        <v>14241</v>
      </c>
      <c r="B1327" s="40" t="s">
        <v>14242</v>
      </c>
      <c r="C1327" s="41"/>
      <c r="D1327" s="42">
        <v>42825</v>
      </c>
      <c r="E1327" s="42">
        <v>2958465</v>
      </c>
      <c r="F1327" s="41"/>
      <c r="G1327" s="41"/>
      <c r="H1327" s="40" t="s">
        <v>9590</v>
      </c>
      <c r="I1327" s="42">
        <v>42825</v>
      </c>
      <c r="J1327" s="40" t="s">
        <v>11115</v>
      </c>
      <c r="K1327" s="42">
        <v>42825</v>
      </c>
      <c r="L1327" s="40" t="s">
        <v>11115</v>
      </c>
      <c r="M1327" s="42">
        <v>42825</v>
      </c>
      <c r="N1327" s="42">
        <v>2958465</v>
      </c>
      <c r="O1327" s="40" t="s">
        <v>11128</v>
      </c>
      <c r="P1327" s="40" t="s">
        <v>14240</v>
      </c>
      <c r="Q1327" s="40" t="s">
        <v>11136</v>
      </c>
    </row>
    <row r="1328" spans="1:17" x14ac:dyDescent="0.35">
      <c r="A1328" s="40" t="s">
        <v>14243</v>
      </c>
      <c r="B1328" s="40" t="s">
        <v>14244</v>
      </c>
      <c r="C1328" s="41"/>
      <c r="D1328" s="42">
        <v>42825</v>
      </c>
      <c r="E1328" s="42">
        <v>2958465</v>
      </c>
      <c r="F1328" s="40" t="s">
        <v>12266</v>
      </c>
      <c r="G1328" s="41"/>
      <c r="H1328" s="40" t="s">
        <v>9590</v>
      </c>
      <c r="I1328" s="42">
        <v>42825</v>
      </c>
      <c r="J1328" s="40" t="s">
        <v>11115</v>
      </c>
      <c r="K1328" s="42">
        <v>42825</v>
      </c>
      <c r="L1328" s="40" t="s">
        <v>11115</v>
      </c>
      <c r="M1328" s="42">
        <v>42825</v>
      </c>
      <c r="N1328" s="42">
        <v>2958465</v>
      </c>
      <c r="O1328" s="40" t="s">
        <v>11210</v>
      </c>
      <c r="P1328" s="40" t="s">
        <v>14245</v>
      </c>
      <c r="Q1328" s="40" t="s">
        <v>11144</v>
      </c>
    </row>
    <row r="1329" spans="1:17" x14ac:dyDescent="0.35">
      <c r="A1329" s="40" t="s">
        <v>14246</v>
      </c>
      <c r="B1329" s="40" t="s">
        <v>14247</v>
      </c>
      <c r="C1329" s="41"/>
      <c r="D1329" s="42">
        <v>42825</v>
      </c>
      <c r="E1329" s="42">
        <v>2958465</v>
      </c>
      <c r="F1329" s="40" t="s">
        <v>14243</v>
      </c>
      <c r="G1329" s="41"/>
      <c r="H1329" s="40" t="s">
        <v>9590</v>
      </c>
      <c r="I1329" s="42">
        <v>42825</v>
      </c>
      <c r="J1329" s="40" t="s">
        <v>11115</v>
      </c>
      <c r="K1329" s="42">
        <v>42825</v>
      </c>
      <c r="L1329" s="40" t="s">
        <v>11115</v>
      </c>
      <c r="M1329" s="42">
        <v>42825</v>
      </c>
      <c r="N1329" s="42">
        <v>2958465</v>
      </c>
      <c r="O1329" s="40" t="s">
        <v>11210</v>
      </c>
      <c r="P1329" s="40" t="s">
        <v>14245</v>
      </c>
      <c r="Q1329" s="40" t="s">
        <v>11121</v>
      </c>
    </row>
    <row r="1330" spans="1:17" x14ac:dyDescent="0.35">
      <c r="A1330" s="40" t="s">
        <v>14248</v>
      </c>
      <c r="B1330" s="40" t="s">
        <v>14249</v>
      </c>
      <c r="C1330" s="41"/>
      <c r="D1330" s="42">
        <v>42825</v>
      </c>
      <c r="E1330" s="42">
        <v>2958465</v>
      </c>
      <c r="F1330" s="41"/>
      <c r="G1330" s="41"/>
      <c r="H1330" s="40" t="s">
        <v>9590</v>
      </c>
      <c r="I1330" s="42">
        <v>42825</v>
      </c>
      <c r="J1330" s="40" t="s">
        <v>11115</v>
      </c>
      <c r="K1330" s="42">
        <v>42825</v>
      </c>
      <c r="L1330" s="40" t="s">
        <v>11115</v>
      </c>
      <c r="M1330" s="42">
        <v>42825</v>
      </c>
      <c r="N1330" s="42">
        <v>2958465</v>
      </c>
      <c r="O1330" s="40" t="s">
        <v>11124</v>
      </c>
      <c r="P1330" s="40" t="s">
        <v>14250</v>
      </c>
      <c r="Q1330" s="40" t="s">
        <v>11118</v>
      </c>
    </row>
    <row r="1331" spans="1:17" x14ac:dyDescent="0.35">
      <c r="A1331" s="40" t="s">
        <v>14251</v>
      </c>
      <c r="B1331" s="40" t="s">
        <v>14252</v>
      </c>
      <c r="C1331" s="41"/>
      <c r="D1331" s="42">
        <v>42825</v>
      </c>
      <c r="E1331" s="42">
        <v>2958465</v>
      </c>
      <c r="F1331" s="41"/>
      <c r="G1331" s="41"/>
      <c r="H1331" s="40" t="s">
        <v>9590</v>
      </c>
      <c r="I1331" s="42">
        <v>42825</v>
      </c>
      <c r="J1331" s="40" t="s">
        <v>11115</v>
      </c>
      <c r="K1331" s="42">
        <v>42825</v>
      </c>
      <c r="L1331" s="40" t="s">
        <v>11115</v>
      </c>
      <c r="M1331" s="42">
        <v>42825</v>
      </c>
      <c r="N1331" s="42">
        <v>2958465</v>
      </c>
      <c r="O1331" s="40" t="s">
        <v>11124</v>
      </c>
      <c r="P1331" s="40" t="s">
        <v>14250</v>
      </c>
      <c r="Q1331" s="40" t="s">
        <v>11121</v>
      </c>
    </row>
    <row r="1332" spans="1:17" x14ac:dyDescent="0.35">
      <c r="A1332" s="40" t="s">
        <v>14253</v>
      </c>
      <c r="B1332" s="40" t="s">
        <v>14254</v>
      </c>
      <c r="C1332" s="41"/>
      <c r="D1332" s="42">
        <v>42825</v>
      </c>
      <c r="E1332" s="42">
        <v>2958465</v>
      </c>
      <c r="F1332" s="41"/>
      <c r="G1332" s="41"/>
      <c r="H1332" s="40" t="s">
        <v>9590</v>
      </c>
      <c r="I1332" s="42">
        <v>42825</v>
      </c>
      <c r="J1332" s="40" t="s">
        <v>11115</v>
      </c>
      <c r="K1332" s="42">
        <v>42825</v>
      </c>
      <c r="L1332" s="40" t="s">
        <v>11115</v>
      </c>
      <c r="M1332" s="42">
        <v>42825</v>
      </c>
      <c r="N1332" s="42">
        <v>2958465</v>
      </c>
      <c r="O1332" s="40" t="s">
        <v>11116</v>
      </c>
      <c r="P1332" s="40" t="s">
        <v>14255</v>
      </c>
      <c r="Q1332" s="40" t="s">
        <v>11118</v>
      </c>
    </row>
    <row r="1333" spans="1:17" x14ac:dyDescent="0.35">
      <c r="A1333" s="40" t="s">
        <v>14256</v>
      </c>
      <c r="B1333" s="40" t="s">
        <v>14257</v>
      </c>
      <c r="C1333" s="41"/>
      <c r="D1333" s="42">
        <v>42825</v>
      </c>
      <c r="E1333" s="42">
        <v>2958465</v>
      </c>
      <c r="F1333" s="40" t="s">
        <v>12603</v>
      </c>
      <c r="G1333" s="41"/>
      <c r="H1333" s="40" t="s">
        <v>9590</v>
      </c>
      <c r="I1333" s="42">
        <v>42825</v>
      </c>
      <c r="J1333" s="40" t="s">
        <v>11115</v>
      </c>
      <c r="K1333" s="42">
        <v>42825</v>
      </c>
      <c r="L1333" s="40" t="s">
        <v>11115</v>
      </c>
      <c r="M1333" s="42">
        <v>42825</v>
      </c>
      <c r="N1333" s="42">
        <v>2958465</v>
      </c>
      <c r="O1333" s="40" t="s">
        <v>11155</v>
      </c>
      <c r="P1333" s="40" t="s">
        <v>14258</v>
      </c>
      <c r="Q1333" s="40" t="s">
        <v>11118</v>
      </c>
    </row>
    <row r="1334" spans="1:17" ht="26.5" x14ac:dyDescent="0.35">
      <c r="A1334" s="40" t="s">
        <v>14259</v>
      </c>
      <c r="B1334" s="40" t="s">
        <v>14260</v>
      </c>
      <c r="C1334" s="41"/>
      <c r="D1334" s="42">
        <v>42825</v>
      </c>
      <c r="E1334" s="42">
        <v>2958465</v>
      </c>
      <c r="F1334" s="40" t="s">
        <v>14256</v>
      </c>
      <c r="G1334" s="41"/>
      <c r="H1334" s="40" t="s">
        <v>9590</v>
      </c>
      <c r="I1334" s="42">
        <v>42825</v>
      </c>
      <c r="J1334" s="40" t="s">
        <v>11115</v>
      </c>
      <c r="K1334" s="42">
        <v>42825</v>
      </c>
      <c r="L1334" s="40" t="s">
        <v>11115</v>
      </c>
      <c r="M1334" s="42">
        <v>42825</v>
      </c>
      <c r="N1334" s="42">
        <v>2958465</v>
      </c>
      <c r="O1334" s="40" t="s">
        <v>11160</v>
      </c>
      <c r="P1334" s="40" t="s">
        <v>14258</v>
      </c>
      <c r="Q1334" s="40" t="s">
        <v>11121</v>
      </c>
    </row>
    <row r="1335" spans="1:17" x14ac:dyDescent="0.35">
      <c r="A1335" s="40" t="s">
        <v>14261</v>
      </c>
      <c r="B1335" s="40" t="s">
        <v>14262</v>
      </c>
      <c r="C1335" s="41"/>
      <c r="D1335" s="42">
        <v>42825</v>
      </c>
      <c r="E1335" s="42">
        <v>2958465</v>
      </c>
      <c r="F1335" s="41"/>
      <c r="G1335" s="41"/>
      <c r="H1335" s="40" t="s">
        <v>9590</v>
      </c>
      <c r="I1335" s="42">
        <v>42825</v>
      </c>
      <c r="J1335" s="40" t="s">
        <v>11115</v>
      </c>
      <c r="K1335" s="42">
        <v>42825</v>
      </c>
      <c r="L1335" s="40" t="s">
        <v>11115</v>
      </c>
      <c r="M1335" s="42">
        <v>42825</v>
      </c>
      <c r="N1335" s="42">
        <v>2958465</v>
      </c>
      <c r="O1335" s="40" t="s">
        <v>11720</v>
      </c>
      <c r="P1335" s="40" t="s">
        <v>14263</v>
      </c>
      <c r="Q1335" s="40" t="s">
        <v>11121</v>
      </c>
    </row>
    <row r="1336" spans="1:17" x14ac:dyDescent="0.35">
      <c r="A1336" s="40" t="s">
        <v>14264</v>
      </c>
      <c r="B1336" s="40" t="s">
        <v>14265</v>
      </c>
      <c r="C1336" s="41"/>
      <c r="D1336" s="42">
        <v>42825</v>
      </c>
      <c r="E1336" s="42">
        <v>2958465</v>
      </c>
      <c r="F1336" s="40" t="s">
        <v>13870</v>
      </c>
      <c r="G1336" s="41"/>
      <c r="H1336" s="40" t="s">
        <v>9590</v>
      </c>
      <c r="I1336" s="42">
        <v>42825</v>
      </c>
      <c r="J1336" s="40" t="s">
        <v>11115</v>
      </c>
      <c r="K1336" s="42">
        <v>42825</v>
      </c>
      <c r="L1336" s="40" t="s">
        <v>11115</v>
      </c>
      <c r="M1336" s="42">
        <v>42825</v>
      </c>
      <c r="N1336" s="42">
        <v>2958465</v>
      </c>
      <c r="O1336" s="40" t="s">
        <v>11155</v>
      </c>
      <c r="P1336" s="40" t="s">
        <v>14266</v>
      </c>
      <c r="Q1336" s="40" t="s">
        <v>11118</v>
      </c>
    </row>
    <row r="1337" spans="1:17" x14ac:dyDescent="0.35">
      <c r="A1337" s="40" t="s">
        <v>14267</v>
      </c>
      <c r="B1337" s="40" t="s">
        <v>14268</v>
      </c>
      <c r="C1337" s="41"/>
      <c r="D1337" s="42">
        <v>42825</v>
      </c>
      <c r="E1337" s="42">
        <v>2958465</v>
      </c>
      <c r="F1337" s="40" t="s">
        <v>14264</v>
      </c>
      <c r="G1337" s="41"/>
      <c r="H1337" s="40" t="s">
        <v>9590</v>
      </c>
      <c r="I1337" s="42">
        <v>42825</v>
      </c>
      <c r="J1337" s="40" t="s">
        <v>11115</v>
      </c>
      <c r="K1337" s="42">
        <v>42825</v>
      </c>
      <c r="L1337" s="40" t="s">
        <v>11115</v>
      </c>
      <c r="M1337" s="42">
        <v>42825</v>
      </c>
      <c r="N1337" s="42">
        <v>2958465</v>
      </c>
      <c r="O1337" s="40" t="s">
        <v>11155</v>
      </c>
      <c r="P1337" s="40" t="s">
        <v>14266</v>
      </c>
      <c r="Q1337" s="40" t="s">
        <v>11167</v>
      </c>
    </row>
    <row r="1338" spans="1:17" x14ac:dyDescent="0.35">
      <c r="A1338" s="40" t="s">
        <v>14269</v>
      </c>
      <c r="B1338" s="40" t="s">
        <v>14270</v>
      </c>
      <c r="C1338" s="41"/>
      <c r="D1338" s="42">
        <v>42825</v>
      </c>
      <c r="E1338" s="42">
        <v>2958465</v>
      </c>
      <c r="F1338" s="41"/>
      <c r="G1338" s="41"/>
      <c r="H1338" s="40" t="s">
        <v>9590</v>
      </c>
      <c r="I1338" s="42">
        <v>42825</v>
      </c>
      <c r="J1338" s="40" t="s">
        <v>11115</v>
      </c>
      <c r="K1338" s="42">
        <v>42825</v>
      </c>
      <c r="L1338" s="40" t="s">
        <v>11115</v>
      </c>
      <c r="M1338" s="42">
        <v>42825</v>
      </c>
      <c r="N1338" s="42">
        <v>2958465</v>
      </c>
      <c r="O1338" s="40" t="s">
        <v>11720</v>
      </c>
      <c r="P1338" s="40" t="s">
        <v>14271</v>
      </c>
      <c r="Q1338" s="40" t="s">
        <v>11121</v>
      </c>
    </row>
    <row r="1339" spans="1:17" x14ac:dyDescent="0.35">
      <c r="A1339" s="40" t="s">
        <v>14272</v>
      </c>
      <c r="B1339" s="40" t="s">
        <v>14273</v>
      </c>
      <c r="C1339" s="41"/>
      <c r="D1339" s="42">
        <v>42825</v>
      </c>
      <c r="E1339" s="42">
        <v>2958465</v>
      </c>
      <c r="F1339" s="41"/>
      <c r="G1339" s="41"/>
      <c r="H1339" s="40" t="s">
        <v>9590</v>
      </c>
      <c r="I1339" s="42">
        <v>42825</v>
      </c>
      <c r="J1339" s="40" t="s">
        <v>11115</v>
      </c>
      <c r="K1339" s="42">
        <v>42825</v>
      </c>
      <c r="L1339" s="40" t="s">
        <v>11115</v>
      </c>
      <c r="M1339" s="42">
        <v>42825</v>
      </c>
      <c r="N1339" s="42">
        <v>2958465</v>
      </c>
      <c r="O1339" s="40" t="s">
        <v>11155</v>
      </c>
      <c r="P1339" s="40" t="s">
        <v>14274</v>
      </c>
      <c r="Q1339" s="40" t="s">
        <v>11118</v>
      </c>
    </row>
    <row r="1340" spans="1:17" ht="26.5" x14ac:dyDescent="0.35">
      <c r="A1340" s="40" t="s">
        <v>14275</v>
      </c>
      <c r="B1340" s="40" t="s">
        <v>14276</v>
      </c>
      <c r="C1340" s="41"/>
      <c r="D1340" s="42">
        <v>42825</v>
      </c>
      <c r="E1340" s="42">
        <v>2958465</v>
      </c>
      <c r="F1340" s="40" t="s">
        <v>14272</v>
      </c>
      <c r="G1340" s="41"/>
      <c r="H1340" s="40" t="s">
        <v>9590</v>
      </c>
      <c r="I1340" s="42">
        <v>42825</v>
      </c>
      <c r="J1340" s="40" t="s">
        <v>11115</v>
      </c>
      <c r="K1340" s="42">
        <v>42825</v>
      </c>
      <c r="L1340" s="40" t="s">
        <v>11115</v>
      </c>
      <c r="M1340" s="42">
        <v>42825</v>
      </c>
      <c r="N1340" s="42">
        <v>2958465</v>
      </c>
      <c r="O1340" s="40" t="s">
        <v>11160</v>
      </c>
      <c r="P1340" s="40" t="s">
        <v>14274</v>
      </c>
      <c r="Q1340" s="40" t="s">
        <v>11136</v>
      </c>
    </row>
    <row r="1341" spans="1:17" x14ac:dyDescent="0.35">
      <c r="A1341" s="40" t="s">
        <v>14277</v>
      </c>
      <c r="B1341" s="40" t="s">
        <v>14278</v>
      </c>
      <c r="C1341" s="41"/>
      <c r="D1341" s="42">
        <v>42825</v>
      </c>
      <c r="E1341" s="42">
        <v>2958465</v>
      </c>
      <c r="F1341" s="40" t="s">
        <v>11831</v>
      </c>
      <c r="G1341" s="41"/>
      <c r="H1341" s="40" t="s">
        <v>9590</v>
      </c>
      <c r="I1341" s="42">
        <v>42825</v>
      </c>
      <c r="J1341" s="40" t="s">
        <v>11115</v>
      </c>
      <c r="K1341" s="42">
        <v>42825</v>
      </c>
      <c r="L1341" s="40" t="s">
        <v>11115</v>
      </c>
      <c r="M1341" s="42">
        <v>42825</v>
      </c>
      <c r="N1341" s="42">
        <v>2958465</v>
      </c>
      <c r="O1341" s="40" t="s">
        <v>11155</v>
      </c>
      <c r="P1341" s="40" t="s">
        <v>14279</v>
      </c>
      <c r="Q1341" s="40" t="s">
        <v>11118</v>
      </c>
    </row>
    <row r="1342" spans="1:17" ht="26.5" x14ac:dyDescent="0.35">
      <c r="A1342" s="40" t="s">
        <v>14280</v>
      </c>
      <c r="B1342" s="40" t="s">
        <v>14281</v>
      </c>
      <c r="C1342" s="41"/>
      <c r="D1342" s="42">
        <v>42825</v>
      </c>
      <c r="E1342" s="42">
        <v>2958465</v>
      </c>
      <c r="F1342" s="40" t="s">
        <v>14277</v>
      </c>
      <c r="G1342" s="41"/>
      <c r="H1342" s="40" t="s">
        <v>9590</v>
      </c>
      <c r="I1342" s="42">
        <v>42825</v>
      </c>
      <c r="J1342" s="40" t="s">
        <v>11115</v>
      </c>
      <c r="K1342" s="42">
        <v>42825</v>
      </c>
      <c r="L1342" s="40" t="s">
        <v>11115</v>
      </c>
      <c r="M1342" s="42">
        <v>42825</v>
      </c>
      <c r="N1342" s="42">
        <v>2958465</v>
      </c>
      <c r="O1342" s="40" t="s">
        <v>11160</v>
      </c>
      <c r="P1342" s="40" t="s">
        <v>14279</v>
      </c>
      <c r="Q1342" s="40" t="s">
        <v>11121</v>
      </c>
    </row>
    <row r="1343" spans="1:17" x14ac:dyDescent="0.35">
      <c r="A1343" s="40" t="s">
        <v>14282</v>
      </c>
      <c r="B1343" s="40" t="s">
        <v>14283</v>
      </c>
      <c r="C1343" s="41"/>
      <c r="D1343" s="42">
        <v>42949</v>
      </c>
      <c r="E1343" s="41"/>
      <c r="F1343" s="41"/>
      <c r="G1343" s="41"/>
      <c r="H1343" s="40" t="s">
        <v>9590</v>
      </c>
      <c r="I1343" s="42">
        <v>42949</v>
      </c>
      <c r="J1343" s="40" t="s">
        <v>11698</v>
      </c>
      <c r="K1343" s="42">
        <v>42949</v>
      </c>
      <c r="L1343" s="40" t="s">
        <v>11697</v>
      </c>
      <c r="M1343" s="42">
        <v>42949</v>
      </c>
      <c r="N1343" s="41"/>
      <c r="O1343" s="40" t="s">
        <v>11210</v>
      </c>
      <c r="P1343" s="40" t="s">
        <v>14284</v>
      </c>
      <c r="Q1343" s="40" t="s">
        <v>11118</v>
      </c>
    </row>
    <row r="1344" spans="1:17" x14ac:dyDescent="0.35">
      <c r="A1344" s="40" t="s">
        <v>14285</v>
      </c>
      <c r="B1344" s="40" t="s">
        <v>14286</v>
      </c>
      <c r="C1344" s="41"/>
      <c r="D1344" s="42">
        <v>42949</v>
      </c>
      <c r="E1344" s="41"/>
      <c r="F1344" s="41"/>
      <c r="G1344" s="41"/>
      <c r="H1344" s="40" t="s">
        <v>9590</v>
      </c>
      <c r="I1344" s="42">
        <v>42949</v>
      </c>
      <c r="J1344" s="40" t="s">
        <v>11698</v>
      </c>
      <c r="K1344" s="42">
        <v>42949</v>
      </c>
      <c r="L1344" s="40" t="s">
        <v>11697</v>
      </c>
      <c r="M1344" s="42">
        <v>42949</v>
      </c>
      <c r="N1344" s="41"/>
      <c r="O1344" s="40" t="s">
        <v>11210</v>
      </c>
      <c r="P1344" s="40" t="s">
        <v>14284</v>
      </c>
      <c r="Q1344" s="40" t="s">
        <v>11121</v>
      </c>
    </row>
    <row r="1345" spans="1:17" x14ac:dyDescent="0.35">
      <c r="A1345" s="40" t="s">
        <v>14287</v>
      </c>
      <c r="B1345" s="40" t="s">
        <v>14288</v>
      </c>
      <c r="C1345" s="41"/>
      <c r="D1345" s="42">
        <v>42825</v>
      </c>
      <c r="E1345" s="42">
        <v>2958465</v>
      </c>
      <c r="F1345" s="40" t="s">
        <v>13594</v>
      </c>
      <c r="G1345" s="41"/>
      <c r="H1345" s="40" t="s">
        <v>9590</v>
      </c>
      <c r="I1345" s="42">
        <v>42825</v>
      </c>
      <c r="J1345" s="40" t="s">
        <v>11115</v>
      </c>
      <c r="K1345" s="42">
        <v>42825</v>
      </c>
      <c r="L1345" s="40" t="s">
        <v>11115</v>
      </c>
      <c r="M1345" s="42">
        <v>42825</v>
      </c>
      <c r="N1345" s="42">
        <v>2958465</v>
      </c>
      <c r="O1345" s="40" t="s">
        <v>11210</v>
      </c>
      <c r="P1345" s="40" t="s">
        <v>14289</v>
      </c>
      <c r="Q1345" s="40" t="s">
        <v>11118</v>
      </c>
    </row>
    <row r="1346" spans="1:17" x14ac:dyDescent="0.35">
      <c r="A1346" s="40" t="s">
        <v>14290</v>
      </c>
      <c r="B1346" s="40" t="s">
        <v>14291</v>
      </c>
      <c r="C1346" s="41"/>
      <c r="D1346" s="42">
        <v>42825</v>
      </c>
      <c r="E1346" s="42">
        <v>2958465</v>
      </c>
      <c r="F1346" s="40" t="s">
        <v>13597</v>
      </c>
      <c r="G1346" s="41"/>
      <c r="H1346" s="40" t="s">
        <v>9590</v>
      </c>
      <c r="I1346" s="42">
        <v>42825</v>
      </c>
      <c r="J1346" s="40" t="s">
        <v>11115</v>
      </c>
      <c r="K1346" s="42">
        <v>42825</v>
      </c>
      <c r="L1346" s="40" t="s">
        <v>11115</v>
      </c>
      <c r="M1346" s="42">
        <v>42825</v>
      </c>
      <c r="N1346" s="42">
        <v>2958465</v>
      </c>
      <c r="O1346" s="40" t="s">
        <v>11210</v>
      </c>
      <c r="P1346" s="40" t="s">
        <v>14289</v>
      </c>
      <c r="Q1346" s="40" t="s">
        <v>11136</v>
      </c>
    </row>
    <row r="1347" spans="1:17" x14ac:dyDescent="0.35">
      <c r="A1347" s="40" t="s">
        <v>14292</v>
      </c>
      <c r="B1347" s="40" t="s">
        <v>14293</v>
      </c>
      <c r="C1347" s="41"/>
      <c r="D1347" s="42">
        <v>42985</v>
      </c>
      <c r="E1347" s="41"/>
      <c r="F1347" s="41"/>
      <c r="G1347" s="41"/>
      <c r="H1347" s="40" t="s">
        <v>9590</v>
      </c>
      <c r="I1347" s="42">
        <v>42985</v>
      </c>
      <c r="J1347" s="40" t="s">
        <v>11697</v>
      </c>
      <c r="K1347" s="42">
        <v>42985</v>
      </c>
      <c r="L1347" s="40" t="s">
        <v>11698</v>
      </c>
      <c r="M1347" s="42">
        <v>42985</v>
      </c>
      <c r="N1347" s="41"/>
      <c r="O1347" s="40" t="s">
        <v>11221</v>
      </c>
      <c r="P1347" s="40" t="s">
        <v>14294</v>
      </c>
      <c r="Q1347" s="40" t="s">
        <v>11121</v>
      </c>
    </row>
    <row r="1348" spans="1:17" x14ac:dyDescent="0.35">
      <c r="A1348" s="40" t="s">
        <v>14295</v>
      </c>
      <c r="B1348" s="40" t="s">
        <v>14296</v>
      </c>
      <c r="C1348" s="41"/>
      <c r="D1348" s="42">
        <v>42825</v>
      </c>
      <c r="E1348" s="42">
        <v>2958465</v>
      </c>
      <c r="F1348" s="41"/>
      <c r="G1348" s="41"/>
      <c r="H1348" s="40" t="s">
        <v>9590</v>
      </c>
      <c r="I1348" s="42">
        <v>42825</v>
      </c>
      <c r="J1348" s="40" t="s">
        <v>11115</v>
      </c>
      <c r="K1348" s="42">
        <v>42825</v>
      </c>
      <c r="L1348" s="40" t="s">
        <v>11115</v>
      </c>
      <c r="M1348" s="42">
        <v>42825</v>
      </c>
      <c r="N1348" s="42">
        <v>2958465</v>
      </c>
      <c r="O1348" s="40" t="s">
        <v>11210</v>
      </c>
      <c r="P1348" s="40" t="s">
        <v>14297</v>
      </c>
      <c r="Q1348" s="40" t="s">
        <v>11118</v>
      </c>
    </row>
    <row r="1349" spans="1:17" x14ac:dyDescent="0.35">
      <c r="A1349" s="40" t="s">
        <v>14298</v>
      </c>
      <c r="B1349" s="40" t="s">
        <v>14299</v>
      </c>
      <c r="C1349" s="41"/>
      <c r="D1349" s="42">
        <v>42825</v>
      </c>
      <c r="E1349" s="42">
        <v>2958465</v>
      </c>
      <c r="F1349" s="40" t="s">
        <v>14295</v>
      </c>
      <c r="G1349" s="41"/>
      <c r="H1349" s="40" t="s">
        <v>9590</v>
      </c>
      <c r="I1349" s="42">
        <v>42825</v>
      </c>
      <c r="J1349" s="40" t="s">
        <v>11115</v>
      </c>
      <c r="K1349" s="42">
        <v>42825</v>
      </c>
      <c r="L1349" s="40" t="s">
        <v>11115</v>
      </c>
      <c r="M1349" s="42">
        <v>42825</v>
      </c>
      <c r="N1349" s="42">
        <v>2958465</v>
      </c>
      <c r="O1349" s="40" t="s">
        <v>11210</v>
      </c>
      <c r="P1349" s="40" t="s">
        <v>14297</v>
      </c>
      <c r="Q1349" s="40" t="s">
        <v>11121</v>
      </c>
    </row>
    <row r="1350" spans="1:17" x14ac:dyDescent="0.35">
      <c r="A1350" s="40" t="s">
        <v>14300</v>
      </c>
      <c r="B1350" s="40" t="s">
        <v>14301</v>
      </c>
      <c r="C1350" s="41"/>
      <c r="D1350" s="42">
        <v>42825</v>
      </c>
      <c r="E1350" s="42">
        <v>2958465</v>
      </c>
      <c r="F1350" s="41"/>
      <c r="G1350" s="41"/>
      <c r="H1350" s="40" t="s">
        <v>9590</v>
      </c>
      <c r="I1350" s="42">
        <v>42825</v>
      </c>
      <c r="J1350" s="40" t="s">
        <v>11115</v>
      </c>
      <c r="K1350" s="42">
        <v>42825</v>
      </c>
      <c r="L1350" s="40" t="s">
        <v>11115</v>
      </c>
      <c r="M1350" s="42">
        <v>42825</v>
      </c>
      <c r="N1350" s="42">
        <v>2958465</v>
      </c>
      <c r="O1350" s="40" t="s">
        <v>11210</v>
      </c>
      <c r="P1350" s="40" t="s">
        <v>14302</v>
      </c>
      <c r="Q1350" s="40" t="s">
        <v>11118</v>
      </c>
    </row>
    <row r="1351" spans="1:17" x14ac:dyDescent="0.35">
      <c r="A1351" s="40" t="s">
        <v>14303</v>
      </c>
      <c r="B1351" s="40" t="s">
        <v>14304</v>
      </c>
      <c r="C1351" s="41"/>
      <c r="D1351" s="42">
        <v>42825</v>
      </c>
      <c r="E1351" s="42">
        <v>2958465</v>
      </c>
      <c r="F1351" s="40" t="s">
        <v>14300</v>
      </c>
      <c r="G1351" s="41"/>
      <c r="H1351" s="40" t="s">
        <v>9590</v>
      </c>
      <c r="I1351" s="42">
        <v>42825</v>
      </c>
      <c r="J1351" s="40" t="s">
        <v>11115</v>
      </c>
      <c r="K1351" s="42">
        <v>42825</v>
      </c>
      <c r="L1351" s="40" t="s">
        <v>11115</v>
      </c>
      <c r="M1351" s="42">
        <v>42825</v>
      </c>
      <c r="N1351" s="42">
        <v>2958465</v>
      </c>
      <c r="O1351" s="40" t="s">
        <v>11210</v>
      </c>
      <c r="P1351" s="40" t="s">
        <v>14302</v>
      </c>
      <c r="Q1351" s="40" t="s">
        <v>11121</v>
      </c>
    </row>
    <row r="1352" spans="1:17" x14ac:dyDescent="0.35">
      <c r="A1352" s="40" t="s">
        <v>14305</v>
      </c>
      <c r="B1352" s="40" t="s">
        <v>14306</v>
      </c>
      <c r="C1352" s="40" t="s">
        <v>14307</v>
      </c>
      <c r="D1352" s="42">
        <v>43003</v>
      </c>
      <c r="E1352" s="41"/>
      <c r="F1352" s="41"/>
      <c r="G1352" s="41"/>
      <c r="H1352" s="40" t="s">
        <v>9590</v>
      </c>
      <c r="I1352" s="42">
        <v>43003</v>
      </c>
      <c r="J1352" s="40" t="s">
        <v>13132</v>
      </c>
      <c r="K1352" s="42">
        <v>43003</v>
      </c>
      <c r="L1352" s="40" t="s">
        <v>13133</v>
      </c>
      <c r="M1352" s="42">
        <v>43003</v>
      </c>
      <c r="N1352" s="41"/>
      <c r="O1352" s="40" t="s">
        <v>11124</v>
      </c>
      <c r="P1352" s="40" t="s">
        <v>14308</v>
      </c>
      <c r="Q1352" s="40" t="s">
        <v>11118</v>
      </c>
    </row>
    <row r="1353" spans="1:17" x14ac:dyDescent="0.35">
      <c r="A1353" s="40" t="s">
        <v>14309</v>
      </c>
      <c r="B1353" s="40" t="s">
        <v>14310</v>
      </c>
      <c r="C1353" s="41"/>
      <c r="D1353" s="42">
        <v>42825</v>
      </c>
      <c r="E1353" s="42">
        <v>2958465</v>
      </c>
      <c r="F1353" s="40" t="s">
        <v>14311</v>
      </c>
      <c r="G1353" s="41"/>
      <c r="H1353" s="40" t="s">
        <v>9590</v>
      </c>
      <c r="I1353" s="42">
        <v>42825</v>
      </c>
      <c r="J1353" s="40" t="s">
        <v>11115</v>
      </c>
      <c r="K1353" s="42">
        <v>42825</v>
      </c>
      <c r="L1353" s="40" t="s">
        <v>11115</v>
      </c>
      <c r="M1353" s="42">
        <v>42825</v>
      </c>
      <c r="N1353" s="42">
        <v>2958465</v>
      </c>
      <c r="O1353" s="40" t="s">
        <v>11175</v>
      </c>
      <c r="P1353" s="40" t="s">
        <v>14312</v>
      </c>
      <c r="Q1353" s="40" t="s">
        <v>11121</v>
      </c>
    </row>
    <row r="1354" spans="1:17" x14ac:dyDescent="0.35">
      <c r="A1354" s="40" t="s">
        <v>14313</v>
      </c>
      <c r="B1354" s="40" t="s">
        <v>14314</v>
      </c>
      <c r="C1354" s="41"/>
      <c r="D1354" s="42">
        <v>42825</v>
      </c>
      <c r="E1354" s="42">
        <v>2958465</v>
      </c>
      <c r="F1354" s="41"/>
      <c r="G1354" s="41"/>
      <c r="H1354" s="40" t="s">
        <v>9590</v>
      </c>
      <c r="I1354" s="42">
        <v>42825</v>
      </c>
      <c r="J1354" s="40" t="s">
        <v>11115</v>
      </c>
      <c r="K1354" s="42">
        <v>42825</v>
      </c>
      <c r="L1354" s="40" t="s">
        <v>11115</v>
      </c>
      <c r="M1354" s="42">
        <v>42825</v>
      </c>
      <c r="N1354" s="42">
        <v>2958465</v>
      </c>
      <c r="O1354" s="40" t="s">
        <v>11194</v>
      </c>
      <c r="P1354" s="40" t="s">
        <v>14315</v>
      </c>
      <c r="Q1354" s="40" t="s">
        <v>11118</v>
      </c>
    </row>
    <row r="1355" spans="1:17" x14ac:dyDescent="0.35">
      <c r="A1355" s="40" t="s">
        <v>14316</v>
      </c>
      <c r="B1355" s="40" t="s">
        <v>14317</v>
      </c>
      <c r="C1355" s="41"/>
      <c r="D1355" s="42">
        <v>42825</v>
      </c>
      <c r="E1355" s="42">
        <v>2958465</v>
      </c>
      <c r="F1355" s="40" t="s">
        <v>14316</v>
      </c>
      <c r="G1355" s="41"/>
      <c r="H1355" s="40" t="s">
        <v>9590</v>
      </c>
      <c r="I1355" s="42">
        <v>42825</v>
      </c>
      <c r="J1355" s="40" t="s">
        <v>11115</v>
      </c>
      <c r="K1355" s="42">
        <v>42825</v>
      </c>
      <c r="L1355" s="40" t="s">
        <v>11115</v>
      </c>
      <c r="M1355" s="42">
        <v>42825</v>
      </c>
      <c r="N1355" s="42">
        <v>2958465</v>
      </c>
      <c r="O1355" s="40" t="s">
        <v>11210</v>
      </c>
      <c r="P1355" s="40" t="s">
        <v>14318</v>
      </c>
      <c r="Q1355" s="40" t="s">
        <v>11144</v>
      </c>
    </row>
    <row r="1356" spans="1:17" x14ac:dyDescent="0.35">
      <c r="A1356" s="40" t="s">
        <v>14319</v>
      </c>
      <c r="B1356" s="40" t="s">
        <v>14320</v>
      </c>
      <c r="C1356" s="41"/>
      <c r="D1356" s="42">
        <v>42825</v>
      </c>
      <c r="E1356" s="42">
        <v>2958465</v>
      </c>
      <c r="F1356" s="40" t="s">
        <v>14316</v>
      </c>
      <c r="G1356" s="41"/>
      <c r="H1356" s="40" t="s">
        <v>9590</v>
      </c>
      <c r="I1356" s="42">
        <v>42825</v>
      </c>
      <c r="J1356" s="40" t="s">
        <v>11115</v>
      </c>
      <c r="K1356" s="42">
        <v>42825</v>
      </c>
      <c r="L1356" s="40" t="s">
        <v>11115</v>
      </c>
      <c r="M1356" s="42">
        <v>42825</v>
      </c>
      <c r="N1356" s="42">
        <v>2958465</v>
      </c>
      <c r="O1356" s="40" t="s">
        <v>11210</v>
      </c>
      <c r="P1356" s="40" t="s">
        <v>14321</v>
      </c>
      <c r="Q1356" s="40" t="s">
        <v>11144</v>
      </c>
    </row>
    <row r="1357" spans="1:17" x14ac:dyDescent="0.35">
      <c r="A1357" s="40" t="s">
        <v>14322</v>
      </c>
      <c r="B1357" s="40" t="s">
        <v>14323</v>
      </c>
      <c r="C1357" s="41"/>
      <c r="D1357" s="42">
        <v>42825</v>
      </c>
      <c r="E1357" s="42">
        <v>2958465</v>
      </c>
      <c r="F1357" s="40" t="s">
        <v>14319</v>
      </c>
      <c r="G1357" s="41"/>
      <c r="H1357" s="40" t="s">
        <v>9590</v>
      </c>
      <c r="I1357" s="42">
        <v>42825</v>
      </c>
      <c r="J1357" s="40" t="s">
        <v>11115</v>
      </c>
      <c r="K1357" s="42">
        <v>42825</v>
      </c>
      <c r="L1357" s="40" t="s">
        <v>11115</v>
      </c>
      <c r="M1357" s="42">
        <v>42825</v>
      </c>
      <c r="N1357" s="42">
        <v>2958465</v>
      </c>
      <c r="O1357" s="40" t="s">
        <v>11210</v>
      </c>
      <c r="P1357" s="40" t="s">
        <v>14321</v>
      </c>
      <c r="Q1357" s="40" t="s">
        <v>11121</v>
      </c>
    </row>
    <row r="1358" spans="1:17" x14ac:dyDescent="0.35">
      <c r="A1358" s="40" t="s">
        <v>14324</v>
      </c>
      <c r="B1358" s="40" t="s">
        <v>14325</v>
      </c>
      <c r="C1358" s="41"/>
      <c r="D1358" s="42">
        <v>42825</v>
      </c>
      <c r="E1358" s="42">
        <v>2958465</v>
      </c>
      <c r="F1358" s="40" t="s">
        <v>14322</v>
      </c>
      <c r="G1358" s="41"/>
      <c r="H1358" s="40" t="s">
        <v>9590</v>
      </c>
      <c r="I1358" s="42">
        <v>42825</v>
      </c>
      <c r="J1358" s="40" t="s">
        <v>11115</v>
      </c>
      <c r="K1358" s="42">
        <v>42825</v>
      </c>
      <c r="L1358" s="40" t="s">
        <v>11115</v>
      </c>
      <c r="M1358" s="42">
        <v>42825</v>
      </c>
      <c r="N1358" s="42">
        <v>2958465</v>
      </c>
      <c r="O1358" s="40" t="s">
        <v>11210</v>
      </c>
      <c r="P1358" s="40" t="s">
        <v>14321</v>
      </c>
      <c r="Q1358" s="40" t="s">
        <v>11136</v>
      </c>
    </row>
    <row r="1359" spans="1:17" x14ac:dyDescent="0.35">
      <c r="A1359" s="40" t="s">
        <v>14326</v>
      </c>
      <c r="B1359" s="40" t="s">
        <v>14327</v>
      </c>
      <c r="C1359" s="41"/>
      <c r="D1359" s="42">
        <v>42825</v>
      </c>
      <c r="E1359" s="42">
        <v>2958465</v>
      </c>
      <c r="F1359" s="41"/>
      <c r="G1359" s="41"/>
      <c r="H1359" s="40" t="s">
        <v>9590</v>
      </c>
      <c r="I1359" s="42">
        <v>42825</v>
      </c>
      <c r="J1359" s="40" t="s">
        <v>11115</v>
      </c>
      <c r="K1359" s="42">
        <v>42825</v>
      </c>
      <c r="L1359" s="40" t="s">
        <v>11115</v>
      </c>
      <c r="M1359" s="42">
        <v>42825</v>
      </c>
      <c r="N1359" s="42">
        <v>2958465</v>
      </c>
      <c r="O1359" s="40" t="s">
        <v>13767</v>
      </c>
      <c r="P1359" s="40" t="s">
        <v>14328</v>
      </c>
      <c r="Q1359" s="40" t="s">
        <v>11118</v>
      </c>
    </row>
    <row r="1360" spans="1:17" x14ac:dyDescent="0.35">
      <c r="A1360" s="40" t="s">
        <v>14329</v>
      </c>
      <c r="B1360" s="40" t="s">
        <v>14330</v>
      </c>
      <c r="C1360" s="41"/>
      <c r="D1360" s="42">
        <v>42825</v>
      </c>
      <c r="E1360" s="42">
        <v>2958465</v>
      </c>
      <c r="F1360" s="41"/>
      <c r="G1360" s="41"/>
      <c r="H1360" s="40" t="s">
        <v>9590</v>
      </c>
      <c r="I1360" s="42">
        <v>42825</v>
      </c>
      <c r="J1360" s="40" t="s">
        <v>11115</v>
      </c>
      <c r="K1360" s="42">
        <v>42825</v>
      </c>
      <c r="L1360" s="40" t="s">
        <v>11115</v>
      </c>
      <c r="M1360" s="42">
        <v>42825</v>
      </c>
      <c r="N1360" s="42">
        <v>2958465</v>
      </c>
      <c r="O1360" s="40" t="s">
        <v>11188</v>
      </c>
      <c r="P1360" s="40" t="s">
        <v>14331</v>
      </c>
      <c r="Q1360" s="40" t="s">
        <v>11118</v>
      </c>
    </row>
    <row r="1361" spans="1:17" x14ac:dyDescent="0.35">
      <c r="A1361" s="40" t="s">
        <v>14332</v>
      </c>
      <c r="B1361" s="40" t="s">
        <v>14333</v>
      </c>
      <c r="C1361" s="41"/>
      <c r="D1361" s="42">
        <v>42825</v>
      </c>
      <c r="E1361" s="42">
        <v>2958465</v>
      </c>
      <c r="F1361" s="41"/>
      <c r="G1361" s="41"/>
      <c r="H1361" s="40" t="s">
        <v>9590</v>
      </c>
      <c r="I1361" s="42">
        <v>42825</v>
      </c>
      <c r="J1361" s="40" t="s">
        <v>11115</v>
      </c>
      <c r="K1361" s="42">
        <v>42825</v>
      </c>
      <c r="L1361" s="40" t="s">
        <v>11115</v>
      </c>
      <c r="M1361" s="42">
        <v>42825</v>
      </c>
      <c r="N1361" s="42">
        <v>2958465</v>
      </c>
      <c r="O1361" s="40" t="s">
        <v>11188</v>
      </c>
      <c r="P1361" s="40" t="s">
        <v>14331</v>
      </c>
      <c r="Q1361" s="40" t="s">
        <v>11121</v>
      </c>
    </row>
    <row r="1362" spans="1:17" ht="26.5" x14ac:dyDescent="0.35">
      <c r="A1362" s="40" t="s">
        <v>14334</v>
      </c>
      <c r="B1362" s="40" t="s">
        <v>14335</v>
      </c>
      <c r="C1362" s="41"/>
      <c r="D1362" s="42">
        <v>42825</v>
      </c>
      <c r="E1362" s="42">
        <v>2958465</v>
      </c>
      <c r="F1362" s="41"/>
      <c r="G1362" s="41"/>
      <c r="H1362" s="40" t="s">
        <v>9590</v>
      </c>
      <c r="I1362" s="42">
        <v>42825</v>
      </c>
      <c r="J1362" s="40" t="s">
        <v>11115</v>
      </c>
      <c r="K1362" s="42">
        <v>42825</v>
      </c>
      <c r="L1362" s="40" t="s">
        <v>11115</v>
      </c>
      <c r="M1362" s="42">
        <v>42825</v>
      </c>
      <c r="N1362" s="42">
        <v>2958465</v>
      </c>
      <c r="O1362" s="40" t="s">
        <v>11160</v>
      </c>
      <c r="P1362" s="40" t="s">
        <v>14336</v>
      </c>
      <c r="Q1362" s="40" t="s">
        <v>11121</v>
      </c>
    </row>
    <row r="1363" spans="1:17" ht="26.5" x14ac:dyDescent="0.35">
      <c r="A1363" s="40" t="s">
        <v>14337</v>
      </c>
      <c r="B1363" s="40" t="s">
        <v>14338</v>
      </c>
      <c r="C1363" s="41"/>
      <c r="D1363" s="42">
        <v>42825</v>
      </c>
      <c r="E1363" s="42">
        <v>2958465</v>
      </c>
      <c r="F1363" s="41"/>
      <c r="G1363" s="41"/>
      <c r="H1363" s="40" t="s">
        <v>9590</v>
      </c>
      <c r="I1363" s="42">
        <v>42825</v>
      </c>
      <c r="J1363" s="40" t="s">
        <v>11115</v>
      </c>
      <c r="K1363" s="42">
        <v>42825</v>
      </c>
      <c r="L1363" s="40" t="s">
        <v>11115</v>
      </c>
      <c r="M1363" s="42">
        <v>42825</v>
      </c>
      <c r="N1363" s="42">
        <v>2958465</v>
      </c>
      <c r="O1363" s="40" t="s">
        <v>11160</v>
      </c>
      <c r="P1363" s="40" t="s">
        <v>14336</v>
      </c>
      <c r="Q1363" s="40" t="s">
        <v>11167</v>
      </c>
    </row>
    <row r="1364" spans="1:17" x14ac:dyDescent="0.35">
      <c r="A1364" s="40" t="s">
        <v>14339</v>
      </c>
      <c r="B1364" s="40" t="s">
        <v>14340</v>
      </c>
      <c r="C1364" s="41"/>
      <c r="D1364" s="42">
        <v>42825</v>
      </c>
      <c r="E1364" s="42">
        <v>2958465</v>
      </c>
      <c r="F1364" s="41"/>
      <c r="G1364" s="41"/>
      <c r="H1364" s="40" t="s">
        <v>9590</v>
      </c>
      <c r="I1364" s="42">
        <v>42825</v>
      </c>
      <c r="J1364" s="40" t="s">
        <v>11115</v>
      </c>
      <c r="K1364" s="42">
        <v>42825</v>
      </c>
      <c r="L1364" s="40" t="s">
        <v>11115</v>
      </c>
      <c r="M1364" s="42">
        <v>42825</v>
      </c>
      <c r="N1364" s="42">
        <v>2958465</v>
      </c>
      <c r="O1364" s="40" t="s">
        <v>11249</v>
      </c>
      <c r="P1364" s="40" t="s">
        <v>14341</v>
      </c>
      <c r="Q1364" s="40" t="s">
        <v>11118</v>
      </c>
    </row>
    <row r="1365" spans="1:17" x14ac:dyDescent="0.35">
      <c r="A1365" s="40" t="s">
        <v>14342</v>
      </c>
      <c r="B1365" s="40" t="s">
        <v>14343</v>
      </c>
      <c r="C1365" s="41"/>
      <c r="D1365" s="42">
        <v>42825</v>
      </c>
      <c r="E1365" s="42">
        <v>2958465</v>
      </c>
      <c r="F1365" s="41"/>
      <c r="G1365" s="41"/>
      <c r="H1365" s="40" t="s">
        <v>9590</v>
      </c>
      <c r="I1365" s="42">
        <v>42825</v>
      </c>
      <c r="J1365" s="40" t="s">
        <v>11115</v>
      </c>
      <c r="K1365" s="42">
        <v>42825</v>
      </c>
      <c r="L1365" s="40" t="s">
        <v>11115</v>
      </c>
      <c r="M1365" s="42">
        <v>42825</v>
      </c>
      <c r="N1365" s="42">
        <v>2958465</v>
      </c>
      <c r="O1365" s="40" t="s">
        <v>11249</v>
      </c>
      <c r="P1365" s="40" t="s">
        <v>14341</v>
      </c>
      <c r="Q1365" s="40" t="s">
        <v>11121</v>
      </c>
    </row>
    <row r="1366" spans="1:17" x14ac:dyDescent="0.35">
      <c r="A1366" s="40" t="s">
        <v>14344</v>
      </c>
      <c r="B1366" s="40" t="s">
        <v>14345</v>
      </c>
      <c r="C1366" s="41"/>
      <c r="D1366" s="42">
        <v>42825</v>
      </c>
      <c r="E1366" s="42">
        <v>2958465</v>
      </c>
      <c r="F1366" s="41"/>
      <c r="G1366" s="41"/>
      <c r="H1366" s="40" t="s">
        <v>9590</v>
      </c>
      <c r="I1366" s="42">
        <v>42825</v>
      </c>
      <c r="J1366" s="40" t="s">
        <v>11115</v>
      </c>
      <c r="K1366" s="42">
        <v>42825</v>
      </c>
      <c r="L1366" s="40" t="s">
        <v>11115</v>
      </c>
      <c r="M1366" s="42">
        <v>42825</v>
      </c>
      <c r="N1366" s="42">
        <v>2958465</v>
      </c>
      <c r="O1366" s="40" t="s">
        <v>11132</v>
      </c>
      <c r="P1366" s="40" t="s">
        <v>14346</v>
      </c>
      <c r="Q1366" s="40" t="s">
        <v>11118</v>
      </c>
    </row>
    <row r="1367" spans="1:17" x14ac:dyDescent="0.35">
      <c r="A1367" s="40" t="s">
        <v>14347</v>
      </c>
      <c r="B1367" s="40" t="s">
        <v>14348</v>
      </c>
      <c r="C1367" s="41"/>
      <c r="D1367" s="42">
        <v>42825</v>
      </c>
      <c r="E1367" s="42">
        <v>2958465</v>
      </c>
      <c r="F1367" s="41"/>
      <c r="G1367" s="41"/>
      <c r="H1367" s="40" t="s">
        <v>9590</v>
      </c>
      <c r="I1367" s="42">
        <v>42825</v>
      </c>
      <c r="J1367" s="40" t="s">
        <v>11115</v>
      </c>
      <c r="K1367" s="42">
        <v>42825</v>
      </c>
      <c r="L1367" s="40" t="s">
        <v>11115</v>
      </c>
      <c r="M1367" s="42">
        <v>42825</v>
      </c>
      <c r="N1367" s="42">
        <v>2958465</v>
      </c>
      <c r="O1367" s="40" t="s">
        <v>11132</v>
      </c>
      <c r="P1367" s="40" t="s">
        <v>14346</v>
      </c>
      <c r="Q1367" s="40" t="s">
        <v>11121</v>
      </c>
    </row>
    <row r="1368" spans="1:17" x14ac:dyDescent="0.35">
      <c r="A1368" s="40" t="s">
        <v>14349</v>
      </c>
      <c r="B1368" s="40" t="s">
        <v>14350</v>
      </c>
      <c r="C1368" s="41"/>
      <c r="D1368" s="42">
        <v>42825</v>
      </c>
      <c r="E1368" s="42">
        <v>2958465</v>
      </c>
      <c r="F1368" s="41"/>
      <c r="G1368" s="41"/>
      <c r="H1368" s="40" t="s">
        <v>9590</v>
      </c>
      <c r="I1368" s="42">
        <v>42825</v>
      </c>
      <c r="J1368" s="40" t="s">
        <v>11115</v>
      </c>
      <c r="K1368" s="42">
        <v>42825</v>
      </c>
      <c r="L1368" s="40" t="s">
        <v>11115</v>
      </c>
      <c r="M1368" s="42">
        <v>42825</v>
      </c>
      <c r="N1368" s="42">
        <v>2958465</v>
      </c>
      <c r="O1368" s="40" t="s">
        <v>11384</v>
      </c>
      <c r="P1368" s="40" t="s">
        <v>14351</v>
      </c>
      <c r="Q1368" s="40" t="s">
        <v>11139</v>
      </c>
    </row>
    <row r="1369" spans="1:17" x14ac:dyDescent="0.35">
      <c r="A1369" s="40" t="s">
        <v>14352</v>
      </c>
      <c r="B1369" s="40" t="s">
        <v>14353</v>
      </c>
      <c r="C1369" s="41"/>
      <c r="D1369" s="42">
        <v>42825</v>
      </c>
      <c r="E1369" s="42">
        <v>2958465</v>
      </c>
      <c r="F1369" s="41"/>
      <c r="G1369" s="41"/>
      <c r="H1369" s="40" t="s">
        <v>9590</v>
      </c>
      <c r="I1369" s="42">
        <v>42825</v>
      </c>
      <c r="J1369" s="40" t="s">
        <v>11115</v>
      </c>
      <c r="K1369" s="42">
        <v>42825</v>
      </c>
      <c r="L1369" s="40" t="s">
        <v>11115</v>
      </c>
      <c r="M1369" s="42">
        <v>42825</v>
      </c>
      <c r="N1369" s="42">
        <v>2958465</v>
      </c>
      <c r="O1369" s="40" t="s">
        <v>11384</v>
      </c>
      <c r="P1369" s="40" t="s">
        <v>14354</v>
      </c>
      <c r="Q1369" s="40" t="s">
        <v>11139</v>
      </c>
    </row>
    <row r="1370" spans="1:17" x14ac:dyDescent="0.35">
      <c r="A1370" s="40" t="s">
        <v>14355</v>
      </c>
      <c r="B1370" s="40" t="s">
        <v>14356</v>
      </c>
      <c r="C1370" s="41"/>
      <c r="D1370" s="42">
        <v>42825</v>
      </c>
      <c r="E1370" s="42">
        <v>2958465</v>
      </c>
      <c r="F1370" s="40" t="s">
        <v>13163</v>
      </c>
      <c r="G1370" s="41"/>
      <c r="H1370" s="40" t="s">
        <v>9590</v>
      </c>
      <c r="I1370" s="42">
        <v>42825</v>
      </c>
      <c r="J1370" s="40" t="s">
        <v>11115</v>
      </c>
      <c r="K1370" s="42">
        <v>42825</v>
      </c>
      <c r="L1370" s="40" t="s">
        <v>11115</v>
      </c>
      <c r="M1370" s="42">
        <v>42825</v>
      </c>
      <c r="N1370" s="42">
        <v>2958465</v>
      </c>
      <c r="O1370" s="40" t="s">
        <v>11210</v>
      </c>
      <c r="P1370" s="40" t="s">
        <v>14357</v>
      </c>
      <c r="Q1370" s="40" t="s">
        <v>11118</v>
      </c>
    </row>
    <row r="1371" spans="1:17" x14ac:dyDescent="0.35">
      <c r="A1371" s="40" t="s">
        <v>14358</v>
      </c>
      <c r="B1371" s="40" t="s">
        <v>14359</v>
      </c>
      <c r="C1371" s="41"/>
      <c r="D1371" s="42">
        <v>42825</v>
      </c>
      <c r="E1371" s="42">
        <v>2958465</v>
      </c>
      <c r="F1371" s="40" t="s">
        <v>14355</v>
      </c>
      <c r="G1371" s="41"/>
      <c r="H1371" s="40" t="s">
        <v>9590</v>
      </c>
      <c r="I1371" s="42">
        <v>42825</v>
      </c>
      <c r="J1371" s="40" t="s">
        <v>11115</v>
      </c>
      <c r="K1371" s="42">
        <v>42825</v>
      </c>
      <c r="L1371" s="40" t="s">
        <v>11115</v>
      </c>
      <c r="M1371" s="42">
        <v>42825</v>
      </c>
      <c r="N1371" s="42">
        <v>2958465</v>
      </c>
      <c r="O1371" s="40" t="s">
        <v>11210</v>
      </c>
      <c r="P1371" s="40" t="s">
        <v>14357</v>
      </c>
      <c r="Q1371" s="40" t="s">
        <v>11121</v>
      </c>
    </row>
    <row r="1372" spans="1:17" x14ac:dyDescent="0.35">
      <c r="A1372" s="40" t="s">
        <v>14360</v>
      </c>
      <c r="B1372" s="40" t="s">
        <v>14361</v>
      </c>
      <c r="C1372" s="41"/>
      <c r="D1372" s="42">
        <v>42825</v>
      </c>
      <c r="E1372" s="42">
        <v>2958465</v>
      </c>
      <c r="F1372" s="41"/>
      <c r="G1372" s="41"/>
      <c r="H1372" s="40" t="s">
        <v>9590</v>
      </c>
      <c r="I1372" s="42">
        <v>42825</v>
      </c>
      <c r="J1372" s="40" t="s">
        <v>11115</v>
      </c>
      <c r="K1372" s="42">
        <v>42825</v>
      </c>
      <c r="L1372" s="40" t="s">
        <v>11115</v>
      </c>
      <c r="M1372" s="42">
        <v>42825</v>
      </c>
      <c r="N1372" s="42">
        <v>2958465</v>
      </c>
      <c r="O1372" s="40" t="s">
        <v>11116</v>
      </c>
      <c r="P1372" s="40" t="s">
        <v>14362</v>
      </c>
      <c r="Q1372" s="40" t="s">
        <v>11118</v>
      </c>
    </row>
    <row r="1373" spans="1:17" x14ac:dyDescent="0.35">
      <c r="A1373" s="40" t="s">
        <v>14363</v>
      </c>
      <c r="B1373" s="40" t="s">
        <v>14364</v>
      </c>
      <c r="C1373" s="41"/>
      <c r="D1373" s="42">
        <v>42825</v>
      </c>
      <c r="E1373" s="42">
        <v>2958465</v>
      </c>
      <c r="F1373" s="41"/>
      <c r="G1373" s="41"/>
      <c r="H1373" s="40" t="s">
        <v>9590</v>
      </c>
      <c r="I1373" s="42">
        <v>42825</v>
      </c>
      <c r="J1373" s="40" t="s">
        <v>11115</v>
      </c>
      <c r="K1373" s="42">
        <v>42825</v>
      </c>
      <c r="L1373" s="40" t="s">
        <v>11115</v>
      </c>
      <c r="M1373" s="42">
        <v>42825</v>
      </c>
      <c r="N1373" s="42">
        <v>2958465</v>
      </c>
      <c r="O1373" s="40" t="s">
        <v>11116</v>
      </c>
      <c r="P1373" s="40" t="s">
        <v>14362</v>
      </c>
      <c r="Q1373" s="40" t="s">
        <v>11121</v>
      </c>
    </row>
    <row r="1374" spans="1:17" x14ac:dyDescent="0.35">
      <c r="A1374" s="40" t="s">
        <v>14365</v>
      </c>
      <c r="B1374" s="40" t="s">
        <v>14366</v>
      </c>
      <c r="C1374" s="41"/>
      <c r="D1374" s="42">
        <v>42825</v>
      </c>
      <c r="E1374" s="42">
        <v>2958465</v>
      </c>
      <c r="F1374" s="40" t="s">
        <v>11583</v>
      </c>
      <c r="G1374" s="41"/>
      <c r="H1374" s="40" t="s">
        <v>9590</v>
      </c>
      <c r="I1374" s="42">
        <v>42825</v>
      </c>
      <c r="J1374" s="40" t="s">
        <v>11115</v>
      </c>
      <c r="K1374" s="42">
        <v>42825</v>
      </c>
      <c r="L1374" s="40" t="s">
        <v>11115</v>
      </c>
      <c r="M1374" s="42">
        <v>42825</v>
      </c>
      <c r="N1374" s="42">
        <v>2958465</v>
      </c>
      <c r="O1374" s="40" t="s">
        <v>11175</v>
      </c>
      <c r="P1374" s="40" t="s">
        <v>14367</v>
      </c>
      <c r="Q1374" s="40" t="s">
        <v>11144</v>
      </c>
    </row>
    <row r="1375" spans="1:17" x14ac:dyDescent="0.35">
      <c r="A1375" s="40" t="s">
        <v>14368</v>
      </c>
      <c r="B1375" s="40" t="s">
        <v>14366</v>
      </c>
      <c r="C1375" s="41"/>
      <c r="D1375" s="42">
        <v>42825</v>
      </c>
      <c r="E1375" s="42">
        <v>2958465</v>
      </c>
      <c r="F1375" s="41"/>
      <c r="G1375" s="41"/>
      <c r="H1375" s="40" t="s">
        <v>9590</v>
      </c>
      <c r="I1375" s="42">
        <v>42825</v>
      </c>
      <c r="J1375" s="40" t="s">
        <v>11115</v>
      </c>
      <c r="K1375" s="42">
        <v>42825</v>
      </c>
      <c r="L1375" s="40" t="s">
        <v>11115</v>
      </c>
      <c r="M1375" s="42">
        <v>42825</v>
      </c>
      <c r="N1375" s="42">
        <v>2958465</v>
      </c>
      <c r="O1375" s="40" t="s">
        <v>11175</v>
      </c>
      <c r="P1375" s="40" t="s">
        <v>14367</v>
      </c>
      <c r="Q1375" s="40" t="s">
        <v>11144</v>
      </c>
    </row>
    <row r="1376" spans="1:17" x14ac:dyDescent="0.35">
      <c r="A1376" s="40" t="s">
        <v>14369</v>
      </c>
      <c r="B1376" s="40" t="s">
        <v>14370</v>
      </c>
      <c r="C1376" s="41"/>
      <c r="D1376" s="42">
        <v>42825</v>
      </c>
      <c r="E1376" s="42">
        <v>2958465</v>
      </c>
      <c r="F1376" s="40" t="s">
        <v>14365</v>
      </c>
      <c r="G1376" s="41"/>
      <c r="H1376" s="40" t="s">
        <v>9590</v>
      </c>
      <c r="I1376" s="42">
        <v>42825</v>
      </c>
      <c r="J1376" s="40" t="s">
        <v>11115</v>
      </c>
      <c r="K1376" s="42">
        <v>42825</v>
      </c>
      <c r="L1376" s="40" t="s">
        <v>11115</v>
      </c>
      <c r="M1376" s="42">
        <v>42825</v>
      </c>
      <c r="N1376" s="42">
        <v>2958465</v>
      </c>
      <c r="O1376" s="40" t="s">
        <v>11175</v>
      </c>
      <c r="P1376" s="40" t="s">
        <v>14367</v>
      </c>
      <c r="Q1376" s="40" t="s">
        <v>11121</v>
      </c>
    </row>
    <row r="1377" spans="1:17" x14ac:dyDescent="0.35">
      <c r="A1377" s="40" t="s">
        <v>14371</v>
      </c>
      <c r="B1377" s="40" t="s">
        <v>14372</v>
      </c>
      <c r="C1377" s="41"/>
      <c r="D1377" s="42">
        <v>42825</v>
      </c>
      <c r="E1377" s="42">
        <v>2958465</v>
      </c>
      <c r="F1377" s="40" t="s">
        <v>14373</v>
      </c>
      <c r="G1377" s="41"/>
      <c r="H1377" s="40" t="s">
        <v>9590</v>
      </c>
      <c r="I1377" s="42">
        <v>42825</v>
      </c>
      <c r="J1377" s="40" t="s">
        <v>11115</v>
      </c>
      <c r="K1377" s="42">
        <v>42825</v>
      </c>
      <c r="L1377" s="40" t="s">
        <v>11115</v>
      </c>
      <c r="M1377" s="42">
        <v>42825</v>
      </c>
      <c r="N1377" s="42">
        <v>2958465</v>
      </c>
      <c r="O1377" s="40" t="s">
        <v>11175</v>
      </c>
      <c r="P1377" s="40" t="s">
        <v>14367</v>
      </c>
      <c r="Q1377" s="40" t="s">
        <v>11167</v>
      </c>
    </row>
    <row r="1378" spans="1:17" x14ac:dyDescent="0.35">
      <c r="A1378" s="40" t="s">
        <v>14374</v>
      </c>
      <c r="B1378" s="40" t="s">
        <v>14375</v>
      </c>
      <c r="C1378" s="41"/>
      <c r="D1378" s="42">
        <v>42825</v>
      </c>
      <c r="E1378" s="42">
        <v>2958465</v>
      </c>
      <c r="F1378" s="40" t="s">
        <v>11988</v>
      </c>
      <c r="G1378" s="41"/>
      <c r="H1378" s="40" t="s">
        <v>9590</v>
      </c>
      <c r="I1378" s="42">
        <v>42825</v>
      </c>
      <c r="J1378" s="40" t="s">
        <v>11115</v>
      </c>
      <c r="K1378" s="42">
        <v>42825</v>
      </c>
      <c r="L1378" s="40" t="s">
        <v>11115</v>
      </c>
      <c r="M1378" s="42">
        <v>42825</v>
      </c>
      <c r="N1378" s="42">
        <v>2958465</v>
      </c>
      <c r="O1378" s="40" t="s">
        <v>11210</v>
      </c>
      <c r="P1378" s="40" t="s">
        <v>14376</v>
      </c>
      <c r="Q1378" s="40" t="s">
        <v>11118</v>
      </c>
    </row>
    <row r="1379" spans="1:17" x14ac:dyDescent="0.35">
      <c r="A1379" s="40" t="s">
        <v>14377</v>
      </c>
      <c r="B1379" s="40" t="s">
        <v>14378</v>
      </c>
      <c r="C1379" s="41"/>
      <c r="D1379" s="42">
        <v>42825</v>
      </c>
      <c r="E1379" s="42">
        <v>2958465</v>
      </c>
      <c r="F1379" s="40" t="s">
        <v>14374</v>
      </c>
      <c r="G1379" s="41"/>
      <c r="H1379" s="40" t="s">
        <v>9590</v>
      </c>
      <c r="I1379" s="42">
        <v>42825</v>
      </c>
      <c r="J1379" s="40" t="s">
        <v>11115</v>
      </c>
      <c r="K1379" s="42">
        <v>42825</v>
      </c>
      <c r="L1379" s="40" t="s">
        <v>11115</v>
      </c>
      <c r="M1379" s="42">
        <v>42825</v>
      </c>
      <c r="N1379" s="42">
        <v>2958465</v>
      </c>
      <c r="O1379" s="40" t="s">
        <v>11210</v>
      </c>
      <c r="P1379" s="40" t="s">
        <v>14376</v>
      </c>
      <c r="Q1379" s="40" t="s">
        <v>11121</v>
      </c>
    </row>
    <row r="1380" spans="1:17" x14ac:dyDescent="0.35">
      <c r="A1380" s="40" t="s">
        <v>14379</v>
      </c>
      <c r="B1380" s="40" t="s">
        <v>14380</v>
      </c>
      <c r="C1380" s="41"/>
      <c r="D1380" s="42">
        <v>42825</v>
      </c>
      <c r="E1380" s="42">
        <v>2958465</v>
      </c>
      <c r="F1380" s="41"/>
      <c r="G1380" s="41"/>
      <c r="H1380" s="40" t="s">
        <v>9590</v>
      </c>
      <c r="I1380" s="42">
        <v>42825</v>
      </c>
      <c r="J1380" s="40" t="s">
        <v>11115</v>
      </c>
      <c r="K1380" s="42">
        <v>42825</v>
      </c>
      <c r="L1380" s="40" t="s">
        <v>11115</v>
      </c>
      <c r="M1380" s="42">
        <v>42825</v>
      </c>
      <c r="N1380" s="42">
        <v>2958465</v>
      </c>
      <c r="O1380" s="40" t="s">
        <v>11132</v>
      </c>
      <c r="P1380" s="40" t="s">
        <v>14381</v>
      </c>
      <c r="Q1380" s="40" t="s">
        <v>11118</v>
      </c>
    </row>
    <row r="1381" spans="1:17" x14ac:dyDescent="0.35">
      <c r="A1381" s="40" t="s">
        <v>14382</v>
      </c>
      <c r="B1381" s="40" t="s">
        <v>14383</v>
      </c>
      <c r="C1381" s="41"/>
      <c r="D1381" s="42">
        <v>42825</v>
      </c>
      <c r="E1381" s="42">
        <v>2958465</v>
      </c>
      <c r="F1381" s="41"/>
      <c r="G1381" s="41"/>
      <c r="H1381" s="40" t="s">
        <v>9590</v>
      </c>
      <c r="I1381" s="42">
        <v>42825</v>
      </c>
      <c r="J1381" s="40" t="s">
        <v>11115</v>
      </c>
      <c r="K1381" s="42">
        <v>42825</v>
      </c>
      <c r="L1381" s="40" t="s">
        <v>11115</v>
      </c>
      <c r="M1381" s="42">
        <v>42825</v>
      </c>
      <c r="N1381" s="42">
        <v>2958465</v>
      </c>
      <c r="O1381" s="40" t="s">
        <v>11132</v>
      </c>
      <c r="P1381" s="40" t="s">
        <v>14381</v>
      </c>
      <c r="Q1381" s="40" t="s">
        <v>11121</v>
      </c>
    </row>
    <row r="1382" spans="1:17" x14ac:dyDescent="0.35">
      <c r="A1382" s="40" t="s">
        <v>14384</v>
      </c>
      <c r="B1382" s="40" t="s">
        <v>14385</v>
      </c>
      <c r="C1382" s="41"/>
      <c r="D1382" s="42">
        <v>42825</v>
      </c>
      <c r="E1382" s="42">
        <v>2958465</v>
      </c>
      <c r="F1382" s="41"/>
      <c r="G1382" s="41"/>
      <c r="H1382" s="40" t="s">
        <v>9590</v>
      </c>
      <c r="I1382" s="42">
        <v>42825</v>
      </c>
      <c r="J1382" s="40" t="s">
        <v>11115</v>
      </c>
      <c r="K1382" s="42">
        <v>42825</v>
      </c>
      <c r="L1382" s="40" t="s">
        <v>11115</v>
      </c>
      <c r="M1382" s="42">
        <v>42825</v>
      </c>
      <c r="N1382" s="42">
        <v>2958465</v>
      </c>
      <c r="O1382" s="40" t="s">
        <v>11210</v>
      </c>
      <c r="P1382" s="40" t="s">
        <v>14386</v>
      </c>
      <c r="Q1382" s="40" t="s">
        <v>11144</v>
      </c>
    </row>
    <row r="1383" spans="1:17" x14ac:dyDescent="0.35">
      <c r="A1383" s="40" t="s">
        <v>14387</v>
      </c>
      <c r="B1383" s="40" t="s">
        <v>14388</v>
      </c>
      <c r="C1383" s="41"/>
      <c r="D1383" s="42">
        <v>42825</v>
      </c>
      <c r="E1383" s="42">
        <v>2958465</v>
      </c>
      <c r="F1383" s="40" t="s">
        <v>14389</v>
      </c>
      <c r="G1383" s="41"/>
      <c r="H1383" s="40" t="s">
        <v>9590</v>
      </c>
      <c r="I1383" s="42">
        <v>42825</v>
      </c>
      <c r="J1383" s="40" t="s">
        <v>11115</v>
      </c>
      <c r="K1383" s="42">
        <v>42825</v>
      </c>
      <c r="L1383" s="40" t="s">
        <v>11115</v>
      </c>
      <c r="M1383" s="42">
        <v>42825</v>
      </c>
      <c r="N1383" s="42">
        <v>2958465</v>
      </c>
      <c r="O1383" s="40" t="s">
        <v>11210</v>
      </c>
      <c r="P1383" s="40" t="s">
        <v>14386</v>
      </c>
      <c r="Q1383" s="40" t="s">
        <v>11184</v>
      </c>
    </row>
    <row r="1384" spans="1:17" x14ac:dyDescent="0.35">
      <c r="A1384" s="40" t="s">
        <v>10695</v>
      </c>
      <c r="B1384" s="40" t="s">
        <v>14390</v>
      </c>
      <c r="C1384" s="41"/>
      <c r="D1384" s="42">
        <v>42825</v>
      </c>
      <c r="E1384" s="42">
        <v>2958465</v>
      </c>
      <c r="F1384" s="41"/>
      <c r="G1384" s="41"/>
      <c r="H1384" s="40" t="s">
        <v>9590</v>
      </c>
      <c r="I1384" s="42">
        <v>42825</v>
      </c>
      <c r="J1384" s="40" t="s">
        <v>11115</v>
      </c>
      <c r="K1384" s="42">
        <v>42825</v>
      </c>
      <c r="L1384" s="40" t="s">
        <v>11115</v>
      </c>
      <c r="M1384" s="42">
        <v>42825</v>
      </c>
      <c r="N1384" s="42">
        <v>2958465</v>
      </c>
      <c r="O1384" s="40" t="s">
        <v>11149</v>
      </c>
      <c r="P1384" s="40" t="s">
        <v>14391</v>
      </c>
      <c r="Q1384" s="40" t="s">
        <v>11118</v>
      </c>
    </row>
    <row r="1385" spans="1:17" x14ac:dyDescent="0.35">
      <c r="A1385" s="40" t="s">
        <v>10754</v>
      </c>
      <c r="B1385" s="40" t="s">
        <v>14392</v>
      </c>
      <c r="C1385" s="41"/>
      <c r="D1385" s="42">
        <v>42825</v>
      </c>
      <c r="E1385" s="42">
        <v>2958465</v>
      </c>
      <c r="F1385" s="41"/>
      <c r="G1385" s="41"/>
      <c r="H1385" s="40" t="s">
        <v>9590</v>
      </c>
      <c r="I1385" s="42">
        <v>42825</v>
      </c>
      <c r="J1385" s="40" t="s">
        <v>11115</v>
      </c>
      <c r="K1385" s="42">
        <v>42825</v>
      </c>
      <c r="L1385" s="40" t="s">
        <v>11115</v>
      </c>
      <c r="M1385" s="42">
        <v>42825</v>
      </c>
      <c r="N1385" s="42">
        <v>2958465</v>
      </c>
      <c r="O1385" s="40" t="s">
        <v>11149</v>
      </c>
      <c r="P1385" s="40" t="s">
        <v>14391</v>
      </c>
      <c r="Q1385" s="40" t="s">
        <v>11152</v>
      </c>
    </row>
    <row r="1386" spans="1:17" x14ac:dyDescent="0.35">
      <c r="A1386" s="40" t="s">
        <v>9166</v>
      </c>
      <c r="B1386" s="40" t="s">
        <v>14392</v>
      </c>
      <c r="C1386" s="41"/>
      <c r="D1386" s="42">
        <v>42825</v>
      </c>
      <c r="E1386" s="42">
        <v>2958465</v>
      </c>
      <c r="F1386" s="41"/>
      <c r="G1386" s="41"/>
      <c r="H1386" s="40" t="s">
        <v>9590</v>
      </c>
      <c r="I1386" s="42">
        <v>42825</v>
      </c>
      <c r="J1386" s="40" t="s">
        <v>11115</v>
      </c>
      <c r="K1386" s="42">
        <v>42825</v>
      </c>
      <c r="L1386" s="40" t="s">
        <v>11115</v>
      </c>
      <c r="M1386" s="42">
        <v>42825</v>
      </c>
      <c r="N1386" s="42">
        <v>2958465</v>
      </c>
      <c r="O1386" s="40" t="s">
        <v>11149</v>
      </c>
      <c r="P1386" s="40" t="s">
        <v>14391</v>
      </c>
      <c r="Q1386" s="40" t="s">
        <v>11152</v>
      </c>
    </row>
    <row r="1387" spans="1:17" x14ac:dyDescent="0.35">
      <c r="A1387" s="40" t="s">
        <v>14393</v>
      </c>
      <c r="B1387" s="40" t="s">
        <v>14394</v>
      </c>
      <c r="C1387" s="41"/>
      <c r="D1387" s="42">
        <v>42825</v>
      </c>
      <c r="E1387" s="42">
        <v>2958465</v>
      </c>
      <c r="F1387" s="41"/>
      <c r="G1387" s="41"/>
      <c r="H1387" s="40" t="s">
        <v>9590</v>
      </c>
      <c r="I1387" s="42">
        <v>42825</v>
      </c>
      <c r="J1387" s="40" t="s">
        <v>11115</v>
      </c>
      <c r="K1387" s="42">
        <v>42825</v>
      </c>
      <c r="L1387" s="40" t="s">
        <v>11115</v>
      </c>
      <c r="M1387" s="42">
        <v>42825</v>
      </c>
      <c r="N1387" s="42">
        <v>2958465</v>
      </c>
      <c r="O1387" s="40" t="s">
        <v>11149</v>
      </c>
      <c r="P1387" s="40" t="s">
        <v>14391</v>
      </c>
      <c r="Q1387" s="40" t="s">
        <v>11136</v>
      </c>
    </row>
    <row r="1388" spans="1:17" x14ac:dyDescent="0.35">
      <c r="A1388" s="40" t="s">
        <v>14395</v>
      </c>
      <c r="B1388" s="40" t="s">
        <v>14396</v>
      </c>
      <c r="C1388" s="41"/>
      <c r="D1388" s="42">
        <v>42825</v>
      </c>
      <c r="E1388" s="42">
        <v>2958465</v>
      </c>
      <c r="F1388" s="41"/>
      <c r="G1388" s="41"/>
      <c r="H1388" s="40" t="s">
        <v>9590</v>
      </c>
      <c r="I1388" s="42">
        <v>42825</v>
      </c>
      <c r="J1388" s="40" t="s">
        <v>11115</v>
      </c>
      <c r="K1388" s="42">
        <v>42825</v>
      </c>
      <c r="L1388" s="40" t="s">
        <v>11115</v>
      </c>
      <c r="M1388" s="42">
        <v>42825</v>
      </c>
      <c r="N1388" s="42">
        <v>2958465</v>
      </c>
      <c r="O1388" s="40" t="s">
        <v>11149</v>
      </c>
      <c r="P1388" s="40" t="s">
        <v>14391</v>
      </c>
      <c r="Q1388" s="40" t="s">
        <v>11167</v>
      </c>
    </row>
    <row r="1389" spans="1:17" x14ac:dyDescent="0.35">
      <c r="A1389" s="40" t="s">
        <v>10310</v>
      </c>
      <c r="B1389" s="40" t="s">
        <v>14397</v>
      </c>
      <c r="C1389" s="41"/>
      <c r="D1389" s="42">
        <v>42825</v>
      </c>
      <c r="E1389" s="42">
        <v>2958465</v>
      </c>
      <c r="F1389" s="41"/>
      <c r="G1389" s="41"/>
      <c r="H1389" s="40" t="s">
        <v>9590</v>
      </c>
      <c r="I1389" s="42">
        <v>42825</v>
      </c>
      <c r="J1389" s="40" t="s">
        <v>11115</v>
      </c>
      <c r="K1389" s="42">
        <v>42825</v>
      </c>
      <c r="L1389" s="40" t="s">
        <v>11115</v>
      </c>
      <c r="M1389" s="42">
        <v>42825</v>
      </c>
      <c r="N1389" s="42">
        <v>2958465</v>
      </c>
      <c r="O1389" s="40" t="s">
        <v>11149</v>
      </c>
      <c r="P1389" s="40" t="s">
        <v>14398</v>
      </c>
      <c r="Q1389" s="40" t="s">
        <v>11139</v>
      </c>
    </row>
    <row r="1390" spans="1:17" x14ac:dyDescent="0.35">
      <c r="A1390" s="40" t="s">
        <v>14399</v>
      </c>
      <c r="B1390" s="40" t="s">
        <v>14400</v>
      </c>
      <c r="C1390" s="41"/>
      <c r="D1390" s="42">
        <v>42825</v>
      </c>
      <c r="E1390" s="42">
        <v>2958465</v>
      </c>
      <c r="F1390" s="41"/>
      <c r="G1390" s="41"/>
      <c r="H1390" s="40" t="s">
        <v>9590</v>
      </c>
      <c r="I1390" s="42">
        <v>42825</v>
      </c>
      <c r="J1390" s="40" t="s">
        <v>11115</v>
      </c>
      <c r="K1390" s="42">
        <v>42825</v>
      </c>
      <c r="L1390" s="40" t="s">
        <v>11115</v>
      </c>
      <c r="M1390" s="42">
        <v>42825</v>
      </c>
      <c r="N1390" s="42">
        <v>2958465</v>
      </c>
      <c r="O1390" s="40" t="s">
        <v>11249</v>
      </c>
      <c r="P1390" s="40" t="s">
        <v>14401</v>
      </c>
      <c r="Q1390" s="40" t="s">
        <v>11118</v>
      </c>
    </row>
    <row r="1391" spans="1:17" x14ac:dyDescent="0.35">
      <c r="A1391" s="40" t="s">
        <v>14402</v>
      </c>
      <c r="B1391" s="40" t="s">
        <v>14403</v>
      </c>
      <c r="C1391" s="41"/>
      <c r="D1391" s="42">
        <v>42825</v>
      </c>
      <c r="E1391" s="42">
        <v>2958465</v>
      </c>
      <c r="F1391" s="41"/>
      <c r="G1391" s="41"/>
      <c r="H1391" s="40" t="s">
        <v>9590</v>
      </c>
      <c r="I1391" s="42">
        <v>42825</v>
      </c>
      <c r="J1391" s="40" t="s">
        <v>11115</v>
      </c>
      <c r="K1391" s="42">
        <v>42825</v>
      </c>
      <c r="L1391" s="40" t="s">
        <v>11115</v>
      </c>
      <c r="M1391" s="42">
        <v>42825</v>
      </c>
      <c r="N1391" s="42">
        <v>2958465</v>
      </c>
      <c r="O1391" s="40" t="s">
        <v>11249</v>
      </c>
      <c r="P1391" s="40" t="s">
        <v>14401</v>
      </c>
      <c r="Q1391" s="40" t="s">
        <v>11136</v>
      </c>
    </row>
    <row r="1392" spans="1:17" x14ac:dyDescent="0.35">
      <c r="A1392" s="40" t="s">
        <v>14404</v>
      </c>
      <c r="B1392" s="40" t="s">
        <v>14405</v>
      </c>
      <c r="C1392" s="41"/>
      <c r="D1392" s="42">
        <v>42825</v>
      </c>
      <c r="E1392" s="42">
        <v>2958465</v>
      </c>
      <c r="F1392" s="41"/>
      <c r="G1392" s="41"/>
      <c r="H1392" s="40" t="s">
        <v>9590</v>
      </c>
      <c r="I1392" s="42">
        <v>42825</v>
      </c>
      <c r="J1392" s="40" t="s">
        <v>11115</v>
      </c>
      <c r="K1392" s="42">
        <v>42825</v>
      </c>
      <c r="L1392" s="40" t="s">
        <v>11115</v>
      </c>
      <c r="M1392" s="42">
        <v>42825</v>
      </c>
      <c r="N1392" s="42">
        <v>2958465</v>
      </c>
      <c r="O1392" s="40" t="s">
        <v>11132</v>
      </c>
      <c r="P1392" s="40" t="s">
        <v>14406</v>
      </c>
      <c r="Q1392" s="40" t="s">
        <v>11118</v>
      </c>
    </row>
    <row r="1393" spans="1:17" x14ac:dyDescent="0.35">
      <c r="A1393" s="40" t="s">
        <v>14407</v>
      </c>
      <c r="B1393" s="40" t="s">
        <v>14408</v>
      </c>
      <c r="C1393" s="41"/>
      <c r="D1393" s="42">
        <v>42825</v>
      </c>
      <c r="E1393" s="42">
        <v>2958465</v>
      </c>
      <c r="F1393" s="41"/>
      <c r="G1393" s="41"/>
      <c r="H1393" s="40" t="s">
        <v>9590</v>
      </c>
      <c r="I1393" s="42">
        <v>42825</v>
      </c>
      <c r="J1393" s="40" t="s">
        <v>11115</v>
      </c>
      <c r="K1393" s="42">
        <v>42825</v>
      </c>
      <c r="L1393" s="40" t="s">
        <v>11115</v>
      </c>
      <c r="M1393" s="42">
        <v>42825</v>
      </c>
      <c r="N1393" s="42">
        <v>2958465</v>
      </c>
      <c r="O1393" s="40" t="s">
        <v>11132</v>
      </c>
      <c r="P1393" s="40" t="s">
        <v>14406</v>
      </c>
      <c r="Q1393" s="40" t="s">
        <v>11136</v>
      </c>
    </row>
    <row r="1394" spans="1:17" x14ac:dyDescent="0.35">
      <c r="A1394" s="40" t="s">
        <v>14409</v>
      </c>
      <c r="B1394" s="40" t="s">
        <v>14410</v>
      </c>
      <c r="C1394" s="41"/>
      <c r="D1394" s="42">
        <v>42825</v>
      </c>
      <c r="E1394" s="42">
        <v>2958465</v>
      </c>
      <c r="F1394" s="41"/>
      <c r="G1394" s="41"/>
      <c r="H1394" s="40" t="s">
        <v>9590</v>
      </c>
      <c r="I1394" s="42">
        <v>42825</v>
      </c>
      <c r="J1394" s="40" t="s">
        <v>11115</v>
      </c>
      <c r="K1394" s="42">
        <v>42825</v>
      </c>
      <c r="L1394" s="40" t="s">
        <v>11115</v>
      </c>
      <c r="M1394" s="42">
        <v>42825</v>
      </c>
      <c r="N1394" s="42">
        <v>2958465</v>
      </c>
      <c r="O1394" s="40" t="s">
        <v>11260</v>
      </c>
      <c r="P1394" s="40" t="s">
        <v>14411</v>
      </c>
      <c r="Q1394" s="40" t="s">
        <v>11136</v>
      </c>
    </row>
    <row r="1395" spans="1:17" x14ac:dyDescent="0.35">
      <c r="A1395" s="40" t="s">
        <v>14412</v>
      </c>
      <c r="B1395" s="40" t="s">
        <v>14413</v>
      </c>
      <c r="C1395" s="41"/>
      <c r="D1395" s="42">
        <v>42825</v>
      </c>
      <c r="E1395" s="42">
        <v>2958465</v>
      </c>
      <c r="F1395" s="41"/>
      <c r="G1395" s="41"/>
      <c r="H1395" s="40" t="s">
        <v>9590</v>
      </c>
      <c r="I1395" s="42">
        <v>42825</v>
      </c>
      <c r="J1395" s="40" t="s">
        <v>11115</v>
      </c>
      <c r="K1395" s="42">
        <v>42825</v>
      </c>
      <c r="L1395" s="40" t="s">
        <v>11115</v>
      </c>
      <c r="M1395" s="42">
        <v>42825</v>
      </c>
      <c r="N1395" s="42">
        <v>2958465</v>
      </c>
      <c r="O1395" s="40" t="s">
        <v>11260</v>
      </c>
      <c r="P1395" s="40" t="s">
        <v>14411</v>
      </c>
      <c r="Q1395" s="40" t="s">
        <v>11139</v>
      </c>
    </row>
    <row r="1396" spans="1:17" ht="26.5" x14ac:dyDescent="0.35">
      <c r="A1396" s="40" t="s">
        <v>14414</v>
      </c>
      <c r="B1396" s="40" t="s">
        <v>14415</v>
      </c>
      <c r="C1396" s="41"/>
      <c r="D1396" s="42">
        <v>42825</v>
      </c>
      <c r="E1396" s="42">
        <v>2958465</v>
      </c>
      <c r="F1396" s="41"/>
      <c r="G1396" s="41"/>
      <c r="H1396" s="40" t="s">
        <v>9590</v>
      </c>
      <c r="I1396" s="42">
        <v>42825</v>
      </c>
      <c r="J1396" s="40" t="s">
        <v>11115</v>
      </c>
      <c r="K1396" s="42">
        <v>42825</v>
      </c>
      <c r="L1396" s="40" t="s">
        <v>11115</v>
      </c>
      <c r="M1396" s="42">
        <v>42825</v>
      </c>
      <c r="N1396" s="42">
        <v>2958465</v>
      </c>
      <c r="O1396" s="40" t="s">
        <v>11175</v>
      </c>
      <c r="P1396" s="40" t="s">
        <v>14416</v>
      </c>
      <c r="Q1396" s="40" t="s">
        <v>11118</v>
      </c>
    </row>
    <row r="1397" spans="1:17" ht="26.5" x14ac:dyDescent="0.35">
      <c r="A1397" s="40" t="s">
        <v>14417</v>
      </c>
      <c r="B1397" s="40" t="s">
        <v>14415</v>
      </c>
      <c r="C1397" s="41"/>
      <c r="D1397" s="42">
        <v>42825</v>
      </c>
      <c r="E1397" s="42">
        <v>2958465</v>
      </c>
      <c r="F1397" s="41"/>
      <c r="G1397" s="41"/>
      <c r="H1397" s="40" t="s">
        <v>9590</v>
      </c>
      <c r="I1397" s="42">
        <v>42825</v>
      </c>
      <c r="J1397" s="40" t="s">
        <v>11115</v>
      </c>
      <c r="K1397" s="42">
        <v>42825</v>
      </c>
      <c r="L1397" s="40" t="s">
        <v>11115</v>
      </c>
      <c r="M1397" s="42">
        <v>42825</v>
      </c>
      <c r="N1397" s="42">
        <v>2958465</v>
      </c>
      <c r="O1397" s="40" t="s">
        <v>11175</v>
      </c>
      <c r="P1397" s="40" t="s">
        <v>14416</v>
      </c>
      <c r="Q1397" s="40" t="s">
        <v>11118</v>
      </c>
    </row>
    <row r="1398" spans="1:17" ht="26.5" x14ac:dyDescent="0.35">
      <c r="A1398" s="40" t="s">
        <v>14418</v>
      </c>
      <c r="B1398" s="40" t="s">
        <v>14415</v>
      </c>
      <c r="C1398" s="41"/>
      <c r="D1398" s="42">
        <v>42825</v>
      </c>
      <c r="E1398" s="42">
        <v>2958465</v>
      </c>
      <c r="F1398" s="41"/>
      <c r="G1398" s="41"/>
      <c r="H1398" s="40" t="s">
        <v>9590</v>
      </c>
      <c r="I1398" s="42">
        <v>42825</v>
      </c>
      <c r="J1398" s="40" t="s">
        <v>11115</v>
      </c>
      <c r="K1398" s="42">
        <v>42825</v>
      </c>
      <c r="L1398" s="40" t="s">
        <v>11115</v>
      </c>
      <c r="M1398" s="42">
        <v>42825</v>
      </c>
      <c r="N1398" s="42">
        <v>2958465</v>
      </c>
      <c r="O1398" s="40" t="s">
        <v>11175</v>
      </c>
      <c r="P1398" s="40" t="s">
        <v>14416</v>
      </c>
      <c r="Q1398" s="40" t="s">
        <v>11118</v>
      </c>
    </row>
    <row r="1399" spans="1:17" ht="26.5" x14ac:dyDescent="0.35">
      <c r="A1399" s="40" t="s">
        <v>14419</v>
      </c>
      <c r="B1399" s="40" t="s">
        <v>14420</v>
      </c>
      <c r="C1399" s="41"/>
      <c r="D1399" s="42">
        <v>42825</v>
      </c>
      <c r="E1399" s="42">
        <v>2958465</v>
      </c>
      <c r="F1399" s="41"/>
      <c r="G1399" s="41"/>
      <c r="H1399" s="40" t="s">
        <v>9590</v>
      </c>
      <c r="I1399" s="42">
        <v>42825</v>
      </c>
      <c r="J1399" s="40" t="s">
        <v>11115</v>
      </c>
      <c r="K1399" s="42">
        <v>42825</v>
      </c>
      <c r="L1399" s="40" t="s">
        <v>11115</v>
      </c>
      <c r="M1399" s="42">
        <v>42825</v>
      </c>
      <c r="N1399" s="42">
        <v>2958465</v>
      </c>
      <c r="O1399" s="40" t="s">
        <v>11175</v>
      </c>
      <c r="P1399" s="40" t="s">
        <v>14416</v>
      </c>
      <c r="Q1399" s="40" t="s">
        <v>11121</v>
      </c>
    </row>
    <row r="1400" spans="1:17" ht="26.5" x14ac:dyDescent="0.35">
      <c r="A1400" s="40" t="s">
        <v>14421</v>
      </c>
      <c r="B1400" s="40" t="s">
        <v>14420</v>
      </c>
      <c r="C1400" s="41"/>
      <c r="D1400" s="42">
        <v>42825</v>
      </c>
      <c r="E1400" s="42">
        <v>2958465</v>
      </c>
      <c r="F1400" s="41"/>
      <c r="G1400" s="41"/>
      <c r="H1400" s="40" t="s">
        <v>9590</v>
      </c>
      <c r="I1400" s="42">
        <v>42825</v>
      </c>
      <c r="J1400" s="40" t="s">
        <v>11115</v>
      </c>
      <c r="K1400" s="42">
        <v>42825</v>
      </c>
      <c r="L1400" s="40" t="s">
        <v>11115</v>
      </c>
      <c r="M1400" s="42">
        <v>42825</v>
      </c>
      <c r="N1400" s="42">
        <v>2958465</v>
      </c>
      <c r="O1400" s="40" t="s">
        <v>11175</v>
      </c>
      <c r="P1400" s="40" t="s">
        <v>14416</v>
      </c>
      <c r="Q1400" s="40" t="s">
        <v>11121</v>
      </c>
    </row>
    <row r="1401" spans="1:17" ht="26.5" x14ac:dyDescent="0.35">
      <c r="A1401" s="40" t="s">
        <v>14422</v>
      </c>
      <c r="B1401" s="40" t="s">
        <v>14420</v>
      </c>
      <c r="C1401" s="41"/>
      <c r="D1401" s="42">
        <v>42825</v>
      </c>
      <c r="E1401" s="42">
        <v>2958465</v>
      </c>
      <c r="F1401" s="41"/>
      <c r="G1401" s="41"/>
      <c r="H1401" s="40" t="s">
        <v>9590</v>
      </c>
      <c r="I1401" s="42">
        <v>42825</v>
      </c>
      <c r="J1401" s="40" t="s">
        <v>11115</v>
      </c>
      <c r="K1401" s="42">
        <v>42825</v>
      </c>
      <c r="L1401" s="40" t="s">
        <v>11115</v>
      </c>
      <c r="M1401" s="42">
        <v>42825</v>
      </c>
      <c r="N1401" s="42">
        <v>2958465</v>
      </c>
      <c r="O1401" s="40" t="s">
        <v>11175</v>
      </c>
      <c r="P1401" s="40" t="s">
        <v>14416</v>
      </c>
      <c r="Q1401" s="40" t="s">
        <v>11121</v>
      </c>
    </row>
    <row r="1402" spans="1:17" x14ac:dyDescent="0.35">
      <c r="A1402" s="40" t="s">
        <v>10593</v>
      </c>
      <c r="B1402" s="40" t="s">
        <v>10102</v>
      </c>
      <c r="C1402" s="41"/>
      <c r="D1402" s="42">
        <v>42825</v>
      </c>
      <c r="E1402" s="42">
        <v>2958465</v>
      </c>
      <c r="F1402" s="41"/>
      <c r="G1402" s="41"/>
      <c r="H1402" s="40" t="s">
        <v>9590</v>
      </c>
      <c r="I1402" s="42">
        <v>42825</v>
      </c>
      <c r="J1402" s="40" t="s">
        <v>11115</v>
      </c>
      <c r="K1402" s="42">
        <v>42825</v>
      </c>
      <c r="L1402" s="40" t="s">
        <v>11115</v>
      </c>
      <c r="M1402" s="42">
        <v>42825</v>
      </c>
      <c r="N1402" s="42">
        <v>2958465</v>
      </c>
      <c r="O1402" s="40" t="s">
        <v>11149</v>
      </c>
      <c r="P1402" s="40" t="s">
        <v>14423</v>
      </c>
      <c r="Q1402" s="40" t="s">
        <v>11118</v>
      </c>
    </row>
    <row r="1403" spans="1:17" x14ac:dyDescent="0.35">
      <c r="A1403" s="40" t="s">
        <v>10592</v>
      </c>
      <c r="B1403" s="40" t="s">
        <v>10101</v>
      </c>
      <c r="C1403" s="41"/>
      <c r="D1403" s="42">
        <v>42825</v>
      </c>
      <c r="E1403" s="42">
        <v>2958465</v>
      </c>
      <c r="F1403" s="41"/>
      <c r="G1403" s="41"/>
      <c r="H1403" s="40" t="s">
        <v>9590</v>
      </c>
      <c r="I1403" s="42">
        <v>42825</v>
      </c>
      <c r="J1403" s="40" t="s">
        <v>11115</v>
      </c>
      <c r="K1403" s="42">
        <v>42825</v>
      </c>
      <c r="L1403" s="40" t="s">
        <v>11115</v>
      </c>
      <c r="M1403" s="42">
        <v>42825</v>
      </c>
      <c r="N1403" s="42">
        <v>2958465</v>
      </c>
      <c r="O1403" s="40" t="s">
        <v>11149</v>
      </c>
      <c r="P1403" s="40" t="s">
        <v>14423</v>
      </c>
      <c r="Q1403" s="40" t="s">
        <v>11152</v>
      </c>
    </row>
    <row r="1404" spans="1:17" x14ac:dyDescent="0.35">
      <c r="A1404" s="40" t="s">
        <v>14424</v>
      </c>
      <c r="B1404" s="40" t="s">
        <v>14425</v>
      </c>
      <c r="C1404" s="41"/>
      <c r="D1404" s="42">
        <v>42825</v>
      </c>
      <c r="E1404" s="42">
        <v>2958465</v>
      </c>
      <c r="F1404" s="41"/>
      <c r="G1404" s="41"/>
      <c r="H1404" s="40" t="s">
        <v>9590</v>
      </c>
      <c r="I1404" s="42">
        <v>42825</v>
      </c>
      <c r="J1404" s="40" t="s">
        <v>11115</v>
      </c>
      <c r="K1404" s="42">
        <v>42825</v>
      </c>
      <c r="L1404" s="40" t="s">
        <v>11115</v>
      </c>
      <c r="M1404" s="42">
        <v>42825</v>
      </c>
      <c r="N1404" s="42">
        <v>2958465</v>
      </c>
      <c r="O1404" s="40" t="s">
        <v>11720</v>
      </c>
      <c r="P1404" s="40" t="s">
        <v>14423</v>
      </c>
      <c r="Q1404" s="40" t="s">
        <v>11167</v>
      </c>
    </row>
    <row r="1405" spans="1:17" x14ac:dyDescent="0.35">
      <c r="A1405" s="40" t="s">
        <v>14426</v>
      </c>
      <c r="B1405" s="40" t="s">
        <v>14427</v>
      </c>
      <c r="C1405" s="41"/>
      <c r="D1405" s="42">
        <v>42825</v>
      </c>
      <c r="E1405" s="42">
        <v>2958465</v>
      </c>
      <c r="F1405" s="41"/>
      <c r="G1405" s="41"/>
      <c r="H1405" s="40" t="s">
        <v>9590</v>
      </c>
      <c r="I1405" s="42">
        <v>42825</v>
      </c>
      <c r="J1405" s="40" t="s">
        <v>11115</v>
      </c>
      <c r="K1405" s="42">
        <v>42825</v>
      </c>
      <c r="L1405" s="40" t="s">
        <v>11115</v>
      </c>
      <c r="M1405" s="42">
        <v>42825</v>
      </c>
      <c r="N1405" s="42">
        <v>2958465</v>
      </c>
      <c r="O1405" s="40" t="s">
        <v>11249</v>
      </c>
      <c r="P1405" s="40" t="s">
        <v>14428</v>
      </c>
      <c r="Q1405" s="40" t="s">
        <v>11118</v>
      </c>
    </row>
    <row r="1406" spans="1:17" x14ac:dyDescent="0.35">
      <c r="A1406" s="40" t="s">
        <v>14429</v>
      </c>
      <c r="B1406" s="40" t="s">
        <v>14430</v>
      </c>
      <c r="C1406" s="41"/>
      <c r="D1406" s="42">
        <v>42825</v>
      </c>
      <c r="E1406" s="42">
        <v>2958465</v>
      </c>
      <c r="F1406" s="41"/>
      <c r="G1406" s="41"/>
      <c r="H1406" s="40" t="s">
        <v>9590</v>
      </c>
      <c r="I1406" s="42">
        <v>42825</v>
      </c>
      <c r="J1406" s="40" t="s">
        <v>11115</v>
      </c>
      <c r="K1406" s="42">
        <v>42825</v>
      </c>
      <c r="L1406" s="40" t="s">
        <v>11115</v>
      </c>
      <c r="M1406" s="42">
        <v>42825</v>
      </c>
      <c r="N1406" s="42">
        <v>2958465</v>
      </c>
      <c r="O1406" s="40" t="s">
        <v>11249</v>
      </c>
      <c r="P1406" s="40" t="s">
        <v>14428</v>
      </c>
      <c r="Q1406" s="40" t="s">
        <v>11121</v>
      </c>
    </row>
    <row r="1407" spans="1:17" x14ac:dyDescent="0.35">
      <c r="A1407" s="40" t="s">
        <v>14431</v>
      </c>
      <c r="B1407" s="40" t="s">
        <v>14432</v>
      </c>
      <c r="C1407" s="41"/>
      <c r="D1407" s="42">
        <v>42825</v>
      </c>
      <c r="E1407" s="42">
        <v>2958465</v>
      </c>
      <c r="F1407" s="41"/>
      <c r="G1407" s="41"/>
      <c r="H1407" s="40" t="s">
        <v>9590</v>
      </c>
      <c r="I1407" s="42">
        <v>42825</v>
      </c>
      <c r="J1407" s="40" t="s">
        <v>11115</v>
      </c>
      <c r="K1407" s="42">
        <v>42825</v>
      </c>
      <c r="L1407" s="40" t="s">
        <v>11115</v>
      </c>
      <c r="M1407" s="42">
        <v>42825</v>
      </c>
      <c r="N1407" s="42">
        <v>2958465</v>
      </c>
      <c r="O1407" s="40" t="s">
        <v>11116</v>
      </c>
      <c r="P1407" s="40" t="s">
        <v>14433</v>
      </c>
      <c r="Q1407" s="40" t="s">
        <v>11118</v>
      </c>
    </row>
    <row r="1408" spans="1:17" x14ac:dyDescent="0.35">
      <c r="A1408" s="40" t="s">
        <v>14434</v>
      </c>
      <c r="B1408" s="40" t="s">
        <v>14435</v>
      </c>
      <c r="C1408" s="41"/>
      <c r="D1408" s="42">
        <v>42825</v>
      </c>
      <c r="E1408" s="42">
        <v>2958465</v>
      </c>
      <c r="F1408" s="41"/>
      <c r="G1408" s="41"/>
      <c r="H1408" s="40" t="s">
        <v>9590</v>
      </c>
      <c r="I1408" s="42">
        <v>42825</v>
      </c>
      <c r="J1408" s="40" t="s">
        <v>11115</v>
      </c>
      <c r="K1408" s="42">
        <v>42825</v>
      </c>
      <c r="L1408" s="40" t="s">
        <v>11115</v>
      </c>
      <c r="M1408" s="42">
        <v>42825</v>
      </c>
      <c r="N1408" s="42">
        <v>2958465</v>
      </c>
      <c r="O1408" s="40" t="s">
        <v>11116</v>
      </c>
      <c r="P1408" s="40" t="s">
        <v>14433</v>
      </c>
      <c r="Q1408" s="40" t="s">
        <v>11121</v>
      </c>
    </row>
    <row r="1409" spans="1:17" x14ac:dyDescent="0.35">
      <c r="A1409" s="40" t="s">
        <v>14436</v>
      </c>
      <c r="B1409" s="40" t="s">
        <v>14437</v>
      </c>
      <c r="C1409" s="41"/>
      <c r="D1409" s="42">
        <v>42825</v>
      </c>
      <c r="E1409" s="42">
        <v>2958465</v>
      </c>
      <c r="F1409" s="41"/>
      <c r="G1409" s="41"/>
      <c r="H1409" s="40" t="s">
        <v>9590</v>
      </c>
      <c r="I1409" s="42">
        <v>42825</v>
      </c>
      <c r="J1409" s="40" t="s">
        <v>11115</v>
      </c>
      <c r="K1409" s="42">
        <v>42825</v>
      </c>
      <c r="L1409" s="40" t="s">
        <v>11115</v>
      </c>
      <c r="M1409" s="42">
        <v>42825</v>
      </c>
      <c r="N1409" s="42">
        <v>2958465</v>
      </c>
      <c r="O1409" s="40" t="s">
        <v>11116</v>
      </c>
      <c r="P1409" s="40" t="s">
        <v>14433</v>
      </c>
      <c r="Q1409" s="40" t="s">
        <v>11167</v>
      </c>
    </row>
    <row r="1410" spans="1:17" x14ac:dyDescent="0.35">
      <c r="A1410" s="40" t="s">
        <v>14438</v>
      </c>
      <c r="B1410" s="40" t="s">
        <v>14439</v>
      </c>
      <c r="C1410" s="41"/>
      <c r="D1410" s="42">
        <v>42825</v>
      </c>
      <c r="E1410" s="42">
        <v>2958465</v>
      </c>
      <c r="F1410" s="41"/>
      <c r="G1410" s="41"/>
      <c r="H1410" s="40" t="s">
        <v>9590</v>
      </c>
      <c r="I1410" s="42">
        <v>42825</v>
      </c>
      <c r="J1410" s="40" t="s">
        <v>11115</v>
      </c>
      <c r="K1410" s="42">
        <v>42825</v>
      </c>
      <c r="L1410" s="40" t="s">
        <v>11115</v>
      </c>
      <c r="M1410" s="42">
        <v>42825</v>
      </c>
      <c r="N1410" s="42">
        <v>2958465</v>
      </c>
      <c r="O1410" s="40" t="s">
        <v>11210</v>
      </c>
      <c r="P1410" s="40" t="s">
        <v>14440</v>
      </c>
      <c r="Q1410" s="40" t="s">
        <v>11184</v>
      </c>
    </row>
    <row r="1411" spans="1:17" x14ac:dyDescent="0.35">
      <c r="A1411" s="40" t="s">
        <v>14441</v>
      </c>
      <c r="B1411" s="40" t="s">
        <v>14442</v>
      </c>
      <c r="C1411" s="41"/>
      <c r="D1411" s="42">
        <v>42825</v>
      </c>
      <c r="E1411" s="42">
        <v>2958465</v>
      </c>
      <c r="F1411" s="40" t="s">
        <v>11153</v>
      </c>
      <c r="G1411" s="41"/>
      <c r="H1411" s="40" t="s">
        <v>9590</v>
      </c>
      <c r="I1411" s="42">
        <v>42825</v>
      </c>
      <c r="J1411" s="40" t="s">
        <v>11115</v>
      </c>
      <c r="K1411" s="42">
        <v>42825</v>
      </c>
      <c r="L1411" s="40" t="s">
        <v>11115</v>
      </c>
      <c r="M1411" s="42">
        <v>42825</v>
      </c>
      <c r="N1411" s="42">
        <v>2958465</v>
      </c>
      <c r="O1411" s="40" t="s">
        <v>11175</v>
      </c>
      <c r="P1411" s="40" t="s">
        <v>14443</v>
      </c>
      <c r="Q1411" s="40" t="s">
        <v>11118</v>
      </c>
    </row>
    <row r="1412" spans="1:17" x14ac:dyDescent="0.35">
      <c r="A1412" s="40" t="s">
        <v>14444</v>
      </c>
      <c r="B1412" s="40" t="s">
        <v>14445</v>
      </c>
      <c r="C1412" s="41"/>
      <c r="D1412" s="42">
        <v>42825</v>
      </c>
      <c r="E1412" s="42">
        <v>2958465</v>
      </c>
      <c r="F1412" s="40" t="s">
        <v>14441</v>
      </c>
      <c r="G1412" s="41"/>
      <c r="H1412" s="40" t="s">
        <v>9590</v>
      </c>
      <c r="I1412" s="42">
        <v>42825</v>
      </c>
      <c r="J1412" s="40" t="s">
        <v>11115</v>
      </c>
      <c r="K1412" s="42">
        <v>42825</v>
      </c>
      <c r="L1412" s="40" t="s">
        <v>11115</v>
      </c>
      <c r="M1412" s="42">
        <v>42825</v>
      </c>
      <c r="N1412" s="42">
        <v>2958465</v>
      </c>
      <c r="O1412" s="40" t="s">
        <v>11175</v>
      </c>
      <c r="P1412" s="40" t="s">
        <v>14443</v>
      </c>
      <c r="Q1412" s="40" t="s">
        <v>11121</v>
      </c>
    </row>
    <row r="1413" spans="1:17" x14ac:dyDescent="0.35">
      <c r="A1413" s="40" t="s">
        <v>14446</v>
      </c>
      <c r="B1413" s="40" t="s">
        <v>14447</v>
      </c>
      <c r="C1413" s="41"/>
      <c r="D1413" s="42">
        <v>42825</v>
      </c>
      <c r="E1413" s="42">
        <v>2958465</v>
      </c>
      <c r="F1413" s="40" t="s">
        <v>14444</v>
      </c>
      <c r="G1413" s="41"/>
      <c r="H1413" s="40" t="s">
        <v>9590</v>
      </c>
      <c r="I1413" s="42">
        <v>42825</v>
      </c>
      <c r="J1413" s="40" t="s">
        <v>11115</v>
      </c>
      <c r="K1413" s="42">
        <v>42825</v>
      </c>
      <c r="L1413" s="40" t="s">
        <v>11115</v>
      </c>
      <c r="M1413" s="42">
        <v>42825</v>
      </c>
      <c r="N1413" s="42">
        <v>2958465</v>
      </c>
      <c r="O1413" s="40" t="s">
        <v>11175</v>
      </c>
      <c r="P1413" s="40" t="s">
        <v>14443</v>
      </c>
      <c r="Q1413" s="40" t="s">
        <v>11167</v>
      </c>
    </row>
    <row r="1414" spans="1:17" x14ac:dyDescent="0.35">
      <c r="A1414" s="40" t="s">
        <v>10652</v>
      </c>
      <c r="B1414" s="40" t="s">
        <v>14448</v>
      </c>
      <c r="C1414" s="41"/>
      <c r="D1414" s="42">
        <v>42825</v>
      </c>
      <c r="E1414" s="42">
        <v>2958465</v>
      </c>
      <c r="F1414" s="41"/>
      <c r="G1414" s="41"/>
      <c r="H1414" s="40" t="s">
        <v>9590</v>
      </c>
      <c r="I1414" s="42">
        <v>42825</v>
      </c>
      <c r="J1414" s="40" t="s">
        <v>11115</v>
      </c>
      <c r="K1414" s="42">
        <v>42825</v>
      </c>
      <c r="L1414" s="40" t="s">
        <v>11115</v>
      </c>
      <c r="M1414" s="42">
        <v>42825</v>
      </c>
      <c r="N1414" s="42">
        <v>2958465</v>
      </c>
      <c r="O1414" s="40" t="s">
        <v>11149</v>
      </c>
      <c r="P1414" s="40" t="s">
        <v>14449</v>
      </c>
      <c r="Q1414" s="40" t="s">
        <v>11118</v>
      </c>
    </row>
    <row r="1415" spans="1:17" x14ac:dyDescent="0.35">
      <c r="A1415" s="40" t="s">
        <v>10651</v>
      </c>
      <c r="B1415" s="40" t="s">
        <v>14450</v>
      </c>
      <c r="C1415" s="41"/>
      <c r="D1415" s="42">
        <v>42825</v>
      </c>
      <c r="E1415" s="42">
        <v>2958465</v>
      </c>
      <c r="F1415" s="41"/>
      <c r="G1415" s="41"/>
      <c r="H1415" s="40" t="s">
        <v>9590</v>
      </c>
      <c r="I1415" s="42">
        <v>42825</v>
      </c>
      <c r="J1415" s="40" t="s">
        <v>11115</v>
      </c>
      <c r="K1415" s="42">
        <v>42825</v>
      </c>
      <c r="L1415" s="40" t="s">
        <v>11115</v>
      </c>
      <c r="M1415" s="42">
        <v>42825</v>
      </c>
      <c r="N1415" s="42">
        <v>2958465</v>
      </c>
      <c r="O1415" s="40" t="s">
        <v>11149</v>
      </c>
      <c r="P1415" s="40" t="s">
        <v>14449</v>
      </c>
      <c r="Q1415" s="40" t="s">
        <v>11152</v>
      </c>
    </row>
    <row r="1416" spans="1:17" x14ac:dyDescent="0.35">
      <c r="A1416" s="40" t="s">
        <v>14451</v>
      </c>
      <c r="B1416" s="40" t="s">
        <v>14452</v>
      </c>
      <c r="C1416" s="41"/>
      <c r="D1416" s="42">
        <v>42825</v>
      </c>
      <c r="E1416" s="42">
        <v>2958465</v>
      </c>
      <c r="F1416" s="40" t="s">
        <v>11976</v>
      </c>
      <c r="G1416" s="41"/>
      <c r="H1416" s="40" t="s">
        <v>9590</v>
      </c>
      <c r="I1416" s="42">
        <v>42825</v>
      </c>
      <c r="J1416" s="40" t="s">
        <v>11115</v>
      </c>
      <c r="K1416" s="42">
        <v>42825</v>
      </c>
      <c r="L1416" s="40" t="s">
        <v>11115</v>
      </c>
      <c r="M1416" s="42">
        <v>42825</v>
      </c>
      <c r="N1416" s="42">
        <v>2958465</v>
      </c>
      <c r="O1416" s="40" t="s">
        <v>11210</v>
      </c>
      <c r="P1416" s="40" t="s">
        <v>14453</v>
      </c>
      <c r="Q1416" s="40" t="s">
        <v>11144</v>
      </c>
    </row>
    <row r="1417" spans="1:17" x14ac:dyDescent="0.35">
      <c r="A1417" s="40" t="s">
        <v>14454</v>
      </c>
      <c r="B1417" s="40" t="s">
        <v>14455</v>
      </c>
      <c r="C1417" s="41"/>
      <c r="D1417" s="42">
        <v>42825</v>
      </c>
      <c r="E1417" s="42">
        <v>2958465</v>
      </c>
      <c r="F1417" s="40" t="s">
        <v>14451</v>
      </c>
      <c r="G1417" s="41"/>
      <c r="H1417" s="40" t="s">
        <v>9590</v>
      </c>
      <c r="I1417" s="42">
        <v>42825</v>
      </c>
      <c r="J1417" s="40" t="s">
        <v>11115</v>
      </c>
      <c r="K1417" s="42">
        <v>42825</v>
      </c>
      <c r="L1417" s="40" t="s">
        <v>11115</v>
      </c>
      <c r="M1417" s="42">
        <v>42825</v>
      </c>
      <c r="N1417" s="42">
        <v>2958465</v>
      </c>
      <c r="O1417" s="40" t="s">
        <v>11210</v>
      </c>
      <c r="P1417" s="40" t="s">
        <v>14453</v>
      </c>
      <c r="Q1417" s="40" t="s">
        <v>11121</v>
      </c>
    </row>
    <row r="1418" spans="1:17" x14ac:dyDescent="0.35">
      <c r="A1418" s="40" t="s">
        <v>14456</v>
      </c>
      <c r="B1418" s="40" t="s">
        <v>14457</v>
      </c>
      <c r="C1418" s="41"/>
      <c r="D1418" s="42">
        <v>42825</v>
      </c>
      <c r="E1418" s="42">
        <v>2958465</v>
      </c>
      <c r="F1418" s="40" t="s">
        <v>14458</v>
      </c>
      <c r="G1418" s="41"/>
      <c r="H1418" s="40" t="s">
        <v>9590</v>
      </c>
      <c r="I1418" s="42">
        <v>42825</v>
      </c>
      <c r="J1418" s="40" t="s">
        <v>11115</v>
      </c>
      <c r="K1418" s="42">
        <v>42825</v>
      </c>
      <c r="L1418" s="40" t="s">
        <v>11115</v>
      </c>
      <c r="M1418" s="42">
        <v>42825</v>
      </c>
      <c r="N1418" s="42">
        <v>2958465</v>
      </c>
      <c r="O1418" s="40" t="s">
        <v>11210</v>
      </c>
      <c r="P1418" s="40" t="s">
        <v>14459</v>
      </c>
      <c r="Q1418" s="40" t="s">
        <v>11118</v>
      </c>
    </row>
    <row r="1419" spans="1:17" x14ac:dyDescent="0.35">
      <c r="A1419" s="40" t="s">
        <v>14458</v>
      </c>
      <c r="B1419" s="40" t="s">
        <v>14460</v>
      </c>
      <c r="C1419" s="41"/>
      <c r="D1419" s="42">
        <v>42825</v>
      </c>
      <c r="E1419" s="42">
        <v>2958465</v>
      </c>
      <c r="F1419" s="40" t="s">
        <v>14458</v>
      </c>
      <c r="G1419" s="41"/>
      <c r="H1419" s="40" t="s">
        <v>9590</v>
      </c>
      <c r="I1419" s="42">
        <v>42825</v>
      </c>
      <c r="J1419" s="40" t="s">
        <v>11115</v>
      </c>
      <c r="K1419" s="42">
        <v>42825</v>
      </c>
      <c r="L1419" s="40" t="s">
        <v>11115</v>
      </c>
      <c r="M1419" s="42">
        <v>42825</v>
      </c>
      <c r="N1419" s="42">
        <v>2958465</v>
      </c>
      <c r="O1419" s="40" t="s">
        <v>11306</v>
      </c>
      <c r="P1419" s="40" t="s">
        <v>14459</v>
      </c>
      <c r="Q1419" s="40" t="s">
        <v>11144</v>
      </c>
    </row>
    <row r="1420" spans="1:17" x14ac:dyDescent="0.35">
      <c r="A1420" s="40" t="s">
        <v>14461</v>
      </c>
      <c r="B1420" s="40" t="s">
        <v>14462</v>
      </c>
      <c r="C1420" s="41"/>
      <c r="D1420" s="42">
        <v>42825</v>
      </c>
      <c r="E1420" s="42">
        <v>2958465</v>
      </c>
      <c r="F1420" s="40" t="s">
        <v>13728</v>
      </c>
      <c r="G1420" s="41"/>
      <c r="H1420" s="40" t="s">
        <v>9590</v>
      </c>
      <c r="I1420" s="42">
        <v>42825</v>
      </c>
      <c r="J1420" s="40" t="s">
        <v>11115</v>
      </c>
      <c r="K1420" s="42">
        <v>42825</v>
      </c>
      <c r="L1420" s="40" t="s">
        <v>11115</v>
      </c>
      <c r="M1420" s="42">
        <v>42825</v>
      </c>
      <c r="N1420" s="42">
        <v>2958465</v>
      </c>
      <c r="O1420" s="40" t="s">
        <v>11210</v>
      </c>
      <c r="P1420" s="40" t="s">
        <v>14459</v>
      </c>
      <c r="Q1420" s="40" t="s">
        <v>11152</v>
      </c>
    </row>
    <row r="1421" spans="1:17" x14ac:dyDescent="0.35">
      <c r="A1421" s="40" t="s">
        <v>14463</v>
      </c>
      <c r="B1421" s="40" t="s">
        <v>14464</v>
      </c>
      <c r="C1421" s="41"/>
      <c r="D1421" s="42">
        <v>42825</v>
      </c>
      <c r="E1421" s="42">
        <v>2958465</v>
      </c>
      <c r="F1421" s="41"/>
      <c r="G1421" s="41"/>
      <c r="H1421" s="40" t="s">
        <v>9590</v>
      </c>
      <c r="I1421" s="42">
        <v>42825</v>
      </c>
      <c r="J1421" s="40" t="s">
        <v>11115</v>
      </c>
      <c r="K1421" s="42">
        <v>42825</v>
      </c>
      <c r="L1421" s="40" t="s">
        <v>11115</v>
      </c>
      <c r="M1421" s="42">
        <v>42825</v>
      </c>
      <c r="N1421" s="42">
        <v>2958465</v>
      </c>
      <c r="O1421" s="40" t="s">
        <v>11249</v>
      </c>
      <c r="P1421" s="40" t="s">
        <v>14465</v>
      </c>
      <c r="Q1421" s="40" t="s">
        <v>11118</v>
      </c>
    </row>
    <row r="1422" spans="1:17" x14ac:dyDescent="0.35">
      <c r="A1422" s="40" t="s">
        <v>14466</v>
      </c>
      <c r="B1422" s="40" t="s">
        <v>14467</v>
      </c>
      <c r="C1422" s="41"/>
      <c r="D1422" s="42">
        <v>42825</v>
      </c>
      <c r="E1422" s="42">
        <v>2958465</v>
      </c>
      <c r="F1422" s="41"/>
      <c r="G1422" s="41"/>
      <c r="H1422" s="40" t="s">
        <v>9590</v>
      </c>
      <c r="I1422" s="42">
        <v>42825</v>
      </c>
      <c r="J1422" s="40" t="s">
        <v>11115</v>
      </c>
      <c r="K1422" s="42">
        <v>42825</v>
      </c>
      <c r="L1422" s="40" t="s">
        <v>11115</v>
      </c>
      <c r="M1422" s="42">
        <v>42825</v>
      </c>
      <c r="N1422" s="42">
        <v>2958465</v>
      </c>
      <c r="O1422" s="40" t="s">
        <v>11249</v>
      </c>
      <c r="P1422" s="40" t="s">
        <v>14465</v>
      </c>
      <c r="Q1422" s="40" t="s">
        <v>11121</v>
      </c>
    </row>
    <row r="1423" spans="1:17" x14ac:dyDescent="0.35">
      <c r="A1423" s="40" t="s">
        <v>14468</v>
      </c>
      <c r="B1423" s="40" t="s">
        <v>14469</v>
      </c>
      <c r="C1423" s="41"/>
      <c r="D1423" s="42">
        <v>42825</v>
      </c>
      <c r="E1423" s="42">
        <v>2958465</v>
      </c>
      <c r="F1423" s="41"/>
      <c r="G1423" s="41"/>
      <c r="H1423" s="40" t="s">
        <v>9590</v>
      </c>
      <c r="I1423" s="42">
        <v>42825</v>
      </c>
      <c r="J1423" s="40" t="s">
        <v>11115</v>
      </c>
      <c r="K1423" s="42">
        <v>42825</v>
      </c>
      <c r="L1423" s="40" t="s">
        <v>11115</v>
      </c>
      <c r="M1423" s="42">
        <v>42825</v>
      </c>
      <c r="N1423" s="42">
        <v>2958465</v>
      </c>
      <c r="O1423" s="40" t="s">
        <v>11249</v>
      </c>
      <c r="P1423" s="40" t="s">
        <v>14465</v>
      </c>
      <c r="Q1423" s="40" t="s">
        <v>11136</v>
      </c>
    </row>
    <row r="1424" spans="1:17" x14ac:dyDescent="0.35">
      <c r="A1424" s="40" t="s">
        <v>14470</v>
      </c>
      <c r="B1424" s="40" t="s">
        <v>14471</v>
      </c>
      <c r="C1424" s="41"/>
      <c r="D1424" s="42">
        <v>42825</v>
      </c>
      <c r="E1424" s="42">
        <v>2958465</v>
      </c>
      <c r="F1424" s="41"/>
      <c r="G1424" s="41"/>
      <c r="H1424" s="40" t="s">
        <v>9590</v>
      </c>
      <c r="I1424" s="42">
        <v>42825</v>
      </c>
      <c r="J1424" s="40" t="s">
        <v>11115</v>
      </c>
      <c r="K1424" s="42">
        <v>42825</v>
      </c>
      <c r="L1424" s="40" t="s">
        <v>11115</v>
      </c>
      <c r="M1424" s="42">
        <v>42825</v>
      </c>
      <c r="N1424" s="42">
        <v>2958465</v>
      </c>
      <c r="O1424" s="40" t="s">
        <v>11249</v>
      </c>
      <c r="P1424" s="40" t="s">
        <v>14465</v>
      </c>
      <c r="Q1424" s="40" t="s">
        <v>11184</v>
      </c>
    </row>
    <row r="1425" spans="1:17" x14ac:dyDescent="0.35">
      <c r="A1425" s="40" t="s">
        <v>14472</v>
      </c>
      <c r="B1425" s="40" t="s">
        <v>14473</v>
      </c>
      <c r="C1425" s="41"/>
      <c r="D1425" s="42">
        <v>42825</v>
      </c>
      <c r="E1425" s="42">
        <v>2958465</v>
      </c>
      <c r="F1425" s="41"/>
      <c r="G1425" s="41"/>
      <c r="H1425" s="40" t="s">
        <v>9590</v>
      </c>
      <c r="I1425" s="42">
        <v>42825</v>
      </c>
      <c r="J1425" s="40" t="s">
        <v>11115</v>
      </c>
      <c r="K1425" s="42">
        <v>42825</v>
      </c>
      <c r="L1425" s="40" t="s">
        <v>11115</v>
      </c>
      <c r="M1425" s="42">
        <v>42825</v>
      </c>
      <c r="N1425" s="42">
        <v>2958465</v>
      </c>
      <c r="O1425" s="40" t="s">
        <v>11188</v>
      </c>
      <c r="P1425" s="40" t="s">
        <v>14474</v>
      </c>
      <c r="Q1425" s="40" t="s">
        <v>11118</v>
      </c>
    </row>
    <row r="1426" spans="1:17" x14ac:dyDescent="0.35">
      <c r="A1426" s="40" t="s">
        <v>14475</v>
      </c>
      <c r="B1426" s="40" t="s">
        <v>14476</v>
      </c>
      <c r="C1426" s="41"/>
      <c r="D1426" s="42">
        <v>42825</v>
      </c>
      <c r="E1426" s="42">
        <v>2958465</v>
      </c>
      <c r="F1426" s="41"/>
      <c r="G1426" s="41"/>
      <c r="H1426" s="40" t="s">
        <v>9590</v>
      </c>
      <c r="I1426" s="42">
        <v>42825</v>
      </c>
      <c r="J1426" s="40" t="s">
        <v>11115</v>
      </c>
      <c r="K1426" s="42">
        <v>42825</v>
      </c>
      <c r="L1426" s="40" t="s">
        <v>11115</v>
      </c>
      <c r="M1426" s="42">
        <v>42825</v>
      </c>
      <c r="N1426" s="42">
        <v>2958465</v>
      </c>
      <c r="O1426" s="40" t="s">
        <v>11188</v>
      </c>
      <c r="P1426" s="40" t="s">
        <v>14474</v>
      </c>
      <c r="Q1426" s="40" t="s">
        <v>11121</v>
      </c>
    </row>
    <row r="1427" spans="1:17" x14ac:dyDescent="0.35">
      <c r="A1427" s="40" t="s">
        <v>14477</v>
      </c>
      <c r="B1427" s="40" t="s">
        <v>14478</v>
      </c>
      <c r="C1427" s="41"/>
      <c r="D1427" s="42">
        <v>42825</v>
      </c>
      <c r="E1427" s="42">
        <v>2958465</v>
      </c>
      <c r="F1427" s="41"/>
      <c r="G1427" s="41"/>
      <c r="H1427" s="40" t="s">
        <v>9590</v>
      </c>
      <c r="I1427" s="42">
        <v>42825</v>
      </c>
      <c r="J1427" s="40" t="s">
        <v>11115</v>
      </c>
      <c r="K1427" s="42">
        <v>42825</v>
      </c>
      <c r="L1427" s="40" t="s">
        <v>11115</v>
      </c>
      <c r="M1427" s="42">
        <v>42825</v>
      </c>
      <c r="N1427" s="42">
        <v>2958465</v>
      </c>
      <c r="O1427" s="40" t="s">
        <v>11188</v>
      </c>
      <c r="P1427" s="40" t="s">
        <v>14474</v>
      </c>
      <c r="Q1427" s="40" t="s">
        <v>11136</v>
      </c>
    </row>
    <row r="1428" spans="1:17" x14ac:dyDescent="0.35">
      <c r="A1428" s="40" t="s">
        <v>14479</v>
      </c>
      <c r="B1428" s="40" t="s">
        <v>14480</v>
      </c>
      <c r="C1428" s="41"/>
      <c r="D1428" s="42">
        <v>42825</v>
      </c>
      <c r="E1428" s="42">
        <v>2958465</v>
      </c>
      <c r="F1428" s="41"/>
      <c r="G1428" s="41"/>
      <c r="H1428" s="40" t="s">
        <v>9590</v>
      </c>
      <c r="I1428" s="42">
        <v>42825</v>
      </c>
      <c r="J1428" s="40" t="s">
        <v>11115</v>
      </c>
      <c r="K1428" s="42">
        <v>42825</v>
      </c>
      <c r="L1428" s="40" t="s">
        <v>11115</v>
      </c>
      <c r="M1428" s="42">
        <v>42825</v>
      </c>
      <c r="N1428" s="42">
        <v>2958465</v>
      </c>
      <c r="O1428" s="40" t="s">
        <v>11149</v>
      </c>
      <c r="P1428" s="40" t="s">
        <v>14481</v>
      </c>
      <c r="Q1428" s="40" t="s">
        <v>11144</v>
      </c>
    </row>
    <row r="1429" spans="1:17" x14ac:dyDescent="0.35">
      <c r="A1429" s="40" t="s">
        <v>14482</v>
      </c>
      <c r="B1429" s="40" t="s">
        <v>14483</v>
      </c>
      <c r="C1429" s="41"/>
      <c r="D1429" s="42">
        <v>42825</v>
      </c>
      <c r="E1429" s="42">
        <v>2958465</v>
      </c>
      <c r="F1429" s="41"/>
      <c r="G1429" s="41"/>
      <c r="H1429" s="40" t="s">
        <v>9590</v>
      </c>
      <c r="I1429" s="42">
        <v>42825</v>
      </c>
      <c r="J1429" s="40" t="s">
        <v>11115</v>
      </c>
      <c r="K1429" s="42">
        <v>42825</v>
      </c>
      <c r="L1429" s="40" t="s">
        <v>11115</v>
      </c>
      <c r="M1429" s="42">
        <v>42825</v>
      </c>
      <c r="N1429" s="42">
        <v>2958465</v>
      </c>
      <c r="O1429" s="40" t="s">
        <v>11149</v>
      </c>
      <c r="P1429" s="40" t="s">
        <v>14484</v>
      </c>
      <c r="Q1429" s="40" t="s">
        <v>11144</v>
      </c>
    </row>
    <row r="1430" spans="1:17" x14ac:dyDescent="0.35">
      <c r="A1430" s="40" t="s">
        <v>14485</v>
      </c>
      <c r="B1430" s="40" t="s">
        <v>14486</v>
      </c>
      <c r="C1430" s="41"/>
      <c r="D1430" s="42">
        <v>42825</v>
      </c>
      <c r="E1430" s="42">
        <v>2958465</v>
      </c>
      <c r="F1430" s="41"/>
      <c r="G1430" s="41"/>
      <c r="H1430" s="40" t="s">
        <v>9590</v>
      </c>
      <c r="I1430" s="42">
        <v>42825</v>
      </c>
      <c r="J1430" s="40" t="s">
        <v>11115</v>
      </c>
      <c r="K1430" s="42">
        <v>42825</v>
      </c>
      <c r="L1430" s="40" t="s">
        <v>11115</v>
      </c>
      <c r="M1430" s="42">
        <v>42825</v>
      </c>
      <c r="N1430" s="42">
        <v>2958465</v>
      </c>
      <c r="O1430" s="40" t="s">
        <v>11149</v>
      </c>
      <c r="P1430" s="40" t="s">
        <v>14487</v>
      </c>
      <c r="Q1430" s="40" t="s">
        <v>11144</v>
      </c>
    </row>
    <row r="1431" spans="1:17" x14ac:dyDescent="0.35">
      <c r="A1431" s="40" t="s">
        <v>10560</v>
      </c>
      <c r="B1431" s="40" t="s">
        <v>14486</v>
      </c>
      <c r="C1431" s="41"/>
      <c r="D1431" s="42">
        <v>42825</v>
      </c>
      <c r="E1431" s="42">
        <v>2958465</v>
      </c>
      <c r="F1431" s="41"/>
      <c r="G1431" s="41"/>
      <c r="H1431" s="40" t="s">
        <v>9590</v>
      </c>
      <c r="I1431" s="42">
        <v>42825</v>
      </c>
      <c r="J1431" s="40" t="s">
        <v>11115</v>
      </c>
      <c r="K1431" s="42">
        <v>42825</v>
      </c>
      <c r="L1431" s="40" t="s">
        <v>11115</v>
      </c>
      <c r="M1431" s="42">
        <v>42825</v>
      </c>
      <c r="N1431" s="42">
        <v>2958465</v>
      </c>
      <c r="O1431" s="40" t="s">
        <v>11149</v>
      </c>
      <c r="P1431" s="40" t="s">
        <v>14487</v>
      </c>
      <c r="Q1431" s="40" t="s">
        <v>11144</v>
      </c>
    </row>
    <row r="1432" spans="1:17" x14ac:dyDescent="0.35">
      <c r="A1432" s="40" t="s">
        <v>10559</v>
      </c>
      <c r="B1432" s="40" t="s">
        <v>14486</v>
      </c>
      <c r="C1432" s="41"/>
      <c r="D1432" s="42">
        <v>42825</v>
      </c>
      <c r="E1432" s="42">
        <v>2958465</v>
      </c>
      <c r="F1432" s="41"/>
      <c r="G1432" s="41"/>
      <c r="H1432" s="40" t="s">
        <v>9590</v>
      </c>
      <c r="I1432" s="42">
        <v>42825</v>
      </c>
      <c r="J1432" s="40" t="s">
        <v>11115</v>
      </c>
      <c r="K1432" s="42">
        <v>42825</v>
      </c>
      <c r="L1432" s="40" t="s">
        <v>11115</v>
      </c>
      <c r="M1432" s="42">
        <v>42825</v>
      </c>
      <c r="N1432" s="42">
        <v>2958465</v>
      </c>
      <c r="O1432" s="40" t="s">
        <v>11149</v>
      </c>
      <c r="P1432" s="40" t="s">
        <v>14487</v>
      </c>
      <c r="Q1432" s="40" t="s">
        <v>11144</v>
      </c>
    </row>
    <row r="1433" spans="1:17" x14ac:dyDescent="0.35">
      <c r="A1433" s="40" t="s">
        <v>14488</v>
      </c>
      <c r="B1433" s="40" t="s">
        <v>14489</v>
      </c>
      <c r="C1433" s="41"/>
      <c r="D1433" s="42">
        <v>42825</v>
      </c>
      <c r="E1433" s="42">
        <v>2958465</v>
      </c>
      <c r="F1433" s="41"/>
      <c r="G1433" s="41"/>
      <c r="H1433" s="40" t="s">
        <v>9590</v>
      </c>
      <c r="I1433" s="42">
        <v>42825</v>
      </c>
      <c r="J1433" s="40" t="s">
        <v>11115</v>
      </c>
      <c r="K1433" s="42">
        <v>42825</v>
      </c>
      <c r="L1433" s="40" t="s">
        <v>11115</v>
      </c>
      <c r="M1433" s="42">
        <v>42825</v>
      </c>
      <c r="N1433" s="42">
        <v>2958465</v>
      </c>
      <c r="O1433" s="40" t="s">
        <v>11149</v>
      </c>
      <c r="P1433" s="40" t="s">
        <v>14487</v>
      </c>
      <c r="Q1433" s="40" t="s">
        <v>11136</v>
      </c>
    </row>
    <row r="1434" spans="1:17" x14ac:dyDescent="0.35">
      <c r="A1434" s="40" t="s">
        <v>10556</v>
      </c>
      <c r="B1434" s="40" t="s">
        <v>14490</v>
      </c>
      <c r="C1434" s="41"/>
      <c r="D1434" s="42">
        <v>42825</v>
      </c>
      <c r="E1434" s="42">
        <v>2958465</v>
      </c>
      <c r="F1434" s="41"/>
      <c r="G1434" s="41"/>
      <c r="H1434" s="40" t="s">
        <v>9590</v>
      </c>
      <c r="I1434" s="42">
        <v>42825</v>
      </c>
      <c r="J1434" s="40" t="s">
        <v>11115</v>
      </c>
      <c r="K1434" s="42">
        <v>42825</v>
      </c>
      <c r="L1434" s="40" t="s">
        <v>11115</v>
      </c>
      <c r="M1434" s="42">
        <v>42825</v>
      </c>
      <c r="N1434" s="42">
        <v>2958465</v>
      </c>
      <c r="O1434" s="40" t="s">
        <v>11149</v>
      </c>
      <c r="P1434" s="40" t="s">
        <v>14487</v>
      </c>
      <c r="Q1434" s="40" t="s">
        <v>11139</v>
      </c>
    </row>
    <row r="1435" spans="1:17" x14ac:dyDescent="0.35">
      <c r="A1435" s="40" t="s">
        <v>14491</v>
      </c>
      <c r="B1435" s="40" t="s">
        <v>14492</v>
      </c>
      <c r="C1435" s="41"/>
      <c r="D1435" s="42">
        <v>42825</v>
      </c>
      <c r="E1435" s="42">
        <v>2958465</v>
      </c>
      <c r="F1435" s="41"/>
      <c r="G1435" s="41"/>
      <c r="H1435" s="40" t="s">
        <v>9590</v>
      </c>
      <c r="I1435" s="42">
        <v>42825</v>
      </c>
      <c r="J1435" s="40" t="s">
        <v>11115</v>
      </c>
      <c r="K1435" s="42">
        <v>42825</v>
      </c>
      <c r="L1435" s="40" t="s">
        <v>11115</v>
      </c>
      <c r="M1435" s="42">
        <v>42825</v>
      </c>
      <c r="N1435" s="42">
        <v>2958465</v>
      </c>
      <c r="O1435" s="40" t="s">
        <v>11149</v>
      </c>
      <c r="P1435" s="40" t="s">
        <v>14487</v>
      </c>
      <c r="Q1435" s="40" t="s">
        <v>11167</v>
      </c>
    </row>
    <row r="1436" spans="1:17" x14ac:dyDescent="0.35">
      <c r="A1436" s="40" t="s">
        <v>14493</v>
      </c>
      <c r="B1436" s="40" t="s">
        <v>14494</v>
      </c>
      <c r="C1436" s="41"/>
      <c r="D1436" s="42">
        <v>42825</v>
      </c>
      <c r="E1436" s="42">
        <v>2958465</v>
      </c>
      <c r="F1436" s="41"/>
      <c r="G1436" s="41"/>
      <c r="H1436" s="40" t="s">
        <v>9590</v>
      </c>
      <c r="I1436" s="42">
        <v>42825</v>
      </c>
      <c r="J1436" s="40" t="s">
        <v>11115</v>
      </c>
      <c r="K1436" s="42">
        <v>42825</v>
      </c>
      <c r="L1436" s="40" t="s">
        <v>11115</v>
      </c>
      <c r="M1436" s="42">
        <v>42825</v>
      </c>
      <c r="N1436" s="42">
        <v>2958465</v>
      </c>
      <c r="O1436" s="40" t="s">
        <v>11249</v>
      </c>
      <c r="P1436" s="40" t="s">
        <v>14495</v>
      </c>
      <c r="Q1436" s="40" t="s">
        <v>11118</v>
      </c>
    </row>
    <row r="1437" spans="1:17" x14ac:dyDescent="0.35">
      <c r="A1437" s="40" t="s">
        <v>14496</v>
      </c>
      <c r="B1437" s="40" t="s">
        <v>14497</v>
      </c>
      <c r="C1437" s="41"/>
      <c r="D1437" s="42">
        <v>42825</v>
      </c>
      <c r="E1437" s="42">
        <v>2958465</v>
      </c>
      <c r="F1437" s="41"/>
      <c r="G1437" s="41"/>
      <c r="H1437" s="40" t="s">
        <v>9590</v>
      </c>
      <c r="I1437" s="42">
        <v>42825</v>
      </c>
      <c r="J1437" s="40" t="s">
        <v>11115</v>
      </c>
      <c r="K1437" s="42">
        <v>42825</v>
      </c>
      <c r="L1437" s="40" t="s">
        <v>11115</v>
      </c>
      <c r="M1437" s="42">
        <v>42825</v>
      </c>
      <c r="N1437" s="42">
        <v>2958465</v>
      </c>
      <c r="O1437" s="40" t="s">
        <v>11249</v>
      </c>
      <c r="P1437" s="40" t="s">
        <v>14495</v>
      </c>
      <c r="Q1437" s="40" t="s">
        <v>11121</v>
      </c>
    </row>
    <row r="1438" spans="1:17" x14ac:dyDescent="0.35">
      <c r="A1438" s="40" t="s">
        <v>10551</v>
      </c>
      <c r="B1438" s="40" t="s">
        <v>14498</v>
      </c>
      <c r="C1438" s="41"/>
      <c r="D1438" s="42">
        <v>42825</v>
      </c>
      <c r="E1438" s="42">
        <v>2958465</v>
      </c>
      <c r="F1438" s="41"/>
      <c r="G1438" s="41"/>
      <c r="H1438" s="40" t="s">
        <v>9590</v>
      </c>
      <c r="I1438" s="42">
        <v>42825</v>
      </c>
      <c r="J1438" s="40" t="s">
        <v>11115</v>
      </c>
      <c r="K1438" s="42">
        <v>42825</v>
      </c>
      <c r="L1438" s="40" t="s">
        <v>11115</v>
      </c>
      <c r="M1438" s="42">
        <v>42825</v>
      </c>
      <c r="N1438" s="42">
        <v>2958465</v>
      </c>
      <c r="O1438" s="40" t="s">
        <v>11149</v>
      </c>
      <c r="P1438" s="40" t="s">
        <v>14499</v>
      </c>
      <c r="Q1438" s="40" t="s">
        <v>11144</v>
      </c>
    </row>
    <row r="1439" spans="1:17" x14ac:dyDescent="0.35">
      <c r="A1439" s="40" t="s">
        <v>10550</v>
      </c>
      <c r="B1439" s="40" t="s">
        <v>14500</v>
      </c>
      <c r="C1439" s="41"/>
      <c r="D1439" s="42">
        <v>42825</v>
      </c>
      <c r="E1439" s="42">
        <v>2958465</v>
      </c>
      <c r="F1439" s="41"/>
      <c r="G1439" s="41"/>
      <c r="H1439" s="40" t="s">
        <v>9590</v>
      </c>
      <c r="I1439" s="42">
        <v>42825</v>
      </c>
      <c r="J1439" s="40" t="s">
        <v>11115</v>
      </c>
      <c r="K1439" s="42">
        <v>42825</v>
      </c>
      <c r="L1439" s="40" t="s">
        <v>11115</v>
      </c>
      <c r="M1439" s="42">
        <v>42825</v>
      </c>
      <c r="N1439" s="42">
        <v>2958465</v>
      </c>
      <c r="O1439" s="40" t="s">
        <v>11149</v>
      </c>
      <c r="P1439" s="40" t="s">
        <v>14499</v>
      </c>
      <c r="Q1439" s="40" t="s">
        <v>11139</v>
      </c>
    </row>
    <row r="1440" spans="1:17" x14ac:dyDescent="0.35">
      <c r="A1440" s="40" t="s">
        <v>14501</v>
      </c>
      <c r="B1440" s="40" t="s">
        <v>14502</v>
      </c>
      <c r="C1440" s="41"/>
      <c r="D1440" s="42">
        <v>42825</v>
      </c>
      <c r="E1440" s="42">
        <v>2958465</v>
      </c>
      <c r="F1440" s="40" t="s">
        <v>12919</v>
      </c>
      <c r="G1440" s="41"/>
      <c r="H1440" s="40" t="s">
        <v>9590</v>
      </c>
      <c r="I1440" s="42">
        <v>42825</v>
      </c>
      <c r="J1440" s="40" t="s">
        <v>11115</v>
      </c>
      <c r="K1440" s="42">
        <v>42825</v>
      </c>
      <c r="L1440" s="40" t="s">
        <v>11115</v>
      </c>
      <c r="M1440" s="42">
        <v>42825</v>
      </c>
      <c r="N1440" s="42">
        <v>2958465</v>
      </c>
      <c r="O1440" s="40" t="s">
        <v>11155</v>
      </c>
      <c r="P1440" s="40" t="s">
        <v>14503</v>
      </c>
      <c r="Q1440" s="40" t="s">
        <v>11118</v>
      </c>
    </row>
    <row r="1441" spans="1:17" ht="26.5" x14ac:dyDescent="0.35">
      <c r="A1441" s="40" t="s">
        <v>14504</v>
      </c>
      <c r="B1441" s="40" t="s">
        <v>14505</v>
      </c>
      <c r="C1441" s="41"/>
      <c r="D1441" s="42">
        <v>42825</v>
      </c>
      <c r="E1441" s="42">
        <v>2958465</v>
      </c>
      <c r="F1441" s="41"/>
      <c r="G1441" s="41"/>
      <c r="H1441" s="40" t="s">
        <v>9590</v>
      </c>
      <c r="I1441" s="42">
        <v>42825</v>
      </c>
      <c r="J1441" s="40" t="s">
        <v>11115</v>
      </c>
      <c r="K1441" s="42">
        <v>42825</v>
      </c>
      <c r="L1441" s="40" t="s">
        <v>11115</v>
      </c>
      <c r="M1441" s="42">
        <v>42825</v>
      </c>
      <c r="N1441" s="42">
        <v>2958465</v>
      </c>
      <c r="O1441" s="40" t="s">
        <v>11160</v>
      </c>
      <c r="P1441" s="40" t="s">
        <v>14503</v>
      </c>
      <c r="Q1441" s="40" t="s">
        <v>11121</v>
      </c>
    </row>
    <row r="1442" spans="1:17" ht="26.5" x14ac:dyDescent="0.35">
      <c r="A1442" s="40" t="s">
        <v>14506</v>
      </c>
      <c r="B1442" s="40" t="s">
        <v>14507</v>
      </c>
      <c r="C1442" s="41"/>
      <c r="D1442" s="42">
        <v>42825</v>
      </c>
      <c r="E1442" s="42">
        <v>2958465</v>
      </c>
      <c r="F1442" s="40" t="s">
        <v>14501</v>
      </c>
      <c r="G1442" s="41"/>
      <c r="H1442" s="40" t="s">
        <v>9590</v>
      </c>
      <c r="I1442" s="42">
        <v>42825</v>
      </c>
      <c r="J1442" s="40" t="s">
        <v>11115</v>
      </c>
      <c r="K1442" s="42">
        <v>42825</v>
      </c>
      <c r="L1442" s="40" t="s">
        <v>11115</v>
      </c>
      <c r="M1442" s="42">
        <v>42825</v>
      </c>
      <c r="N1442" s="42">
        <v>2958465</v>
      </c>
      <c r="O1442" s="40" t="s">
        <v>11160</v>
      </c>
      <c r="P1442" s="40" t="s">
        <v>14503</v>
      </c>
      <c r="Q1442" s="40" t="s">
        <v>11136</v>
      </c>
    </row>
    <row r="1443" spans="1:17" x14ac:dyDescent="0.35">
      <c r="A1443" s="40" t="s">
        <v>14508</v>
      </c>
      <c r="B1443" s="40" t="s">
        <v>14509</v>
      </c>
      <c r="C1443" s="41"/>
      <c r="D1443" s="42">
        <v>42825</v>
      </c>
      <c r="E1443" s="42">
        <v>2958465</v>
      </c>
      <c r="F1443" s="41"/>
      <c r="G1443" s="41"/>
      <c r="H1443" s="40" t="s">
        <v>9590</v>
      </c>
      <c r="I1443" s="42">
        <v>42825</v>
      </c>
      <c r="J1443" s="40" t="s">
        <v>11115</v>
      </c>
      <c r="K1443" s="42">
        <v>42825</v>
      </c>
      <c r="L1443" s="40" t="s">
        <v>11115</v>
      </c>
      <c r="M1443" s="42">
        <v>42825</v>
      </c>
      <c r="N1443" s="42">
        <v>2958465</v>
      </c>
      <c r="O1443" s="40" t="s">
        <v>11188</v>
      </c>
      <c r="P1443" s="40" t="s">
        <v>14510</v>
      </c>
      <c r="Q1443" s="40" t="s">
        <v>11118</v>
      </c>
    </row>
    <row r="1444" spans="1:17" x14ac:dyDescent="0.35">
      <c r="A1444" s="40" t="s">
        <v>14511</v>
      </c>
      <c r="B1444" s="40" t="s">
        <v>14512</v>
      </c>
      <c r="C1444" s="41"/>
      <c r="D1444" s="42">
        <v>42825</v>
      </c>
      <c r="E1444" s="42">
        <v>2958465</v>
      </c>
      <c r="F1444" s="41"/>
      <c r="G1444" s="41"/>
      <c r="H1444" s="40" t="s">
        <v>9590</v>
      </c>
      <c r="I1444" s="42">
        <v>42825</v>
      </c>
      <c r="J1444" s="40" t="s">
        <v>11115</v>
      </c>
      <c r="K1444" s="42">
        <v>42825</v>
      </c>
      <c r="L1444" s="40" t="s">
        <v>11115</v>
      </c>
      <c r="M1444" s="42">
        <v>42825</v>
      </c>
      <c r="N1444" s="42">
        <v>2958465</v>
      </c>
      <c r="O1444" s="40" t="s">
        <v>11188</v>
      </c>
      <c r="P1444" s="40" t="s">
        <v>14510</v>
      </c>
      <c r="Q1444" s="40" t="s">
        <v>11121</v>
      </c>
    </row>
    <row r="1445" spans="1:17" x14ac:dyDescent="0.35">
      <c r="A1445" s="40" t="s">
        <v>14513</v>
      </c>
      <c r="B1445" s="40" t="s">
        <v>14514</v>
      </c>
      <c r="C1445" s="41"/>
      <c r="D1445" s="42">
        <v>42825</v>
      </c>
      <c r="E1445" s="42">
        <v>2958465</v>
      </c>
      <c r="F1445" s="41"/>
      <c r="G1445" s="41"/>
      <c r="H1445" s="40" t="s">
        <v>9590</v>
      </c>
      <c r="I1445" s="42">
        <v>42825</v>
      </c>
      <c r="J1445" s="40" t="s">
        <v>11115</v>
      </c>
      <c r="K1445" s="42">
        <v>42825</v>
      </c>
      <c r="L1445" s="40" t="s">
        <v>11115</v>
      </c>
      <c r="M1445" s="42">
        <v>42825</v>
      </c>
      <c r="N1445" s="42">
        <v>2958465</v>
      </c>
      <c r="O1445" s="40" t="s">
        <v>11124</v>
      </c>
      <c r="P1445" s="40" t="s">
        <v>14515</v>
      </c>
      <c r="Q1445" s="40" t="s">
        <v>11118</v>
      </c>
    </row>
    <row r="1446" spans="1:17" x14ac:dyDescent="0.35">
      <c r="A1446" s="40" t="s">
        <v>14516</v>
      </c>
      <c r="B1446" s="40" t="s">
        <v>14517</v>
      </c>
      <c r="C1446" s="41"/>
      <c r="D1446" s="42">
        <v>42825</v>
      </c>
      <c r="E1446" s="42">
        <v>2958465</v>
      </c>
      <c r="F1446" s="41"/>
      <c r="G1446" s="41"/>
      <c r="H1446" s="40" t="s">
        <v>9590</v>
      </c>
      <c r="I1446" s="42">
        <v>42825</v>
      </c>
      <c r="J1446" s="40" t="s">
        <v>11115</v>
      </c>
      <c r="K1446" s="42">
        <v>42825</v>
      </c>
      <c r="L1446" s="40" t="s">
        <v>11115</v>
      </c>
      <c r="M1446" s="42">
        <v>42825</v>
      </c>
      <c r="N1446" s="42">
        <v>2958465</v>
      </c>
      <c r="O1446" s="40" t="s">
        <v>11124</v>
      </c>
      <c r="P1446" s="40" t="s">
        <v>14515</v>
      </c>
      <c r="Q1446" s="40" t="s">
        <v>11121</v>
      </c>
    </row>
    <row r="1447" spans="1:17" x14ac:dyDescent="0.35">
      <c r="A1447" s="40" t="s">
        <v>14518</v>
      </c>
      <c r="B1447" s="40" t="s">
        <v>14519</v>
      </c>
      <c r="C1447" s="41"/>
      <c r="D1447" s="42">
        <v>42825</v>
      </c>
      <c r="E1447" s="42">
        <v>2958465</v>
      </c>
      <c r="F1447" s="41"/>
      <c r="G1447" s="41"/>
      <c r="H1447" s="40" t="s">
        <v>9590</v>
      </c>
      <c r="I1447" s="42">
        <v>42825</v>
      </c>
      <c r="J1447" s="40" t="s">
        <v>11115</v>
      </c>
      <c r="K1447" s="42">
        <v>42825</v>
      </c>
      <c r="L1447" s="40" t="s">
        <v>11115</v>
      </c>
      <c r="M1447" s="42">
        <v>42825</v>
      </c>
      <c r="N1447" s="42">
        <v>2958465</v>
      </c>
      <c r="O1447" s="40" t="s">
        <v>11908</v>
      </c>
      <c r="P1447" s="40" t="s">
        <v>14520</v>
      </c>
      <c r="Q1447" s="40" t="s">
        <v>11118</v>
      </c>
    </row>
    <row r="1448" spans="1:17" x14ac:dyDescent="0.35">
      <c r="A1448" s="40" t="s">
        <v>14521</v>
      </c>
      <c r="B1448" s="40" t="s">
        <v>14522</v>
      </c>
      <c r="C1448" s="41"/>
      <c r="D1448" s="42">
        <v>42825</v>
      </c>
      <c r="E1448" s="42">
        <v>2958465</v>
      </c>
      <c r="F1448" s="41"/>
      <c r="G1448" s="41"/>
      <c r="H1448" s="40" t="s">
        <v>9590</v>
      </c>
      <c r="I1448" s="42">
        <v>42825</v>
      </c>
      <c r="J1448" s="40" t="s">
        <v>11115</v>
      </c>
      <c r="K1448" s="42">
        <v>42825</v>
      </c>
      <c r="L1448" s="40" t="s">
        <v>11115</v>
      </c>
      <c r="M1448" s="42">
        <v>42825</v>
      </c>
      <c r="N1448" s="42">
        <v>2958465</v>
      </c>
      <c r="O1448" s="40" t="s">
        <v>11908</v>
      </c>
      <c r="P1448" s="40" t="s">
        <v>14520</v>
      </c>
      <c r="Q1448" s="40" t="s">
        <v>11121</v>
      </c>
    </row>
    <row r="1449" spans="1:17" x14ac:dyDescent="0.35">
      <c r="A1449" s="40" t="s">
        <v>14523</v>
      </c>
      <c r="B1449" s="40" t="s">
        <v>14524</v>
      </c>
      <c r="C1449" s="41"/>
      <c r="D1449" s="42">
        <v>42825</v>
      </c>
      <c r="E1449" s="42">
        <v>2958465</v>
      </c>
      <c r="F1449" s="41"/>
      <c r="G1449" s="41"/>
      <c r="H1449" s="40" t="s">
        <v>9590</v>
      </c>
      <c r="I1449" s="42">
        <v>42825</v>
      </c>
      <c r="J1449" s="40" t="s">
        <v>11115</v>
      </c>
      <c r="K1449" s="42">
        <v>42825</v>
      </c>
      <c r="L1449" s="40" t="s">
        <v>11115</v>
      </c>
      <c r="M1449" s="42">
        <v>42825</v>
      </c>
      <c r="N1449" s="42">
        <v>2958465</v>
      </c>
      <c r="O1449" s="40" t="s">
        <v>11908</v>
      </c>
      <c r="P1449" s="40" t="s">
        <v>14520</v>
      </c>
      <c r="Q1449" s="40" t="s">
        <v>11167</v>
      </c>
    </row>
    <row r="1450" spans="1:17" ht="26.5" x14ac:dyDescent="0.35">
      <c r="A1450" s="40" t="s">
        <v>14525</v>
      </c>
      <c r="B1450" s="40" t="s">
        <v>14526</v>
      </c>
      <c r="C1450" s="41"/>
      <c r="D1450" s="42">
        <v>42825</v>
      </c>
      <c r="E1450" s="42">
        <v>2958465</v>
      </c>
      <c r="F1450" s="41"/>
      <c r="G1450" s="41"/>
      <c r="H1450" s="40" t="s">
        <v>9590</v>
      </c>
      <c r="I1450" s="42">
        <v>42825</v>
      </c>
      <c r="J1450" s="40" t="s">
        <v>11115</v>
      </c>
      <c r="K1450" s="42">
        <v>42825</v>
      </c>
      <c r="L1450" s="40" t="s">
        <v>11115</v>
      </c>
      <c r="M1450" s="42">
        <v>42825</v>
      </c>
      <c r="N1450" s="42">
        <v>2958465</v>
      </c>
      <c r="O1450" s="40" t="s">
        <v>13767</v>
      </c>
      <c r="P1450" s="40" t="s">
        <v>14527</v>
      </c>
      <c r="Q1450" s="40" t="s">
        <v>11118</v>
      </c>
    </row>
    <row r="1451" spans="1:17" ht="26.5" x14ac:dyDescent="0.35">
      <c r="A1451" s="40" t="s">
        <v>14528</v>
      </c>
      <c r="B1451" s="40" t="s">
        <v>14529</v>
      </c>
      <c r="C1451" s="41"/>
      <c r="D1451" s="42">
        <v>42825</v>
      </c>
      <c r="E1451" s="42">
        <v>2958465</v>
      </c>
      <c r="F1451" s="41"/>
      <c r="G1451" s="41"/>
      <c r="H1451" s="40" t="s">
        <v>9590</v>
      </c>
      <c r="I1451" s="42">
        <v>42825</v>
      </c>
      <c r="J1451" s="40" t="s">
        <v>11115</v>
      </c>
      <c r="K1451" s="42">
        <v>42825</v>
      </c>
      <c r="L1451" s="40" t="s">
        <v>11115</v>
      </c>
      <c r="M1451" s="42">
        <v>42825</v>
      </c>
      <c r="N1451" s="42">
        <v>2958465</v>
      </c>
      <c r="O1451" s="40" t="s">
        <v>13767</v>
      </c>
      <c r="P1451" s="40" t="s">
        <v>14527</v>
      </c>
      <c r="Q1451" s="40" t="s">
        <v>11121</v>
      </c>
    </row>
    <row r="1452" spans="1:17" ht="26.5" x14ac:dyDescent="0.35">
      <c r="A1452" s="40" t="s">
        <v>14530</v>
      </c>
      <c r="B1452" s="40" t="s">
        <v>14531</v>
      </c>
      <c r="C1452" s="41"/>
      <c r="D1452" s="42">
        <v>42825</v>
      </c>
      <c r="E1452" s="42">
        <v>2958465</v>
      </c>
      <c r="F1452" s="41"/>
      <c r="G1452" s="41"/>
      <c r="H1452" s="40" t="s">
        <v>9590</v>
      </c>
      <c r="I1452" s="42">
        <v>42825</v>
      </c>
      <c r="J1452" s="40" t="s">
        <v>11115</v>
      </c>
      <c r="K1452" s="42">
        <v>42825</v>
      </c>
      <c r="L1452" s="40" t="s">
        <v>11115</v>
      </c>
      <c r="M1452" s="42">
        <v>42825</v>
      </c>
      <c r="N1452" s="42">
        <v>2958465</v>
      </c>
      <c r="O1452" s="40" t="s">
        <v>13767</v>
      </c>
      <c r="P1452" s="40" t="s">
        <v>14532</v>
      </c>
      <c r="Q1452" s="40" t="s">
        <v>11118</v>
      </c>
    </row>
    <row r="1453" spans="1:17" ht="26.5" x14ac:dyDescent="0.35">
      <c r="A1453" s="40" t="s">
        <v>14533</v>
      </c>
      <c r="B1453" s="40" t="s">
        <v>14534</v>
      </c>
      <c r="C1453" s="41"/>
      <c r="D1453" s="42">
        <v>42825</v>
      </c>
      <c r="E1453" s="42">
        <v>2958465</v>
      </c>
      <c r="F1453" s="41"/>
      <c r="G1453" s="41"/>
      <c r="H1453" s="40" t="s">
        <v>9590</v>
      </c>
      <c r="I1453" s="42">
        <v>42825</v>
      </c>
      <c r="J1453" s="40" t="s">
        <v>11115</v>
      </c>
      <c r="K1453" s="42">
        <v>42825</v>
      </c>
      <c r="L1453" s="40" t="s">
        <v>11115</v>
      </c>
      <c r="M1453" s="42">
        <v>42825</v>
      </c>
      <c r="N1453" s="42">
        <v>2958465</v>
      </c>
      <c r="O1453" s="40" t="s">
        <v>13767</v>
      </c>
      <c r="P1453" s="40" t="s">
        <v>14532</v>
      </c>
      <c r="Q1453" s="40" t="s">
        <v>11121</v>
      </c>
    </row>
    <row r="1454" spans="1:17" x14ac:dyDescent="0.35">
      <c r="A1454" s="40" t="s">
        <v>14535</v>
      </c>
      <c r="B1454" s="40" t="s">
        <v>14536</v>
      </c>
      <c r="C1454" s="41"/>
      <c r="D1454" s="42">
        <v>42825</v>
      </c>
      <c r="E1454" s="42">
        <v>2958465</v>
      </c>
      <c r="F1454" s="41"/>
      <c r="G1454" s="41"/>
      <c r="H1454" s="40" t="s">
        <v>9590</v>
      </c>
      <c r="I1454" s="42">
        <v>42825</v>
      </c>
      <c r="J1454" s="40" t="s">
        <v>11115</v>
      </c>
      <c r="K1454" s="42">
        <v>42825</v>
      </c>
      <c r="L1454" s="40" t="s">
        <v>11115</v>
      </c>
      <c r="M1454" s="42">
        <v>42825</v>
      </c>
      <c r="N1454" s="42">
        <v>2958465</v>
      </c>
      <c r="O1454" s="40" t="s">
        <v>11149</v>
      </c>
      <c r="P1454" s="40" t="s">
        <v>14537</v>
      </c>
      <c r="Q1454" s="40" t="s">
        <v>11118</v>
      </c>
    </row>
    <row r="1455" spans="1:17" x14ac:dyDescent="0.35">
      <c r="A1455" s="40" t="s">
        <v>14538</v>
      </c>
      <c r="B1455" s="40" t="s">
        <v>14539</v>
      </c>
      <c r="C1455" s="41"/>
      <c r="D1455" s="42">
        <v>42825</v>
      </c>
      <c r="E1455" s="42">
        <v>2958465</v>
      </c>
      <c r="F1455" s="41"/>
      <c r="G1455" s="41"/>
      <c r="H1455" s="40" t="s">
        <v>9590</v>
      </c>
      <c r="I1455" s="42">
        <v>42825</v>
      </c>
      <c r="J1455" s="40" t="s">
        <v>11115</v>
      </c>
      <c r="K1455" s="42">
        <v>42825</v>
      </c>
      <c r="L1455" s="40" t="s">
        <v>11115</v>
      </c>
      <c r="M1455" s="42">
        <v>42825</v>
      </c>
      <c r="N1455" s="42">
        <v>2958465</v>
      </c>
      <c r="O1455" s="40" t="s">
        <v>11149</v>
      </c>
      <c r="P1455" s="40" t="s">
        <v>14537</v>
      </c>
      <c r="Q1455" s="40" t="s">
        <v>11121</v>
      </c>
    </row>
    <row r="1456" spans="1:17" x14ac:dyDescent="0.35">
      <c r="A1456" s="40" t="s">
        <v>14540</v>
      </c>
      <c r="B1456" s="40" t="s">
        <v>14541</v>
      </c>
      <c r="C1456" s="41"/>
      <c r="D1456" s="42">
        <v>42825</v>
      </c>
      <c r="E1456" s="42">
        <v>2958465</v>
      </c>
      <c r="F1456" s="41"/>
      <c r="G1456" s="41"/>
      <c r="H1456" s="40" t="s">
        <v>9590</v>
      </c>
      <c r="I1456" s="42">
        <v>42825</v>
      </c>
      <c r="J1456" s="40" t="s">
        <v>11115</v>
      </c>
      <c r="K1456" s="42">
        <v>42825</v>
      </c>
      <c r="L1456" s="40" t="s">
        <v>11115</v>
      </c>
      <c r="M1456" s="42">
        <v>42825</v>
      </c>
      <c r="N1456" s="42">
        <v>2958465</v>
      </c>
      <c r="O1456" s="40" t="s">
        <v>11149</v>
      </c>
      <c r="P1456" s="40" t="s">
        <v>14537</v>
      </c>
      <c r="Q1456" s="40" t="s">
        <v>11152</v>
      </c>
    </row>
    <row r="1457" spans="1:17" x14ac:dyDescent="0.35">
      <c r="A1457" s="40" t="s">
        <v>14542</v>
      </c>
      <c r="B1457" s="40" t="s">
        <v>14543</v>
      </c>
      <c r="C1457" s="41"/>
      <c r="D1457" s="42">
        <v>42825</v>
      </c>
      <c r="E1457" s="42">
        <v>2958465</v>
      </c>
      <c r="F1457" s="41"/>
      <c r="G1457" s="41"/>
      <c r="H1457" s="40" t="s">
        <v>9590</v>
      </c>
      <c r="I1457" s="42">
        <v>42825</v>
      </c>
      <c r="J1457" s="40" t="s">
        <v>11115</v>
      </c>
      <c r="K1457" s="42">
        <v>42825</v>
      </c>
      <c r="L1457" s="40" t="s">
        <v>11115</v>
      </c>
      <c r="M1457" s="42">
        <v>42825</v>
      </c>
      <c r="N1457" s="42">
        <v>2958465</v>
      </c>
      <c r="O1457" s="40" t="s">
        <v>13767</v>
      </c>
      <c r="P1457" s="40" t="s">
        <v>14544</v>
      </c>
      <c r="Q1457" s="40" t="s">
        <v>11118</v>
      </c>
    </row>
    <row r="1458" spans="1:17" x14ac:dyDescent="0.35">
      <c r="A1458" s="40" t="s">
        <v>14545</v>
      </c>
      <c r="B1458" s="40" t="s">
        <v>14546</v>
      </c>
      <c r="C1458" s="41"/>
      <c r="D1458" s="42">
        <v>42825</v>
      </c>
      <c r="E1458" s="42">
        <v>2958465</v>
      </c>
      <c r="F1458" s="41"/>
      <c r="G1458" s="41"/>
      <c r="H1458" s="40" t="s">
        <v>9590</v>
      </c>
      <c r="I1458" s="42">
        <v>42825</v>
      </c>
      <c r="J1458" s="40" t="s">
        <v>11115</v>
      </c>
      <c r="K1458" s="42">
        <v>42825</v>
      </c>
      <c r="L1458" s="40" t="s">
        <v>11115</v>
      </c>
      <c r="M1458" s="42">
        <v>42825</v>
      </c>
      <c r="N1458" s="42">
        <v>2958465</v>
      </c>
      <c r="O1458" s="40" t="s">
        <v>11149</v>
      </c>
      <c r="P1458" s="40" t="s">
        <v>14544</v>
      </c>
      <c r="Q1458" s="40" t="s">
        <v>11152</v>
      </c>
    </row>
    <row r="1459" spans="1:17" x14ac:dyDescent="0.35">
      <c r="A1459" s="40" t="s">
        <v>14547</v>
      </c>
      <c r="B1459" s="40" t="s">
        <v>14548</v>
      </c>
      <c r="C1459" s="41"/>
      <c r="D1459" s="42">
        <v>42825</v>
      </c>
      <c r="E1459" s="42">
        <v>2958465</v>
      </c>
      <c r="F1459" s="41"/>
      <c r="G1459" s="41"/>
      <c r="H1459" s="40" t="s">
        <v>9590</v>
      </c>
      <c r="I1459" s="42">
        <v>42825</v>
      </c>
      <c r="J1459" s="40" t="s">
        <v>11115</v>
      </c>
      <c r="K1459" s="42">
        <v>42825</v>
      </c>
      <c r="L1459" s="40" t="s">
        <v>11115</v>
      </c>
      <c r="M1459" s="42">
        <v>42825</v>
      </c>
      <c r="N1459" s="42">
        <v>2958465</v>
      </c>
      <c r="O1459" s="40" t="s">
        <v>13767</v>
      </c>
      <c r="P1459" s="40" t="s">
        <v>14544</v>
      </c>
      <c r="Q1459" s="40" t="s">
        <v>11167</v>
      </c>
    </row>
    <row r="1460" spans="1:17" x14ac:dyDescent="0.35">
      <c r="A1460" s="40" t="s">
        <v>14549</v>
      </c>
      <c r="B1460" s="40" t="s">
        <v>14550</v>
      </c>
      <c r="C1460" s="41"/>
      <c r="D1460" s="42">
        <v>42825</v>
      </c>
      <c r="E1460" s="42">
        <v>2958465</v>
      </c>
      <c r="F1460" s="41"/>
      <c r="G1460" s="41"/>
      <c r="H1460" s="40" t="s">
        <v>9590</v>
      </c>
      <c r="I1460" s="42">
        <v>42825</v>
      </c>
      <c r="J1460" s="40" t="s">
        <v>11115</v>
      </c>
      <c r="K1460" s="42">
        <v>42825</v>
      </c>
      <c r="L1460" s="40" t="s">
        <v>11115</v>
      </c>
      <c r="M1460" s="42">
        <v>42825</v>
      </c>
      <c r="N1460" s="42">
        <v>2958465</v>
      </c>
      <c r="O1460" s="40" t="s">
        <v>11149</v>
      </c>
      <c r="P1460" s="40" t="s">
        <v>14551</v>
      </c>
      <c r="Q1460" s="40" t="s">
        <v>11118</v>
      </c>
    </row>
    <row r="1461" spans="1:17" x14ac:dyDescent="0.35">
      <c r="A1461" s="40" t="s">
        <v>14552</v>
      </c>
      <c r="B1461" s="40" t="s">
        <v>14553</v>
      </c>
      <c r="C1461" s="41"/>
      <c r="D1461" s="42">
        <v>42825</v>
      </c>
      <c r="E1461" s="42">
        <v>2958465</v>
      </c>
      <c r="F1461" s="41"/>
      <c r="G1461" s="41"/>
      <c r="H1461" s="40" t="s">
        <v>9590</v>
      </c>
      <c r="I1461" s="42">
        <v>42825</v>
      </c>
      <c r="J1461" s="40" t="s">
        <v>11115</v>
      </c>
      <c r="K1461" s="42">
        <v>42825</v>
      </c>
      <c r="L1461" s="40" t="s">
        <v>11115</v>
      </c>
      <c r="M1461" s="42">
        <v>42825</v>
      </c>
      <c r="N1461" s="42">
        <v>2958465</v>
      </c>
      <c r="O1461" s="40" t="s">
        <v>11149</v>
      </c>
      <c r="P1461" s="40" t="s">
        <v>14551</v>
      </c>
      <c r="Q1461" s="40" t="s">
        <v>11121</v>
      </c>
    </row>
    <row r="1462" spans="1:17" x14ac:dyDescent="0.35">
      <c r="A1462" s="40" t="s">
        <v>14554</v>
      </c>
      <c r="B1462" s="40" t="s">
        <v>14555</v>
      </c>
      <c r="C1462" s="41"/>
      <c r="D1462" s="42">
        <v>42825</v>
      </c>
      <c r="E1462" s="42">
        <v>2958465</v>
      </c>
      <c r="F1462" s="41"/>
      <c r="G1462" s="41"/>
      <c r="H1462" s="40" t="s">
        <v>9590</v>
      </c>
      <c r="I1462" s="42">
        <v>42825</v>
      </c>
      <c r="J1462" s="40" t="s">
        <v>11115</v>
      </c>
      <c r="K1462" s="42">
        <v>42825</v>
      </c>
      <c r="L1462" s="40" t="s">
        <v>11115</v>
      </c>
      <c r="M1462" s="42">
        <v>42825</v>
      </c>
      <c r="N1462" s="42">
        <v>2958465</v>
      </c>
      <c r="O1462" s="40" t="s">
        <v>11128</v>
      </c>
      <c r="P1462" s="40" t="s">
        <v>14556</v>
      </c>
      <c r="Q1462" s="40" t="s">
        <v>11139</v>
      </c>
    </row>
    <row r="1463" spans="1:17" x14ac:dyDescent="0.35">
      <c r="A1463" s="40" t="s">
        <v>10665</v>
      </c>
      <c r="B1463" s="40" t="s">
        <v>14557</v>
      </c>
      <c r="C1463" s="41"/>
      <c r="D1463" s="42">
        <v>42825</v>
      </c>
      <c r="E1463" s="42">
        <v>2958465</v>
      </c>
      <c r="F1463" s="41"/>
      <c r="G1463" s="41"/>
      <c r="H1463" s="40" t="s">
        <v>9590</v>
      </c>
      <c r="I1463" s="42">
        <v>42825</v>
      </c>
      <c r="J1463" s="40" t="s">
        <v>11115</v>
      </c>
      <c r="K1463" s="42">
        <v>42825</v>
      </c>
      <c r="L1463" s="40" t="s">
        <v>11115</v>
      </c>
      <c r="M1463" s="42">
        <v>42825</v>
      </c>
      <c r="N1463" s="42">
        <v>2958465</v>
      </c>
      <c r="O1463" s="40" t="s">
        <v>11149</v>
      </c>
      <c r="P1463" s="40" t="s">
        <v>14558</v>
      </c>
      <c r="Q1463" s="40" t="s">
        <v>11118</v>
      </c>
    </row>
    <row r="1464" spans="1:17" x14ac:dyDescent="0.35">
      <c r="A1464" s="40" t="s">
        <v>10664</v>
      </c>
      <c r="B1464" s="40" t="s">
        <v>14559</v>
      </c>
      <c r="C1464" s="41"/>
      <c r="D1464" s="42">
        <v>42825</v>
      </c>
      <c r="E1464" s="42">
        <v>2958465</v>
      </c>
      <c r="F1464" s="41"/>
      <c r="G1464" s="41"/>
      <c r="H1464" s="40" t="s">
        <v>9590</v>
      </c>
      <c r="I1464" s="42">
        <v>42825</v>
      </c>
      <c r="J1464" s="40" t="s">
        <v>11115</v>
      </c>
      <c r="K1464" s="42">
        <v>42825</v>
      </c>
      <c r="L1464" s="40" t="s">
        <v>11115</v>
      </c>
      <c r="M1464" s="42">
        <v>42825</v>
      </c>
      <c r="N1464" s="42">
        <v>2958465</v>
      </c>
      <c r="O1464" s="40" t="s">
        <v>11149</v>
      </c>
      <c r="P1464" s="40" t="s">
        <v>14558</v>
      </c>
      <c r="Q1464" s="40" t="s">
        <v>11144</v>
      </c>
    </row>
    <row r="1465" spans="1:17" x14ac:dyDescent="0.35">
      <c r="A1465" s="40" t="s">
        <v>10663</v>
      </c>
      <c r="B1465" s="40" t="s">
        <v>14560</v>
      </c>
      <c r="C1465" s="41"/>
      <c r="D1465" s="42">
        <v>42825</v>
      </c>
      <c r="E1465" s="42">
        <v>2958465</v>
      </c>
      <c r="F1465" s="41"/>
      <c r="G1465" s="41"/>
      <c r="H1465" s="40" t="s">
        <v>9590</v>
      </c>
      <c r="I1465" s="42">
        <v>42825</v>
      </c>
      <c r="J1465" s="40" t="s">
        <v>11115</v>
      </c>
      <c r="K1465" s="42">
        <v>42825</v>
      </c>
      <c r="L1465" s="40" t="s">
        <v>11115</v>
      </c>
      <c r="M1465" s="42">
        <v>42825</v>
      </c>
      <c r="N1465" s="42">
        <v>2958465</v>
      </c>
      <c r="O1465" s="40" t="s">
        <v>11149</v>
      </c>
      <c r="P1465" s="40" t="s">
        <v>14558</v>
      </c>
      <c r="Q1465" s="40" t="s">
        <v>11152</v>
      </c>
    </row>
    <row r="1466" spans="1:17" x14ac:dyDescent="0.35">
      <c r="A1466" s="40" t="s">
        <v>10662</v>
      </c>
      <c r="B1466" s="40" t="s">
        <v>14561</v>
      </c>
      <c r="C1466" s="41"/>
      <c r="D1466" s="42">
        <v>42825</v>
      </c>
      <c r="E1466" s="42">
        <v>2958465</v>
      </c>
      <c r="F1466" s="41"/>
      <c r="G1466" s="41"/>
      <c r="H1466" s="40" t="s">
        <v>9590</v>
      </c>
      <c r="I1466" s="42">
        <v>42825</v>
      </c>
      <c r="J1466" s="40" t="s">
        <v>11115</v>
      </c>
      <c r="K1466" s="42">
        <v>42825</v>
      </c>
      <c r="L1466" s="40" t="s">
        <v>11115</v>
      </c>
      <c r="M1466" s="42">
        <v>42825</v>
      </c>
      <c r="N1466" s="42">
        <v>2958465</v>
      </c>
      <c r="O1466" s="40" t="s">
        <v>11149</v>
      </c>
      <c r="P1466" s="40" t="s">
        <v>14558</v>
      </c>
      <c r="Q1466" s="40" t="s">
        <v>11139</v>
      </c>
    </row>
    <row r="1467" spans="1:17" x14ac:dyDescent="0.35">
      <c r="A1467" s="40" t="s">
        <v>14562</v>
      </c>
      <c r="B1467" s="40" t="s">
        <v>14563</v>
      </c>
      <c r="C1467" s="41"/>
      <c r="D1467" s="42">
        <v>42825</v>
      </c>
      <c r="E1467" s="42">
        <v>2958465</v>
      </c>
      <c r="F1467" s="41"/>
      <c r="G1467" s="41"/>
      <c r="H1467" s="40" t="s">
        <v>9590</v>
      </c>
      <c r="I1467" s="42">
        <v>42825</v>
      </c>
      <c r="J1467" s="40" t="s">
        <v>11115</v>
      </c>
      <c r="K1467" s="42">
        <v>42825</v>
      </c>
      <c r="L1467" s="40" t="s">
        <v>11115</v>
      </c>
      <c r="M1467" s="42">
        <v>42825</v>
      </c>
      <c r="N1467" s="42">
        <v>2958465</v>
      </c>
      <c r="O1467" s="40" t="s">
        <v>11116</v>
      </c>
      <c r="P1467" s="40" t="s">
        <v>14564</v>
      </c>
      <c r="Q1467" s="40" t="s">
        <v>11118</v>
      </c>
    </row>
    <row r="1468" spans="1:17" x14ac:dyDescent="0.35">
      <c r="A1468" s="40" t="s">
        <v>14565</v>
      </c>
      <c r="B1468" s="40" t="s">
        <v>14566</v>
      </c>
      <c r="C1468" s="41"/>
      <c r="D1468" s="42">
        <v>42825</v>
      </c>
      <c r="E1468" s="42">
        <v>2958465</v>
      </c>
      <c r="F1468" s="41"/>
      <c r="G1468" s="41"/>
      <c r="H1468" s="40" t="s">
        <v>9590</v>
      </c>
      <c r="I1468" s="42">
        <v>42825</v>
      </c>
      <c r="J1468" s="40" t="s">
        <v>11115</v>
      </c>
      <c r="K1468" s="42">
        <v>42825</v>
      </c>
      <c r="L1468" s="40" t="s">
        <v>11115</v>
      </c>
      <c r="M1468" s="42">
        <v>42825</v>
      </c>
      <c r="N1468" s="42">
        <v>2958465</v>
      </c>
      <c r="O1468" s="40" t="s">
        <v>11221</v>
      </c>
      <c r="P1468" s="40" t="s">
        <v>14567</v>
      </c>
      <c r="Q1468" s="40" t="s">
        <v>11118</v>
      </c>
    </row>
    <row r="1469" spans="1:17" x14ac:dyDescent="0.35">
      <c r="A1469" s="40" t="s">
        <v>14568</v>
      </c>
      <c r="B1469" s="40" t="s">
        <v>14569</v>
      </c>
      <c r="C1469" s="41"/>
      <c r="D1469" s="42">
        <v>42825</v>
      </c>
      <c r="E1469" s="42">
        <v>2958465</v>
      </c>
      <c r="F1469" s="41"/>
      <c r="G1469" s="41"/>
      <c r="H1469" s="40" t="s">
        <v>9590</v>
      </c>
      <c r="I1469" s="42">
        <v>42825</v>
      </c>
      <c r="J1469" s="40" t="s">
        <v>11115</v>
      </c>
      <c r="K1469" s="42">
        <v>42825</v>
      </c>
      <c r="L1469" s="40" t="s">
        <v>11115</v>
      </c>
      <c r="M1469" s="42">
        <v>42825</v>
      </c>
      <c r="N1469" s="42">
        <v>2958465</v>
      </c>
      <c r="O1469" s="40" t="s">
        <v>11221</v>
      </c>
      <c r="P1469" s="40" t="s">
        <v>14567</v>
      </c>
      <c r="Q1469" s="40" t="s">
        <v>11121</v>
      </c>
    </row>
    <row r="1470" spans="1:17" x14ac:dyDescent="0.35">
      <c r="A1470" s="40" t="s">
        <v>14570</v>
      </c>
      <c r="B1470" s="40" t="s">
        <v>14571</v>
      </c>
      <c r="C1470" s="41"/>
      <c r="D1470" s="42">
        <v>42825</v>
      </c>
      <c r="E1470" s="42">
        <v>2958465</v>
      </c>
      <c r="F1470" s="41"/>
      <c r="G1470" s="41"/>
      <c r="H1470" s="40" t="s">
        <v>9590</v>
      </c>
      <c r="I1470" s="42">
        <v>42825</v>
      </c>
      <c r="J1470" s="40" t="s">
        <v>11115</v>
      </c>
      <c r="K1470" s="42">
        <v>42825</v>
      </c>
      <c r="L1470" s="40" t="s">
        <v>11115</v>
      </c>
      <c r="M1470" s="42">
        <v>42825</v>
      </c>
      <c r="N1470" s="42">
        <v>2958465</v>
      </c>
      <c r="O1470" s="40" t="s">
        <v>11221</v>
      </c>
      <c r="P1470" s="40" t="s">
        <v>14567</v>
      </c>
      <c r="Q1470" s="40" t="s">
        <v>11167</v>
      </c>
    </row>
    <row r="1471" spans="1:17" x14ac:dyDescent="0.35">
      <c r="A1471" s="40" t="s">
        <v>14572</v>
      </c>
      <c r="B1471" s="40" t="s">
        <v>14573</v>
      </c>
      <c r="C1471" s="41"/>
      <c r="D1471" s="42">
        <v>42825</v>
      </c>
      <c r="E1471" s="42">
        <v>2958465</v>
      </c>
      <c r="F1471" s="41"/>
      <c r="G1471" s="41"/>
      <c r="H1471" s="40" t="s">
        <v>9590</v>
      </c>
      <c r="I1471" s="42">
        <v>42825</v>
      </c>
      <c r="J1471" s="40" t="s">
        <v>11115</v>
      </c>
      <c r="K1471" s="42">
        <v>42825</v>
      </c>
      <c r="L1471" s="40" t="s">
        <v>11115</v>
      </c>
      <c r="M1471" s="42">
        <v>42825</v>
      </c>
      <c r="N1471" s="42">
        <v>2958465</v>
      </c>
      <c r="O1471" s="40" t="s">
        <v>11116</v>
      </c>
      <c r="P1471" s="40" t="s">
        <v>14574</v>
      </c>
      <c r="Q1471" s="40" t="s">
        <v>11118</v>
      </c>
    </row>
    <row r="1472" spans="1:17" x14ac:dyDescent="0.35">
      <c r="A1472" s="40" t="s">
        <v>14575</v>
      </c>
      <c r="B1472" s="40" t="s">
        <v>14576</v>
      </c>
      <c r="C1472" s="41"/>
      <c r="D1472" s="42">
        <v>42825</v>
      </c>
      <c r="E1472" s="42">
        <v>2958465</v>
      </c>
      <c r="F1472" s="41"/>
      <c r="G1472" s="41"/>
      <c r="H1472" s="40" t="s">
        <v>9590</v>
      </c>
      <c r="I1472" s="42">
        <v>42825</v>
      </c>
      <c r="J1472" s="40" t="s">
        <v>11115</v>
      </c>
      <c r="K1472" s="42">
        <v>42825</v>
      </c>
      <c r="L1472" s="40" t="s">
        <v>11115</v>
      </c>
      <c r="M1472" s="42">
        <v>42825</v>
      </c>
      <c r="N1472" s="42">
        <v>2958465</v>
      </c>
      <c r="O1472" s="40" t="s">
        <v>11116</v>
      </c>
      <c r="P1472" s="40" t="s">
        <v>14574</v>
      </c>
      <c r="Q1472" s="40" t="s">
        <v>11121</v>
      </c>
    </row>
    <row r="1473" spans="1:17" x14ac:dyDescent="0.35">
      <c r="A1473" s="40" t="s">
        <v>14577</v>
      </c>
      <c r="B1473" s="40" t="s">
        <v>14578</v>
      </c>
      <c r="C1473" s="41"/>
      <c r="D1473" s="42">
        <v>42825</v>
      </c>
      <c r="E1473" s="42">
        <v>2958465</v>
      </c>
      <c r="F1473" s="41"/>
      <c r="G1473" s="41"/>
      <c r="H1473" s="40" t="s">
        <v>9590</v>
      </c>
      <c r="I1473" s="42">
        <v>42825</v>
      </c>
      <c r="J1473" s="40" t="s">
        <v>11115</v>
      </c>
      <c r="K1473" s="42">
        <v>42825</v>
      </c>
      <c r="L1473" s="40" t="s">
        <v>11115</v>
      </c>
      <c r="M1473" s="42">
        <v>42825</v>
      </c>
      <c r="N1473" s="42">
        <v>2958465</v>
      </c>
      <c r="O1473" s="40" t="s">
        <v>11124</v>
      </c>
      <c r="P1473" s="40" t="s">
        <v>14579</v>
      </c>
      <c r="Q1473" s="40" t="s">
        <v>11118</v>
      </c>
    </row>
    <row r="1474" spans="1:17" x14ac:dyDescent="0.35">
      <c r="A1474" s="40" t="s">
        <v>14580</v>
      </c>
      <c r="B1474" s="40" t="s">
        <v>14581</v>
      </c>
      <c r="C1474" s="41"/>
      <c r="D1474" s="42">
        <v>42825</v>
      </c>
      <c r="E1474" s="42">
        <v>2958465</v>
      </c>
      <c r="F1474" s="41"/>
      <c r="G1474" s="41"/>
      <c r="H1474" s="40" t="s">
        <v>9590</v>
      </c>
      <c r="I1474" s="42">
        <v>42825</v>
      </c>
      <c r="J1474" s="40" t="s">
        <v>11115</v>
      </c>
      <c r="K1474" s="42">
        <v>42825</v>
      </c>
      <c r="L1474" s="40" t="s">
        <v>11115</v>
      </c>
      <c r="M1474" s="42">
        <v>42825</v>
      </c>
      <c r="N1474" s="42">
        <v>2958465</v>
      </c>
      <c r="O1474" s="40" t="s">
        <v>11124</v>
      </c>
      <c r="P1474" s="40" t="s">
        <v>14579</v>
      </c>
      <c r="Q1474" s="40" t="s">
        <v>11121</v>
      </c>
    </row>
    <row r="1475" spans="1:17" x14ac:dyDescent="0.35">
      <c r="A1475" s="40" t="s">
        <v>14582</v>
      </c>
      <c r="B1475" s="40" t="s">
        <v>14583</v>
      </c>
      <c r="C1475" s="41"/>
      <c r="D1475" s="42">
        <v>42825</v>
      </c>
      <c r="E1475" s="42">
        <v>2958465</v>
      </c>
      <c r="F1475" s="41"/>
      <c r="G1475" s="41"/>
      <c r="H1475" s="40" t="s">
        <v>9590</v>
      </c>
      <c r="I1475" s="42">
        <v>42825</v>
      </c>
      <c r="J1475" s="40" t="s">
        <v>11115</v>
      </c>
      <c r="K1475" s="42">
        <v>42825</v>
      </c>
      <c r="L1475" s="40" t="s">
        <v>11115</v>
      </c>
      <c r="M1475" s="42">
        <v>42825</v>
      </c>
      <c r="N1475" s="42">
        <v>2958465</v>
      </c>
      <c r="O1475" s="40" t="s">
        <v>11237</v>
      </c>
      <c r="P1475" s="40" t="s">
        <v>14584</v>
      </c>
      <c r="Q1475" s="40" t="s">
        <v>11118</v>
      </c>
    </row>
    <row r="1476" spans="1:17" x14ac:dyDescent="0.35">
      <c r="A1476" s="40" t="s">
        <v>14585</v>
      </c>
      <c r="B1476" s="40" t="s">
        <v>14586</v>
      </c>
      <c r="C1476" s="41"/>
      <c r="D1476" s="42">
        <v>42825</v>
      </c>
      <c r="E1476" s="42">
        <v>2958465</v>
      </c>
      <c r="F1476" s="41"/>
      <c r="G1476" s="41"/>
      <c r="H1476" s="40" t="s">
        <v>9590</v>
      </c>
      <c r="I1476" s="42">
        <v>42825</v>
      </c>
      <c r="J1476" s="40" t="s">
        <v>11115</v>
      </c>
      <c r="K1476" s="42">
        <v>42825</v>
      </c>
      <c r="L1476" s="40" t="s">
        <v>11115</v>
      </c>
      <c r="M1476" s="42">
        <v>42825</v>
      </c>
      <c r="N1476" s="42">
        <v>2958465</v>
      </c>
      <c r="O1476" s="40" t="s">
        <v>11237</v>
      </c>
      <c r="P1476" s="40" t="s">
        <v>14584</v>
      </c>
      <c r="Q1476" s="40" t="s">
        <v>11121</v>
      </c>
    </row>
    <row r="1477" spans="1:17" x14ac:dyDescent="0.35">
      <c r="A1477" s="40" t="s">
        <v>14587</v>
      </c>
      <c r="B1477" s="40" t="s">
        <v>14588</v>
      </c>
      <c r="C1477" s="41"/>
      <c r="D1477" s="42">
        <v>42825</v>
      </c>
      <c r="E1477" s="42">
        <v>2958465</v>
      </c>
      <c r="F1477" s="41"/>
      <c r="G1477" s="41"/>
      <c r="H1477" s="40" t="s">
        <v>9590</v>
      </c>
      <c r="I1477" s="42">
        <v>42825</v>
      </c>
      <c r="J1477" s="40" t="s">
        <v>11115</v>
      </c>
      <c r="K1477" s="42">
        <v>42825</v>
      </c>
      <c r="L1477" s="40" t="s">
        <v>11115</v>
      </c>
      <c r="M1477" s="42">
        <v>42825</v>
      </c>
      <c r="N1477" s="42">
        <v>2958465</v>
      </c>
      <c r="O1477" s="40" t="s">
        <v>11237</v>
      </c>
      <c r="P1477" s="40" t="s">
        <v>14584</v>
      </c>
      <c r="Q1477" s="40" t="s">
        <v>11136</v>
      </c>
    </row>
    <row r="1478" spans="1:17" x14ac:dyDescent="0.35">
      <c r="A1478" s="40" t="s">
        <v>14589</v>
      </c>
      <c r="B1478" s="40" t="s">
        <v>14590</v>
      </c>
      <c r="C1478" s="41"/>
      <c r="D1478" s="42">
        <v>42825</v>
      </c>
      <c r="E1478" s="42">
        <v>2958465</v>
      </c>
      <c r="F1478" s="40" t="s">
        <v>14374</v>
      </c>
      <c r="G1478" s="41"/>
      <c r="H1478" s="40" t="s">
        <v>9590</v>
      </c>
      <c r="I1478" s="42">
        <v>42825</v>
      </c>
      <c r="J1478" s="40" t="s">
        <v>11115</v>
      </c>
      <c r="K1478" s="42">
        <v>42825</v>
      </c>
      <c r="L1478" s="40" t="s">
        <v>11115</v>
      </c>
      <c r="M1478" s="42">
        <v>42825</v>
      </c>
      <c r="N1478" s="42">
        <v>2958465</v>
      </c>
      <c r="O1478" s="40" t="s">
        <v>11210</v>
      </c>
      <c r="P1478" s="40" t="s">
        <v>14591</v>
      </c>
      <c r="Q1478" s="40" t="s">
        <v>11118</v>
      </c>
    </row>
    <row r="1479" spans="1:17" x14ac:dyDescent="0.35">
      <c r="A1479" s="40" t="s">
        <v>14592</v>
      </c>
      <c r="B1479" s="40" t="s">
        <v>14593</v>
      </c>
      <c r="C1479" s="41"/>
      <c r="D1479" s="42">
        <v>42825</v>
      </c>
      <c r="E1479" s="42">
        <v>2958465</v>
      </c>
      <c r="F1479" s="40" t="s">
        <v>14589</v>
      </c>
      <c r="G1479" s="41"/>
      <c r="H1479" s="40" t="s">
        <v>9590</v>
      </c>
      <c r="I1479" s="42">
        <v>42825</v>
      </c>
      <c r="J1479" s="40" t="s">
        <v>11115</v>
      </c>
      <c r="K1479" s="42">
        <v>42825</v>
      </c>
      <c r="L1479" s="40" t="s">
        <v>11115</v>
      </c>
      <c r="M1479" s="42">
        <v>42825</v>
      </c>
      <c r="N1479" s="42">
        <v>2958465</v>
      </c>
      <c r="O1479" s="40" t="s">
        <v>11210</v>
      </c>
      <c r="P1479" s="40" t="s">
        <v>14591</v>
      </c>
      <c r="Q1479" s="40" t="s">
        <v>11121</v>
      </c>
    </row>
    <row r="1480" spans="1:17" x14ac:dyDescent="0.35">
      <c r="A1480" s="40" t="s">
        <v>14594</v>
      </c>
      <c r="B1480" s="40" t="s">
        <v>14595</v>
      </c>
      <c r="C1480" s="41"/>
      <c r="D1480" s="42">
        <v>42825</v>
      </c>
      <c r="E1480" s="42">
        <v>2958465</v>
      </c>
      <c r="F1480" s="40" t="s">
        <v>12593</v>
      </c>
      <c r="G1480" s="41"/>
      <c r="H1480" s="40" t="s">
        <v>9590</v>
      </c>
      <c r="I1480" s="42">
        <v>42825</v>
      </c>
      <c r="J1480" s="40" t="s">
        <v>11115</v>
      </c>
      <c r="K1480" s="42">
        <v>42825</v>
      </c>
      <c r="L1480" s="40" t="s">
        <v>11115</v>
      </c>
      <c r="M1480" s="42">
        <v>42825</v>
      </c>
      <c r="N1480" s="42">
        <v>2958465</v>
      </c>
      <c r="O1480" s="40" t="s">
        <v>11210</v>
      </c>
      <c r="P1480" s="40" t="s">
        <v>14596</v>
      </c>
      <c r="Q1480" s="40" t="s">
        <v>11118</v>
      </c>
    </row>
    <row r="1481" spans="1:17" x14ac:dyDescent="0.35">
      <c r="A1481" s="40" t="s">
        <v>14597</v>
      </c>
      <c r="B1481" s="40" t="s">
        <v>14598</v>
      </c>
      <c r="C1481" s="41"/>
      <c r="D1481" s="42">
        <v>42825</v>
      </c>
      <c r="E1481" s="42">
        <v>2958465</v>
      </c>
      <c r="F1481" s="40" t="s">
        <v>14458</v>
      </c>
      <c r="G1481" s="41"/>
      <c r="H1481" s="40" t="s">
        <v>9590</v>
      </c>
      <c r="I1481" s="42">
        <v>42825</v>
      </c>
      <c r="J1481" s="40" t="s">
        <v>11115</v>
      </c>
      <c r="K1481" s="42">
        <v>42825</v>
      </c>
      <c r="L1481" s="40" t="s">
        <v>11115</v>
      </c>
      <c r="M1481" s="42">
        <v>42825</v>
      </c>
      <c r="N1481" s="42">
        <v>2958465</v>
      </c>
      <c r="O1481" s="40" t="s">
        <v>11210</v>
      </c>
      <c r="P1481" s="40" t="s">
        <v>14596</v>
      </c>
      <c r="Q1481" s="40" t="s">
        <v>11144</v>
      </c>
    </row>
    <row r="1482" spans="1:17" x14ac:dyDescent="0.35">
      <c r="A1482" s="40" t="s">
        <v>14599</v>
      </c>
      <c r="B1482" s="40" t="s">
        <v>14600</v>
      </c>
      <c r="C1482" s="41"/>
      <c r="D1482" s="42">
        <v>42825</v>
      </c>
      <c r="E1482" s="42">
        <v>2958465</v>
      </c>
      <c r="F1482" s="40" t="s">
        <v>14461</v>
      </c>
      <c r="G1482" s="41"/>
      <c r="H1482" s="40" t="s">
        <v>9590</v>
      </c>
      <c r="I1482" s="42">
        <v>42825</v>
      </c>
      <c r="J1482" s="40" t="s">
        <v>11115</v>
      </c>
      <c r="K1482" s="42">
        <v>42825</v>
      </c>
      <c r="L1482" s="40" t="s">
        <v>11115</v>
      </c>
      <c r="M1482" s="42">
        <v>42825</v>
      </c>
      <c r="N1482" s="42">
        <v>2958465</v>
      </c>
      <c r="O1482" s="40" t="s">
        <v>11210</v>
      </c>
      <c r="P1482" s="40" t="s">
        <v>14596</v>
      </c>
      <c r="Q1482" s="40" t="s">
        <v>11152</v>
      </c>
    </row>
    <row r="1483" spans="1:17" x14ac:dyDescent="0.35">
      <c r="A1483" s="40" t="s">
        <v>14601</v>
      </c>
      <c r="B1483" s="40" t="s">
        <v>14602</v>
      </c>
      <c r="C1483" s="41"/>
      <c r="D1483" s="42">
        <v>42825</v>
      </c>
      <c r="E1483" s="42">
        <v>2958465</v>
      </c>
      <c r="F1483" s="41"/>
      <c r="G1483" s="41"/>
      <c r="H1483" s="40" t="s">
        <v>9590</v>
      </c>
      <c r="I1483" s="42">
        <v>42825</v>
      </c>
      <c r="J1483" s="40" t="s">
        <v>11115</v>
      </c>
      <c r="K1483" s="42">
        <v>42825</v>
      </c>
      <c r="L1483" s="40" t="s">
        <v>11115</v>
      </c>
      <c r="M1483" s="42">
        <v>42825</v>
      </c>
      <c r="N1483" s="42">
        <v>2958465</v>
      </c>
      <c r="O1483" s="40" t="s">
        <v>11149</v>
      </c>
      <c r="P1483" s="40" t="s">
        <v>14603</v>
      </c>
      <c r="Q1483" s="40" t="s">
        <v>11152</v>
      </c>
    </row>
    <row r="1484" spans="1:17" x14ac:dyDescent="0.35">
      <c r="A1484" s="40" t="s">
        <v>14604</v>
      </c>
      <c r="B1484" s="40" t="s">
        <v>14602</v>
      </c>
      <c r="C1484" s="41"/>
      <c r="D1484" s="42">
        <v>42825</v>
      </c>
      <c r="E1484" s="42">
        <v>2958465</v>
      </c>
      <c r="F1484" s="41"/>
      <c r="G1484" s="41"/>
      <c r="H1484" s="40" t="s">
        <v>9590</v>
      </c>
      <c r="I1484" s="42">
        <v>42825</v>
      </c>
      <c r="J1484" s="40" t="s">
        <v>11115</v>
      </c>
      <c r="K1484" s="42">
        <v>42825</v>
      </c>
      <c r="L1484" s="40" t="s">
        <v>11115</v>
      </c>
      <c r="M1484" s="42">
        <v>42825</v>
      </c>
      <c r="N1484" s="42">
        <v>2958465</v>
      </c>
      <c r="O1484" s="40" t="s">
        <v>11149</v>
      </c>
      <c r="P1484" s="40" t="s">
        <v>14603</v>
      </c>
      <c r="Q1484" s="40" t="s">
        <v>11152</v>
      </c>
    </row>
    <row r="1485" spans="1:17" x14ac:dyDescent="0.35">
      <c r="A1485" s="40" t="s">
        <v>10463</v>
      </c>
      <c r="B1485" s="40" t="s">
        <v>14605</v>
      </c>
      <c r="C1485" s="41"/>
      <c r="D1485" s="42">
        <v>42825</v>
      </c>
      <c r="E1485" s="42">
        <v>2958465</v>
      </c>
      <c r="F1485" s="41"/>
      <c r="G1485" s="41"/>
      <c r="H1485" s="40" t="s">
        <v>9590</v>
      </c>
      <c r="I1485" s="42">
        <v>42825</v>
      </c>
      <c r="J1485" s="40" t="s">
        <v>11115</v>
      </c>
      <c r="K1485" s="42">
        <v>42825</v>
      </c>
      <c r="L1485" s="40" t="s">
        <v>11115</v>
      </c>
      <c r="M1485" s="42">
        <v>42825</v>
      </c>
      <c r="N1485" s="42">
        <v>2958465</v>
      </c>
      <c r="O1485" s="40" t="s">
        <v>11149</v>
      </c>
      <c r="P1485" s="40" t="s">
        <v>14606</v>
      </c>
      <c r="Q1485" s="40" t="s">
        <v>11118</v>
      </c>
    </row>
    <row r="1486" spans="1:17" x14ac:dyDescent="0.35">
      <c r="A1486" s="40" t="s">
        <v>10461</v>
      </c>
      <c r="B1486" s="40" t="s">
        <v>14607</v>
      </c>
      <c r="C1486" s="41"/>
      <c r="D1486" s="42">
        <v>42825</v>
      </c>
      <c r="E1486" s="42">
        <v>2958465</v>
      </c>
      <c r="F1486" s="41"/>
      <c r="G1486" s="41"/>
      <c r="H1486" s="40" t="s">
        <v>9590</v>
      </c>
      <c r="I1486" s="42">
        <v>42825</v>
      </c>
      <c r="J1486" s="40" t="s">
        <v>11115</v>
      </c>
      <c r="K1486" s="42">
        <v>42825</v>
      </c>
      <c r="L1486" s="40" t="s">
        <v>11115</v>
      </c>
      <c r="M1486" s="42">
        <v>42825</v>
      </c>
      <c r="N1486" s="42">
        <v>2958465</v>
      </c>
      <c r="O1486" s="40" t="s">
        <v>11149</v>
      </c>
      <c r="P1486" s="40" t="s">
        <v>14606</v>
      </c>
      <c r="Q1486" s="40" t="s">
        <v>11144</v>
      </c>
    </row>
    <row r="1487" spans="1:17" x14ac:dyDescent="0.35">
      <c r="A1487" s="40" t="s">
        <v>14608</v>
      </c>
      <c r="B1487" s="40" t="s">
        <v>14609</v>
      </c>
      <c r="C1487" s="41"/>
      <c r="D1487" s="42">
        <v>42825</v>
      </c>
      <c r="E1487" s="42">
        <v>2958465</v>
      </c>
      <c r="F1487" s="41"/>
      <c r="G1487" s="41"/>
      <c r="H1487" s="40" t="s">
        <v>9590</v>
      </c>
      <c r="I1487" s="42">
        <v>42825</v>
      </c>
      <c r="J1487" s="40" t="s">
        <v>11115</v>
      </c>
      <c r="K1487" s="42">
        <v>42825</v>
      </c>
      <c r="L1487" s="40" t="s">
        <v>11115</v>
      </c>
      <c r="M1487" s="42">
        <v>42825</v>
      </c>
      <c r="N1487" s="42">
        <v>2958465</v>
      </c>
      <c r="O1487" s="40" t="s">
        <v>11194</v>
      </c>
      <c r="P1487" s="40" t="s">
        <v>14606</v>
      </c>
      <c r="Q1487" s="40" t="s">
        <v>11121</v>
      </c>
    </row>
    <row r="1488" spans="1:17" x14ac:dyDescent="0.35">
      <c r="A1488" s="40" t="s">
        <v>10460</v>
      </c>
      <c r="B1488" s="40" t="s">
        <v>14610</v>
      </c>
      <c r="C1488" s="41"/>
      <c r="D1488" s="42">
        <v>42825</v>
      </c>
      <c r="E1488" s="42">
        <v>2958465</v>
      </c>
      <c r="F1488" s="41"/>
      <c r="G1488" s="41"/>
      <c r="H1488" s="40" t="s">
        <v>9590</v>
      </c>
      <c r="I1488" s="42">
        <v>42825</v>
      </c>
      <c r="J1488" s="40" t="s">
        <v>11115</v>
      </c>
      <c r="K1488" s="42">
        <v>42825</v>
      </c>
      <c r="L1488" s="40" t="s">
        <v>11115</v>
      </c>
      <c r="M1488" s="42">
        <v>42825</v>
      </c>
      <c r="N1488" s="42">
        <v>2958465</v>
      </c>
      <c r="O1488" s="40" t="s">
        <v>11149</v>
      </c>
      <c r="P1488" s="40" t="s">
        <v>14606</v>
      </c>
      <c r="Q1488" s="40" t="s">
        <v>11152</v>
      </c>
    </row>
    <row r="1489" spans="1:17" x14ac:dyDescent="0.35">
      <c r="A1489" s="40" t="s">
        <v>14611</v>
      </c>
      <c r="B1489" s="40" t="s">
        <v>14612</v>
      </c>
      <c r="C1489" s="41"/>
      <c r="D1489" s="42">
        <v>42825</v>
      </c>
      <c r="E1489" s="42">
        <v>2958465</v>
      </c>
      <c r="F1489" s="41"/>
      <c r="G1489" s="41"/>
      <c r="H1489" s="40" t="s">
        <v>9590</v>
      </c>
      <c r="I1489" s="42">
        <v>42825</v>
      </c>
      <c r="J1489" s="40" t="s">
        <v>11115</v>
      </c>
      <c r="K1489" s="42">
        <v>42825</v>
      </c>
      <c r="L1489" s="40" t="s">
        <v>11115</v>
      </c>
      <c r="M1489" s="42">
        <v>42825</v>
      </c>
      <c r="N1489" s="42">
        <v>2958465</v>
      </c>
      <c r="O1489" s="40" t="s">
        <v>11194</v>
      </c>
      <c r="P1489" s="40" t="s">
        <v>14606</v>
      </c>
      <c r="Q1489" s="40" t="s">
        <v>11136</v>
      </c>
    </row>
    <row r="1490" spans="1:17" x14ac:dyDescent="0.35">
      <c r="A1490" s="40" t="s">
        <v>14613</v>
      </c>
      <c r="B1490" s="40" t="s">
        <v>14614</v>
      </c>
      <c r="C1490" s="41"/>
      <c r="D1490" s="42">
        <v>42825</v>
      </c>
      <c r="E1490" s="42">
        <v>2958465</v>
      </c>
      <c r="F1490" s="41"/>
      <c r="G1490" s="41"/>
      <c r="H1490" s="40" t="s">
        <v>9590</v>
      </c>
      <c r="I1490" s="42">
        <v>42825</v>
      </c>
      <c r="J1490" s="40" t="s">
        <v>11115</v>
      </c>
      <c r="K1490" s="42">
        <v>42825</v>
      </c>
      <c r="L1490" s="40" t="s">
        <v>11115</v>
      </c>
      <c r="M1490" s="42">
        <v>42825</v>
      </c>
      <c r="N1490" s="42">
        <v>2958465</v>
      </c>
      <c r="O1490" s="40" t="s">
        <v>11124</v>
      </c>
      <c r="P1490" s="40" t="s">
        <v>14615</v>
      </c>
      <c r="Q1490" s="40" t="s">
        <v>11121</v>
      </c>
    </row>
    <row r="1491" spans="1:17" x14ac:dyDescent="0.35">
      <c r="A1491" s="40" t="s">
        <v>14616</v>
      </c>
      <c r="B1491" s="40" t="s">
        <v>14617</v>
      </c>
      <c r="C1491" s="41"/>
      <c r="D1491" s="42">
        <v>42825</v>
      </c>
      <c r="E1491" s="42">
        <v>2958465</v>
      </c>
      <c r="F1491" s="41"/>
      <c r="G1491" s="41"/>
      <c r="H1491" s="40" t="s">
        <v>9590</v>
      </c>
      <c r="I1491" s="42">
        <v>42825</v>
      </c>
      <c r="J1491" s="40" t="s">
        <v>11115</v>
      </c>
      <c r="K1491" s="42">
        <v>42825</v>
      </c>
      <c r="L1491" s="40" t="s">
        <v>11115</v>
      </c>
      <c r="M1491" s="42">
        <v>42825</v>
      </c>
      <c r="N1491" s="42">
        <v>2958465</v>
      </c>
      <c r="O1491" s="40" t="s">
        <v>11237</v>
      </c>
      <c r="P1491" s="40" t="s">
        <v>14618</v>
      </c>
      <c r="Q1491" s="40" t="s">
        <v>11118</v>
      </c>
    </row>
    <row r="1492" spans="1:17" x14ac:dyDescent="0.35">
      <c r="A1492" s="40" t="s">
        <v>14619</v>
      </c>
      <c r="B1492" s="40" t="s">
        <v>14620</v>
      </c>
      <c r="C1492" s="41"/>
      <c r="D1492" s="42">
        <v>42825</v>
      </c>
      <c r="E1492" s="42">
        <v>2958465</v>
      </c>
      <c r="F1492" s="41"/>
      <c r="G1492" s="41"/>
      <c r="H1492" s="40" t="s">
        <v>9590</v>
      </c>
      <c r="I1492" s="42">
        <v>42825</v>
      </c>
      <c r="J1492" s="40" t="s">
        <v>11115</v>
      </c>
      <c r="K1492" s="42">
        <v>42825</v>
      </c>
      <c r="L1492" s="40" t="s">
        <v>11115</v>
      </c>
      <c r="M1492" s="42">
        <v>42825</v>
      </c>
      <c r="N1492" s="42">
        <v>2958465</v>
      </c>
      <c r="O1492" s="40" t="s">
        <v>11237</v>
      </c>
      <c r="P1492" s="40" t="s">
        <v>14618</v>
      </c>
      <c r="Q1492" s="40" t="s">
        <v>11136</v>
      </c>
    </row>
    <row r="1493" spans="1:17" x14ac:dyDescent="0.35">
      <c r="A1493" s="40" t="s">
        <v>14621</v>
      </c>
      <c r="B1493" s="40" t="s">
        <v>14622</v>
      </c>
      <c r="C1493" s="41"/>
      <c r="D1493" s="42">
        <v>42825</v>
      </c>
      <c r="E1493" s="42">
        <v>2958465</v>
      </c>
      <c r="F1493" s="41"/>
      <c r="G1493" s="41"/>
      <c r="H1493" s="40" t="s">
        <v>9590</v>
      </c>
      <c r="I1493" s="42">
        <v>42825</v>
      </c>
      <c r="J1493" s="40" t="s">
        <v>11115</v>
      </c>
      <c r="K1493" s="42">
        <v>42825</v>
      </c>
      <c r="L1493" s="40" t="s">
        <v>11115</v>
      </c>
      <c r="M1493" s="42">
        <v>42825</v>
      </c>
      <c r="N1493" s="42">
        <v>2958465</v>
      </c>
      <c r="O1493" s="40" t="s">
        <v>11249</v>
      </c>
      <c r="P1493" s="40" t="s">
        <v>14623</v>
      </c>
      <c r="Q1493" s="40" t="s">
        <v>11118</v>
      </c>
    </row>
    <row r="1494" spans="1:17" x14ac:dyDescent="0.35">
      <c r="A1494" s="40" t="s">
        <v>14624</v>
      </c>
      <c r="B1494" s="40" t="s">
        <v>14625</v>
      </c>
      <c r="C1494" s="41"/>
      <c r="D1494" s="42">
        <v>42825</v>
      </c>
      <c r="E1494" s="42">
        <v>2958465</v>
      </c>
      <c r="F1494" s="41"/>
      <c r="G1494" s="41"/>
      <c r="H1494" s="40" t="s">
        <v>9590</v>
      </c>
      <c r="I1494" s="42">
        <v>42825</v>
      </c>
      <c r="J1494" s="40" t="s">
        <v>11115</v>
      </c>
      <c r="K1494" s="42">
        <v>42825</v>
      </c>
      <c r="L1494" s="40" t="s">
        <v>11115</v>
      </c>
      <c r="M1494" s="42">
        <v>42825</v>
      </c>
      <c r="N1494" s="42">
        <v>2958465</v>
      </c>
      <c r="O1494" s="40" t="s">
        <v>11249</v>
      </c>
      <c r="P1494" s="40" t="s">
        <v>14623</v>
      </c>
      <c r="Q1494" s="40" t="s">
        <v>11121</v>
      </c>
    </row>
    <row r="1495" spans="1:17" x14ac:dyDescent="0.35">
      <c r="A1495" s="40" t="s">
        <v>14626</v>
      </c>
      <c r="B1495" s="40" t="s">
        <v>14627</v>
      </c>
      <c r="C1495" s="41"/>
      <c r="D1495" s="42">
        <v>42825</v>
      </c>
      <c r="E1495" s="42">
        <v>2958465</v>
      </c>
      <c r="F1495" s="40" t="s">
        <v>14628</v>
      </c>
      <c r="G1495" s="41"/>
      <c r="H1495" s="40" t="s">
        <v>9590</v>
      </c>
      <c r="I1495" s="42">
        <v>42825</v>
      </c>
      <c r="J1495" s="40" t="s">
        <v>11115</v>
      </c>
      <c r="K1495" s="42">
        <v>42825</v>
      </c>
      <c r="L1495" s="40" t="s">
        <v>11115</v>
      </c>
      <c r="M1495" s="42">
        <v>42825</v>
      </c>
      <c r="N1495" s="42">
        <v>2958465</v>
      </c>
      <c r="O1495" s="40" t="s">
        <v>11210</v>
      </c>
      <c r="P1495" s="40" t="s">
        <v>14629</v>
      </c>
      <c r="Q1495" s="40" t="s">
        <v>11118</v>
      </c>
    </row>
    <row r="1496" spans="1:17" x14ac:dyDescent="0.35">
      <c r="A1496" s="40" t="s">
        <v>14630</v>
      </c>
      <c r="B1496" s="40" t="s">
        <v>14631</v>
      </c>
      <c r="C1496" s="41"/>
      <c r="D1496" s="42">
        <v>42825</v>
      </c>
      <c r="E1496" s="42">
        <v>2958465</v>
      </c>
      <c r="F1496" s="40" t="s">
        <v>14626</v>
      </c>
      <c r="G1496" s="41"/>
      <c r="H1496" s="40" t="s">
        <v>9590</v>
      </c>
      <c r="I1496" s="42">
        <v>42825</v>
      </c>
      <c r="J1496" s="40" t="s">
        <v>11115</v>
      </c>
      <c r="K1496" s="42">
        <v>42825</v>
      </c>
      <c r="L1496" s="40" t="s">
        <v>11115</v>
      </c>
      <c r="M1496" s="42">
        <v>42825</v>
      </c>
      <c r="N1496" s="42">
        <v>2958465</v>
      </c>
      <c r="O1496" s="40" t="s">
        <v>11306</v>
      </c>
      <c r="P1496" s="40" t="s">
        <v>14629</v>
      </c>
      <c r="Q1496" s="40" t="s">
        <v>11121</v>
      </c>
    </row>
    <row r="1497" spans="1:17" x14ac:dyDescent="0.35">
      <c r="A1497" s="40" t="s">
        <v>14632</v>
      </c>
      <c r="B1497" s="40" t="s">
        <v>14633</v>
      </c>
      <c r="C1497" s="41"/>
      <c r="D1497" s="42">
        <v>42825</v>
      </c>
      <c r="E1497" s="42">
        <v>2958465</v>
      </c>
      <c r="F1497" s="40" t="s">
        <v>14630</v>
      </c>
      <c r="G1497" s="41"/>
      <c r="H1497" s="40" t="s">
        <v>9590</v>
      </c>
      <c r="I1497" s="42">
        <v>42825</v>
      </c>
      <c r="J1497" s="40" t="s">
        <v>11115</v>
      </c>
      <c r="K1497" s="42">
        <v>42825</v>
      </c>
      <c r="L1497" s="40" t="s">
        <v>11115</v>
      </c>
      <c r="M1497" s="42">
        <v>42825</v>
      </c>
      <c r="N1497" s="42">
        <v>2958465</v>
      </c>
      <c r="O1497" s="40" t="s">
        <v>11306</v>
      </c>
      <c r="P1497" s="40" t="s">
        <v>14629</v>
      </c>
      <c r="Q1497" s="40" t="s">
        <v>11167</v>
      </c>
    </row>
    <row r="1498" spans="1:17" x14ac:dyDescent="0.35">
      <c r="A1498" s="40" t="s">
        <v>14634</v>
      </c>
      <c r="B1498" s="40" t="s">
        <v>14635</v>
      </c>
      <c r="C1498" s="41"/>
      <c r="D1498" s="42">
        <v>42825</v>
      </c>
      <c r="E1498" s="42">
        <v>2958465</v>
      </c>
      <c r="F1498" s="41"/>
      <c r="G1498" s="41"/>
      <c r="H1498" s="40" t="s">
        <v>9590</v>
      </c>
      <c r="I1498" s="42">
        <v>42825</v>
      </c>
      <c r="J1498" s="40" t="s">
        <v>11115</v>
      </c>
      <c r="K1498" s="42">
        <v>42825</v>
      </c>
      <c r="L1498" s="40" t="s">
        <v>11115</v>
      </c>
      <c r="M1498" s="42">
        <v>42825</v>
      </c>
      <c r="N1498" s="42">
        <v>2958465</v>
      </c>
      <c r="O1498" s="40" t="s">
        <v>11720</v>
      </c>
      <c r="P1498" s="40" t="s">
        <v>14636</v>
      </c>
      <c r="Q1498" s="40" t="s">
        <v>11118</v>
      </c>
    </row>
    <row r="1499" spans="1:17" x14ac:dyDescent="0.35">
      <c r="A1499" s="40" t="s">
        <v>14637</v>
      </c>
      <c r="B1499" s="40" t="s">
        <v>14638</v>
      </c>
      <c r="C1499" s="41"/>
      <c r="D1499" s="42">
        <v>42825</v>
      </c>
      <c r="E1499" s="42">
        <v>2958465</v>
      </c>
      <c r="F1499" s="41"/>
      <c r="G1499" s="41"/>
      <c r="H1499" s="40" t="s">
        <v>9590</v>
      </c>
      <c r="I1499" s="42">
        <v>42825</v>
      </c>
      <c r="J1499" s="40" t="s">
        <v>11115</v>
      </c>
      <c r="K1499" s="42">
        <v>42825</v>
      </c>
      <c r="L1499" s="40" t="s">
        <v>11115</v>
      </c>
      <c r="M1499" s="42">
        <v>42825</v>
      </c>
      <c r="N1499" s="42">
        <v>2958465</v>
      </c>
      <c r="O1499" s="40" t="s">
        <v>11720</v>
      </c>
      <c r="P1499" s="40" t="s">
        <v>14636</v>
      </c>
      <c r="Q1499" s="40" t="s">
        <v>11121</v>
      </c>
    </row>
    <row r="1500" spans="1:17" x14ac:dyDescent="0.35">
      <c r="A1500" s="40" t="s">
        <v>14639</v>
      </c>
      <c r="B1500" s="40" t="s">
        <v>14640</v>
      </c>
      <c r="C1500" s="41"/>
      <c r="D1500" s="42">
        <v>42825</v>
      </c>
      <c r="E1500" s="42">
        <v>2958465</v>
      </c>
      <c r="F1500" s="40" t="s">
        <v>14639</v>
      </c>
      <c r="G1500" s="41"/>
      <c r="H1500" s="40" t="s">
        <v>9590</v>
      </c>
      <c r="I1500" s="42">
        <v>42825</v>
      </c>
      <c r="J1500" s="40" t="s">
        <v>11115</v>
      </c>
      <c r="K1500" s="42">
        <v>42825</v>
      </c>
      <c r="L1500" s="40" t="s">
        <v>11115</v>
      </c>
      <c r="M1500" s="42">
        <v>42825</v>
      </c>
      <c r="N1500" s="42">
        <v>2958465</v>
      </c>
      <c r="O1500" s="40" t="s">
        <v>11155</v>
      </c>
      <c r="P1500" s="40" t="s">
        <v>14641</v>
      </c>
      <c r="Q1500" s="40" t="s">
        <v>11118</v>
      </c>
    </row>
    <row r="1501" spans="1:17" ht="26.5" x14ac:dyDescent="0.35">
      <c r="A1501" s="40" t="s">
        <v>14642</v>
      </c>
      <c r="B1501" s="40" t="s">
        <v>14643</v>
      </c>
      <c r="C1501" s="41"/>
      <c r="D1501" s="42">
        <v>42825</v>
      </c>
      <c r="E1501" s="42">
        <v>2958465</v>
      </c>
      <c r="F1501" s="40" t="s">
        <v>14639</v>
      </c>
      <c r="G1501" s="41"/>
      <c r="H1501" s="40" t="s">
        <v>9590</v>
      </c>
      <c r="I1501" s="42">
        <v>42825</v>
      </c>
      <c r="J1501" s="40" t="s">
        <v>11115</v>
      </c>
      <c r="K1501" s="42">
        <v>42825</v>
      </c>
      <c r="L1501" s="40" t="s">
        <v>11115</v>
      </c>
      <c r="M1501" s="42">
        <v>42825</v>
      </c>
      <c r="N1501" s="42">
        <v>2958465</v>
      </c>
      <c r="O1501" s="40" t="s">
        <v>11160</v>
      </c>
      <c r="P1501" s="40" t="s">
        <v>14641</v>
      </c>
      <c r="Q1501" s="40" t="s">
        <v>11121</v>
      </c>
    </row>
    <row r="1502" spans="1:17" x14ac:dyDescent="0.35">
      <c r="A1502" s="40" t="s">
        <v>10347</v>
      </c>
      <c r="B1502" s="40" t="s">
        <v>14644</v>
      </c>
      <c r="C1502" s="41"/>
      <c r="D1502" s="42">
        <v>42825</v>
      </c>
      <c r="E1502" s="42">
        <v>2958465</v>
      </c>
      <c r="F1502" s="41"/>
      <c r="G1502" s="41"/>
      <c r="H1502" s="40" t="s">
        <v>9590</v>
      </c>
      <c r="I1502" s="42">
        <v>42825</v>
      </c>
      <c r="J1502" s="40" t="s">
        <v>11115</v>
      </c>
      <c r="K1502" s="42">
        <v>42825</v>
      </c>
      <c r="L1502" s="40" t="s">
        <v>11115</v>
      </c>
      <c r="M1502" s="42">
        <v>42825</v>
      </c>
      <c r="N1502" s="42">
        <v>2958465</v>
      </c>
      <c r="O1502" s="40" t="s">
        <v>11149</v>
      </c>
      <c r="P1502" s="40" t="s">
        <v>14645</v>
      </c>
      <c r="Q1502" s="40" t="s">
        <v>11118</v>
      </c>
    </row>
    <row r="1503" spans="1:17" x14ac:dyDescent="0.35">
      <c r="A1503" s="40" t="s">
        <v>10348</v>
      </c>
      <c r="B1503" s="40" t="s">
        <v>14646</v>
      </c>
      <c r="C1503" s="41"/>
      <c r="D1503" s="42">
        <v>42825</v>
      </c>
      <c r="E1503" s="42">
        <v>2958465</v>
      </c>
      <c r="F1503" s="41"/>
      <c r="G1503" s="41"/>
      <c r="H1503" s="40" t="s">
        <v>9590</v>
      </c>
      <c r="I1503" s="42">
        <v>42825</v>
      </c>
      <c r="J1503" s="40" t="s">
        <v>11115</v>
      </c>
      <c r="K1503" s="42">
        <v>42825</v>
      </c>
      <c r="L1503" s="40" t="s">
        <v>11115</v>
      </c>
      <c r="M1503" s="42">
        <v>42825</v>
      </c>
      <c r="N1503" s="42">
        <v>2958465</v>
      </c>
      <c r="O1503" s="40" t="s">
        <v>11149</v>
      </c>
      <c r="P1503" s="40" t="s">
        <v>14645</v>
      </c>
      <c r="Q1503" s="40" t="s">
        <v>11144</v>
      </c>
    </row>
    <row r="1504" spans="1:17" x14ac:dyDescent="0.35">
      <c r="A1504" s="40" t="s">
        <v>14647</v>
      </c>
      <c r="B1504" s="40" t="s">
        <v>14646</v>
      </c>
      <c r="C1504" s="41"/>
      <c r="D1504" s="42">
        <v>42825</v>
      </c>
      <c r="E1504" s="42">
        <v>2958465</v>
      </c>
      <c r="F1504" s="41"/>
      <c r="G1504" s="41"/>
      <c r="H1504" s="40" t="s">
        <v>9590</v>
      </c>
      <c r="I1504" s="42">
        <v>42825</v>
      </c>
      <c r="J1504" s="40" t="s">
        <v>11115</v>
      </c>
      <c r="K1504" s="42">
        <v>42825</v>
      </c>
      <c r="L1504" s="40" t="s">
        <v>11115</v>
      </c>
      <c r="M1504" s="42">
        <v>42825</v>
      </c>
      <c r="N1504" s="42">
        <v>2958465</v>
      </c>
      <c r="O1504" s="40" t="s">
        <v>11149</v>
      </c>
      <c r="P1504" s="40" t="s">
        <v>14645</v>
      </c>
      <c r="Q1504" s="40" t="s">
        <v>11144</v>
      </c>
    </row>
    <row r="1505" spans="1:17" x14ac:dyDescent="0.35">
      <c r="A1505" s="40" t="s">
        <v>14648</v>
      </c>
      <c r="B1505" s="40" t="s">
        <v>14646</v>
      </c>
      <c r="C1505" s="41"/>
      <c r="D1505" s="42">
        <v>42825</v>
      </c>
      <c r="E1505" s="42">
        <v>2958465</v>
      </c>
      <c r="F1505" s="41"/>
      <c r="G1505" s="41"/>
      <c r="H1505" s="40" t="s">
        <v>9590</v>
      </c>
      <c r="I1505" s="42">
        <v>42825</v>
      </c>
      <c r="J1505" s="40" t="s">
        <v>11115</v>
      </c>
      <c r="K1505" s="42">
        <v>42825</v>
      </c>
      <c r="L1505" s="40" t="s">
        <v>11115</v>
      </c>
      <c r="M1505" s="42">
        <v>42825</v>
      </c>
      <c r="N1505" s="42">
        <v>2958465</v>
      </c>
      <c r="O1505" s="40" t="s">
        <v>11149</v>
      </c>
      <c r="P1505" s="40" t="s">
        <v>14645</v>
      </c>
      <c r="Q1505" s="40" t="s">
        <v>11144</v>
      </c>
    </row>
    <row r="1506" spans="1:17" x14ac:dyDescent="0.35">
      <c r="A1506" s="40" t="s">
        <v>14649</v>
      </c>
      <c r="B1506" s="40" t="s">
        <v>14650</v>
      </c>
      <c r="C1506" s="41"/>
      <c r="D1506" s="42">
        <v>42825</v>
      </c>
      <c r="E1506" s="42">
        <v>2958465</v>
      </c>
      <c r="F1506" s="41"/>
      <c r="G1506" s="41"/>
      <c r="H1506" s="40" t="s">
        <v>9590</v>
      </c>
      <c r="I1506" s="42">
        <v>42825</v>
      </c>
      <c r="J1506" s="40" t="s">
        <v>11115</v>
      </c>
      <c r="K1506" s="42">
        <v>42825</v>
      </c>
      <c r="L1506" s="40" t="s">
        <v>11115</v>
      </c>
      <c r="M1506" s="42">
        <v>42825</v>
      </c>
      <c r="N1506" s="42">
        <v>2958465</v>
      </c>
      <c r="O1506" s="40" t="s">
        <v>11720</v>
      </c>
      <c r="P1506" s="40" t="s">
        <v>14645</v>
      </c>
      <c r="Q1506" s="40" t="s">
        <v>11121</v>
      </c>
    </row>
    <row r="1507" spans="1:17" x14ac:dyDescent="0.35">
      <c r="A1507" s="40" t="s">
        <v>10349</v>
      </c>
      <c r="B1507" s="40" t="s">
        <v>14651</v>
      </c>
      <c r="C1507" s="41"/>
      <c r="D1507" s="42">
        <v>42825</v>
      </c>
      <c r="E1507" s="42">
        <v>2958465</v>
      </c>
      <c r="F1507" s="41"/>
      <c r="G1507" s="41"/>
      <c r="H1507" s="40" t="s">
        <v>9590</v>
      </c>
      <c r="I1507" s="42">
        <v>42825</v>
      </c>
      <c r="J1507" s="40" t="s">
        <v>11115</v>
      </c>
      <c r="K1507" s="42">
        <v>42825</v>
      </c>
      <c r="L1507" s="40" t="s">
        <v>11115</v>
      </c>
      <c r="M1507" s="42">
        <v>42825</v>
      </c>
      <c r="N1507" s="42">
        <v>2958465</v>
      </c>
      <c r="O1507" s="40" t="s">
        <v>11149</v>
      </c>
      <c r="P1507" s="40" t="s">
        <v>14645</v>
      </c>
      <c r="Q1507" s="40" t="s">
        <v>11152</v>
      </c>
    </row>
    <row r="1508" spans="1:17" x14ac:dyDescent="0.35">
      <c r="A1508" s="40" t="s">
        <v>14652</v>
      </c>
      <c r="B1508" s="40" t="s">
        <v>14653</v>
      </c>
      <c r="C1508" s="41"/>
      <c r="D1508" s="42">
        <v>42825</v>
      </c>
      <c r="E1508" s="42">
        <v>2958465</v>
      </c>
      <c r="F1508" s="41"/>
      <c r="G1508" s="41"/>
      <c r="H1508" s="40" t="s">
        <v>9590</v>
      </c>
      <c r="I1508" s="42">
        <v>42825</v>
      </c>
      <c r="J1508" s="40" t="s">
        <v>11115</v>
      </c>
      <c r="K1508" s="42">
        <v>42825</v>
      </c>
      <c r="L1508" s="40" t="s">
        <v>11115</v>
      </c>
      <c r="M1508" s="42">
        <v>42825</v>
      </c>
      <c r="N1508" s="42">
        <v>2958465</v>
      </c>
      <c r="O1508" s="40" t="s">
        <v>11149</v>
      </c>
      <c r="P1508" s="40" t="s">
        <v>14645</v>
      </c>
      <c r="Q1508" s="40" t="s">
        <v>11167</v>
      </c>
    </row>
    <row r="1509" spans="1:17" x14ac:dyDescent="0.35">
      <c r="A1509" s="40" t="s">
        <v>14654</v>
      </c>
      <c r="B1509" s="40" t="s">
        <v>14655</v>
      </c>
      <c r="C1509" s="41"/>
      <c r="D1509" s="42">
        <v>42825</v>
      </c>
      <c r="E1509" s="42">
        <v>2958465</v>
      </c>
      <c r="F1509" s="41"/>
      <c r="G1509" s="41"/>
      <c r="H1509" s="40" t="s">
        <v>9590</v>
      </c>
      <c r="I1509" s="42">
        <v>42825</v>
      </c>
      <c r="J1509" s="40" t="s">
        <v>11115</v>
      </c>
      <c r="K1509" s="42">
        <v>42825</v>
      </c>
      <c r="L1509" s="40" t="s">
        <v>11115</v>
      </c>
      <c r="M1509" s="42">
        <v>42825</v>
      </c>
      <c r="N1509" s="42">
        <v>2958465</v>
      </c>
      <c r="O1509" s="40" t="s">
        <v>11116</v>
      </c>
      <c r="P1509" s="40" t="s">
        <v>14656</v>
      </c>
      <c r="Q1509" s="40" t="s">
        <v>11118</v>
      </c>
    </row>
    <row r="1510" spans="1:17" x14ac:dyDescent="0.35">
      <c r="A1510" s="40" t="s">
        <v>14657</v>
      </c>
      <c r="B1510" s="40" t="s">
        <v>14658</v>
      </c>
      <c r="C1510" s="41"/>
      <c r="D1510" s="42">
        <v>42825</v>
      </c>
      <c r="E1510" s="42">
        <v>2958465</v>
      </c>
      <c r="F1510" s="41"/>
      <c r="G1510" s="41"/>
      <c r="H1510" s="40" t="s">
        <v>9590</v>
      </c>
      <c r="I1510" s="42">
        <v>42825</v>
      </c>
      <c r="J1510" s="40" t="s">
        <v>11115</v>
      </c>
      <c r="K1510" s="42">
        <v>42825</v>
      </c>
      <c r="L1510" s="40" t="s">
        <v>11115</v>
      </c>
      <c r="M1510" s="42">
        <v>42825</v>
      </c>
      <c r="N1510" s="42">
        <v>2958465</v>
      </c>
      <c r="O1510" s="40" t="s">
        <v>11116</v>
      </c>
      <c r="P1510" s="40" t="s">
        <v>14656</v>
      </c>
      <c r="Q1510" s="40" t="s">
        <v>11121</v>
      </c>
    </row>
    <row r="1511" spans="1:17" x14ac:dyDescent="0.35">
      <c r="A1511" s="40" t="s">
        <v>10521</v>
      </c>
      <c r="B1511" s="40" t="s">
        <v>14659</v>
      </c>
      <c r="C1511" s="41"/>
      <c r="D1511" s="42">
        <v>42825</v>
      </c>
      <c r="E1511" s="42">
        <v>2958465</v>
      </c>
      <c r="F1511" s="41"/>
      <c r="G1511" s="41"/>
      <c r="H1511" s="40" t="s">
        <v>9590</v>
      </c>
      <c r="I1511" s="42">
        <v>42825</v>
      </c>
      <c r="J1511" s="40" t="s">
        <v>11115</v>
      </c>
      <c r="K1511" s="42">
        <v>42825</v>
      </c>
      <c r="L1511" s="40" t="s">
        <v>11115</v>
      </c>
      <c r="M1511" s="42">
        <v>42825</v>
      </c>
      <c r="N1511" s="42">
        <v>2958465</v>
      </c>
      <c r="O1511" s="40" t="s">
        <v>11149</v>
      </c>
      <c r="P1511" s="40" t="s">
        <v>14660</v>
      </c>
      <c r="Q1511" s="40" t="s">
        <v>11144</v>
      </c>
    </row>
    <row r="1512" spans="1:17" x14ac:dyDescent="0.35">
      <c r="A1512" s="40" t="s">
        <v>10522</v>
      </c>
      <c r="B1512" s="40" t="s">
        <v>14661</v>
      </c>
      <c r="C1512" s="41"/>
      <c r="D1512" s="42">
        <v>42825</v>
      </c>
      <c r="E1512" s="42">
        <v>2958465</v>
      </c>
      <c r="F1512" s="41"/>
      <c r="G1512" s="41"/>
      <c r="H1512" s="40" t="s">
        <v>9590</v>
      </c>
      <c r="I1512" s="42">
        <v>42825</v>
      </c>
      <c r="J1512" s="40" t="s">
        <v>11115</v>
      </c>
      <c r="K1512" s="42">
        <v>42825</v>
      </c>
      <c r="L1512" s="40" t="s">
        <v>11115</v>
      </c>
      <c r="M1512" s="42">
        <v>42825</v>
      </c>
      <c r="N1512" s="42">
        <v>2958465</v>
      </c>
      <c r="O1512" s="40" t="s">
        <v>11149</v>
      </c>
      <c r="P1512" s="40" t="s">
        <v>14660</v>
      </c>
      <c r="Q1512" s="40" t="s">
        <v>11139</v>
      </c>
    </row>
    <row r="1513" spans="1:17" x14ac:dyDescent="0.35">
      <c r="A1513" s="40" t="s">
        <v>14662</v>
      </c>
      <c r="B1513" s="40" t="s">
        <v>14663</v>
      </c>
      <c r="C1513" s="41"/>
      <c r="D1513" s="42">
        <v>42825</v>
      </c>
      <c r="E1513" s="42">
        <v>2958465</v>
      </c>
      <c r="F1513" s="41"/>
      <c r="G1513" s="41"/>
      <c r="H1513" s="40" t="s">
        <v>9590</v>
      </c>
      <c r="I1513" s="42">
        <v>42825</v>
      </c>
      <c r="J1513" s="40" t="s">
        <v>11115</v>
      </c>
      <c r="K1513" s="42">
        <v>42825</v>
      </c>
      <c r="L1513" s="40" t="s">
        <v>11115</v>
      </c>
      <c r="M1513" s="42">
        <v>42825</v>
      </c>
      <c r="N1513" s="42">
        <v>2958465</v>
      </c>
      <c r="O1513" s="40" t="s">
        <v>11260</v>
      </c>
      <c r="P1513" s="40" t="s">
        <v>14664</v>
      </c>
      <c r="Q1513" s="40" t="s">
        <v>11118</v>
      </c>
    </row>
    <row r="1514" spans="1:17" x14ac:dyDescent="0.35">
      <c r="A1514" s="40" t="s">
        <v>14665</v>
      </c>
      <c r="B1514" s="40" t="s">
        <v>14666</v>
      </c>
      <c r="C1514" s="41"/>
      <c r="D1514" s="42">
        <v>42825</v>
      </c>
      <c r="E1514" s="42">
        <v>2958465</v>
      </c>
      <c r="F1514" s="41"/>
      <c r="G1514" s="41"/>
      <c r="H1514" s="40" t="s">
        <v>9590</v>
      </c>
      <c r="I1514" s="42">
        <v>42825</v>
      </c>
      <c r="J1514" s="40" t="s">
        <v>11115</v>
      </c>
      <c r="K1514" s="42">
        <v>42825</v>
      </c>
      <c r="L1514" s="40" t="s">
        <v>11115</v>
      </c>
      <c r="M1514" s="42">
        <v>42825</v>
      </c>
      <c r="N1514" s="42">
        <v>2958465</v>
      </c>
      <c r="O1514" s="40" t="s">
        <v>11260</v>
      </c>
      <c r="P1514" s="40" t="s">
        <v>14664</v>
      </c>
      <c r="Q1514" s="40" t="s">
        <v>11136</v>
      </c>
    </row>
    <row r="1515" spans="1:17" x14ac:dyDescent="0.35">
      <c r="A1515" s="40" t="s">
        <v>14667</v>
      </c>
      <c r="B1515" s="40" t="s">
        <v>14668</v>
      </c>
      <c r="C1515" s="41"/>
      <c r="D1515" s="42">
        <v>42825</v>
      </c>
      <c r="E1515" s="42">
        <v>2958465</v>
      </c>
      <c r="F1515" s="41"/>
      <c r="G1515" s="41"/>
      <c r="H1515" s="40" t="s">
        <v>9590</v>
      </c>
      <c r="I1515" s="42">
        <v>42825</v>
      </c>
      <c r="J1515" s="40" t="s">
        <v>11115</v>
      </c>
      <c r="K1515" s="42">
        <v>42825</v>
      </c>
      <c r="L1515" s="40" t="s">
        <v>11115</v>
      </c>
      <c r="M1515" s="42">
        <v>42825</v>
      </c>
      <c r="N1515" s="42">
        <v>2958465</v>
      </c>
      <c r="O1515" s="40" t="s">
        <v>11188</v>
      </c>
      <c r="P1515" s="40" t="s">
        <v>14669</v>
      </c>
      <c r="Q1515" s="40" t="s">
        <v>11118</v>
      </c>
    </row>
    <row r="1516" spans="1:17" x14ac:dyDescent="0.35">
      <c r="A1516" s="40" t="s">
        <v>14670</v>
      </c>
      <c r="B1516" s="40" t="s">
        <v>14671</v>
      </c>
      <c r="C1516" s="41"/>
      <c r="D1516" s="42">
        <v>42825</v>
      </c>
      <c r="E1516" s="42">
        <v>2958465</v>
      </c>
      <c r="F1516" s="41"/>
      <c r="G1516" s="41"/>
      <c r="H1516" s="40" t="s">
        <v>9590</v>
      </c>
      <c r="I1516" s="42">
        <v>42825</v>
      </c>
      <c r="J1516" s="40" t="s">
        <v>11115</v>
      </c>
      <c r="K1516" s="42">
        <v>42825</v>
      </c>
      <c r="L1516" s="40" t="s">
        <v>11115</v>
      </c>
      <c r="M1516" s="42">
        <v>42825</v>
      </c>
      <c r="N1516" s="42">
        <v>2958465</v>
      </c>
      <c r="O1516" s="40" t="s">
        <v>11188</v>
      </c>
      <c r="P1516" s="40" t="s">
        <v>14669</v>
      </c>
      <c r="Q1516" s="40" t="s">
        <v>11121</v>
      </c>
    </row>
    <row r="1517" spans="1:17" x14ac:dyDescent="0.35">
      <c r="A1517" s="40" t="s">
        <v>14672</v>
      </c>
      <c r="B1517" s="40" t="s">
        <v>14673</v>
      </c>
      <c r="C1517" s="41"/>
      <c r="D1517" s="42">
        <v>42825</v>
      </c>
      <c r="E1517" s="42">
        <v>2958465</v>
      </c>
      <c r="F1517" s="41"/>
      <c r="G1517" s="41"/>
      <c r="H1517" s="40" t="s">
        <v>9590</v>
      </c>
      <c r="I1517" s="42">
        <v>42825</v>
      </c>
      <c r="J1517" s="40" t="s">
        <v>11115</v>
      </c>
      <c r="K1517" s="42">
        <v>42825</v>
      </c>
      <c r="L1517" s="40" t="s">
        <v>11115</v>
      </c>
      <c r="M1517" s="42">
        <v>42825</v>
      </c>
      <c r="N1517" s="42">
        <v>2958465</v>
      </c>
      <c r="O1517" s="40" t="s">
        <v>11260</v>
      </c>
      <c r="P1517" s="40" t="s">
        <v>14674</v>
      </c>
      <c r="Q1517" s="40" t="s">
        <v>11118</v>
      </c>
    </row>
    <row r="1518" spans="1:17" x14ac:dyDescent="0.35">
      <c r="A1518" s="40" t="s">
        <v>14675</v>
      </c>
      <c r="B1518" s="40" t="s">
        <v>14676</v>
      </c>
      <c r="C1518" s="41"/>
      <c r="D1518" s="42">
        <v>42825</v>
      </c>
      <c r="E1518" s="42">
        <v>2958465</v>
      </c>
      <c r="F1518" s="41"/>
      <c r="G1518" s="41"/>
      <c r="H1518" s="40" t="s">
        <v>9590</v>
      </c>
      <c r="I1518" s="42">
        <v>42825</v>
      </c>
      <c r="J1518" s="40" t="s">
        <v>11115</v>
      </c>
      <c r="K1518" s="42">
        <v>42825</v>
      </c>
      <c r="L1518" s="40" t="s">
        <v>11115</v>
      </c>
      <c r="M1518" s="42">
        <v>42825</v>
      </c>
      <c r="N1518" s="42">
        <v>2958465</v>
      </c>
      <c r="O1518" s="40" t="s">
        <v>11260</v>
      </c>
      <c r="P1518" s="40" t="s">
        <v>14674</v>
      </c>
      <c r="Q1518" s="40" t="s">
        <v>11136</v>
      </c>
    </row>
    <row r="1519" spans="1:17" x14ac:dyDescent="0.35">
      <c r="A1519" s="40" t="s">
        <v>14677</v>
      </c>
      <c r="B1519" s="40" t="s">
        <v>14678</v>
      </c>
      <c r="C1519" s="41"/>
      <c r="D1519" s="42">
        <v>42825</v>
      </c>
      <c r="E1519" s="42">
        <v>2958465</v>
      </c>
      <c r="F1519" s="41"/>
      <c r="G1519" s="41"/>
      <c r="H1519" s="40" t="s">
        <v>9590</v>
      </c>
      <c r="I1519" s="42">
        <v>42825</v>
      </c>
      <c r="J1519" s="40" t="s">
        <v>11115</v>
      </c>
      <c r="K1519" s="42">
        <v>42825</v>
      </c>
      <c r="L1519" s="40" t="s">
        <v>11115</v>
      </c>
      <c r="M1519" s="42">
        <v>42825</v>
      </c>
      <c r="N1519" s="42">
        <v>2958465</v>
      </c>
      <c r="O1519" s="40" t="s">
        <v>11188</v>
      </c>
      <c r="P1519" s="40" t="s">
        <v>14679</v>
      </c>
      <c r="Q1519" s="40" t="s">
        <v>11118</v>
      </c>
    </row>
    <row r="1520" spans="1:17" x14ac:dyDescent="0.35">
      <c r="A1520" s="40" t="s">
        <v>14680</v>
      </c>
      <c r="B1520" s="40" t="s">
        <v>14681</v>
      </c>
      <c r="C1520" s="41"/>
      <c r="D1520" s="42">
        <v>42825</v>
      </c>
      <c r="E1520" s="42">
        <v>2958465</v>
      </c>
      <c r="F1520" s="41"/>
      <c r="G1520" s="41"/>
      <c r="H1520" s="40" t="s">
        <v>9590</v>
      </c>
      <c r="I1520" s="42">
        <v>42825</v>
      </c>
      <c r="J1520" s="40" t="s">
        <v>11115</v>
      </c>
      <c r="K1520" s="42">
        <v>42825</v>
      </c>
      <c r="L1520" s="40" t="s">
        <v>11115</v>
      </c>
      <c r="M1520" s="42">
        <v>42825</v>
      </c>
      <c r="N1520" s="42">
        <v>2958465</v>
      </c>
      <c r="O1520" s="40" t="s">
        <v>11188</v>
      </c>
      <c r="P1520" s="40" t="s">
        <v>14679</v>
      </c>
      <c r="Q1520" s="40" t="s">
        <v>11136</v>
      </c>
    </row>
    <row r="1521" spans="1:17" x14ac:dyDescent="0.35">
      <c r="A1521" s="40" t="s">
        <v>14682</v>
      </c>
      <c r="B1521" s="40" t="s">
        <v>14683</v>
      </c>
      <c r="C1521" s="41"/>
      <c r="D1521" s="42">
        <v>42825</v>
      </c>
      <c r="E1521" s="42">
        <v>2958465</v>
      </c>
      <c r="F1521" s="41"/>
      <c r="G1521" s="41"/>
      <c r="H1521" s="40" t="s">
        <v>9590</v>
      </c>
      <c r="I1521" s="42">
        <v>42825</v>
      </c>
      <c r="J1521" s="40" t="s">
        <v>11115</v>
      </c>
      <c r="K1521" s="42">
        <v>42825</v>
      </c>
      <c r="L1521" s="40" t="s">
        <v>11115</v>
      </c>
      <c r="M1521" s="42">
        <v>42825</v>
      </c>
      <c r="N1521" s="42">
        <v>2958465</v>
      </c>
      <c r="O1521" s="40" t="s">
        <v>11188</v>
      </c>
      <c r="P1521" s="40" t="s">
        <v>14684</v>
      </c>
      <c r="Q1521" s="40" t="s">
        <v>11118</v>
      </c>
    </row>
    <row r="1522" spans="1:17" x14ac:dyDescent="0.35">
      <c r="A1522" s="40" t="s">
        <v>14685</v>
      </c>
      <c r="B1522" s="40" t="s">
        <v>14686</v>
      </c>
      <c r="C1522" s="41"/>
      <c r="D1522" s="42">
        <v>42825</v>
      </c>
      <c r="E1522" s="42">
        <v>2958465</v>
      </c>
      <c r="F1522" s="41"/>
      <c r="G1522" s="41"/>
      <c r="H1522" s="40" t="s">
        <v>9590</v>
      </c>
      <c r="I1522" s="42">
        <v>42825</v>
      </c>
      <c r="J1522" s="40" t="s">
        <v>11115</v>
      </c>
      <c r="K1522" s="42">
        <v>42825</v>
      </c>
      <c r="L1522" s="40" t="s">
        <v>11115</v>
      </c>
      <c r="M1522" s="42">
        <v>42825</v>
      </c>
      <c r="N1522" s="42">
        <v>2958465</v>
      </c>
      <c r="O1522" s="40" t="s">
        <v>11188</v>
      </c>
      <c r="P1522" s="40" t="s">
        <v>14684</v>
      </c>
      <c r="Q1522" s="40" t="s">
        <v>11121</v>
      </c>
    </row>
    <row r="1523" spans="1:17" x14ac:dyDescent="0.35">
      <c r="A1523" s="40" t="s">
        <v>14687</v>
      </c>
      <c r="B1523" s="40" t="s">
        <v>14688</v>
      </c>
      <c r="C1523" s="41"/>
      <c r="D1523" s="42">
        <v>42825</v>
      </c>
      <c r="E1523" s="42">
        <v>2958465</v>
      </c>
      <c r="F1523" s="41"/>
      <c r="G1523" s="41"/>
      <c r="H1523" s="40" t="s">
        <v>9590</v>
      </c>
      <c r="I1523" s="42">
        <v>42825</v>
      </c>
      <c r="J1523" s="40" t="s">
        <v>11115</v>
      </c>
      <c r="K1523" s="42">
        <v>42825</v>
      </c>
      <c r="L1523" s="40" t="s">
        <v>11115</v>
      </c>
      <c r="M1523" s="42">
        <v>42825</v>
      </c>
      <c r="N1523" s="42">
        <v>2958465</v>
      </c>
      <c r="O1523" s="40" t="s">
        <v>11116</v>
      </c>
      <c r="P1523" s="40" t="s">
        <v>14689</v>
      </c>
      <c r="Q1523" s="40" t="s">
        <v>11118</v>
      </c>
    </row>
    <row r="1524" spans="1:17" x14ac:dyDescent="0.35">
      <c r="A1524" s="40" t="s">
        <v>14690</v>
      </c>
      <c r="B1524" s="40" t="s">
        <v>14691</v>
      </c>
      <c r="C1524" s="41"/>
      <c r="D1524" s="42">
        <v>42825</v>
      </c>
      <c r="E1524" s="42">
        <v>2958465</v>
      </c>
      <c r="F1524" s="41"/>
      <c r="G1524" s="41"/>
      <c r="H1524" s="40" t="s">
        <v>9590</v>
      </c>
      <c r="I1524" s="42">
        <v>42825</v>
      </c>
      <c r="J1524" s="40" t="s">
        <v>11115</v>
      </c>
      <c r="K1524" s="42">
        <v>42825</v>
      </c>
      <c r="L1524" s="40" t="s">
        <v>11115</v>
      </c>
      <c r="M1524" s="42">
        <v>42825</v>
      </c>
      <c r="N1524" s="42">
        <v>2958465</v>
      </c>
      <c r="O1524" s="40" t="s">
        <v>11116</v>
      </c>
      <c r="P1524" s="40" t="s">
        <v>14689</v>
      </c>
      <c r="Q1524" s="40" t="s">
        <v>11121</v>
      </c>
    </row>
    <row r="1525" spans="1:17" x14ac:dyDescent="0.35">
      <c r="A1525" s="40" t="s">
        <v>14692</v>
      </c>
      <c r="B1525" s="40" t="s">
        <v>14693</v>
      </c>
      <c r="C1525" s="41"/>
      <c r="D1525" s="42">
        <v>42825</v>
      </c>
      <c r="E1525" s="42">
        <v>2958465</v>
      </c>
      <c r="F1525" s="41"/>
      <c r="G1525" s="41"/>
      <c r="H1525" s="40" t="s">
        <v>9590</v>
      </c>
      <c r="I1525" s="42">
        <v>42825</v>
      </c>
      <c r="J1525" s="40" t="s">
        <v>11115</v>
      </c>
      <c r="K1525" s="42">
        <v>42825</v>
      </c>
      <c r="L1525" s="40" t="s">
        <v>11115</v>
      </c>
      <c r="M1525" s="42">
        <v>42825</v>
      </c>
      <c r="N1525" s="42">
        <v>2958465</v>
      </c>
      <c r="O1525" s="40" t="s">
        <v>11116</v>
      </c>
      <c r="P1525" s="40" t="s">
        <v>14694</v>
      </c>
      <c r="Q1525" s="40" t="s">
        <v>11118</v>
      </c>
    </row>
    <row r="1526" spans="1:17" x14ac:dyDescent="0.35">
      <c r="A1526" s="40" t="s">
        <v>14695</v>
      </c>
      <c r="B1526" s="40" t="s">
        <v>14696</v>
      </c>
      <c r="C1526" s="41"/>
      <c r="D1526" s="42">
        <v>42825</v>
      </c>
      <c r="E1526" s="42">
        <v>2958465</v>
      </c>
      <c r="F1526" s="41"/>
      <c r="G1526" s="41"/>
      <c r="H1526" s="40" t="s">
        <v>9590</v>
      </c>
      <c r="I1526" s="42">
        <v>42825</v>
      </c>
      <c r="J1526" s="40" t="s">
        <v>11115</v>
      </c>
      <c r="K1526" s="42">
        <v>42825</v>
      </c>
      <c r="L1526" s="40" t="s">
        <v>11115</v>
      </c>
      <c r="M1526" s="42">
        <v>42825</v>
      </c>
      <c r="N1526" s="42">
        <v>2958465</v>
      </c>
      <c r="O1526" s="40" t="s">
        <v>11116</v>
      </c>
      <c r="P1526" s="40" t="s">
        <v>14694</v>
      </c>
      <c r="Q1526" s="40" t="s">
        <v>11121</v>
      </c>
    </row>
    <row r="1527" spans="1:17" x14ac:dyDescent="0.35">
      <c r="A1527" s="40" t="s">
        <v>14697</v>
      </c>
      <c r="B1527" s="40" t="s">
        <v>14698</v>
      </c>
      <c r="C1527" s="41"/>
      <c r="D1527" s="42">
        <v>42825</v>
      </c>
      <c r="E1527" s="42">
        <v>2958465</v>
      </c>
      <c r="F1527" s="41"/>
      <c r="G1527" s="41"/>
      <c r="H1527" s="40" t="s">
        <v>9590</v>
      </c>
      <c r="I1527" s="42">
        <v>42825</v>
      </c>
      <c r="J1527" s="40" t="s">
        <v>11115</v>
      </c>
      <c r="K1527" s="42">
        <v>42825</v>
      </c>
      <c r="L1527" s="40" t="s">
        <v>11115</v>
      </c>
      <c r="M1527" s="42">
        <v>42825</v>
      </c>
      <c r="N1527" s="42">
        <v>2958465</v>
      </c>
      <c r="O1527" s="40" t="s">
        <v>11116</v>
      </c>
      <c r="P1527" s="40" t="s">
        <v>14699</v>
      </c>
      <c r="Q1527" s="40" t="s">
        <v>11118</v>
      </c>
    </row>
    <row r="1528" spans="1:17" x14ac:dyDescent="0.35">
      <c r="A1528" s="40" t="s">
        <v>14700</v>
      </c>
      <c r="B1528" s="40" t="s">
        <v>14701</v>
      </c>
      <c r="C1528" s="41"/>
      <c r="D1528" s="42">
        <v>42825</v>
      </c>
      <c r="E1528" s="42">
        <v>2958465</v>
      </c>
      <c r="F1528" s="41"/>
      <c r="G1528" s="41"/>
      <c r="H1528" s="40" t="s">
        <v>9590</v>
      </c>
      <c r="I1528" s="42">
        <v>42825</v>
      </c>
      <c r="J1528" s="40" t="s">
        <v>11115</v>
      </c>
      <c r="K1528" s="42">
        <v>42825</v>
      </c>
      <c r="L1528" s="40" t="s">
        <v>11115</v>
      </c>
      <c r="M1528" s="42">
        <v>42825</v>
      </c>
      <c r="N1528" s="42">
        <v>2958465</v>
      </c>
      <c r="O1528" s="40" t="s">
        <v>11116</v>
      </c>
      <c r="P1528" s="40" t="s">
        <v>14699</v>
      </c>
      <c r="Q1528" s="40" t="s">
        <v>11121</v>
      </c>
    </row>
    <row r="1529" spans="1:17" x14ac:dyDescent="0.35">
      <c r="A1529" s="40" t="s">
        <v>10546</v>
      </c>
      <c r="B1529" s="40" t="s">
        <v>14702</v>
      </c>
      <c r="C1529" s="41"/>
      <c r="D1529" s="42">
        <v>42825</v>
      </c>
      <c r="E1529" s="42">
        <v>2958465</v>
      </c>
      <c r="F1529" s="41"/>
      <c r="G1529" s="41"/>
      <c r="H1529" s="40" t="s">
        <v>9590</v>
      </c>
      <c r="I1529" s="42">
        <v>42825</v>
      </c>
      <c r="J1529" s="40" t="s">
        <v>11115</v>
      </c>
      <c r="K1529" s="42">
        <v>42825</v>
      </c>
      <c r="L1529" s="40" t="s">
        <v>11115</v>
      </c>
      <c r="M1529" s="42">
        <v>42825</v>
      </c>
      <c r="N1529" s="42">
        <v>2958465</v>
      </c>
      <c r="O1529" s="40" t="s">
        <v>11149</v>
      </c>
      <c r="P1529" s="40" t="s">
        <v>14703</v>
      </c>
      <c r="Q1529" s="40" t="s">
        <v>11144</v>
      </c>
    </row>
    <row r="1530" spans="1:17" x14ac:dyDescent="0.35">
      <c r="A1530" s="40" t="s">
        <v>14704</v>
      </c>
      <c r="B1530" s="40" t="s">
        <v>14705</v>
      </c>
      <c r="C1530" s="41"/>
      <c r="D1530" s="42">
        <v>42825</v>
      </c>
      <c r="E1530" s="42">
        <v>2958465</v>
      </c>
      <c r="F1530" s="41"/>
      <c r="G1530" s="41"/>
      <c r="H1530" s="40" t="s">
        <v>9590</v>
      </c>
      <c r="I1530" s="42">
        <v>42825</v>
      </c>
      <c r="J1530" s="40" t="s">
        <v>11115</v>
      </c>
      <c r="K1530" s="42">
        <v>42825</v>
      </c>
      <c r="L1530" s="40" t="s">
        <v>11115</v>
      </c>
      <c r="M1530" s="42">
        <v>42825</v>
      </c>
      <c r="N1530" s="42">
        <v>2958465</v>
      </c>
      <c r="O1530" s="40" t="s">
        <v>11249</v>
      </c>
      <c r="P1530" s="40" t="s">
        <v>14706</v>
      </c>
      <c r="Q1530" s="40" t="s">
        <v>11118</v>
      </c>
    </row>
    <row r="1531" spans="1:17" x14ac:dyDescent="0.35">
      <c r="A1531" s="40" t="s">
        <v>14707</v>
      </c>
      <c r="B1531" s="40" t="s">
        <v>14708</v>
      </c>
      <c r="C1531" s="41"/>
      <c r="D1531" s="42">
        <v>42825</v>
      </c>
      <c r="E1531" s="42">
        <v>2958465</v>
      </c>
      <c r="F1531" s="41"/>
      <c r="G1531" s="41"/>
      <c r="H1531" s="40" t="s">
        <v>9590</v>
      </c>
      <c r="I1531" s="42">
        <v>42825</v>
      </c>
      <c r="J1531" s="40" t="s">
        <v>11115</v>
      </c>
      <c r="K1531" s="42">
        <v>42825</v>
      </c>
      <c r="L1531" s="40" t="s">
        <v>11115</v>
      </c>
      <c r="M1531" s="42">
        <v>42825</v>
      </c>
      <c r="N1531" s="42">
        <v>2958465</v>
      </c>
      <c r="O1531" s="40" t="s">
        <v>11720</v>
      </c>
      <c r="P1531" s="40" t="s">
        <v>14709</v>
      </c>
      <c r="Q1531" s="40" t="s">
        <v>11118</v>
      </c>
    </row>
    <row r="1532" spans="1:17" x14ac:dyDescent="0.35">
      <c r="A1532" s="40" t="s">
        <v>14710</v>
      </c>
      <c r="B1532" s="40" t="s">
        <v>14711</v>
      </c>
      <c r="C1532" s="41"/>
      <c r="D1532" s="42">
        <v>42825</v>
      </c>
      <c r="E1532" s="42">
        <v>2958465</v>
      </c>
      <c r="F1532" s="40" t="s">
        <v>14712</v>
      </c>
      <c r="G1532" s="41"/>
      <c r="H1532" s="40" t="s">
        <v>9590</v>
      </c>
      <c r="I1532" s="42">
        <v>42825</v>
      </c>
      <c r="J1532" s="40" t="s">
        <v>11115</v>
      </c>
      <c r="K1532" s="42">
        <v>42825</v>
      </c>
      <c r="L1532" s="40" t="s">
        <v>11115</v>
      </c>
      <c r="M1532" s="42">
        <v>42825</v>
      </c>
      <c r="N1532" s="42">
        <v>2958465</v>
      </c>
      <c r="O1532" s="40" t="s">
        <v>11210</v>
      </c>
      <c r="P1532" s="40" t="s">
        <v>14709</v>
      </c>
      <c r="Q1532" s="40" t="s">
        <v>11144</v>
      </c>
    </row>
    <row r="1533" spans="1:17" x14ac:dyDescent="0.35">
      <c r="A1533" s="40" t="s">
        <v>14713</v>
      </c>
      <c r="B1533" s="40" t="s">
        <v>14714</v>
      </c>
      <c r="C1533" s="41"/>
      <c r="D1533" s="42">
        <v>42825</v>
      </c>
      <c r="E1533" s="42">
        <v>2958465</v>
      </c>
      <c r="F1533" s="41"/>
      <c r="G1533" s="41"/>
      <c r="H1533" s="40" t="s">
        <v>9590</v>
      </c>
      <c r="I1533" s="42">
        <v>42825</v>
      </c>
      <c r="J1533" s="40" t="s">
        <v>11115</v>
      </c>
      <c r="K1533" s="42">
        <v>42825</v>
      </c>
      <c r="L1533" s="40" t="s">
        <v>11115</v>
      </c>
      <c r="M1533" s="42">
        <v>42825</v>
      </c>
      <c r="N1533" s="42">
        <v>2958465</v>
      </c>
      <c r="O1533" s="40" t="s">
        <v>11260</v>
      </c>
      <c r="P1533" s="40" t="s">
        <v>14715</v>
      </c>
      <c r="Q1533" s="40" t="s">
        <v>11118</v>
      </c>
    </row>
    <row r="1534" spans="1:17" x14ac:dyDescent="0.35">
      <c r="A1534" s="40" t="s">
        <v>14716</v>
      </c>
      <c r="B1534" s="40" t="s">
        <v>14717</v>
      </c>
      <c r="C1534" s="41"/>
      <c r="D1534" s="42">
        <v>42825</v>
      </c>
      <c r="E1534" s="42">
        <v>2958465</v>
      </c>
      <c r="F1534" s="41"/>
      <c r="G1534" s="41"/>
      <c r="H1534" s="40" t="s">
        <v>9590</v>
      </c>
      <c r="I1534" s="42">
        <v>42825</v>
      </c>
      <c r="J1534" s="40" t="s">
        <v>11115</v>
      </c>
      <c r="K1534" s="42">
        <v>42825</v>
      </c>
      <c r="L1534" s="40" t="s">
        <v>11115</v>
      </c>
      <c r="M1534" s="42">
        <v>42825</v>
      </c>
      <c r="N1534" s="42">
        <v>2958465</v>
      </c>
      <c r="O1534" s="40" t="s">
        <v>11260</v>
      </c>
      <c r="P1534" s="40" t="s">
        <v>14715</v>
      </c>
      <c r="Q1534" s="40" t="s">
        <v>11121</v>
      </c>
    </row>
    <row r="1535" spans="1:17" x14ac:dyDescent="0.35">
      <c r="A1535" s="40" t="s">
        <v>14718</v>
      </c>
      <c r="B1535" s="40" t="s">
        <v>14719</v>
      </c>
      <c r="C1535" s="41"/>
      <c r="D1535" s="42">
        <v>42825</v>
      </c>
      <c r="E1535" s="42">
        <v>2958465</v>
      </c>
      <c r="F1535" s="41"/>
      <c r="G1535" s="41"/>
      <c r="H1535" s="40" t="s">
        <v>9590</v>
      </c>
      <c r="I1535" s="42">
        <v>42825</v>
      </c>
      <c r="J1535" s="40" t="s">
        <v>11115</v>
      </c>
      <c r="K1535" s="42">
        <v>42825</v>
      </c>
      <c r="L1535" s="40" t="s">
        <v>11115</v>
      </c>
      <c r="M1535" s="42">
        <v>42825</v>
      </c>
      <c r="N1535" s="42">
        <v>2958465</v>
      </c>
      <c r="O1535" s="40" t="s">
        <v>11132</v>
      </c>
      <c r="P1535" s="40" t="s">
        <v>14720</v>
      </c>
      <c r="Q1535" s="40" t="s">
        <v>11118</v>
      </c>
    </row>
    <row r="1536" spans="1:17" x14ac:dyDescent="0.35">
      <c r="A1536" s="40" t="s">
        <v>14721</v>
      </c>
      <c r="B1536" s="40" t="s">
        <v>14722</v>
      </c>
      <c r="C1536" s="41"/>
      <c r="D1536" s="42">
        <v>42825</v>
      </c>
      <c r="E1536" s="42">
        <v>2958465</v>
      </c>
      <c r="F1536" s="41"/>
      <c r="G1536" s="41"/>
      <c r="H1536" s="40" t="s">
        <v>9590</v>
      </c>
      <c r="I1536" s="42">
        <v>42825</v>
      </c>
      <c r="J1536" s="40" t="s">
        <v>11115</v>
      </c>
      <c r="K1536" s="42">
        <v>42825</v>
      </c>
      <c r="L1536" s="40" t="s">
        <v>11115</v>
      </c>
      <c r="M1536" s="42">
        <v>42825</v>
      </c>
      <c r="N1536" s="42">
        <v>2958465</v>
      </c>
      <c r="O1536" s="40" t="s">
        <v>11132</v>
      </c>
      <c r="P1536" s="40" t="s">
        <v>14720</v>
      </c>
      <c r="Q1536" s="40" t="s">
        <v>11121</v>
      </c>
    </row>
    <row r="1537" spans="1:17" x14ac:dyDescent="0.35">
      <c r="A1537" s="40" t="s">
        <v>14723</v>
      </c>
      <c r="B1537" s="40" t="s">
        <v>14724</v>
      </c>
      <c r="C1537" s="41"/>
      <c r="D1537" s="42">
        <v>42825</v>
      </c>
      <c r="E1537" s="42">
        <v>2958465</v>
      </c>
      <c r="F1537" s="40" t="s">
        <v>14725</v>
      </c>
      <c r="G1537" s="41"/>
      <c r="H1537" s="40" t="s">
        <v>9590</v>
      </c>
      <c r="I1537" s="42">
        <v>42825</v>
      </c>
      <c r="J1537" s="40" t="s">
        <v>11115</v>
      </c>
      <c r="K1537" s="42">
        <v>42825</v>
      </c>
      <c r="L1537" s="40" t="s">
        <v>11115</v>
      </c>
      <c r="M1537" s="42">
        <v>42825</v>
      </c>
      <c r="N1537" s="42">
        <v>2958465</v>
      </c>
      <c r="O1537" s="40" t="s">
        <v>11124</v>
      </c>
      <c r="P1537" s="40" t="s">
        <v>14726</v>
      </c>
      <c r="Q1537" s="40" t="s">
        <v>11118</v>
      </c>
    </row>
    <row r="1538" spans="1:17" x14ac:dyDescent="0.35">
      <c r="A1538" s="40" t="s">
        <v>14727</v>
      </c>
      <c r="B1538" s="40" t="s">
        <v>14728</v>
      </c>
      <c r="C1538" s="41"/>
      <c r="D1538" s="42">
        <v>42825</v>
      </c>
      <c r="E1538" s="42">
        <v>2958465</v>
      </c>
      <c r="F1538" s="41"/>
      <c r="G1538" s="41"/>
      <c r="H1538" s="40" t="s">
        <v>9590</v>
      </c>
      <c r="I1538" s="42">
        <v>42825</v>
      </c>
      <c r="J1538" s="40" t="s">
        <v>11115</v>
      </c>
      <c r="K1538" s="42">
        <v>42825</v>
      </c>
      <c r="L1538" s="40" t="s">
        <v>11115</v>
      </c>
      <c r="M1538" s="42">
        <v>42825</v>
      </c>
      <c r="N1538" s="42">
        <v>2958465</v>
      </c>
      <c r="O1538" s="40" t="s">
        <v>11124</v>
      </c>
      <c r="P1538" s="40" t="s">
        <v>14726</v>
      </c>
      <c r="Q1538" s="40" t="s">
        <v>11121</v>
      </c>
    </row>
    <row r="1539" spans="1:17" x14ac:dyDescent="0.35">
      <c r="A1539" s="40" t="s">
        <v>14729</v>
      </c>
      <c r="B1539" s="40" t="s">
        <v>14730</v>
      </c>
      <c r="C1539" s="41"/>
      <c r="D1539" s="42">
        <v>42825</v>
      </c>
      <c r="E1539" s="42">
        <v>2958465</v>
      </c>
      <c r="F1539" s="41"/>
      <c r="G1539" s="41"/>
      <c r="H1539" s="40" t="s">
        <v>9590</v>
      </c>
      <c r="I1539" s="42">
        <v>42825</v>
      </c>
      <c r="J1539" s="40" t="s">
        <v>11115</v>
      </c>
      <c r="K1539" s="42">
        <v>42825</v>
      </c>
      <c r="L1539" s="40" t="s">
        <v>11115</v>
      </c>
      <c r="M1539" s="42">
        <v>42825</v>
      </c>
      <c r="N1539" s="42">
        <v>2958465</v>
      </c>
      <c r="O1539" s="40" t="s">
        <v>11249</v>
      </c>
      <c r="P1539" s="40" t="s">
        <v>14731</v>
      </c>
      <c r="Q1539" s="40" t="s">
        <v>11121</v>
      </c>
    </row>
    <row r="1540" spans="1:17" x14ac:dyDescent="0.35">
      <c r="A1540" s="40" t="s">
        <v>14732</v>
      </c>
      <c r="B1540" s="40" t="s">
        <v>14733</v>
      </c>
      <c r="C1540" s="41"/>
      <c r="D1540" s="42">
        <v>42825</v>
      </c>
      <c r="E1540" s="42">
        <v>2958465</v>
      </c>
      <c r="F1540" s="41"/>
      <c r="G1540" s="41"/>
      <c r="H1540" s="40" t="s">
        <v>9590</v>
      </c>
      <c r="I1540" s="42">
        <v>42825</v>
      </c>
      <c r="J1540" s="40" t="s">
        <v>11115</v>
      </c>
      <c r="K1540" s="42">
        <v>42825</v>
      </c>
      <c r="L1540" s="40" t="s">
        <v>11115</v>
      </c>
      <c r="M1540" s="42">
        <v>42825</v>
      </c>
      <c r="N1540" s="42">
        <v>2958465</v>
      </c>
      <c r="O1540" s="40" t="s">
        <v>11249</v>
      </c>
      <c r="P1540" s="40" t="s">
        <v>14731</v>
      </c>
      <c r="Q1540" s="40" t="s">
        <v>11136</v>
      </c>
    </row>
    <row r="1541" spans="1:17" x14ac:dyDescent="0.35">
      <c r="A1541" s="40" t="s">
        <v>14725</v>
      </c>
      <c r="B1541" s="40" t="s">
        <v>14734</v>
      </c>
      <c r="C1541" s="41"/>
      <c r="D1541" s="42">
        <v>42825</v>
      </c>
      <c r="E1541" s="42">
        <v>2958465</v>
      </c>
      <c r="F1541" s="40" t="s">
        <v>14184</v>
      </c>
      <c r="G1541" s="41"/>
      <c r="H1541" s="40" t="s">
        <v>9590</v>
      </c>
      <c r="I1541" s="42">
        <v>42825</v>
      </c>
      <c r="J1541" s="40" t="s">
        <v>11115</v>
      </c>
      <c r="K1541" s="42">
        <v>42825</v>
      </c>
      <c r="L1541" s="40" t="s">
        <v>11115</v>
      </c>
      <c r="M1541" s="42">
        <v>42825</v>
      </c>
      <c r="N1541" s="42">
        <v>2958465</v>
      </c>
      <c r="O1541" s="40" t="s">
        <v>11210</v>
      </c>
      <c r="P1541" s="40" t="s">
        <v>14735</v>
      </c>
      <c r="Q1541" s="40" t="s">
        <v>11118</v>
      </c>
    </row>
    <row r="1542" spans="1:17" x14ac:dyDescent="0.35">
      <c r="A1542" s="40" t="s">
        <v>14736</v>
      </c>
      <c r="B1542" s="40" t="s">
        <v>14737</v>
      </c>
      <c r="C1542" s="41"/>
      <c r="D1542" s="42">
        <v>42825</v>
      </c>
      <c r="E1542" s="42">
        <v>2958465</v>
      </c>
      <c r="F1542" s="40" t="s">
        <v>14725</v>
      </c>
      <c r="G1542" s="41"/>
      <c r="H1542" s="40" t="s">
        <v>9590</v>
      </c>
      <c r="I1542" s="42">
        <v>42825</v>
      </c>
      <c r="J1542" s="40" t="s">
        <v>11115</v>
      </c>
      <c r="K1542" s="42">
        <v>42825</v>
      </c>
      <c r="L1542" s="40" t="s">
        <v>11115</v>
      </c>
      <c r="M1542" s="42">
        <v>42825</v>
      </c>
      <c r="N1542" s="42">
        <v>2958465</v>
      </c>
      <c r="O1542" s="40" t="s">
        <v>11306</v>
      </c>
      <c r="P1542" s="40" t="s">
        <v>14735</v>
      </c>
      <c r="Q1542" s="40" t="s">
        <v>11121</v>
      </c>
    </row>
    <row r="1543" spans="1:17" x14ac:dyDescent="0.35">
      <c r="A1543" s="40" t="s">
        <v>14738</v>
      </c>
      <c r="B1543" s="40" t="s">
        <v>14739</v>
      </c>
      <c r="C1543" s="41"/>
      <c r="D1543" s="42">
        <v>42825</v>
      </c>
      <c r="E1543" s="42">
        <v>2958465</v>
      </c>
      <c r="F1543" s="41"/>
      <c r="G1543" s="41"/>
      <c r="H1543" s="40" t="s">
        <v>9590</v>
      </c>
      <c r="I1543" s="42">
        <v>42825</v>
      </c>
      <c r="J1543" s="40" t="s">
        <v>11115</v>
      </c>
      <c r="K1543" s="42">
        <v>42825</v>
      </c>
      <c r="L1543" s="40" t="s">
        <v>11115</v>
      </c>
      <c r="M1543" s="42">
        <v>42825</v>
      </c>
      <c r="N1543" s="42">
        <v>2958465</v>
      </c>
      <c r="O1543" s="40" t="s">
        <v>11124</v>
      </c>
      <c r="P1543" s="40" t="s">
        <v>14740</v>
      </c>
      <c r="Q1543" s="40" t="s">
        <v>11118</v>
      </c>
    </row>
    <row r="1544" spans="1:17" x14ac:dyDescent="0.35">
      <c r="A1544" s="40" t="s">
        <v>14741</v>
      </c>
      <c r="B1544" s="40" t="s">
        <v>14742</v>
      </c>
      <c r="C1544" s="41"/>
      <c r="D1544" s="42">
        <v>42825</v>
      </c>
      <c r="E1544" s="42">
        <v>2958465</v>
      </c>
      <c r="F1544" s="41"/>
      <c r="G1544" s="41"/>
      <c r="H1544" s="40" t="s">
        <v>9590</v>
      </c>
      <c r="I1544" s="42">
        <v>42825</v>
      </c>
      <c r="J1544" s="40" t="s">
        <v>11115</v>
      </c>
      <c r="K1544" s="42">
        <v>42825</v>
      </c>
      <c r="L1544" s="40" t="s">
        <v>11115</v>
      </c>
      <c r="M1544" s="42">
        <v>42825</v>
      </c>
      <c r="N1544" s="42">
        <v>2958465</v>
      </c>
      <c r="O1544" s="40" t="s">
        <v>11124</v>
      </c>
      <c r="P1544" s="40" t="s">
        <v>14740</v>
      </c>
      <c r="Q1544" s="40" t="s">
        <v>11121</v>
      </c>
    </row>
    <row r="1545" spans="1:17" x14ac:dyDescent="0.35">
      <c r="A1545" s="40" t="s">
        <v>10504</v>
      </c>
      <c r="B1545" s="40" t="s">
        <v>14743</v>
      </c>
      <c r="C1545" s="41"/>
      <c r="D1545" s="42">
        <v>42825</v>
      </c>
      <c r="E1545" s="42">
        <v>2958465</v>
      </c>
      <c r="F1545" s="41"/>
      <c r="G1545" s="41"/>
      <c r="H1545" s="40" t="s">
        <v>9590</v>
      </c>
      <c r="I1545" s="42">
        <v>42825</v>
      </c>
      <c r="J1545" s="40" t="s">
        <v>11115</v>
      </c>
      <c r="K1545" s="42">
        <v>42825</v>
      </c>
      <c r="L1545" s="40" t="s">
        <v>11115</v>
      </c>
      <c r="M1545" s="42">
        <v>42825</v>
      </c>
      <c r="N1545" s="42">
        <v>2958465</v>
      </c>
      <c r="O1545" s="40" t="s">
        <v>11149</v>
      </c>
      <c r="P1545" s="40" t="s">
        <v>14744</v>
      </c>
      <c r="Q1545" s="40" t="s">
        <v>11144</v>
      </c>
    </row>
    <row r="1546" spans="1:17" x14ac:dyDescent="0.35">
      <c r="A1546" s="40" t="s">
        <v>10505</v>
      </c>
      <c r="B1546" s="40" t="s">
        <v>14745</v>
      </c>
      <c r="C1546" s="41"/>
      <c r="D1546" s="42">
        <v>42825</v>
      </c>
      <c r="E1546" s="42">
        <v>2958465</v>
      </c>
      <c r="F1546" s="41"/>
      <c r="G1546" s="41"/>
      <c r="H1546" s="40" t="s">
        <v>9590</v>
      </c>
      <c r="I1546" s="42">
        <v>42825</v>
      </c>
      <c r="J1546" s="40" t="s">
        <v>11115</v>
      </c>
      <c r="K1546" s="42">
        <v>42825</v>
      </c>
      <c r="L1546" s="40" t="s">
        <v>11115</v>
      </c>
      <c r="M1546" s="42">
        <v>42825</v>
      </c>
      <c r="N1546" s="42">
        <v>2958465</v>
      </c>
      <c r="O1546" s="40" t="s">
        <v>11149</v>
      </c>
      <c r="P1546" s="40" t="s">
        <v>14744</v>
      </c>
      <c r="Q1546" s="40" t="s">
        <v>11152</v>
      </c>
    </row>
    <row r="1547" spans="1:17" x14ac:dyDescent="0.35">
      <c r="A1547" s="40" t="s">
        <v>10506</v>
      </c>
      <c r="B1547" s="40" t="s">
        <v>14746</v>
      </c>
      <c r="C1547" s="41"/>
      <c r="D1547" s="42">
        <v>42825</v>
      </c>
      <c r="E1547" s="42">
        <v>2958465</v>
      </c>
      <c r="F1547" s="41"/>
      <c r="G1547" s="41"/>
      <c r="H1547" s="40" t="s">
        <v>9590</v>
      </c>
      <c r="I1547" s="42">
        <v>42825</v>
      </c>
      <c r="J1547" s="40" t="s">
        <v>11115</v>
      </c>
      <c r="K1547" s="42">
        <v>42825</v>
      </c>
      <c r="L1547" s="40" t="s">
        <v>11115</v>
      </c>
      <c r="M1547" s="42">
        <v>42825</v>
      </c>
      <c r="N1547" s="42">
        <v>2958465</v>
      </c>
      <c r="O1547" s="40" t="s">
        <v>11149</v>
      </c>
      <c r="P1547" s="40" t="s">
        <v>14744</v>
      </c>
      <c r="Q1547" s="40" t="s">
        <v>11139</v>
      </c>
    </row>
    <row r="1548" spans="1:17" x14ac:dyDescent="0.35">
      <c r="A1548" s="40" t="s">
        <v>14747</v>
      </c>
      <c r="B1548" s="40" t="s">
        <v>14748</v>
      </c>
      <c r="C1548" s="41"/>
      <c r="D1548" s="42">
        <v>42825</v>
      </c>
      <c r="E1548" s="42">
        <v>2958465</v>
      </c>
      <c r="F1548" s="41"/>
      <c r="G1548" s="41"/>
      <c r="H1548" s="40" t="s">
        <v>9590</v>
      </c>
      <c r="I1548" s="42">
        <v>42825</v>
      </c>
      <c r="J1548" s="40" t="s">
        <v>11115</v>
      </c>
      <c r="K1548" s="42">
        <v>42825</v>
      </c>
      <c r="L1548" s="40" t="s">
        <v>11115</v>
      </c>
      <c r="M1548" s="42">
        <v>42825</v>
      </c>
      <c r="N1548" s="42">
        <v>2958465</v>
      </c>
      <c r="O1548" s="40" t="s">
        <v>11249</v>
      </c>
      <c r="P1548" s="40" t="s">
        <v>14749</v>
      </c>
      <c r="Q1548" s="40" t="s">
        <v>11118</v>
      </c>
    </row>
    <row r="1549" spans="1:17" x14ac:dyDescent="0.35">
      <c r="A1549" s="40" t="s">
        <v>14750</v>
      </c>
      <c r="B1549" s="40" t="s">
        <v>14748</v>
      </c>
      <c r="C1549" s="41"/>
      <c r="D1549" s="42">
        <v>42825</v>
      </c>
      <c r="E1549" s="42">
        <v>2958465</v>
      </c>
      <c r="F1549" s="41"/>
      <c r="G1549" s="41"/>
      <c r="H1549" s="40" t="s">
        <v>9590</v>
      </c>
      <c r="I1549" s="42">
        <v>42825</v>
      </c>
      <c r="J1549" s="40" t="s">
        <v>11115</v>
      </c>
      <c r="K1549" s="42">
        <v>42825</v>
      </c>
      <c r="L1549" s="40" t="s">
        <v>11115</v>
      </c>
      <c r="M1549" s="42">
        <v>42825</v>
      </c>
      <c r="N1549" s="42">
        <v>2958465</v>
      </c>
      <c r="O1549" s="40" t="s">
        <v>11249</v>
      </c>
      <c r="P1549" s="40" t="s">
        <v>14749</v>
      </c>
      <c r="Q1549" s="40" t="s">
        <v>11118</v>
      </c>
    </row>
    <row r="1550" spans="1:17" x14ac:dyDescent="0.35">
      <c r="A1550" s="40" t="s">
        <v>14751</v>
      </c>
      <c r="B1550" s="40" t="s">
        <v>14748</v>
      </c>
      <c r="C1550" s="41"/>
      <c r="D1550" s="42">
        <v>42825</v>
      </c>
      <c r="E1550" s="42">
        <v>2958465</v>
      </c>
      <c r="F1550" s="41"/>
      <c r="G1550" s="41"/>
      <c r="H1550" s="40" t="s">
        <v>9590</v>
      </c>
      <c r="I1550" s="42">
        <v>42825</v>
      </c>
      <c r="J1550" s="40" t="s">
        <v>11115</v>
      </c>
      <c r="K1550" s="42">
        <v>42825</v>
      </c>
      <c r="L1550" s="40" t="s">
        <v>11115</v>
      </c>
      <c r="M1550" s="42">
        <v>42825</v>
      </c>
      <c r="N1550" s="42">
        <v>2958465</v>
      </c>
      <c r="O1550" s="40" t="s">
        <v>11249</v>
      </c>
      <c r="P1550" s="40" t="s">
        <v>14749</v>
      </c>
      <c r="Q1550" s="40" t="s">
        <v>11118</v>
      </c>
    </row>
    <row r="1551" spans="1:17" x14ac:dyDescent="0.35">
      <c r="A1551" s="40" t="s">
        <v>14752</v>
      </c>
      <c r="B1551" s="40" t="s">
        <v>14753</v>
      </c>
      <c r="C1551" s="41"/>
      <c r="D1551" s="42">
        <v>42825</v>
      </c>
      <c r="E1551" s="42">
        <v>2958465</v>
      </c>
      <c r="F1551" s="41"/>
      <c r="G1551" s="41"/>
      <c r="H1551" s="40" t="s">
        <v>9590</v>
      </c>
      <c r="I1551" s="42">
        <v>42825</v>
      </c>
      <c r="J1551" s="40" t="s">
        <v>11115</v>
      </c>
      <c r="K1551" s="42">
        <v>42825</v>
      </c>
      <c r="L1551" s="40" t="s">
        <v>11115</v>
      </c>
      <c r="M1551" s="42">
        <v>42825</v>
      </c>
      <c r="N1551" s="42">
        <v>2958465</v>
      </c>
      <c r="O1551" s="40" t="s">
        <v>11249</v>
      </c>
      <c r="P1551" s="40" t="s">
        <v>14749</v>
      </c>
      <c r="Q1551" s="40" t="s">
        <v>11121</v>
      </c>
    </row>
    <row r="1552" spans="1:17" x14ac:dyDescent="0.35">
      <c r="A1552" s="40" t="s">
        <v>14754</v>
      </c>
      <c r="B1552" s="40" t="s">
        <v>14755</v>
      </c>
      <c r="C1552" s="41"/>
      <c r="D1552" s="42">
        <v>42825</v>
      </c>
      <c r="E1552" s="42">
        <v>2958465</v>
      </c>
      <c r="F1552" s="41"/>
      <c r="G1552" s="41"/>
      <c r="H1552" s="40" t="s">
        <v>9590</v>
      </c>
      <c r="I1552" s="42">
        <v>42825</v>
      </c>
      <c r="J1552" s="40" t="s">
        <v>11115</v>
      </c>
      <c r="K1552" s="42">
        <v>42825</v>
      </c>
      <c r="L1552" s="40" t="s">
        <v>11115</v>
      </c>
      <c r="M1552" s="42">
        <v>42825</v>
      </c>
      <c r="N1552" s="42">
        <v>2958465</v>
      </c>
      <c r="O1552" s="40" t="s">
        <v>11194</v>
      </c>
      <c r="P1552" s="40" t="s">
        <v>14756</v>
      </c>
      <c r="Q1552" s="40" t="s">
        <v>11118</v>
      </c>
    </row>
    <row r="1553" spans="1:17" x14ac:dyDescent="0.35">
      <c r="A1553" s="40" t="s">
        <v>14757</v>
      </c>
      <c r="B1553" s="40" t="s">
        <v>14758</v>
      </c>
      <c r="C1553" s="41"/>
      <c r="D1553" s="42">
        <v>42825</v>
      </c>
      <c r="E1553" s="42">
        <v>2958465</v>
      </c>
      <c r="F1553" s="41"/>
      <c r="G1553" s="41"/>
      <c r="H1553" s="40" t="s">
        <v>9590</v>
      </c>
      <c r="I1553" s="42">
        <v>42825</v>
      </c>
      <c r="J1553" s="40" t="s">
        <v>11115</v>
      </c>
      <c r="K1553" s="42">
        <v>42825</v>
      </c>
      <c r="L1553" s="40" t="s">
        <v>11115</v>
      </c>
      <c r="M1553" s="42">
        <v>42825</v>
      </c>
      <c r="N1553" s="42">
        <v>2958465</v>
      </c>
      <c r="O1553" s="40" t="s">
        <v>11194</v>
      </c>
      <c r="P1553" s="40" t="s">
        <v>14756</v>
      </c>
      <c r="Q1553" s="40" t="s">
        <v>11136</v>
      </c>
    </row>
    <row r="1554" spans="1:17" x14ac:dyDescent="0.35">
      <c r="A1554" s="40" t="s">
        <v>14759</v>
      </c>
      <c r="B1554" s="40" t="s">
        <v>14760</v>
      </c>
      <c r="C1554" s="41"/>
      <c r="D1554" s="42">
        <v>42825</v>
      </c>
      <c r="E1554" s="42">
        <v>2958465</v>
      </c>
      <c r="F1554" s="41"/>
      <c r="G1554" s="41"/>
      <c r="H1554" s="40" t="s">
        <v>9590</v>
      </c>
      <c r="I1554" s="42">
        <v>42825</v>
      </c>
      <c r="J1554" s="40" t="s">
        <v>11115</v>
      </c>
      <c r="K1554" s="42">
        <v>42825</v>
      </c>
      <c r="L1554" s="40" t="s">
        <v>11115</v>
      </c>
      <c r="M1554" s="42">
        <v>42825</v>
      </c>
      <c r="N1554" s="42">
        <v>2958465</v>
      </c>
      <c r="O1554" s="40" t="s">
        <v>11260</v>
      </c>
      <c r="P1554" s="40" t="s">
        <v>14761</v>
      </c>
      <c r="Q1554" s="40" t="s">
        <v>11136</v>
      </c>
    </row>
    <row r="1555" spans="1:17" x14ac:dyDescent="0.35">
      <c r="A1555" s="40" t="s">
        <v>14762</v>
      </c>
      <c r="B1555" s="40" t="s">
        <v>14763</v>
      </c>
      <c r="C1555" s="41"/>
      <c r="D1555" s="42">
        <v>42825</v>
      </c>
      <c r="E1555" s="42">
        <v>2958465</v>
      </c>
      <c r="F1555" s="41"/>
      <c r="G1555" s="41"/>
      <c r="H1555" s="40" t="s">
        <v>9590</v>
      </c>
      <c r="I1555" s="42">
        <v>42825</v>
      </c>
      <c r="J1555" s="40" t="s">
        <v>11115</v>
      </c>
      <c r="K1555" s="42">
        <v>42825</v>
      </c>
      <c r="L1555" s="40" t="s">
        <v>11115</v>
      </c>
      <c r="M1555" s="42">
        <v>42825</v>
      </c>
      <c r="N1555" s="42">
        <v>2958465</v>
      </c>
      <c r="O1555" s="40" t="s">
        <v>11260</v>
      </c>
      <c r="P1555" s="40" t="s">
        <v>14761</v>
      </c>
      <c r="Q1555" s="40" t="s">
        <v>11139</v>
      </c>
    </row>
    <row r="1556" spans="1:17" x14ac:dyDescent="0.35">
      <c r="A1556" s="40" t="s">
        <v>14764</v>
      </c>
      <c r="B1556" s="40" t="s">
        <v>14765</v>
      </c>
      <c r="C1556" s="41"/>
      <c r="D1556" s="42">
        <v>42825</v>
      </c>
      <c r="E1556" s="42">
        <v>2958465</v>
      </c>
      <c r="F1556" s="41"/>
      <c r="G1556" s="41"/>
      <c r="H1556" s="40" t="s">
        <v>9590</v>
      </c>
      <c r="I1556" s="42">
        <v>42825</v>
      </c>
      <c r="J1556" s="40" t="s">
        <v>11115</v>
      </c>
      <c r="K1556" s="42">
        <v>42825</v>
      </c>
      <c r="L1556" s="40" t="s">
        <v>11115</v>
      </c>
      <c r="M1556" s="42">
        <v>42825</v>
      </c>
      <c r="N1556" s="42">
        <v>2958465</v>
      </c>
      <c r="O1556" s="40" t="s">
        <v>11568</v>
      </c>
      <c r="P1556" s="40" t="s">
        <v>14766</v>
      </c>
      <c r="Q1556" s="40" t="s">
        <v>11118</v>
      </c>
    </row>
    <row r="1557" spans="1:17" x14ac:dyDescent="0.35">
      <c r="A1557" s="40" t="s">
        <v>14767</v>
      </c>
      <c r="B1557" s="40" t="s">
        <v>14768</v>
      </c>
      <c r="C1557" s="41"/>
      <c r="D1557" s="42">
        <v>42825</v>
      </c>
      <c r="E1557" s="42">
        <v>2958465</v>
      </c>
      <c r="F1557" s="41"/>
      <c r="G1557" s="41"/>
      <c r="H1557" s="40" t="s">
        <v>9590</v>
      </c>
      <c r="I1557" s="42">
        <v>42825</v>
      </c>
      <c r="J1557" s="40" t="s">
        <v>11115</v>
      </c>
      <c r="K1557" s="42">
        <v>42825</v>
      </c>
      <c r="L1557" s="40" t="s">
        <v>11115</v>
      </c>
      <c r="M1557" s="42">
        <v>42825</v>
      </c>
      <c r="N1557" s="42">
        <v>2958465</v>
      </c>
      <c r="O1557" s="40" t="s">
        <v>11568</v>
      </c>
      <c r="P1557" s="40" t="s">
        <v>14766</v>
      </c>
      <c r="Q1557" s="40" t="s">
        <v>11121</v>
      </c>
    </row>
    <row r="1558" spans="1:17" x14ac:dyDescent="0.35">
      <c r="A1558" s="40" t="s">
        <v>14769</v>
      </c>
      <c r="B1558" s="40" t="s">
        <v>14770</v>
      </c>
      <c r="C1558" s="41"/>
      <c r="D1558" s="42">
        <v>42825</v>
      </c>
      <c r="E1558" s="42">
        <v>2958465</v>
      </c>
      <c r="F1558" s="41"/>
      <c r="G1558" s="41"/>
      <c r="H1558" s="40" t="s">
        <v>9590</v>
      </c>
      <c r="I1558" s="42">
        <v>42825</v>
      </c>
      <c r="J1558" s="40" t="s">
        <v>11115</v>
      </c>
      <c r="K1558" s="42">
        <v>42825</v>
      </c>
      <c r="L1558" s="40" t="s">
        <v>11115</v>
      </c>
      <c r="M1558" s="42">
        <v>42825</v>
      </c>
      <c r="N1558" s="42">
        <v>2958465</v>
      </c>
      <c r="O1558" s="40" t="s">
        <v>11260</v>
      </c>
      <c r="P1558" s="40" t="s">
        <v>14771</v>
      </c>
      <c r="Q1558" s="40" t="s">
        <v>11118</v>
      </c>
    </row>
    <row r="1559" spans="1:17" x14ac:dyDescent="0.35">
      <c r="A1559" s="40" t="s">
        <v>14772</v>
      </c>
      <c r="B1559" s="40" t="s">
        <v>14773</v>
      </c>
      <c r="C1559" s="41"/>
      <c r="D1559" s="42">
        <v>42825</v>
      </c>
      <c r="E1559" s="42">
        <v>2958465</v>
      </c>
      <c r="F1559" s="41"/>
      <c r="G1559" s="41"/>
      <c r="H1559" s="40" t="s">
        <v>9590</v>
      </c>
      <c r="I1559" s="42">
        <v>42825</v>
      </c>
      <c r="J1559" s="40" t="s">
        <v>11115</v>
      </c>
      <c r="K1559" s="42">
        <v>42825</v>
      </c>
      <c r="L1559" s="40" t="s">
        <v>11115</v>
      </c>
      <c r="M1559" s="42">
        <v>42825</v>
      </c>
      <c r="N1559" s="42">
        <v>2958465</v>
      </c>
      <c r="O1559" s="40" t="s">
        <v>11260</v>
      </c>
      <c r="P1559" s="40" t="s">
        <v>14771</v>
      </c>
      <c r="Q1559" s="40" t="s">
        <v>11121</v>
      </c>
    </row>
    <row r="1560" spans="1:17" x14ac:dyDescent="0.35">
      <c r="A1560" s="40" t="s">
        <v>14774</v>
      </c>
      <c r="B1560" s="40" t="s">
        <v>14775</v>
      </c>
      <c r="C1560" s="41"/>
      <c r="D1560" s="42">
        <v>42825</v>
      </c>
      <c r="E1560" s="42">
        <v>2958465</v>
      </c>
      <c r="F1560" s="41"/>
      <c r="G1560" s="41"/>
      <c r="H1560" s="40" t="s">
        <v>9590</v>
      </c>
      <c r="I1560" s="42">
        <v>42825</v>
      </c>
      <c r="J1560" s="40" t="s">
        <v>11115</v>
      </c>
      <c r="K1560" s="42">
        <v>42825</v>
      </c>
      <c r="L1560" s="40" t="s">
        <v>11115</v>
      </c>
      <c r="M1560" s="42">
        <v>42825</v>
      </c>
      <c r="N1560" s="42">
        <v>2958465</v>
      </c>
      <c r="O1560" s="40" t="s">
        <v>11249</v>
      </c>
      <c r="P1560" s="40" t="s">
        <v>14776</v>
      </c>
      <c r="Q1560" s="40" t="s">
        <v>11118</v>
      </c>
    </row>
    <row r="1561" spans="1:17" x14ac:dyDescent="0.35">
      <c r="A1561" s="40" t="s">
        <v>14777</v>
      </c>
      <c r="B1561" s="40" t="s">
        <v>14778</v>
      </c>
      <c r="C1561" s="41"/>
      <c r="D1561" s="42">
        <v>42825</v>
      </c>
      <c r="E1561" s="42">
        <v>2958465</v>
      </c>
      <c r="F1561" s="41"/>
      <c r="G1561" s="41"/>
      <c r="H1561" s="40" t="s">
        <v>9590</v>
      </c>
      <c r="I1561" s="42">
        <v>42825</v>
      </c>
      <c r="J1561" s="40" t="s">
        <v>11115</v>
      </c>
      <c r="K1561" s="42">
        <v>42825</v>
      </c>
      <c r="L1561" s="40" t="s">
        <v>11115</v>
      </c>
      <c r="M1561" s="42">
        <v>42825</v>
      </c>
      <c r="N1561" s="42">
        <v>2958465</v>
      </c>
      <c r="O1561" s="40" t="s">
        <v>11249</v>
      </c>
      <c r="P1561" s="40" t="s">
        <v>14776</v>
      </c>
      <c r="Q1561" s="40" t="s">
        <v>11121</v>
      </c>
    </row>
    <row r="1562" spans="1:17" x14ac:dyDescent="0.35">
      <c r="A1562" s="40" t="s">
        <v>14779</v>
      </c>
      <c r="B1562" s="40" t="s">
        <v>14780</v>
      </c>
      <c r="C1562" s="41"/>
      <c r="D1562" s="42">
        <v>42825</v>
      </c>
      <c r="E1562" s="42">
        <v>2958465</v>
      </c>
      <c r="F1562" s="41"/>
      <c r="G1562" s="41"/>
      <c r="H1562" s="40" t="s">
        <v>9590</v>
      </c>
      <c r="I1562" s="42">
        <v>42825</v>
      </c>
      <c r="J1562" s="40" t="s">
        <v>11115</v>
      </c>
      <c r="K1562" s="42">
        <v>42825</v>
      </c>
      <c r="L1562" s="40" t="s">
        <v>11115</v>
      </c>
      <c r="M1562" s="42">
        <v>42825</v>
      </c>
      <c r="N1562" s="42">
        <v>2958465</v>
      </c>
      <c r="O1562" s="40" t="s">
        <v>11188</v>
      </c>
      <c r="P1562" s="40" t="s">
        <v>14781</v>
      </c>
      <c r="Q1562" s="40" t="s">
        <v>11118</v>
      </c>
    </row>
    <row r="1563" spans="1:17" x14ac:dyDescent="0.35">
      <c r="A1563" s="40" t="s">
        <v>14782</v>
      </c>
      <c r="B1563" s="40" t="s">
        <v>14783</v>
      </c>
      <c r="C1563" s="41"/>
      <c r="D1563" s="42">
        <v>42825</v>
      </c>
      <c r="E1563" s="42">
        <v>2958465</v>
      </c>
      <c r="F1563" s="41"/>
      <c r="G1563" s="41"/>
      <c r="H1563" s="40" t="s">
        <v>9590</v>
      </c>
      <c r="I1563" s="42">
        <v>42825</v>
      </c>
      <c r="J1563" s="40" t="s">
        <v>11115</v>
      </c>
      <c r="K1563" s="42">
        <v>42825</v>
      </c>
      <c r="L1563" s="40" t="s">
        <v>11115</v>
      </c>
      <c r="M1563" s="42">
        <v>42825</v>
      </c>
      <c r="N1563" s="42">
        <v>2958465</v>
      </c>
      <c r="O1563" s="40" t="s">
        <v>11188</v>
      </c>
      <c r="P1563" s="40" t="s">
        <v>14781</v>
      </c>
      <c r="Q1563" s="40" t="s">
        <v>11136</v>
      </c>
    </row>
    <row r="1564" spans="1:17" x14ac:dyDescent="0.35">
      <c r="A1564" s="40" t="s">
        <v>14784</v>
      </c>
      <c r="B1564" s="40" t="s">
        <v>14785</v>
      </c>
      <c r="C1564" s="41"/>
      <c r="D1564" s="42">
        <v>42825</v>
      </c>
      <c r="E1564" s="42">
        <v>2958465</v>
      </c>
      <c r="F1564" s="41"/>
      <c r="G1564" s="41"/>
      <c r="H1564" s="40" t="s">
        <v>9590</v>
      </c>
      <c r="I1564" s="42">
        <v>42825</v>
      </c>
      <c r="J1564" s="40" t="s">
        <v>11115</v>
      </c>
      <c r="K1564" s="42">
        <v>42825</v>
      </c>
      <c r="L1564" s="40" t="s">
        <v>11115</v>
      </c>
      <c r="M1564" s="42">
        <v>42825</v>
      </c>
      <c r="N1564" s="42">
        <v>2958465</v>
      </c>
      <c r="O1564" s="40" t="s">
        <v>11260</v>
      </c>
      <c r="P1564" s="40" t="s">
        <v>14786</v>
      </c>
      <c r="Q1564" s="40" t="s">
        <v>11136</v>
      </c>
    </row>
    <row r="1565" spans="1:17" x14ac:dyDescent="0.35">
      <c r="A1565" s="40" t="s">
        <v>14787</v>
      </c>
      <c r="B1565" s="40" t="s">
        <v>14788</v>
      </c>
      <c r="C1565" s="41"/>
      <c r="D1565" s="42">
        <v>42825</v>
      </c>
      <c r="E1565" s="42">
        <v>2958465</v>
      </c>
      <c r="F1565" s="41"/>
      <c r="G1565" s="41"/>
      <c r="H1565" s="40" t="s">
        <v>9590</v>
      </c>
      <c r="I1565" s="42">
        <v>42825</v>
      </c>
      <c r="J1565" s="40" t="s">
        <v>11115</v>
      </c>
      <c r="K1565" s="42">
        <v>42825</v>
      </c>
      <c r="L1565" s="40" t="s">
        <v>11115</v>
      </c>
      <c r="M1565" s="42">
        <v>42825</v>
      </c>
      <c r="N1565" s="42">
        <v>2958465</v>
      </c>
      <c r="O1565" s="40" t="s">
        <v>11260</v>
      </c>
      <c r="P1565" s="40" t="s">
        <v>14786</v>
      </c>
      <c r="Q1565" s="40" t="s">
        <v>11139</v>
      </c>
    </row>
    <row r="1566" spans="1:17" x14ac:dyDescent="0.35">
      <c r="A1566" s="40" t="s">
        <v>14789</v>
      </c>
      <c r="B1566" s="40" t="s">
        <v>14790</v>
      </c>
      <c r="C1566" s="41"/>
      <c r="D1566" s="42">
        <v>42825</v>
      </c>
      <c r="E1566" s="42">
        <v>2958465</v>
      </c>
      <c r="F1566" s="41"/>
      <c r="G1566" s="41"/>
      <c r="H1566" s="40" t="s">
        <v>9590</v>
      </c>
      <c r="I1566" s="42">
        <v>42825</v>
      </c>
      <c r="J1566" s="40" t="s">
        <v>11115</v>
      </c>
      <c r="K1566" s="42">
        <v>42825</v>
      </c>
      <c r="L1566" s="40" t="s">
        <v>11115</v>
      </c>
      <c r="M1566" s="42">
        <v>42825</v>
      </c>
      <c r="N1566" s="42">
        <v>2958465</v>
      </c>
      <c r="O1566" s="40" t="s">
        <v>11188</v>
      </c>
      <c r="P1566" s="40" t="s">
        <v>14791</v>
      </c>
      <c r="Q1566" s="40" t="s">
        <v>11118</v>
      </c>
    </row>
    <row r="1567" spans="1:17" x14ac:dyDescent="0.35">
      <c r="A1567" s="40" t="s">
        <v>14792</v>
      </c>
      <c r="B1567" s="40" t="s">
        <v>14793</v>
      </c>
      <c r="C1567" s="41"/>
      <c r="D1567" s="42">
        <v>42825</v>
      </c>
      <c r="E1567" s="42">
        <v>2958465</v>
      </c>
      <c r="F1567" s="41"/>
      <c r="G1567" s="41"/>
      <c r="H1567" s="40" t="s">
        <v>9590</v>
      </c>
      <c r="I1567" s="42">
        <v>42825</v>
      </c>
      <c r="J1567" s="40" t="s">
        <v>11115</v>
      </c>
      <c r="K1567" s="42">
        <v>42825</v>
      </c>
      <c r="L1567" s="40" t="s">
        <v>11115</v>
      </c>
      <c r="M1567" s="42">
        <v>42825</v>
      </c>
      <c r="N1567" s="42">
        <v>2958465</v>
      </c>
      <c r="O1567" s="40" t="s">
        <v>11188</v>
      </c>
      <c r="P1567" s="40" t="s">
        <v>14791</v>
      </c>
      <c r="Q1567" s="40" t="s">
        <v>11121</v>
      </c>
    </row>
    <row r="1568" spans="1:17" x14ac:dyDescent="0.35">
      <c r="A1568" s="40" t="s">
        <v>14794</v>
      </c>
      <c r="B1568" s="40" t="s">
        <v>14795</v>
      </c>
      <c r="C1568" s="41"/>
      <c r="D1568" s="42">
        <v>42825</v>
      </c>
      <c r="E1568" s="42">
        <v>2958465</v>
      </c>
      <c r="F1568" s="41"/>
      <c r="G1568" s="41"/>
      <c r="H1568" s="40" t="s">
        <v>9590</v>
      </c>
      <c r="I1568" s="42">
        <v>42825</v>
      </c>
      <c r="J1568" s="40" t="s">
        <v>11115</v>
      </c>
      <c r="K1568" s="42">
        <v>42825</v>
      </c>
      <c r="L1568" s="40" t="s">
        <v>11115</v>
      </c>
      <c r="M1568" s="42">
        <v>42825</v>
      </c>
      <c r="N1568" s="42">
        <v>2958465</v>
      </c>
      <c r="O1568" s="40" t="s">
        <v>11149</v>
      </c>
      <c r="P1568" s="40" t="s">
        <v>14796</v>
      </c>
      <c r="Q1568" s="40" t="s">
        <v>11152</v>
      </c>
    </row>
    <row r="1569" spans="1:17" x14ac:dyDescent="0.35">
      <c r="A1569" s="40" t="s">
        <v>7953</v>
      </c>
      <c r="B1569" s="40" t="s">
        <v>14795</v>
      </c>
      <c r="C1569" s="41"/>
      <c r="D1569" s="42">
        <v>42825</v>
      </c>
      <c r="E1569" s="42">
        <v>2958465</v>
      </c>
      <c r="F1569" s="41"/>
      <c r="G1569" s="41"/>
      <c r="H1569" s="40" t="s">
        <v>9590</v>
      </c>
      <c r="I1569" s="42">
        <v>42825</v>
      </c>
      <c r="J1569" s="40" t="s">
        <v>11115</v>
      </c>
      <c r="K1569" s="42">
        <v>42825</v>
      </c>
      <c r="L1569" s="40" t="s">
        <v>11115</v>
      </c>
      <c r="M1569" s="42">
        <v>42825</v>
      </c>
      <c r="N1569" s="42">
        <v>2958465</v>
      </c>
      <c r="O1569" s="40" t="s">
        <v>11149</v>
      </c>
      <c r="P1569" s="40" t="s">
        <v>14796</v>
      </c>
      <c r="Q1569" s="40" t="s">
        <v>11152</v>
      </c>
    </row>
    <row r="1570" spans="1:17" x14ac:dyDescent="0.35">
      <c r="A1570" s="40" t="s">
        <v>14797</v>
      </c>
      <c r="B1570" s="40" t="s">
        <v>14798</v>
      </c>
      <c r="C1570" s="41"/>
      <c r="D1570" s="42">
        <v>42825</v>
      </c>
      <c r="E1570" s="42">
        <v>2958465</v>
      </c>
      <c r="F1570" s="41"/>
      <c r="G1570" s="41"/>
      <c r="H1570" s="40" t="s">
        <v>9590</v>
      </c>
      <c r="I1570" s="42">
        <v>42825</v>
      </c>
      <c r="J1570" s="40" t="s">
        <v>11115</v>
      </c>
      <c r="K1570" s="42">
        <v>42825</v>
      </c>
      <c r="L1570" s="40" t="s">
        <v>11115</v>
      </c>
      <c r="M1570" s="42">
        <v>42825</v>
      </c>
      <c r="N1570" s="42">
        <v>2958465</v>
      </c>
      <c r="O1570" s="40" t="s">
        <v>11149</v>
      </c>
      <c r="P1570" s="40" t="s">
        <v>14799</v>
      </c>
      <c r="Q1570" s="40" t="s">
        <v>11118</v>
      </c>
    </row>
    <row r="1571" spans="1:17" x14ac:dyDescent="0.35">
      <c r="A1571" s="40" t="s">
        <v>14800</v>
      </c>
      <c r="B1571" s="40" t="s">
        <v>14801</v>
      </c>
      <c r="C1571" s="41"/>
      <c r="D1571" s="42">
        <v>42825</v>
      </c>
      <c r="E1571" s="42">
        <v>2958465</v>
      </c>
      <c r="F1571" s="41"/>
      <c r="G1571" s="41"/>
      <c r="H1571" s="40" t="s">
        <v>9590</v>
      </c>
      <c r="I1571" s="42">
        <v>42825</v>
      </c>
      <c r="J1571" s="40" t="s">
        <v>11115</v>
      </c>
      <c r="K1571" s="42">
        <v>42825</v>
      </c>
      <c r="L1571" s="40" t="s">
        <v>11115</v>
      </c>
      <c r="M1571" s="42">
        <v>42825</v>
      </c>
      <c r="N1571" s="42">
        <v>2958465</v>
      </c>
      <c r="O1571" s="40" t="s">
        <v>11149</v>
      </c>
      <c r="P1571" s="40" t="s">
        <v>14799</v>
      </c>
      <c r="Q1571" s="40" t="s">
        <v>11144</v>
      </c>
    </row>
    <row r="1572" spans="1:17" x14ac:dyDescent="0.35">
      <c r="A1572" s="40" t="s">
        <v>14802</v>
      </c>
      <c r="B1572" s="40" t="s">
        <v>14803</v>
      </c>
      <c r="C1572" s="41"/>
      <c r="D1572" s="42">
        <v>42825</v>
      </c>
      <c r="E1572" s="42">
        <v>2958465</v>
      </c>
      <c r="F1572" s="41"/>
      <c r="G1572" s="41"/>
      <c r="H1572" s="40" t="s">
        <v>9590</v>
      </c>
      <c r="I1572" s="42">
        <v>42825</v>
      </c>
      <c r="J1572" s="40" t="s">
        <v>11115</v>
      </c>
      <c r="K1572" s="42">
        <v>42825</v>
      </c>
      <c r="L1572" s="40" t="s">
        <v>11115</v>
      </c>
      <c r="M1572" s="42">
        <v>42825</v>
      </c>
      <c r="N1572" s="42">
        <v>2958465</v>
      </c>
      <c r="O1572" s="40" t="s">
        <v>11149</v>
      </c>
      <c r="P1572" s="40" t="s">
        <v>14799</v>
      </c>
      <c r="Q1572" s="40" t="s">
        <v>11152</v>
      </c>
    </row>
    <row r="1573" spans="1:17" x14ac:dyDescent="0.35">
      <c r="A1573" s="40" t="s">
        <v>14804</v>
      </c>
      <c r="B1573" s="40" t="s">
        <v>14805</v>
      </c>
      <c r="C1573" s="41"/>
      <c r="D1573" s="42">
        <v>42825</v>
      </c>
      <c r="E1573" s="42">
        <v>2958465</v>
      </c>
      <c r="F1573" s="41"/>
      <c r="G1573" s="41"/>
      <c r="H1573" s="40" t="s">
        <v>9590</v>
      </c>
      <c r="I1573" s="42">
        <v>42825</v>
      </c>
      <c r="J1573" s="40" t="s">
        <v>11115</v>
      </c>
      <c r="K1573" s="42">
        <v>42825</v>
      </c>
      <c r="L1573" s="40" t="s">
        <v>11115</v>
      </c>
      <c r="M1573" s="42">
        <v>42825</v>
      </c>
      <c r="N1573" s="42">
        <v>2958465</v>
      </c>
      <c r="O1573" s="40" t="s">
        <v>11149</v>
      </c>
      <c r="P1573" s="40" t="s">
        <v>14806</v>
      </c>
      <c r="Q1573" s="40" t="s">
        <v>11118</v>
      </c>
    </row>
    <row r="1574" spans="1:17" x14ac:dyDescent="0.35">
      <c r="A1574" s="40" t="s">
        <v>10637</v>
      </c>
      <c r="B1574" s="40" t="s">
        <v>14807</v>
      </c>
      <c r="C1574" s="41"/>
      <c r="D1574" s="42">
        <v>42825</v>
      </c>
      <c r="E1574" s="42">
        <v>2958465</v>
      </c>
      <c r="F1574" s="41"/>
      <c r="G1574" s="41"/>
      <c r="H1574" s="40" t="s">
        <v>9590</v>
      </c>
      <c r="I1574" s="42">
        <v>42825</v>
      </c>
      <c r="J1574" s="40" t="s">
        <v>11115</v>
      </c>
      <c r="K1574" s="42">
        <v>42825</v>
      </c>
      <c r="L1574" s="40" t="s">
        <v>11115</v>
      </c>
      <c r="M1574" s="42">
        <v>42825</v>
      </c>
      <c r="N1574" s="42">
        <v>2958465</v>
      </c>
      <c r="O1574" s="40" t="s">
        <v>11149</v>
      </c>
      <c r="P1574" s="40" t="s">
        <v>14806</v>
      </c>
      <c r="Q1574" s="40" t="s">
        <v>11144</v>
      </c>
    </row>
    <row r="1575" spans="1:17" x14ac:dyDescent="0.35">
      <c r="A1575" s="40" t="s">
        <v>14808</v>
      </c>
      <c r="B1575" s="40" t="s">
        <v>14809</v>
      </c>
      <c r="C1575" s="41"/>
      <c r="D1575" s="42">
        <v>42825</v>
      </c>
      <c r="E1575" s="42">
        <v>2958465</v>
      </c>
      <c r="F1575" s="40" t="s">
        <v>14203</v>
      </c>
      <c r="G1575" s="41"/>
      <c r="H1575" s="40" t="s">
        <v>9590</v>
      </c>
      <c r="I1575" s="42">
        <v>42825</v>
      </c>
      <c r="J1575" s="40" t="s">
        <v>11115</v>
      </c>
      <c r="K1575" s="42">
        <v>42825</v>
      </c>
      <c r="L1575" s="40" t="s">
        <v>11115</v>
      </c>
      <c r="M1575" s="42">
        <v>42825</v>
      </c>
      <c r="N1575" s="42">
        <v>2958465</v>
      </c>
      <c r="O1575" s="40" t="s">
        <v>11210</v>
      </c>
      <c r="P1575" s="40" t="s">
        <v>14810</v>
      </c>
      <c r="Q1575" s="40" t="s">
        <v>11118</v>
      </c>
    </row>
    <row r="1576" spans="1:17" x14ac:dyDescent="0.35">
      <c r="A1576" s="40" t="s">
        <v>14811</v>
      </c>
      <c r="B1576" s="40" t="s">
        <v>14812</v>
      </c>
      <c r="C1576" s="41"/>
      <c r="D1576" s="42">
        <v>42825</v>
      </c>
      <c r="E1576" s="42">
        <v>2958465</v>
      </c>
      <c r="F1576" s="40" t="s">
        <v>14808</v>
      </c>
      <c r="G1576" s="41"/>
      <c r="H1576" s="40" t="s">
        <v>9590</v>
      </c>
      <c r="I1576" s="42">
        <v>42825</v>
      </c>
      <c r="J1576" s="40" t="s">
        <v>11115</v>
      </c>
      <c r="K1576" s="42">
        <v>42825</v>
      </c>
      <c r="L1576" s="40" t="s">
        <v>11115</v>
      </c>
      <c r="M1576" s="42">
        <v>42825</v>
      </c>
      <c r="N1576" s="42">
        <v>2958465</v>
      </c>
      <c r="O1576" s="40" t="s">
        <v>11210</v>
      </c>
      <c r="P1576" s="40" t="s">
        <v>14810</v>
      </c>
      <c r="Q1576" s="40" t="s">
        <v>11121</v>
      </c>
    </row>
    <row r="1577" spans="1:17" x14ac:dyDescent="0.35">
      <c r="A1577" s="40" t="s">
        <v>14813</v>
      </c>
      <c r="B1577" s="40" t="s">
        <v>14814</v>
      </c>
      <c r="C1577" s="41"/>
      <c r="D1577" s="42">
        <v>42825</v>
      </c>
      <c r="E1577" s="42">
        <v>2958465</v>
      </c>
      <c r="F1577" s="41"/>
      <c r="G1577" s="41"/>
      <c r="H1577" s="40" t="s">
        <v>9590</v>
      </c>
      <c r="I1577" s="42">
        <v>42825</v>
      </c>
      <c r="J1577" s="40" t="s">
        <v>11115</v>
      </c>
      <c r="K1577" s="42">
        <v>42825</v>
      </c>
      <c r="L1577" s="40" t="s">
        <v>11115</v>
      </c>
      <c r="M1577" s="42">
        <v>42825</v>
      </c>
      <c r="N1577" s="42">
        <v>2958465</v>
      </c>
      <c r="O1577" s="40" t="s">
        <v>11116</v>
      </c>
      <c r="P1577" s="40" t="s">
        <v>14815</v>
      </c>
      <c r="Q1577" s="40" t="s">
        <v>11118</v>
      </c>
    </row>
    <row r="1578" spans="1:17" x14ac:dyDescent="0.35">
      <c r="A1578" s="40" t="s">
        <v>14816</v>
      </c>
      <c r="B1578" s="40" t="s">
        <v>14817</v>
      </c>
      <c r="C1578" s="41"/>
      <c r="D1578" s="42">
        <v>42825</v>
      </c>
      <c r="E1578" s="42">
        <v>2958465</v>
      </c>
      <c r="F1578" s="41"/>
      <c r="G1578" s="41"/>
      <c r="H1578" s="40" t="s">
        <v>9590</v>
      </c>
      <c r="I1578" s="42">
        <v>42825</v>
      </c>
      <c r="J1578" s="40" t="s">
        <v>11115</v>
      </c>
      <c r="K1578" s="42">
        <v>42825</v>
      </c>
      <c r="L1578" s="40" t="s">
        <v>11115</v>
      </c>
      <c r="M1578" s="42">
        <v>42825</v>
      </c>
      <c r="N1578" s="42">
        <v>2958465</v>
      </c>
      <c r="O1578" s="40" t="s">
        <v>11116</v>
      </c>
      <c r="P1578" s="40" t="s">
        <v>14815</v>
      </c>
      <c r="Q1578" s="40" t="s">
        <v>11121</v>
      </c>
    </row>
    <row r="1579" spans="1:17" x14ac:dyDescent="0.35">
      <c r="A1579" s="40" t="s">
        <v>10625</v>
      </c>
      <c r="B1579" s="40" t="s">
        <v>14818</v>
      </c>
      <c r="C1579" s="41"/>
      <c r="D1579" s="42">
        <v>42825</v>
      </c>
      <c r="E1579" s="42">
        <v>2958465</v>
      </c>
      <c r="F1579" s="41"/>
      <c r="G1579" s="41"/>
      <c r="H1579" s="40" t="s">
        <v>9590</v>
      </c>
      <c r="I1579" s="42">
        <v>42825</v>
      </c>
      <c r="J1579" s="40" t="s">
        <v>11115</v>
      </c>
      <c r="K1579" s="42">
        <v>42825</v>
      </c>
      <c r="L1579" s="40" t="s">
        <v>11115</v>
      </c>
      <c r="M1579" s="42">
        <v>42825</v>
      </c>
      <c r="N1579" s="42">
        <v>2958465</v>
      </c>
      <c r="O1579" s="40" t="s">
        <v>11149</v>
      </c>
      <c r="P1579" s="40" t="s">
        <v>14819</v>
      </c>
      <c r="Q1579" s="40" t="s">
        <v>11118</v>
      </c>
    </row>
    <row r="1580" spans="1:17" x14ac:dyDescent="0.35">
      <c r="A1580" s="40" t="s">
        <v>14820</v>
      </c>
      <c r="B1580" s="40" t="s">
        <v>14821</v>
      </c>
      <c r="C1580" s="41"/>
      <c r="D1580" s="42">
        <v>42825</v>
      </c>
      <c r="E1580" s="42">
        <v>2958465</v>
      </c>
      <c r="F1580" s="41"/>
      <c r="G1580" s="41"/>
      <c r="H1580" s="40" t="s">
        <v>9590</v>
      </c>
      <c r="I1580" s="42">
        <v>42825</v>
      </c>
      <c r="J1580" s="40" t="s">
        <v>11115</v>
      </c>
      <c r="K1580" s="42">
        <v>42825</v>
      </c>
      <c r="L1580" s="40" t="s">
        <v>11115</v>
      </c>
      <c r="M1580" s="42">
        <v>42825</v>
      </c>
      <c r="N1580" s="42">
        <v>2958465</v>
      </c>
      <c r="O1580" s="40" t="s">
        <v>11116</v>
      </c>
      <c r="P1580" s="40" t="s">
        <v>14819</v>
      </c>
      <c r="Q1580" s="40" t="s">
        <v>11121</v>
      </c>
    </row>
    <row r="1581" spans="1:17" x14ac:dyDescent="0.35">
      <c r="A1581" s="40" t="s">
        <v>14822</v>
      </c>
      <c r="B1581" s="40" t="s">
        <v>14823</v>
      </c>
      <c r="C1581" s="41"/>
      <c r="D1581" s="42">
        <v>42825</v>
      </c>
      <c r="E1581" s="42">
        <v>2958465</v>
      </c>
      <c r="F1581" s="41"/>
      <c r="G1581" s="41"/>
      <c r="H1581" s="40" t="s">
        <v>9590</v>
      </c>
      <c r="I1581" s="42">
        <v>42825</v>
      </c>
      <c r="J1581" s="40" t="s">
        <v>11115</v>
      </c>
      <c r="K1581" s="42">
        <v>42825</v>
      </c>
      <c r="L1581" s="40" t="s">
        <v>11115</v>
      </c>
      <c r="M1581" s="42">
        <v>42825</v>
      </c>
      <c r="N1581" s="42">
        <v>2958465</v>
      </c>
      <c r="O1581" s="40" t="s">
        <v>11194</v>
      </c>
      <c r="P1581" s="40" t="s">
        <v>14824</v>
      </c>
      <c r="Q1581" s="40" t="s">
        <v>11118</v>
      </c>
    </row>
    <row r="1582" spans="1:17" x14ac:dyDescent="0.35">
      <c r="A1582" s="40" t="s">
        <v>14825</v>
      </c>
      <c r="B1582" s="40" t="s">
        <v>14826</v>
      </c>
      <c r="C1582" s="41"/>
      <c r="D1582" s="42">
        <v>42825</v>
      </c>
      <c r="E1582" s="42">
        <v>2958465</v>
      </c>
      <c r="F1582" s="41"/>
      <c r="G1582" s="41"/>
      <c r="H1582" s="40" t="s">
        <v>9590</v>
      </c>
      <c r="I1582" s="42">
        <v>42825</v>
      </c>
      <c r="J1582" s="40" t="s">
        <v>11115</v>
      </c>
      <c r="K1582" s="42">
        <v>42825</v>
      </c>
      <c r="L1582" s="40" t="s">
        <v>11115</v>
      </c>
      <c r="M1582" s="42">
        <v>42825</v>
      </c>
      <c r="N1582" s="42">
        <v>2958465</v>
      </c>
      <c r="O1582" s="40" t="s">
        <v>11194</v>
      </c>
      <c r="P1582" s="40" t="s">
        <v>14824</v>
      </c>
      <c r="Q1582" s="40" t="s">
        <v>11139</v>
      </c>
    </row>
    <row r="1583" spans="1:17" x14ac:dyDescent="0.35">
      <c r="A1583" s="40" t="s">
        <v>14827</v>
      </c>
      <c r="B1583" s="40" t="s">
        <v>14828</v>
      </c>
      <c r="C1583" s="41"/>
      <c r="D1583" s="42">
        <v>42825</v>
      </c>
      <c r="E1583" s="42">
        <v>2958465</v>
      </c>
      <c r="F1583" s="41"/>
      <c r="G1583" s="41"/>
      <c r="H1583" s="40" t="s">
        <v>9590</v>
      </c>
      <c r="I1583" s="42">
        <v>42825</v>
      </c>
      <c r="J1583" s="40" t="s">
        <v>11115</v>
      </c>
      <c r="K1583" s="42">
        <v>42825</v>
      </c>
      <c r="L1583" s="40" t="s">
        <v>11115</v>
      </c>
      <c r="M1583" s="42">
        <v>42825</v>
      </c>
      <c r="N1583" s="42">
        <v>2958465</v>
      </c>
      <c r="O1583" s="40" t="s">
        <v>11260</v>
      </c>
      <c r="P1583" s="40" t="s">
        <v>14829</v>
      </c>
      <c r="Q1583" s="40" t="s">
        <v>11121</v>
      </c>
    </row>
    <row r="1584" spans="1:17" x14ac:dyDescent="0.35">
      <c r="A1584" s="40" t="s">
        <v>14830</v>
      </c>
      <c r="B1584" s="40" t="s">
        <v>14831</v>
      </c>
      <c r="C1584" s="41"/>
      <c r="D1584" s="42">
        <v>42825</v>
      </c>
      <c r="E1584" s="42">
        <v>2958465</v>
      </c>
      <c r="F1584" s="41"/>
      <c r="G1584" s="41"/>
      <c r="H1584" s="40" t="s">
        <v>9590</v>
      </c>
      <c r="I1584" s="42">
        <v>42825</v>
      </c>
      <c r="J1584" s="40" t="s">
        <v>11115</v>
      </c>
      <c r="K1584" s="42">
        <v>42825</v>
      </c>
      <c r="L1584" s="40" t="s">
        <v>11115</v>
      </c>
      <c r="M1584" s="42">
        <v>42825</v>
      </c>
      <c r="N1584" s="42">
        <v>2958465</v>
      </c>
      <c r="O1584" s="40" t="s">
        <v>11260</v>
      </c>
      <c r="P1584" s="40" t="s">
        <v>14829</v>
      </c>
      <c r="Q1584" s="40" t="s">
        <v>11139</v>
      </c>
    </row>
    <row r="1585" spans="1:17" x14ac:dyDescent="0.35">
      <c r="A1585" s="40" t="s">
        <v>14832</v>
      </c>
      <c r="B1585" s="40" t="s">
        <v>14833</v>
      </c>
      <c r="C1585" s="41"/>
      <c r="D1585" s="42">
        <v>42825</v>
      </c>
      <c r="E1585" s="42">
        <v>2958465</v>
      </c>
      <c r="F1585" s="41"/>
      <c r="G1585" s="41"/>
      <c r="H1585" s="40" t="s">
        <v>9590</v>
      </c>
      <c r="I1585" s="42">
        <v>42825</v>
      </c>
      <c r="J1585" s="40" t="s">
        <v>11115</v>
      </c>
      <c r="K1585" s="42">
        <v>42825</v>
      </c>
      <c r="L1585" s="40" t="s">
        <v>11115</v>
      </c>
      <c r="M1585" s="42">
        <v>42825</v>
      </c>
      <c r="N1585" s="42">
        <v>2958465</v>
      </c>
      <c r="O1585" s="40" t="s">
        <v>11124</v>
      </c>
      <c r="P1585" s="40" t="s">
        <v>14834</v>
      </c>
      <c r="Q1585" s="40" t="s">
        <v>11118</v>
      </c>
    </row>
    <row r="1586" spans="1:17" x14ac:dyDescent="0.35">
      <c r="A1586" s="40" t="s">
        <v>14835</v>
      </c>
      <c r="B1586" s="40" t="s">
        <v>14836</v>
      </c>
      <c r="C1586" s="41"/>
      <c r="D1586" s="42">
        <v>42825</v>
      </c>
      <c r="E1586" s="42">
        <v>2958465</v>
      </c>
      <c r="F1586" s="41"/>
      <c r="G1586" s="41"/>
      <c r="H1586" s="40" t="s">
        <v>9590</v>
      </c>
      <c r="I1586" s="42">
        <v>42825</v>
      </c>
      <c r="J1586" s="40" t="s">
        <v>11115</v>
      </c>
      <c r="K1586" s="42">
        <v>42825</v>
      </c>
      <c r="L1586" s="40" t="s">
        <v>11115</v>
      </c>
      <c r="M1586" s="42">
        <v>42825</v>
      </c>
      <c r="N1586" s="42">
        <v>2958465</v>
      </c>
      <c r="O1586" s="40" t="s">
        <v>11124</v>
      </c>
      <c r="P1586" s="40" t="s">
        <v>14834</v>
      </c>
      <c r="Q1586" s="40" t="s">
        <v>11121</v>
      </c>
    </row>
    <row r="1587" spans="1:17" x14ac:dyDescent="0.35">
      <c r="A1587" s="40" t="s">
        <v>14837</v>
      </c>
      <c r="B1587" s="40" t="s">
        <v>14838</v>
      </c>
      <c r="C1587" s="41"/>
      <c r="D1587" s="42">
        <v>43005</v>
      </c>
      <c r="E1587" s="41"/>
      <c r="F1587" s="41"/>
      <c r="G1587" s="41"/>
      <c r="H1587" s="40" t="s">
        <v>9590</v>
      </c>
      <c r="I1587" s="42">
        <v>43005</v>
      </c>
      <c r="J1587" s="40" t="s">
        <v>11697</v>
      </c>
      <c r="K1587" s="42">
        <v>43005</v>
      </c>
      <c r="L1587" s="40" t="s">
        <v>11698</v>
      </c>
      <c r="M1587" s="42">
        <v>43005</v>
      </c>
      <c r="N1587" s="41"/>
      <c r="O1587" s="40" t="s">
        <v>14839</v>
      </c>
      <c r="P1587" s="40" t="s">
        <v>14840</v>
      </c>
      <c r="Q1587" s="40" t="s">
        <v>11152</v>
      </c>
    </row>
    <row r="1588" spans="1:17" ht="26.5" x14ac:dyDescent="0.35">
      <c r="A1588" s="40" t="s">
        <v>14841</v>
      </c>
      <c r="B1588" s="40" t="s">
        <v>14842</v>
      </c>
      <c r="C1588" s="41"/>
      <c r="D1588" s="42">
        <v>42825</v>
      </c>
      <c r="E1588" s="42">
        <v>2958465</v>
      </c>
      <c r="F1588" s="41"/>
      <c r="G1588" s="41"/>
      <c r="H1588" s="40" t="s">
        <v>9590</v>
      </c>
      <c r="I1588" s="42">
        <v>42825</v>
      </c>
      <c r="J1588" s="40" t="s">
        <v>11115</v>
      </c>
      <c r="K1588" s="42">
        <v>42825</v>
      </c>
      <c r="L1588" s="40" t="s">
        <v>11115</v>
      </c>
      <c r="M1588" s="42">
        <v>42825</v>
      </c>
      <c r="N1588" s="42">
        <v>2958465</v>
      </c>
      <c r="O1588" s="40" t="s">
        <v>11149</v>
      </c>
      <c r="P1588" s="40" t="s">
        <v>14840</v>
      </c>
      <c r="Q1588" s="40" t="s">
        <v>11167</v>
      </c>
    </row>
    <row r="1589" spans="1:17" x14ac:dyDescent="0.35">
      <c r="A1589" s="40" t="s">
        <v>14843</v>
      </c>
      <c r="B1589" s="40" t="s">
        <v>14844</v>
      </c>
      <c r="C1589" s="41"/>
      <c r="D1589" s="42">
        <v>43005</v>
      </c>
      <c r="E1589" s="41"/>
      <c r="F1589" s="41"/>
      <c r="G1589" s="41"/>
      <c r="H1589" s="40" t="s">
        <v>9590</v>
      </c>
      <c r="I1589" s="42">
        <v>43005</v>
      </c>
      <c r="J1589" s="40" t="s">
        <v>11697</v>
      </c>
      <c r="K1589" s="42">
        <v>43005</v>
      </c>
      <c r="L1589" s="40" t="s">
        <v>11698</v>
      </c>
      <c r="M1589" s="42">
        <v>43005</v>
      </c>
      <c r="N1589" s="41"/>
      <c r="O1589" s="40" t="s">
        <v>14839</v>
      </c>
      <c r="P1589" s="40" t="s">
        <v>14845</v>
      </c>
      <c r="Q1589" s="40" t="s">
        <v>11152</v>
      </c>
    </row>
    <row r="1590" spans="1:17" ht="26.5" x14ac:dyDescent="0.35">
      <c r="A1590" s="40" t="s">
        <v>14846</v>
      </c>
      <c r="B1590" s="40" t="s">
        <v>14847</v>
      </c>
      <c r="C1590" s="41"/>
      <c r="D1590" s="42">
        <v>42825</v>
      </c>
      <c r="E1590" s="42">
        <v>2958465</v>
      </c>
      <c r="F1590" s="41"/>
      <c r="G1590" s="41"/>
      <c r="H1590" s="40" t="s">
        <v>9590</v>
      </c>
      <c r="I1590" s="42">
        <v>42825</v>
      </c>
      <c r="J1590" s="40" t="s">
        <v>11115</v>
      </c>
      <c r="K1590" s="42">
        <v>42825</v>
      </c>
      <c r="L1590" s="40" t="s">
        <v>11115</v>
      </c>
      <c r="M1590" s="42">
        <v>42825</v>
      </c>
      <c r="N1590" s="42">
        <v>2958465</v>
      </c>
      <c r="O1590" s="40" t="s">
        <v>11149</v>
      </c>
      <c r="P1590" s="40" t="s">
        <v>14845</v>
      </c>
      <c r="Q1590" s="40" t="s">
        <v>11167</v>
      </c>
    </row>
    <row r="1591" spans="1:17" x14ac:dyDescent="0.35">
      <c r="A1591" s="40" t="s">
        <v>250</v>
      </c>
      <c r="B1591" s="40" t="s">
        <v>14848</v>
      </c>
      <c r="C1591" s="41"/>
      <c r="D1591" s="42">
        <v>42825</v>
      </c>
      <c r="E1591" s="42">
        <v>2958465</v>
      </c>
      <c r="F1591" s="41"/>
      <c r="G1591" s="41"/>
      <c r="H1591" s="40" t="s">
        <v>9590</v>
      </c>
      <c r="I1591" s="42">
        <v>42825</v>
      </c>
      <c r="J1591" s="40" t="s">
        <v>11115</v>
      </c>
      <c r="K1591" s="42">
        <v>42825</v>
      </c>
      <c r="L1591" s="40" t="s">
        <v>11115</v>
      </c>
      <c r="M1591" s="42">
        <v>42825</v>
      </c>
      <c r="N1591" s="42">
        <v>2958465</v>
      </c>
      <c r="O1591" s="40" t="s">
        <v>11149</v>
      </c>
      <c r="P1591" s="40" t="s">
        <v>14849</v>
      </c>
      <c r="Q1591" s="40" t="s">
        <v>11118</v>
      </c>
    </row>
    <row r="1592" spans="1:17" x14ac:dyDescent="0.35">
      <c r="A1592" s="40" t="s">
        <v>10358</v>
      </c>
      <c r="B1592" s="40" t="s">
        <v>14850</v>
      </c>
      <c r="C1592" s="41"/>
      <c r="D1592" s="42">
        <v>42825</v>
      </c>
      <c r="E1592" s="42">
        <v>2958465</v>
      </c>
      <c r="F1592" s="41"/>
      <c r="G1592" s="41"/>
      <c r="H1592" s="40" t="s">
        <v>9590</v>
      </c>
      <c r="I1592" s="42">
        <v>42825</v>
      </c>
      <c r="J1592" s="40" t="s">
        <v>11115</v>
      </c>
      <c r="K1592" s="42">
        <v>42825</v>
      </c>
      <c r="L1592" s="40" t="s">
        <v>11115</v>
      </c>
      <c r="M1592" s="42">
        <v>42825</v>
      </c>
      <c r="N1592" s="42">
        <v>2958465</v>
      </c>
      <c r="O1592" s="40" t="s">
        <v>11149</v>
      </c>
      <c r="P1592" s="40" t="s">
        <v>14849</v>
      </c>
      <c r="Q1592" s="40" t="s">
        <v>11152</v>
      </c>
    </row>
    <row r="1593" spans="1:17" x14ac:dyDescent="0.35">
      <c r="A1593" s="40" t="s">
        <v>14851</v>
      </c>
      <c r="B1593" s="40" t="s">
        <v>14852</v>
      </c>
      <c r="C1593" s="41"/>
      <c r="D1593" s="42">
        <v>42825</v>
      </c>
      <c r="E1593" s="42">
        <v>2958465</v>
      </c>
      <c r="F1593" s="41"/>
      <c r="G1593" s="41"/>
      <c r="H1593" s="40" t="s">
        <v>9590</v>
      </c>
      <c r="I1593" s="42">
        <v>42825</v>
      </c>
      <c r="J1593" s="40" t="s">
        <v>11115</v>
      </c>
      <c r="K1593" s="42">
        <v>42825</v>
      </c>
      <c r="L1593" s="40" t="s">
        <v>11115</v>
      </c>
      <c r="M1593" s="42">
        <v>42825</v>
      </c>
      <c r="N1593" s="42">
        <v>2958465</v>
      </c>
      <c r="O1593" s="40" t="s">
        <v>11149</v>
      </c>
      <c r="P1593" s="40" t="s">
        <v>14849</v>
      </c>
      <c r="Q1593" s="40" t="s">
        <v>11136</v>
      </c>
    </row>
    <row r="1594" spans="1:17" x14ac:dyDescent="0.35">
      <c r="A1594" s="40" t="s">
        <v>14853</v>
      </c>
      <c r="B1594" s="40" t="s">
        <v>14854</v>
      </c>
      <c r="C1594" s="41"/>
      <c r="D1594" s="42">
        <v>42825</v>
      </c>
      <c r="E1594" s="42">
        <v>2958465</v>
      </c>
      <c r="F1594" s="41"/>
      <c r="G1594" s="41"/>
      <c r="H1594" s="40" t="s">
        <v>9590</v>
      </c>
      <c r="I1594" s="42">
        <v>42825</v>
      </c>
      <c r="J1594" s="40" t="s">
        <v>11115</v>
      </c>
      <c r="K1594" s="42">
        <v>42825</v>
      </c>
      <c r="L1594" s="40" t="s">
        <v>11115</v>
      </c>
      <c r="M1594" s="42">
        <v>42825</v>
      </c>
      <c r="N1594" s="42">
        <v>2958465</v>
      </c>
      <c r="O1594" s="40" t="s">
        <v>11149</v>
      </c>
      <c r="P1594" s="40" t="s">
        <v>14855</v>
      </c>
      <c r="Q1594" s="40" t="s">
        <v>11118</v>
      </c>
    </row>
    <row r="1595" spans="1:17" x14ac:dyDescent="0.35">
      <c r="A1595" s="40" t="s">
        <v>14856</v>
      </c>
      <c r="B1595" s="40" t="s">
        <v>14857</v>
      </c>
      <c r="C1595" s="41"/>
      <c r="D1595" s="42">
        <v>42825</v>
      </c>
      <c r="E1595" s="42">
        <v>2958465</v>
      </c>
      <c r="F1595" s="41"/>
      <c r="G1595" s="41"/>
      <c r="H1595" s="40" t="s">
        <v>9590</v>
      </c>
      <c r="I1595" s="42">
        <v>42825</v>
      </c>
      <c r="J1595" s="40" t="s">
        <v>11115</v>
      </c>
      <c r="K1595" s="42">
        <v>42825</v>
      </c>
      <c r="L1595" s="40" t="s">
        <v>11115</v>
      </c>
      <c r="M1595" s="42">
        <v>42825</v>
      </c>
      <c r="N1595" s="42">
        <v>2958465</v>
      </c>
      <c r="O1595" s="40" t="s">
        <v>11149</v>
      </c>
      <c r="P1595" s="40" t="s">
        <v>14855</v>
      </c>
      <c r="Q1595" s="40" t="s">
        <v>11152</v>
      </c>
    </row>
    <row r="1596" spans="1:17" x14ac:dyDescent="0.35">
      <c r="A1596" s="40" t="s">
        <v>14858</v>
      </c>
      <c r="B1596" s="40" t="s">
        <v>14859</v>
      </c>
      <c r="C1596" s="41"/>
      <c r="D1596" s="42">
        <v>42825</v>
      </c>
      <c r="E1596" s="42">
        <v>2958465</v>
      </c>
      <c r="F1596" s="41"/>
      <c r="G1596" s="41"/>
      <c r="H1596" s="40" t="s">
        <v>9590</v>
      </c>
      <c r="I1596" s="42">
        <v>42825</v>
      </c>
      <c r="J1596" s="40" t="s">
        <v>11115</v>
      </c>
      <c r="K1596" s="42">
        <v>42825</v>
      </c>
      <c r="L1596" s="40" t="s">
        <v>11115</v>
      </c>
      <c r="M1596" s="42">
        <v>42825</v>
      </c>
      <c r="N1596" s="42">
        <v>2958465</v>
      </c>
      <c r="O1596" s="40" t="s">
        <v>11384</v>
      </c>
      <c r="P1596" s="40" t="s">
        <v>14860</v>
      </c>
      <c r="Q1596" s="40" t="s">
        <v>11139</v>
      </c>
    </row>
    <row r="1597" spans="1:17" x14ac:dyDescent="0.35">
      <c r="A1597" s="40" t="s">
        <v>10589</v>
      </c>
      <c r="B1597" s="40" t="s">
        <v>14861</v>
      </c>
      <c r="C1597" s="41"/>
      <c r="D1597" s="42">
        <v>42825</v>
      </c>
      <c r="E1597" s="42">
        <v>2958465</v>
      </c>
      <c r="F1597" s="41"/>
      <c r="G1597" s="41"/>
      <c r="H1597" s="40" t="s">
        <v>9590</v>
      </c>
      <c r="I1597" s="42">
        <v>42825</v>
      </c>
      <c r="J1597" s="40" t="s">
        <v>11115</v>
      </c>
      <c r="K1597" s="42">
        <v>42825</v>
      </c>
      <c r="L1597" s="40" t="s">
        <v>11115</v>
      </c>
      <c r="M1597" s="42">
        <v>42825</v>
      </c>
      <c r="N1597" s="42">
        <v>2958465</v>
      </c>
      <c r="O1597" s="40" t="s">
        <v>11149</v>
      </c>
      <c r="P1597" s="40" t="s">
        <v>14862</v>
      </c>
      <c r="Q1597" s="40" t="s">
        <v>11144</v>
      </c>
    </row>
    <row r="1598" spans="1:17" x14ac:dyDescent="0.35">
      <c r="A1598" s="40" t="s">
        <v>10588</v>
      </c>
      <c r="B1598" s="40" t="s">
        <v>14863</v>
      </c>
      <c r="C1598" s="41"/>
      <c r="D1598" s="42">
        <v>42825</v>
      </c>
      <c r="E1598" s="42">
        <v>2958465</v>
      </c>
      <c r="F1598" s="41"/>
      <c r="G1598" s="41"/>
      <c r="H1598" s="40" t="s">
        <v>9590</v>
      </c>
      <c r="I1598" s="42">
        <v>42825</v>
      </c>
      <c r="J1598" s="40" t="s">
        <v>11115</v>
      </c>
      <c r="K1598" s="42">
        <v>42825</v>
      </c>
      <c r="L1598" s="40" t="s">
        <v>11115</v>
      </c>
      <c r="M1598" s="42">
        <v>42825</v>
      </c>
      <c r="N1598" s="42">
        <v>2958465</v>
      </c>
      <c r="O1598" s="40" t="s">
        <v>11149</v>
      </c>
      <c r="P1598" s="40" t="s">
        <v>14862</v>
      </c>
      <c r="Q1598" s="40" t="s">
        <v>11152</v>
      </c>
    </row>
    <row r="1599" spans="1:17" x14ac:dyDescent="0.35">
      <c r="A1599" s="40" t="s">
        <v>14864</v>
      </c>
      <c r="B1599" s="40" t="s">
        <v>14865</v>
      </c>
      <c r="C1599" s="41"/>
      <c r="D1599" s="42">
        <v>42825</v>
      </c>
      <c r="E1599" s="42">
        <v>2958465</v>
      </c>
      <c r="F1599" s="41"/>
      <c r="G1599" s="41"/>
      <c r="H1599" s="40" t="s">
        <v>9590</v>
      </c>
      <c r="I1599" s="42">
        <v>42825</v>
      </c>
      <c r="J1599" s="40" t="s">
        <v>11115</v>
      </c>
      <c r="K1599" s="42">
        <v>42825</v>
      </c>
      <c r="L1599" s="40" t="s">
        <v>11115</v>
      </c>
      <c r="M1599" s="42">
        <v>42825</v>
      </c>
      <c r="N1599" s="42">
        <v>2958465</v>
      </c>
      <c r="O1599" s="40" t="s">
        <v>11149</v>
      </c>
      <c r="P1599" s="40" t="s">
        <v>14862</v>
      </c>
      <c r="Q1599" s="40" t="s">
        <v>11136</v>
      </c>
    </row>
    <row r="1600" spans="1:17" x14ac:dyDescent="0.35">
      <c r="A1600" s="40" t="s">
        <v>14866</v>
      </c>
      <c r="B1600" s="40" t="s">
        <v>14867</v>
      </c>
      <c r="C1600" s="41"/>
      <c r="D1600" s="42">
        <v>42825</v>
      </c>
      <c r="E1600" s="42">
        <v>2958465</v>
      </c>
      <c r="F1600" s="41"/>
      <c r="G1600" s="41"/>
      <c r="H1600" s="40" t="s">
        <v>9590</v>
      </c>
      <c r="I1600" s="42">
        <v>42825</v>
      </c>
      <c r="J1600" s="40" t="s">
        <v>11115</v>
      </c>
      <c r="K1600" s="42">
        <v>42825</v>
      </c>
      <c r="L1600" s="40" t="s">
        <v>11115</v>
      </c>
      <c r="M1600" s="42">
        <v>42825</v>
      </c>
      <c r="N1600" s="42">
        <v>2958465</v>
      </c>
      <c r="O1600" s="40" t="s">
        <v>11260</v>
      </c>
      <c r="P1600" s="40" t="s">
        <v>14868</v>
      </c>
      <c r="Q1600" s="40" t="s">
        <v>11118</v>
      </c>
    </row>
    <row r="1601" spans="1:17" x14ac:dyDescent="0.35">
      <c r="A1601" s="40" t="s">
        <v>14869</v>
      </c>
      <c r="B1601" s="40" t="s">
        <v>14870</v>
      </c>
      <c r="C1601" s="41"/>
      <c r="D1601" s="42">
        <v>42825</v>
      </c>
      <c r="E1601" s="42">
        <v>2958465</v>
      </c>
      <c r="F1601" s="41"/>
      <c r="G1601" s="41"/>
      <c r="H1601" s="40" t="s">
        <v>9590</v>
      </c>
      <c r="I1601" s="42">
        <v>42825</v>
      </c>
      <c r="J1601" s="40" t="s">
        <v>11115</v>
      </c>
      <c r="K1601" s="42">
        <v>42825</v>
      </c>
      <c r="L1601" s="40" t="s">
        <v>11115</v>
      </c>
      <c r="M1601" s="42">
        <v>42825</v>
      </c>
      <c r="N1601" s="42">
        <v>2958465</v>
      </c>
      <c r="O1601" s="40" t="s">
        <v>11260</v>
      </c>
      <c r="P1601" s="40" t="s">
        <v>14868</v>
      </c>
      <c r="Q1601" s="40" t="s">
        <v>11121</v>
      </c>
    </row>
    <row r="1602" spans="1:17" x14ac:dyDescent="0.35">
      <c r="A1602" s="40" t="s">
        <v>14871</v>
      </c>
      <c r="B1602" s="40" t="s">
        <v>14872</v>
      </c>
      <c r="C1602" s="41"/>
      <c r="D1602" s="42">
        <v>42825</v>
      </c>
      <c r="E1602" s="42">
        <v>2958465</v>
      </c>
      <c r="F1602" s="41"/>
      <c r="G1602" s="41"/>
      <c r="H1602" s="40" t="s">
        <v>9590</v>
      </c>
      <c r="I1602" s="42">
        <v>42825</v>
      </c>
      <c r="J1602" s="40" t="s">
        <v>11115</v>
      </c>
      <c r="K1602" s="42">
        <v>42825</v>
      </c>
      <c r="L1602" s="40" t="s">
        <v>11115</v>
      </c>
      <c r="M1602" s="42">
        <v>42825</v>
      </c>
      <c r="N1602" s="42">
        <v>2958465</v>
      </c>
      <c r="O1602" s="40" t="s">
        <v>11260</v>
      </c>
      <c r="P1602" s="40" t="s">
        <v>14873</v>
      </c>
      <c r="Q1602" s="40" t="s">
        <v>11136</v>
      </c>
    </row>
    <row r="1603" spans="1:17" x14ac:dyDescent="0.35">
      <c r="A1603" s="40" t="s">
        <v>14874</v>
      </c>
      <c r="B1603" s="40" t="s">
        <v>14875</v>
      </c>
      <c r="C1603" s="41"/>
      <c r="D1603" s="42">
        <v>42825</v>
      </c>
      <c r="E1603" s="42">
        <v>2958465</v>
      </c>
      <c r="F1603" s="41"/>
      <c r="G1603" s="41"/>
      <c r="H1603" s="40" t="s">
        <v>9590</v>
      </c>
      <c r="I1603" s="42">
        <v>42825</v>
      </c>
      <c r="J1603" s="40" t="s">
        <v>11115</v>
      </c>
      <c r="K1603" s="42">
        <v>42825</v>
      </c>
      <c r="L1603" s="40" t="s">
        <v>11115</v>
      </c>
      <c r="M1603" s="42">
        <v>42825</v>
      </c>
      <c r="N1603" s="42">
        <v>2958465</v>
      </c>
      <c r="O1603" s="40" t="s">
        <v>11260</v>
      </c>
      <c r="P1603" s="40" t="s">
        <v>14873</v>
      </c>
      <c r="Q1603" s="40" t="s">
        <v>11139</v>
      </c>
    </row>
    <row r="1604" spans="1:17" x14ac:dyDescent="0.35">
      <c r="A1604" s="40" t="s">
        <v>14876</v>
      </c>
      <c r="B1604" s="40" t="s">
        <v>14877</v>
      </c>
      <c r="C1604" s="41"/>
      <c r="D1604" s="42">
        <v>42825</v>
      </c>
      <c r="E1604" s="42">
        <v>2958465</v>
      </c>
      <c r="F1604" s="41"/>
      <c r="G1604" s="41"/>
      <c r="H1604" s="40" t="s">
        <v>9590</v>
      </c>
      <c r="I1604" s="42">
        <v>42825</v>
      </c>
      <c r="J1604" s="40" t="s">
        <v>11115</v>
      </c>
      <c r="K1604" s="42">
        <v>42825</v>
      </c>
      <c r="L1604" s="40" t="s">
        <v>11115</v>
      </c>
      <c r="M1604" s="42">
        <v>42825</v>
      </c>
      <c r="N1604" s="42">
        <v>2958465</v>
      </c>
      <c r="O1604" s="40" t="s">
        <v>11274</v>
      </c>
      <c r="P1604" s="40" t="s">
        <v>14878</v>
      </c>
      <c r="Q1604" s="40" t="s">
        <v>11118</v>
      </c>
    </row>
    <row r="1605" spans="1:17" x14ac:dyDescent="0.35">
      <c r="A1605" s="40" t="s">
        <v>14879</v>
      </c>
      <c r="B1605" s="40" t="s">
        <v>14880</v>
      </c>
      <c r="C1605" s="41"/>
      <c r="D1605" s="42">
        <v>42825</v>
      </c>
      <c r="E1605" s="42">
        <v>2958465</v>
      </c>
      <c r="F1605" s="41"/>
      <c r="G1605" s="41"/>
      <c r="H1605" s="40" t="s">
        <v>9590</v>
      </c>
      <c r="I1605" s="42">
        <v>42825</v>
      </c>
      <c r="J1605" s="40" t="s">
        <v>11115</v>
      </c>
      <c r="K1605" s="42">
        <v>42825</v>
      </c>
      <c r="L1605" s="40" t="s">
        <v>11115</v>
      </c>
      <c r="M1605" s="42">
        <v>42825</v>
      </c>
      <c r="N1605" s="42">
        <v>2958465</v>
      </c>
      <c r="O1605" s="40" t="s">
        <v>11274</v>
      </c>
      <c r="P1605" s="40" t="s">
        <v>14878</v>
      </c>
      <c r="Q1605" s="40" t="s">
        <v>11121</v>
      </c>
    </row>
    <row r="1606" spans="1:17" x14ac:dyDescent="0.35">
      <c r="A1606" s="40" t="s">
        <v>14881</v>
      </c>
      <c r="B1606" s="40" t="s">
        <v>14882</v>
      </c>
      <c r="C1606" s="41"/>
      <c r="D1606" s="42">
        <v>42825</v>
      </c>
      <c r="E1606" s="42">
        <v>2958465</v>
      </c>
      <c r="F1606" s="41"/>
      <c r="G1606" s="41"/>
      <c r="H1606" s="40" t="s">
        <v>9590</v>
      </c>
      <c r="I1606" s="42">
        <v>42825</v>
      </c>
      <c r="J1606" s="40" t="s">
        <v>11115</v>
      </c>
      <c r="K1606" s="42">
        <v>42825</v>
      </c>
      <c r="L1606" s="40" t="s">
        <v>11115</v>
      </c>
      <c r="M1606" s="42">
        <v>42825</v>
      </c>
      <c r="N1606" s="42">
        <v>2958465</v>
      </c>
      <c r="O1606" s="40" t="s">
        <v>11149</v>
      </c>
      <c r="P1606" s="40" t="s">
        <v>14883</v>
      </c>
      <c r="Q1606" s="40" t="s">
        <v>11167</v>
      </c>
    </row>
    <row r="1607" spans="1:17" x14ac:dyDescent="0.35">
      <c r="A1607" s="40" t="s">
        <v>14884</v>
      </c>
      <c r="B1607" s="40" t="s">
        <v>14885</v>
      </c>
      <c r="C1607" s="41"/>
      <c r="D1607" s="42">
        <v>42825</v>
      </c>
      <c r="E1607" s="42">
        <v>2958465</v>
      </c>
      <c r="F1607" s="41"/>
      <c r="G1607" s="41"/>
      <c r="H1607" s="40" t="s">
        <v>9590</v>
      </c>
      <c r="I1607" s="42">
        <v>42825</v>
      </c>
      <c r="J1607" s="40" t="s">
        <v>11115</v>
      </c>
      <c r="K1607" s="42">
        <v>42825</v>
      </c>
      <c r="L1607" s="40" t="s">
        <v>11115</v>
      </c>
      <c r="M1607" s="42">
        <v>42825</v>
      </c>
      <c r="N1607" s="42">
        <v>2958465</v>
      </c>
      <c r="O1607" s="40" t="s">
        <v>11249</v>
      </c>
      <c r="P1607" s="40" t="s">
        <v>14886</v>
      </c>
      <c r="Q1607" s="40" t="s">
        <v>11118</v>
      </c>
    </row>
    <row r="1608" spans="1:17" x14ac:dyDescent="0.35">
      <c r="A1608" s="40" t="s">
        <v>14887</v>
      </c>
      <c r="B1608" s="40" t="s">
        <v>14885</v>
      </c>
      <c r="C1608" s="41"/>
      <c r="D1608" s="42">
        <v>42825</v>
      </c>
      <c r="E1608" s="42">
        <v>2958465</v>
      </c>
      <c r="F1608" s="41"/>
      <c r="G1608" s="41"/>
      <c r="H1608" s="40" t="s">
        <v>9590</v>
      </c>
      <c r="I1608" s="42">
        <v>42825</v>
      </c>
      <c r="J1608" s="40" t="s">
        <v>11115</v>
      </c>
      <c r="K1608" s="42">
        <v>42825</v>
      </c>
      <c r="L1608" s="40" t="s">
        <v>11115</v>
      </c>
      <c r="M1608" s="42">
        <v>42825</v>
      </c>
      <c r="N1608" s="42">
        <v>2958465</v>
      </c>
      <c r="O1608" s="40" t="s">
        <v>11249</v>
      </c>
      <c r="P1608" s="40" t="s">
        <v>14886</v>
      </c>
      <c r="Q1608" s="40" t="s">
        <v>11118</v>
      </c>
    </row>
    <row r="1609" spans="1:17" x14ac:dyDescent="0.35">
      <c r="A1609" s="40" t="s">
        <v>14888</v>
      </c>
      <c r="B1609" s="40" t="s">
        <v>14885</v>
      </c>
      <c r="C1609" s="41"/>
      <c r="D1609" s="42">
        <v>42825</v>
      </c>
      <c r="E1609" s="42">
        <v>2958465</v>
      </c>
      <c r="F1609" s="41"/>
      <c r="G1609" s="41"/>
      <c r="H1609" s="40" t="s">
        <v>9590</v>
      </c>
      <c r="I1609" s="42">
        <v>42825</v>
      </c>
      <c r="J1609" s="40" t="s">
        <v>11115</v>
      </c>
      <c r="K1609" s="42">
        <v>42825</v>
      </c>
      <c r="L1609" s="40" t="s">
        <v>11115</v>
      </c>
      <c r="M1609" s="42">
        <v>42825</v>
      </c>
      <c r="N1609" s="42">
        <v>2958465</v>
      </c>
      <c r="O1609" s="40" t="s">
        <v>11249</v>
      </c>
      <c r="P1609" s="40" t="s">
        <v>14886</v>
      </c>
      <c r="Q1609" s="40" t="s">
        <v>11118</v>
      </c>
    </row>
    <row r="1610" spans="1:17" x14ac:dyDescent="0.35">
      <c r="A1610" s="40" t="s">
        <v>14889</v>
      </c>
      <c r="B1610" s="40" t="s">
        <v>14890</v>
      </c>
      <c r="C1610" s="41"/>
      <c r="D1610" s="42">
        <v>42825</v>
      </c>
      <c r="E1610" s="42">
        <v>2958465</v>
      </c>
      <c r="F1610" s="41"/>
      <c r="G1610" s="41"/>
      <c r="H1610" s="40" t="s">
        <v>9590</v>
      </c>
      <c r="I1610" s="42">
        <v>42825</v>
      </c>
      <c r="J1610" s="40" t="s">
        <v>11115</v>
      </c>
      <c r="K1610" s="42">
        <v>42825</v>
      </c>
      <c r="L1610" s="40" t="s">
        <v>11115</v>
      </c>
      <c r="M1610" s="42">
        <v>42825</v>
      </c>
      <c r="N1610" s="42">
        <v>2958465</v>
      </c>
      <c r="O1610" s="40" t="s">
        <v>11249</v>
      </c>
      <c r="P1610" s="40" t="s">
        <v>14886</v>
      </c>
      <c r="Q1610" s="40" t="s">
        <v>11121</v>
      </c>
    </row>
    <row r="1611" spans="1:17" x14ac:dyDescent="0.35">
      <c r="A1611" s="40" t="s">
        <v>14891</v>
      </c>
      <c r="B1611" s="40" t="s">
        <v>14892</v>
      </c>
      <c r="C1611" s="41"/>
      <c r="D1611" s="42">
        <v>42825</v>
      </c>
      <c r="E1611" s="42">
        <v>2958465</v>
      </c>
      <c r="F1611" s="41"/>
      <c r="G1611" s="41"/>
      <c r="H1611" s="40" t="s">
        <v>9590</v>
      </c>
      <c r="I1611" s="42">
        <v>42825</v>
      </c>
      <c r="J1611" s="40" t="s">
        <v>11115</v>
      </c>
      <c r="K1611" s="42">
        <v>42825</v>
      </c>
      <c r="L1611" s="40" t="s">
        <v>11115</v>
      </c>
      <c r="M1611" s="42">
        <v>42825</v>
      </c>
      <c r="N1611" s="42">
        <v>2958465</v>
      </c>
      <c r="O1611" s="40" t="s">
        <v>11249</v>
      </c>
      <c r="P1611" s="40" t="s">
        <v>14886</v>
      </c>
      <c r="Q1611" s="40" t="s">
        <v>11136</v>
      </c>
    </row>
    <row r="1612" spans="1:17" x14ac:dyDescent="0.35">
      <c r="A1612" s="40" t="s">
        <v>10329</v>
      </c>
      <c r="B1612" s="40" t="s">
        <v>14893</v>
      </c>
      <c r="C1612" s="41"/>
      <c r="D1612" s="42">
        <v>42825</v>
      </c>
      <c r="E1612" s="42">
        <v>2958465</v>
      </c>
      <c r="F1612" s="41"/>
      <c r="G1612" s="41"/>
      <c r="H1612" s="40" t="s">
        <v>9590</v>
      </c>
      <c r="I1612" s="42">
        <v>42825</v>
      </c>
      <c r="J1612" s="40" t="s">
        <v>11115</v>
      </c>
      <c r="K1612" s="42">
        <v>42825</v>
      </c>
      <c r="L1612" s="40" t="s">
        <v>11115</v>
      </c>
      <c r="M1612" s="42">
        <v>42825</v>
      </c>
      <c r="N1612" s="42">
        <v>2958465</v>
      </c>
      <c r="O1612" s="40" t="s">
        <v>11149</v>
      </c>
      <c r="P1612" s="40" t="s">
        <v>14894</v>
      </c>
      <c r="Q1612" s="40" t="s">
        <v>11144</v>
      </c>
    </row>
    <row r="1613" spans="1:17" x14ac:dyDescent="0.35">
      <c r="A1613" s="40" t="s">
        <v>10332</v>
      </c>
      <c r="B1613" s="40" t="s">
        <v>14895</v>
      </c>
      <c r="C1613" s="41"/>
      <c r="D1613" s="42">
        <v>42825</v>
      </c>
      <c r="E1613" s="42">
        <v>2958465</v>
      </c>
      <c r="F1613" s="41"/>
      <c r="G1613" s="41"/>
      <c r="H1613" s="40" t="s">
        <v>9590</v>
      </c>
      <c r="I1613" s="42">
        <v>42825</v>
      </c>
      <c r="J1613" s="40" t="s">
        <v>11115</v>
      </c>
      <c r="K1613" s="42">
        <v>42825</v>
      </c>
      <c r="L1613" s="40" t="s">
        <v>11115</v>
      </c>
      <c r="M1613" s="42">
        <v>42825</v>
      </c>
      <c r="N1613" s="42">
        <v>2958465</v>
      </c>
      <c r="O1613" s="40" t="s">
        <v>11149</v>
      </c>
      <c r="P1613" s="40" t="s">
        <v>14894</v>
      </c>
      <c r="Q1613" s="40" t="s">
        <v>11152</v>
      </c>
    </row>
    <row r="1614" spans="1:17" x14ac:dyDescent="0.35">
      <c r="A1614" s="40" t="s">
        <v>14896</v>
      </c>
      <c r="B1614" s="40" t="s">
        <v>14897</v>
      </c>
      <c r="C1614" s="41"/>
      <c r="D1614" s="42">
        <v>42825</v>
      </c>
      <c r="E1614" s="42">
        <v>2958465</v>
      </c>
      <c r="F1614" s="41"/>
      <c r="G1614" s="41"/>
      <c r="H1614" s="40" t="s">
        <v>9590</v>
      </c>
      <c r="I1614" s="42">
        <v>42825</v>
      </c>
      <c r="J1614" s="40" t="s">
        <v>11115</v>
      </c>
      <c r="K1614" s="42">
        <v>42825</v>
      </c>
      <c r="L1614" s="40" t="s">
        <v>11115</v>
      </c>
      <c r="M1614" s="42">
        <v>42825</v>
      </c>
      <c r="N1614" s="42">
        <v>2958465</v>
      </c>
      <c r="O1614" s="40" t="s">
        <v>11149</v>
      </c>
      <c r="P1614" s="40" t="s">
        <v>14894</v>
      </c>
      <c r="Q1614" s="40" t="s">
        <v>11136</v>
      </c>
    </row>
    <row r="1615" spans="1:17" x14ac:dyDescent="0.35">
      <c r="A1615" s="40" t="s">
        <v>14898</v>
      </c>
      <c r="B1615" s="40" t="s">
        <v>14899</v>
      </c>
      <c r="C1615" s="41"/>
      <c r="D1615" s="42">
        <v>42825</v>
      </c>
      <c r="E1615" s="42">
        <v>2958465</v>
      </c>
      <c r="F1615" s="41"/>
      <c r="G1615" s="41"/>
      <c r="H1615" s="40" t="s">
        <v>9590</v>
      </c>
      <c r="I1615" s="42">
        <v>42825</v>
      </c>
      <c r="J1615" s="40" t="s">
        <v>11115</v>
      </c>
      <c r="K1615" s="42">
        <v>42825</v>
      </c>
      <c r="L1615" s="40" t="s">
        <v>11115</v>
      </c>
      <c r="M1615" s="42">
        <v>42825</v>
      </c>
      <c r="N1615" s="42">
        <v>2958465</v>
      </c>
      <c r="O1615" s="40" t="s">
        <v>11149</v>
      </c>
      <c r="P1615" s="40" t="s">
        <v>14894</v>
      </c>
      <c r="Q1615" s="40" t="s">
        <v>11167</v>
      </c>
    </row>
    <row r="1616" spans="1:17" x14ac:dyDescent="0.35">
      <c r="A1616" s="40" t="s">
        <v>14900</v>
      </c>
      <c r="B1616" s="40" t="s">
        <v>14901</v>
      </c>
      <c r="C1616" s="41"/>
      <c r="D1616" s="42">
        <v>42825</v>
      </c>
      <c r="E1616" s="42">
        <v>2958465</v>
      </c>
      <c r="F1616" s="41"/>
      <c r="G1616" s="41"/>
      <c r="H1616" s="40" t="s">
        <v>9590</v>
      </c>
      <c r="I1616" s="42">
        <v>42825</v>
      </c>
      <c r="J1616" s="40" t="s">
        <v>11115</v>
      </c>
      <c r="K1616" s="42">
        <v>42825</v>
      </c>
      <c r="L1616" s="40" t="s">
        <v>11115</v>
      </c>
      <c r="M1616" s="42">
        <v>42825</v>
      </c>
      <c r="N1616" s="42">
        <v>2958465</v>
      </c>
      <c r="O1616" s="40" t="s">
        <v>11132</v>
      </c>
      <c r="P1616" s="40" t="s">
        <v>14902</v>
      </c>
      <c r="Q1616" s="40" t="s">
        <v>11118</v>
      </c>
    </row>
    <row r="1617" spans="1:17" x14ac:dyDescent="0.35">
      <c r="A1617" s="40" t="s">
        <v>14903</v>
      </c>
      <c r="B1617" s="40" t="s">
        <v>14904</v>
      </c>
      <c r="C1617" s="41"/>
      <c r="D1617" s="42">
        <v>42825</v>
      </c>
      <c r="E1617" s="42">
        <v>2958465</v>
      </c>
      <c r="F1617" s="41"/>
      <c r="G1617" s="41"/>
      <c r="H1617" s="40" t="s">
        <v>9590</v>
      </c>
      <c r="I1617" s="42">
        <v>42825</v>
      </c>
      <c r="J1617" s="40" t="s">
        <v>11115</v>
      </c>
      <c r="K1617" s="42">
        <v>42825</v>
      </c>
      <c r="L1617" s="40" t="s">
        <v>11115</v>
      </c>
      <c r="M1617" s="42">
        <v>42825</v>
      </c>
      <c r="N1617" s="42">
        <v>2958465</v>
      </c>
      <c r="O1617" s="40" t="s">
        <v>11132</v>
      </c>
      <c r="P1617" s="40" t="s">
        <v>14902</v>
      </c>
      <c r="Q1617" s="40" t="s">
        <v>11121</v>
      </c>
    </row>
    <row r="1618" spans="1:17" x14ac:dyDescent="0.35">
      <c r="A1618" s="40" t="s">
        <v>14905</v>
      </c>
      <c r="B1618" s="40" t="s">
        <v>14906</v>
      </c>
      <c r="C1618" s="41"/>
      <c r="D1618" s="42">
        <v>42825</v>
      </c>
      <c r="E1618" s="42">
        <v>2958465</v>
      </c>
      <c r="F1618" s="41"/>
      <c r="G1618" s="41"/>
      <c r="H1618" s="40" t="s">
        <v>9590</v>
      </c>
      <c r="I1618" s="42">
        <v>42825</v>
      </c>
      <c r="J1618" s="40" t="s">
        <v>11115</v>
      </c>
      <c r="K1618" s="42">
        <v>42825</v>
      </c>
      <c r="L1618" s="40" t="s">
        <v>11115</v>
      </c>
      <c r="M1618" s="42">
        <v>42825</v>
      </c>
      <c r="N1618" s="42">
        <v>2958465</v>
      </c>
      <c r="O1618" s="40" t="s">
        <v>11116</v>
      </c>
      <c r="P1618" s="40" t="s">
        <v>14907</v>
      </c>
      <c r="Q1618" s="40" t="s">
        <v>11118</v>
      </c>
    </row>
    <row r="1619" spans="1:17" x14ac:dyDescent="0.35">
      <c r="A1619" s="40" t="s">
        <v>14908</v>
      </c>
      <c r="B1619" s="40" t="s">
        <v>14909</v>
      </c>
      <c r="C1619" s="41"/>
      <c r="D1619" s="42">
        <v>42825</v>
      </c>
      <c r="E1619" s="42">
        <v>2958465</v>
      </c>
      <c r="F1619" s="41"/>
      <c r="G1619" s="41"/>
      <c r="H1619" s="40" t="s">
        <v>9590</v>
      </c>
      <c r="I1619" s="42">
        <v>42825</v>
      </c>
      <c r="J1619" s="40" t="s">
        <v>11115</v>
      </c>
      <c r="K1619" s="42">
        <v>42825</v>
      </c>
      <c r="L1619" s="40" t="s">
        <v>11115</v>
      </c>
      <c r="M1619" s="42">
        <v>42825</v>
      </c>
      <c r="N1619" s="42">
        <v>2958465</v>
      </c>
      <c r="O1619" s="40" t="s">
        <v>11116</v>
      </c>
      <c r="P1619" s="40" t="s">
        <v>14907</v>
      </c>
      <c r="Q1619" s="40" t="s">
        <v>11121</v>
      </c>
    </row>
    <row r="1620" spans="1:17" x14ac:dyDescent="0.35">
      <c r="A1620" s="40" t="s">
        <v>14910</v>
      </c>
      <c r="B1620" s="40" t="s">
        <v>14911</v>
      </c>
      <c r="C1620" s="41"/>
      <c r="D1620" s="42">
        <v>42825</v>
      </c>
      <c r="E1620" s="42">
        <v>2958465</v>
      </c>
      <c r="F1620" s="40" t="s">
        <v>14910</v>
      </c>
      <c r="G1620" s="41"/>
      <c r="H1620" s="40" t="s">
        <v>9590</v>
      </c>
      <c r="I1620" s="42">
        <v>42825</v>
      </c>
      <c r="J1620" s="40" t="s">
        <v>11115</v>
      </c>
      <c r="K1620" s="42">
        <v>42825</v>
      </c>
      <c r="L1620" s="40" t="s">
        <v>11115</v>
      </c>
      <c r="M1620" s="42">
        <v>42825</v>
      </c>
      <c r="N1620" s="42">
        <v>2958465</v>
      </c>
      <c r="O1620" s="40" t="s">
        <v>11175</v>
      </c>
      <c r="P1620" s="40" t="s">
        <v>14912</v>
      </c>
      <c r="Q1620" s="40" t="s">
        <v>11121</v>
      </c>
    </row>
    <row r="1621" spans="1:17" x14ac:dyDescent="0.35">
      <c r="A1621" s="40" t="s">
        <v>14913</v>
      </c>
      <c r="B1621" s="40" t="s">
        <v>14914</v>
      </c>
      <c r="C1621" s="41"/>
      <c r="D1621" s="42">
        <v>42825</v>
      </c>
      <c r="E1621" s="42">
        <v>2958465</v>
      </c>
      <c r="F1621" s="40" t="s">
        <v>14910</v>
      </c>
      <c r="G1621" s="41"/>
      <c r="H1621" s="40" t="s">
        <v>9590</v>
      </c>
      <c r="I1621" s="42">
        <v>42825</v>
      </c>
      <c r="J1621" s="40" t="s">
        <v>11115</v>
      </c>
      <c r="K1621" s="42">
        <v>42825</v>
      </c>
      <c r="L1621" s="40" t="s">
        <v>11115</v>
      </c>
      <c r="M1621" s="42">
        <v>42825</v>
      </c>
      <c r="N1621" s="42">
        <v>2958465</v>
      </c>
      <c r="O1621" s="40" t="s">
        <v>11175</v>
      </c>
      <c r="P1621" s="40" t="s">
        <v>14912</v>
      </c>
      <c r="Q1621" s="40" t="s">
        <v>11167</v>
      </c>
    </row>
    <row r="1622" spans="1:17" x14ac:dyDescent="0.35">
      <c r="A1622" s="40" t="s">
        <v>14915</v>
      </c>
      <c r="B1622" s="40" t="s">
        <v>14916</v>
      </c>
      <c r="C1622" s="41"/>
      <c r="D1622" s="42">
        <v>42825</v>
      </c>
      <c r="E1622" s="42">
        <v>2958465</v>
      </c>
      <c r="F1622" s="41"/>
      <c r="G1622" s="41"/>
      <c r="H1622" s="40" t="s">
        <v>9590</v>
      </c>
      <c r="I1622" s="42">
        <v>42825</v>
      </c>
      <c r="J1622" s="40" t="s">
        <v>11115</v>
      </c>
      <c r="K1622" s="42">
        <v>42825</v>
      </c>
      <c r="L1622" s="40" t="s">
        <v>11115</v>
      </c>
      <c r="M1622" s="42">
        <v>42825</v>
      </c>
      <c r="N1622" s="42">
        <v>2958465</v>
      </c>
      <c r="O1622" s="40" t="s">
        <v>11116</v>
      </c>
      <c r="P1622" s="40" t="s">
        <v>14917</v>
      </c>
      <c r="Q1622" s="40" t="s">
        <v>11118</v>
      </c>
    </row>
    <row r="1623" spans="1:17" x14ac:dyDescent="0.35">
      <c r="A1623" s="40" t="s">
        <v>14918</v>
      </c>
      <c r="B1623" s="40" t="s">
        <v>14919</v>
      </c>
      <c r="C1623" s="41"/>
      <c r="D1623" s="42">
        <v>42825</v>
      </c>
      <c r="E1623" s="42">
        <v>2958465</v>
      </c>
      <c r="F1623" s="41"/>
      <c r="G1623" s="41"/>
      <c r="H1623" s="40" t="s">
        <v>9590</v>
      </c>
      <c r="I1623" s="42">
        <v>42825</v>
      </c>
      <c r="J1623" s="40" t="s">
        <v>11115</v>
      </c>
      <c r="K1623" s="42">
        <v>42825</v>
      </c>
      <c r="L1623" s="40" t="s">
        <v>11115</v>
      </c>
      <c r="M1623" s="42">
        <v>42825</v>
      </c>
      <c r="N1623" s="42">
        <v>2958465</v>
      </c>
      <c r="O1623" s="40" t="s">
        <v>11124</v>
      </c>
      <c r="P1623" s="40" t="s">
        <v>14920</v>
      </c>
      <c r="Q1623" s="40" t="s">
        <v>11118</v>
      </c>
    </row>
    <row r="1624" spans="1:17" x14ac:dyDescent="0.35">
      <c r="A1624" s="40" t="s">
        <v>14921</v>
      </c>
      <c r="B1624" s="40" t="s">
        <v>14922</v>
      </c>
      <c r="C1624" s="41"/>
      <c r="D1624" s="42">
        <v>42825</v>
      </c>
      <c r="E1624" s="42">
        <v>2958465</v>
      </c>
      <c r="F1624" s="41"/>
      <c r="G1624" s="41"/>
      <c r="H1624" s="40" t="s">
        <v>9590</v>
      </c>
      <c r="I1624" s="42">
        <v>42825</v>
      </c>
      <c r="J1624" s="40" t="s">
        <v>11115</v>
      </c>
      <c r="K1624" s="42">
        <v>42825</v>
      </c>
      <c r="L1624" s="40" t="s">
        <v>11115</v>
      </c>
      <c r="M1624" s="42">
        <v>42825</v>
      </c>
      <c r="N1624" s="42">
        <v>2958465</v>
      </c>
      <c r="O1624" s="40" t="s">
        <v>11124</v>
      </c>
      <c r="P1624" s="40" t="s">
        <v>14920</v>
      </c>
      <c r="Q1624" s="40" t="s">
        <v>11121</v>
      </c>
    </row>
    <row r="1625" spans="1:17" x14ac:dyDescent="0.35">
      <c r="A1625" s="40" t="s">
        <v>14923</v>
      </c>
      <c r="B1625" s="40" t="s">
        <v>14924</v>
      </c>
      <c r="C1625" s="41"/>
      <c r="D1625" s="42">
        <v>42825</v>
      </c>
      <c r="E1625" s="42">
        <v>2958465</v>
      </c>
      <c r="F1625" s="41"/>
      <c r="G1625" s="41"/>
      <c r="H1625" s="40" t="s">
        <v>9590</v>
      </c>
      <c r="I1625" s="42">
        <v>42825</v>
      </c>
      <c r="J1625" s="40" t="s">
        <v>11115</v>
      </c>
      <c r="K1625" s="42">
        <v>42825</v>
      </c>
      <c r="L1625" s="40" t="s">
        <v>11115</v>
      </c>
      <c r="M1625" s="42">
        <v>42825</v>
      </c>
      <c r="N1625" s="42">
        <v>2958465</v>
      </c>
      <c r="O1625" s="40" t="s">
        <v>11124</v>
      </c>
      <c r="P1625" s="40" t="s">
        <v>14925</v>
      </c>
      <c r="Q1625" s="40" t="s">
        <v>11118</v>
      </c>
    </row>
    <row r="1626" spans="1:17" x14ac:dyDescent="0.35">
      <c r="A1626" s="40" t="s">
        <v>14926</v>
      </c>
      <c r="B1626" s="40" t="s">
        <v>14927</v>
      </c>
      <c r="C1626" s="41"/>
      <c r="D1626" s="42">
        <v>42825</v>
      </c>
      <c r="E1626" s="42">
        <v>2958465</v>
      </c>
      <c r="F1626" s="41"/>
      <c r="G1626" s="41"/>
      <c r="H1626" s="40" t="s">
        <v>9590</v>
      </c>
      <c r="I1626" s="42">
        <v>42825</v>
      </c>
      <c r="J1626" s="40" t="s">
        <v>11115</v>
      </c>
      <c r="K1626" s="42">
        <v>42825</v>
      </c>
      <c r="L1626" s="40" t="s">
        <v>11115</v>
      </c>
      <c r="M1626" s="42">
        <v>42825</v>
      </c>
      <c r="N1626" s="42">
        <v>2958465</v>
      </c>
      <c r="O1626" s="40" t="s">
        <v>11124</v>
      </c>
      <c r="P1626" s="40" t="s">
        <v>14925</v>
      </c>
      <c r="Q1626" s="40" t="s">
        <v>11121</v>
      </c>
    </row>
    <row r="1627" spans="1:17" x14ac:dyDescent="0.35">
      <c r="A1627" s="40" t="s">
        <v>14928</v>
      </c>
      <c r="B1627" s="40" t="s">
        <v>14929</v>
      </c>
      <c r="C1627" s="41"/>
      <c r="D1627" s="42">
        <v>42825</v>
      </c>
      <c r="E1627" s="42">
        <v>2958465</v>
      </c>
      <c r="F1627" s="41"/>
      <c r="G1627" s="41"/>
      <c r="H1627" s="40" t="s">
        <v>9590</v>
      </c>
      <c r="I1627" s="42">
        <v>42825</v>
      </c>
      <c r="J1627" s="40" t="s">
        <v>11115</v>
      </c>
      <c r="K1627" s="42">
        <v>42825</v>
      </c>
      <c r="L1627" s="40" t="s">
        <v>11115</v>
      </c>
      <c r="M1627" s="42">
        <v>42825</v>
      </c>
      <c r="N1627" s="42">
        <v>2958465</v>
      </c>
      <c r="O1627" s="40" t="s">
        <v>11128</v>
      </c>
      <c r="P1627" s="40" t="s">
        <v>14930</v>
      </c>
      <c r="Q1627" s="40" t="s">
        <v>11118</v>
      </c>
    </row>
    <row r="1628" spans="1:17" x14ac:dyDescent="0.35">
      <c r="A1628" s="40" t="s">
        <v>14931</v>
      </c>
      <c r="B1628" s="40" t="s">
        <v>14932</v>
      </c>
      <c r="C1628" s="41"/>
      <c r="D1628" s="42">
        <v>42825</v>
      </c>
      <c r="E1628" s="42">
        <v>2958465</v>
      </c>
      <c r="F1628" s="41"/>
      <c r="G1628" s="41"/>
      <c r="H1628" s="40" t="s">
        <v>9590</v>
      </c>
      <c r="I1628" s="42">
        <v>42825</v>
      </c>
      <c r="J1628" s="40" t="s">
        <v>11115</v>
      </c>
      <c r="K1628" s="42">
        <v>42825</v>
      </c>
      <c r="L1628" s="40" t="s">
        <v>11115</v>
      </c>
      <c r="M1628" s="42">
        <v>42825</v>
      </c>
      <c r="N1628" s="42">
        <v>2958465</v>
      </c>
      <c r="O1628" s="40" t="s">
        <v>11128</v>
      </c>
      <c r="P1628" s="40" t="s">
        <v>14930</v>
      </c>
      <c r="Q1628" s="40" t="s">
        <v>11136</v>
      </c>
    </row>
    <row r="1629" spans="1:17" x14ac:dyDescent="0.35">
      <c r="A1629" s="40" t="s">
        <v>14933</v>
      </c>
      <c r="B1629" s="40" t="s">
        <v>14934</v>
      </c>
      <c r="C1629" s="41"/>
      <c r="D1629" s="42">
        <v>42825</v>
      </c>
      <c r="E1629" s="42">
        <v>2958465</v>
      </c>
      <c r="F1629" s="41"/>
      <c r="G1629" s="41"/>
      <c r="H1629" s="40" t="s">
        <v>9590</v>
      </c>
      <c r="I1629" s="42">
        <v>42825</v>
      </c>
      <c r="J1629" s="40" t="s">
        <v>11115</v>
      </c>
      <c r="K1629" s="42">
        <v>42825</v>
      </c>
      <c r="L1629" s="40" t="s">
        <v>11115</v>
      </c>
      <c r="M1629" s="42">
        <v>42825</v>
      </c>
      <c r="N1629" s="42">
        <v>2958465</v>
      </c>
      <c r="O1629" s="40" t="s">
        <v>11128</v>
      </c>
      <c r="P1629" s="40" t="s">
        <v>14930</v>
      </c>
      <c r="Q1629" s="40" t="s">
        <v>11139</v>
      </c>
    </row>
    <row r="1630" spans="1:17" x14ac:dyDescent="0.35">
      <c r="A1630" s="40" t="s">
        <v>14935</v>
      </c>
      <c r="B1630" s="40" t="s">
        <v>14936</v>
      </c>
      <c r="C1630" s="41"/>
      <c r="D1630" s="42">
        <v>42825</v>
      </c>
      <c r="E1630" s="42">
        <v>2958465</v>
      </c>
      <c r="F1630" s="41"/>
      <c r="G1630" s="41"/>
      <c r="H1630" s="40" t="s">
        <v>9590</v>
      </c>
      <c r="I1630" s="42">
        <v>42825</v>
      </c>
      <c r="J1630" s="40" t="s">
        <v>11115</v>
      </c>
      <c r="K1630" s="42">
        <v>42825</v>
      </c>
      <c r="L1630" s="40" t="s">
        <v>11115</v>
      </c>
      <c r="M1630" s="42">
        <v>42825</v>
      </c>
      <c r="N1630" s="42">
        <v>2958465</v>
      </c>
      <c r="O1630" s="40" t="s">
        <v>11116</v>
      </c>
      <c r="P1630" s="40" t="s">
        <v>14937</v>
      </c>
      <c r="Q1630" s="40" t="s">
        <v>11118</v>
      </c>
    </row>
    <row r="1631" spans="1:17" x14ac:dyDescent="0.35">
      <c r="A1631" s="40" t="s">
        <v>14938</v>
      </c>
      <c r="B1631" s="40" t="s">
        <v>14939</v>
      </c>
      <c r="C1631" s="41"/>
      <c r="D1631" s="42">
        <v>42825</v>
      </c>
      <c r="E1631" s="42">
        <v>2958465</v>
      </c>
      <c r="F1631" s="41"/>
      <c r="G1631" s="41"/>
      <c r="H1631" s="40" t="s">
        <v>9590</v>
      </c>
      <c r="I1631" s="42">
        <v>42825</v>
      </c>
      <c r="J1631" s="40" t="s">
        <v>11115</v>
      </c>
      <c r="K1631" s="42">
        <v>42825</v>
      </c>
      <c r="L1631" s="40" t="s">
        <v>11115</v>
      </c>
      <c r="M1631" s="42">
        <v>42825</v>
      </c>
      <c r="N1631" s="42">
        <v>2958465</v>
      </c>
      <c r="O1631" s="40" t="s">
        <v>11116</v>
      </c>
      <c r="P1631" s="40" t="s">
        <v>14937</v>
      </c>
      <c r="Q1631" s="40" t="s">
        <v>11121</v>
      </c>
    </row>
    <row r="1632" spans="1:17" x14ac:dyDescent="0.35">
      <c r="A1632" s="40" t="s">
        <v>10753</v>
      </c>
      <c r="B1632" s="40" t="s">
        <v>14940</v>
      </c>
      <c r="C1632" s="41"/>
      <c r="D1632" s="42">
        <v>42825</v>
      </c>
      <c r="E1632" s="42">
        <v>2958465</v>
      </c>
      <c r="F1632" s="41"/>
      <c r="G1632" s="41"/>
      <c r="H1632" s="40" t="s">
        <v>9590</v>
      </c>
      <c r="I1632" s="42">
        <v>42825</v>
      </c>
      <c r="J1632" s="40" t="s">
        <v>11115</v>
      </c>
      <c r="K1632" s="42">
        <v>42825</v>
      </c>
      <c r="L1632" s="40" t="s">
        <v>11115</v>
      </c>
      <c r="M1632" s="42">
        <v>42825</v>
      </c>
      <c r="N1632" s="42">
        <v>2958465</v>
      </c>
      <c r="O1632" s="40" t="s">
        <v>11149</v>
      </c>
      <c r="P1632" s="40" t="s">
        <v>14941</v>
      </c>
      <c r="Q1632" s="40" t="s">
        <v>11152</v>
      </c>
    </row>
    <row r="1633" spans="1:17" x14ac:dyDescent="0.35">
      <c r="A1633" s="40" t="s">
        <v>14942</v>
      </c>
      <c r="B1633" s="40" t="s">
        <v>14943</v>
      </c>
      <c r="C1633" s="41"/>
      <c r="D1633" s="42">
        <v>42825</v>
      </c>
      <c r="E1633" s="42">
        <v>2958465</v>
      </c>
      <c r="F1633" s="41"/>
      <c r="G1633" s="41"/>
      <c r="H1633" s="40" t="s">
        <v>9590</v>
      </c>
      <c r="I1633" s="42">
        <v>42825</v>
      </c>
      <c r="J1633" s="40" t="s">
        <v>11115</v>
      </c>
      <c r="K1633" s="42">
        <v>42825</v>
      </c>
      <c r="L1633" s="40" t="s">
        <v>11115</v>
      </c>
      <c r="M1633" s="42">
        <v>42825</v>
      </c>
      <c r="N1633" s="42">
        <v>2958465</v>
      </c>
      <c r="O1633" s="40" t="s">
        <v>11720</v>
      </c>
      <c r="P1633" s="40" t="s">
        <v>14941</v>
      </c>
      <c r="Q1633" s="40" t="s">
        <v>11136</v>
      </c>
    </row>
    <row r="1634" spans="1:17" x14ac:dyDescent="0.35">
      <c r="A1634" s="40" t="s">
        <v>14944</v>
      </c>
      <c r="B1634" s="40" t="s">
        <v>14945</v>
      </c>
      <c r="C1634" s="41"/>
      <c r="D1634" s="42">
        <v>42825</v>
      </c>
      <c r="E1634" s="42">
        <v>2958465</v>
      </c>
      <c r="F1634" s="41"/>
      <c r="G1634" s="41"/>
      <c r="H1634" s="40" t="s">
        <v>9590</v>
      </c>
      <c r="I1634" s="42">
        <v>42825</v>
      </c>
      <c r="J1634" s="40" t="s">
        <v>11115</v>
      </c>
      <c r="K1634" s="42">
        <v>42825</v>
      </c>
      <c r="L1634" s="40" t="s">
        <v>11115</v>
      </c>
      <c r="M1634" s="42">
        <v>42825</v>
      </c>
      <c r="N1634" s="42">
        <v>2958465</v>
      </c>
      <c r="O1634" s="40" t="s">
        <v>11188</v>
      </c>
      <c r="P1634" s="40" t="s">
        <v>14946</v>
      </c>
      <c r="Q1634" s="40" t="s">
        <v>11118</v>
      </c>
    </row>
    <row r="1635" spans="1:17" x14ac:dyDescent="0.35">
      <c r="A1635" s="40" t="s">
        <v>14947</v>
      </c>
      <c r="B1635" s="40" t="s">
        <v>14948</v>
      </c>
      <c r="C1635" s="41"/>
      <c r="D1635" s="42">
        <v>42825</v>
      </c>
      <c r="E1635" s="42">
        <v>2958465</v>
      </c>
      <c r="F1635" s="41"/>
      <c r="G1635" s="41"/>
      <c r="H1635" s="40" t="s">
        <v>9590</v>
      </c>
      <c r="I1635" s="42">
        <v>42825</v>
      </c>
      <c r="J1635" s="40" t="s">
        <v>11115</v>
      </c>
      <c r="K1635" s="42">
        <v>42825</v>
      </c>
      <c r="L1635" s="40" t="s">
        <v>11115</v>
      </c>
      <c r="M1635" s="42">
        <v>42825</v>
      </c>
      <c r="N1635" s="42">
        <v>2958465</v>
      </c>
      <c r="O1635" s="40" t="s">
        <v>11188</v>
      </c>
      <c r="P1635" s="40" t="s">
        <v>14946</v>
      </c>
      <c r="Q1635" s="40" t="s">
        <v>11136</v>
      </c>
    </row>
    <row r="1636" spans="1:17" x14ac:dyDescent="0.35">
      <c r="A1636" s="40" t="s">
        <v>14949</v>
      </c>
      <c r="B1636" s="40" t="s">
        <v>14950</v>
      </c>
      <c r="C1636" s="41"/>
      <c r="D1636" s="42">
        <v>42825</v>
      </c>
      <c r="E1636" s="42">
        <v>2958465</v>
      </c>
      <c r="F1636" s="41"/>
      <c r="G1636" s="41"/>
      <c r="H1636" s="40" t="s">
        <v>9590</v>
      </c>
      <c r="I1636" s="42">
        <v>42825</v>
      </c>
      <c r="J1636" s="40" t="s">
        <v>11115</v>
      </c>
      <c r="K1636" s="42">
        <v>42825</v>
      </c>
      <c r="L1636" s="40" t="s">
        <v>11115</v>
      </c>
      <c r="M1636" s="42">
        <v>42825</v>
      </c>
      <c r="N1636" s="42">
        <v>2958465</v>
      </c>
      <c r="O1636" s="40" t="s">
        <v>11116</v>
      </c>
      <c r="P1636" s="40" t="s">
        <v>14951</v>
      </c>
      <c r="Q1636" s="40" t="s">
        <v>11118</v>
      </c>
    </row>
    <row r="1637" spans="1:17" x14ac:dyDescent="0.35">
      <c r="A1637" s="40" t="s">
        <v>14952</v>
      </c>
      <c r="B1637" s="40" t="s">
        <v>14953</v>
      </c>
      <c r="C1637" s="41"/>
      <c r="D1637" s="42">
        <v>42825</v>
      </c>
      <c r="E1637" s="42">
        <v>2958465</v>
      </c>
      <c r="F1637" s="41"/>
      <c r="G1637" s="41"/>
      <c r="H1637" s="40" t="s">
        <v>9590</v>
      </c>
      <c r="I1637" s="42">
        <v>42825</v>
      </c>
      <c r="J1637" s="40" t="s">
        <v>11115</v>
      </c>
      <c r="K1637" s="42">
        <v>42825</v>
      </c>
      <c r="L1637" s="40" t="s">
        <v>11115</v>
      </c>
      <c r="M1637" s="42">
        <v>42825</v>
      </c>
      <c r="N1637" s="42">
        <v>2958465</v>
      </c>
      <c r="O1637" s="40" t="s">
        <v>11116</v>
      </c>
      <c r="P1637" s="40" t="s">
        <v>14951</v>
      </c>
      <c r="Q1637" s="40" t="s">
        <v>11121</v>
      </c>
    </row>
    <row r="1638" spans="1:17" x14ac:dyDescent="0.35">
      <c r="A1638" s="40" t="s">
        <v>14954</v>
      </c>
      <c r="B1638" s="40" t="s">
        <v>14955</v>
      </c>
      <c r="C1638" s="41"/>
      <c r="D1638" s="42">
        <v>42825</v>
      </c>
      <c r="E1638" s="42">
        <v>2958465</v>
      </c>
      <c r="F1638" s="41"/>
      <c r="G1638" s="41"/>
      <c r="H1638" s="40" t="s">
        <v>9590</v>
      </c>
      <c r="I1638" s="42">
        <v>42825</v>
      </c>
      <c r="J1638" s="40" t="s">
        <v>11115</v>
      </c>
      <c r="K1638" s="42">
        <v>42825</v>
      </c>
      <c r="L1638" s="40" t="s">
        <v>11115</v>
      </c>
      <c r="M1638" s="42">
        <v>42825</v>
      </c>
      <c r="N1638" s="42">
        <v>2958465</v>
      </c>
      <c r="O1638" s="40" t="s">
        <v>11124</v>
      </c>
      <c r="P1638" s="40" t="s">
        <v>14956</v>
      </c>
      <c r="Q1638" s="40" t="s">
        <v>11118</v>
      </c>
    </row>
    <row r="1639" spans="1:17" x14ac:dyDescent="0.35">
      <c r="A1639" s="40" t="s">
        <v>14957</v>
      </c>
      <c r="B1639" s="40" t="s">
        <v>14958</v>
      </c>
      <c r="C1639" s="41"/>
      <c r="D1639" s="42">
        <v>42825</v>
      </c>
      <c r="E1639" s="42">
        <v>2958465</v>
      </c>
      <c r="F1639" s="41"/>
      <c r="G1639" s="41"/>
      <c r="H1639" s="40" t="s">
        <v>9590</v>
      </c>
      <c r="I1639" s="42">
        <v>42825</v>
      </c>
      <c r="J1639" s="40" t="s">
        <v>11115</v>
      </c>
      <c r="K1639" s="42">
        <v>42825</v>
      </c>
      <c r="L1639" s="40" t="s">
        <v>11115</v>
      </c>
      <c r="M1639" s="42">
        <v>42825</v>
      </c>
      <c r="N1639" s="42">
        <v>2958465</v>
      </c>
      <c r="O1639" s="40" t="s">
        <v>11124</v>
      </c>
      <c r="P1639" s="40" t="s">
        <v>14956</v>
      </c>
      <c r="Q1639" s="40" t="s">
        <v>11121</v>
      </c>
    </row>
    <row r="1640" spans="1:17" x14ac:dyDescent="0.35">
      <c r="A1640" s="40" t="s">
        <v>14959</v>
      </c>
      <c r="B1640" s="40" t="s">
        <v>14960</v>
      </c>
      <c r="C1640" s="41"/>
      <c r="D1640" s="42">
        <v>42825</v>
      </c>
      <c r="E1640" s="42">
        <v>2958465</v>
      </c>
      <c r="F1640" s="41"/>
      <c r="G1640" s="41"/>
      <c r="H1640" s="40" t="s">
        <v>9590</v>
      </c>
      <c r="I1640" s="42">
        <v>42825</v>
      </c>
      <c r="J1640" s="40" t="s">
        <v>11115</v>
      </c>
      <c r="K1640" s="42">
        <v>42825</v>
      </c>
      <c r="L1640" s="40" t="s">
        <v>11115</v>
      </c>
      <c r="M1640" s="42">
        <v>42825</v>
      </c>
      <c r="N1640" s="42">
        <v>2958465</v>
      </c>
      <c r="O1640" s="40" t="s">
        <v>11149</v>
      </c>
      <c r="P1640" s="40" t="s">
        <v>14961</v>
      </c>
      <c r="Q1640" s="40" t="s">
        <v>11152</v>
      </c>
    </row>
    <row r="1641" spans="1:17" x14ac:dyDescent="0.35">
      <c r="A1641" s="40" t="s">
        <v>14962</v>
      </c>
      <c r="B1641" s="40" t="s">
        <v>14963</v>
      </c>
      <c r="C1641" s="41"/>
      <c r="D1641" s="42">
        <v>42825</v>
      </c>
      <c r="E1641" s="42">
        <v>2958465</v>
      </c>
      <c r="F1641" s="41"/>
      <c r="G1641" s="41"/>
      <c r="H1641" s="40" t="s">
        <v>9590</v>
      </c>
      <c r="I1641" s="42">
        <v>42825</v>
      </c>
      <c r="J1641" s="40" t="s">
        <v>11115</v>
      </c>
      <c r="K1641" s="42">
        <v>42825</v>
      </c>
      <c r="L1641" s="40" t="s">
        <v>11115</v>
      </c>
      <c r="M1641" s="42">
        <v>42825</v>
      </c>
      <c r="N1641" s="42">
        <v>2958465</v>
      </c>
      <c r="O1641" s="40" t="s">
        <v>11720</v>
      </c>
      <c r="P1641" s="40" t="s">
        <v>14964</v>
      </c>
      <c r="Q1641" s="40" t="s">
        <v>11121</v>
      </c>
    </row>
    <row r="1642" spans="1:17" x14ac:dyDescent="0.35">
      <c r="A1642" s="40" t="s">
        <v>14965</v>
      </c>
      <c r="B1642" s="40" t="s">
        <v>14966</v>
      </c>
      <c r="C1642" s="41"/>
      <c r="D1642" s="42">
        <v>42825</v>
      </c>
      <c r="E1642" s="42">
        <v>2958465</v>
      </c>
      <c r="F1642" s="41"/>
      <c r="G1642" s="41"/>
      <c r="H1642" s="40" t="s">
        <v>9590</v>
      </c>
      <c r="I1642" s="42">
        <v>42825</v>
      </c>
      <c r="J1642" s="40" t="s">
        <v>11115</v>
      </c>
      <c r="K1642" s="42">
        <v>42825</v>
      </c>
      <c r="L1642" s="40" t="s">
        <v>11115</v>
      </c>
      <c r="M1642" s="42">
        <v>42825</v>
      </c>
      <c r="N1642" s="42">
        <v>2958465</v>
      </c>
      <c r="O1642" s="40" t="s">
        <v>11149</v>
      </c>
      <c r="P1642" s="40" t="s">
        <v>14967</v>
      </c>
      <c r="Q1642" s="40" t="s">
        <v>11167</v>
      </c>
    </row>
    <row r="1643" spans="1:17" x14ac:dyDescent="0.35">
      <c r="A1643" s="40" t="s">
        <v>14968</v>
      </c>
      <c r="B1643" s="40" t="s">
        <v>14969</v>
      </c>
      <c r="C1643" s="41"/>
      <c r="D1643" s="42">
        <v>42948</v>
      </c>
      <c r="E1643" s="41"/>
      <c r="F1643" s="41"/>
      <c r="G1643" s="41"/>
      <c r="H1643" s="40" t="s">
        <v>9590</v>
      </c>
      <c r="I1643" s="42">
        <v>42948</v>
      </c>
      <c r="J1643" s="40" t="s">
        <v>11698</v>
      </c>
      <c r="K1643" s="42">
        <v>42948</v>
      </c>
      <c r="L1643" s="40" t="s">
        <v>11697</v>
      </c>
      <c r="M1643" s="42">
        <v>42948</v>
      </c>
      <c r="N1643" s="41"/>
      <c r="O1643" s="40" t="s">
        <v>11210</v>
      </c>
      <c r="P1643" s="40" t="s">
        <v>14970</v>
      </c>
      <c r="Q1643" s="40" t="s">
        <v>11144</v>
      </c>
    </row>
    <row r="1644" spans="1:17" x14ac:dyDescent="0.35">
      <c r="A1644" s="40" t="s">
        <v>14971</v>
      </c>
      <c r="B1644" s="40" t="s">
        <v>14972</v>
      </c>
      <c r="C1644" s="41"/>
      <c r="D1644" s="42">
        <v>42949</v>
      </c>
      <c r="E1644" s="41"/>
      <c r="F1644" s="41"/>
      <c r="G1644" s="41"/>
      <c r="H1644" s="40" t="s">
        <v>9590</v>
      </c>
      <c r="I1644" s="42">
        <v>42949</v>
      </c>
      <c r="J1644" s="40" t="s">
        <v>11697</v>
      </c>
      <c r="K1644" s="42">
        <v>42949</v>
      </c>
      <c r="L1644" s="40" t="s">
        <v>11698</v>
      </c>
      <c r="M1644" s="42">
        <v>42949</v>
      </c>
      <c r="N1644" s="41"/>
      <c r="O1644" s="40" t="s">
        <v>11210</v>
      </c>
      <c r="P1644" s="40" t="s">
        <v>14970</v>
      </c>
      <c r="Q1644" s="40" t="s">
        <v>11121</v>
      </c>
    </row>
    <row r="1645" spans="1:17" x14ac:dyDescent="0.35">
      <c r="A1645" s="40" t="s">
        <v>14973</v>
      </c>
      <c r="B1645" s="40" t="s">
        <v>14974</v>
      </c>
      <c r="C1645" s="41"/>
      <c r="D1645" s="42">
        <v>42825</v>
      </c>
      <c r="E1645" s="42">
        <v>2958465</v>
      </c>
      <c r="F1645" s="40" t="s">
        <v>14973</v>
      </c>
      <c r="G1645" s="41"/>
      <c r="H1645" s="40" t="s">
        <v>9590</v>
      </c>
      <c r="I1645" s="42">
        <v>42825</v>
      </c>
      <c r="J1645" s="40" t="s">
        <v>11115</v>
      </c>
      <c r="K1645" s="42">
        <v>42825</v>
      </c>
      <c r="L1645" s="40" t="s">
        <v>11115</v>
      </c>
      <c r="M1645" s="42">
        <v>42825</v>
      </c>
      <c r="N1645" s="42">
        <v>2958465</v>
      </c>
      <c r="O1645" s="40" t="s">
        <v>11210</v>
      </c>
      <c r="P1645" s="40" t="s">
        <v>14970</v>
      </c>
      <c r="Q1645" s="40" t="s">
        <v>11152</v>
      </c>
    </row>
    <row r="1646" spans="1:17" x14ac:dyDescent="0.35">
      <c r="A1646" s="40" t="s">
        <v>14975</v>
      </c>
      <c r="B1646" s="40" t="s">
        <v>14976</v>
      </c>
      <c r="C1646" s="41"/>
      <c r="D1646" s="42">
        <v>42948</v>
      </c>
      <c r="E1646" s="41"/>
      <c r="F1646" s="41"/>
      <c r="G1646" s="41"/>
      <c r="H1646" s="40" t="s">
        <v>9590</v>
      </c>
      <c r="I1646" s="42">
        <v>42948</v>
      </c>
      <c r="J1646" s="40" t="s">
        <v>11698</v>
      </c>
      <c r="K1646" s="42">
        <v>42948</v>
      </c>
      <c r="L1646" s="40" t="s">
        <v>11697</v>
      </c>
      <c r="M1646" s="42">
        <v>42948</v>
      </c>
      <c r="N1646" s="41"/>
      <c r="O1646" s="40" t="s">
        <v>11210</v>
      </c>
      <c r="P1646" s="40" t="s">
        <v>14970</v>
      </c>
      <c r="Q1646" s="40" t="s">
        <v>8836</v>
      </c>
    </row>
    <row r="1647" spans="1:17" x14ac:dyDescent="0.35">
      <c r="A1647" s="40" t="s">
        <v>14977</v>
      </c>
      <c r="B1647" s="40" t="s">
        <v>14978</v>
      </c>
      <c r="C1647" s="41"/>
      <c r="D1647" s="42">
        <v>42825</v>
      </c>
      <c r="E1647" s="42">
        <v>2958465</v>
      </c>
      <c r="F1647" s="40" t="s">
        <v>14977</v>
      </c>
      <c r="G1647" s="41"/>
      <c r="H1647" s="40" t="s">
        <v>9590</v>
      </c>
      <c r="I1647" s="42">
        <v>42825</v>
      </c>
      <c r="J1647" s="40" t="s">
        <v>11115</v>
      </c>
      <c r="K1647" s="42">
        <v>42825</v>
      </c>
      <c r="L1647" s="40" t="s">
        <v>11115</v>
      </c>
      <c r="M1647" s="42">
        <v>42825</v>
      </c>
      <c r="N1647" s="42">
        <v>2958465</v>
      </c>
      <c r="O1647" s="40" t="s">
        <v>11210</v>
      </c>
      <c r="P1647" s="40" t="s">
        <v>14979</v>
      </c>
      <c r="Q1647" s="40" t="s">
        <v>11118</v>
      </c>
    </row>
    <row r="1648" spans="1:17" x14ac:dyDescent="0.35">
      <c r="A1648" s="40" t="s">
        <v>14980</v>
      </c>
      <c r="B1648" s="40" t="s">
        <v>14981</v>
      </c>
      <c r="C1648" s="41"/>
      <c r="D1648" s="42">
        <v>42825</v>
      </c>
      <c r="E1648" s="42">
        <v>2958465</v>
      </c>
      <c r="F1648" s="40" t="s">
        <v>14980</v>
      </c>
      <c r="G1648" s="41"/>
      <c r="H1648" s="40" t="s">
        <v>9590</v>
      </c>
      <c r="I1648" s="42">
        <v>42825</v>
      </c>
      <c r="J1648" s="40" t="s">
        <v>11115</v>
      </c>
      <c r="K1648" s="42">
        <v>42825</v>
      </c>
      <c r="L1648" s="40" t="s">
        <v>11115</v>
      </c>
      <c r="M1648" s="42">
        <v>42825</v>
      </c>
      <c r="N1648" s="42">
        <v>2958465</v>
      </c>
      <c r="O1648" s="40" t="s">
        <v>11155</v>
      </c>
      <c r="P1648" s="40" t="s">
        <v>14979</v>
      </c>
      <c r="Q1648" s="40" t="s">
        <v>11144</v>
      </c>
    </row>
    <row r="1649" spans="1:17" x14ac:dyDescent="0.35">
      <c r="A1649" s="40" t="s">
        <v>14982</v>
      </c>
      <c r="B1649" s="40" t="s">
        <v>14983</v>
      </c>
      <c r="C1649" s="41"/>
      <c r="D1649" s="42">
        <v>42825</v>
      </c>
      <c r="E1649" s="42">
        <v>2958465</v>
      </c>
      <c r="F1649" s="40" t="s">
        <v>14980</v>
      </c>
      <c r="G1649" s="41"/>
      <c r="H1649" s="40" t="s">
        <v>9590</v>
      </c>
      <c r="I1649" s="42">
        <v>42825</v>
      </c>
      <c r="J1649" s="40" t="s">
        <v>11115</v>
      </c>
      <c r="K1649" s="42">
        <v>42825</v>
      </c>
      <c r="L1649" s="40" t="s">
        <v>11115</v>
      </c>
      <c r="M1649" s="42">
        <v>42825</v>
      </c>
      <c r="N1649" s="42">
        <v>2958465</v>
      </c>
      <c r="O1649" s="40" t="s">
        <v>11210</v>
      </c>
      <c r="P1649" s="40" t="s">
        <v>14979</v>
      </c>
      <c r="Q1649" s="40" t="s">
        <v>11152</v>
      </c>
    </row>
    <row r="1650" spans="1:17" x14ac:dyDescent="0.35">
      <c r="A1650" s="40" t="s">
        <v>14984</v>
      </c>
      <c r="B1650" s="40" t="s">
        <v>14985</v>
      </c>
      <c r="C1650" s="41"/>
      <c r="D1650" s="42">
        <v>42825</v>
      </c>
      <c r="E1650" s="42">
        <v>2958465</v>
      </c>
      <c r="F1650" s="40" t="s">
        <v>14986</v>
      </c>
      <c r="G1650" s="41"/>
      <c r="H1650" s="40" t="s">
        <v>9590</v>
      </c>
      <c r="I1650" s="42">
        <v>42825</v>
      </c>
      <c r="J1650" s="40" t="s">
        <v>11115</v>
      </c>
      <c r="K1650" s="42">
        <v>42825</v>
      </c>
      <c r="L1650" s="40" t="s">
        <v>11115</v>
      </c>
      <c r="M1650" s="42">
        <v>42825</v>
      </c>
      <c r="N1650" s="42">
        <v>2958465</v>
      </c>
      <c r="O1650" s="40" t="s">
        <v>11210</v>
      </c>
      <c r="P1650" s="40" t="s">
        <v>14979</v>
      </c>
      <c r="Q1650" s="40" t="s">
        <v>11167</v>
      </c>
    </row>
    <row r="1651" spans="1:17" x14ac:dyDescent="0.35">
      <c r="A1651" s="40" t="s">
        <v>14987</v>
      </c>
      <c r="B1651" s="40" t="s">
        <v>14988</v>
      </c>
      <c r="C1651" s="41"/>
      <c r="D1651" s="42">
        <v>42825</v>
      </c>
      <c r="E1651" s="42">
        <v>2958465</v>
      </c>
      <c r="F1651" s="41"/>
      <c r="G1651" s="41"/>
      <c r="H1651" s="40" t="s">
        <v>9590</v>
      </c>
      <c r="I1651" s="42">
        <v>42825</v>
      </c>
      <c r="J1651" s="40" t="s">
        <v>11115</v>
      </c>
      <c r="K1651" s="42">
        <v>42825</v>
      </c>
      <c r="L1651" s="40" t="s">
        <v>11115</v>
      </c>
      <c r="M1651" s="42">
        <v>42825</v>
      </c>
      <c r="N1651" s="42">
        <v>2958465</v>
      </c>
      <c r="O1651" s="40" t="s">
        <v>11384</v>
      </c>
      <c r="P1651" s="40" t="s">
        <v>14989</v>
      </c>
      <c r="Q1651" s="40" t="s">
        <v>11118</v>
      </c>
    </row>
    <row r="1652" spans="1:17" x14ac:dyDescent="0.35">
      <c r="A1652" s="40" t="s">
        <v>14990</v>
      </c>
      <c r="B1652" s="40" t="s">
        <v>14991</v>
      </c>
      <c r="C1652" s="41"/>
      <c r="D1652" s="42">
        <v>42825</v>
      </c>
      <c r="E1652" s="42">
        <v>2958465</v>
      </c>
      <c r="F1652" s="41"/>
      <c r="G1652" s="41"/>
      <c r="H1652" s="40" t="s">
        <v>9590</v>
      </c>
      <c r="I1652" s="42">
        <v>42825</v>
      </c>
      <c r="J1652" s="40" t="s">
        <v>11115</v>
      </c>
      <c r="K1652" s="42">
        <v>42825</v>
      </c>
      <c r="L1652" s="40" t="s">
        <v>11115</v>
      </c>
      <c r="M1652" s="42">
        <v>42825</v>
      </c>
      <c r="N1652" s="42">
        <v>2958465</v>
      </c>
      <c r="O1652" s="40" t="s">
        <v>11384</v>
      </c>
      <c r="P1652" s="40" t="s">
        <v>14989</v>
      </c>
      <c r="Q1652" s="40" t="s">
        <v>11121</v>
      </c>
    </row>
    <row r="1653" spans="1:17" ht="26.5" x14ac:dyDescent="0.35">
      <c r="A1653" s="40" t="s">
        <v>14992</v>
      </c>
      <c r="B1653" s="40" t="s">
        <v>14993</v>
      </c>
      <c r="C1653" s="41"/>
      <c r="D1653" s="42">
        <v>42825</v>
      </c>
      <c r="E1653" s="42">
        <v>2958465</v>
      </c>
      <c r="F1653" s="41"/>
      <c r="G1653" s="41"/>
      <c r="H1653" s="40" t="s">
        <v>9590</v>
      </c>
      <c r="I1653" s="42">
        <v>42825</v>
      </c>
      <c r="J1653" s="40" t="s">
        <v>11115</v>
      </c>
      <c r="K1653" s="42">
        <v>42825</v>
      </c>
      <c r="L1653" s="40" t="s">
        <v>11115</v>
      </c>
      <c r="M1653" s="42">
        <v>42825</v>
      </c>
      <c r="N1653" s="42">
        <v>2958465</v>
      </c>
      <c r="O1653" s="40" t="s">
        <v>11149</v>
      </c>
      <c r="P1653" s="40" t="s">
        <v>14994</v>
      </c>
      <c r="Q1653" s="40" t="s">
        <v>11167</v>
      </c>
    </row>
    <row r="1654" spans="1:17" ht="26.5" x14ac:dyDescent="0.35">
      <c r="A1654" s="40" t="s">
        <v>14995</v>
      </c>
      <c r="B1654" s="40" t="s">
        <v>14996</v>
      </c>
      <c r="C1654" s="41"/>
      <c r="D1654" s="42">
        <v>42825</v>
      </c>
      <c r="E1654" s="42">
        <v>2958465</v>
      </c>
      <c r="F1654" s="41"/>
      <c r="G1654" s="41"/>
      <c r="H1654" s="40" t="s">
        <v>9590</v>
      </c>
      <c r="I1654" s="42">
        <v>42825</v>
      </c>
      <c r="J1654" s="40" t="s">
        <v>11115</v>
      </c>
      <c r="K1654" s="42">
        <v>42825</v>
      </c>
      <c r="L1654" s="40" t="s">
        <v>11115</v>
      </c>
      <c r="M1654" s="42">
        <v>42825</v>
      </c>
      <c r="N1654" s="42">
        <v>2958465</v>
      </c>
      <c r="O1654" s="40" t="s">
        <v>14997</v>
      </c>
      <c r="P1654" s="40" t="s">
        <v>14998</v>
      </c>
      <c r="Q1654" s="40" t="s">
        <v>11118</v>
      </c>
    </row>
    <row r="1655" spans="1:17" x14ac:dyDescent="0.35">
      <c r="A1655" s="40" t="s">
        <v>14999</v>
      </c>
      <c r="B1655" s="40" t="s">
        <v>15000</v>
      </c>
      <c r="C1655" s="41"/>
      <c r="D1655" s="42">
        <v>42825</v>
      </c>
      <c r="E1655" s="42">
        <v>2958465</v>
      </c>
      <c r="F1655" s="41"/>
      <c r="G1655" s="41"/>
      <c r="H1655" s="40" t="s">
        <v>9590</v>
      </c>
      <c r="I1655" s="42">
        <v>42825</v>
      </c>
      <c r="J1655" s="40" t="s">
        <v>11115</v>
      </c>
      <c r="K1655" s="42">
        <v>42825</v>
      </c>
      <c r="L1655" s="40" t="s">
        <v>11115</v>
      </c>
      <c r="M1655" s="42">
        <v>42825</v>
      </c>
      <c r="N1655" s="42">
        <v>2958465</v>
      </c>
      <c r="O1655" s="40" t="s">
        <v>11149</v>
      </c>
      <c r="P1655" s="40" t="s">
        <v>14998</v>
      </c>
      <c r="Q1655" s="40" t="s">
        <v>11144</v>
      </c>
    </row>
    <row r="1656" spans="1:17" ht="26.5" x14ac:dyDescent="0.35">
      <c r="A1656" s="40" t="s">
        <v>15001</v>
      </c>
      <c r="B1656" s="40" t="s">
        <v>15002</v>
      </c>
      <c r="C1656" s="41"/>
      <c r="D1656" s="42">
        <v>42825</v>
      </c>
      <c r="E1656" s="42">
        <v>2958465</v>
      </c>
      <c r="F1656" s="41"/>
      <c r="G1656" s="41"/>
      <c r="H1656" s="40" t="s">
        <v>9590</v>
      </c>
      <c r="I1656" s="42">
        <v>42825</v>
      </c>
      <c r="J1656" s="40" t="s">
        <v>11115</v>
      </c>
      <c r="K1656" s="42">
        <v>42825</v>
      </c>
      <c r="L1656" s="40" t="s">
        <v>11115</v>
      </c>
      <c r="M1656" s="42">
        <v>42825</v>
      </c>
      <c r="N1656" s="42">
        <v>2958465</v>
      </c>
      <c r="O1656" s="40" t="s">
        <v>14997</v>
      </c>
      <c r="P1656" s="40" t="s">
        <v>14998</v>
      </c>
      <c r="Q1656" s="40" t="s">
        <v>11121</v>
      </c>
    </row>
    <row r="1657" spans="1:17" x14ac:dyDescent="0.35">
      <c r="A1657" s="40" t="s">
        <v>15003</v>
      </c>
      <c r="B1657" s="40" t="s">
        <v>15004</v>
      </c>
      <c r="C1657" s="41"/>
      <c r="D1657" s="42">
        <v>42825</v>
      </c>
      <c r="E1657" s="42">
        <v>2958465</v>
      </c>
      <c r="F1657" s="41"/>
      <c r="G1657" s="41"/>
      <c r="H1657" s="40" t="s">
        <v>9590</v>
      </c>
      <c r="I1657" s="42">
        <v>42825</v>
      </c>
      <c r="J1657" s="40" t="s">
        <v>11115</v>
      </c>
      <c r="K1657" s="42">
        <v>42825</v>
      </c>
      <c r="L1657" s="40" t="s">
        <v>11115</v>
      </c>
      <c r="M1657" s="42">
        <v>42825</v>
      </c>
      <c r="N1657" s="42">
        <v>2958465</v>
      </c>
      <c r="O1657" s="40" t="s">
        <v>11149</v>
      </c>
      <c r="P1657" s="40" t="s">
        <v>14961</v>
      </c>
      <c r="Q1657" s="40" t="s">
        <v>11121</v>
      </c>
    </row>
    <row r="1658" spans="1:17" x14ac:dyDescent="0.35">
      <c r="A1658" s="40" t="s">
        <v>10633</v>
      </c>
      <c r="B1658" s="40" t="s">
        <v>14960</v>
      </c>
      <c r="C1658" s="41"/>
      <c r="D1658" s="42">
        <v>42825</v>
      </c>
      <c r="E1658" s="42">
        <v>2958465</v>
      </c>
      <c r="F1658" s="41"/>
      <c r="G1658" s="41"/>
      <c r="H1658" s="40" t="s">
        <v>9590</v>
      </c>
      <c r="I1658" s="42">
        <v>42825</v>
      </c>
      <c r="J1658" s="40" t="s">
        <v>11115</v>
      </c>
      <c r="K1658" s="42">
        <v>42825</v>
      </c>
      <c r="L1658" s="40" t="s">
        <v>11115</v>
      </c>
      <c r="M1658" s="42">
        <v>42825</v>
      </c>
      <c r="N1658" s="42">
        <v>2958465</v>
      </c>
      <c r="O1658" s="40" t="s">
        <v>11149</v>
      </c>
      <c r="P1658" s="40" t="s">
        <v>14961</v>
      </c>
      <c r="Q1658" s="40" t="s">
        <v>11152</v>
      </c>
    </row>
    <row r="1659" spans="1:17" ht="26.5" x14ac:dyDescent="0.35">
      <c r="A1659" s="40" t="s">
        <v>15005</v>
      </c>
      <c r="B1659" s="40" t="s">
        <v>15006</v>
      </c>
      <c r="C1659" s="41"/>
      <c r="D1659" s="42">
        <v>42825</v>
      </c>
      <c r="E1659" s="42">
        <v>2958465</v>
      </c>
      <c r="F1659" s="41"/>
      <c r="G1659" s="41"/>
      <c r="H1659" s="40" t="s">
        <v>9590</v>
      </c>
      <c r="I1659" s="42">
        <v>42825</v>
      </c>
      <c r="J1659" s="40" t="s">
        <v>11115</v>
      </c>
      <c r="K1659" s="42">
        <v>42825</v>
      </c>
      <c r="L1659" s="40" t="s">
        <v>11115</v>
      </c>
      <c r="M1659" s="42">
        <v>42825</v>
      </c>
      <c r="N1659" s="42">
        <v>2958465</v>
      </c>
      <c r="O1659" s="40" t="s">
        <v>14997</v>
      </c>
      <c r="P1659" s="40" t="s">
        <v>14994</v>
      </c>
      <c r="Q1659" s="40" t="s">
        <v>11118</v>
      </c>
    </row>
    <row r="1660" spans="1:17" ht="26.5" x14ac:dyDescent="0.35">
      <c r="A1660" s="40" t="s">
        <v>15007</v>
      </c>
      <c r="B1660" s="40" t="s">
        <v>15008</v>
      </c>
      <c r="C1660" s="41"/>
      <c r="D1660" s="42">
        <v>42825</v>
      </c>
      <c r="E1660" s="42">
        <v>2958465</v>
      </c>
      <c r="F1660" s="41"/>
      <c r="G1660" s="41"/>
      <c r="H1660" s="40" t="s">
        <v>9590</v>
      </c>
      <c r="I1660" s="42">
        <v>42825</v>
      </c>
      <c r="J1660" s="40" t="s">
        <v>11115</v>
      </c>
      <c r="K1660" s="42">
        <v>42825</v>
      </c>
      <c r="L1660" s="40" t="s">
        <v>11115</v>
      </c>
      <c r="M1660" s="42">
        <v>42825</v>
      </c>
      <c r="N1660" s="42">
        <v>2958465</v>
      </c>
      <c r="O1660" s="40" t="s">
        <v>14997</v>
      </c>
      <c r="P1660" s="40" t="s">
        <v>14994</v>
      </c>
      <c r="Q1660" s="40" t="s">
        <v>11121</v>
      </c>
    </row>
    <row r="1661" spans="1:17" x14ac:dyDescent="0.35">
      <c r="A1661" s="40" t="s">
        <v>15009</v>
      </c>
      <c r="B1661" s="40" t="s">
        <v>15010</v>
      </c>
      <c r="C1661" s="41"/>
      <c r="D1661" s="42">
        <v>42825</v>
      </c>
      <c r="E1661" s="42">
        <v>2958465</v>
      </c>
      <c r="F1661" s="41"/>
      <c r="G1661" s="41"/>
      <c r="H1661" s="40" t="s">
        <v>9590</v>
      </c>
      <c r="I1661" s="42">
        <v>42825</v>
      </c>
      <c r="J1661" s="40" t="s">
        <v>11115</v>
      </c>
      <c r="K1661" s="42">
        <v>42825</v>
      </c>
      <c r="L1661" s="40" t="s">
        <v>11115</v>
      </c>
      <c r="M1661" s="42">
        <v>42825</v>
      </c>
      <c r="N1661" s="42">
        <v>2958465</v>
      </c>
      <c r="O1661" s="40" t="s">
        <v>11274</v>
      </c>
      <c r="P1661" s="40" t="s">
        <v>15011</v>
      </c>
      <c r="Q1661" s="40" t="s">
        <v>11118</v>
      </c>
    </row>
    <row r="1662" spans="1:17" x14ac:dyDescent="0.35">
      <c r="A1662" s="40" t="s">
        <v>15012</v>
      </c>
      <c r="B1662" s="40" t="s">
        <v>15013</v>
      </c>
      <c r="C1662" s="41"/>
      <c r="D1662" s="42">
        <v>42825</v>
      </c>
      <c r="E1662" s="42">
        <v>2958465</v>
      </c>
      <c r="F1662" s="41"/>
      <c r="G1662" s="41"/>
      <c r="H1662" s="40" t="s">
        <v>9590</v>
      </c>
      <c r="I1662" s="42">
        <v>42825</v>
      </c>
      <c r="J1662" s="40" t="s">
        <v>11115</v>
      </c>
      <c r="K1662" s="42">
        <v>42825</v>
      </c>
      <c r="L1662" s="40" t="s">
        <v>11115</v>
      </c>
      <c r="M1662" s="42">
        <v>42825</v>
      </c>
      <c r="N1662" s="42">
        <v>2958465</v>
      </c>
      <c r="O1662" s="40" t="s">
        <v>11274</v>
      </c>
      <c r="P1662" s="40" t="s">
        <v>15011</v>
      </c>
      <c r="Q1662" s="40" t="s">
        <v>11121</v>
      </c>
    </row>
    <row r="1663" spans="1:17" x14ac:dyDescent="0.35">
      <c r="A1663" s="40" t="s">
        <v>15014</v>
      </c>
      <c r="B1663" s="40" t="s">
        <v>15015</v>
      </c>
      <c r="C1663" s="41"/>
      <c r="D1663" s="42">
        <v>42825</v>
      </c>
      <c r="E1663" s="42">
        <v>2958465</v>
      </c>
      <c r="F1663" s="40" t="s">
        <v>14977</v>
      </c>
      <c r="G1663" s="41"/>
      <c r="H1663" s="40" t="s">
        <v>9590</v>
      </c>
      <c r="I1663" s="42">
        <v>42825</v>
      </c>
      <c r="J1663" s="40" t="s">
        <v>11115</v>
      </c>
      <c r="K1663" s="42">
        <v>42825</v>
      </c>
      <c r="L1663" s="40" t="s">
        <v>11115</v>
      </c>
      <c r="M1663" s="42">
        <v>42825</v>
      </c>
      <c r="N1663" s="42">
        <v>2958465</v>
      </c>
      <c r="O1663" s="40" t="s">
        <v>11210</v>
      </c>
      <c r="P1663" s="40" t="s">
        <v>15016</v>
      </c>
      <c r="Q1663" s="40" t="s">
        <v>11152</v>
      </c>
    </row>
    <row r="1664" spans="1:17" x14ac:dyDescent="0.35">
      <c r="A1664" s="40" t="s">
        <v>15017</v>
      </c>
      <c r="B1664" s="40" t="s">
        <v>15018</v>
      </c>
      <c r="C1664" s="41"/>
      <c r="D1664" s="42">
        <v>42825</v>
      </c>
      <c r="E1664" s="42">
        <v>2958465</v>
      </c>
      <c r="F1664" s="40" t="s">
        <v>14977</v>
      </c>
      <c r="G1664" s="41"/>
      <c r="H1664" s="40" t="s">
        <v>9590</v>
      </c>
      <c r="I1664" s="42">
        <v>42825</v>
      </c>
      <c r="J1664" s="40" t="s">
        <v>11115</v>
      </c>
      <c r="K1664" s="42">
        <v>42825</v>
      </c>
      <c r="L1664" s="40" t="s">
        <v>11115</v>
      </c>
      <c r="M1664" s="42">
        <v>42825</v>
      </c>
      <c r="N1664" s="42">
        <v>2958465</v>
      </c>
      <c r="O1664" s="40" t="s">
        <v>11210</v>
      </c>
      <c r="P1664" s="40" t="s">
        <v>15019</v>
      </c>
      <c r="Q1664" s="40" t="s">
        <v>11118</v>
      </c>
    </row>
    <row r="1665" spans="1:17" x14ac:dyDescent="0.35">
      <c r="A1665" s="40" t="s">
        <v>15020</v>
      </c>
      <c r="B1665" s="40" t="s">
        <v>15021</v>
      </c>
      <c r="C1665" s="41"/>
      <c r="D1665" s="42">
        <v>42825</v>
      </c>
      <c r="E1665" s="42">
        <v>2958465</v>
      </c>
      <c r="F1665" s="40" t="s">
        <v>15017</v>
      </c>
      <c r="G1665" s="41"/>
      <c r="H1665" s="40" t="s">
        <v>9590</v>
      </c>
      <c r="I1665" s="42">
        <v>42825</v>
      </c>
      <c r="J1665" s="40" t="s">
        <v>11115</v>
      </c>
      <c r="K1665" s="42">
        <v>42825</v>
      </c>
      <c r="L1665" s="40" t="s">
        <v>11115</v>
      </c>
      <c r="M1665" s="42">
        <v>42825</v>
      </c>
      <c r="N1665" s="42">
        <v>2958465</v>
      </c>
      <c r="O1665" s="40" t="s">
        <v>11210</v>
      </c>
      <c r="P1665" s="40" t="s">
        <v>15019</v>
      </c>
      <c r="Q1665" s="40" t="s">
        <v>11121</v>
      </c>
    </row>
    <row r="1666" spans="1:17" x14ac:dyDescent="0.35">
      <c r="A1666" s="40" t="s">
        <v>15022</v>
      </c>
      <c r="B1666" s="40" t="s">
        <v>15023</v>
      </c>
      <c r="C1666" s="41"/>
      <c r="D1666" s="42">
        <v>42825</v>
      </c>
      <c r="E1666" s="42">
        <v>2958465</v>
      </c>
      <c r="F1666" s="41"/>
      <c r="G1666" s="41"/>
      <c r="H1666" s="40" t="s">
        <v>9590</v>
      </c>
      <c r="I1666" s="42">
        <v>42825</v>
      </c>
      <c r="J1666" s="40" t="s">
        <v>11115</v>
      </c>
      <c r="K1666" s="42">
        <v>42825</v>
      </c>
      <c r="L1666" s="40" t="s">
        <v>11115</v>
      </c>
      <c r="M1666" s="42">
        <v>42825</v>
      </c>
      <c r="N1666" s="42">
        <v>2958465</v>
      </c>
      <c r="O1666" s="40" t="s">
        <v>11210</v>
      </c>
      <c r="P1666" s="40" t="s">
        <v>15024</v>
      </c>
      <c r="Q1666" s="40" t="s">
        <v>11152</v>
      </c>
    </row>
    <row r="1667" spans="1:17" x14ac:dyDescent="0.35">
      <c r="A1667" s="40" t="s">
        <v>15025</v>
      </c>
      <c r="B1667" s="40" t="s">
        <v>15026</v>
      </c>
      <c r="C1667" s="41"/>
      <c r="D1667" s="42">
        <v>42825</v>
      </c>
      <c r="E1667" s="42">
        <v>2958465</v>
      </c>
      <c r="F1667" s="40" t="s">
        <v>13090</v>
      </c>
      <c r="G1667" s="41"/>
      <c r="H1667" s="40" t="s">
        <v>9590</v>
      </c>
      <c r="I1667" s="42">
        <v>42825</v>
      </c>
      <c r="J1667" s="40" t="s">
        <v>11115</v>
      </c>
      <c r="K1667" s="42">
        <v>42825</v>
      </c>
      <c r="L1667" s="40" t="s">
        <v>11115</v>
      </c>
      <c r="M1667" s="42">
        <v>42825</v>
      </c>
      <c r="N1667" s="42">
        <v>2958465</v>
      </c>
      <c r="O1667" s="40" t="s">
        <v>11210</v>
      </c>
      <c r="P1667" s="40" t="s">
        <v>15027</v>
      </c>
      <c r="Q1667" s="40" t="s">
        <v>11144</v>
      </c>
    </row>
    <row r="1668" spans="1:17" x14ac:dyDescent="0.35">
      <c r="A1668" s="40" t="s">
        <v>15028</v>
      </c>
      <c r="B1668" s="40" t="s">
        <v>15029</v>
      </c>
      <c r="C1668" s="41"/>
      <c r="D1668" s="42">
        <v>42825</v>
      </c>
      <c r="E1668" s="42">
        <v>2958465</v>
      </c>
      <c r="F1668" s="41"/>
      <c r="G1668" s="41"/>
      <c r="H1668" s="40" t="s">
        <v>9590</v>
      </c>
      <c r="I1668" s="42">
        <v>42825</v>
      </c>
      <c r="J1668" s="40" t="s">
        <v>11115</v>
      </c>
      <c r="K1668" s="42">
        <v>42825</v>
      </c>
      <c r="L1668" s="40" t="s">
        <v>11115</v>
      </c>
      <c r="M1668" s="42">
        <v>42825</v>
      </c>
      <c r="N1668" s="42">
        <v>2958465</v>
      </c>
      <c r="O1668" s="40" t="s">
        <v>11210</v>
      </c>
      <c r="P1668" s="40" t="s">
        <v>15027</v>
      </c>
      <c r="Q1668" s="40" t="s">
        <v>11121</v>
      </c>
    </row>
    <row r="1669" spans="1:17" x14ac:dyDescent="0.35">
      <c r="A1669" s="40" t="s">
        <v>15030</v>
      </c>
      <c r="B1669" s="40" t="s">
        <v>15031</v>
      </c>
      <c r="C1669" s="41"/>
      <c r="D1669" s="42">
        <v>42825</v>
      </c>
      <c r="E1669" s="42">
        <v>2958465</v>
      </c>
      <c r="F1669" s="41"/>
      <c r="G1669" s="41"/>
      <c r="H1669" s="40" t="s">
        <v>9590</v>
      </c>
      <c r="I1669" s="42">
        <v>42825</v>
      </c>
      <c r="J1669" s="40" t="s">
        <v>11115</v>
      </c>
      <c r="K1669" s="42">
        <v>42825</v>
      </c>
      <c r="L1669" s="40" t="s">
        <v>11115</v>
      </c>
      <c r="M1669" s="42">
        <v>42825</v>
      </c>
      <c r="N1669" s="42">
        <v>2958465</v>
      </c>
      <c r="O1669" s="40" t="s">
        <v>11210</v>
      </c>
      <c r="P1669" s="40" t="s">
        <v>15027</v>
      </c>
      <c r="Q1669" s="40" t="s">
        <v>11152</v>
      </c>
    </row>
    <row r="1670" spans="1:17" x14ac:dyDescent="0.35">
      <c r="A1670" s="40" t="s">
        <v>15032</v>
      </c>
      <c r="B1670" s="40" t="s">
        <v>15033</v>
      </c>
      <c r="C1670" s="41"/>
      <c r="D1670" s="42">
        <v>42825</v>
      </c>
      <c r="E1670" s="42">
        <v>2958465</v>
      </c>
      <c r="F1670" s="41"/>
      <c r="G1670" s="41"/>
      <c r="H1670" s="40" t="s">
        <v>9590</v>
      </c>
      <c r="I1670" s="42">
        <v>42825</v>
      </c>
      <c r="J1670" s="40" t="s">
        <v>11115</v>
      </c>
      <c r="K1670" s="42">
        <v>42825</v>
      </c>
      <c r="L1670" s="40" t="s">
        <v>11115</v>
      </c>
      <c r="M1670" s="42">
        <v>42825</v>
      </c>
      <c r="N1670" s="42">
        <v>2958465</v>
      </c>
      <c r="O1670" s="40" t="s">
        <v>11260</v>
      </c>
      <c r="P1670" s="40" t="s">
        <v>15034</v>
      </c>
      <c r="Q1670" s="40" t="s">
        <v>11118</v>
      </c>
    </row>
    <row r="1671" spans="1:17" x14ac:dyDescent="0.35">
      <c r="A1671" s="40" t="s">
        <v>15035</v>
      </c>
      <c r="B1671" s="40" t="s">
        <v>15036</v>
      </c>
      <c r="C1671" s="41"/>
      <c r="D1671" s="42">
        <v>42825</v>
      </c>
      <c r="E1671" s="42">
        <v>2958465</v>
      </c>
      <c r="F1671" s="41"/>
      <c r="G1671" s="41"/>
      <c r="H1671" s="40" t="s">
        <v>9590</v>
      </c>
      <c r="I1671" s="42">
        <v>42825</v>
      </c>
      <c r="J1671" s="40" t="s">
        <v>11115</v>
      </c>
      <c r="K1671" s="42">
        <v>42825</v>
      </c>
      <c r="L1671" s="40" t="s">
        <v>11115</v>
      </c>
      <c r="M1671" s="42">
        <v>42825</v>
      </c>
      <c r="N1671" s="42">
        <v>2958465</v>
      </c>
      <c r="O1671" s="40" t="s">
        <v>11260</v>
      </c>
      <c r="P1671" s="40" t="s">
        <v>15034</v>
      </c>
      <c r="Q1671" s="40" t="s">
        <v>11121</v>
      </c>
    </row>
    <row r="1672" spans="1:17" x14ac:dyDescent="0.35">
      <c r="A1672" s="40" t="s">
        <v>15037</v>
      </c>
      <c r="B1672" s="40" t="s">
        <v>15038</v>
      </c>
      <c r="C1672" s="41"/>
      <c r="D1672" s="42">
        <v>42825</v>
      </c>
      <c r="E1672" s="42">
        <v>2958465</v>
      </c>
      <c r="F1672" s="41"/>
      <c r="G1672" s="41"/>
      <c r="H1672" s="40" t="s">
        <v>9590</v>
      </c>
      <c r="I1672" s="42">
        <v>42825</v>
      </c>
      <c r="J1672" s="40" t="s">
        <v>11115</v>
      </c>
      <c r="K1672" s="42">
        <v>42825</v>
      </c>
      <c r="L1672" s="40" t="s">
        <v>11115</v>
      </c>
      <c r="M1672" s="42">
        <v>42825</v>
      </c>
      <c r="N1672" s="42">
        <v>2958465</v>
      </c>
      <c r="O1672" s="40" t="s">
        <v>11116</v>
      </c>
      <c r="P1672" s="40" t="s">
        <v>15039</v>
      </c>
      <c r="Q1672" s="40" t="s">
        <v>11118</v>
      </c>
    </row>
    <row r="1673" spans="1:17" x14ac:dyDescent="0.35">
      <c r="A1673" s="40" t="s">
        <v>15040</v>
      </c>
      <c r="B1673" s="40" t="s">
        <v>15041</v>
      </c>
      <c r="C1673" s="41"/>
      <c r="D1673" s="42">
        <v>42825</v>
      </c>
      <c r="E1673" s="42">
        <v>2958465</v>
      </c>
      <c r="F1673" s="41"/>
      <c r="G1673" s="41"/>
      <c r="H1673" s="40" t="s">
        <v>9590</v>
      </c>
      <c r="I1673" s="42">
        <v>42825</v>
      </c>
      <c r="J1673" s="40" t="s">
        <v>11115</v>
      </c>
      <c r="K1673" s="42">
        <v>42825</v>
      </c>
      <c r="L1673" s="40" t="s">
        <v>11115</v>
      </c>
      <c r="M1673" s="42">
        <v>42825</v>
      </c>
      <c r="N1673" s="42">
        <v>2958465</v>
      </c>
      <c r="O1673" s="40" t="s">
        <v>11116</v>
      </c>
      <c r="P1673" s="40" t="s">
        <v>15039</v>
      </c>
      <c r="Q1673" s="40" t="s">
        <v>11121</v>
      </c>
    </row>
    <row r="1674" spans="1:17" x14ac:dyDescent="0.35">
      <c r="A1674" s="40" t="s">
        <v>15042</v>
      </c>
      <c r="B1674" s="40" t="s">
        <v>15043</v>
      </c>
      <c r="C1674" s="41"/>
      <c r="D1674" s="42">
        <v>42825</v>
      </c>
      <c r="E1674" s="42">
        <v>2958465</v>
      </c>
      <c r="F1674" s="41"/>
      <c r="G1674" s="41"/>
      <c r="H1674" s="40" t="s">
        <v>9590</v>
      </c>
      <c r="I1674" s="42">
        <v>42825</v>
      </c>
      <c r="J1674" s="40" t="s">
        <v>11115</v>
      </c>
      <c r="K1674" s="42">
        <v>42825</v>
      </c>
      <c r="L1674" s="40" t="s">
        <v>11115</v>
      </c>
      <c r="M1674" s="42">
        <v>42825</v>
      </c>
      <c r="N1674" s="42">
        <v>2958465</v>
      </c>
      <c r="O1674" s="40" t="s">
        <v>11116</v>
      </c>
      <c r="P1674" s="40" t="s">
        <v>15039</v>
      </c>
      <c r="Q1674" s="40" t="s">
        <v>11136</v>
      </c>
    </row>
    <row r="1675" spans="1:17" x14ac:dyDescent="0.35">
      <c r="A1675" s="40" t="s">
        <v>15044</v>
      </c>
      <c r="B1675" s="40" t="s">
        <v>15045</v>
      </c>
      <c r="C1675" s="41"/>
      <c r="D1675" s="42">
        <v>42825</v>
      </c>
      <c r="E1675" s="42">
        <v>2958465</v>
      </c>
      <c r="F1675" s="41"/>
      <c r="G1675" s="41"/>
      <c r="H1675" s="40" t="s">
        <v>9590</v>
      </c>
      <c r="I1675" s="42">
        <v>42825</v>
      </c>
      <c r="J1675" s="40" t="s">
        <v>11115</v>
      </c>
      <c r="K1675" s="42">
        <v>42825</v>
      </c>
      <c r="L1675" s="40" t="s">
        <v>11115</v>
      </c>
      <c r="M1675" s="42">
        <v>42825</v>
      </c>
      <c r="N1675" s="42">
        <v>2958465</v>
      </c>
      <c r="O1675" s="40" t="s">
        <v>11149</v>
      </c>
      <c r="P1675" s="40" t="s">
        <v>15046</v>
      </c>
      <c r="Q1675" s="40" t="s">
        <v>11118</v>
      </c>
    </row>
    <row r="1676" spans="1:17" x14ac:dyDescent="0.35">
      <c r="A1676" s="40" t="s">
        <v>10725</v>
      </c>
      <c r="B1676" s="40" t="s">
        <v>15047</v>
      </c>
      <c r="C1676" s="41"/>
      <c r="D1676" s="42">
        <v>42825</v>
      </c>
      <c r="E1676" s="42">
        <v>2958465</v>
      </c>
      <c r="F1676" s="41"/>
      <c r="G1676" s="41"/>
      <c r="H1676" s="40" t="s">
        <v>9590</v>
      </c>
      <c r="I1676" s="42">
        <v>42825</v>
      </c>
      <c r="J1676" s="40" t="s">
        <v>11115</v>
      </c>
      <c r="K1676" s="42">
        <v>42825</v>
      </c>
      <c r="L1676" s="40" t="s">
        <v>11115</v>
      </c>
      <c r="M1676" s="42">
        <v>42825</v>
      </c>
      <c r="N1676" s="42">
        <v>2958465</v>
      </c>
      <c r="O1676" s="40" t="s">
        <v>11149</v>
      </c>
      <c r="P1676" s="40" t="s">
        <v>15046</v>
      </c>
      <c r="Q1676" s="40" t="s">
        <v>11144</v>
      </c>
    </row>
    <row r="1677" spans="1:17" x14ac:dyDescent="0.35">
      <c r="A1677" s="40" t="s">
        <v>15048</v>
      </c>
      <c r="B1677" s="40" t="s">
        <v>15049</v>
      </c>
      <c r="C1677" s="41"/>
      <c r="D1677" s="42">
        <v>42825</v>
      </c>
      <c r="E1677" s="42">
        <v>2958465</v>
      </c>
      <c r="F1677" s="41"/>
      <c r="G1677" s="41"/>
      <c r="H1677" s="40" t="s">
        <v>9590</v>
      </c>
      <c r="I1677" s="42">
        <v>42825</v>
      </c>
      <c r="J1677" s="40" t="s">
        <v>11115</v>
      </c>
      <c r="K1677" s="42">
        <v>42825</v>
      </c>
      <c r="L1677" s="40" t="s">
        <v>11115</v>
      </c>
      <c r="M1677" s="42">
        <v>42825</v>
      </c>
      <c r="N1677" s="42">
        <v>2958465</v>
      </c>
      <c r="O1677" s="40" t="s">
        <v>11720</v>
      </c>
      <c r="P1677" s="40" t="s">
        <v>15046</v>
      </c>
      <c r="Q1677" s="40" t="s">
        <v>11167</v>
      </c>
    </row>
    <row r="1678" spans="1:17" x14ac:dyDescent="0.35">
      <c r="A1678" s="40" t="s">
        <v>15050</v>
      </c>
      <c r="B1678" s="40" t="s">
        <v>15051</v>
      </c>
      <c r="C1678" s="41"/>
      <c r="D1678" s="42">
        <v>42825</v>
      </c>
      <c r="E1678" s="42">
        <v>2958465</v>
      </c>
      <c r="F1678" s="41"/>
      <c r="G1678" s="41"/>
      <c r="H1678" s="40" t="s">
        <v>9590</v>
      </c>
      <c r="I1678" s="42">
        <v>42825</v>
      </c>
      <c r="J1678" s="40" t="s">
        <v>11115</v>
      </c>
      <c r="K1678" s="42">
        <v>42825</v>
      </c>
      <c r="L1678" s="40" t="s">
        <v>11115</v>
      </c>
      <c r="M1678" s="42">
        <v>42825</v>
      </c>
      <c r="N1678" s="42">
        <v>2958465</v>
      </c>
      <c r="O1678" s="40" t="s">
        <v>11237</v>
      </c>
      <c r="P1678" s="40" t="s">
        <v>15052</v>
      </c>
      <c r="Q1678" s="40" t="s">
        <v>11118</v>
      </c>
    </row>
    <row r="1679" spans="1:17" x14ac:dyDescent="0.35">
      <c r="A1679" s="40" t="s">
        <v>15053</v>
      </c>
      <c r="B1679" s="40" t="s">
        <v>15051</v>
      </c>
      <c r="C1679" s="41"/>
      <c r="D1679" s="42">
        <v>42825</v>
      </c>
      <c r="E1679" s="42">
        <v>2958465</v>
      </c>
      <c r="F1679" s="41"/>
      <c r="G1679" s="41"/>
      <c r="H1679" s="40" t="s">
        <v>9590</v>
      </c>
      <c r="I1679" s="42">
        <v>42825</v>
      </c>
      <c r="J1679" s="40" t="s">
        <v>11115</v>
      </c>
      <c r="K1679" s="42">
        <v>42825</v>
      </c>
      <c r="L1679" s="40" t="s">
        <v>11115</v>
      </c>
      <c r="M1679" s="42">
        <v>42825</v>
      </c>
      <c r="N1679" s="42">
        <v>2958465</v>
      </c>
      <c r="O1679" s="40" t="s">
        <v>11237</v>
      </c>
      <c r="P1679" s="40" t="s">
        <v>15052</v>
      </c>
      <c r="Q1679" s="40" t="s">
        <v>11118</v>
      </c>
    </row>
    <row r="1680" spans="1:17" x14ac:dyDescent="0.35">
      <c r="A1680" s="40" t="s">
        <v>15054</v>
      </c>
      <c r="B1680" s="40" t="s">
        <v>15055</v>
      </c>
      <c r="C1680" s="41"/>
      <c r="D1680" s="42">
        <v>42825</v>
      </c>
      <c r="E1680" s="42">
        <v>2958465</v>
      </c>
      <c r="F1680" s="41"/>
      <c r="G1680" s="41"/>
      <c r="H1680" s="40" t="s">
        <v>9590</v>
      </c>
      <c r="I1680" s="42">
        <v>42825</v>
      </c>
      <c r="J1680" s="40" t="s">
        <v>11115</v>
      </c>
      <c r="K1680" s="42">
        <v>42825</v>
      </c>
      <c r="L1680" s="40" t="s">
        <v>11115</v>
      </c>
      <c r="M1680" s="42">
        <v>42825</v>
      </c>
      <c r="N1680" s="42">
        <v>2958465</v>
      </c>
      <c r="O1680" s="40" t="s">
        <v>11237</v>
      </c>
      <c r="P1680" s="40" t="s">
        <v>15052</v>
      </c>
      <c r="Q1680" s="40" t="s">
        <v>11121</v>
      </c>
    </row>
    <row r="1681" spans="1:17" x14ac:dyDescent="0.35">
      <c r="A1681" s="40" t="s">
        <v>15056</v>
      </c>
      <c r="B1681" s="40" t="s">
        <v>15057</v>
      </c>
      <c r="C1681" s="41"/>
      <c r="D1681" s="42">
        <v>42825</v>
      </c>
      <c r="E1681" s="42">
        <v>2958465</v>
      </c>
      <c r="F1681" s="41"/>
      <c r="G1681" s="41"/>
      <c r="H1681" s="40" t="s">
        <v>9590</v>
      </c>
      <c r="I1681" s="42">
        <v>42825</v>
      </c>
      <c r="J1681" s="40" t="s">
        <v>11115</v>
      </c>
      <c r="K1681" s="42">
        <v>42825</v>
      </c>
      <c r="L1681" s="40" t="s">
        <v>11115</v>
      </c>
      <c r="M1681" s="42">
        <v>42825</v>
      </c>
      <c r="N1681" s="42">
        <v>2958465</v>
      </c>
      <c r="O1681" s="40" t="s">
        <v>11384</v>
      </c>
      <c r="P1681" s="40" t="s">
        <v>15058</v>
      </c>
      <c r="Q1681" s="40" t="s">
        <v>11139</v>
      </c>
    </row>
    <row r="1682" spans="1:17" x14ac:dyDescent="0.35">
      <c r="A1682" s="40" t="s">
        <v>10376</v>
      </c>
      <c r="B1682" s="40" t="s">
        <v>15059</v>
      </c>
      <c r="C1682" s="41"/>
      <c r="D1682" s="42">
        <v>42825</v>
      </c>
      <c r="E1682" s="42">
        <v>2958465</v>
      </c>
      <c r="F1682" s="41"/>
      <c r="G1682" s="41"/>
      <c r="H1682" s="40" t="s">
        <v>9590</v>
      </c>
      <c r="I1682" s="42">
        <v>42825</v>
      </c>
      <c r="J1682" s="40" t="s">
        <v>11115</v>
      </c>
      <c r="K1682" s="42">
        <v>42825</v>
      </c>
      <c r="L1682" s="40" t="s">
        <v>11115</v>
      </c>
      <c r="M1682" s="42">
        <v>42825</v>
      </c>
      <c r="N1682" s="42">
        <v>2958465</v>
      </c>
      <c r="O1682" s="40" t="s">
        <v>11149</v>
      </c>
      <c r="P1682" s="40" t="s">
        <v>15060</v>
      </c>
      <c r="Q1682" s="40" t="s">
        <v>11118</v>
      </c>
    </row>
    <row r="1683" spans="1:17" x14ac:dyDescent="0.35">
      <c r="A1683" s="40" t="s">
        <v>15061</v>
      </c>
      <c r="B1683" s="40" t="s">
        <v>15062</v>
      </c>
      <c r="C1683" s="41"/>
      <c r="D1683" s="42">
        <v>42825</v>
      </c>
      <c r="E1683" s="42">
        <v>2958465</v>
      </c>
      <c r="F1683" s="41"/>
      <c r="G1683" s="41"/>
      <c r="H1683" s="40" t="s">
        <v>9590</v>
      </c>
      <c r="I1683" s="42">
        <v>42825</v>
      </c>
      <c r="J1683" s="40" t="s">
        <v>11115</v>
      </c>
      <c r="K1683" s="42">
        <v>42825</v>
      </c>
      <c r="L1683" s="40" t="s">
        <v>11115</v>
      </c>
      <c r="M1683" s="42">
        <v>42825</v>
      </c>
      <c r="N1683" s="42">
        <v>2958465</v>
      </c>
      <c r="O1683" s="40" t="s">
        <v>11720</v>
      </c>
      <c r="P1683" s="40" t="s">
        <v>15060</v>
      </c>
      <c r="Q1683" s="40" t="s">
        <v>11121</v>
      </c>
    </row>
    <row r="1684" spans="1:17" x14ac:dyDescent="0.35">
      <c r="A1684" s="40" t="s">
        <v>10377</v>
      </c>
      <c r="B1684" s="40" t="s">
        <v>15063</v>
      </c>
      <c r="C1684" s="41"/>
      <c r="D1684" s="42">
        <v>42825</v>
      </c>
      <c r="E1684" s="42">
        <v>2958465</v>
      </c>
      <c r="F1684" s="41"/>
      <c r="G1684" s="41"/>
      <c r="H1684" s="40" t="s">
        <v>9590</v>
      </c>
      <c r="I1684" s="42">
        <v>42825</v>
      </c>
      <c r="J1684" s="40" t="s">
        <v>11115</v>
      </c>
      <c r="K1684" s="42">
        <v>42825</v>
      </c>
      <c r="L1684" s="40" t="s">
        <v>11115</v>
      </c>
      <c r="M1684" s="42">
        <v>42825</v>
      </c>
      <c r="N1684" s="42">
        <v>2958465</v>
      </c>
      <c r="O1684" s="40" t="s">
        <v>11149</v>
      </c>
      <c r="P1684" s="40" t="s">
        <v>15060</v>
      </c>
      <c r="Q1684" s="40" t="s">
        <v>11152</v>
      </c>
    </row>
    <row r="1685" spans="1:17" x14ac:dyDescent="0.35">
      <c r="A1685" s="40" t="s">
        <v>15064</v>
      </c>
      <c r="B1685" s="40" t="s">
        <v>15065</v>
      </c>
      <c r="C1685" s="41"/>
      <c r="D1685" s="42">
        <v>42825</v>
      </c>
      <c r="E1685" s="42">
        <v>2958465</v>
      </c>
      <c r="F1685" s="41"/>
      <c r="G1685" s="41"/>
      <c r="H1685" s="40" t="s">
        <v>9590</v>
      </c>
      <c r="I1685" s="42">
        <v>42825</v>
      </c>
      <c r="J1685" s="40" t="s">
        <v>11115</v>
      </c>
      <c r="K1685" s="42">
        <v>42825</v>
      </c>
      <c r="L1685" s="40" t="s">
        <v>11115</v>
      </c>
      <c r="M1685" s="42">
        <v>42825</v>
      </c>
      <c r="N1685" s="42">
        <v>2958465</v>
      </c>
      <c r="O1685" s="40" t="s">
        <v>11124</v>
      </c>
      <c r="P1685" s="40" t="s">
        <v>15066</v>
      </c>
      <c r="Q1685" s="40" t="s">
        <v>11118</v>
      </c>
    </row>
    <row r="1686" spans="1:17" x14ac:dyDescent="0.35">
      <c r="A1686" s="40" t="s">
        <v>15067</v>
      </c>
      <c r="B1686" s="40" t="s">
        <v>15068</v>
      </c>
      <c r="C1686" s="41"/>
      <c r="D1686" s="42">
        <v>42825</v>
      </c>
      <c r="E1686" s="42">
        <v>2958465</v>
      </c>
      <c r="F1686" s="41"/>
      <c r="G1686" s="41"/>
      <c r="H1686" s="40" t="s">
        <v>9590</v>
      </c>
      <c r="I1686" s="42">
        <v>42825</v>
      </c>
      <c r="J1686" s="40" t="s">
        <v>11115</v>
      </c>
      <c r="K1686" s="42">
        <v>42825</v>
      </c>
      <c r="L1686" s="40" t="s">
        <v>11115</v>
      </c>
      <c r="M1686" s="42">
        <v>42825</v>
      </c>
      <c r="N1686" s="42">
        <v>2958465</v>
      </c>
      <c r="O1686" s="40" t="s">
        <v>11124</v>
      </c>
      <c r="P1686" s="40" t="s">
        <v>15066</v>
      </c>
      <c r="Q1686" s="40" t="s">
        <v>11121</v>
      </c>
    </row>
    <row r="1687" spans="1:17" x14ac:dyDescent="0.35">
      <c r="A1687" s="40" t="s">
        <v>15069</v>
      </c>
      <c r="B1687" s="40" t="s">
        <v>15070</v>
      </c>
      <c r="C1687" s="41"/>
      <c r="D1687" s="42">
        <v>42825</v>
      </c>
      <c r="E1687" s="42">
        <v>2958465</v>
      </c>
      <c r="F1687" s="41"/>
      <c r="G1687" s="41"/>
      <c r="H1687" s="40" t="s">
        <v>9590</v>
      </c>
      <c r="I1687" s="42">
        <v>42825</v>
      </c>
      <c r="J1687" s="40" t="s">
        <v>11115</v>
      </c>
      <c r="K1687" s="42">
        <v>42825</v>
      </c>
      <c r="L1687" s="40" t="s">
        <v>11115</v>
      </c>
      <c r="M1687" s="42">
        <v>42825</v>
      </c>
      <c r="N1687" s="42">
        <v>2958465</v>
      </c>
      <c r="O1687" s="40" t="s">
        <v>11384</v>
      </c>
      <c r="P1687" s="40" t="s">
        <v>15071</v>
      </c>
      <c r="Q1687" s="40" t="s">
        <v>11139</v>
      </c>
    </row>
    <row r="1688" spans="1:17" x14ac:dyDescent="0.35">
      <c r="A1688" s="40" t="s">
        <v>15072</v>
      </c>
      <c r="B1688" s="40" t="s">
        <v>15073</v>
      </c>
      <c r="C1688" s="41"/>
      <c r="D1688" s="42">
        <v>42825</v>
      </c>
      <c r="E1688" s="42">
        <v>2958465</v>
      </c>
      <c r="F1688" s="41"/>
      <c r="G1688" s="41"/>
      <c r="H1688" s="40" t="s">
        <v>9590</v>
      </c>
      <c r="I1688" s="42">
        <v>42825</v>
      </c>
      <c r="J1688" s="40" t="s">
        <v>11115</v>
      </c>
      <c r="K1688" s="42">
        <v>42825</v>
      </c>
      <c r="L1688" s="40" t="s">
        <v>11115</v>
      </c>
      <c r="M1688" s="42">
        <v>42825</v>
      </c>
      <c r="N1688" s="42">
        <v>2958465</v>
      </c>
      <c r="O1688" s="40" t="s">
        <v>11149</v>
      </c>
      <c r="P1688" s="40" t="s">
        <v>15074</v>
      </c>
      <c r="Q1688" s="40" t="s">
        <v>11144</v>
      </c>
    </row>
    <row r="1689" spans="1:17" ht="26.5" x14ac:dyDescent="0.35">
      <c r="A1689" s="40" t="s">
        <v>15075</v>
      </c>
      <c r="B1689" s="40" t="s">
        <v>15076</v>
      </c>
      <c r="C1689" s="41"/>
      <c r="D1689" s="42">
        <v>42825</v>
      </c>
      <c r="E1689" s="42">
        <v>2958465</v>
      </c>
      <c r="F1689" s="41"/>
      <c r="G1689" s="41"/>
      <c r="H1689" s="40" t="s">
        <v>9590</v>
      </c>
      <c r="I1689" s="42">
        <v>42825</v>
      </c>
      <c r="J1689" s="40" t="s">
        <v>11115</v>
      </c>
      <c r="K1689" s="42">
        <v>42825</v>
      </c>
      <c r="L1689" s="40" t="s">
        <v>11115</v>
      </c>
      <c r="M1689" s="42">
        <v>42825</v>
      </c>
      <c r="N1689" s="42">
        <v>2958465</v>
      </c>
      <c r="O1689" s="40" t="s">
        <v>11149</v>
      </c>
      <c r="P1689" s="40" t="s">
        <v>15077</v>
      </c>
      <c r="Q1689" s="40" t="s">
        <v>11118</v>
      </c>
    </row>
    <row r="1690" spans="1:17" x14ac:dyDescent="0.35">
      <c r="A1690" s="40" t="s">
        <v>15078</v>
      </c>
      <c r="B1690" s="40" t="s">
        <v>15079</v>
      </c>
      <c r="C1690" s="41"/>
      <c r="D1690" s="42">
        <v>42825</v>
      </c>
      <c r="E1690" s="42">
        <v>2958465</v>
      </c>
      <c r="F1690" s="41"/>
      <c r="G1690" s="41"/>
      <c r="H1690" s="40" t="s">
        <v>9590</v>
      </c>
      <c r="I1690" s="42">
        <v>42825</v>
      </c>
      <c r="J1690" s="40" t="s">
        <v>11115</v>
      </c>
      <c r="K1690" s="42">
        <v>42825</v>
      </c>
      <c r="L1690" s="40" t="s">
        <v>11115</v>
      </c>
      <c r="M1690" s="42">
        <v>42825</v>
      </c>
      <c r="N1690" s="42">
        <v>2958465</v>
      </c>
      <c r="O1690" s="40" t="s">
        <v>11116</v>
      </c>
      <c r="P1690" s="40" t="s">
        <v>15080</v>
      </c>
      <c r="Q1690" s="40" t="s">
        <v>11118</v>
      </c>
    </row>
    <row r="1691" spans="1:17" x14ac:dyDescent="0.35">
      <c r="A1691" s="40" t="s">
        <v>15081</v>
      </c>
      <c r="B1691" s="40" t="s">
        <v>15082</v>
      </c>
      <c r="C1691" s="41"/>
      <c r="D1691" s="42">
        <v>42825</v>
      </c>
      <c r="E1691" s="42">
        <v>2958465</v>
      </c>
      <c r="F1691" s="41"/>
      <c r="G1691" s="41"/>
      <c r="H1691" s="40" t="s">
        <v>9590</v>
      </c>
      <c r="I1691" s="42">
        <v>42825</v>
      </c>
      <c r="J1691" s="40" t="s">
        <v>11115</v>
      </c>
      <c r="K1691" s="42">
        <v>42825</v>
      </c>
      <c r="L1691" s="40" t="s">
        <v>11115</v>
      </c>
      <c r="M1691" s="42">
        <v>42825</v>
      </c>
      <c r="N1691" s="42">
        <v>2958465</v>
      </c>
      <c r="O1691" s="40" t="s">
        <v>11116</v>
      </c>
      <c r="P1691" s="40" t="s">
        <v>15080</v>
      </c>
      <c r="Q1691" s="40" t="s">
        <v>11121</v>
      </c>
    </row>
    <row r="1692" spans="1:17" x14ac:dyDescent="0.35">
      <c r="A1692" s="40" t="s">
        <v>15083</v>
      </c>
      <c r="B1692" s="40" t="s">
        <v>15084</v>
      </c>
      <c r="C1692" s="41"/>
      <c r="D1692" s="42">
        <v>42825</v>
      </c>
      <c r="E1692" s="42">
        <v>2958465</v>
      </c>
      <c r="F1692" s="41"/>
      <c r="G1692" s="41"/>
      <c r="H1692" s="40" t="s">
        <v>9590</v>
      </c>
      <c r="I1692" s="42">
        <v>42825</v>
      </c>
      <c r="J1692" s="40" t="s">
        <v>11115</v>
      </c>
      <c r="K1692" s="42">
        <v>42825</v>
      </c>
      <c r="L1692" s="40" t="s">
        <v>11115</v>
      </c>
      <c r="M1692" s="42">
        <v>42825</v>
      </c>
      <c r="N1692" s="42">
        <v>2958465</v>
      </c>
      <c r="O1692" s="40" t="s">
        <v>11116</v>
      </c>
      <c r="P1692" s="40" t="s">
        <v>15085</v>
      </c>
      <c r="Q1692" s="40" t="s">
        <v>11118</v>
      </c>
    </row>
    <row r="1693" spans="1:17" x14ac:dyDescent="0.35">
      <c r="A1693" s="40" t="s">
        <v>15086</v>
      </c>
      <c r="B1693" s="40" t="s">
        <v>15087</v>
      </c>
      <c r="C1693" s="41"/>
      <c r="D1693" s="42">
        <v>42825</v>
      </c>
      <c r="E1693" s="42">
        <v>2958465</v>
      </c>
      <c r="F1693" s="41"/>
      <c r="G1693" s="41"/>
      <c r="H1693" s="40" t="s">
        <v>9590</v>
      </c>
      <c r="I1693" s="42">
        <v>42825</v>
      </c>
      <c r="J1693" s="40" t="s">
        <v>11115</v>
      </c>
      <c r="K1693" s="42">
        <v>42825</v>
      </c>
      <c r="L1693" s="40" t="s">
        <v>11115</v>
      </c>
      <c r="M1693" s="42">
        <v>42825</v>
      </c>
      <c r="N1693" s="42">
        <v>2958465</v>
      </c>
      <c r="O1693" s="40" t="s">
        <v>11116</v>
      </c>
      <c r="P1693" s="40" t="s">
        <v>15085</v>
      </c>
      <c r="Q1693" s="40" t="s">
        <v>11121</v>
      </c>
    </row>
    <row r="1694" spans="1:17" x14ac:dyDescent="0.35">
      <c r="A1694" s="40" t="s">
        <v>15088</v>
      </c>
      <c r="B1694" s="40" t="s">
        <v>15089</v>
      </c>
      <c r="C1694" s="41"/>
      <c r="D1694" s="42">
        <v>42825</v>
      </c>
      <c r="E1694" s="42">
        <v>2958465</v>
      </c>
      <c r="F1694" s="41"/>
      <c r="G1694" s="41"/>
      <c r="H1694" s="40" t="s">
        <v>9590</v>
      </c>
      <c r="I1694" s="42">
        <v>42825</v>
      </c>
      <c r="J1694" s="40" t="s">
        <v>11115</v>
      </c>
      <c r="K1694" s="42">
        <v>42825</v>
      </c>
      <c r="L1694" s="40" t="s">
        <v>11115</v>
      </c>
      <c r="M1694" s="42">
        <v>42825</v>
      </c>
      <c r="N1694" s="42">
        <v>2958465</v>
      </c>
      <c r="O1694" s="40" t="s">
        <v>11384</v>
      </c>
      <c r="P1694" s="40" t="s">
        <v>15090</v>
      </c>
      <c r="Q1694" s="40" t="s">
        <v>11118</v>
      </c>
    </row>
    <row r="1695" spans="1:17" x14ac:dyDescent="0.35">
      <c r="A1695" s="40" t="s">
        <v>15091</v>
      </c>
      <c r="B1695" s="40" t="s">
        <v>15092</v>
      </c>
      <c r="C1695" s="41"/>
      <c r="D1695" s="42">
        <v>42825</v>
      </c>
      <c r="E1695" s="42">
        <v>2958465</v>
      </c>
      <c r="F1695" s="41"/>
      <c r="G1695" s="41"/>
      <c r="H1695" s="40" t="s">
        <v>9590</v>
      </c>
      <c r="I1695" s="42">
        <v>42825</v>
      </c>
      <c r="J1695" s="40" t="s">
        <v>11115</v>
      </c>
      <c r="K1695" s="42">
        <v>42825</v>
      </c>
      <c r="L1695" s="40" t="s">
        <v>11115</v>
      </c>
      <c r="M1695" s="42">
        <v>42825</v>
      </c>
      <c r="N1695" s="42">
        <v>2958465</v>
      </c>
      <c r="O1695" s="40" t="s">
        <v>11384</v>
      </c>
      <c r="P1695" s="40" t="s">
        <v>15090</v>
      </c>
      <c r="Q1695" s="40" t="s">
        <v>11121</v>
      </c>
    </row>
    <row r="1696" spans="1:17" x14ac:dyDescent="0.35">
      <c r="A1696" s="40" t="s">
        <v>15093</v>
      </c>
      <c r="B1696" s="40" t="s">
        <v>15094</v>
      </c>
      <c r="C1696" s="41"/>
      <c r="D1696" s="42">
        <v>42825</v>
      </c>
      <c r="E1696" s="42">
        <v>2958465</v>
      </c>
      <c r="F1696" s="41"/>
      <c r="G1696" s="41"/>
      <c r="H1696" s="40" t="s">
        <v>9590</v>
      </c>
      <c r="I1696" s="42">
        <v>42825</v>
      </c>
      <c r="J1696" s="40" t="s">
        <v>11115</v>
      </c>
      <c r="K1696" s="42">
        <v>42825</v>
      </c>
      <c r="L1696" s="40" t="s">
        <v>11115</v>
      </c>
      <c r="M1696" s="42">
        <v>42825</v>
      </c>
      <c r="N1696" s="42">
        <v>2958465</v>
      </c>
      <c r="O1696" s="40" t="s">
        <v>11149</v>
      </c>
      <c r="P1696" s="40" t="s">
        <v>15090</v>
      </c>
      <c r="Q1696" s="40" t="s">
        <v>11167</v>
      </c>
    </row>
    <row r="1697" spans="1:17" x14ac:dyDescent="0.35">
      <c r="A1697" s="40" t="s">
        <v>10339</v>
      </c>
      <c r="B1697" s="40" t="s">
        <v>15095</v>
      </c>
      <c r="C1697" s="41"/>
      <c r="D1697" s="42">
        <v>42825</v>
      </c>
      <c r="E1697" s="42">
        <v>2958465</v>
      </c>
      <c r="F1697" s="41"/>
      <c r="G1697" s="41"/>
      <c r="H1697" s="40" t="s">
        <v>9590</v>
      </c>
      <c r="I1697" s="42">
        <v>42825</v>
      </c>
      <c r="J1697" s="40" t="s">
        <v>11115</v>
      </c>
      <c r="K1697" s="42">
        <v>42825</v>
      </c>
      <c r="L1697" s="40" t="s">
        <v>11115</v>
      </c>
      <c r="M1697" s="42">
        <v>42825</v>
      </c>
      <c r="N1697" s="42">
        <v>2958465</v>
      </c>
      <c r="O1697" s="40" t="s">
        <v>11149</v>
      </c>
      <c r="P1697" s="40" t="s">
        <v>15096</v>
      </c>
      <c r="Q1697" s="40" t="s">
        <v>11121</v>
      </c>
    </row>
    <row r="1698" spans="1:17" x14ac:dyDescent="0.35">
      <c r="A1698" s="40" t="s">
        <v>15097</v>
      </c>
      <c r="B1698" s="40" t="s">
        <v>15095</v>
      </c>
      <c r="C1698" s="41"/>
      <c r="D1698" s="42">
        <v>42825</v>
      </c>
      <c r="E1698" s="42">
        <v>2958465</v>
      </c>
      <c r="F1698" s="41"/>
      <c r="G1698" s="41"/>
      <c r="H1698" s="40" t="s">
        <v>9590</v>
      </c>
      <c r="I1698" s="42">
        <v>42825</v>
      </c>
      <c r="J1698" s="40" t="s">
        <v>11115</v>
      </c>
      <c r="K1698" s="42">
        <v>42825</v>
      </c>
      <c r="L1698" s="40" t="s">
        <v>11115</v>
      </c>
      <c r="M1698" s="42">
        <v>42825</v>
      </c>
      <c r="N1698" s="42">
        <v>2958465</v>
      </c>
      <c r="O1698" s="40" t="s">
        <v>11124</v>
      </c>
      <c r="P1698" s="40" t="s">
        <v>15096</v>
      </c>
      <c r="Q1698" s="40" t="s">
        <v>11121</v>
      </c>
    </row>
    <row r="1699" spans="1:17" x14ac:dyDescent="0.35">
      <c r="A1699" s="40" t="s">
        <v>10340</v>
      </c>
      <c r="B1699" s="40" t="s">
        <v>15098</v>
      </c>
      <c r="C1699" s="41"/>
      <c r="D1699" s="42">
        <v>42825</v>
      </c>
      <c r="E1699" s="42">
        <v>2958465</v>
      </c>
      <c r="F1699" s="41"/>
      <c r="G1699" s="41"/>
      <c r="H1699" s="40" t="s">
        <v>9590</v>
      </c>
      <c r="I1699" s="42">
        <v>42825</v>
      </c>
      <c r="J1699" s="40" t="s">
        <v>11115</v>
      </c>
      <c r="K1699" s="42">
        <v>42825</v>
      </c>
      <c r="L1699" s="40" t="s">
        <v>11115</v>
      </c>
      <c r="M1699" s="42">
        <v>42825</v>
      </c>
      <c r="N1699" s="42">
        <v>2958465</v>
      </c>
      <c r="O1699" s="40" t="s">
        <v>11149</v>
      </c>
      <c r="P1699" s="40" t="s">
        <v>15096</v>
      </c>
      <c r="Q1699" s="40" t="s">
        <v>11152</v>
      </c>
    </row>
    <row r="1700" spans="1:17" ht="26.5" x14ac:dyDescent="0.35">
      <c r="A1700" s="40" t="s">
        <v>15099</v>
      </c>
      <c r="B1700" s="40" t="s">
        <v>15100</v>
      </c>
      <c r="C1700" s="41"/>
      <c r="D1700" s="42">
        <v>42825</v>
      </c>
      <c r="E1700" s="42">
        <v>2958465</v>
      </c>
      <c r="F1700" s="40" t="s">
        <v>15099</v>
      </c>
      <c r="G1700" s="41"/>
      <c r="H1700" s="40" t="s">
        <v>9590</v>
      </c>
      <c r="I1700" s="42">
        <v>42825</v>
      </c>
      <c r="J1700" s="40" t="s">
        <v>11115</v>
      </c>
      <c r="K1700" s="42">
        <v>42825</v>
      </c>
      <c r="L1700" s="40" t="s">
        <v>11115</v>
      </c>
      <c r="M1700" s="42">
        <v>42825</v>
      </c>
      <c r="N1700" s="42">
        <v>2958465</v>
      </c>
      <c r="O1700" s="40" t="s">
        <v>11160</v>
      </c>
      <c r="P1700" s="40" t="s">
        <v>15101</v>
      </c>
      <c r="Q1700" s="40" t="s">
        <v>11121</v>
      </c>
    </row>
    <row r="1701" spans="1:17" ht="26.5" x14ac:dyDescent="0.35">
      <c r="A1701" s="40" t="s">
        <v>15102</v>
      </c>
      <c r="B1701" s="40" t="s">
        <v>15103</v>
      </c>
      <c r="C1701" s="41"/>
      <c r="D1701" s="42">
        <v>42825</v>
      </c>
      <c r="E1701" s="42">
        <v>2958465</v>
      </c>
      <c r="F1701" s="40" t="s">
        <v>15099</v>
      </c>
      <c r="G1701" s="41"/>
      <c r="H1701" s="40" t="s">
        <v>9590</v>
      </c>
      <c r="I1701" s="42">
        <v>42825</v>
      </c>
      <c r="J1701" s="40" t="s">
        <v>11115</v>
      </c>
      <c r="K1701" s="42">
        <v>42825</v>
      </c>
      <c r="L1701" s="40" t="s">
        <v>11115</v>
      </c>
      <c r="M1701" s="42">
        <v>42825</v>
      </c>
      <c r="N1701" s="42">
        <v>2958465</v>
      </c>
      <c r="O1701" s="40" t="s">
        <v>11160</v>
      </c>
      <c r="P1701" s="40" t="s">
        <v>15101</v>
      </c>
      <c r="Q1701" s="40" t="s">
        <v>11136</v>
      </c>
    </row>
    <row r="1702" spans="1:17" x14ac:dyDescent="0.35">
      <c r="A1702" s="40" t="s">
        <v>10362</v>
      </c>
      <c r="B1702" s="40" t="s">
        <v>15104</v>
      </c>
      <c r="C1702" s="41"/>
      <c r="D1702" s="42">
        <v>42825</v>
      </c>
      <c r="E1702" s="42">
        <v>2958465</v>
      </c>
      <c r="F1702" s="41"/>
      <c r="G1702" s="41"/>
      <c r="H1702" s="40" t="s">
        <v>9590</v>
      </c>
      <c r="I1702" s="42">
        <v>42825</v>
      </c>
      <c r="J1702" s="40" t="s">
        <v>11115</v>
      </c>
      <c r="K1702" s="42">
        <v>42825</v>
      </c>
      <c r="L1702" s="40" t="s">
        <v>11115</v>
      </c>
      <c r="M1702" s="42">
        <v>42825</v>
      </c>
      <c r="N1702" s="42">
        <v>2958465</v>
      </c>
      <c r="O1702" s="40" t="s">
        <v>11124</v>
      </c>
      <c r="P1702" s="40" t="s">
        <v>15105</v>
      </c>
      <c r="Q1702" s="40" t="s">
        <v>11118</v>
      </c>
    </row>
    <row r="1703" spans="1:17" x14ac:dyDescent="0.35">
      <c r="A1703" s="40" t="s">
        <v>15106</v>
      </c>
      <c r="B1703" s="40" t="s">
        <v>15107</v>
      </c>
      <c r="C1703" s="41"/>
      <c r="D1703" s="42">
        <v>42825</v>
      </c>
      <c r="E1703" s="42">
        <v>2958465</v>
      </c>
      <c r="F1703" s="41"/>
      <c r="G1703" s="41"/>
      <c r="H1703" s="40" t="s">
        <v>9590</v>
      </c>
      <c r="I1703" s="42">
        <v>42825</v>
      </c>
      <c r="J1703" s="40" t="s">
        <v>11115</v>
      </c>
      <c r="K1703" s="42">
        <v>42825</v>
      </c>
      <c r="L1703" s="40" t="s">
        <v>11115</v>
      </c>
      <c r="M1703" s="42">
        <v>42825</v>
      </c>
      <c r="N1703" s="42">
        <v>2958465</v>
      </c>
      <c r="O1703" s="40" t="s">
        <v>11149</v>
      </c>
      <c r="P1703" s="40" t="s">
        <v>15105</v>
      </c>
      <c r="Q1703" s="40" t="s">
        <v>11144</v>
      </c>
    </row>
    <row r="1704" spans="1:17" x14ac:dyDescent="0.35">
      <c r="A1704" s="40" t="s">
        <v>15108</v>
      </c>
      <c r="B1704" s="40" t="s">
        <v>15109</v>
      </c>
      <c r="C1704" s="41"/>
      <c r="D1704" s="42">
        <v>42825</v>
      </c>
      <c r="E1704" s="42">
        <v>2958465</v>
      </c>
      <c r="F1704" s="41"/>
      <c r="G1704" s="41"/>
      <c r="H1704" s="40" t="s">
        <v>9590</v>
      </c>
      <c r="I1704" s="42">
        <v>42825</v>
      </c>
      <c r="J1704" s="40" t="s">
        <v>11115</v>
      </c>
      <c r="K1704" s="42">
        <v>42825</v>
      </c>
      <c r="L1704" s="40" t="s">
        <v>11115</v>
      </c>
      <c r="M1704" s="42">
        <v>42825</v>
      </c>
      <c r="N1704" s="42">
        <v>2958465</v>
      </c>
      <c r="O1704" s="40" t="s">
        <v>11124</v>
      </c>
      <c r="P1704" s="40" t="s">
        <v>15105</v>
      </c>
      <c r="Q1704" s="40" t="s">
        <v>11121</v>
      </c>
    </row>
    <row r="1705" spans="1:17" x14ac:dyDescent="0.35">
      <c r="A1705" s="40" t="s">
        <v>257</v>
      </c>
      <c r="B1705" s="40" t="s">
        <v>15110</v>
      </c>
      <c r="C1705" s="41"/>
      <c r="D1705" s="42">
        <v>42825</v>
      </c>
      <c r="E1705" s="42">
        <v>2958465</v>
      </c>
      <c r="F1705" s="41"/>
      <c r="G1705" s="41"/>
      <c r="H1705" s="40" t="s">
        <v>9590</v>
      </c>
      <c r="I1705" s="42">
        <v>42825</v>
      </c>
      <c r="J1705" s="40" t="s">
        <v>11115</v>
      </c>
      <c r="K1705" s="42">
        <v>42825</v>
      </c>
      <c r="L1705" s="40" t="s">
        <v>11115</v>
      </c>
      <c r="M1705" s="42">
        <v>42825</v>
      </c>
      <c r="N1705" s="42">
        <v>2958465</v>
      </c>
      <c r="O1705" s="40" t="s">
        <v>11149</v>
      </c>
      <c r="P1705" s="40" t="s">
        <v>15111</v>
      </c>
      <c r="Q1705" s="40" t="s">
        <v>11118</v>
      </c>
    </row>
    <row r="1706" spans="1:17" x14ac:dyDescent="0.35">
      <c r="A1706" s="40" t="s">
        <v>10288</v>
      </c>
      <c r="B1706" s="40" t="s">
        <v>15112</v>
      </c>
      <c r="C1706" s="41"/>
      <c r="D1706" s="42">
        <v>42825</v>
      </c>
      <c r="E1706" s="42">
        <v>2958465</v>
      </c>
      <c r="F1706" s="41"/>
      <c r="G1706" s="41"/>
      <c r="H1706" s="40" t="s">
        <v>9590</v>
      </c>
      <c r="I1706" s="42">
        <v>42825</v>
      </c>
      <c r="J1706" s="40" t="s">
        <v>11115</v>
      </c>
      <c r="K1706" s="42">
        <v>42825</v>
      </c>
      <c r="L1706" s="40" t="s">
        <v>11115</v>
      </c>
      <c r="M1706" s="42">
        <v>42825</v>
      </c>
      <c r="N1706" s="42">
        <v>2958465</v>
      </c>
      <c r="O1706" s="40" t="s">
        <v>11149</v>
      </c>
      <c r="P1706" s="40" t="s">
        <v>15111</v>
      </c>
      <c r="Q1706" s="40" t="s">
        <v>11152</v>
      </c>
    </row>
    <row r="1707" spans="1:17" x14ac:dyDescent="0.35">
      <c r="A1707" s="40" t="s">
        <v>15113</v>
      </c>
      <c r="B1707" s="40" t="s">
        <v>15114</v>
      </c>
      <c r="C1707" s="41"/>
      <c r="D1707" s="42">
        <v>42825</v>
      </c>
      <c r="E1707" s="42">
        <v>2958465</v>
      </c>
      <c r="F1707" s="41"/>
      <c r="G1707" s="41"/>
      <c r="H1707" s="40" t="s">
        <v>9590</v>
      </c>
      <c r="I1707" s="42">
        <v>42825</v>
      </c>
      <c r="J1707" s="40" t="s">
        <v>11115</v>
      </c>
      <c r="K1707" s="42">
        <v>42825</v>
      </c>
      <c r="L1707" s="40" t="s">
        <v>11115</v>
      </c>
      <c r="M1707" s="42">
        <v>42825</v>
      </c>
      <c r="N1707" s="42">
        <v>2958465</v>
      </c>
      <c r="O1707" s="40" t="s">
        <v>11149</v>
      </c>
      <c r="P1707" s="40" t="s">
        <v>15111</v>
      </c>
      <c r="Q1707" s="40" t="s">
        <v>11167</v>
      </c>
    </row>
    <row r="1708" spans="1:17" x14ac:dyDescent="0.35">
      <c r="A1708" s="40" t="s">
        <v>15115</v>
      </c>
      <c r="B1708" s="40" t="s">
        <v>15116</v>
      </c>
      <c r="C1708" s="41"/>
      <c r="D1708" s="42">
        <v>42825</v>
      </c>
      <c r="E1708" s="42">
        <v>2958465</v>
      </c>
      <c r="F1708" s="41"/>
      <c r="G1708" s="41"/>
      <c r="H1708" s="40" t="s">
        <v>9590</v>
      </c>
      <c r="I1708" s="42">
        <v>42825</v>
      </c>
      <c r="J1708" s="40" t="s">
        <v>11115</v>
      </c>
      <c r="K1708" s="42">
        <v>42825</v>
      </c>
      <c r="L1708" s="40" t="s">
        <v>11115</v>
      </c>
      <c r="M1708" s="42">
        <v>42825</v>
      </c>
      <c r="N1708" s="42">
        <v>2958465</v>
      </c>
      <c r="O1708" s="40" t="s">
        <v>11155</v>
      </c>
      <c r="P1708" s="40" t="s">
        <v>15117</v>
      </c>
      <c r="Q1708" s="40" t="s">
        <v>11118</v>
      </c>
    </row>
    <row r="1709" spans="1:17" ht="26.5" x14ac:dyDescent="0.35">
      <c r="A1709" s="40" t="s">
        <v>15118</v>
      </c>
      <c r="B1709" s="40" t="s">
        <v>15119</v>
      </c>
      <c r="C1709" s="41"/>
      <c r="D1709" s="42">
        <v>42825</v>
      </c>
      <c r="E1709" s="42">
        <v>2958465</v>
      </c>
      <c r="F1709" s="40" t="s">
        <v>15115</v>
      </c>
      <c r="G1709" s="41"/>
      <c r="H1709" s="40" t="s">
        <v>9590</v>
      </c>
      <c r="I1709" s="42">
        <v>42825</v>
      </c>
      <c r="J1709" s="40" t="s">
        <v>11115</v>
      </c>
      <c r="K1709" s="42">
        <v>42825</v>
      </c>
      <c r="L1709" s="40" t="s">
        <v>11115</v>
      </c>
      <c r="M1709" s="42">
        <v>42825</v>
      </c>
      <c r="N1709" s="42">
        <v>2958465</v>
      </c>
      <c r="O1709" s="40" t="s">
        <v>11160</v>
      </c>
      <c r="P1709" s="40" t="s">
        <v>15117</v>
      </c>
      <c r="Q1709" s="40" t="s">
        <v>11136</v>
      </c>
    </row>
    <row r="1710" spans="1:17" x14ac:dyDescent="0.35">
      <c r="A1710" s="40" t="s">
        <v>15120</v>
      </c>
      <c r="B1710" s="40" t="s">
        <v>15121</v>
      </c>
      <c r="C1710" s="41"/>
      <c r="D1710" s="42">
        <v>42825</v>
      </c>
      <c r="E1710" s="42">
        <v>2958465</v>
      </c>
      <c r="F1710" s="40" t="s">
        <v>13511</v>
      </c>
      <c r="G1710" s="41"/>
      <c r="H1710" s="40" t="s">
        <v>9590</v>
      </c>
      <c r="I1710" s="42">
        <v>42825</v>
      </c>
      <c r="J1710" s="40" t="s">
        <v>11115</v>
      </c>
      <c r="K1710" s="42">
        <v>42825</v>
      </c>
      <c r="L1710" s="40" t="s">
        <v>11115</v>
      </c>
      <c r="M1710" s="42">
        <v>42825</v>
      </c>
      <c r="N1710" s="42">
        <v>2958465</v>
      </c>
      <c r="O1710" s="40" t="s">
        <v>11210</v>
      </c>
      <c r="P1710" s="40" t="s">
        <v>15122</v>
      </c>
      <c r="Q1710" s="40" t="s">
        <v>11118</v>
      </c>
    </row>
    <row r="1711" spans="1:17" x14ac:dyDescent="0.35">
      <c r="A1711" s="40" t="s">
        <v>15123</v>
      </c>
      <c r="B1711" s="40" t="s">
        <v>15124</v>
      </c>
      <c r="C1711" s="41"/>
      <c r="D1711" s="42">
        <v>42825</v>
      </c>
      <c r="E1711" s="42">
        <v>2958465</v>
      </c>
      <c r="F1711" s="40" t="s">
        <v>15120</v>
      </c>
      <c r="G1711" s="41"/>
      <c r="H1711" s="40" t="s">
        <v>9590</v>
      </c>
      <c r="I1711" s="42">
        <v>42825</v>
      </c>
      <c r="J1711" s="40" t="s">
        <v>11115</v>
      </c>
      <c r="K1711" s="42">
        <v>42825</v>
      </c>
      <c r="L1711" s="40" t="s">
        <v>11115</v>
      </c>
      <c r="M1711" s="42">
        <v>42825</v>
      </c>
      <c r="N1711" s="42">
        <v>2958465</v>
      </c>
      <c r="O1711" s="40" t="s">
        <v>11210</v>
      </c>
      <c r="P1711" s="40" t="s">
        <v>15122</v>
      </c>
      <c r="Q1711" s="40" t="s">
        <v>11121</v>
      </c>
    </row>
    <row r="1712" spans="1:17" x14ac:dyDescent="0.35">
      <c r="A1712" s="40" t="s">
        <v>15125</v>
      </c>
      <c r="B1712" s="40" t="s">
        <v>15126</v>
      </c>
      <c r="C1712" s="41"/>
      <c r="D1712" s="42">
        <v>42825</v>
      </c>
      <c r="E1712" s="42">
        <v>2958465</v>
      </c>
      <c r="F1712" s="40" t="s">
        <v>13349</v>
      </c>
      <c r="G1712" s="41"/>
      <c r="H1712" s="40" t="s">
        <v>9590</v>
      </c>
      <c r="I1712" s="42">
        <v>42825</v>
      </c>
      <c r="J1712" s="40" t="s">
        <v>11115</v>
      </c>
      <c r="K1712" s="42">
        <v>42825</v>
      </c>
      <c r="L1712" s="40" t="s">
        <v>11115</v>
      </c>
      <c r="M1712" s="42">
        <v>42825</v>
      </c>
      <c r="N1712" s="42">
        <v>2958465</v>
      </c>
      <c r="O1712" s="40" t="s">
        <v>11210</v>
      </c>
      <c r="P1712" s="40" t="s">
        <v>15127</v>
      </c>
      <c r="Q1712" s="40" t="s">
        <v>11152</v>
      </c>
    </row>
    <row r="1713" spans="1:17" x14ac:dyDescent="0.35">
      <c r="A1713" s="40" t="s">
        <v>15128</v>
      </c>
      <c r="B1713" s="40" t="s">
        <v>15129</v>
      </c>
      <c r="C1713" s="41"/>
      <c r="D1713" s="42">
        <v>42825</v>
      </c>
      <c r="E1713" s="42">
        <v>2958465</v>
      </c>
      <c r="F1713" s="40" t="s">
        <v>11580</v>
      </c>
      <c r="G1713" s="41"/>
      <c r="H1713" s="40" t="s">
        <v>9590</v>
      </c>
      <c r="I1713" s="42">
        <v>42825</v>
      </c>
      <c r="J1713" s="40" t="s">
        <v>11115</v>
      </c>
      <c r="K1713" s="42">
        <v>42825</v>
      </c>
      <c r="L1713" s="40" t="s">
        <v>11115</v>
      </c>
      <c r="M1713" s="42">
        <v>42825</v>
      </c>
      <c r="N1713" s="42">
        <v>2958465</v>
      </c>
      <c r="O1713" s="40" t="s">
        <v>11155</v>
      </c>
      <c r="P1713" s="40" t="s">
        <v>15130</v>
      </c>
      <c r="Q1713" s="40" t="s">
        <v>11118</v>
      </c>
    </row>
    <row r="1714" spans="1:17" ht="26.5" x14ac:dyDescent="0.35">
      <c r="A1714" s="40" t="s">
        <v>15131</v>
      </c>
      <c r="B1714" s="40" t="s">
        <v>15132</v>
      </c>
      <c r="C1714" s="41"/>
      <c r="D1714" s="42">
        <v>42825</v>
      </c>
      <c r="E1714" s="42">
        <v>2958465</v>
      </c>
      <c r="F1714" s="41"/>
      <c r="G1714" s="41"/>
      <c r="H1714" s="40" t="s">
        <v>9590</v>
      </c>
      <c r="I1714" s="42">
        <v>42825</v>
      </c>
      <c r="J1714" s="40" t="s">
        <v>11115</v>
      </c>
      <c r="K1714" s="42">
        <v>42825</v>
      </c>
      <c r="L1714" s="40" t="s">
        <v>11115</v>
      </c>
      <c r="M1714" s="42">
        <v>42825</v>
      </c>
      <c r="N1714" s="42">
        <v>2958465</v>
      </c>
      <c r="O1714" s="40" t="s">
        <v>11160</v>
      </c>
      <c r="P1714" s="40" t="s">
        <v>15130</v>
      </c>
      <c r="Q1714" s="40" t="s">
        <v>11121</v>
      </c>
    </row>
    <row r="1715" spans="1:17" x14ac:dyDescent="0.35">
      <c r="A1715" s="40" t="s">
        <v>15133</v>
      </c>
      <c r="B1715" s="40" t="s">
        <v>15134</v>
      </c>
      <c r="C1715" s="41"/>
      <c r="D1715" s="42">
        <v>42825</v>
      </c>
      <c r="E1715" s="42">
        <v>2958465</v>
      </c>
      <c r="F1715" s="41"/>
      <c r="G1715" s="41"/>
      <c r="H1715" s="40" t="s">
        <v>9590</v>
      </c>
      <c r="I1715" s="42">
        <v>42825</v>
      </c>
      <c r="J1715" s="40" t="s">
        <v>11115</v>
      </c>
      <c r="K1715" s="42">
        <v>42825</v>
      </c>
      <c r="L1715" s="40" t="s">
        <v>11115</v>
      </c>
      <c r="M1715" s="42">
        <v>42825</v>
      </c>
      <c r="N1715" s="42">
        <v>2958465</v>
      </c>
      <c r="O1715" s="40" t="s">
        <v>11155</v>
      </c>
      <c r="P1715" s="40" t="s">
        <v>15135</v>
      </c>
      <c r="Q1715" s="40" t="s">
        <v>11118</v>
      </c>
    </row>
    <row r="1716" spans="1:17" x14ac:dyDescent="0.35">
      <c r="A1716" s="40" t="s">
        <v>15136</v>
      </c>
      <c r="B1716" s="40" t="s">
        <v>15134</v>
      </c>
      <c r="C1716" s="41"/>
      <c r="D1716" s="42">
        <v>42825</v>
      </c>
      <c r="E1716" s="42">
        <v>2958465</v>
      </c>
      <c r="F1716" s="41"/>
      <c r="G1716" s="41"/>
      <c r="H1716" s="40" t="s">
        <v>9590</v>
      </c>
      <c r="I1716" s="42">
        <v>42825</v>
      </c>
      <c r="J1716" s="40" t="s">
        <v>11115</v>
      </c>
      <c r="K1716" s="42">
        <v>42825</v>
      </c>
      <c r="L1716" s="40" t="s">
        <v>11115</v>
      </c>
      <c r="M1716" s="42">
        <v>42825</v>
      </c>
      <c r="N1716" s="42">
        <v>2958465</v>
      </c>
      <c r="O1716" s="40" t="s">
        <v>11155</v>
      </c>
      <c r="P1716" s="40" t="s">
        <v>15135</v>
      </c>
      <c r="Q1716" s="40" t="s">
        <v>11118</v>
      </c>
    </row>
    <row r="1717" spans="1:17" x14ac:dyDescent="0.35">
      <c r="A1717" s="40" t="s">
        <v>15137</v>
      </c>
      <c r="B1717" s="40" t="s">
        <v>15138</v>
      </c>
      <c r="C1717" s="41"/>
      <c r="D1717" s="42">
        <v>42825</v>
      </c>
      <c r="E1717" s="42">
        <v>2958465</v>
      </c>
      <c r="F1717" s="41"/>
      <c r="G1717" s="41"/>
      <c r="H1717" s="40" t="s">
        <v>9590</v>
      </c>
      <c r="I1717" s="42">
        <v>42825</v>
      </c>
      <c r="J1717" s="40" t="s">
        <v>11115</v>
      </c>
      <c r="K1717" s="42">
        <v>42825</v>
      </c>
      <c r="L1717" s="40" t="s">
        <v>11115</v>
      </c>
      <c r="M1717" s="42">
        <v>42825</v>
      </c>
      <c r="N1717" s="42">
        <v>2958465</v>
      </c>
      <c r="O1717" s="40" t="s">
        <v>11175</v>
      </c>
      <c r="P1717" s="40" t="s">
        <v>15139</v>
      </c>
      <c r="Q1717" s="40" t="s">
        <v>11121</v>
      </c>
    </row>
    <row r="1718" spans="1:17" x14ac:dyDescent="0.35">
      <c r="A1718" s="40" t="s">
        <v>15140</v>
      </c>
      <c r="B1718" s="40" t="s">
        <v>15141</v>
      </c>
      <c r="C1718" s="41"/>
      <c r="D1718" s="42">
        <v>42825</v>
      </c>
      <c r="E1718" s="42">
        <v>2958465</v>
      </c>
      <c r="F1718" s="40" t="s">
        <v>11355</v>
      </c>
      <c r="G1718" s="41"/>
      <c r="H1718" s="40" t="s">
        <v>9590</v>
      </c>
      <c r="I1718" s="42">
        <v>42825</v>
      </c>
      <c r="J1718" s="40" t="s">
        <v>11115</v>
      </c>
      <c r="K1718" s="42">
        <v>42825</v>
      </c>
      <c r="L1718" s="40" t="s">
        <v>11115</v>
      </c>
      <c r="M1718" s="42">
        <v>42825</v>
      </c>
      <c r="N1718" s="42">
        <v>2958465</v>
      </c>
      <c r="O1718" s="40" t="s">
        <v>11155</v>
      </c>
      <c r="P1718" s="40" t="s">
        <v>15142</v>
      </c>
      <c r="Q1718" s="40" t="s">
        <v>11118</v>
      </c>
    </row>
    <row r="1719" spans="1:17" x14ac:dyDescent="0.35">
      <c r="A1719" s="40" t="s">
        <v>15143</v>
      </c>
      <c r="B1719" s="40" t="s">
        <v>15144</v>
      </c>
      <c r="C1719" s="41"/>
      <c r="D1719" s="42">
        <v>42825</v>
      </c>
      <c r="E1719" s="42">
        <v>2958465</v>
      </c>
      <c r="F1719" s="40" t="s">
        <v>15143</v>
      </c>
      <c r="G1719" s="41"/>
      <c r="H1719" s="40" t="s">
        <v>9590</v>
      </c>
      <c r="I1719" s="42">
        <v>42825</v>
      </c>
      <c r="J1719" s="40" t="s">
        <v>11115</v>
      </c>
      <c r="K1719" s="42">
        <v>42825</v>
      </c>
      <c r="L1719" s="40" t="s">
        <v>11115</v>
      </c>
      <c r="M1719" s="42">
        <v>42825</v>
      </c>
      <c r="N1719" s="42">
        <v>2958465</v>
      </c>
      <c r="O1719" s="40" t="s">
        <v>11155</v>
      </c>
      <c r="P1719" s="40" t="s">
        <v>15145</v>
      </c>
      <c r="Q1719" s="40" t="s">
        <v>11118</v>
      </c>
    </row>
    <row r="1720" spans="1:17" x14ac:dyDescent="0.35">
      <c r="A1720" s="40" t="s">
        <v>15146</v>
      </c>
      <c r="B1720" s="40" t="s">
        <v>15147</v>
      </c>
      <c r="C1720" s="41"/>
      <c r="D1720" s="42">
        <v>42825</v>
      </c>
      <c r="E1720" s="42">
        <v>2958465</v>
      </c>
      <c r="F1720" s="40" t="s">
        <v>13213</v>
      </c>
      <c r="G1720" s="41"/>
      <c r="H1720" s="40" t="s">
        <v>9590</v>
      </c>
      <c r="I1720" s="42">
        <v>42825</v>
      </c>
      <c r="J1720" s="40" t="s">
        <v>11115</v>
      </c>
      <c r="K1720" s="42">
        <v>42825</v>
      </c>
      <c r="L1720" s="40" t="s">
        <v>11115</v>
      </c>
      <c r="M1720" s="42">
        <v>42825</v>
      </c>
      <c r="N1720" s="42">
        <v>2958465</v>
      </c>
      <c r="O1720" s="40" t="s">
        <v>11210</v>
      </c>
      <c r="P1720" s="40" t="s">
        <v>15145</v>
      </c>
      <c r="Q1720" s="40" t="s">
        <v>11144</v>
      </c>
    </row>
    <row r="1721" spans="1:17" x14ac:dyDescent="0.35">
      <c r="A1721" s="40" t="s">
        <v>15148</v>
      </c>
      <c r="B1721" s="40" t="s">
        <v>15149</v>
      </c>
      <c r="C1721" s="41"/>
      <c r="D1721" s="42">
        <v>42825</v>
      </c>
      <c r="E1721" s="42">
        <v>2958465</v>
      </c>
      <c r="F1721" s="40" t="s">
        <v>13499</v>
      </c>
      <c r="G1721" s="41"/>
      <c r="H1721" s="40" t="s">
        <v>9590</v>
      </c>
      <c r="I1721" s="42">
        <v>42825</v>
      </c>
      <c r="J1721" s="40" t="s">
        <v>11115</v>
      </c>
      <c r="K1721" s="42">
        <v>42825</v>
      </c>
      <c r="L1721" s="40" t="s">
        <v>11115</v>
      </c>
      <c r="M1721" s="42">
        <v>42825</v>
      </c>
      <c r="N1721" s="42">
        <v>2958465</v>
      </c>
      <c r="O1721" s="40" t="s">
        <v>11210</v>
      </c>
      <c r="P1721" s="40" t="s">
        <v>15150</v>
      </c>
      <c r="Q1721" s="40" t="s">
        <v>11118</v>
      </c>
    </row>
    <row r="1722" spans="1:17" x14ac:dyDescent="0.35">
      <c r="A1722" s="40" t="s">
        <v>15151</v>
      </c>
      <c r="B1722" s="40" t="s">
        <v>15152</v>
      </c>
      <c r="C1722" s="41"/>
      <c r="D1722" s="42">
        <v>42825</v>
      </c>
      <c r="E1722" s="42">
        <v>2958465</v>
      </c>
      <c r="F1722" s="41"/>
      <c r="G1722" s="41"/>
      <c r="H1722" s="40" t="s">
        <v>9590</v>
      </c>
      <c r="I1722" s="42">
        <v>42825</v>
      </c>
      <c r="J1722" s="40" t="s">
        <v>11115</v>
      </c>
      <c r="K1722" s="42">
        <v>42825</v>
      </c>
      <c r="L1722" s="40" t="s">
        <v>11115</v>
      </c>
      <c r="M1722" s="42">
        <v>42825</v>
      </c>
      <c r="N1722" s="42">
        <v>2958465</v>
      </c>
      <c r="O1722" s="40" t="s">
        <v>11210</v>
      </c>
      <c r="P1722" s="40" t="s">
        <v>15150</v>
      </c>
      <c r="Q1722" s="40" t="s">
        <v>11144</v>
      </c>
    </row>
    <row r="1723" spans="1:17" x14ac:dyDescent="0.35">
      <c r="A1723" s="40" t="s">
        <v>15153</v>
      </c>
      <c r="B1723" s="40" t="s">
        <v>15154</v>
      </c>
      <c r="C1723" s="41"/>
      <c r="D1723" s="42">
        <v>42825</v>
      </c>
      <c r="E1723" s="42">
        <v>2958465</v>
      </c>
      <c r="F1723" s="41"/>
      <c r="G1723" s="41"/>
      <c r="H1723" s="40" t="s">
        <v>9590</v>
      </c>
      <c r="I1723" s="42">
        <v>42825</v>
      </c>
      <c r="J1723" s="40" t="s">
        <v>11115</v>
      </c>
      <c r="K1723" s="42">
        <v>42825</v>
      </c>
      <c r="L1723" s="40" t="s">
        <v>11115</v>
      </c>
      <c r="M1723" s="42">
        <v>42825</v>
      </c>
      <c r="N1723" s="42">
        <v>2958465</v>
      </c>
      <c r="O1723" s="40" t="s">
        <v>11306</v>
      </c>
      <c r="P1723" s="40" t="s">
        <v>15150</v>
      </c>
      <c r="Q1723" s="40" t="s">
        <v>11184</v>
      </c>
    </row>
    <row r="1724" spans="1:17" x14ac:dyDescent="0.35">
      <c r="A1724" s="40" t="s">
        <v>15155</v>
      </c>
      <c r="B1724" s="40" t="s">
        <v>15156</v>
      </c>
      <c r="C1724" s="41"/>
      <c r="D1724" s="42">
        <v>42825</v>
      </c>
      <c r="E1724" s="42">
        <v>2958465</v>
      </c>
      <c r="F1724" s="41"/>
      <c r="G1724" s="41"/>
      <c r="H1724" s="40" t="s">
        <v>9590</v>
      </c>
      <c r="I1724" s="42">
        <v>42825</v>
      </c>
      <c r="J1724" s="40" t="s">
        <v>11115</v>
      </c>
      <c r="K1724" s="42">
        <v>42825</v>
      </c>
      <c r="L1724" s="40" t="s">
        <v>11115</v>
      </c>
      <c r="M1724" s="42">
        <v>42825</v>
      </c>
      <c r="N1724" s="42">
        <v>2958465</v>
      </c>
      <c r="O1724" s="40" t="s">
        <v>11249</v>
      </c>
      <c r="P1724" s="40" t="s">
        <v>15157</v>
      </c>
      <c r="Q1724" s="40" t="s">
        <v>11136</v>
      </c>
    </row>
    <row r="1725" spans="1:17" x14ac:dyDescent="0.35">
      <c r="A1725" s="40" t="s">
        <v>15158</v>
      </c>
      <c r="B1725" s="40" t="s">
        <v>15159</v>
      </c>
      <c r="C1725" s="41"/>
      <c r="D1725" s="42">
        <v>42825</v>
      </c>
      <c r="E1725" s="42">
        <v>2958465</v>
      </c>
      <c r="F1725" s="41"/>
      <c r="G1725" s="41"/>
      <c r="H1725" s="40" t="s">
        <v>9590</v>
      </c>
      <c r="I1725" s="42">
        <v>42825</v>
      </c>
      <c r="J1725" s="40" t="s">
        <v>11115</v>
      </c>
      <c r="K1725" s="42">
        <v>42825</v>
      </c>
      <c r="L1725" s="40" t="s">
        <v>11115</v>
      </c>
      <c r="M1725" s="42">
        <v>42825</v>
      </c>
      <c r="N1725" s="42">
        <v>2958465</v>
      </c>
      <c r="O1725" s="40" t="s">
        <v>11249</v>
      </c>
      <c r="P1725" s="40" t="s">
        <v>15157</v>
      </c>
      <c r="Q1725" s="40" t="s">
        <v>11139</v>
      </c>
    </row>
    <row r="1726" spans="1:17" x14ac:dyDescent="0.35">
      <c r="A1726" s="40" t="s">
        <v>15160</v>
      </c>
      <c r="B1726" s="40" t="s">
        <v>15161</v>
      </c>
      <c r="C1726" s="41"/>
      <c r="D1726" s="42">
        <v>42825</v>
      </c>
      <c r="E1726" s="42">
        <v>2958465</v>
      </c>
      <c r="F1726" s="41"/>
      <c r="G1726" s="41"/>
      <c r="H1726" s="40" t="s">
        <v>9590</v>
      </c>
      <c r="I1726" s="42">
        <v>42825</v>
      </c>
      <c r="J1726" s="40" t="s">
        <v>11115</v>
      </c>
      <c r="K1726" s="42">
        <v>42825</v>
      </c>
      <c r="L1726" s="40" t="s">
        <v>11115</v>
      </c>
      <c r="M1726" s="42">
        <v>42825</v>
      </c>
      <c r="N1726" s="42">
        <v>2958465</v>
      </c>
      <c r="O1726" s="40" t="s">
        <v>11116</v>
      </c>
      <c r="P1726" s="40" t="s">
        <v>15162</v>
      </c>
      <c r="Q1726" s="40" t="s">
        <v>11118</v>
      </c>
    </row>
    <row r="1727" spans="1:17" x14ac:dyDescent="0.35">
      <c r="A1727" s="40" t="s">
        <v>15163</v>
      </c>
      <c r="B1727" s="40" t="s">
        <v>15164</v>
      </c>
      <c r="C1727" s="41"/>
      <c r="D1727" s="42">
        <v>42825</v>
      </c>
      <c r="E1727" s="42">
        <v>2958465</v>
      </c>
      <c r="F1727" s="41"/>
      <c r="G1727" s="41"/>
      <c r="H1727" s="40" t="s">
        <v>9590</v>
      </c>
      <c r="I1727" s="42">
        <v>42825</v>
      </c>
      <c r="J1727" s="40" t="s">
        <v>11115</v>
      </c>
      <c r="K1727" s="42">
        <v>42825</v>
      </c>
      <c r="L1727" s="40" t="s">
        <v>11115</v>
      </c>
      <c r="M1727" s="42">
        <v>42825</v>
      </c>
      <c r="N1727" s="42">
        <v>2958465</v>
      </c>
      <c r="O1727" s="40" t="s">
        <v>11116</v>
      </c>
      <c r="P1727" s="40" t="s">
        <v>15162</v>
      </c>
      <c r="Q1727" s="40" t="s">
        <v>11121</v>
      </c>
    </row>
    <row r="1728" spans="1:17" x14ac:dyDescent="0.35">
      <c r="A1728" s="40" t="s">
        <v>15165</v>
      </c>
      <c r="B1728" s="40" t="s">
        <v>15166</v>
      </c>
      <c r="C1728" s="41"/>
      <c r="D1728" s="42">
        <v>42825</v>
      </c>
      <c r="E1728" s="42">
        <v>2958465</v>
      </c>
      <c r="F1728" s="41"/>
      <c r="G1728" s="41"/>
      <c r="H1728" s="40" t="s">
        <v>9590</v>
      </c>
      <c r="I1728" s="42">
        <v>42825</v>
      </c>
      <c r="J1728" s="40" t="s">
        <v>11115</v>
      </c>
      <c r="K1728" s="42">
        <v>42825</v>
      </c>
      <c r="L1728" s="40" t="s">
        <v>11115</v>
      </c>
      <c r="M1728" s="42">
        <v>42825</v>
      </c>
      <c r="N1728" s="42">
        <v>2958465</v>
      </c>
      <c r="O1728" s="40" t="s">
        <v>11260</v>
      </c>
      <c r="P1728" s="40" t="s">
        <v>15167</v>
      </c>
      <c r="Q1728" s="40" t="s">
        <v>11136</v>
      </c>
    </row>
    <row r="1729" spans="1:17" x14ac:dyDescent="0.35">
      <c r="A1729" s="40" t="s">
        <v>15168</v>
      </c>
      <c r="B1729" s="40" t="s">
        <v>15169</v>
      </c>
      <c r="C1729" s="41"/>
      <c r="D1729" s="42">
        <v>42825</v>
      </c>
      <c r="E1729" s="42">
        <v>2958465</v>
      </c>
      <c r="F1729" s="41"/>
      <c r="G1729" s="41"/>
      <c r="H1729" s="40" t="s">
        <v>9590</v>
      </c>
      <c r="I1729" s="42">
        <v>42825</v>
      </c>
      <c r="J1729" s="40" t="s">
        <v>11115</v>
      </c>
      <c r="K1729" s="42">
        <v>42825</v>
      </c>
      <c r="L1729" s="40" t="s">
        <v>11115</v>
      </c>
      <c r="M1729" s="42">
        <v>42825</v>
      </c>
      <c r="N1729" s="42">
        <v>2958465</v>
      </c>
      <c r="O1729" s="40" t="s">
        <v>11260</v>
      </c>
      <c r="P1729" s="40" t="s">
        <v>15167</v>
      </c>
      <c r="Q1729" s="40" t="s">
        <v>11139</v>
      </c>
    </row>
    <row r="1730" spans="1:17" x14ac:dyDescent="0.35">
      <c r="A1730" s="40" t="s">
        <v>260</v>
      </c>
      <c r="B1730" s="40" t="s">
        <v>15170</v>
      </c>
      <c r="C1730" s="41"/>
      <c r="D1730" s="42">
        <v>42825</v>
      </c>
      <c r="E1730" s="42">
        <v>2958465</v>
      </c>
      <c r="F1730" s="41"/>
      <c r="G1730" s="41"/>
      <c r="H1730" s="40" t="s">
        <v>9590</v>
      </c>
      <c r="I1730" s="42">
        <v>42825</v>
      </c>
      <c r="J1730" s="40" t="s">
        <v>11115</v>
      </c>
      <c r="K1730" s="42">
        <v>42825</v>
      </c>
      <c r="L1730" s="40" t="s">
        <v>11115</v>
      </c>
      <c r="M1730" s="42">
        <v>42825</v>
      </c>
      <c r="N1730" s="42">
        <v>2958465</v>
      </c>
      <c r="O1730" s="40" t="s">
        <v>11149</v>
      </c>
      <c r="P1730" s="40" t="s">
        <v>15171</v>
      </c>
      <c r="Q1730" s="40" t="s">
        <v>11118</v>
      </c>
    </row>
    <row r="1731" spans="1:17" x14ac:dyDescent="0.35">
      <c r="A1731" s="40" t="s">
        <v>10389</v>
      </c>
      <c r="B1731" s="40" t="s">
        <v>15172</v>
      </c>
      <c r="C1731" s="41"/>
      <c r="D1731" s="42">
        <v>42825</v>
      </c>
      <c r="E1731" s="42">
        <v>2958465</v>
      </c>
      <c r="F1731" s="41"/>
      <c r="G1731" s="41"/>
      <c r="H1731" s="40" t="s">
        <v>9590</v>
      </c>
      <c r="I1731" s="42">
        <v>42825</v>
      </c>
      <c r="J1731" s="40" t="s">
        <v>11115</v>
      </c>
      <c r="K1731" s="42">
        <v>42825</v>
      </c>
      <c r="L1731" s="40" t="s">
        <v>11115</v>
      </c>
      <c r="M1731" s="42">
        <v>42825</v>
      </c>
      <c r="N1731" s="42">
        <v>2958465</v>
      </c>
      <c r="O1731" s="40" t="s">
        <v>11149</v>
      </c>
      <c r="P1731" s="40" t="s">
        <v>15171</v>
      </c>
      <c r="Q1731" s="40" t="s">
        <v>11144</v>
      </c>
    </row>
    <row r="1732" spans="1:17" x14ac:dyDescent="0.35">
      <c r="A1732" s="40" t="s">
        <v>15173</v>
      </c>
      <c r="B1732" s="40" t="s">
        <v>15174</v>
      </c>
      <c r="C1732" s="41"/>
      <c r="D1732" s="42">
        <v>42825</v>
      </c>
      <c r="E1732" s="42">
        <v>2958465</v>
      </c>
      <c r="F1732" s="41"/>
      <c r="G1732" s="41"/>
      <c r="H1732" s="40" t="s">
        <v>9590</v>
      </c>
      <c r="I1732" s="42">
        <v>42825</v>
      </c>
      <c r="J1732" s="40" t="s">
        <v>11115</v>
      </c>
      <c r="K1732" s="42">
        <v>42825</v>
      </c>
      <c r="L1732" s="40" t="s">
        <v>11115</v>
      </c>
      <c r="M1732" s="42">
        <v>42825</v>
      </c>
      <c r="N1732" s="42">
        <v>2958465</v>
      </c>
      <c r="O1732" s="40" t="s">
        <v>11149</v>
      </c>
      <c r="P1732" s="40" t="s">
        <v>15175</v>
      </c>
      <c r="Q1732" s="40" t="s">
        <v>11167</v>
      </c>
    </row>
    <row r="1733" spans="1:17" x14ac:dyDescent="0.35">
      <c r="A1733" s="40" t="s">
        <v>10386</v>
      </c>
      <c r="B1733" s="40" t="s">
        <v>15176</v>
      </c>
      <c r="C1733" s="41"/>
      <c r="D1733" s="42">
        <v>42825</v>
      </c>
      <c r="E1733" s="42">
        <v>2958465</v>
      </c>
      <c r="F1733" s="41"/>
      <c r="G1733" s="41"/>
      <c r="H1733" s="40" t="s">
        <v>9590</v>
      </c>
      <c r="I1733" s="42">
        <v>42825</v>
      </c>
      <c r="J1733" s="40" t="s">
        <v>11115</v>
      </c>
      <c r="K1733" s="42">
        <v>42825</v>
      </c>
      <c r="L1733" s="40" t="s">
        <v>11115</v>
      </c>
      <c r="M1733" s="42">
        <v>42825</v>
      </c>
      <c r="N1733" s="42">
        <v>2958465</v>
      </c>
      <c r="O1733" s="40" t="s">
        <v>11149</v>
      </c>
      <c r="P1733" s="40" t="s">
        <v>15177</v>
      </c>
      <c r="Q1733" s="40" t="s">
        <v>11118</v>
      </c>
    </row>
    <row r="1734" spans="1:17" x14ac:dyDescent="0.35">
      <c r="A1734" s="40" t="s">
        <v>15178</v>
      </c>
      <c r="B1734" s="40" t="s">
        <v>15179</v>
      </c>
      <c r="C1734" s="41"/>
      <c r="D1734" s="42">
        <v>42825</v>
      </c>
      <c r="E1734" s="42">
        <v>2958465</v>
      </c>
      <c r="F1734" s="41"/>
      <c r="G1734" s="41"/>
      <c r="H1734" s="40" t="s">
        <v>9590</v>
      </c>
      <c r="I1734" s="42">
        <v>42825</v>
      </c>
      <c r="J1734" s="40" t="s">
        <v>11115</v>
      </c>
      <c r="K1734" s="42">
        <v>42825</v>
      </c>
      <c r="L1734" s="40" t="s">
        <v>11115</v>
      </c>
      <c r="M1734" s="42">
        <v>42825</v>
      </c>
      <c r="N1734" s="42">
        <v>2958465</v>
      </c>
      <c r="O1734" s="40" t="s">
        <v>11194</v>
      </c>
      <c r="P1734" s="40" t="s">
        <v>15177</v>
      </c>
      <c r="Q1734" s="40" t="s">
        <v>11121</v>
      </c>
    </row>
    <row r="1735" spans="1:17" x14ac:dyDescent="0.35">
      <c r="A1735" s="40" t="s">
        <v>10385</v>
      </c>
      <c r="B1735" s="40" t="s">
        <v>15180</v>
      </c>
      <c r="C1735" s="41"/>
      <c r="D1735" s="42">
        <v>42825</v>
      </c>
      <c r="E1735" s="42">
        <v>2958465</v>
      </c>
      <c r="F1735" s="41"/>
      <c r="G1735" s="41"/>
      <c r="H1735" s="40" t="s">
        <v>9590</v>
      </c>
      <c r="I1735" s="42">
        <v>42825</v>
      </c>
      <c r="J1735" s="40" t="s">
        <v>11115</v>
      </c>
      <c r="K1735" s="42">
        <v>42825</v>
      </c>
      <c r="L1735" s="40" t="s">
        <v>11115</v>
      </c>
      <c r="M1735" s="42">
        <v>42825</v>
      </c>
      <c r="N1735" s="42">
        <v>2958465</v>
      </c>
      <c r="O1735" s="40" t="s">
        <v>11149</v>
      </c>
      <c r="P1735" s="40" t="s">
        <v>15177</v>
      </c>
      <c r="Q1735" s="40" t="s">
        <v>11152</v>
      </c>
    </row>
    <row r="1736" spans="1:17" x14ac:dyDescent="0.35">
      <c r="A1736" s="40" t="s">
        <v>15181</v>
      </c>
      <c r="B1736" s="40" t="s">
        <v>15182</v>
      </c>
      <c r="C1736" s="41"/>
      <c r="D1736" s="42">
        <v>42825</v>
      </c>
      <c r="E1736" s="42">
        <v>2958465</v>
      </c>
      <c r="F1736" s="41"/>
      <c r="G1736" s="41"/>
      <c r="H1736" s="40" t="s">
        <v>9590</v>
      </c>
      <c r="I1736" s="42">
        <v>42825</v>
      </c>
      <c r="J1736" s="40" t="s">
        <v>11115</v>
      </c>
      <c r="K1736" s="42">
        <v>42825</v>
      </c>
      <c r="L1736" s="40" t="s">
        <v>11115</v>
      </c>
      <c r="M1736" s="42">
        <v>42825</v>
      </c>
      <c r="N1736" s="42">
        <v>2958465</v>
      </c>
      <c r="O1736" s="40" t="s">
        <v>11149</v>
      </c>
      <c r="P1736" s="40" t="s">
        <v>15177</v>
      </c>
      <c r="Q1736" s="40" t="s">
        <v>11136</v>
      </c>
    </row>
    <row r="1737" spans="1:17" x14ac:dyDescent="0.35">
      <c r="A1737" s="40" t="s">
        <v>15183</v>
      </c>
      <c r="B1737" s="40" t="s">
        <v>15184</v>
      </c>
      <c r="C1737" s="41"/>
      <c r="D1737" s="42">
        <v>42825</v>
      </c>
      <c r="E1737" s="42">
        <v>2958465</v>
      </c>
      <c r="F1737" s="41"/>
      <c r="G1737" s="41"/>
      <c r="H1737" s="40" t="s">
        <v>9590</v>
      </c>
      <c r="I1737" s="42">
        <v>42825</v>
      </c>
      <c r="J1737" s="40" t="s">
        <v>11115</v>
      </c>
      <c r="K1737" s="42">
        <v>42825</v>
      </c>
      <c r="L1737" s="40" t="s">
        <v>11115</v>
      </c>
      <c r="M1737" s="42">
        <v>42825</v>
      </c>
      <c r="N1737" s="42">
        <v>2958465</v>
      </c>
      <c r="O1737" s="40" t="s">
        <v>11249</v>
      </c>
      <c r="P1737" s="40" t="s">
        <v>15185</v>
      </c>
      <c r="Q1737" s="40" t="s">
        <v>11118</v>
      </c>
    </row>
    <row r="1738" spans="1:17" x14ac:dyDescent="0.35">
      <c r="A1738" s="40" t="s">
        <v>15186</v>
      </c>
      <c r="B1738" s="40" t="s">
        <v>15187</v>
      </c>
      <c r="C1738" s="41"/>
      <c r="D1738" s="42">
        <v>42825</v>
      </c>
      <c r="E1738" s="42">
        <v>2958465</v>
      </c>
      <c r="F1738" s="41"/>
      <c r="G1738" s="41"/>
      <c r="H1738" s="40" t="s">
        <v>9590</v>
      </c>
      <c r="I1738" s="42">
        <v>42825</v>
      </c>
      <c r="J1738" s="40" t="s">
        <v>11115</v>
      </c>
      <c r="K1738" s="42">
        <v>42825</v>
      </c>
      <c r="L1738" s="40" t="s">
        <v>11115</v>
      </c>
      <c r="M1738" s="42">
        <v>42825</v>
      </c>
      <c r="N1738" s="42">
        <v>2958465</v>
      </c>
      <c r="O1738" s="40" t="s">
        <v>11249</v>
      </c>
      <c r="P1738" s="40" t="s">
        <v>15185</v>
      </c>
      <c r="Q1738" s="40" t="s">
        <v>11121</v>
      </c>
    </row>
    <row r="1739" spans="1:17" x14ac:dyDescent="0.35">
      <c r="A1739" s="40" t="s">
        <v>15188</v>
      </c>
      <c r="B1739" s="40" t="s">
        <v>15189</v>
      </c>
      <c r="C1739" s="41"/>
      <c r="D1739" s="42">
        <v>42825</v>
      </c>
      <c r="E1739" s="42">
        <v>2958465</v>
      </c>
      <c r="F1739" s="41"/>
      <c r="G1739" s="41"/>
      <c r="H1739" s="40" t="s">
        <v>9590</v>
      </c>
      <c r="I1739" s="42">
        <v>42825</v>
      </c>
      <c r="J1739" s="40" t="s">
        <v>11115</v>
      </c>
      <c r="K1739" s="42">
        <v>42825</v>
      </c>
      <c r="L1739" s="40" t="s">
        <v>11115</v>
      </c>
      <c r="M1739" s="42">
        <v>42825</v>
      </c>
      <c r="N1739" s="42">
        <v>2958465</v>
      </c>
      <c r="O1739" s="40" t="s">
        <v>11128</v>
      </c>
      <c r="P1739" s="40" t="s">
        <v>15190</v>
      </c>
      <c r="Q1739" s="40" t="s">
        <v>11118</v>
      </c>
    </row>
    <row r="1740" spans="1:17" x14ac:dyDescent="0.35">
      <c r="A1740" s="40" t="s">
        <v>15191</v>
      </c>
      <c r="B1740" s="40" t="s">
        <v>15192</v>
      </c>
      <c r="C1740" s="41"/>
      <c r="D1740" s="42">
        <v>42825</v>
      </c>
      <c r="E1740" s="42">
        <v>2958465</v>
      </c>
      <c r="F1740" s="41"/>
      <c r="G1740" s="41"/>
      <c r="H1740" s="40" t="s">
        <v>9590</v>
      </c>
      <c r="I1740" s="42">
        <v>42825</v>
      </c>
      <c r="J1740" s="40" t="s">
        <v>11115</v>
      </c>
      <c r="K1740" s="42">
        <v>42825</v>
      </c>
      <c r="L1740" s="40" t="s">
        <v>11115</v>
      </c>
      <c r="M1740" s="42">
        <v>42825</v>
      </c>
      <c r="N1740" s="42">
        <v>2958465</v>
      </c>
      <c r="O1740" s="40" t="s">
        <v>11128</v>
      </c>
      <c r="P1740" s="40" t="s">
        <v>15190</v>
      </c>
      <c r="Q1740" s="40" t="s">
        <v>11139</v>
      </c>
    </row>
    <row r="1741" spans="1:17" x14ac:dyDescent="0.35">
      <c r="A1741" s="40" t="s">
        <v>10601</v>
      </c>
      <c r="B1741" s="40" t="s">
        <v>15193</v>
      </c>
      <c r="C1741" s="41"/>
      <c r="D1741" s="42">
        <v>42825</v>
      </c>
      <c r="E1741" s="42">
        <v>2958465</v>
      </c>
      <c r="F1741" s="41"/>
      <c r="G1741" s="41"/>
      <c r="H1741" s="40" t="s">
        <v>9590</v>
      </c>
      <c r="I1741" s="42">
        <v>42825</v>
      </c>
      <c r="J1741" s="40" t="s">
        <v>11115</v>
      </c>
      <c r="K1741" s="42">
        <v>42825</v>
      </c>
      <c r="L1741" s="40" t="s">
        <v>11115</v>
      </c>
      <c r="M1741" s="42">
        <v>42825</v>
      </c>
      <c r="N1741" s="42">
        <v>2958465</v>
      </c>
      <c r="O1741" s="40" t="s">
        <v>11149</v>
      </c>
      <c r="P1741" s="40" t="s">
        <v>10787</v>
      </c>
      <c r="Q1741" s="40" t="s">
        <v>11118</v>
      </c>
    </row>
    <row r="1742" spans="1:17" x14ac:dyDescent="0.35">
      <c r="A1742" s="40" t="s">
        <v>10600</v>
      </c>
      <c r="B1742" s="40" t="s">
        <v>15194</v>
      </c>
      <c r="C1742" s="41"/>
      <c r="D1742" s="42">
        <v>42825</v>
      </c>
      <c r="E1742" s="42">
        <v>2958465</v>
      </c>
      <c r="F1742" s="41"/>
      <c r="G1742" s="41"/>
      <c r="H1742" s="40" t="s">
        <v>9590</v>
      </c>
      <c r="I1742" s="42">
        <v>42825</v>
      </c>
      <c r="J1742" s="40" t="s">
        <v>11115</v>
      </c>
      <c r="K1742" s="42">
        <v>42825</v>
      </c>
      <c r="L1742" s="40" t="s">
        <v>11115</v>
      </c>
      <c r="M1742" s="42">
        <v>42825</v>
      </c>
      <c r="N1742" s="42">
        <v>2958465</v>
      </c>
      <c r="O1742" s="40" t="s">
        <v>11149</v>
      </c>
      <c r="P1742" s="40" t="s">
        <v>10787</v>
      </c>
      <c r="Q1742" s="40" t="s">
        <v>11144</v>
      </c>
    </row>
    <row r="1743" spans="1:17" x14ac:dyDescent="0.35">
      <c r="A1743" s="40" t="s">
        <v>15195</v>
      </c>
      <c r="B1743" s="40" t="s">
        <v>15194</v>
      </c>
      <c r="C1743" s="41"/>
      <c r="D1743" s="42">
        <v>42825</v>
      </c>
      <c r="E1743" s="42">
        <v>2958465</v>
      </c>
      <c r="F1743" s="41"/>
      <c r="G1743" s="41"/>
      <c r="H1743" s="40" t="s">
        <v>9590</v>
      </c>
      <c r="I1743" s="42">
        <v>42825</v>
      </c>
      <c r="J1743" s="40" t="s">
        <v>11115</v>
      </c>
      <c r="K1743" s="42">
        <v>42825</v>
      </c>
      <c r="L1743" s="40" t="s">
        <v>11115</v>
      </c>
      <c r="M1743" s="42">
        <v>42825</v>
      </c>
      <c r="N1743" s="42">
        <v>2958465</v>
      </c>
      <c r="O1743" s="40" t="s">
        <v>11149</v>
      </c>
      <c r="P1743" s="40" t="s">
        <v>10787</v>
      </c>
      <c r="Q1743" s="40" t="s">
        <v>11144</v>
      </c>
    </row>
    <row r="1744" spans="1:17" x14ac:dyDescent="0.35">
      <c r="A1744" s="40" t="s">
        <v>10599</v>
      </c>
      <c r="B1744" s="40" t="s">
        <v>15196</v>
      </c>
      <c r="C1744" s="41"/>
      <c r="D1744" s="42">
        <v>42825</v>
      </c>
      <c r="E1744" s="42">
        <v>2958465</v>
      </c>
      <c r="F1744" s="41"/>
      <c r="G1744" s="41"/>
      <c r="H1744" s="40" t="s">
        <v>9590</v>
      </c>
      <c r="I1744" s="42">
        <v>42825</v>
      </c>
      <c r="J1744" s="40" t="s">
        <v>11115</v>
      </c>
      <c r="K1744" s="42">
        <v>42825</v>
      </c>
      <c r="L1744" s="40" t="s">
        <v>11115</v>
      </c>
      <c r="M1744" s="42">
        <v>42825</v>
      </c>
      <c r="N1744" s="42">
        <v>2958465</v>
      </c>
      <c r="O1744" s="40" t="s">
        <v>11149</v>
      </c>
      <c r="P1744" s="40" t="s">
        <v>10787</v>
      </c>
      <c r="Q1744" s="40" t="s">
        <v>11152</v>
      </c>
    </row>
    <row r="1745" spans="1:17" x14ac:dyDescent="0.35">
      <c r="A1745" s="40" t="s">
        <v>10602</v>
      </c>
      <c r="B1745" s="40" t="s">
        <v>15197</v>
      </c>
      <c r="C1745" s="41"/>
      <c r="D1745" s="42">
        <v>42825</v>
      </c>
      <c r="E1745" s="42">
        <v>2958465</v>
      </c>
      <c r="F1745" s="41"/>
      <c r="G1745" s="41"/>
      <c r="H1745" s="40" t="s">
        <v>9590</v>
      </c>
      <c r="I1745" s="42">
        <v>42825</v>
      </c>
      <c r="J1745" s="40" t="s">
        <v>11115</v>
      </c>
      <c r="K1745" s="42">
        <v>42825</v>
      </c>
      <c r="L1745" s="40" t="s">
        <v>11115</v>
      </c>
      <c r="M1745" s="42">
        <v>42825</v>
      </c>
      <c r="N1745" s="42">
        <v>2958465</v>
      </c>
      <c r="O1745" s="40" t="s">
        <v>11149</v>
      </c>
      <c r="P1745" s="40" t="s">
        <v>10787</v>
      </c>
      <c r="Q1745" s="40" t="s">
        <v>11139</v>
      </c>
    </row>
    <row r="1746" spans="1:17" x14ac:dyDescent="0.35">
      <c r="A1746" s="40" t="s">
        <v>15198</v>
      </c>
      <c r="B1746" s="40" t="s">
        <v>15199</v>
      </c>
      <c r="C1746" s="41"/>
      <c r="D1746" s="42">
        <v>42825</v>
      </c>
      <c r="E1746" s="42">
        <v>2958465</v>
      </c>
      <c r="F1746" s="41"/>
      <c r="G1746" s="41"/>
      <c r="H1746" s="40" t="s">
        <v>9590</v>
      </c>
      <c r="I1746" s="42">
        <v>42825</v>
      </c>
      <c r="J1746" s="40" t="s">
        <v>11115</v>
      </c>
      <c r="K1746" s="42">
        <v>42825</v>
      </c>
      <c r="L1746" s="40" t="s">
        <v>11115</v>
      </c>
      <c r="M1746" s="42">
        <v>42825</v>
      </c>
      <c r="N1746" s="42">
        <v>2958465</v>
      </c>
      <c r="O1746" s="40" t="s">
        <v>11720</v>
      </c>
      <c r="P1746" s="40" t="s">
        <v>10787</v>
      </c>
      <c r="Q1746" s="40" t="s">
        <v>11167</v>
      </c>
    </row>
    <row r="1747" spans="1:17" x14ac:dyDescent="0.35">
      <c r="A1747" s="40" t="s">
        <v>15200</v>
      </c>
      <c r="B1747" s="40" t="s">
        <v>15201</v>
      </c>
      <c r="C1747" s="41"/>
      <c r="D1747" s="42">
        <v>42825</v>
      </c>
      <c r="E1747" s="42">
        <v>2958465</v>
      </c>
      <c r="F1747" s="40" t="s">
        <v>13686</v>
      </c>
      <c r="G1747" s="41"/>
      <c r="H1747" s="40" t="s">
        <v>9590</v>
      </c>
      <c r="I1747" s="42">
        <v>42825</v>
      </c>
      <c r="J1747" s="40" t="s">
        <v>11115</v>
      </c>
      <c r="K1747" s="42">
        <v>42825</v>
      </c>
      <c r="L1747" s="40" t="s">
        <v>11115</v>
      </c>
      <c r="M1747" s="42">
        <v>42825</v>
      </c>
      <c r="N1747" s="42">
        <v>2958465</v>
      </c>
      <c r="O1747" s="40" t="s">
        <v>11210</v>
      </c>
      <c r="P1747" s="40" t="s">
        <v>15202</v>
      </c>
      <c r="Q1747" s="40" t="s">
        <v>11118</v>
      </c>
    </row>
    <row r="1748" spans="1:17" x14ac:dyDescent="0.35">
      <c r="A1748" s="40" t="s">
        <v>15203</v>
      </c>
      <c r="B1748" s="40" t="s">
        <v>15204</v>
      </c>
      <c r="C1748" s="41"/>
      <c r="D1748" s="42">
        <v>42825</v>
      </c>
      <c r="E1748" s="42">
        <v>2958465</v>
      </c>
      <c r="F1748" s="40" t="s">
        <v>15200</v>
      </c>
      <c r="G1748" s="41"/>
      <c r="H1748" s="40" t="s">
        <v>9590</v>
      </c>
      <c r="I1748" s="42">
        <v>42825</v>
      </c>
      <c r="J1748" s="40" t="s">
        <v>11115</v>
      </c>
      <c r="K1748" s="42">
        <v>42825</v>
      </c>
      <c r="L1748" s="40" t="s">
        <v>11115</v>
      </c>
      <c r="M1748" s="42">
        <v>42825</v>
      </c>
      <c r="N1748" s="42">
        <v>2958465</v>
      </c>
      <c r="O1748" s="40" t="s">
        <v>11210</v>
      </c>
      <c r="P1748" s="40" t="s">
        <v>15202</v>
      </c>
      <c r="Q1748" s="40" t="s">
        <v>11121</v>
      </c>
    </row>
    <row r="1749" spans="1:17" x14ac:dyDescent="0.35">
      <c r="A1749" s="40" t="s">
        <v>10497</v>
      </c>
      <c r="B1749" s="40" t="s">
        <v>15205</v>
      </c>
      <c r="C1749" s="41"/>
      <c r="D1749" s="42">
        <v>42825</v>
      </c>
      <c r="E1749" s="42">
        <v>2958465</v>
      </c>
      <c r="F1749" s="41"/>
      <c r="G1749" s="41"/>
      <c r="H1749" s="40" t="s">
        <v>9590</v>
      </c>
      <c r="I1749" s="42">
        <v>42825</v>
      </c>
      <c r="J1749" s="40" t="s">
        <v>11115</v>
      </c>
      <c r="K1749" s="42">
        <v>42825</v>
      </c>
      <c r="L1749" s="40" t="s">
        <v>11115</v>
      </c>
      <c r="M1749" s="42">
        <v>42825</v>
      </c>
      <c r="N1749" s="42">
        <v>2958465</v>
      </c>
      <c r="O1749" s="40" t="s">
        <v>11149</v>
      </c>
      <c r="P1749" s="40" t="s">
        <v>15206</v>
      </c>
      <c r="Q1749" s="40" t="s">
        <v>11144</v>
      </c>
    </row>
    <row r="1750" spans="1:17" x14ac:dyDescent="0.35">
      <c r="A1750" s="40" t="s">
        <v>15207</v>
      </c>
      <c r="B1750" s="40" t="s">
        <v>15208</v>
      </c>
      <c r="C1750" s="41"/>
      <c r="D1750" s="42">
        <v>42825</v>
      </c>
      <c r="E1750" s="42">
        <v>2958465</v>
      </c>
      <c r="F1750" s="41"/>
      <c r="G1750" s="41"/>
      <c r="H1750" s="40" t="s">
        <v>9590</v>
      </c>
      <c r="I1750" s="42">
        <v>42825</v>
      </c>
      <c r="J1750" s="40" t="s">
        <v>11115</v>
      </c>
      <c r="K1750" s="42">
        <v>42825</v>
      </c>
      <c r="L1750" s="40" t="s">
        <v>11115</v>
      </c>
      <c r="M1750" s="42">
        <v>42825</v>
      </c>
      <c r="N1750" s="42">
        <v>2958465</v>
      </c>
      <c r="O1750" s="40" t="s">
        <v>11149</v>
      </c>
      <c r="P1750" s="40" t="s">
        <v>15206</v>
      </c>
      <c r="Q1750" s="40" t="s">
        <v>11121</v>
      </c>
    </row>
    <row r="1751" spans="1:17" x14ac:dyDescent="0.35">
      <c r="A1751" s="40" t="s">
        <v>15209</v>
      </c>
      <c r="B1751" s="40" t="s">
        <v>15210</v>
      </c>
      <c r="C1751" s="41"/>
      <c r="D1751" s="42">
        <v>42825</v>
      </c>
      <c r="E1751" s="42">
        <v>2958465</v>
      </c>
      <c r="F1751" s="40" t="s">
        <v>14977</v>
      </c>
      <c r="G1751" s="41"/>
      <c r="H1751" s="40" t="s">
        <v>9590</v>
      </c>
      <c r="I1751" s="42">
        <v>42825</v>
      </c>
      <c r="J1751" s="40" t="s">
        <v>11115</v>
      </c>
      <c r="K1751" s="42">
        <v>42825</v>
      </c>
      <c r="L1751" s="40" t="s">
        <v>11115</v>
      </c>
      <c r="M1751" s="42">
        <v>42825</v>
      </c>
      <c r="N1751" s="42">
        <v>2958465</v>
      </c>
      <c r="O1751" s="40" t="s">
        <v>11210</v>
      </c>
      <c r="P1751" s="40" t="s">
        <v>15211</v>
      </c>
      <c r="Q1751" s="40" t="s">
        <v>11118</v>
      </c>
    </row>
    <row r="1752" spans="1:17" x14ac:dyDescent="0.35">
      <c r="A1752" s="40" t="s">
        <v>15212</v>
      </c>
      <c r="B1752" s="40" t="s">
        <v>15213</v>
      </c>
      <c r="C1752" s="41"/>
      <c r="D1752" s="42">
        <v>42825</v>
      </c>
      <c r="E1752" s="42">
        <v>2958465</v>
      </c>
      <c r="F1752" s="40" t="s">
        <v>10347</v>
      </c>
      <c r="G1752" s="41"/>
      <c r="H1752" s="40" t="s">
        <v>9590</v>
      </c>
      <c r="I1752" s="42">
        <v>42825</v>
      </c>
      <c r="J1752" s="40" t="s">
        <v>11115</v>
      </c>
      <c r="K1752" s="42">
        <v>42825</v>
      </c>
      <c r="L1752" s="40" t="s">
        <v>11115</v>
      </c>
      <c r="M1752" s="42">
        <v>42825</v>
      </c>
      <c r="N1752" s="42">
        <v>2958465</v>
      </c>
      <c r="O1752" s="40" t="s">
        <v>11210</v>
      </c>
      <c r="P1752" s="40" t="s">
        <v>15214</v>
      </c>
      <c r="Q1752" s="40" t="s">
        <v>11118</v>
      </c>
    </row>
    <row r="1753" spans="1:17" x14ac:dyDescent="0.35">
      <c r="A1753" s="40" t="s">
        <v>15215</v>
      </c>
      <c r="B1753" s="40" t="s">
        <v>15213</v>
      </c>
      <c r="C1753" s="41"/>
      <c r="D1753" s="42">
        <v>42825</v>
      </c>
      <c r="E1753" s="42">
        <v>2958465</v>
      </c>
      <c r="F1753" s="41"/>
      <c r="G1753" s="41"/>
      <c r="H1753" s="40" t="s">
        <v>9590</v>
      </c>
      <c r="I1753" s="42">
        <v>42825</v>
      </c>
      <c r="J1753" s="40" t="s">
        <v>11115</v>
      </c>
      <c r="K1753" s="42">
        <v>42825</v>
      </c>
      <c r="L1753" s="40" t="s">
        <v>11115</v>
      </c>
      <c r="M1753" s="42">
        <v>42825</v>
      </c>
      <c r="N1753" s="42">
        <v>2958465</v>
      </c>
      <c r="O1753" s="40" t="s">
        <v>11210</v>
      </c>
      <c r="P1753" s="40" t="s">
        <v>15214</v>
      </c>
      <c r="Q1753" s="40" t="s">
        <v>11118</v>
      </c>
    </row>
    <row r="1754" spans="1:17" x14ac:dyDescent="0.35">
      <c r="A1754" s="40" t="s">
        <v>15216</v>
      </c>
      <c r="B1754" s="40" t="s">
        <v>15217</v>
      </c>
      <c r="C1754" s="41"/>
      <c r="D1754" s="42">
        <v>42825</v>
      </c>
      <c r="E1754" s="42">
        <v>2958465</v>
      </c>
      <c r="F1754" s="41"/>
      <c r="G1754" s="41"/>
      <c r="H1754" s="40" t="s">
        <v>9590</v>
      </c>
      <c r="I1754" s="42">
        <v>42825</v>
      </c>
      <c r="J1754" s="40" t="s">
        <v>11115</v>
      </c>
      <c r="K1754" s="42">
        <v>42825</v>
      </c>
      <c r="L1754" s="40" t="s">
        <v>11115</v>
      </c>
      <c r="M1754" s="42">
        <v>42825</v>
      </c>
      <c r="N1754" s="42">
        <v>2958465</v>
      </c>
      <c r="O1754" s="40" t="s">
        <v>11720</v>
      </c>
      <c r="P1754" s="40" t="s">
        <v>15218</v>
      </c>
      <c r="Q1754" s="40" t="s">
        <v>11118</v>
      </c>
    </row>
    <row r="1755" spans="1:17" x14ac:dyDescent="0.35">
      <c r="A1755" s="40" t="s">
        <v>15219</v>
      </c>
      <c r="B1755" s="40" t="s">
        <v>15220</v>
      </c>
      <c r="C1755" s="41"/>
      <c r="D1755" s="42">
        <v>42825</v>
      </c>
      <c r="E1755" s="42">
        <v>2958465</v>
      </c>
      <c r="F1755" s="40" t="s">
        <v>12834</v>
      </c>
      <c r="G1755" s="41"/>
      <c r="H1755" s="40" t="s">
        <v>9590</v>
      </c>
      <c r="I1755" s="42">
        <v>42825</v>
      </c>
      <c r="J1755" s="40" t="s">
        <v>11115</v>
      </c>
      <c r="K1755" s="42">
        <v>42825</v>
      </c>
      <c r="L1755" s="40" t="s">
        <v>11115</v>
      </c>
      <c r="M1755" s="42">
        <v>42825</v>
      </c>
      <c r="N1755" s="42">
        <v>2958465</v>
      </c>
      <c r="O1755" s="40" t="s">
        <v>11210</v>
      </c>
      <c r="P1755" s="40" t="s">
        <v>15218</v>
      </c>
      <c r="Q1755" s="40" t="s">
        <v>11144</v>
      </c>
    </row>
    <row r="1756" spans="1:17" x14ac:dyDescent="0.35">
      <c r="A1756" s="40" t="s">
        <v>15221</v>
      </c>
      <c r="B1756" s="40" t="s">
        <v>15222</v>
      </c>
      <c r="C1756" s="41"/>
      <c r="D1756" s="42">
        <v>42825</v>
      </c>
      <c r="E1756" s="42">
        <v>2958465</v>
      </c>
      <c r="F1756" s="40" t="s">
        <v>15219</v>
      </c>
      <c r="G1756" s="41"/>
      <c r="H1756" s="40" t="s">
        <v>9590</v>
      </c>
      <c r="I1756" s="42">
        <v>42825</v>
      </c>
      <c r="J1756" s="40" t="s">
        <v>11115</v>
      </c>
      <c r="K1756" s="42">
        <v>42825</v>
      </c>
      <c r="L1756" s="40" t="s">
        <v>11115</v>
      </c>
      <c r="M1756" s="42">
        <v>42825</v>
      </c>
      <c r="N1756" s="42">
        <v>2958465</v>
      </c>
      <c r="O1756" s="40" t="s">
        <v>11210</v>
      </c>
      <c r="P1756" s="40" t="s">
        <v>15218</v>
      </c>
      <c r="Q1756" s="40" t="s">
        <v>11121</v>
      </c>
    </row>
    <row r="1757" spans="1:17" x14ac:dyDescent="0.35">
      <c r="A1757" s="40" t="s">
        <v>15223</v>
      </c>
      <c r="B1757" s="40" t="s">
        <v>15224</v>
      </c>
      <c r="C1757" s="41"/>
      <c r="D1757" s="42">
        <v>42825</v>
      </c>
      <c r="E1757" s="42">
        <v>2958465</v>
      </c>
      <c r="F1757" s="41"/>
      <c r="G1757" s="41"/>
      <c r="H1757" s="40" t="s">
        <v>9590</v>
      </c>
      <c r="I1757" s="42">
        <v>42825</v>
      </c>
      <c r="J1757" s="40" t="s">
        <v>11115</v>
      </c>
      <c r="K1757" s="42">
        <v>42825</v>
      </c>
      <c r="L1757" s="40" t="s">
        <v>11115</v>
      </c>
      <c r="M1757" s="42">
        <v>42825</v>
      </c>
      <c r="N1757" s="42">
        <v>2958465</v>
      </c>
      <c r="O1757" s="40" t="s">
        <v>11210</v>
      </c>
      <c r="P1757" s="40" t="s">
        <v>15218</v>
      </c>
      <c r="Q1757" s="40" t="s">
        <v>11152</v>
      </c>
    </row>
    <row r="1758" spans="1:17" x14ac:dyDescent="0.35">
      <c r="A1758" s="40" t="s">
        <v>10696</v>
      </c>
      <c r="B1758" s="40" t="s">
        <v>15225</v>
      </c>
      <c r="C1758" s="41"/>
      <c r="D1758" s="42">
        <v>42825</v>
      </c>
      <c r="E1758" s="42">
        <v>2958465</v>
      </c>
      <c r="F1758" s="41"/>
      <c r="G1758" s="41"/>
      <c r="H1758" s="40" t="s">
        <v>9590</v>
      </c>
      <c r="I1758" s="42">
        <v>42825</v>
      </c>
      <c r="J1758" s="40" t="s">
        <v>11115</v>
      </c>
      <c r="K1758" s="42">
        <v>42825</v>
      </c>
      <c r="L1758" s="40" t="s">
        <v>11115</v>
      </c>
      <c r="M1758" s="42">
        <v>42825</v>
      </c>
      <c r="N1758" s="42">
        <v>2958465</v>
      </c>
      <c r="O1758" s="40" t="s">
        <v>11149</v>
      </c>
      <c r="P1758" s="40" t="s">
        <v>15226</v>
      </c>
      <c r="Q1758" s="40" t="s">
        <v>11118</v>
      </c>
    </row>
    <row r="1759" spans="1:17" x14ac:dyDescent="0.35">
      <c r="A1759" s="40" t="s">
        <v>10591</v>
      </c>
      <c r="B1759" s="40" t="s">
        <v>15227</v>
      </c>
      <c r="C1759" s="41"/>
      <c r="D1759" s="42">
        <v>42825</v>
      </c>
      <c r="E1759" s="42">
        <v>2958465</v>
      </c>
      <c r="F1759" s="41"/>
      <c r="G1759" s="41"/>
      <c r="H1759" s="40" t="s">
        <v>9590</v>
      </c>
      <c r="I1759" s="42">
        <v>42825</v>
      </c>
      <c r="J1759" s="40" t="s">
        <v>11115</v>
      </c>
      <c r="K1759" s="42">
        <v>42825</v>
      </c>
      <c r="L1759" s="40" t="s">
        <v>11115</v>
      </c>
      <c r="M1759" s="42">
        <v>42825</v>
      </c>
      <c r="N1759" s="42">
        <v>2958465</v>
      </c>
      <c r="O1759" s="40" t="s">
        <v>11149</v>
      </c>
      <c r="P1759" s="40" t="s">
        <v>15226</v>
      </c>
      <c r="Q1759" s="40" t="s">
        <v>11152</v>
      </c>
    </row>
    <row r="1760" spans="1:17" x14ac:dyDescent="0.35">
      <c r="A1760" s="40" t="s">
        <v>8031</v>
      </c>
      <c r="B1760" s="40" t="s">
        <v>15227</v>
      </c>
      <c r="C1760" s="41"/>
      <c r="D1760" s="42">
        <v>42825</v>
      </c>
      <c r="E1760" s="42">
        <v>2958465</v>
      </c>
      <c r="F1760" s="41"/>
      <c r="G1760" s="41"/>
      <c r="H1760" s="40" t="s">
        <v>9590</v>
      </c>
      <c r="I1760" s="42">
        <v>42825</v>
      </c>
      <c r="J1760" s="40" t="s">
        <v>11115</v>
      </c>
      <c r="K1760" s="42">
        <v>42825</v>
      </c>
      <c r="L1760" s="40" t="s">
        <v>11115</v>
      </c>
      <c r="M1760" s="42">
        <v>42825</v>
      </c>
      <c r="N1760" s="42">
        <v>2958465</v>
      </c>
      <c r="O1760" s="40" t="s">
        <v>11149</v>
      </c>
      <c r="P1760" s="40" t="s">
        <v>15226</v>
      </c>
      <c r="Q1760" s="40" t="s">
        <v>11152</v>
      </c>
    </row>
    <row r="1761" spans="1:17" x14ac:dyDescent="0.35">
      <c r="A1761" s="40" t="s">
        <v>8032</v>
      </c>
      <c r="B1761" s="40" t="s">
        <v>15227</v>
      </c>
      <c r="C1761" s="41"/>
      <c r="D1761" s="42">
        <v>42825</v>
      </c>
      <c r="E1761" s="42">
        <v>2958465</v>
      </c>
      <c r="F1761" s="41"/>
      <c r="G1761" s="41"/>
      <c r="H1761" s="40" t="s">
        <v>9590</v>
      </c>
      <c r="I1761" s="42">
        <v>42825</v>
      </c>
      <c r="J1761" s="40" t="s">
        <v>11115</v>
      </c>
      <c r="K1761" s="42">
        <v>42825</v>
      </c>
      <c r="L1761" s="40" t="s">
        <v>11115</v>
      </c>
      <c r="M1761" s="42">
        <v>42825</v>
      </c>
      <c r="N1761" s="42">
        <v>2958465</v>
      </c>
      <c r="O1761" s="40" t="s">
        <v>11149</v>
      </c>
      <c r="P1761" s="40" t="s">
        <v>15226</v>
      </c>
      <c r="Q1761" s="40" t="s">
        <v>11152</v>
      </c>
    </row>
    <row r="1762" spans="1:17" x14ac:dyDescent="0.35">
      <c r="A1762" s="40" t="s">
        <v>15228</v>
      </c>
      <c r="B1762" s="40" t="s">
        <v>15227</v>
      </c>
      <c r="C1762" s="41"/>
      <c r="D1762" s="42">
        <v>42825</v>
      </c>
      <c r="E1762" s="42">
        <v>2958465</v>
      </c>
      <c r="F1762" s="41"/>
      <c r="G1762" s="41"/>
      <c r="H1762" s="40" t="s">
        <v>9590</v>
      </c>
      <c r="I1762" s="42">
        <v>42825</v>
      </c>
      <c r="J1762" s="40" t="s">
        <v>11115</v>
      </c>
      <c r="K1762" s="42">
        <v>42825</v>
      </c>
      <c r="L1762" s="40" t="s">
        <v>11115</v>
      </c>
      <c r="M1762" s="42">
        <v>42825</v>
      </c>
      <c r="N1762" s="42">
        <v>2958465</v>
      </c>
      <c r="O1762" s="40" t="s">
        <v>11149</v>
      </c>
      <c r="P1762" s="40" t="s">
        <v>15226</v>
      </c>
      <c r="Q1762" s="40" t="s">
        <v>11152</v>
      </c>
    </row>
    <row r="1763" spans="1:17" x14ac:dyDescent="0.35">
      <c r="A1763" s="40" t="s">
        <v>15229</v>
      </c>
      <c r="B1763" s="40" t="s">
        <v>15230</v>
      </c>
      <c r="C1763" s="41"/>
      <c r="D1763" s="42">
        <v>42825</v>
      </c>
      <c r="E1763" s="42">
        <v>2958465</v>
      </c>
      <c r="F1763" s="41"/>
      <c r="G1763" s="41"/>
      <c r="H1763" s="40" t="s">
        <v>9590</v>
      </c>
      <c r="I1763" s="42">
        <v>42825</v>
      </c>
      <c r="J1763" s="40" t="s">
        <v>11115</v>
      </c>
      <c r="K1763" s="42">
        <v>42825</v>
      </c>
      <c r="L1763" s="40" t="s">
        <v>11115</v>
      </c>
      <c r="M1763" s="42">
        <v>42825</v>
      </c>
      <c r="N1763" s="42">
        <v>2958465</v>
      </c>
      <c r="O1763" s="40" t="s">
        <v>11149</v>
      </c>
      <c r="P1763" s="40" t="s">
        <v>15226</v>
      </c>
      <c r="Q1763" s="40" t="s">
        <v>11167</v>
      </c>
    </row>
    <row r="1764" spans="1:17" x14ac:dyDescent="0.35">
      <c r="A1764" s="40" t="s">
        <v>15231</v>
      </c>
      <c r="B1764" s="40" t="s">
        <v>15232</v>
      </c>
      <c r="C1764" s="41"/>
      <c r="D1764" s="42">
        <v>42825</v>
      </c>
      <c r="E1764" s="42">
        <v>2958465</v>
      </c>
      <c r="F1764" s="41"/>
      <c r="G1764" s="41"/>
      <c r="H1764" s="40" t="s">
        <v>9590</v>
      </c>
      <c r="I1764" s="42">
        <v>42825</v>
      </c>
      <c r="J1764" s="40" t="s">
        <v>11115</v>
      </c>
      <c r="K1764" s="42">
        <v>42825</v>
      </c>
      <c r="L1764" s="40" t="s">
        <v>11115</v>
      </c>
      <c r="M1764" s="42">
        <v>42825</v>
      </c>
      <c r="N1764" s="42">
        <v>2958465</v>
      </c>
      <c r="O1764" s="40" t="s">
        <v>11149</v>
      </c>
      <c r="P1764" s="40" t="s">
        <v>15233</v>
      </c>
      <c r="Q1764" s="40" t="s">
        <v>11152</v>
      </c>
    </row>
    <row r="1765" spans="1:17" x14ac:dyDescent="0.35">
      <c r="A1765" s="40" t="s">
        <v>15234</v>
      </c>
      <c r="B1765" s="40" t="s">
        <v>15235</v>
      </c>
      <c r="C1765" s="41"/>
      <c r="D1765" s="42">
        <v>42825</v>
      </c>
      <c r="E1765" s="42">
        <v>2958465</v>
      </c>
      <c r="F1765" s="41"/>
      <c r="G1765" s="41"/>
      <c r="H1765" s="40" t="s">
        <v>9590</v>
      </c>
      <c r="I1765" s="42">
        <v>42825</v>
      </c>
      <c r="J1765" s="40" t="s">
        <v>11115</v>
      </c>
      <c r="K1765" s="42">
        <v>42825</v>
      </c>
      <c r="L1765" s="40" t="s">
        <v>11115</v>
      </c>
      <c r="M1765" s="42">
        <v>42825</v>
      </c>
      <c r="N1765" s="42">
        <v>2958465</v>
      </c>
      <c r="O1765" s="40" t="s">
        <v>11149</v>
      </c>
      <c r="P1765" s="40" t="s">
        <v>15233</v>
      </c>
      <c r="Q1765" s="40" t="s">
        <v>11167</v>
      </c>
    </row>
    <row r="1766" spans="1:17" x14ac:dyDescent="0.35">
      <c r="A1766" s="40" t="s">
        <v>15236</v>
      </c>
      <c r="B1766" s="40" t="s">
        <v>15237</v>
      </c>
      <c r="C1766" s="41"/>
      <c r="D1766" s="42">
        <v>42825</v>
      </c>
      <c r="E1766" s="42">
        <v>2958465</v>
      </c>
      <c r="F1766" s="41"/>
      <c r="G1766" s="41"/>
      <c r="H1766" s="40" t="s">
        <v>9590</v>
      </c>
      <c r="I1766" s="42">
        <v>42825</v>
      </c>
      <c r="J1766" s="40" t="s">
        <v>11115</v>
      </c>
      <c r="K1766" s="42">
        <v>42825</v>
      </c>
      <c r="L1766" s="40" t="s">
        <v>11115</v>
      </c>
      <c r="M1766" s="42">
        <v>42825</v>
      </c>
      <c r="N1766" s="42">
        <v>2958465</v>
      </c>
      <c r="O1766" s="40" t="s">
        <v>11149</v>
      </c>
      <c r="P1766" s="40" t="s">
        <v>15238</v>
      </c>
      <c r="Q1766" s="40" t="s">
        <v>11118</v>
      </c>
    </row>
    <row r="1767" spans="1:17" x14ac:dyDescent="0.35">
      <c r="A1767" s="40" t="s">
        <v>10396</v>
      </c>
      <c r="B1767" s="40" t="s">
        <v>15239</v>
      </c>
      <c r="C1767" s="41"/>
      <c r="D1767" s="42">
        <v>42825</v>
      </c>
      <c r="E1767" s="42">
        <v>2958465</v>
      </c>
      <c r="F1767" s="41"/>
      <c r="G1767" s="41"/>
      <c r="H1767" s="40" t="s">
        <v>9590</v>
      </c>
      <c r="I1767" s="42">
        <v>42825</v>
      </c>
      <c r="J1767" s="40" t="s">
        <v>11115</v>
      </c>
      <c r="K1767" s="42">
        <v>42825</v>
      </c>
      <c r="L1767" s="40" t="s">
        <v>11115</v>
      </c>
      <c r="M1767" s="42">
        <v>42825</v>
      </c>
      <c r="N1767" s="42">
        <v>2958465</v>
      </c>
      <c r="O1767" s="40" t="s">
        <v>11149</v>
      </c>
      <c r="P1767" s="40" t="s">
        <v>15238</v>
      </c>
      <c r="Q1767" s="40" t="s">
        <v>11144</v>
      </c>
    </row>
    <row r="1768" spans="1:17" x14ac:dyDescent="0.35">
      <c r="A1768" s="40" t="s">
        <v>15240</v>
      </c>
      <c r="B1768" s="40" t="s">
        <v>15241</v>
      </c>
      <c r="C1768" s="41"/>
      <c r="D1768" s="42">
        <v>42825</v>
      </c>
      <c r="E1768" s="42">
        <v>2958465</v>
      </c>
      <c r="F1768" s="41"/>
      <c r="G1768" s="41"/>
      <c r="H1768" s="40" t="s">
        <v>9590</v>
      </c>
      <c r="I1768" s="42">
        <v>42825</v>
      </c>
      <c r="J1768" s="40" t="s">
        <v>11115</v>
      </c>
      <c r="K1768" s="42">
        <v>42825</v>
      </c>
      <c r="L1768" s="40" t="s">
        <v>11115</v>
      </c>
      <c r="M1768" s="42">
        <v>42825</v>
      </c>
      <c r="N1768" s="42">
        <v>2958465</v>
      </c>
      <c r="O1768" s="40" t="s">
        <v>11149</v>
      </c>
      <c r="P1768" s="40" t="s">
        <v>15238</v>
      </c>
      <c r="Q1768" s="40" t="s">
        <v>11121</v>
      </c>
    </row>
    <row r="1769" spans="1:17" x14ac:dyDescent="0.35">
      <c r="A1769" s="40" t="s">
        <v>10395</v>
      </c>
      <c r="B1769" s="40" t="s">
        <v>15242</v>
      </c>
      <c r="C1769" s="41"/>
      <c r="D1769" s="42">
        <v>42825</v>
      </c>
      <c r="E1769" s="42">
        <v>2958465</v>
      </c>
      <c r="F1769" s="41"/>
      <c r="G1769" s="41"/>
      <c r="H1769" s="40" t="s">
        <v>9590</v>
      </c>
      <c r="I1769" s="42">
        <v>42825</v>
      </c>
      <c r="J1769" s="40" t="s">
        <v>11115</v>
      </c>
      <c r="K1769" s="42">
        <v>42825</v>
      </c>
      <c r="L1769" s="40" t="s">
        <v>11115</v>
      </c>
      <c r="M1769" s="42">
        <v>42825</v>
      </c>
      <c r="N1769" s="42">
        <v>2958465</v>
      </c>
      <c r="O1769" s="40" t="s">
        <v>11149</v>
      </c>
      <c r="P1769" s="40" t="s">
        <v>15238</v>
      </c>
      <c r="Q1769" s="40" t="s">
        <v>11152</v>
      </c>
    </row>
    <row r="1770" spans="1:17" x14ac:dyDescent="0.35">
      <c r="A1770" s="40" t="s">
        <v>15243</v>
      </c>
      <c r="B1770" s="40" t="s">
        <v>15244</v>
      </c>
      <c r="C1770" s="41"/>
      <c r="D1770" s="42">
        <v>42825</v>
      </c>
      <c r="E1770" s="42">
        <v>2958465</v>
      </c>
      <c r="F1770" s="41"/>
      <c r="G1770" s="41"/>
      <c r="H1770" s="40" t="s">
        <v>9590</v>
      </c>
      <c r="I1770" s="42">
        <v>42825</v>
      </c>
      <c r="J1770" s="40" t="s">
        <v>11115</v>
      </c>
      <c r="K1770" s="42">
        <v>42825</v>
      </c>
      <c r="L1770" s="40" t="s">
        <v>11115</v>
      </c>
      <c r="M1770" s="42">
        <v>42825</v>
      </c>
      <c r="N1770" s="42">
        <v>2958465</v>
      </c>
      <c r="O1770" s="40" t="s">
        <v>11175</v>
      </c>
      <c r="P1770" s="40" t="s">
        <v>15245</v>
      </c>
      <c r="Q1770" s="40" t="s">
        <v>11118</v>
      </c>
    </row>
    <row r="1771" spans="1:17" x14ac:dyDescent="0.35">
      <c r="A1771" s="40" t="s">
        <v>10394</v>
      </c>
      <c r="B1771" s="40" t="s">
        <v>15246</v>
      </c>
      <c r="C1771" s="41"/>
      <c r="D1771" s="42">
        <v>42825</v>
      </c>
      <c r="E1771" s="42">
        <v>2958465</v>
      </c>
      <c r="F1771" s="41"/>
      <c r="G1771" s="41"/>
      <c r="H1771" s="40" t="s">
        <v>9590</v>
      </c>
      <c r="I1771" s="42">
        <v>42825</v>
      </c>
      <c r="J1771" s="40" t="s">
        <v>11115</v>
      </c>
      <c r="K1771" s="42">
        <v>42825</v>
      </c>
      <c r="L1771" s="40" t="s">
        <v>11115</v>
      </c>
      <c r="M1771" s="42">
        <v>42825</v>
      </c>
      <c r="N1771" s="42">
        <v>2958465</v>
      </c>
      <c r="O1771" s="40" t="s">
        <v>11720</v>
      </c>
      <c r="P1771" s="40" t="s">
        <v>15247</v>
      </c>
      <c r="Q1771" s="40" t="s">
        <v>11118</v>
      </c>
    </row>
    <row r="1772" spans="1:17" x14ac:dyDescent="0.35">
      <c r="A1772" s="40" t="s">
        <v>15248</v>
      </c>
      <c r="B1772" s="40" t="s">
        <v>15249</v>
      </c>
      <c r="C1772" s="41"/>
      <c r="D1772" s="42">
        <v>42825</v>
      </c>
      <c r="E1772" s="42">
        <v>2958465</v>
      </c>
      <c r="F1772" s="41"/>
      <c r="G1772" s="41"/>
      <c r="H1772" s="40" t="s">
        <v>9590</v>
      </c>
      <c r="I1772" s="42">
        <v>42825</v>
      </c>
      <c r="J1772" s="40" t="s">
        <v>11115</v>
      </c>
      <c r="K1772" s="42">
        <v>42825</v>
      </c>
      <c r="L1772" s="40" t="s">
        <v>11115</v>
      </c>
      <c r="M1772" s="42">
        <v>42825</v>
      </c>
      <c r="N1772" s="42">
        <v>2958465</v>
      </c>
      <c r="O1772" s="40" t="s">
        <v>11384</v>
      </c>
      <c r="P1772" s="40" t="s">
        <v>15250</v>
      </c>
      <c r="Q1772" s="40" t="s">
        <v>11118</v>
      </c>
    </row>
    <row r="1773" spans="1:17" x14ac:dyDescent="0.35">
      <c r="A1773" s="40" t="s">
        <v>15251</v>
      </c>
      <c r="B1773" s="40" t="s">
        <v>15252</v>
      </c>
      <c r="C1773" s="41"/>
      <c r="D1773" s="42">
        <v>42866</v>
      </c>
      <c r="E1773" s="41"/>
      <c r="F1773" s="41"/>
      <c r="G1773" s="41"/>
      <c r="H1773" s="40" t="s">
        <v>9590</v>
      </c>
      <c r="I1773" s="42">
        <v>42866</v>
      </c>
      <c r="J1773" s="40" t="s">
        <v>13591</v>
      </c>
      <c r="K1773" s="42">
        <v>42866</v>
      </c>
      <c r="L1773" s="40" t="s">
        <v>13592</v>
      </c>
      <c r="M1773" s="42">
        <v>42866</v>
      </c>
      <c r="N1773" s="41"/>
      <c r="O1773" s="40" t="s">
        <v>11210</v>
      </c>
      <c r="P1773" s="40" t="s">
        <v>15253</v>
      </c>
      <c r="Q1773" s="40" t="s">
        <v>11121</v>
      </c>
    </row>
    <row r="1774" spans="1:17" x14ac:dyDescent="0.35">
      <c r="A1774" s="40" t="s">
        <v>15254</v>
      </c>
      <c r="B1774" s="40" t="s">
        <v>15255</v>
      </c>
      <c r="C1774" s="41"/>
      <c r="D1774" s="42">
        <v>42825</v>
      </c>
      <c r="E1774" s="42">
        <v>2958465</v>
      </c>
      <c r="F1774" s="40" t="s">
        <v>11776</v>
      </c>
      <c r="G1774" s="41"/>
      <c r="H1774" s="40" t="s">
        <v>9590</v>
      </c>
      <c r="I1774" s="42">
        <v>42825</v>
      </c>
      <c r="J1774" s="40" t="s">
        <v>11115</v>
      </c>
      <c r="K1774" s="42">
        <v>42825</v>
      </c>
      <c r="L1774" s="40" t="s">
        <v>11115</v>
      </c>
      <c r="M1774" s="42">
        <v>42825</v>
      </c>
      <c r="N1774" s="42">
        <v>2958465</v>
      </c>
      <c r="O1774" s="40" t="s">
        <v>11155</v>
      </c>
      <c r="P1774" s="40" t="s">
        <v>15256</v>
      </c>
      <c r="Q1774" s="40" t="s">
        <v>11118</v>
      </c>
    </row>
    <row r="1775" spans="1:17" x14ac:dyDescent="0.35">
      <c r="A1775" s="40" t="s">
        <v>15257</v>
      </c>
      <c r="B1775" s="40" t="s">
        <v>15258</v>
      </c>
      <c r="C1775" s="41"/>
      <c r="D1775" s="42">
        <v>42825</v>
      </c>
      <c r="E1775" s="42">
        <v>2958465</v>
      </c>
      <c r="F1775" s="40" t="s">
        <v>11779</v>
      </c>
      <c r="G1775" s="41"/>
      <c r="H1775" s="40" t="s">
        <v>9590</v>
      </c>
      <c r="I1775" s="42">
        <v>42825</v>
      </c>
      <c r="J1775" s="40" t="s">
        <v>11115</v>
      </c>
      <c r="K1775" s="42">
        <v>42825</v>
      </c>
      <c r="L1775" s="40" t="s">
        <v>11115</v>
      </c>
      <c r="M1775" s="42">
        <v>42825</v>
      </c>
      <c r="N1775" s="42">
        <v>2958465</v>
      </c>
      <c r="O1775" s="40" t="s">
        <v>11155</v>
      </c>
      <c r="P1775" s="40" t="s">
        <v>15256</v>
      </c>
      <c r="Q1775" s="40" t="s">
        <v>11144</v>
      </c>
    </row>
    <row r="1776" spans="1:17" ht="26.5" x14ac:dyDescent="0.35">
      <c r="A1776" s="40" t="s">
        <v>14311</v>
      </c>
      <c r="B1776" s="40" t="s">
        <v>15259</v>
      </c>
      <c r="C1776" s="41"/>
      <c r="D1776" s="42">
        <v>42825</v>
      </c>
      <c r="E1776" s="42">
        <v>2958465</v>
      </c>
      <c r="F1776" s="41"/>
      <c r="G1776" s="41"/>
      <c r="H1776" s="40" t="s">
        <v>9590</v>
      </c>
      <c r="I1776" s="42">
        <v>42825</v>
      </c>
      <c r="J1776" s="40" t="s">
        <v>11115</v>
      </c>
      <c r="K1776" s="42">
        <v>42825</v>
      </c>
      <c r="L1776" s="40" t="s">
        <v>11115</v>
      </c>
      <c r="M1776" s="42">
        <v>42825</v>
      </c>
      <c r="N1776" s="42">
        <v>2958465</v>
      </c>
      <c r="O1776" s="40" t="s">
        <v>11160</v>
      </c>
      <c r="P1776" s="40" t="s">
        <v>15256</v>
      </c>
      <c r="Q1776" s="40" t="s">
        <v>11121</v>
      </c>
    </row>
    <row r="1777" spans="1:17" x14ac:dyDescent="0.35">
      <c r="A1777" s="40" t="s">
        <v>10755</v>
      </c>
      <c r="B1777" s="40" t="s">
        <v>15260</v>
      </c>
      <c r="C1777" s="41"/>
      <c r="D1777" s="42">
        <v>42825</v>
      </c>
      <c r="E1777" s="42">
        <v>2958465</v>
      </c>
      <c r="F1777" s="41"/>
      <c r="G1777" s="41"/>
      <c r="H1777" s="40" t="s">
        <v>9590</v>
      </c>
      <c r="I1777" s="42">
        <v>42825</v>
      </c>
      <c r="J1777" s="40" t="s">
        <v>11115</v>
      </c>
      <c r="K1777" s="42">
        <v>42825</v>
      </c>
      <c r="L1777" s="40" t="s">
        <v>11115</v>
      </c>
      <c r="M1777" s="42">
        <v>42825</v>
      </c>
      <c r="N1777" s="42">
        <v>2958465</v>
      </c>
      <c r="O1777" s="40" t="s">
        <v>11149</v>
      </c>
      <c r="P1777" s="40" t="s">
        <v>15261</v>
      </c>
      <c r="Q1777" s="40" t="s">
        <v>11118</v>
      </c>
    </row>
    <row r="1778" spans="1:17" x14ac:dyDescent="0.35">
      <c r="A1778" s="40" t="s">
        <v>10756</v>
      </c>
      <c r="B1778" s="40" t="s">
        <v>15262</v>
      </c>
      <c r="C1778" s="41"/>
      <c r="D1778" s="42">
        <v>42825</v>
      </c>
      <c r="E1778" s="42">
        <v>2958465</v>
      </c>
      <c r="F1778" s="41"/>
      <c r="G1778" s="41"/>
      <c r="H1778" s="40" t="s">
        <v>9590</v>
      </c>
      <c r="I1778" s="42">
        <v>42825</v>
      </c>
      <c r="J1778" s="40" t="s">
        <v>11115</v>
      </c>
      <c r="K1778" s="42">
        <v>42825</v>
      </c>
      <c r="L1778" s="40" t="s">
        <v>11115</v>
      </c>
      <c r="M1778" s="42">
        <v>42825</v>
      </c>
      <c r="N1778" s="42">
        <v>2958465</v>
      </c>
      <c r="O1778" s="40" t="s">
        <v>11149</v>
      </c>
      <c r="P1778" s="40" t="s">
        <v>15261</v>
      </c>
      <c r="Q1778" s="40" t="s">
        <v>11152</v>
      </c>
    </row>
    <row r="1779" spans="1:17" x14ac:dyDescent="0.35">
      <c r="A1779" s="40" t="s">
        <v>15263</v>
      </c>
      <c r="B1779" s="40" t="s">
        <v>15264</v>
      </c>
      <c r="C1779" s="41"/>
      <c r="D1779" s="42">
        <v>42825</v>
      </c>
      <c r="E1779" s="42">
        <v>2958465</v>
      </c>
      <c r="F1779" s="41"/>
      <c r="G1779" s="41"/>
      <c r="H1779" s="40" t="s">
        <v>9590</v>
      </c>
      <c r="I1779" s="42">
        <v>42825</v>
      </c>
      <c r="J1779" s="40" t="s">
        <v>11115</v>
      </c>
      <c r="K1779" s="42">
        <v>42825</v>
      </c>
      <c r="L1779" s="40" t="s">
        <v>11115</v>
      </c>
      <c r="M1779" s="42">
        <v>42825</v>
      </c>
      <c r="N1779" s="42">
        <v>2958465</v>
      </c>
      <c r="O1779" s="40" t="s">
        <v>11274</v>
      </c>
      <c r="P1779" s="40" t="s">
        <v>15265</v>
      </c>
      <c r="Q1779" s="40" t="s">
        <v>11118</v>
      </c>
    </row>
    <row r="1780" spans="1:17" x14ac:dyDescent="0.35">
      <c r="A1780" s="40" t="s">
        <v>15266</v>
      </c>
      <c r="B1780" s="40" t="s">
        <v>15267</v>
      </c>
      <c r="C1780" s="41"/>
      <c r="D1780" s="42">
        <v>42825</v>
      </c>
      <c r="E1780" s="42">
        <v>2958465</v>
      </c>
      <c r="F1780" s="41"/>
      <c r="G1780" s="41"/>
      <c r="H1780" s="40" t="s">
        <v>9590</v>
      </c>
      <c r="I1780" s="42">
        <v>42825</v>
      </c>
      <c r="J1780" s="40" t="s">
        <v>11115</v>
      </c>
      <c r="K1780" s="42">
        <v>42825</v>
      </c>
      <c r="L1780" s="40" t="s">
        <v>11115</v>
      </c>
      <c r="M1780" s="42">
        <v>42825</v>
      </c>
      <c r="N1780" s="42">
        <v>2958465</v>
      </c>
      <c r="O1780" s="40" t="s">
        <v>11274</v>
      </c>
      <c r="P1780" s="40" t="s">
        <v>15265</v>
      </c>
      <c r="Q1780" s="40" t="s">
        <v>11121</v>
      </c>
    </row>
    <row r="1781" spans="1:17" x14ac:dyDescent="0.35">
      <c r="A1781" s="40" t="s">
        <v>15268</v>
      </c>
      <c r="B1781" s="40" t="s">
        <v>15269</v>
      </c>
      <c r="C1781" s="41"/>
      <c r="D1781" s="42">
        <v>42825</v>
      </c>
      <c r="E1781" s="42">
        <v>2958465</v>
      </c>
      <c r="F1781" s="41"/>
      <c r="G1781" s="41"/>
      <c r="H1781" s="40" t="s">
        <v>9590</v>
      </c>
      <c r="I1781" s="42">
        <v>42825</v>
      </c>
      <c r="J1781" s="40" t="s">
        <v>11115</v>
      </c>
      <c r="K1781" s="42">
        <v>42825</v>
      </c>
      <c r="L1781" s="40" t="s">
        <v>11115</v>
      </c>
      <c r="M1781" s="42">
        <v>42825</v>
      </c>
      <c r="N1781" s="42">
        <v>2958465</v>
      </c>
      <c r="O1781" s="40" t="s">
        <v>11720</v>
      </c>
      <c r="P1781" s="40" t="s">
        <v>15270</v>
      </c>
      <c r="Q1781" s="40" t="s">
        <v>11121</v>
      </c>
    </row>
    <row r="1782" spans="1:17" x14ac:dyDescent="0.35">
      <c r="A1782" s="40" t="s">
        <v>15271</v>
      </c>
      <c r="B1782" s="40" t="s">
        <v>15269</v>
      </c>
      <c r="C1782" s="41"/>
      <c r="D1782" s="42">
        <v>42825</v>
      </c>
      <c r="E1782" s="42">
        <v>2958465</v>
      </c>
      <c r="F1782" s="41"/>
      <c r="G1782" s="41"/>
      <c r="H1782" s="40" t="s">
        <v>9590</v>
      </c>
      <c r="I1782" s="42">
        <v>42825</v>
      </c>
      <c r="J1782" s="40" t="s">
        <v>11115</v>
      </c>
      <c r="K1782" s="42">
        <v>42825</v>
      </c>
      <c r="L1782" s="40" t="s">
        <v>11115</v>
      </c>
      <c r="M1782" s="42">
        <v>42825</v>
      </c>
      <c r="N1782" s="42">
        <v>2958465</v>
      </c>
      <c r="O1782" s="40" t="s">
        <v>11720</v>
      </c>
      <c r="P1782" s="40" t="s">
        <v>15270</v>
      </c>
      <c r="Q1782" s="40" t="s">
        <v>11121</v>
      </c>
    </row>
    <row r="1783" spans="1:17" x14ac:dyDescent="0.35">
      <c r="A1783" s="40" t="s">
        <v>10640</v>
      </c>
      <c r="B1783" s="40" t="s">
        <v>15272</v>
      </c>
      <c r="C1783" s="41"/>
      <c r="D1783" s="42">
        <v>42825</v>
      </c>
      <c r="E1783" s="42">
        <v>2958465</v>
      </c>
      <c r="F1783" s="41"/>
      <c r="G1783" s="41"/>
      <c r="H1783" s="40" t="s">
        <v>9590</v>
      </c>
      <c r="I1783" s="42">
        <v>42825</v>
      </c>
      <c r="J1783" s="40" t="s">
        <v>11115</v>
      </c>
      <c r="K1783" s="42">
        <v>42825</v>
      </c>
      <c r="L1783" s="40" t="s">
        <v>11115</v>
      </c>
      <c r="M1783" s="42">
        <v>42825</v>
      </c>
      <c r="N1783" s="42">
        <v>2958465</v>
      </c>
      <c r="O1783" s="40" t="s">
        <v>11149</v>
      </c>
      <c r="P1783" s="40" t="s">
        <v>15270</v>
      </c>
      <c r="Q1783" s="40" t="s">
        <v>11152</v>
      </c>
    </row>
    <row r="1784" spans="1:17" x14ac:dyDescent="0.35">
      <c r="A1784" s="40" t="s">
        <v>15273</v>
      </c>
      <c r="B1784" s="40" t="s">
        <v>15274</v>
      </c>
      <c r="C1784" s="41"/>
      <c r="D1784" s="42">
        <v>42825</v>
      </c>
      <c r="E1784" s="42">
        <v>2958465</v>
      </c>
      <c r="F1784" s="41"/>
      <c r="G1784" s="41"/>
      <c r="H1784" s="40" t="s">
        <v>9590</v>
      </c>
      <c r="I1784" s="42">
        <v>42825</v>
      </c>
      <c r="J1784" s="40" t="s">
        <v>11115</v>
      </c>
      <c r="K1784" s="42">
        <v>42825</v>
      </c>
      <c r="L1784" s="40" t="s">
        <v>11115</v>
      </c>
      <c r="M1784" s="42">
        <v>42825</v>
      </c>
      <c r="N1784" s="42">
        <v>2958465</v>
      </c>
      <c r="O1784" s="40" t="s">
        <v>11188</v>
      </c>
      <c r="P1784" s="40" t="s">
        <v>15275</v>
      </c>
      <c r="Q1784" s="40" t="s">
        <v>11118</v>
      </c>
    </row>
    <row r="1785" spans="1:17" x14ac:dyDescent="0.35">
      <c r="A1785" s="40" t="s">
        <v>15276</v>
      </c>
      <c r="B1785" s="40" t="s">
        <v>15277</v>
      </c>
      <c r="C1785" s="41"/>
      <c r="D1785" s="42">
        <v>42825</v>
      </c>
      <c r="E1785" s="42">
        <v>2958465</v>
      </c>
      <c r="F1785" s="40" t="s">
        <v>15276</v>
      </c>
      <c r="G1785" s="41"/>
      <c r="H1785" s="40" t="s">
        <v>9590</v>
      </c>
      <c r="I1785" s="42">
        <v>42825</v>
      </c>
      <c r="J1785" s="40" t="s">
        <v>11115</v>
      </c>
      <c r="K1785" s="42">
        <v>42825</v>
      </c>
      <c r="L1785" s="40" t="s">
        <v>11115</v>
      </c>
      <c r="M1785" s="42">
        <v>42825</v>
      </c>
      <c r="N1785" s="42">
        <v>2958465</v>
      </c>
      <c r="O1785" s="40" t="s">
        <v>11720</v>
      </c>
      <c r="P1785" s="40" t="s">
        <v>15278</v>
      </c>
      <c r="Q1785" s="40" t="s">
        <v>11118</v>
      </c>
    </row>
    <row r="1786" spans="1:17" x14ac:dyDescent="0.35">
      <c r="A1786" s="40" t="s">
        <v>15279</v>
      </c>
      <c r="B1786" s="40" t="s">
        <v>15280</v>
      </c>
      <c r="C1786" s="41"/>
      <c r="D1786" s="42">
        <v>42825</v>
      </c>
      <c r="E1786" s="42">
        <v>2958465</v>
      </c>
      <c r="F1786" s="40" t="s">
        <v>12337</v>
      </c>
      <c r="G1786" s="41"/>
      <c r="H1786" s="40" t="s">
        <v>9590</v>
      </c>
      <c r="I1786" s="42">
        <v>42825</v>
      </c>
      <c r="J1786" s="40" t="s">
        <v>11115</v>
      </c>
      <c r="K1786" s="42">
        <v>42825</v>
      </c>
      <c r="L1786" s="40" t="s">
        <v>11115</v>
      </c>
      <c r="M1786" s="42">
        <v>42825</v>
      </c>
      <c r="N1786" s="42">
        <v>2958465</v>
      </c>
      <c r="O1786" s="40" t="s">
        <v>11210</v>
      </c>
      <c r="P1786" s="40" t="s">
        <v>15281</v>
      </c>
      <c r="Q1786" s="40" t="s">
        <v>11118</v>
      </c>
    </row>
    <row r="1787" spans="1:17" x14ac:dyDescent="0.35">
      <c r="A1787" s="40" t="s">
        <v>15282</v>
      </c>
      <c r="B1787" s="40" t="s">
        <v>15283</v>
      </c>
      <c r="C1787" s="41"/>
      <c r="D1787" s="42">
        <v>42825</v>
      </c>
      <c r="E1787" s="42">
        <v>2958465</v>
      </c>
      <c r="F1787" s="40" t="s">
        <v>15279</v>
      </c>
      <c r="G1787" s="41"/>
      <c r="H1787" s="40" t="s">
        <v>9590</v>
      </c>
      <c r="I1787" s="42">
        <v>42825</v>
      </c>
      <c r="J1787" s="40" t="s">
        <v>11115</v>
      </c>
      <c r="K1787" s="42">
        <v>42825</v>
      </c>
      <c r="L1787" s="40" t="s">
        <v>11115</v>
      </c>
      <c r="M1787" s="42">
        <v>42825</v>
      </c>
      <c r="N1787" s="42">
        <v>2958465</v>
      </c>
      <c r="O1787" s="40" t="s">
        <v>11210</v>
      </c>
      <c r="P1787" s="40" t="s">
        <v>15281</v>
      </c>
      <c r="Q1787" s="40" t="s">
        <v>11136</v>
      </c>
    </row>
    <row r="1788" spans="1:17" x14ac:dyDescent="0.35">
      <c r="A1788" s="40" t="s">
        <v>15284</v>
      </c>
      <c r="B1788" s="40" t="s">
        <v>15285</v>
      </c>
      <c r="C1788" s="41"/>
      <c r="D1788" s="42">
        <v>42866</v>
      </c>
      <c r="E1788" s="41"/>
      <c r="F1788" s="41"/>
      <c r="G1788" s="41"/>
      <c r="H1788" s="40" t="s">
        <v>9590</v>
      </c>
      <c r="I1788" s="42">
        <v>42866</v>
      </c>
      <c r="J1788" s="40" t="s">
        <v>13591</v>
      </c>
      <c r="K1788" s="42">
        <v>42866</v>
      </c>
      <c r="L1788" s="40" t="s">
        <v>13592</v>
      </c>
      <c r="M1788" s="42">
        <v>42866</v>
      </c>
      <c r="N1788" s="41"/>
      <c r="O1788" s="40" t="s">
        <v>11210</v>
      </c>
      <c r="P1788" s="40" t="s">
        <v>15286</v>
      </c>
      <c r="Q1788" s="40" t="s">
        <v>11121</v>
      </c>
    </row>
    <row r="1789" spans="1:17" x14ac:dyDescent="0.35">
      <c r="A1789" s="40" t="s">
        <v>15287</v>
      </c>
      <c r="B1789" s="40" t="s">
        <v>15288</v>
      </c>
      <c r="C1789" s="41"/>
      <c r="D1789" s="42">
        <v>42825</v>
      </c>
      <c r="E1789" s="42">
        <v>2958465</v>
      </c>
      <c r="F1789" s="41"/>
      <c r="G1789" s="41"/>
      <c r="H1789" s="40" t="s">
        <v>9590</v>
      </c>
      <c r="I1789" s="42">
        <v>42825</v>
      </c>
      <c r="J1789" s="40" t="s">
        <v>11115</v>
      </c>
      <c r="K1789" s="42">
        <v>42825</v>
      </c>
      <c r="L1789" s="40" t="s">
        <v>11115</v>
      </c>
      <c r="M1789" s="42">
        <v>42825</v>
      </c>
      <c r="N1789" s="42">
        <v>2958465</v>
      </c>
      <c r="O1789" s="40" t="s">
        <v>11194</v>
      </c>
      <c r="P1789" s="40" t="s">
        <v>15289</v>
      </c>
      <c r="Q1789" s="40" t="s">
        <v>11118</v>
      </c>
    </row>
    <row r="1790" spans="1:17" x14ac:dyDescent="0.35">
      <c r="A1790" s="40" t="s">
        <v>15290</v>
      </c>
      <c r="B1790" s="40" t="s">
        <v>15291</v>
      </c>
      <c r="C1790" s="41"/>
      <c r="D1790" s="42">
        <v>42825</v>
      </c>
      <c r="E1790" s="42">
        <v>2958465</v>
      </c>
      <c r="F1790" s="41"/>
      <c r="G1790" s="41"/>
      <c r="H1790" s="40" t="s">
        <v>9590</v>
      </c>
      <c r="I1790" s="42">
        <v>42825</v>
      </c>
      <c r="J1790" s="40" t="s">
        <v>11115</v>
      </c>
      <c r="K1790" s="42">
        <v>42825</v>
      </c>
      <c r="L1790" s="40" t="s">
        <v>11115</v>
      </c>
      <c r="M1790" s="42">
        <v>42825</v>
      </c>
      <c r="N1790" s="42">
        <v>2958465</v>
      </c>
      <c r="O1790" s="40" t="s">
        <v>11194</v>
      </c>
      <c r="P1790" s="40" t="s">
        <v>15289</v>
      </c>
      <c r="Q1790" s="40" t="s">
        <v>11121</v>
      </c>
    </row>
    <row r="1791" spans="1:17" x14ac:dyDescent="0.35">
      <c r="A1791" s="40" t="s">
        <v>15292</v>
      </c>
      <c r="B1791" s="40" t="s">
        <v>15293</v>
      </c>
      <c r="C1791" s="41"/>
      <c r="D1791" s="42">
        <v>42825</v>
      </c>
      <c r="E1791" s="42">
        <v>2958465</v>
      </c>
      <c r="F1791" s="41"/>
      <c r="G1791" s="41"/>
      <c r="H1791" s="40" t="s">
        <v>9590</v>
      </c>
      <c r="I1791" s="42">
        <v>42825</v>
      </c>
      <c r="J1791" s="40" t="s">
        <v>11115</v>
      </c>
      <c r="K1791" s="42">
        <v>42825</v>
      </c>
      <c r="L1791" s="40" t="s">
        <v>11115</v>
      </c>
      <c r="M1791" s="42">
        <v>42825</v>
      </c>
      <c r="N1791" s="42">
        <v>2958465</v>
      </c>
      <c r="O1791" s="40" t="s">
        <v>11194</v>
      </c>
      <c r="P1791" s="40" t="s">
        <v>15289</v>
      </c>
      <c r="Q1791" s="40" t="s">
        <v>11136</v>
      </c>
    </row>
    <row r="1792" spans="1:17" x14ac:dyDescent="0.35">
      <c r="A1792" s="40" t="s">
        <v>15294</v>
      </c>
      <c r="B1792" s="40" t="s">
        <v>15295</v>
      </c>
      <c r="C1792" s="41"/>
      <c r="D1792" s="42">
        <v>42825</v>
      </c>
      <c r="E1792" s="42">
        <v>2958465</v>
      </c>
      <c r="F1792" s="41"/>
      <c r="G1792" s="41"/>
      <c r="H1792" s="40" t="s">
        <v>9590</v>
      </c>
      <c r="I1792" s="42">
        <v>42825</v>
      </c>
      <c r="J1792" s="40" t="s">
        <v>11115</v>
      </c>
      <c r="K1792" s="42">
        <v>42825</v>
      </c>
      <c r="L1792" s="40" t="s">
        <v>11115</v>
      </c>
      <c r="M1792" s="42">
        <v>42825</v>
      </c>
      <c r="N1792" s="42">
        <v>2958465</v>
      </c>
      <c r="O1792" s="40" t="s">
        <v>11249</v>
      </c>
      <c r="P1792" s="40" t="s">
        <v>15296</v>
      </c>
      <c r="Q1792" s="40" t="s">
        <v>11118</v>
      </c>
    </row>
    <row r="1793" spans="1:17" x14ac:dyDescent="0.35">
      <c r="A1793" s="40" t="s">
        <v>15297</v>
      </c>
      <c r="B1793" s="40" t="s">
        <v>15298</v>
      </c>
      <c r="C1793" s="41"/>
      <c r="D1793" s="42">
        <v>42825</v>
      </c>
      <c r="E1793" s="42">
        <v>2958465</v>
      </c>
      <c r="F1793" s="41"/>
      <c r="G1793" s="41"/>
      <c r="H1793" s="40" t="s">
        <v>9590</v>
      </c>
      <c r="I1793" s="42">
        <v>42825</v>
      </c>
      <c r="J1793" s="40" t="s">
        <v>11115</v>
      </c>
      <c r="K1793" s="42">
        <v>42825</v>
      </c>
      <c r="L1793" s="40" t="s">
        <v>11115</v>
      </c>
      <c r="M1793" s="42">
        <v>42825</v>
      </c>
      <c r="N1793" s="42">
        <v>2958465</v>
      </c>
      <c r="O1793" s="40" t="s">
        <v>11249</v>
      </c>
      <c r="P1793" s="40" t="s">
        <v>15296</v>
      </c>
      <c r="Q1793" s="40" t="s">
        <v>11121</v>
      </c>
    </row>
    <row r="1794" spans="1:17" x14ac:dyDescent="0.35">
      <c r="A1794" s="40" t="s">
        <v>15299</v>
      </c>
      <c r="B1794" s="40" t="s">
        <v>15300</v>
      </c>
      <c r="C1794" s="41"/>
      <c r="D1794" s="42">
        <v>42825</v>
      </c>
      <c r="E1794" s="42">
        <v>2958465</v>
      </c>
      <c r="F1794" s="41"/>
      <c r="G1794" s="41"/>
      <c r="H1794" s="40" t="s">
        <v>9590</v>
      </c>
      <c r="I1794" s="42">
        <v>42825</v>
      </c>
      <c r="J1794" s="40" t="s">
        <v>11115</v>
      </c>
      <c r="K1794" s="42">
        <v>42825</v>
      </c>
      <c r="L1794" s="40" t="s">
        <v>11115</v>
      </c>
      <c r="M1794" s="42">
        <v>42825</v>
      </c>
      <c r="N1794" s="42">
        <v>2958465</v>
      </c>
      <c r="O1794" s="40" t="s">
        <v>11128</v>
      </c>
      <c r="P1794" s="40" t="s">
        <v>15301</v>
      </c>
      <c r="Q1794" s="40" t="s">
        <v>11118</v>
      </c>
    </row>
    <row r="1795" spans="1:17" x14ac:dyDescent="0.35">
      <c r="A1795" s="40" t="s">
        <v>15302</v>
      </c>
      <c r="B1795" s="40" t="s">
        <v>15303</v>
      </c>
      <c r="C1795" s="41"/>
      <c r="D1795" s="42">
        <v>42825</v>
      </c>
      <c r="E1795" s="42">
        <v>2958465</v>
      </c>
      <c r="F1795" s="41"/>
      <c r="G1795" s="41"/>
      <c r="H1795" s="40" t="s">
        <v>9590</v>
      </c>
      <c r="I1795" s="42">
        <v>42825</v>
      </c>
      <c r="J1795" s="40" t="s">
        <v>11115</v>
      </c>
      <c r="K1795" s="42">
        <v>42825</v>
      </c>
      <c r="L1795" s="40" t="s">
        <v>11115</v>
      </c>
      <c r="M1795" s="42">
        <v>42825</v>
      </c>
      <c r="N1795" s="42">
        <v>2958465</v>
      </c>
      <c r="O1795" s="40" t="s">
        <v>11128</v>
      </c>
      <c r="P1795" s="40" t="s">
        <v>15301</v>
      </c>
      <c r="Q1795" s="40" t="s">
        <v>11136</v>
      </c>
    </row>
    <row r="1796" spans="1:17" x14ac:dyDescent="0.35">
      <c r="A1796" s="40" t="s">
        <v>15304</v>
      </c>
      <c r="B1796" s="40" t="s">
        <v>15305</v>
      </c>
      <c r="C1796" s="41"/>
      <c r="D1796" s="42">
        <v>42825</v>
      </c>
      <c r="E1796" s="42">
        <v>2958465</v>
      </c>
      <c r="F1796" s="41"/>
      <c r="G1796" s="41"/>
      <c r="H1796" s="40" t="s">
        <v>9590</v>
      </c>
      <c r="I1796" s="42">
        <v>42825</v>
      </c>
      <c r="J1796" s="40" t="s">
        <v>11115</v>
      </c>
      <c r="K1796" s="42">
        <v>42825</v>
      </c>
      <c r="L1796" s="40" t="s">
        <v>11115</v>
      </c>
      <c r="M1796" s="42">
        <v>42825</v>
      </c>
      <c r="N1796" s="42">
        <v>2958465</v>
      </c>
      <c r="O1796" s="40" t="s">
        <v>11306</v>
      </c>
      <c r="P1796" s="40" t="s">
        <v>15306</v>
      </c>
      <c r="Q1796" s="40" t="s">
        <v>11121</v>
      </c>
    </row>
    <row r="1797" spans="1:17" x14ac:dyDescent="0.35">
      <c r="A1797" s="40" t="s">
        <v>10359</v>
      </c>
      <c r="B1797" s="40" t="s">
        <v>15307</v>
      </c>
      <c r="C1797" s="41"/>
      <c r="D1797" s="42">
        <v>42825</v>
      </c>
      <c r="E1797" s="42">
        <v>2958465</v>
      </c>
      <c r="F1797" s="41"/>
      <c r="G1797" s="41"/>
      <c r="H1797" s="40" t="s">
        <v>9590</v>
      </c>
      <c r="I1797" s="42">
        <v>42825</v>
      </c>
      <c r="J1797" s="40" t="s">
        <v>11115</v>
      </c>
      <c r="K1797" s="42">
        <v>42825</v>
      </c>
      <c r="L1797" s="40" t="s">
        <v>11115</v>
      </c>
      <c r="M1797" s="42">
        <v>42825</v>
      </c>
      <c r="N1797" s="42">
        <v>2958465</v>
      </c>
      <c r="O1797" s="40" t="s">
        <v>11149</v>
      </c>
      <c r="P1797" s="40" t="s">
        <v>15308</v>
      </c>
      <c r="Q1797" s="40" t="s">
        <v>11118</v>
      </c>
    </row>
    <row r="1798" spans="1:17" x14ac:dyDescent="0.35">
      <c r="A1798" s="40" t="s">
        <v>10360</v>
      </c>
      <c r="B1798" s="40" t="s">
        <v>15309</v>
      </c>
      <c r="C1798" s="41"/>
      <c r="D1798" s="42">
        <v>42825</v>
      </c>
      <c r="E1798" s="42">
        <v>2958465</v>
      </c>
      <c r="F1798" s="41"/>
      <c r="G1798" s="41"/>
      <c r="H1798" s="40" t="s">
        <v>9590</v>
      </c>
      <c r="I1798" s="42">
        <v>42825</v>
      </c>
      <c r="J1798" s="40" t="s">
        <v>11115</v>
      </c>
      <c r="K1798" s="42">
        <v>42825</v>
      </c>
      <c r="L1798" s="40" t="s">
        <v>11115</v>
      </c>
      <c r="M1798" s="42">
        <v>42825</v>
      </c>
      <c r="N1798" s="42">
        <v>2958465</v>
      </c>
      <c r="O1798" s="40" t="s">
        <v>11149</v>
      </c>
      <c r="P1798" s="40" t="s">
        <v>15308</v>
      </c>
      <c r="Q1798" s="40" t="s">
        <v>11144</v>
      </c>
    </row>
    <row r="1799" spans="1:17" x14ac:dyDescent="0.35">
      <c r="A1799" s="40" t="s">
        <v>15310</v>
      </c>
      <c r="B1799" s="40" t="s">
        <v>15311</v>
      </c>
      <c r="C1799" s="41"/>
      <c r="D1799" s="42">
        <v>42825</v>
      </c>
      <c r="E1799" s="42">
        <v>2958465</v>
      </c>
      <c r="F1799" s="41"/>
      <c r="G1799" s="41"/>
      <c r="H1799" s="40" t="s">
        <v>9590</v>
      </c>
      <c r="I1799" s="42">
        <v>42825</v>
      </c>
      <c r="J1799" s="40" t="s">
        <v>11115</v>
      </c>
      <c r="K1799" s="42">
        <v>42825</v>
      </c>
      <c r="L1799" s="40" t="s">
        <v>11115</v>
      </c>
      <c r="M1799" s="42">
        <v>42825</v>
      </c>
      <c r="N1799" s="42">
        <v>2958465</v>
      </c>
      <c r="O1799" s="40" t="s">
        <v>11124</v>
      </c>
      <c r="P1799" s="40" t="s">
        <v>15308</v>
      </c>
      <c r="Q1799" s="40" t="s">
        <v>11121</v>
      </c>
    </row>
    <row r="1800" spans="1:17" ht="26.5" x14ac:dyDescent="0.35">
      <c r="A1800" s="40" t="s">
        <v>15312</v>
      </c>
      <c r="B1800" s="40" t="s">
        <v>15313</v>
      </c>
      <c r="C1800" s="41"/>
      <c r="D1800" s="42">
        <v>42825</v>
      </c>
      <c r="E1800" s="42">
        <v>2958465</v>
      </c>
      <c r="F1800" s="41"/>
      <c r="G1800" s="41"/>
      <c r="H1800" s="40" t="s">
        <v>9590</v>
      </c>
      <c r="I1800" s="42">
        <v>42825</v>
      </c>
      <c r="J1800" s="40" t="s">
        <v>11115</v>
      </c>
      <c r="K1800" s="42">
        <v>42825</v>
      </c>
      <c r="L1800" s="40" t="s">
        <v>11115</v>
      </c>
      <c r="M1800" s="42">
        <v>42825</v>
      </c>
      <c r="N1800" s="42">
        <v>2958465</v>
      </c>
      <c r="O1800" s="40" t="s">
        <v>11160</v>
      </c>
      <c r="P1800" s="40" t="s">
        <v>15314</v>
      </c>
      <c r="Q1800" s="40" t="s">
        <v>11121</v>
      </c>
    </row>
    <row r="1801" spans="1:17" ht="26.5" x14ac:dyDescent="0.35">
      <c r="A1801" s="40" t="s">
        <v>15315</v>
      </c>
      <c r="B1801" s="40" t="s">
        <v>15316</v>
      </c>
      <c r="C1801" s="41"/>
      <c r="D1801" s="42">
        <v>42825</v>
      </c>
      <c r="E1801" s="42">
        <v>2958465</v>
      </c>
      <c r="F1801" s="40" t="s">
        <v>15312</v>
      </c>
      <c r="G1801" s="41"/>
      <c r="H1801" s="40" t="s">
        <v>9590</v>
      </c>
      <c r="I1801" s="42">
        <v>42825</v>
      </c>
      <c r="J1801" s="40" t="s">
        <v>11115</v>
      </c>
      <c r="K1801" s="42">
        <v>42825</v>
      </c>
      <c r="L1801" s="40" t="s">
        <v>11115</v>
      </c>
      <c r="M1801" s="42">
        <v>42825</v>
      </c>
      <c r="N1801" s="42">
        <v>2958465</v>
      </c>
      <c r="O1801" s="40" t="s">
        <v>11160</v>
      </c>
      <c r="P1801" s="40" t="s">
        <v>15314</v>
      </c>
      <c r="Q1801" s="40" t="s">
        <v>11136</v>
      </c>
    </row>
    <row r="1802" spans="1:17" ht="26.5" x14ac:dyDescent="0.35">
      <c r="A1802" s="40" t="s">
        <v>15317</v>
      </c>
      <c r="B1802" s="40" t="s">
        <v>15318</v>
      </c>
      <c r="C1802" s="41"/>
      <c r="D1802" s="42">
        <v>42825</v>
      </c>
      <c r="E1802" s="42">
        <v>2958465</v>
      </c>
      <c r="F1802" s="40" t="s">
        <v>15312</v>
      </c>
      <c r="G1802" s="41"/>
      <c r="H1802" s="40" t="s">
        <v>9590</v>
      </c>
      <c r="I1802" s="42">
        <v>42825</v>
      </c>
      <c r="J1802" s="40" t="s">
        <v>11115</v>
      </c>
      <c r="K1802" s="42">
        <v>42825</v>
      </c>
      <c r="L1802" s="40" t="s">
        <v>11115</v>
      </c>
      <c r="M1802" s="42">
        <v>42825</v>
      </c>
      <c r="N1802" s="42">
        <v>2958465</v>
      </c>
      <c r="O1802" s="40" t="s">
        <v>11160</v>
      </c>
      <c r="P1802" s="40" t="s">
        <v>15314</v>
      </c>
      <c r="Q1802" s="40" t="s">
        <v>11167</v>
      </c>
    </row>
    <row r="1803" spans="1:17" x14ac:dyDescent="0.35">
      <c r="A1803" s="40" t="s">
        <v>15319</v>
      </c>
      <c r="B1803" s="40" t="s">
        <v>15320</v>
      </c>
      <c r="C1803" s="41"/>
      <c r="D1803" s="42">
        <v>42825</v>
      </c>
      <c r="E1803" s="42">
        <v>2958465</v>
      </c>
      <c r="F1803" s="41"/>
      <c r="G1803" s="41"/>
      <c r="H1803" s="40" t="s">
        <v>9590</v>
      </c>
      <c r="I1803" s="42">
        <v>42825</v>
      </c>
      <c r="J1803" s="40" t="s">
        <v>11115</v>
      </c>
      <c r="K1803" s="42">
        <v>42825</v>
      </c>
      <c r="L1803" s="40" t="s">
        <v>11115</v>
      </c>
      <c r="M1803" s="42">
        <v>42825</v>
      </c>
      <c r="N1803" s="42">
        <v>2958465</v>
      </c>
      <c r="O1803" s="40" t="s">
        <v>11210</v>
      </c>
      <c r="P1803" s="40" t="s">
        <v>15321</v>
      </c>
      <c r="Q1803" s="40" t="s">
        <v>11118</v>
      </c>
    </row>
    <row r="1804" spans="1:17" x14ac:dyDescent="0.35">
      <c r="A1804" s="40" t="s">
        <v>15322</v>
      </c>
      <c r="B1804" s="40" t="s">
        <v>15323</v>
      </c>
      <c r="C1804" s="41"/>
      <c r="D1804" s="42">
        <v>42825</v>
      </c>
      <c r="E1804" s="42">
        <v>2958465</v>
      </c>
      <c r="F1804" s="40" t="s">
        <v>15319</v>
      </c>
      <c r="G1804" s="41"/>
      <c r="H1804" s="40" t="s">
        <v>9590</v>
      </c>
      <c r="I1804" s="42">
        <v>42825</v>
      </c>
      <c r="J1804" s="40" t="s">
        <v>11115</v>
      </c>
      <c r="K1804" s="42">
        <v>42825</v>
      </c>
      <c r="L1804" s="40" t="s">
        <v>11115</v>
      </c>
      <c r="M1804" s="42">
        <v>42825</v>
      </c>
      <c r="N1804" s="42">
        <v>2958465</v>
      </c>
      <c r="O1804" s="40" t="s">
        <v>11210</v>
      </c>
      <c r="P1804" s="40" t="s">
        <v>15321</v>
      </c>
      <c r="Q1804" s="40" t="s">
        <v>11121</v>
      </c>
    </row>
    <row r="1805" spans="1:17" x14ac:dyDescent="0.35">
      <c r="A1805" s="40" t="s">
        <v>15324</v>
      </c>
      <c r="B1805" s="40" t="s">
        <v>15325</v>
      </c>
      <c r="C1805" s="41"/>
      <c r="D1805" s="42">
        <v>42825</v>
      </c>
      <c r="E1805" s="42">
        <v>2958465</v>
      </c>
      <c r="F1805" s="41"/>
      <c r="G1805" s="41"/>
      <c r="H1805" s="40" t="s">
        <v>9590</v>
      </c>
      <c r="I1805" s="42">
        <v>42825</v>
      </c>
      <c r="J1805" s="40" t="s">
        <v>11115</v>
      </c>
      <c r="K1805" s="42">
        <v>42825</v>
      </c>
      <c r="L1805" s="40" t="s">
        <v>11115</v>
      </c>
      <c r="M1805" s="42">
        <v>42825</v>
      </c>
      <c r="N1805" s="42">
        <v>2958465</v>
      </c>
      <c r="O1805" s="40" t="s">
        <v>11116</v>
      </c>
      <c r="P1805" s="40" t="s">
        <v>15326</v>
      </c>
      <c r="Q1805" s="40" t="s">
        <v>11121</v>
      </c>
    </row>
    <row r="1806" spans="1:17" x14ac:dyDescent="0.35">
      <c r="A1806" s="40" t="s">
        <v>15327</v>
      </c>
      <c r="B1806" s="40" t="s">
        <v>15328</v>
      </c>
      <c r="C1806" s="41"/>
      <c r="D1806" s="42">
        <v>42825</v>
      </c>
      <c r="E1806" s="42">
        <v>2958465</v>
      </c>
      <c r="F1806" s="40" t="s">
        <v>13777</v>
      </c>
      <c r="G1806" s="41"/>
      <c r="H1806" s="40" t="s">
        <v>9590</v>
      </c>
      <c r="I1806" s="42">
        <v>42825</v>
      </c>
      <c r="J1806" s="40" t="s">
        <v>11115</v>
      </c>
      <c r="K1806" s="42">
        <v>42825</v>
      </c>
      <c r="L1806" s="40" t="s">
        <v>11115</v>
      </c>
      <c r="M1806" s="42">
        <v>42825</v>
      </c>
      <c r="N1806" s="42">
        <v>2958465</v>
      </c>
      <c r="O1806" s="40" t="s">
        <v>11155</v>
      </c>
      <c r="P1806" s="40" t="s">
        <v>15329</v>
      </c>
      <c r="Q1806" s="40" t="s">
        <v>11118</v>
      </c>
    </row>
    <row r="1807" spans="1:17" ht="26.5" x14ac:dyDescent="0.35">
      <c r="A1807" s="40" t="s">
        <v>15330</v>
      </c>
      <c r="B1807" s="40" t="s">
        <v>15331</v>
      </c>
      <c r="C1807" s="41"/>
      <c r="D1807" s="42">
        <v>42825</v>
      </c>
      <c r="E1807" s="42">
        <v>2958465</v>
      </c>
      <c r="F1807" s="41"/>
      <c r="G1807" s="41"/>
      <c r="H1807" s="40" t="s">
        <v>9590</v>
      </c>
      <c r="I1807" s="42">
        <v>42825</v>
      </c>
      <c r="J1807" s="40" t="s">
        <v>11115</v>
      </c>
      <c r="K1807" s="42">
        <v>42825</v>
      </c>
      <c r="L1807" s="40" t="s">
        <v>11115</v>
      </c>
      <c r="M1807" s="42">
        <v>42825</v>
      </c>
      <c r="N1807" s="42">
        <v>2958465</v>
      </c>
      <c r="O1807" s="40" t="s">
        <v>11160</v>
      </c>
      <c r="P1807" s="40" t="s">
        <v>15329</v>
      </c>
      <c r="Q1807" s="40" t="s">
        <v>11121</v>
      </c>
    </row>
    <row r="1808" spans="1:17" x14ac:dyDescent="0.35">
      <c r="A1808" s="40" t="s">
        <v>15332</v>
      </c>
      <c r="B1808" s="40" t="s">
        <v>15333</v>
      </c>
      <c r="C1808" s="41"/>
      <c r="D1808" s="42">
        <v>42825</v>
      </c>
      <c r="E1808" s="42">
        <v>2958465</v>
      </c>
      <c r="F1808" s="41"/>
      <c r="G1808" s="41"/>
      <c r="H1808" s="40" t="s">
        <v>9590</v>
      </c>
      <c r="I1808" s="42">
        <v>42825</v>
      </c>
      <c r="J1808" s="40" t="s">
        <v>11115</v>
      </c>
      <c r="K1808" s="42">
        <v>42825</v>
      </c>
      <c r="L1808" s="40" t="s">
        <v>11115</v>
      </c>
      <c r="M1808" s="42">
        <v>42825</v>
      </c>
      <c r="N1808" s="42">
        <v>2958465</v>
      </c>
      <c r="O1808" s="40" t="s">
        <v>11210</v>
      </c>
      <c r="P1808" s="40" t="s">
        <v>15334</v>
      </c>
      <c r="Q1808" s="40" t="s">
        <v>11118</v>
      </c>
    </row>
    <row r="1809" spans="1:17" x14ac:dyDescent="0.35">
      <c r="A1809" s="40" t="s">
        <v>15335</v>
      </c>
      <c r="B1809" s="40" t="s">
        <v>15336</v>
      </c>
      <c r="C1809" s="41"/>
      <c r="D1809" s="42">
        <v>42825</v>
      </c>
      <c r="E1809" s="42">
        <v>2958465</v>
      </c>
      <c r="F1809" s="40" t="s">
        <v>15332</v>
      </c>
      <c r="G1809" s="41"/>
      <c r="H1809" s="40" t="s">
        <v>9590</v>
      </c>
      <c r="I1809" s="42">
        <v>42825</v>
      </c>
      <c r="J1809" s="40" t="s">
        <v>11115</v>
      </c>
      <c r="K1809" s="42">
        <v>42825</v>
      </c>
      <c r="L1809" s="40" t="s">
        <v>11115</v>
      </c>
      <c r="M1809" s="42">
        <v>42825</v>
      </c>
      <c r="N1809" s="42">
        <v>2958465</v>
      </c>
      <c r="O1809" s="40" t="s">
        <v>11210</v>
      </c>
      <c r="P1809" s="40" t="s">
        <v>15334</v>
      </c>
      <c r="Q1809" s="40" t="s">
        <v>11121</v>
      </c>
    </row>
    <row r="1810" spans="1:17" x14ac:dyDescent="0.35">
      <c r="A1810" s="40" t="s">
        <v>15337</v>
      </c>
      <c r="B1810" s="40" t="s">
        <v>15338</v>
      </c>
      <c r="C1810" s="41"/>
      <c r="D1810" s="42">
        <v>42825</v>
      </c>
      <c r="E1810" s="42">
        <v>2958465</v>
      </c>
      <c r="F1810" s="40" t="s">
        <v>15332</v>
      </c>
      <c r="G1810" s="41"/>
      <c r="H1810" s="40" t="s">
        <v>9590</v>
      </c>
      <c r="I1810" s="42">
        <v>42825</v>
      </c>
      <c r="J1810" s="40" t="s">
        <v>11115</v>
      </c>
      <c r="K1810" s="42">
        <v>42825</v>
      </c>
      <c r="L1810" s="40" t="s">
        <v>11115</v>
      </c>
      <c r="M1810" s="42">
        <v>42825</v>
      </c>
      <c r="N1810" s="42">
        <v>2958465</v>
      </c>
      <c r="O1810" s="40" t="s">
        <v>11210</v>
      </c>
      <c r="P1810" s="40" t="s">
        <v>15334</v>
      </c>
      <c r="Q1810" s="40" t="s">
        <v>11136</v>
      </c>
    </row>
    <row r="1811" spans="1:17" x14ac:dyDescent="0.35">
      <c r="A1811" s="40" t="s">
        <v>13106</v>
      </c>
      <c r="B1811" s="40" t="s">
        <v>15339</v>
      </c>
      <c r="C1811" s="41"/>
      <c r="D1811" s="42">
        <v>42825</v>
      </c>
      <c r="E1811" s="42">
        <v>2958465</v>
      </c>
      <c r="F1811" s="40" t="s">
        <v>15140</v>
      </c>
      <c r="G1811" s="41"/>
      <c r="H1811" s="40" t="s">
        <v>9590</v>
      </c>
      <c r="I1811" s="42">
        <v>42825</v>
      </c>
      <c r="J1811" s="40" t="s">
        <v>11115</v>
      </c>
      <c r="K1811" s="42">
        <v>42825</v>
      </c>
      <c r="L1811" s="40" t="s">
        <v>11115</v>
      </c>
      <c r="M1811" s="42">
        <v>42825</v>
      </c>
      <c r="N1811" s="42">
        <v>2958465</v>
      </c>
      <c r="O1811" s="40" t="s">
        <v>11155</v>
      </c>
      <c r="P1811" s="40" t="s">
        <v>15340</v>
      </c>
      <c r="Q1811" s="40" t="s">
        <v>11118</v>
      </c>
    </row>
    <row r="1812" spans="1:17" x14ac:dyDescent="0.35">
      <c r="A1812" s="40" t="s">
        <v>15341</v>
      </c>
      <c r="B1812" s="40" t="s">
        <v>15339</v>
      </c>
      <c r="C1812" s="41"/>
      <c r="D1812" s="42">
        <v>42825</v>
      </c>
      <c r="E1812" s="42">
        <v>2958465</v>
      </c>
      <c r="F1812" s="41"/>
      <c r="G1812" s="41"/>
      <c r="H1812" s="40" t="s">
        <v>9590</v>
      </c>
      <c r="I1812" s="42">
        <v>42825</v>
      </c>
      <c r="J1812" s="40" t="s">
        <v>11115</v>
      </c>
      <c r="K1812" s="42">
        <v>42825</v>
      </c>
      <c r="L1812" s="40" t="s">
        <v>11115</v>
      </c>
      <c r="M1812" s="42">
        <v>42825</v>
      </c>
      <c r="N1812" s="42">
        <v>2958465</v>
      </c>
      <c r="O1812" s="40" t="s">
        <v>11155</v>
      </c>
      <c r="P1812" s="40" t="s">
        <v>15340</v>
      </c>
      <c r="Q1812" s="40" t="s">
        <v>11118</v>
      </c>
    </row>
    <row r="1813" spans="1:17" x14ac:dyDescent="0.35">
      <c r="A1813" s="40" t="s">
        <v>15342</v>
      </c>
      <c r="B1813" s="40" t="s">
        <v>15343</v>
      </c>
      <c r="C1813" s="41"/>
      <c r="D1813" s="42">
        <v>42825</v>
      </c>
      <c r="E1813" s="42">
        <v>2958465</v>
      </c>
      <c r="F1813" s="40" t="s">
        <v>15342</v>
      </c>
      <c r="G1813" s="41"/>
      <c r="H1813" s="40" t="s">
        <v>9590</v>
      </c>
      <c r="I1813" s="42">
        <v>42825</v>
      </c>
      <c r="J1813" s="40" t="s">
        <v>11115</v>
      </c>
      <c r="K1813" s="42">
        <v>42825</v>
      </c>
      <c r="L1813" s="40" t="s">
        <v>11115</v>
      </c>
      <c r="M1813" s="42">
        <v>42825</v>
      </c>
      <c r="N1813" s="42">
        <v>2958465</v>
      </c>
      <c r="O1813" s="40" t="s">
        <v>11221</v>
      </c>
      <c r="P1813" s="40" t="s">
        <v>15344</v>
      </c>
      <c r="Q1813" s="40" t="s">
        <v>11144</v>
      </c>
    </row>
    <row r="1814" spans="1:17" x14ac:dyDescent="0.35">
      <c r="A1814" s="40" t="s">
        <v>15345</v>
      </c>
      <c r="B1814" s="40" t="s">
        <v>15346</v>
      </c>
      <c r="C1814" s="41"/>
      <c r="D1814" s="42">
        <v>42825</v>
      </c>
      <c r="E1814" s="42">
        <v>2958465</v>
      </c>
      <c r="F1814" s="40" t="s">
        <v>15342</v>
      </c>
      <c r="G1814" s="41"/>
      <c r="H1814" s="40" t="s">
        <v>9590</v>
      </c>
      <c r="I1814" s="42">
        <v>42825</v>
      </c>
      <c r="J1814" s="40" t="s">
        <v>11115</v>
      </c>
      <c r="K1814" s="42">
        <v>42825</v>
      </c>
      <c r="L1814" s="40" t="s">
        <v>11115</v>
      </c>
      <c r="M1814" s="42">
        <v>42825</v>
      </c>
      <c r="N1814" s="42">
        <v>2958465</v>
      </c>
      <c r="O1814" s="40" t="s">
        <v>11221</v>
      </c>
      <c r="P1814" s="40" t="s">
        <v>15344</v>
      </c>
      <c r="Q1814" s="40" t="s">
        <v>11121</v>
      </c>
    </row>
    <row r="1815" spans="1:17" x14ac:dyDescent="0.35">
      <c r="A1815" s="40" t="s">
        <v>10627</v>
      </c>
      <c r="B1815" s="40" t="s">
        <v>15347</v>
      </c>
      <c r="C1815" s="41"/>
      <c r="D1815" s="42">
        <v>42825</v>
      </c>
      <c r="E1815" s="42">
        <v>2958465</v>
      </c>
      <c r="F1815" s="41"/>
      <c r="G1815" s="41"/>
      <c r="H1815" s="40" t="s">
        <v>9590</v>
      </c>
      <c r="I1815" s="42">
        <v>42825</v>
      </c>
      <c r="J1815" s="40" t="s">
        <v>11115</v>
      </c>
      <c r="K1815" s="42">
        <v>42825</v>
      </c>
      <c r="L1815" s="40" t="s">
        <v>11115</v>
      </c>
      <c r="M1815" s="42">
        <v>42825</v>
      </c>
      <c r="N1815" s="42">
        <v>2958465</v>
      </c>
      <c r="O1815" s="40" t="s">
        <v>11149</v>
      </c>
      <c r="P1815" s="40" t="s">
        <v>15348</v>
      </c>
      <c r="Q1815" s="40" t="s">
        <v>11152</v>
      </c>
    </row>
    <row r="1816" spans="1:17" x14ac:dyDescent="0.35">
      <c r="A1816" s="40" t="s">
        <v>15349</v>
      </c>
      <c r="B1816" s="40" t="s">
        <v>15350</v>
      </c>
      <c r="C1816" s="41"/>
      <c r="D1816" s="42">
        <v>42825</v>
      </c>
      <c r="E1816" s="42">
        <v>2958465</v>
      </c>
      <c r="F1816" s="41"/>
      <c r="G1816" s="41"/>
      <c r="H1816" s="40" t="s">
        <v>9590</v>
      </c>
      <c r="I1816" s="42">
        <v>42825</v>
      </c>
      <c r="J1816" s="40" t="s">
        <v>11115</v>
      </c>
      <c r="K1816" s="42">
        <v>42825</v>
      </c>
      <c r="L1816" s="40" t="s">
        <v>11115</v>
      </c>
      <c r="M1816" s="42">
        <v>42825</v>
      </c>
      <c r="N1816" s="42">
        <v>2958465</v>
      </c>
      <c r="O1816" s="40" t="s">
        <v>11149</v>
      </c>
      <c r="P1816" s="40" t="s">
        <v>15348</v>
      </c>
      <c r="Q1816" s="40" t="s">
        <v>11167</v>
      </c>
    </row>
    <row r="1817" spans="1:17" ht="26.5" x14ac:dyDescent="0.35">
      <c r="A1817" s="40" t="s">
        <v>15351</v>
      </c>
      <c r="B1817" s="40" t="s">
        <v>15352</v>
      </c>
      <c r="C1817" s="41"/>
      <c r="D1817" s="42">
        <v>42825</v>
      </c>
      <c r="E1817" s="42">
        <v>2958465</v>
      </c>
      <c r="F1817" s="40" t="s">
        <v>14173</v>
      </c>
      <c r="G1817" s="41"/>
      <c r="H1817" s="40" t="s">
        <v>9590</v>
      </c>
      <c r="I1817" s="42">
        <v>42825</v>
      </c>
      <c r="J1817" s="40" t="s">
        <v>11115</v>
      </c>
      <c r="K1817" s="42">
        <v>42825</v>
      </c>
      <c r="L1817" s="40" t="s">
        <v>11115</v>
      </c>
      <c r="M1817" s="42">
        <v>42825</v>
      </c>
      <c r="N1817" s="42">
        <v>2958465</v>
      </c>
      <c r="O1817" s="40" t="s">
        <v>11160</v>
      </c>
      <c r="P1817" s="40" t="s">
        <v>15353</v>
      </c>
      <c r="Q1817" s="40" t="s">
        <v>11118</v>
      </c>
    </row>
    <row r="1818" spans="1:17" ht="26.5" x14ac:dyDescent="0.35">
      <c r="A1818" s="40" t="s">
        <v>15354</v>
      </c>
      <c r="B1818" s="40" t="s">
        <v>15353</v>
      </c>
      <c r="C1818" s="41"/>
      <c r="D1818" s="42">
        <v>42825</v>
      </c>
      <c r="E1818" s="42">
        <v>2958465</v>
      </c>
      <c r="F1818" s="41"/>
      <c r="G1818" s="41"/>
      <c r="H1818" s="40" t="s">
        <v>9590</v>
      </c>
      <c r="I1818" s="42">
        <v>42825</v>
      </c>
      <c r="J1818" s="40" t="s">
        <v>11115</v>
      </c>
      <c r="K1818" s="42">
        <v>42825</v>
      </c>
      <c r="L1818" s="40" t="s">
        <v>11115</v>
      </c>
      <c r="M1818" s="42">
        <v>42825</v>
      </c>
      <c r="N1818" s="42">
        <v>2958465</v>
      </c>
      <c r="O1818" s="40" t="s">
        <v>11160</v>
      </c>
      <c r="P1818" s="40" t="s">
        <v>15353</v>
      </c>
      <c r="Q1818" s="40" t="s">
        <v>11118</v>
      </c>
    </row>
    <row r="1819" spans="1:17" ht="26.5" x14ac:dyDescent="0.35">
      <c r="A1819" s="40" t="s">
        <v>15355</v>
      </c>
      <c r="B1819" s="40" t="s">
        <v>15356</v>
      </c>
      <c r="C1819" s="41"/>
      <c r="D1819" s="42">
        <v>42825</v>
      </c>
      <c r="E1819" s="42">
        <v>2958465</v>
      </c>
      <c r="F1819" s="40" t="s">
        <v>15351</v>
      </c>
      <c r="G1819" s="41"/>
      <c r="H1819" s="40" t="s">
        <v>9590</v>
      </c>
      <c r="I1819" s="42">
        <v>42825</v>
      </c>
      <c r="J1819" s="40" t="s">
        <v>11115</v>
      </c>
      <c r="K1819" s="42">
        <v>42825</v>
      </c>
      <c r="L1819" s="40" t="s">
        <v>11115</v>
      </c>
      <c r="M1819" s="42">
        <v>42825</v>
      </c>
      <c r="N1819" s="42">
        <v>2958465</v>
      </c>
      <c r="O1819" s="40" t="s">
        <v>11160</v>
      </c>
      <c r="P1819" s="40" t="s">
        <v>15353</v>
      </c>
      <c r="Q1819" s="40" t="s">
        <v>11121</v>
      </c>
    </row>
    <row r="1820" spans="1:17" x14ac:dyDescent="0.35">
      <c r="A1820" s="40" t="s">
        <v>15357</v>
      </c>
      <c r="B1820" s="40" t="s">
        <v>15358</v>
      </c>
      <c r="C1820" s="41"/>
      <c r="D1820" s="42">
        <v>42825</v>
      </c>
      <c r="E1820" s="42">
        <v>2958465</v>
      </c>
      <c r="F1820" s="40" t="s">
        <v>13022</v>
      </c>
      <c r="G1820" s="41"/>
      <c r="H1820" s="40" t="s">
        <v>9590</v>
      </c>
      <c r="I1820" s="42">
        <v>42825</v>
      </c>
      <c r="J1820" s="40" t="s">
        <v>11115</v>
      </c>
      <c r="K1820" s="42">
        <v>42825</v>
      </c>
      <c r="L1820" s="40" t="s">
        <v>11115</v>
      </c>
      <c r="M1820" s="42">
        <v>42825</v>
      </c>
      <c r="N1820" s="42">
        <v>2958465</v>
      </c>
      <c r="O1820" s="40" t="s">
        <v>11210</v>
      </c>
      <c r="P1820" s="40" t="s">
        <v>15359</v>
      </c>
      <c r="Q1820" s="40" t="s">
        <v>11118</v>
      </c>
    </row>
    <row r="1821" spans="1:17" x14ac:dyDescent="0.35">
      <c r="A1821" s="40" t="s">
        <v>15360</v>
      </c>
      <c r="B1821" s="40" t="s">
        <v>15361</v>
      </c>
      <c r="C1821" s="41"/>
      <c r="D1821" s="42">
        <v>42825</v>
      </c>
      <c r="E1821" s="42">
        <v>2958465</v>
      </c>
      <c r="F1821" s="40" t="s">
        <v>13025</v>
      </c>
      <c r="G1821" s="41"/>
      <c r="H1821" s="40" t="s">
        <v>9590</v>
      </c>
      <c r="I1821" s="42">
        <v>42825</v>
      </c>
      <c r="J1821" s="40" t="s">
        <v>11115</v>
      </c>
      <c r="K1821" s="42">
        <v>42825</v>
      </c>
      <c r="L1821" s="40" t="s">
        <v>11115</v>
      </c>
      <c r="M1821" s="42">
        <v>42825</v>
      </c>
      <c r="N1821" s="42">
        <v>2958465</v>
      </c>
      <c r="O1821" s="40" t="s">
        <v>11210</v>
      </c>
      <c r="P1821" s="40" t="s">
        <v>15359</v>
      </c>
      <c r="Q1821" s="40" t="s">
        <v>11144</v>
      </c>
    </row>
    <row r="1822" spans="1:17" x14ac:dyDescent="0.35">
      <c r="A1822" s="40" t="s">
        <v>15362</v>
      </c>
      <c r="B1822" s="40" t="s">
        <v>15363</v>
      </c>
      <c r="C1822" s="41"/>
      <c r="D1822" s="42">
        <v>42825</v>
      </c>
      <c r="E1822" s="42">
        <v>2958465</v>
      </c>
      <c r="F1822" s="40" t="s">
        <v>15360</v>
      </c>
      <c r="G1822" s="41"/>
      <c r="H1822" s="40" t="s">
        <v>9590</v>
      </c>
      <c r="I1822" s="42">
        <v>42825</v>
      </c>
      <c r="J1822" s="40" t="s">
        <v>11115</v>
      </c>
      <c r="K1822" s="42">
        <v>42825</v>
      </c>
      <c r="L1822" s="40" t="s">
        <v>11115</v>
      </c>
      <c r="M1822" s="42">
        <v>42825</v>
      </c>
      <c r="N1822" s="42">
        <v>2958465</v>
      </c>
      <c r="O1822" s="40" t="s">
        <v>11210</v>
      </c>
      <c r="P1822" s="40" t="s">
        <v>15359</v>
      </c>
      <c r="Q1822" s="40" t="s">
        <v>11121</v>
      </c>
    </row>
    <row r="1823" spans="1:17" x14ac:dyDescent="0.35">
      <c r="A1823" s="40" t="s">
        <v>15364</v>
      </c>
      <c r="B1823" s="40" t="s">
        <v>15365</v>
      </c>
      <c r="C1823" s="41"/>
      <c r="D1823" s="42">
        <v>42825</v>
      </c>
      <c r="E1823" s="42">
        <v>2958465</v>
      </c>
      <c r="F1823" s="40" t="s">
        <v>14982</v>
      </c>
      <c r="G1823" s="41"/>
      <c r="H1823" s="40" t="s">
        <v>9590</v>
      </c>
      <c r="I1823" s="42">
        <v>42825</v>
      </c>
      <c r="J1823" s="40" t="s">
        <v>11115</v>
      </c>
      <c r="K1823" s="42">
        <v>42825</v>
      </c>
      <c r="L1823" s="40" t="s">
        <v>11115</v>
      </c>
      <c r="M1823" s="42">
        <v>42825</v>
      </c>
      <c r="N1823" s="42">
        <v>2958465</v>
      </c>
      <c r="O1823" s="40" t="s">
        <v>11210</v>
      </c>
      <c r="P1823" s="40" t="s">
        <v>15359</v>
      </c>
      <c r="Q1823" s="40" t="s">
        <v>11152</v>
      </c>
    </row>
    <row r="1824" spans="1:17" x14ac:dyDescent="0.35">
      <c r="A1824" s="40" t="s">
        <v>15366</v>
      </c>
      <c r="B1824" s="40" t="s">
        <v>15367</v>
      </c>
      <c r="C1824" s="41"/>
      <c r="D1824" s="42">
        <v>42825</v>
      </c>
      <c r="E1824" s="42">
        <v>2958465</v>
      </c>
      <c r="F1824" s="40" t="s">
        <v>15360</v>
      </c>
      <c r="G1824" s="41"/>
      <c r="H1824" s="40" t="s">
        <v>9590</v>
      </c>
      <c r="I1824" s="42">
        <v>42825</v>
      </c>
      <c r="J1824" s="40" t="s">
        <v>11115</v>
      </c>
      <c r="K1824" s="42">
        <v>42825</v>
      </c>
      <c r="L1824" s="40" t="s">
        <v>11115</v>
      </c>
      <c r="M1824" s="42">
        <v>42825</v>
      </c>
      <c r="N1824" s="42">
        <v>2958465</v>
      </c>
      <c r="O1824" s="40" t="s">
        <v>11210</v>
      </c>
      <c r="P1824" s="40" t="s">
        <v>15368</v>
      </c>
      <c r="Q1824" s="40" t="s">
        <v>11144</v>
      </c>
    </row>
    <row r="1825" spans="1:17" x14ac:dyDescent="0.35">
      <c r="A1825" s="40" t="s">
        <v>15369</v>
      </c>
      <c r="B1825" s="40" t="s">
        <v>15370</v>
      </c>
      <c r="C1825" s="41"/>
      <c r="D1825" s="42">
        <v>42825</v>
      </c>
      <c r="E1825" s="42">
        <v>2958465</v>
      </c>
      <c r="F1825" s="40" t="s">
        <v>15366</v>
      </c>
      <c r="G1825" s="41"/>
      <c r="H1825" s="40" t="s">
        <v>9590</v>
      </c>
      <c r="I1825" s="42">
        <v>42825</v>
      </c>
      <c r="J1825" s="40" t="s">
        <v>11115</v>
      </c>
      <c r="K1825" s="42">
        <v>42825</v>
      </c>
      <c r="L1825" s="40" t="s">
        <v>11115</v>
      </c>
      <c r="M1825" s="42">
        <v>42825</v>
      </c>
      <c r="N1825" s="42">
        <v>2958465</v>
      </c>
      <c r="O1825" s="40" t="s">
        <v>11210</v>
      </c>
      <c r="P1825" s="40" t="s">
        <v>15368</v>
      </c>
      <c r="Q1825" s="40" t="s">
        <v>11121</v>
      </c>
    </row>
    <row r="1826" spans="1:17" x14ac:dyDescent="0.35">
      <c r="A1826" s="40" t="s">
        <v>15371</v>
      </c>
      <c r="B1826" s="40" t="s">
        <v>15372</v>
      </c>
      <c r="C1826" s="41"/>
      <c r="D1826" s="42">
        <v>42825</v>
      </c>
      <c r="E1826" s="42">
        <v>2958465</v>
      </c>
      <c r="F1826" s="40" t="s">
        <v>15017</v>
      </c>
      <c r="G1826" s="41"/>
      <c r="H1826" s="40" t="s">
        <v>9590</v>
      </c>
      <c r="I1826" s="42">
        <v>42825</v>
      </c>
      <c r="J1826" s="40" t="s">
        <v>11115</v>
      </c>
      <c r="K1826" s="42">
        <v>42825</v>
      </c>
      <c r="L1826" s="40" t="s">
        <v>11115</v>
      </c>
      <c r="M1826" s="42">
        <v>42825</v>
      </c>
      <c r="N1826" s="42">
        <v>2958465</v>
      </c>
      <c r="O1826" s="40" t="s">
        <v>11210</v>
      </c>
      <c r="P1826" s="40" t="s">
        <v>15373</v>
      </c>
      <c r="Q1826" s="40" t="s">
        <v>11118</v>
      </c>
    </row>
    <row r="1827" spans="1:17" x14ac:dyDescent="0.35">
      <c r="A1827" s="40" t="s">
        <v>15374</v>
      </c>
      <c r="B1827" s="40" t="s">
        <v>15375</v>
      </c>
      <c r="C1827" s="41"/>
      <c r="D1827" s="42">
        <v>42825</v>
      </c>
      <c r="E1827" s="42">
        <v>2958465</v>
      </c>
      <c r="F1827" s="40" t="s">
        <v>15371</v>
      </c>
      <c r="G1827" s="41"/>
      <c r="H1827" s="40" t="s">
        <v>9590</v>
      </c>
      <c r="I1827" s="42">
        <v>42825</v>
      </c>
      <c r="J1827" s="40" t="s">
        <v>11115</v>
      </c>
      <c r="K1827" s="42">
        <v>42825</v>
      </c>
      <c r="L1827" s="40" t="s">
        <v>11115</v>
      </c>
      <c r="M1827" s="42">
        <v>42825</v>
      </c>
      <c r="N1827" s="42">
        <v>2958465</v>
      </c>
      <c r="O1827" s="40" t="s">
        <v>11210</v>
      </c>
      <c r="P1827" s="40" t="s">
        <v>15373</v>
      </c>
      <c r="Q1827" s="40" t="s">
        <v>11121</v>
      </c>
    </row>
    <row r="1828" spans="1:17" x14ac:dyDescent="0.35">
      <c r="A1828" s="40" t="s">
        <v>15376</v>
      </c>
      <c r="B1828" s="40" t="s">
        <v>15377</v>
      </c>
      <c r="C1828" s="41"/>
      <c r="D1828" s="42">
        <v>42825</v>
      </c>
      <c r="E1828" s="42">
        <v>2958465</v>
      </c>
      <c r="F1828" s="40" t="s">
        <v>15376</v>
      </c>
      <c r="G1828" s="41"/>
      <c r="H1828" s="40" t="s">
        <v>9590</v>
      </c>
      <c r="I1828" s="42">
        <v>42825</v>
      </c>
      <c r="J1828" s="40" t="s">
        <v>11115</v>
      </c>
      <c r="K1828" s="42">
        <v>42825</v>
      </c>
      <c r="L1828" s="40" t="s">
        <v>11115</v>
      </c>
      <c r="M1828" s="42">
        <v>42825</v>
      </c>
      <c r="N1828" s="42">
        <v>2958465</v>
      </c>
      <c r="O1828" s="40" t="s">
        <v>11210</v>
      </c>
      <c r="P1828" s="40" t="s">
        <v>15378</v>
      </c>
      <c r="Q1828" s="40" t="s">
        <v>11144</v>
      </c>
    </row>
    <row r="1829" spans="1:17" x14ac:dyDescent="0.35">
      <c r="A1829" s="40" t="s">
        <v>15379</v>
      </c>
      <c r="B1829" s="40" t="s">
        <v>15380</v>
      </c>
      <c r="C1829" s="41"/>
      <c r="D1829" s="42">
        <v>42825</v>
      </c>
      <c r="E1829" s="42">
        <v>2958465</v>
      </c>
      <c r="F1829" s="41"/>
      <c r="G1829" s="41"/>
      <c r="H1829" s="40" t="s">
        <v>9590</v>
      </c>
      <c r="I1829" s="42">
        <v>42825</v>
      </c>
      <c r="J1829" s="40" t="s">
        <v>11115</v>
      </c>
      <c r="K1829" s="42">
        <v>42825</v>
      </c>
      <c r="L1829" s="40" t="s">
        <v>11115</v>
      </c>
      <c r="M1829" s="42">
        <v>42825</v>
      </c>
      <c r="N1829" s="42">
        <v>2958465</v>
      </c>
      <c r="O1829" s="40" t="s">
        <v>11210</v>
      </c>
      <c r="P1829" s="40" t="s">
        <v>15381</v>
      </c>
      <c r="Q1829" s="40" t="s">
        <v>11118</v>
      </c>
    </row>
    <row r="1830" spans="1:17" x14ac:dyDescent="0.35">
      <c r="A1830" s="40" t="s">
        <v>15382</v>
      </c>
      <c r="B1830" s="40" t="s">
        <v>15383</v>
      </c>
      <c r="C1830" s="41"/>
      <c r="D1830" s="42">
        <v>42825</v>
      </c>
      <c r="E1830" s="42">
        <v>2958465</v>
      </c>
      <c r="F1830" s="40" t="s">
        <v>13166</v>
      </c>
      <c r="G1830" s="41"/>
      <c r="H1830" s="40" t="s">
        <v>9590</v>
      </c>
      <c r="I1830" s="42">
        <v>42825</v>
      </c>
      <c r="J1830" s="40" t="s">
        <v>11115</v>
      </c>
      <c r="K1830" s="42">
        <v>42825</v>
      </c>
      <c r="L1830" s="40" t="s">
        <v>11115</v>
      </c>
      <c r="M1830" s="42">
        <v>42825</v>
      </c>
      <c r="N1830" s="42">
        <v>2958465</v>
      </c>
      <c r="O1830" s="40" t="s">
        <v>11210</v>
      </c>
      <c r="P1830" s="40" t="s">
        <v>15381</v>
      </c>
      <c r="Q1830" s="40" t="s">
        <v>11144</v>
      </c>
    </row>
    <row r="1831" spans="1:17" x14ac:dyDescent="0.35">
      <c r="A1831" s="40" t="s">
        <v>15384</v>
      </c>
      <c r="B1831" s="40" t="s">
        <v>15385</v>
      </c>
      <c r="C1831" s="41"/>
      <c r="D1831" s="42">
        <v>42825</v>
      </c>
      <c r="E1831" s="42">
        <v>2958465</v>
      </c>
      <c r="F1831" s="40" t="s">
        <v>13166</v>
      </c>
      <c r="G1831" s="41"/>
      <c r="H1831" s="40" t="s">
        <v>9590</v>
      </c>
      <c r="I1831" s="42">
        <v>42825</v>
      </c>
      <c r="J1831" s="40" t="s">
        <v>11115</v>
      </c>
      <c r="K1831" s="42">
        <v>42825</v>
      </c>
      <c r="L1831" s="40" t="s">
        <v>11115</v>
      </c>
      <c r="M1831" s="42">
        <v>42825</v>
      </c>
      <c r="N1831" s="42">
        <v>2958465</v>
      </c>
      <c r="O1831" s="40" t="s">
        <v>11210</v>
      </c>
      <c r="P1831" s="40" t="s">
        <v>15381</v>
      </c>
      <c r="Q1831" s="40" t="s">
        <v>11152</v>
      </c>
    </row>
    <row r="1832" spans="1:17" ht="26.5" x14ac:dyDescent="0.35">
      <c r="A1832" s="40" t="s">
        <v>15386</v>
      </c>
      <c r="B1832" s="40" t="s">
        <v>15387</v>
      </c>
      <c r="C1832" s="41"/>
      <c r="D1832" s="42">
        <v>42825</v>
      </c>
      <c r="E1832" s="42">
        <v>2958465</v>
      </c>
      <c r="F1832" s="41"/>
      <c r="G1832" s="41"/>
      <c r="H1832" s="40" t="s">
        <v>9590</v>
      </c>
      <c r="I1832" s="42">
        <v>42825</v>
      </c>
      <c r="J1832" s="40" t="s">
        <v>11115</v>
      </c>
      <c r="K1832" s="42">
        <v>42825</v>
      </c>
      <c r="L1832" s="40" t="s">
        <v>11115</v>
      </c>
      <c r="M1832" s="42">
        <v>42825</v>
      </c>
      <c r="N1832" s="42">
        <v>2958465</v>
      </c>
      <c r="O1832" s="40" t="s">
        <v>11160</v>
      </c>
      <c r="P1832" s="40" t="s">
        <v>15388</v>
      </c>
      <c r="Q1832" s="40" t="s">
        <v>11118</v>
      </c>
    </row>
    <row r="1833" spans="1:17" ht="26.5" x14ac:dyDescent="0.35">
      <c r="A1833" s="40" t="s">
        <v>15389</v>
      </c>
      <c r="B1833" s="40" t="s">
        <v>15390</v>
      </c>
      <c r="C1833" s="41"/>
      <c r="D1833" s="42">
        <v>42825</v>
      </c>
      <c r="E1833" s="42">
        <v>2958465</v>
      </c>
      <c r="F1833" s="41"/>
      <c r="G1833" s="41"/>
      <c r="H1833" s="40" t="s">
        <v>9590</v>
      </c>
      <c r="I1833" s="42">
        <v>42825</v>
      </c>
      <c r="J1833" s="40" t="s">
        <v>11115</v>
      </c>
      <c r="K1833" s="42">
        <v>42825</v>
      </c>
      <c r="L1833" s="40" t="s">
        <v>11115</v>
      </c>
      <c r="M1833" s="42">
        <v>42825</v>
      </c>
      <c r="N1833" s="42">
        <v>2958465</v>
      </c>
      <c r="O1833" s="40" t="s">
        <v>11160</v>
      </c>
      <c r="P1833" s="40" t="s">
        <v>15388</v>
      </c>
      <c r="Q1833" s="40" t="s">
        <v>11121</v>
      </c>
    </row>
    <row r="1834" spans="1:17" x14ac:dyDescent="0.35">
      <c r="A1834" s="40" t="s">
        <v>10749</v>
      </c>
      <c r="B1834" s="40" t="s">
        <v>15391</v>
      </c>
      <c r="C1834" s="41"/>
      <c r="D1834" s="42">
        <v>42825</v>
      </c>
      <c r="E1834" s="42">
        <v>2958465</v>
      </c>
      <c r="F1834" s="41"/>
      <c r="G1834" s="41"/>
      <c r="H1834" s="40" t="s">
        <v>9590</v>
      </c>
      <c r="I1834" s="42">
        <v>42825</v>
      </c>
      <c r="J1834" s="40" t="s">
        <v>11115</v>
      </c>
      <c r="K1834" s="42">
        <v>42825</v>
      </c>
      <c r="L1834" s="40" t="s">
        <v>11115</v>
      </c>
      <c r="M1834" s="42">
        <v>42825</v>
      </c>
      <c r="N1834" s="42">
        <v>2958465</v>
      </c>
      <c r="O1834" s="40" t="s">
        <v>11149</v>
      </c>
      <c r="P1834" s="40" t="s">
        <v>15392</v>
      </c>
      <c r="Q1834" s="40" t="s">
        <v>11118</v>
      </c>
    </row>
    <row r="1835" spans="1:17" x14ac:dyDescent="0.35">
      <c r="A1835" s="40" t="s">
        <v>10750</v>
      </c>
      <c r="B1835" s="40" t="s">
        <v>15393</v>
      </c>
      <c r="C1835" s="41"/>
      <c r="D1835" s="42">
        <v>42825</v>
      </c>
      <c r="E1835" s="42">
        <v>2958465</v>
      </c>
      <c r="F1835" s="41"/>
      <c r="G1835" s="41"/>
      <c r="H1835" s="40" t="s">
        <v>9590</v>
      </c>
      <c r="I1835" s="42">
        <v>42825</v>
      </c>
      <c r="J1835" s="40" t="s">
        <v>11115</v>
      </c>
      <c r="K1835" s="42">
        <v>42825</v>
      </c>
      <c r="L1835" s="40" t="s">
        <v>11115</v>
      </c>
      <c r="M1835" s="42">
        <v>42825</v>
      </c>
      <c r="N1835" s="42">
        <v>2958465</v>
      </c>
      <c r="O1835" s="40" t="s">
        <v>11149</v>
      </c>
      <c r="P1835" s="40" t="s">
        <v>15392</v>
      </c>
      <c r="Q1835" s="40" t="s">
        <v>11152</v>
      </c>
    </row>
    <row r="1836" spans="1:17" x14ac:dyDescent="0.35">
      <c r="A1836" s="40" t="s">
        <v>15394</v>
      </c>
      <c r="B1836" s="40" t="s">
        <v>15395</v>
      </c>
      <c r="C1836" s="41"/>
      <c r="D1836" s="42">
        <v>42825</v>
      </c>
      <c r="E1836" s="42">
        <v>2958465</v>
      </c>
      <c r="F1836" s="41"/>
      <c r="G1836" s="41"/>
      <c r="H1836" s="40" t="s">
        <v>9590</v>
      </c>
      <c r="I1836" s="42">
        <v>42825</v>
      </c>
      <c r="J1836" s="40" t="s">
        <v>11115</v>
      </c>
      <c r="K1836" s="42">
        <v>42825</v>
      </c>
      <c r="L1836" s="40" t="s">
        <v>11115</v>
      </c>
      <c r="M1836" s="42">
        <v>42825</v>
      </c>
      <c r="N1836" s="42">
        <v>2958465</v>
      </c>
      <c r="O1836" s="40" t="s">
        <v>11188</v>
      </c>
      <c r="P1836" s="40" t="s">
        <v>15392</v>
      </c>
      <c r="Q1836" s="40" t="s">
        <v>11136</v>
      </c>
    </row>
    <row r="1837" spans="1:17" x14ac:dyDescent="0.35">
      <c r="A1837" s="40" t="s">
        <v>15396</v>
      </c>
      <c r="B1837" s="40" t="s">
        <v>15397</v>
      </c>
      <c r="C1837" s="41"/>
      <c r="D1837" s="42">
        <v>42825</v>
      </c>
      <c r="E1837" s="42">
        <v>2958465</v>
      </c>
      <c r="F1837" s="41"/>
      <c r="G1837" s="41"/>
      <c r="H1837" s="40" t="s">
        <v>9590</v>
      </c>
      <c r="I1837" s="42">
        <v>42825</v>
      </c>
      <c r="J1837" s="40" t="s">
        <v>11115</v>
      </c>
      <c r="K1837" s="42">
        <v>42825</v>
      </c>
      <c r="L1837" s="40" t="s">
        <v>11115</v>
      </c>
      <c r="M1837" s="42">
        <v>42825</v>
      </c>
      <c r="N1837" s="42">
        <v>2958465</v>
      </c>
      <c r="O1837" s="40" t="s">
        <v>11149</v>
      </c>
      <c r="P1837" s="40" t="s">
        <v>15392</v>
      </c>
      <c r="Q1837" s="40" t="s">
        <v>11167</v>
      </c>
    </row>
    <row r="1838" spans="1:17" x14ac:dyDescent="0.35">
      <c r="A1838" s="40" t="s">
        <v>15398</v>
      </c>
      <c r="B1838" s="40" t="s">
        <v>15399</v>
      </c>
      <c r="C1838" s="41"/>
      <c r="D1838" s="42">
        <v>42825</v>
      </c>
      <c r="E1838" s="42">
        <v>2958465</v>
      </c>
      <c r="F1838" s="40" t="s">
        <v>13033</v>
      </c>
      <c r="G1838" s="41"/>
      <c r="H1838" s="40" t="s">
        <v>9590</v>
      </c>
      <c r="I1838" s="42">
        <v>42825</v>
      </c>
      <c r="J1838" s="40" t="s">
        <v>11115</v>
      </c>
      <c r="K1838" s="42">
        <v>42825</v>
      </c>
      <c r="L1838" s="40" t="s">
        <v>11115</v>
      </c>
      <c r="M1838" s="42">
        <v>42825</v>
      </c>
      <c r="N1838" s="42">
        <v>2958465</v>
      </c>
      <c r="O1838" s="40" t="s">
        <v>11155</v>
      </c>
      <c r="P1838" s="40" t="s">
        <v>15400</v>
      </c>
      <c r="Q1838" s="40" t="s">
        <v>11118</v>
      </c>
    </row>
    <row r="1839" spans="1:17" x14ac:dyDescent="0.35">
      <c r="A1839" s="40" t="s">
        <v>15401</v>
      </c>
      <c r="B1839" s="40" t="s">
        <v>15402</v>
      </c>
      <c r="C1839" s="41"/>
      <c r="D1839" s="42">
        <v>42825</v>
      </c>
      <c r="E1839" s="42">
        <v>2958465</v>
      </c>
      <c r="F1839" s="40" t="s">
        <v>11779</v>
      </c>
      <c r="G1839" s="41"/>
      <c r="H1839" s="40" t="s">
        <v>9590</v>
      </c>
      <c r="I1839" s="42">
        <v>42825</v>
      </c>
      <c r="J1839" s="40" t="s">
        <v>11115</v>
      </c>
      <c r="K1839" s="42">
        <v>42825</v>
      </c>
      <c r="L1839" s="40" t="s">
        <v>11115</v>
      </c>
      <c r="M1839" s="42">
        <v>42825</v>
      </c>
      <c r="N1839" s="42">
        <v>2958465</v>
      </c>
      <c r="O1839" s="40" t="s">
        <v>11155</v>
      </c>
      <c r="P1839" s="40" t="s">
        <v>15400</v>
      </c>
      <c r="Q1839" s="40" t="s">
        <v>11144</v>
      </c>
    </row>
    <row r="1840" spans="1:17" ht="26.5" x14ac:dyDescent="0.35">
      <c r="A1840" s="40" t="s">
        <v>15403</v>
      </c>
      <c r="B1840" s="40" t="s">
        <v>15404</v>
      </c>
      <c r="C1840" s="41"/>
      <c r="D1840" s="42">
        <v>42825</v>
      </c>
      <c r="E1840" s="42">
        <v>2958465</v>
      </c>
      <c r="F1840" s="40" t="s">
        <v>15398</v>
      </c>
      <c r="G1840" s="41"/>
      <c r="H1840" s="40" t="s">
        <v>9590</v>
      </c>
      <c r="I1840" s="42">
        <v>42825</v>
      </c>
      <c r="J1840" s="40" t="s">
        <v>11115</v>
      </c>
      <c r="K1840" s="42">
        <v>42825</v>
      </c>
      <c r="L1840" s="40" t="s">
        <v>11115</v>
      </c>
      <c r="M1840" s="42">
        <v>42825</v>
      </c>
      <c r="N1840" s="42">
        <v>2958465</v>
      </c>
      <c r="O1840" s="40" t="s">
        <v>11160</v>
      </c>
      <c r="P1840" s="40" t="s">
        <v>15400</v>
      </c>
      <c r="Q1840" s="40" t="s">
        <v>11121</v>
      </c>
    </row>
    <row r="1841" spans="1:17" ht="26.5" x14ac:dyDescent="0.35">
      <c r="A1841" s="40" t="s">
        <v>15405</v>
      </c>
      <c r="B1841" s="40" t="s">
        <v>15406</v>
      </c>
      <c r="C1841" s="41"/>
      <c r="D1841" s="42">
        <v>42825</v>
      </c>
      <c r="E1841" s="42">
        <v>2958465</v>
      </c>
      <c r="F1841" s="40" t="s">
        <v>15398</v>
      </c>
      <c r="G1841" s="41"/>
      <c r="H1841" s="40" t="s">
        <v>9590</v>
      </c>
      <c r="I1841" s="42">
        <v>42825</v>
      </c>
      <c r="J1841" s="40" t="s">
        <v>11115</v>
      </c>
      <c r="K1841" s="42">
        <v>42825</v>
      </c>
      <c r="L1841" s="40" t="s">
        <v>11115</v>
      </c>
      <c r="M1841" s="42">
        <v>42825</v>
      </c>
      <c r="N1841" s="42">
        <v>2958465</v>
      </c>
      <c r="O1841" s="40" t="s">
        <v>11160</v>
      </c>
      <c r="P1841" s="40" t="s">
        <v>15400</v>
      </c>
      <c r="Q1841" s="40" t="s">
        <v>11152</v>
      </c>
    </row>
    <row r="1842" spans="1:17" x14ac:dyDescent="0.35">
      <c r="A1842" s="40" t="s">
        <v>15407</v>
      </c>
      <c r="B1842" s="40" t="s">
        <v>15408</v>
      </c>
      <c r="C1842" s="41"/>
      <c r="D1842" s="42">
        <v>42825</v>
      </c>
      <c r="E1842" s="42">
        <v>2958465</v>
      </c>
      <c r="F1842" s="40" t="s">
        <v>11214</v>
      </c>
      <c r="G1842" s="41"/>
      <c r="H1842" s="40" t="s">
        <v>9590</v>
      </c>
      <c r="I1842" s="42">
        <v>42825</v>
      </c>
      <c r="J1842" s="40" t="s">
        <v>11115</v>
      </c>
      <c r="K1842" s="42">
        <v>42825</v>
      </c>
      <c r="L1842" s="40" t="s">
        <v>11115</v>
      </c>
      <c r="M1842" s="42">
        <v>42825</v>
      </c>
      <c r="N1842" s="42">
        <v>2958465</v>
      </c>
      <c r="O1842" s="40" t="s">
        <v>11155</v>
      </c>
      <c r="P1842" s="40" t="s">
        <v>15409</v>
      </c>
      <c r="Q1842" s="40" t="s">
        <v>11118</v>
      </c>
    </row>
    <row r="1843" spans="1:17" ht="26.5" x14ac:dyDescent="0.35">
      <c r="A1843" s="40" t="s">
        <v>15410</v>
      </c>
      <c r="B1843" s="40" t="s">
        <v>15411</v>
      </c>
      <c r="C1843" s="41"/>
      <c r="D1843" s="42">
        <v>42825</v>
      </c>
      <c r="E1843" s="42">
        <v>2958465</v>
      </c>
      <c r="F1843" s="40" t="s">
        <v>15407</v>
      </c>
      <c r="G1843" s="41"/>
      <c r="H1843" s="40" t="s">
        <v>9590</v>
      </c>
      <c r="I1843" s="42">
        <v>42825</v>
      </c>
      <c r="J1843" s="40" t="s">
        <v>11115</v>
      </c>
      <c r="K1843" s="42">
        <v>42825</v>
      </c>
      <c r="L1843" s="40" t="s">
        <v>11115</v>
      </c>
      <c r="M1843" s="42">
        <v>42825</v>
      </c>
      <c r="N1843" s="42">
        <v>2958465</v>
      </c>
      <c r="O1843" s="40" t="s">
        <v>11160</v>
      </c>
      <c r="P1843" s="40" t="s">
        <v>15409</v>
      </c>
      <c r="Q1843" s="40" t="s">
        <v>11136</v>
      </c>
    </row>
    <row r="1844" spans="1:17" ht="26.5" x14ac:dyDescent="0.35">
      <c r="A1844" s="40" t="s">
        <v>15412</v>
      </c>
      <c r="B1844" s="40" t="s">
        <v>15413</v>
      </c>
      <c r="C1844" s="41"/>
      <c r="D1844" s="42">
        <v>42825</v>
      </c>
      <c r="E1844" s="42">
        <v>2958465</v>
      </c>
      <c r="F1844" s="41"/>
      <c r="G1844" s="41"/>
      <c r="H1844" s="40" t="s">
        <v>9590</v>
      </c>
      <c r="I1844" s="42">
        <v>42825</v>
      </c>
      <c r="J1844" s="40" t="s">
        <v>11115</v>
      </c>
      <c r="K1844" s="42">
        <v>42825</v>
      </c>
      <c r="L1844" s="40" t="s">
        <v>11115</v>
      </c>
      <c r="M1844" s="42">
        <v>42825</v>
      </c>
      <c r="N1844" s="42">
        <v>2958465</v>
      </c>
      <c r="O1844" s="40" t="s">
        <v>11149</v>
      </c>
      <c r="P1844" s="40" t="s">
        <v>15414</v>
      </c>
      <c r="Q1844" s="40" t="s">
        <v>11167</v>
      </c>
    </row>
    <row r="1845" spans="1:17" ht="26.5" x14ac:dyDescent="0.35">
      <c r="A1845" s="40" t="s">
        <v>15415</v>
      </c>
      <c r="B1845" s="40" t="s">
        <v>15416</v>
      </c>
      <c r="C1845" s="41"/>
      <c r="D1845" s="42">
        <v>42825</v>
      </c>
      <c r="E1845" s="42">
        <v>2958465</v>
      </c>
      <c r="F1845" s="41"/>
      <c r="G1845" s="41"/>
      <c r="H1845" s="40" t="s">
        <v>9590</v>
      </c>
      <c r="I1845" s="42">
        <v>42825</v>
      </c>
      <c r="J1845" s="40" t="s">
        <v>11115</v>
      </c>
      <c r="K1845" s="42">
        <v>42825</v>
      </c>
      <c r="L1845" s="40" t="s">
        <v>11115</v>
      </c>
      <c r="M1845" s="42">
        <v>42825</v>
      </c>
      <c r="N1845" s="42">
        <v>2958465</v>
      </c>
      <c r="O1845" s="40" t="s">
        <v>11149</v>
      </c>
      <c r="P1845" s="40" t="s">
        <v>15417</v>
      </c>
      <c r="Q1845" s="40" t="s">
        <v>11167</v>
      </c>
    </row>
    <row r="1846" spans="1:17" x14ac:dyDescent="0.35">
      <c r="A1846" s="40" t="s">
        <v>15418</v>
      </c>
      <c r="B1846" s="40" t="s">
        <v>15419</v>
      </c>
      <c r="C1846" s="41"/>
      <c r="D1846" s="42">
        <v>42825</v>
      </c>
      <c r="E1846" s="42">
        <v>2958465</v>
      </c>
      <c r="F1846" s="41"/>
      <c r="G1846" s="41"/>
      <c r="H1846" s="40" t="s">
        <v>9590</v>
      </c>
      <c r="I1846" s="42">
        <v>42825</v>
      </c>
      <c r="J1846" s="40" t="s">
        <v>11115</v>
      </c>
      <c r="K1846" s="42">
        <v>42825</v>
      </c>
      <c r="L1846" s="40" t="s">
        <v>11115</v>
      </c>
      <c r="M1846" s="42">
        <v>42825</v>
      </c>
      <c r="N1846" s="42">
        <v>2958465</v>
      </c>
      <c r="O1846" s="40" t="s">
        <v>11149</v>
      </c>
      <c r="P1846" s="40" t="s">
        <v>15420</v>
      </c>
      <c r="Q1846" s="40" t="s">
        <v>11118</v>
      </c>
    </row>
    <row r="1847" spans="1:17" x14ac:dyDescent="0.35">
      <c r="A1847" s="40" t="s">
        <v>10471</v>
      </c>
      <c r="B1847" s="40" t="s">
        <v>15421</v>
      </c>
      <c r="C1847" s="41"/>
      <c r="D1847" s="42">
        <v>42825</v>
      </c>
      <c r="E1847" s="42">
        <v>2958465</v>
      </c>
      <c r="F1847" s="41"/>
      <c r="G1847" s="41"/>
      <c r="H1847" s="40" t="s">
        <v>9590</v>
      </c>
      <c r="I1847" s="42">
        <v>42825</v>
      </c>
      <c r="J1847" s="40" t="s">
        <v>11115</v>
      </c>
      <c r="K1847" s="42">
        <v>42825</v>
      </c>
      <c r="L1847" s="40" t="s">
        <v>11115</v>
      </c>
      <c r="M1847" s="42">
        <v>42825</v>
      </c>
      <c r="N1847" s="42">
        <v>2958465</v>
      </c>
      <c r="O1847" s="40" t="s">
        <v>11149</v>
      </c>
      <c r="P1847" s="40" t="s">
        <v>15420</v>
      </c>
      <c r="Q1847" s="40" t="s">
        <v>11144</v>
      </c>
    </row>
    <row r="1848" spans="1:17" x14ac:dyDescent="0.35">
      <c r="A1848" s="40" t="s">
        <v>15422</v>
      </c>
      <c r="B1848" s="40" t="s">
        <v>15423</v>
      </c>
      <c r="C1848" s="41"/>
      <c r="D1848" s="42">
        <v>42825</v>
      </c>
      <c r="E1848" s="42">
        <v>2958465</v>
      </c>
      <c r="F1848" s="41"/>
      <c r="G1848" s="41"/>
      <c r="H1848" s="40" t="s">
        <v>9590</v>
      </c>
      <c r="I1848" s="42">
        <v>42825</v>
      </c>
      <c r="J1848" s="40" t="s">
        <v>11115</v>
      </c>
      <c r="K1848" s="42">
        <v>42825</v>
      </c>
      <c r="L1848" s="40" t="s">
        <v>11115</v>
      </c>
      <c r="M1848" s="42">
        <v>42825</v>
      </c>
      <c r="N1848" s="42">
        <v>2958465</v>
      </c>
      <c r="O1848" s="40" t="s">
        <v>11384</v>
      </c>
      <c r="P1848" s="40" t="s">
        <v>15424</v>
      </c>
      <c r="Q1848" s="40" t="s">
        <v>11118</v>
      </c>
    </row>
    <row r="1849" spans="1:17" x14ac:dyDescent="0.35">
      <c r="A1849" s="40" t="s">
        <v>15425</v>
      </c>
      <c r="B1849" s="40" t="s">
        <v>15426</v>
      </c>
      <c r="C1849" s="41"/>
      <c r="D1849" s="42">
        <v>42825</v>
      </c>
      <c r="E1849" s="42">
        <v>2958465</v>
      </c>
      <c r="F1849" s="41"/>
      <c r="G1849" s="41"/>
      <c r="H1849" s="40" t="s">
        <v>9590</v>
      </c>
      <c r="I1849" s="42">
        <v>42825</v>
      </c>
      <c r="J1849" s="40" t="s">
        <v>11115</v>
      </c>
      <c r="K1849" s="42">
        <v>42825</v>
      </c>
      <c r="L1849" s="40" t="s">
        <v>11115</v>
      </c>
      <c r="M1849" s="42">
        <v>42825</v>
      </c>
      <c r="N1849" s="42">
        <v>2958465</v>
      </c>
      <c r="O1849" s="40" t="s">
        <v>11384</v>
      </c>
      <c r="P1849" s="40" t="s">
        <v>15424</v>
      </c>
      <c r="Q1849" s="40" t="s">
        <v>11121</v>
      </c>
    </row>
    <row r="1850" spans="1:17" x14ac:dyDescent="0.35">
      <c r="A1850" s="40" t="s">
        <v>15427</v>
      </c>
      <c r="B1850" s="40" t="s">
        <v>15428</v>
      </c>
      <c r="C1850" s="41"/>
      <c r="D1850" s="42">
        <v>42825</v>
      </c>
      <c r="E1850" s="42">
        <v>2958465</v>
      </c>
      <c r="F1850" s="41"/>
      <c r="G1850" s="41"/>
      <c r="H1850" s="40" t="s">
        <v>9590</v>
      </c>
      <c r="I1850" s="42">
        <v>42825</v>
      </c>
      <c r="J1850" s="40" t="s">
        <v>11115</v>
      </c>
      <c r="K1850" s="42">
        <v>42825</v>
      </c>
      <c r="L1850" s="40" t="s">
        <v>11115</v>
      </c>
      <c r="M1850" s="42">
        <v>42825</v>
      </c>
      <c r="N1850" s="42">
        <v>2958465</v>
      </c>
      <c r="O1850" s="40" t="s">
        <v>11194</v>
      </c>
      <c r="P1850" s="40" t="s">
        <v>15429</v>
      </c>
      <c r="Q1850" s="40" t="s">
        <v>11118</v>
      </c>
    </row>
    <row r="1851" spans="1:17" x14ac:dyDescent="0.35">
      <c r="A1851" s="40" t="s">
        <v>15430</v>
      </c>
      <c r="B1851" s="40" t="s">
        <v>15431</v>
      </c>
      <c r="C1851" s="41"/>
      <c r="D1851" s="42">
        <v>42825</v>
      </c>
      <c r="E1851" s="42">
        <v>2958465</v>
      </c>
      <c r="F1851" s="41"/>
      <c r="G1851" s="41"/>
      <c r="H1851" s="40" t="s">
        <v>9590</v>
      </c>
      <c r="I1851" s="42">
        <v>42825</v>
      </c>
      <c r="J1851" s="40" t="s">
        <v>11115</v>
      </c>
      <c r="K1851" s="42">
        <v>42825</v>
      </c>
      <c r="L1851" s="40" t="s">
        <v>11115</v>
      </c>
      <c r="M1851" s="42">
        <v>42825</v>
      </c>
      <c r="N1851" s="42">
        <v>2958465</v>
      </c>
      <c r="O1851" s="40" t="s">
        <v>11194</v>
      </c>
      <c r="P1851" s="40" t="s">
        <v>15429</v>
      </c>
      <c r="Q1851" s="40" t="s">
        <v>11136</v>
      </c>
    </row>
    <row r="1852" spans="1:17" x14ac:dyDescent="0.35">
      <c r="A1852" s="40" t="s">
        <v>15432</v>
      </c>
      <c r="B1852" s="40" t="s">
        <v>15433</v>
      </c>
      <c r="C1852" s="41"/>
      <c r="D1852" s="42">
        <v>42825</v>
      </c>
      <c r="E1852" s="42">
        <v>2958465</v>
      </c>
      <c r="F1852" s="41"/>
      <c r="G1852" s="41"/>
      <c r="H1852" s="40" t="s">
        <v>9590</v>
      </c>
      <c r="I1852" s="42">
        <v>42825</v>
      </c>
      <c r="J1852" s="40" t="s">
        <v>11115</v>
      </c>
      <c r="K1852" s="42">
        <v>42825</v>
      </c>
      <c r="L1852" s="40" t="s">
        <v>11115</v>
      </c>
      <c r="M1852" s="42">
        <v>42825</v>
      </c>
      <c r="N1852" s="42">
        <v>2958465</v>
      </c>
      <c r="O1852" s="40" t="s">
        <v>11188</v>
      </c>
      <c r="P1852" s="40" t="s">
        <v>15434</v>
      </c>
      <c r="Q1852" s="40" t="s">
        <v>11118</v>
      </c>
    </row>
    <row r="1853" spans="1:17" x14ac:dyDescent="0.35">
      <c r="A1853" s="40" t="s">
        <v>15435</v>
      </c>
      <c r="B1853" s="40" t="s">
        <v>15436</v>
      </c>
      <c r="C1853" s="41"/>
      <c r="D1853" s="42">
        <v>42825</v>
      </c>
      <c r="E1853" s="42">
        <v>2958465</v>
      </c>
      <c r="F1853" s="41"/>
      <c r="G1853" s="41"/>
      <c r="H1853" s="40" t="s">
        <v>9590</v>
      </c>
      <c r="I1853" s="42">
        <v>42825</v>
      </c>
      <c r="J1853" s="40" t="s">
        <v>11115</v>
      </c>
      <c r="K1853" s="42">
        <v>42825</v>
      </c>
      <c r="L1853" s="40" t="s">
        <v>11115</v>
      </c>
      <c r="M1853" s="42">
        <v>42825</v>
      </c>
      <c r="N1853" s="42">
        <v>2958465</v>
      </c>
      <c r="O1853" s="40" t="s">
        <v>11188</v>
      </c>
      <c r="P1853" s="40" t="s">
        <v>15434</v>
      </c>
      <c r="Q1853" s="40" t="s">
        <v>11121</v>
      </c>
    </row>
    <row r="1854" spans="1:17" x14ac:dyDescent="0.35">
      <c r="A1854" s="40" t="s">
        <v>10436</v>
      </c>
      <c r="B1854" s="40" t="s">
        <v>15437</v>
      </c>
      <c r="C1854" s="41"/>
      <c r="D1854" s="42">
        <v>42825</v>
      </c>
      <c r="E1854" s="42">
        <v>2958465</v>
      </c>
      <c r="F1854" s="41"/>
      <c r="G1854" s="41"/>
      <c r="H1854" s="40" t="s">
        <v>9590</v>
      </c>
      <c r="I1854" s="42">
        <v>42825</v>
      </c>
      <c r="J1854" s="40" t="s">
        <v>11115</v>
      </c>
      <c r="K1854" s="42">
        <v>42825</v>
      </c>
      <c r="L1854" s="40" t="s">
        <v>11115</v>
      </c>
      <c r="M1854" s="42">
        <v>42825</v>
      </c>
      <c r="N1854" s="42">
        <v>2958465</v>
      </c>
      <c r="O1854" s="40" t="s">
        <v>11149</v>
      </c>
      <c r="P1854" s="40" t="s">
        <v>15438</v>
      </c>
      <c r="Q1854" s="40" t="s">
        <v>11118</v>
      </c>
    </row>
    <row r="1855" spans="1:17" x14ac:dyDescent="0.35">
      <c r="A1855" s="40" t="s">
        <v>10435</v>
      </c>
      <c r="B1855" s="40" t="s">
        <v>15439</v>
      </c>
      <c r="C1855" s="41"/>
      <c r="D1855" s="42">
        <v>42825</v>
      </c>
      <c r="E1855" s="42">
        <v>2958465</v>
      </c>
      <c r="F1855" s="41"/>
      <c r="G1855" s="41"/>
      <c r="H1855" s="40" t="s">
        <v>9590</v>
      </c>
      <c r="I1855" s="42">
        <v>42825</v>
      </c>
      <c r="J1855" s="40" t="s">
        <v>11115</v>
      </c>
      <c r="K1855" s="42">
        <v>42825</v>
      </c>
      <c r="L1855" s="40" t="s">
        <v>11115</v>
      </c>
      <c r="M1855" s="42">
        <v>42825</v>
      </c>
      <c r="N1855" s="42">
        <v>2958465</v>
      </c>
      <c r="O1855" s="40" t="s">
        <v>11149</v>
      </c>
      <c r="P1855" s="40" t="s">
        <v>15438</v>
      </c>
      <c r="Q1855" s="40" t="s">
        <v>11144</v>
      </c>
    </row>
    <row r="1856" spans="1:17" x14ac:dyDescent="0.35">
      <c r="A1856" s="40" t="s">
        <v>15440</v>
      </c>
      <c r="B1856" s="40" t="s">
        <v>15441</v>
      </c>
      <c r="C1856" s="41"/>
      <c r="D1856" s="42">
        <v>42825</v>
      </c>
      <c r="E1856" s="42">
        <v>2958465</v>
      </c>
      <c r="F1856" s="41"/>
      <c r="G1856" s="41"/>
      <c r="H1856" s="40" t="s">
        <v>9590</v>
      </c>
      <c r="I1856" s="42">
        <v>42825</v>
      </c>
      <c r="J1856" s="40" t="s">
        <v>11115</v>
      </c>
      <c r="K1856" s="42">
        <v>42825</v>
      </c>
      <c r="L1856" s="40" t="s">
        <v>11115</v>
      </c>
      <c r="M1856" s="42">
        <v>42825</v>
      </c>
      <c r="N1856" s="42">
        <v>2958465</v>
      </c>
      <c r="O1856" s="40" t="s">
        <v>11116</v>
      </c>
      <c r="P1856" s="40" t="s">
        <v>15442</v>
      </c>
      <c r="Q1856" s="40" t="s">
        <v>11118</v>
      </c>
    </row>
    <row r="1857" spans="1:17" x14ac:dyDescent="0.35">
      <c r="A1857" s="40" t="s">
        <v>15443</v>
      </c>
      <c r="B1857" s="40" t="s">
        <v>15444</v>
      </c>
      <c r="C1857" s="41"/>
      <c r="D1857" s="42">
        <v>42825</v>
      </c>
      <c r="E1857" s="42">
        <v>2958465</v>
      </c>
      <c r="F1857" s="41"/>
      <c r="G1857" s="41"/>
      <c r="H1857" s="40" t="s">
        <v>9590</v>
      </c>
      <c r="I1857" s="42">
        <v>42825</v>
      </c>
      <c r="J1857" s="40" t="s">
        <v>11115</v>
      </c>
      <c r="K1857" s="42">
        <v>42825</v>
      </c>
      <c r="L1857" s="40" t="s">
        <v>11115</v>
      </c>
      <c r="M1857" s="42">
        <v>42825</v>
      </c>
      <c r="N1857" s="42">
        <v>2958465</v>
      </c>
      <c r="O1857" s="40" t="s">
        <v>11116</v>
      </c>
      <c r="P1857" s="40" t="s">
        <v>15442</v>
      </c>
      <c r="Q1857" s="40" t="s">
        <v>11121</v>
      </c>
    </row>
    <row r="1858" spans="1:17" x14ac:dyDescent="0.35">
      <c r="A1858" s="40" t="s">
        <v>15445</v>
      </c>
      <c r="B1858" s="40" t="s">
        <v>15446</v>
      </c>
      <c r="C1858" s="41"/>
      <c r="D1858" s="42">
        <v>42825</v>
      </c>
      <c r="E1858" s="42">
        <v>2958465</v>
      </c>
      <c r="F1858" s="41"/>
      <c r="G1858" s="41"/>
      <c r="H1858" s="40" t="s">
        <v>9590</v>
      </c>
      <c r="I1858" s="42">
        <v>42825</v>
      </c>
      <c r="J1858" s="40" t="s">
        <v>11115</v>
      </c>
      <c r="K1858" s="42">
        <v>42825</v>
      </c>
      <c r="L1858" s="40" t="s">
        <v>11115</v>
      </c>
      <c r="M1858" s="42">
        <v>42825</v>
      </c>
      <c r="N1858" s="42">
        <v>2958465</v>
      </c>
      <c r="O1858" s="40" t="s">
        <v>11116</v>
      </c>
      <c r="P1858" s="40" t="s">
        <v>15442</v>
      </c>
      <c r="Q1858" s="40" t="s">
        <v>11152</v>
      </c>
    </row>
    <row r="1859" spans="1:17" x14ac:dyDescent="0.35">
      <c r="A1859" s="40" t="s">
        <v>15447</v>
      </c>
      <c r="B1859" s="40" t="s">
        <v>15448</v>
      </c>
      <c r="C1859" s="41"/>
      <c r="D1859" s="42">
        <v>42825</v>
      </c>
      <c r="E1859" s="42">
        <v>2958465</v>
      </c>
      <c r="F1859" s="41"/>
      <c r="G1859" s="41"/>
      <c r="H1859" s="40" t="s">
        <v>9590</v>
      </c>
      <c r="I1859" s="42">
        <v>42825</v>
      </c>
      <c r="J1859" s="40" t="s">
        <v>11115</v>
      </c>
      <c r="K1859" s="42">
        <v>42825</v>
      </c>
      <c r="L1859" s="40" t="s">
        <v>11115</v>
      </c>
      <c r="M1859" s="42">
        <v>42825</v>
      </c>
      <c r="N1859" s="42">
        <v>2958465</v>
      </c>
      <c r="O1859" s="40" t="s">
        <v>11116</v>
      </c>
      <c r="P1859" s="40" t="s">
        <v>15442</v>
      </c>
      <c r="Q1859" s="40" t="s">
        <v>11167</v>
      </c>
    </row>
    <row r="1860" spans="1:17" x14ac:dyDescent="0.35">
      <c r="A1860" s="40" t="s">
        <v>15449</v>
      </c>
      <c r="B1860" s="40" t="s">
        <v>15450</v>
      </c>
      <c r="C1860" s="41"/>
      <c r="D1860" s="42">
        <v>42825</v>
      </c>
      <c r="E1860" s="42">
        <v>2958465</v>
      </c>
      <c r="F1860" s="41"/>
      <c r="G1860" s="41"/>
      <c r="H1860" s="40" t="s">
        <v>9590</v>
      </c>
      <c r="I1860" s="42">
        <v>42825</v>
      </c>
      <c r="J1860" s="40" t="s">
        <v>11115</v>
      </c>
      <c r="K1860" s="42">
        <v>42825</v>
      </c>
      <c r="L1860" s="40" t="s">
        <v>11115</v>
      </c>
      <c r="M1860" s="42">
        <v>42825</v>
      </c>
      <c r="N1860" s="42">
        <v>2958465</v>
      </c>
      <c r="O1860" s="40" t="s">
        <v>11116</v>
      </c>
      <c r="P1860" s="40" t="s">
        <v>15451</v>
      </c>
      <c r="Q1860" s="40" t="s">
        <v>11118</v>
      </c>
    </row>
    <row r="1861" spans="1:17" x14ac:dyDescent="0.35">
      <c r="A1861" s="40" t="s">
        <v>15452</v>
      </c>
      <c r="B1861" s="40" t="s">
        <v>15453</v>
      </c>
      <c r="C1861" s="41"/>
      <c r="D1861" s="42">
        <v>42825</v>
      </c>
      <c r="E1861" s="42">
        <v>2958465</v>
      </c>
      <c r="F1861" s="41"/>
      <c r="G1861" s="41"/>
      <c r="H1861" s="40" t="s">
        <v>9590</v>
      </c>
      <c r="I1861" s="42">
        <v>42825</v>
      </c>
      <c r="J1861" s="40" t="s">
        <v>11115</v>
      </c>
      <c r="K1861" s="42">
        <v>42825</v>
      </c>
      <c r="L1861" s="40" t="s">
        <v>11115</v>
      </c>
      <c r="M1861" s="42">
        <v>42825</v>
      </c>
      <c r="N1861" s="42">
        <v>2958465</v>
      </c>
      <c r="O1861" s="40" t="s">
        <v>11116</v>
      </c>
      <c r="P1861" s="40" t="s">
        <v>15454</v>
      </c>
      <c r="Q1861" s="40" t="s">
        <v>11118</v>
      </c>
    </row>
    <row r="1862" spans="1:17" x14ac:dyDescent="0.35">
      <c r="A1862" s="40" t="s">
        <v>15455</v>
      </c>
      <c r="B1862" s="40" t="s">
        <v>15456</v>
      </c>
      <c r="C1862" s="41"/>
      <c r="D1862" s="42">
        <v>42825</v>
      </c>
      <c r="E1862" s="42">
        <v>2958465</v>
      </c>
      <c r="F1862" s="41"/>
      <c r="G1862" s="41"/>
      <c r="H1862" s="40" t="s">
        <v>9590</v>
      </c>
      <c r="I1862" s="42">
        <v>42825</v>
      </c>
      <c r="J1862" s="40" t="s">
        <v>11115</v>
      </c>
      <c r="K1862" s="42">
        <v>42825</v>
      </c>
      <c r="L1862" s="40" t="s">
        <v>11115</v>
      </c>
      <c r="M1862" s="42">
        <v>42825</v>
      </c>
      <c r="N1862" s="42">
        <v>2958465</v>
      </c>
      <c r="O1862" s="40" t="s">
        <v>11116</v>
      </c>
      <c r="P1862" s="40" t="s">
        <v>15454</v>
      </c>
      <c r="Q1862" s="40" t="s">
        <v>11121</v>
      </c>
    </row>
    <row r="1863" spans="1:17" x14ac:dyDescent="0.35">
      <c r="A1863" s="40" t="s">
        <v>15457</v>
      </c>
      <c r="B1863" s="40" t="s">
        <v>15458</v>
      </c>
      <c r="C1863" s="41"/>
      <c r="D1863" s="42">
        <v>42825</v>
      </c>
      <c r="E1863" s="42">
        <v>2958465</v>
      </c>
      <c r="F1863" s="41"/>
      <c r="G1863" s="41"/>
      <c r="H1863" s="40" t="s">
        <v>9590</v>
      </c>
      <c r="I1863" s="42">
        <v>42825</v>
      </c>
      <c r="J1863" s="40" t="s">
        <v>11115</v>
      </c>
      <c r="K1863" s="42">
        <v>42825</v>
      </c>
      <c r="L1863" s="40" t="s">
        <v>11115</v>
      </c>
      <c r="M1863" s="42">
        <v>42825</v>
      </c>
      <c r="N1863" s="42">
        <v>2958465</v>
      </c>
      <c r="O1863" s="40" t="s">
        <v>11116</v>
      </c>
      <c r="P1863" s="40" t="s">
        <v>15454</v>
      </c>
      <c r="Q1863" s="40" t="s">
        <v>11184</v>
      </c>
    </row>
    <row r="1864" spans="1:17" x14ac:dyDescent="0.35">
      <c r="A1864" s="40" t="s">
        <v>15459</v>
      </c>
      <c r="B1864" s="40" t="s">
        <v>15460</v>
      </c>
      <c r="C1864" s="41"/>
      <c r="D1864" s="42">
        <v>42825</v>
      </c>
      <c r="E1864" s="42">
        <v>2958465</v>
      </c>
      <c r="F1864" s="41"/>
      <c r="G1864" s="41"/>
      <c r="H1864" s="40" t="s">
        <v>9590</v>
      </c>
      <c r="I1864" s="42">
        <v>42825</v>
      </c>
      <c r="J1864" s="40" t="s">
        <v>11115</v>
      </c>
      <c r="K1864" s="42">
        <v>42825</v>
      </c>
      <c r="L1864" s="40" t="s">
        <v>11115</v>
      </c>
      <c r="M1864" s="42">
        <v>42825</v>
      </c>
      <c r="N1864" s="42">
        <v>2958465</v>
      </c>
      <c r="O1864" s="40" t="s">
        <v>11237</v>
      </c>
      <c r="P1864" s="40" t="s">
        <v>15461</v>
      </c>
      <c r="Q1864" s="40" t="s">
        <v>11118</v>
      </c>
    </row>
    <row r="1865" spans="1:17" x14ac:dyDescent="0.35">
      <c r="A1865" s="40" t="s">
        <v>15462</v>
      </c>
      <c r="B1865" s="40" t="s">
        <v>15463</v>
      </c>
      <c r="C1865" s="41"/>
      <c r="D1865" s="42">
        <v>42825</v>
      </c>
      <c r="E1865" s="42">
        <v>2958465</v>
      </c>
      <c r="F1865" s="41"/>
      <c r="G1865" s="41"/>
      <c r="H1865" s="40" t="s">
        <v>9590</v>
      </c>
      <c r="I1865" s="42">
        <v>42825</v>
      </c>
      <c r="J1865" s="40" t="s">
        <v>11115</v>
      </c>
      <c r="K1865" s="42">
        <v>42825</v>
      </c>
      <c r="L1865" s="40" t="s">
        <v>11115</v>
      </c>
      <c r="M1865" s="42">
        <v>42825</v>
      </c>
      <c r="N1865" s="42">
        <v>2958465</v>
      </c>
      <c r="O1865" s="40" t="s">
        <v>11237</v>
      </c>
      <c r="P1865" s="40" t="s">
        <v>15461</v>
      </c>
      <c r="Q1865" s="40" t="s">
        <v>11136</v>
      </c>
    </row>
    <row r="1866" spans="1:17" x14ac:dyDescent="0.35">
      <c r="A1866" s="40" t="s">
        <v>15464</v>
      </c>
      <c r="B1866" s="40" t="s">
        <v>15465</v>
      </c>
      <c r="C1866" s="41"/>
      <c r="D1866" s="42">
        <v>42825</v>
      </c>
      <c r="E1866" s="42">
        <v>2958465</v>
      </c>
      <c r="F1866" s="41"/>
      <c r="G1866" s="41"/>
      <c r="H1866" s="40" t="s">
        <v>9590</v>
      </c>
      <c r="I1866" s="42">
        <v>42825</v>
      </c>
      <c r="J1866" s="40" t="s">
        <v>11115</v>
      </c>
      <c r="K1866" s="42">
        <v>42825</v>
      </c>
      <c r="L1866" s="40" t="s">
        <v>11115</v>
      </c>
      <c r="M1866" s="42">
        <v>42825</v>
      </c>
      <c r="N1866" s="42">
        <v>2958465</v>
      </c>
      <c r="O1866" s="40" t="s">
        <v>11237</v>
      </c>
      <c r="P1866" s="40" t="s">
        <v>15461</v>
      </c>
      <c r="Q1866" s="40" t="s">
        <v>11184</v>
      </c>
    </row>
    <row r="1867" spans="1:17" x14ac:dyDescent="0.35">
      <c r="A1867" s="40" t="s">
        <v>15466</v>
      </c>
      <c r="B1867" s="40" t="s">
        <v>15467</v>
      </c>
      <c r="C1867" s="41"/>
      <c r="D1867" s="42">
        <v>42825</v>
      </c>
      <c r="E1867" s="42">
        <v>2958465</v>
      </c>
      <c r="F1867" s="41"/>
      <c r="G1867" s="41"/>
      <c r="H1867" s="40" t="s">
        <v>9590</v>
      </c>
      <c r="I1867" s="42">
        <v>42825</v>
      </c>
      <c r="J1867" s="40" t="s">
        <v>11115</v>
      </c>
      <c r="K1867" s="42">
        <v>42825</v>
      </c>
      <c r="L1867" s="40" t="s">
        <v>11115</v>
      </c>
      <c r="M1867" s="42">
        <v>42825</v>
      </c>
      <c r="N1867" s="42">
        <v>2958465</v>
      </c>
      <c r="O1867" s="40" t="s">
        <v>11149</v>
      </c>
      <c r="P1867" s="40" t="s">
        <v>15468</v>
      </c>
      <c r="Q1867" s="40" t="s">
        <v>11118</v>
      </c>
    </row>
    <row r="1868" spans="1:17" x14ac:dyDescent="0.35">
      <c r="A1868" s="40" t="s">
        <v>10488</v>
      </c>
      <c r="B1868" s="40" t="s">
        <v>15469</v>
      </c>
      <c r="C1868" s="41"/>
      <c r="D1868" s="42">
        <v>42825</v>
      </c>
      <c r="E1868" s="42">
        <v>2958465</v>
      </c>
      <c r="F1868" s="41"/>
      <c r="G1868" s="41"/>
      <c r="H1868" s="40" t="s">
        <v>9590</v>
      </c>
      <c r="I1868" s="42">
        <v>42825</v>
      </c>
      <c r="J1868" s="40" t="s">
        <v>11115</v>
      </c>
      <c r="K1868" s="42">
        <v>42825</v>
      </c>
      <c r="L1868" s="40" t="s">
        <v>11115</v>
      </c>
      <c r="M1868" s="42">
        <v>42825</v>
      </c>
      <c r="N1868" s="42">
        <v>2958465</v>
      </c>
      <c r="O1868" s="40" t="s">
        <v>11149</v>
      </c>
      <c r="P1868" s="40" t="s">
        <v>15468</v>
      </c>
      <c r="Q1868" s="40" t="s">
        <v>11144</v>
      </c>
    </row>
    <row r="1869" spans="1:17" x14ac:dyDescent="0.35">
      <c r="A1869" s="40" t="s">
        <v>15470</v>
      </c>
      <c r="B1869" s="40" t="s">
        <v>15471</v>
      </c>
      <c r="C1869" s="41"/>
      <c r="D1869" s="42">
        <v>42825</v>
      </c>
      <c r="E1869" s="42">
        <v>2958465</v>
      </c>
      <c r="F1869" s="40" t="s">
        <v>15128</v>
      </c>
      <c r="G1869" s="41"/>
      <c r="H1869" s="40" t="s">
        <v>9590</v>
      </c>
      <c r="I1869" s="42">
        <v>42825</v>
      </c>
      <c r="J1869" s="40" t="s">
        <v>11115</v>
      </c>
      <c r="K1869" s="42">
        <v>42825</v>
      </c>
      <c r="L1869" s="40" t="s">
        <v>11115</v>
      </c>
      <c r="M1869" s="42">
        <v>42825</v>
      </c>
      <c r="N1869" s="42">
        <v>2958465</v>
      </c>
      <c r="O1869" s="40" t="s">
        <v>11155</v>
      </c>
      <c r="P1869" s="40" t="s">
        <v>15472</v>
      </c>
      <c r="Q1869" s="40" t="s">
        <v>11118</v>
      </c>
    </row>
    <row r="1870" spans="1:17" x14ac:dyDescent="0.35">
      <c r="A1870" s="40" t="s">
        <v>15473</v>
      </c>
      <c r="B1870" s="40" t="s">
        <v>15474</v>
      </c>
      <c r="C1870" s="41"/>
      <c r="D1870" s="42">
        <v>42825</v>
      </c>
      <c r="E1870" s="42">
        <v>2958465</v>
      </c>
      <c r="F1870" s="40" t="s">
        <v>11583</v>
      </c>
      <c r="G1870" s="41"/>
      <c r="H1870" s="40" t="s">
        <v>9590</v>
      </c>
      <c r="I1870" s="42">
        <v>42825</v>
      </c>
      <c r="J1870" s="40" t="s">
        <v>11115</v>
      </c>
      <c r="K1870" s="42">
        <v>42825</v>
      </c>
      <c r="L1870" s="40" t="s">
        <v>11115</v>
      </c>
      <c r="M1870" s="42">
        <v>42825</v>
      </c>
      <c r="N1870" s="42">
        <v>2958465</v>
      </c>
      <c r="O1870" s="40" t="s">
        <v>11155</v>
      </c>
      <c r="P1870" s="40" t="s">
        <v>15472</v>
      </c>
      <c r="Q1870" s="40" t="s">
        <v>11144</v>
      </c>
    </row>
    <row r="1871" spans="1:17" x14ac:dyDescent="0.35">
      <c r="A1871" s="40" t="s">
        <v>15475</v>
      </c>
      <c r="B1871" s="40" t="s">
        <v>15476</v>
      </c>
      <c r="C1871" s="41"/>
      <c r="D1871" s="42">
        <v>42825</v>
      </c>
      <c r="E1871" s="42">
        <v>2958465</v>
      </c>
      <c r="F1871" s="41"/>
      <c r="G1871" s="41"/>
      <c r="H1871" s="40" t="s">
        <v>9590</v>
      </c>
      <c r="I1871" s="42">
        <v>42825</v>
      </c>
      <c r="J1871" s="40" t="s">
        <v>11115</v>
      </c>
      <c r="K1871" s="42">
        <v>42825</v>
      </c>
      <c r="L1871" s="40" t="s">
        <v>11115</v>
      </c>
      <c r="M1871" s="42">
        <v>42825</v>
      </c>
      <c r="N1871" s="42">
        <v>2958465</v>
      </c>
      <c r="O1871" s="40" t="s">
        <v>11155</v>
      </c>
      <c r="P1871" s="40" t="s">
        <v>15472</v>
      </c>
      <c r="Q1871" s="40" t="s">
        <v>11121</v>
      </c>
    </row>
    <row r="1872" spans="1:17" x14ac:dyDescent="0.35">
      <c r="A1872" s="40" t="s">
        <v>15477</v>
      </c>
      <c r="B1872" s="40" t="s">
        <v>15478</v>
      </c>
      <c r="C1872" s="41"/>
      <c r="D1872" s="42">
        <v>42825</v>
      </c>
      <c r="E1872" s="42">
        <v>2958465</v>
      </c>
      <c r="F1872" s="41"/>
      <c r="G1872" s="41"/>
      <c r="H1872" s="40" t="s">
        <v>9590</v>
      </c>
      <c r="I1872" s="42">
        <v>42825</v>
      </c>
      <c r="J1872" s="40" t="s">
        <v>11115</v>
      </c>
      <c r="K1872" s="42">
        <v>42825</v>
      </c>
      <c r="L1872" s="40" t="s">
        <v>11115</v>
      </c>
      <c r="M1872" s="42">
        <v>42825</v>
      </c>
      <c r="N1872" s="42">
        <v>2958465</v>
      </c>
      <c r="O1872" s="40" t="s">
        <v>11124</v>
      </c>
      <c r="P1872" s="40" t="s">
        <v>15479</v>
      </c>
      <c r="Q1872" s="40" t="s">
        <v>11118</v>
      </c>
    </row>
    <row r="1873" spans="1:17" x14ac:dyDescent="0.35">
      <c r="A1873" s="40" t="s">
        <v>15480</v>
      </c>
      <c r="B1873" s="40" t="s">
        <v>15481</v>
      </c>
      <c r="C1873" s="41"/>
      <c r="D1873" s="42">
        <v>42825</v>
      </c>
      <c r="E1873" s="42">
        <v>2958465</v>
      </c>
      <c r="F1873" s="41"/>
      <c r="G1873" s="41"/>
      <c r="H1873" s="40" t="s">
        <v>9590</v>
      </c>
      <c r="I1873" s="42">
        <v>42825</v>
      </c>
      <c r="J1873" s="40" t="s">
        <v>11115</v>
      </c>
      <c r="K1873" s="42">
        <v>42825</v>
      </c>
      <c r="L1873" s="40" t="s">
        <v>11115</v>
      </c>
      <c r="M1873" s="42">
        <v>42825</v>
      </c>
      <c r="N1873" s="42">
        <v>2958465</v>
      </c>
      <c r="O1873" s="40" t="s">
        <v>11124</v>
      </c>
      <c r="P1873" s="40" t="s">
        <v>15479</v>
      </c>
      <c r="Q1873" s="40" t="s">
        <v>11121</v>
      </c>
    </row>
    <row r="1874" spans="1:17" x14ac:dyDescent="0.35">
      <c r="A1874" s="40" t="s">
        <v>15482</v>
      </c>
      <c r="B1874" s="40" t="s">
        <v>15483</v>
      </c>
      <c r="C1874" s="41"/>
      <c r="D1874" s="42">
        <v>42825</v>
      </c>
      <c r="E1874" s="42">
        <v>2958465</v>
      </c>
      <c r="F1874" s="41"/>
      <c r="G1874" s="41"/>
      <c r="H1874" s="40" t="s">
        <v>9590</v>
      </c>
      <c r="I1874" s="42">
        <v>42825</v>
      </c>
      <c r="J1874" s="40" t="s">
        <v>11115</v>
      </c>
      <c r="K1874" s="42">
        <v>42825</v>
      </c>
      <c r="L1874" s="40" t="s">
        <v>11115</v>
      </c>
      <c r="M1874" s="42">
        <v>42825</v>
      </c>
      <c r="N1874" s="42">
        <v>2958465</v>
      </c>
      <c r="O1874" s="40" t="s">
        <v>11384</v>
      </c>
      <c r="P1874" s="40" t="s">
        <v>15484</v>
      </c>
      <c r="Q1874" s="40" t="s">
        <v>11139</v>
      </c>
    </row>
    <row r="1875" spans="1:17" x14ac:dyDescent="0.35">
      <c r="A1875" s="40" t="s">
        <v>10554</v>
      </c>
      <c r="B1875" s="40" t="s">
        <v>15485</v>
      </c>
      <c r="C1875" s="41"/>
      <c r="D1875" s="42">
        <v>42825</v>
      </c>
      <c r="E1875" s="42">
        <v>2958465</v>
      </c>
      <c r="F1875" s="41"/>
      <c r="G1875" s="41"/>
      <c r="H1875" s="40" t="s">
        <v>9590</v>
      </c>
      <c r="I1875" s="42">
        <v>42825</v>
      </c>
      <c r="J1875" s="40" t="s">
        <v>11115</v>
      </c>
      <c r="K1875" s="42">
        <v>42825</v>
      </c>
      <c r="L1875" s="40" t="s">
        <v>11115</v>
      </c>
      <c r="M1875" s="42">
        <v>42825</v>
      </c>
      <c r="N1875" s="42">
        <v>2958465</v>
      </c>
      <c r="O1875" s="40" t="s">
        <v>11149</v>
      </c>
      <c r="P1875" s="40" t="s">
        <v>15486</v>
      </c>
      <c r="Q1875" s="40" t="s">
        <v>11144</v>
      </c>
    </row>
    <row r="1876" spans="1:17" x14ac:dyDescent="0.35">
      <c r="A1876" s="40" t="s">
        <v>10557</v>
      </c>
      <c r="B1876" s="40" t="s">
        <v>15487</v>
      </c>
      <c r="C1876" s="41"/>
      <c r="D1876" s="42">
        <v>42825</v>
      </c>
      <c r="E1876" s="42">
        <v>2958465</v>
      </c>
      <c r="F1876" s="41"/>
      <c r="G1876" s="41"/>
      <c r="H1876" s="40" t="s">
        <v>9590</v>
      </c>
      <c r="I1876" s="42">
        <v>42825</v>
      </c>
      <c r="J1876" s="40" t="s">
        <v>11115</v>
      </c>
      <c r="K1876" s="42">
        <v>42825</v>
      </c>
      <c r="L1876" s="40" t="s">
        <v>11115</v>
      </c>
      <c r="M1876" s="42">
        <v>42825</v>
      </c>
      <c r="N1876" s="42">
        <v>2958465</v>
      </c>
      <c r="O1876" s="40" t="s">
        <v>11149</v>
      </c>
      <c r="P1876" s="40" t="s">
        <v>15486</v>
      </c>
      <c r="Q1876" s="40" t="s">
        <v>11152</v>
      </c>
    </row>
    <row r="1877" spans="1:17" x14ac:dyDescent="0.35">
      <c r="A1877" s="40" t="s">
        <v>10552</v>
      </c>
      <c r="B1877" s="40" t="s">
        <v>15488</v>
      </c>
      <c r="C1877" s="41"/>
      <c r="D1877" s="42">
        <v>42825</v>
      </c>
      <c r="E1877" s="42">
        <v>2958465</v>
      </c>
      <c r="F1877" s="41"/>
      <c r="G1877" s="41"/>
      <c r="H1877" s="40" t="s">
        <v>9590</v>
      </c>
      <c r="I1877" s="42">
        <v>42825</v>
      </c>
      <c r="J1877" s="40" t="s">
        <v>11115</v>
      </c>
      <c r="K1877" s="42">
        <v>42825</v>
      </c>
      <c r="L1877" s="40" t="s">
        <v>11115</v>
      </c>
      <c r="M1877" s="42">
        <v>42825</v>
      </c>
      <c r="N1877" s="42">
        <v>2958465</v>
      </c>
      <c r="O1877" s="40" t="s">
        <v>11149</v>
      </c>
      <c r="P1877" s="40" t="s">
        <v>15486</v>
      </c>
      <c r="Q1877" s="40" t="s">
        <v>11139</v>
      </c>
    </row>
    <row r="1878" spans="1:17" x14ac:dyDescent="0.35">
      <c r="A1878" s="40" t="s">
        <v>10299</v>
      </c>
      <c r="B1878" s="40" t="s">
        <v>15489</v>
      </c>
      <c r="C1878" s="41"/>
      <c r="D1878" s="42">
        <v>42825</v>
      </c>
      <c r="E1878" s="42">
        <v>2958465</v>
      </c>
      <c r="F1878" s="41"/>
      <c r="G1878" s="41"/>
      <c r="H1878" s="40" t="s">
        <v>9590</v>
      </c>
      <c r="I1878" s="42">
        <v>42825</v>
      </c>
      <c r="J1878" s="40" t="s">
        <v>11115</v>
      </c>
      <c r="K1878" s="42">
        <v>42825</v>
      </c>
      <c r="L1878" s="40" t="s">
        <v>11115</v>
      </c>
      <c r="M1878" s="42">
        <v>42825</v>
      </c>
      <c r="N1878" s="42">
        <v>2958465</v>
      </c>
      <c r="O1878" s="40" t="s">
        <v>11149</v>
      </c>
      <c r="P1878" s="40" t="s">
        <v>15490</v>
      </c>
      <c r="Q1878" s="40" t="s">
        <v>11152</v>
      </c>
    </row>
    <row r="1879" spans="1:17" x14ac:dyDescent="0.35">
      <c r="A1879" s="40" t="s">
        <v>15491</v>
      </c>
      <c r="B1879" s="40" t="s">
        <v>15492</v>
      </c>
      <c r="C1879" s="41"/>
      <c r="D1879" s="42">
        <v>42825</v>
      </c>
      <c r="E1879" s="42">
        <v>2958465</v>
      </c>
      <c r="F1879" s="41"/>
      <c r="G1879" s="41"/>
      <c r="H1879" s="40" t="s">
        <v>9590</v>
      </c>
      <c r="I1879" s="42">
        <v>42825</v>
      </c>
      <c r="J1879" s="40" t="s">
        <v>11115</v>
      </c>
      <c r="K1879" s="42">
        <v>42825</v>
      </c>
      <c r="L1879" s="40" t="s">
        <v>11115</v>
      </c>
      <c r="M1879" s="42">
        <v>42825</v>
      </c>
      <c r="N1879" s="42">
        <v>2958465</v>
      </c>
      <c r="O1879" s="40" t="s">
        <v>11149</v>
      </c>
      <c r="P1879" s="40" t="s">
        <v>15490</v>
      </c>
      <c r="Q1879" s="40" t="s">
        <v>11167</v>
      </c>
    </row>
    <row r="1880" spans="1:17" x14ac:dyDescent="0.35">
      <c r="A1880" s="40" t="s">
        <v>15493</v>
      </c>
      <c r="B1880" s="40" t="s">
        <v>15494</v>
      </c>
      <c r="C1880" s="41"/>
      <c r="D1880" s="42">
        <v>42825</v>
      </c>
      <c r="E1880" s="42">
        <v>2958465</v>
      </c>
      <c r="F1880" s="40" t="s">
        <v>12558</v>
      </c>
      <c r="G1880" s="41"/>
      <c r="H1880" s="40" t="s">
        <v>9590</v>
      </c>
      <c r="I1880" s="42">
        <v>42825</v>
      </c>
      <c r="J1880" s="40" t="s">
        <v>11115</v>
      </c>
      <c r="K1880" s="42">
        <v>42825</v>
      </c>
      <c r="L1880" s="40" t="s">
        <v>11115</v>
      </c>
      <c r="M1880" s="42">
        <v>42825</v>
      </c>
      <c r="N1880" s="42">
        <v>2958465</v>
      </c>
      <c r="O1880" s="40" t="s">
        <v>11155</v>
      </c>
      <c r="P1880" s="40" t="s">
        <v>15495</v>
      </c>
      <c r="Q1880" s="40" t="s">
        <v>11118</v>
      </c>
    </row>
    <row r="1881" spans="1:17" x14ac:dyDescent="0.35">
      <c r="A1881" s="40" t="s">
        <v>15496</v>
      </c>
      <c r="B1881" s="40" t="s">
        <v>15494</v>
      </c>
      <c r="C1881" s="41"/>
      <c r="D1881" s="42">
        <v>42825</v>
      </c>
      <c r="E1881" s="42">
        <v>2958465</v>
      </c>
      <c r="F1881" s="41"/>
      <c r="G1881" s="41"/>
      <c r="H1881" s="40" t="s">
        <v>9590</v>
      </c>
      <c r="I1881" s="42">
        <v>42825</v>
      </c>
      <c r="J1881" s="40" t="s">
        <v>11115</v>
      </c>
      <c r="K1881" s="42">
        <v>42825</v>
      </c>
      <c r="L1881" s="40" t="s">
        <v>11115</v>
      </c>
      <c r="M1881" s="42">
        <v>42825</v>
      </c>
      <c r="N1881" s="42">
        <v>2958465</v>
      </c>
      <c r="O1881" s="40" t="s">
        <v>11155</v>
      </c>
      <c r="P1881" s="40" t="s">
        <v>15495</v>
      </c>
      <c r="Q1881" s="40" t="s">
        <v>11118</v>
      </c>
    </row>
    <row r="1882" spans="1:17" ht="26.5" x14ac:dyDescent="0.35">
      <c r="A1882" s="40" t="s">
        <v>15497</v>
      </c>
      <c r="B1882" s="40" t="s">
        <v>15498</v>
      </c>
      <c r="C1882" s="41"/>
      <c r="D1882" s="42">
        <v>42825</v>
      </c>
      <c r="E1882" s="42">
        <v>2958465</v>
      </c>
      <c r="F1882" s="40" t="s">
        <v>12747</v>
      </c>
      <c r="G1882" s="41"/>
      <c r="H1882" s="40" t="s">
        <v>9590</v>
      </c>
      <c r="I1882" s="42">
        <v>42825</v>
      </c>
      <c r="J1882" s="40" t="s">
        <v>11115</v>
      </c>
      <c r="K1882" s="42">
        <v>42825</v>
      </c>
      <c r="L1882" s="40" t="s">
        <v>11115</v>
      </c>
      <c r="M1882" s="42">
        <v>42825</v>
      </c>
      <c r="N1882" s="42">
        <v>2958465</v>
      </c>
      <c r="O1882" s="40" t="s">
        <v>11160</v>
      </c>
      <c r="P1882" s="40" t="s">
        <v>15499</v>
      </c>
      <c r="Q1882" s="40" t="s">
        <v>11136</v>
      </c>
    </row>
    <row r="1883" spans="1:17" x14ac:dyDescent="0.35">
      <c r="A1883" s="40" t="s">
        <v>15500</v>
      </c>
      <c r="B1883" s="40" t="s">
        <v>15501</v>
      </c>
      <c r="C1883" s="41"/>
      <c r="D1883" s="42">
        <v>42825</v>
      </c>
      <c r="E1883" s="42">
        <v>2958465</v>
      </c>
      <c r="F1883" s="40" t="s">
        <v>12515</v>
      </c>
      <c r="G1883" s="41"/>
      <c r="H1883" s="40" t="s">
        <v>9590</v>
      </c>
      <c r="I1883" s="42">
        <v>42825</v>
      </c>
      <c r="J1883" s="40" t="s">
        <v>11115</v>
      </c>
      <c r="K1883" s="42">
        <v>42825</v>
      </c>
      <c r="L1883" s="40" t="s">
        <v>11115</v>
      </c>
      <c r="M1883" s="42">
        <v>42825</v>
      </c>
      <c r="N1883" s="42">
        <v>2958465</v>
      </c>
      <c r="O1883" s="40" t="s">
        <v>11155</v>
      </c>
      <c r="P1883" s="40" t="s">
        <v>15502</v>
      </c>
      <c r="Q1883" s="40" t="s">
        <v>11118</v>
      </c>
    </row>
    <row r="1884" spans="1:17" ht="26.5" x14ac:dyDescent="0.35">
      <c r="A1884" s="40" t="s">
        <v>15503</v>
      </c>
      <c r="B1884" s="40" t="s">
        <v>15504</v>
      </c>
      <c r="C1884" s="41"/>
      <c r="D1884" s="42">
        <v>42825</v>
      </c>
      <c r="E1884" s="42">
        <v>2958465</v>
      </c>
      <c r="F1884" s="40" t="s">
        <v>15500</v>
      </c>
      <c r="G1884" s="41"/>
      <c r="H1884" s="40" t="s">
        <v>9590</v>
      </c>
      <c r="I1884" s="42">
        <v>42825</v>
      </c>
      <c r="J1884" s="40" t="s">
        <v>11115</v>
      </c>
      <c r="K1884" s="42">
        <v>42825</v>
      </c>
      <c r="L1884" s="40" t="s">
        <v>11115</v>
      </c>
      <c r="M1884" s="42">
        <v>42825</v>
      </c>
      <c r="N1884" s="42">
        <v>2958465</v>
      </c>
      <c r="O1884" s="40" t="s">
        <v>11160</v>
      </c>
      <c r="P1884" s="40" t="s">
        <v>15502</v>
      </c>
      <c r="Q1884" s="40" t="s">
        <v>11121</v>
      </c>
    </row>
    <row r="1885" spans="1:17" ht="26.5" x14ac:dyDescent="0.35">
      <c r="A1885" s="40" t="s">
        <v>15505</v>
      </c>
      <c r="B1885" s="40" t="s">
        <v>15506</v>
      </c>
      <c r="C1885" s="41"/>
      <c r="D1885" s="42">
        <v>42825</v>
      </c>
      <c r="E1885" s="42">
        <v>2958465</v>
      </c>
      <c r="F1885" s="40" t="s">
        <v>15507</v>
      </c>
      <c r="G1885" s="41"/>
      <c r="H1885" s="40" t="s">
        <v>9590</v>
      </c>
      <c r="I1885" s="42">
        <v>42825</v>
      </c>
      <c r="J1885" s="40" t="s">
        <v>11115</v>
      </c>
      <c r="K1885" s="42">
        <v>42825</v>
      </c>
      <c r="L1885" s="40" t="s">
        <v>11115</v>
      </c>
      <c r="M1885" s="42">
        <v>42825</v>
      </c>
      <c r="N1885" s="42">
        <v>2958465</v>
      </c>
      <c r="O1885" s="40" t="s">
        <v>11160</v>
      </c>
      <c r="P1885" s="40" t="s">
        <v>15502</v>
      </c>
      <c r="Q1885" s="40" t="s">
        <v>11167</v>
      </c>
    </row>
    <row r="1886" spans="1:17" x14ac:dyDescent="0.35">
      <c r="A1886" s="40" t="s">
        <v>15508</v>
      </c>
      <c r="B1886" s="40" t="s">
        <v>15509</v>
      </c>
      <c r="C1886" s="41"/>
      <c r="D1886" s="42">
        <v>42825</v>
      </c>
      <c r="E1886" s="42">
        <v>2958465</v>
      </c>
      <c r="F1886" s="41"/>
      <c r="G1886" s="41"/>
      <c r="H1886" s="40" t="s">
        <v>9590</v>
      </c>
      <c r="I1886" s="42">
        <v>42825</v>
      </c>
      <c r="J1886" s="40" t="s">
        <v>11115</v>
      </c>
      <c r="K1886" s="42">
        <v>42825</v>
      </c>
      <c r="L1886" s="40" t="s">
        <v>11115</v>
      </c>
      <c r="M1886" s="42">
        <v>42825</v>
      </c>
      <c r="N1886" s="42">
        <v>2958465</v>
      </c>
      <c r="O1886" s="40" t="s">
        <v>11149</v>
      </c>
      <c r="P1886" s="40" t="s">
        <v>15510</v>
      </c>
      <c r="Q1886" s="40" t="s">
        <v>11152</v>
      </c>
    </row>
    <row r="1887" spans="1:17" x14ac:dyDescent="0.35">
      <c r="A1887" s="40" t="s">
        <v>10607</v>
      </c>
      <c r="B1887" s="40" t="s">
        <v>15511</v>
      </c>
      <c r="C1887" s="41"/>
      <c r="D1887" s="42">
        <v>42825</v>
      </c>
      <c r="E1887" s="42">
        <v>2958465</v>
      </c>
      <c r="F1887" s="41"/>
      <c r="G1887" s="41"/>
      <c r="H1887" s="40" t="s">
        <v>9590</v>
      </c>
      <c r="I1887" s="42">
        <v>42825</v>
      </c>
      <c r="J1887" s="40" t="s">
        <v>11115</v>
      </c>
      <c r="K1887" s="42">
        <v>42825</v>
      </c>
      <c r="L1887" s="40" t="s">
        <v>11115</v>
      </c>
      <c r="M1887" s="42">
        <v>42825</v>
      </c>
      <c r="N1887" s="42">
        <v>2958465</v>
      </c>
      <c r="O1887" s="40" t="s">
        <v>11149</v>
      </c>
      <c r="P1887" s="40" t="s">
        <v>15512</v>
      </c>
      <c r="Q1887" s="40" t="s">
        <v>11118</v>
      </c>
    </row>
    <row r="1888" spans="1:17" x14ac:dyDescent="0.35">
      <c r="A1888" s="40" t="s">
        <v>10606</v>
      </c>
      <c r="B1888" s="40" t="s">
        <v>15513</v>
      </c>
      <c r="C1888" s="41"/>
      <c r="D1888" s="42">
        <v>42825</v>
      </c>
      <c r="E1888" s="42">
        <v>2958465</v>
      </c>
      <c r="F1888" s="41"/>
      <c r="G1888" s="41"/>
      <c r="H1888" s="40" t="s">
        <v>9590</v>
      </c>
      <c r="I1888" s="42">
        <v>42825</v>
      </c>
      <c r="J1888" s="40" t="s">
        <v>11115</v>
      </c>
      <c r="K1888" s="42">
        <v>42825</v>
      </c>
      <c r="L1888" s="40" t="s">
        <v>11115</v>
      </c>
      <c r="M1888" s="42">
        <v>42825</v>
      </c>
      <c r="N1888" s="42">
        <v>2958465</v>
      </c>
      <c r="O1888" s="40" t="s">
        <v>11149</v>
      </c>
      <c r="P1888" s="40" t="s">
        <v>15512</v>
      </c>
      <c r="Q1888" s="40" t="s">
        <v>11144</v>
      </c>
    </row>
    <row r="1889" spans="1:17" x14ac:dyDescent="0.35">
      <c r="A1889" s="40" t="s">
        <v>15514</v>
      </c>
      <c r="B1889" s="40" t="s">
        <v>15515</v>
      </c>
      <c r="C1889" s="41"/>
      <c r="D1889" s="42">
        <v>42825</v>
      </c>
      <c r="E1889" s="42">
        <v>2958465</v>
      </c>
      <c r="F1889" s="40" t="s">
        <v>11877</v>
      </c>
      <c r="G1889" s="41"/>
      <c r="H1889" s="40" t="s">
        <v>9590</v>
      </c>
      <c r="I1889" s="42">
        <v>42825</v>
      </c>
      <c r="J1889" s="40" t="s">
        <v>11115</v>
      </c>
      <c r="K1889" s="42">
        <v>42825</v>
      </c>
      <c r="L1889" s="40" t="s">
        <v>11115</v>
      </c>
      <c r="M1889" s="42">
        <v>42825</v>
      </c>
      <c r="N1889" s="42">
        <v>2958465</v>
      </c>
      <c r="O1889" s="40" t="s">
        <v>11210</v>
      </c>
      <c r="P1889" s="40" t="s">
        <v>15516</v>
      </c>
      <c r="Q1889" s="40" t="s">
        <v>11144</v>
      </c>
    </row>
    <row r="1890" spans="1:17" x14ac:dyDescent="0.35">
      <c r="A1890" s="40" t="s">
        <v>15517</v>
      </c>
      <c r="B1890" s="40" t="s">
        <v>15518</v>
      </c>
      <c r="C1890" s="41"/>
      <c r="D1890" s="42">
        <v>42825</v>
      </c>
      <c r="E1890" s="42">
        <v>2958465</v>
      </c>
      <c r="F1890" s="41"/>
      <c r="G1890" s="41"/>
      <c r="H1890" s="40" t="s">
        <v>9590</v>
      </c>
      <c r="I1890" s="42">
        <v>42825</v>
      </c>
      <c r="J1890" s="40" t="s">
        <v>11115</v>
      </c>
      <c r="K1890" s="42">
        <v>42825</v>
      </c>
      <c r="L1890" s="40" t="s">
        <v>11115</v>
      </c>
      <c r="M1890" s="42">
        <v>42825</v>
      </c>
      <c r="N1890" s="42">
        <v>2958465</v>
      </c>
      <c r="O1890" s="40" t="s">
        <v>11132</v>
      </c>
      <c r="P1890" s="40" t="s">
        <v>15519</v>
      </c>
      <c r="Q1890" s="40" t="s">
        <v>11118</v>
      </c>
    </row>
    <row r="1891" spans="1:17" x14ac:dyDescent="0.35">
      <c r="A1891" s="40" t="s">
        <v>15520</v>
      </c>
      <c r="B1891" s="40" t="s">
        <v>15521</v>
      </c>
      <c r="C1891" s="41"/>
      <c r="D1891" s="42">
        <v>42825</v>
      </c>
      <c r="E1891" s="42">
        <v>2958465</v>
      </c>
      <c r="F1891" s="41"/>
      <c r="G1891" s="41"/>
      <c r="H1891" s="40" t="s">
        <v>9590</v>
      </c>
      <c r="I1891" s="42">
        <v>42825</v>
      </c>
      <c r="J1891" s="40" t="s">
        <v>11115</v>
      </c>
      <c r="K1891" s="42">
        <v>42825</v>
      </c>
      <c r="L1891" s="40" t="s">
        <v>11115</v>
      </c>
      <c r="M1891" s="42">
        <v>42825</v>
      </c>
      <c r="N1891" s="42">
        <v>2958465</v>
      </c>
      <c r="O1891" s="40" t="s">
        <v>11132</v>
      </c>
      <c r="P1891" s="40" t="s">
        <v>15519</v>
      </c>
      <c r="Q1891" s="40" t="s">
        <v>11121</v>
      </c>
    </row>
    <row r="1892" spans="1:17" x14ac:dyDescent="0.35">
      <c r="A1892" s="40" t="s">
        <v>15522</v>
      </c>
      <c r="B1892" s="40" t="s">
        <v>15523</v>
      </c>
      <c r="C1892" s="41"/>
      <c r="D1892" s="42">
        <v>42825</v>
      </c>
      <c r="E1892" s="42">
        <v>2958465</v>
      </c>
      <c r="F1892" s="41"/>
      <c r="G1892" s="41"/>
      <c r="H1892" s="40" t="s">
        <v>9590</v>
      </c>
      <c r="I1892" s="42">
        <v>42825</v>
      </c>
      <c r="J1892" s="40" t="s">
        <v>11115</v>
      </c>
      <c r="K1892" s="42">
        <v>42825</v>
      </c>
      <c r="L1892" s="40" t="s">
        <v>11115</v>
      </c>
      <c r="M1892" s="42">
        <v>42825</v>
      </c>
      <c r="N1892" s="42">
        <v>2958465</v>
      </c>
      <c r="O1892" s="40" t="s">
        <v>11274</v>
      </c>
      <c r="P1892" s="40" t="s">
        <v>15524</v>
      </c>
      <c r="Q1892" s="40" t="s">
        <v>11118</v>
      </c>
    </row>
    <row r="1893" spans="1:17" x14ac:dyDescent="0.35">
      <c r="A1893" s="40" t="s">
        <v>15525</v>
      </c>
      <c r="B1893" s="40" t="s">
        <v>15526</v>
      </c>
      <c r="C1893" s="41"/>
      <c r="D1893" s="42">
        <v>42825</v>
      </c>
      <c r="E1893" s="42">
        <v>2958465</v>
      </c>
      <c r="F1893" s="41"/>
      <c r="G1893" s="41"/>
      <c r="H1893" s="40" t="s">
        <v>9590</v>
      </c>
      <c r="I1893" s="42">
        <v>42825</v>
      </c>
      <c r="J1893" s="40" t="s">
        <v>11115</v>
      </c>
      <c r="K1893" s="42">
        <v>42825</v>
      </c>
      <c r="L1893" s="40" t="s">
        <v>11115</v>
      </c>
      <c r="M1893" s="42">
        <v>42825</v>
      </c>
      <c r="N1893" s="42">
        <v>2958465</v>
      </c>
      <c r="O1893" s="40" t="s">
        <v>11274</v>
      </c>
      <c r="P1893" s="40" t="s">
        <v>15524</v>
      </c>
      <c r="Q1893" s="40" t="s">
        <v>11121</v>
      </c>
    </row>
    <row r="1894" spans="1:17" x14ac:dyDescent="0.35">
      <c r="A1894" s="40" t="s">
        <v>301</v>
      </c>
      <c r="B1894" s="40" t="s">
        <v>15527</v>
      </c>
      <c r="C1894" s="41"/>
      <c r="D1894" s="42">
        <v>42825</v>
      </c>
      <c r="E1894" s="42">
        <v>2958465</v>
      </c>
      <c r="F1894" s="41"/>
      <c r="G1894" s="41"/>
      <c r="H1894" s="40" t="s">
        <v>9590</v>
      </c>
      <c r="I1894" s="42">
        <v>42825</v>
      </c>
      <c r="J1894" s="40" t="s">
        <v>11115</v>
      </c>
      <c r="K1894" s="42">
        <v>42825</v>
      </c>
      <c r="L1894" s="40" t="s">
        <v>11115</v>
      </c>
      <c r="M1894" s="42">
        <v>42825</v>
      </c>
      <c r="N1894" s="42">
        <v>2958465</v>
      </c>
      <c r="O1894" s="40" t="s">
        <v>11149</v>
      </c>
      <c r="P1894" s="40" t="s">
        <v>15528</v>
      </c>
      <c r="Q1894" s="40" t="s">
        <v>11118</v>
      </c>
    </row>
    <row r="1895" spans="1:17" x14ac:dyDescent="0.35">
      <c r="A1895" s="40" t="s">
        <v>15529</v>
      </c>
      <c r="B1895" s="40" t="s">
        <v>15530</v>
      </c>
      <c r="C1895" s="41"/>
      <c r="D1895" s="42">
        <v>42825</v>
      </c>
      <c r="E1895" s="42">
        <v>2958465</v>
      </c>
      <c r="F1895" s="41"/>
      <c r="G1895" s="41"/>
      <c r="H1895" s="40" t="s">
        <v>9590</v>
      </c>
      <c r="I1895" s="42">
        <v>42825</v>
      </c>
      <c r="J1895" s="40" t="s">
        <v>11115</v>
      </c>
      <c r="K1895" s="42">
        <v>42825</v>
      </c>
      <c r="L1895" s="40" t="s">
        <v>11115</v>
      </c>
      <c r="M1895" s="42">
        <v>42825</v>
      </c>
      <c r="N1895" s="42">
        <v>2958465</v>
      </c>
      <c r="O1895" s="40" t="s">
        <v>11568</v>
      </c>
      <c r="P1895" s="40" t="s">
        <v>15528</v>
      </c>
      <c r="Q1895" s="40" t="s">
        <v>11121</v>
      </c>
    </row>
    <row r="1896" spans="1:17" x14ac:dyDescent="0.35">
      <c r="A1896" s="40" t="s">
        <v>10291</v>
      </c>
      <c r="B1896" s="40" t="s">
        <v>15531</v>
      </c>
      <c r="C1896" s="41"/>
      <c r="D1896" s="42">
        <v>42825</v>
      </c>
      <c r="E1896" s="42">
        <v>2958465</v>
      </c>
      <c r="F1896" s="41"/>
      <c r="G1896" s="41"/>
      <c r="H1896" s="40" t="s">
        <v>9590</v>
      </c>
      <c r="I1896" s="42">
        <v>42825</v>
      </c>
      <c r="J1896" s="40" t="s">
        <v>11115</v>
      </c>
      <c r="K1896" s="42">
        <v>42825</v>
      </c>
      <c r="L1896" s="40" t="s">
        <v>11115</v>
      </c>
      <c r="M1896" s="42">
        <v>42825</v>
      </c>
      <c r="N1896" s="42">
        <v>2958465</v>
      </c>
      <c r="O1896" s="40" t="s">
        <v>11149</v>
      </c>
      <c r="P1896" s="40" t="s">
        <v>15528</v>
      </c>
      <c r="Q1896" s="40" t="s">
        <v>11152</v>
      </c>
    </row>
    <row r="1897" spans="1:17" x14ac:dyDescent="0.35">
      <c r="A1897" s="40" t="s">
        <v>15532</v>
      </c>
      <c r="B1897" s="40" t="s">
        <v>15533</v>
      </c>
      <c r="C1897" s="41"/>
      <c r="D1897" s="42">
        <v>42825</v>
      </c>
      <c r="E1897" s="42">
        <v>2958465</v>
      </c>
      <c r="F1897" s="41"/>
      <c r="G1897" s="41"/>
      <c r="H1897" s="40" t="s">
        <v>9590</v>
      </c>
      <c r="I1897" s="42">
        <v>42825</v>
      </c>
      <c r="J1897" s="40" t="s">
        <v>11115</v>
      </c>
      <c r="K1897" s="42">
        <v>42825</v>
      </c>
      <c r="L1897" s="40" t="s">
        <v>11115</v>
      </c>
      <c r="M1897" s="42">
        <v>42825</v>
      </c>
      <c r="N1897" s="42">
        <v>2958465</v>
      </c>
      <c r="O1897" s="40" t="s">
        <v>11720</v>
      </c>
      <c r="P1897" s="40" t="s">
        <v>15528</v>
      </c>
      <c r="Q1897" s="40" t="s">
        <v>11167</v>
      </c>
    </row>
    <row r="1898" spans="1:17" x14ac:dyDescent="0.35">
      <c r="A1898" s="40" t="s">
        <v>15534</v>
      </c>
      <c r="B1898" s="40" t="s">
        <v>15535</v>
      </c>
      <c r="C1898" s="41"/>
      <c r="D1898" s="42">
        <v>42825</v>
      </c>
      <c r="E1898" s="42">
        <v>2958465</v>
      </c>
      <c r="F1898" s="41"/>
      <c r="G1898" s="41"/>
      <c r="H1898" s="40" t="s">
        <v>9590</v>
      </c>
      <c r="I1898" s="42">
        <v>42825</v>
      </c>
      <c r="J1898" s="40" t="s">
        <v>11115</v>
      </c>
      <c r="K1898" s="42">
        <v>42825</v>
      </c>
      <c r="L1898" s="40" t="s">
        <v>11115</v>
      </c>
      <c r="M1898" s="42">
        <v>42825</v>
      </c>
      <c r="N1898" s="42">
        <v>2958465</v>
      </c>
      <c r="O1898" s="40" t="s">
        <v>11260</v>
      </c>
      <c r="P1898" s="40" t="s">
        <v>15536</v>
      </c>
      <c r="Q1898" s="40" t="s">
        <v>11118</v>
      </c>
    </row>
    <row r="1899" spans="1:17" x14ac:dyDescent="0.35">
      <c r="A1899" s="40" t="s">
        <v>15537</v>
      </c>
      <c r="B1899" s="40" t="s">
        <v>15538</v>
      </c>
      <c r="C1899" s="41"/>
      <c r="D1899" s="42">
        <v>42825</v>
      </c>
      <c r="E1899" s="42">
        <v>2958465</v>
      </c>
      <c r="F1899" s="41"/>
      <c r="G1899" s="41"/>
      <c r="H1899" s="40" t="s">
        <v>9590</v>
      </c>
      <c r="I1899" s="42">
        <v>42825</v>
      </c>
      <c r="J1899" s="40" t="s">
        <v>11115</v>
      </c>
      <c r="K1899" s="42">
        <v>42825</v>
      </c>
      <c r="L1899" s="40" t="s">
        <v>11115</v>
      </c>
      <c r="M1899" s="42">
        <v>42825</v>
      </c>
      <c r="N1899" s="42">
        <v>2958465</v>
      </c>
      <c r="O1899" s="40" t="s">
        <v>11260</v>
      </c>
      <c r="P1899" s="40" t="s">
        <v>15536</v>
      </c>
      <c r="Q1899" s="40" t="s">
        <v>11121</v>
      </c>
    </row>
    <row r="1900" spans="1:17" x14ac:dyDescent="0.35">
      <c r="A1900" s="40" t="s">
        <v>15539</v>
      </c>
      <c r="B1900" s="40" t="s">
        <v>15540</v>
      </c>
      <c r="C1900" s="41"/>
      <c r="D1900" s="42">
        <v>42825</v>
      </c>
      <c r="E1900" s="42">
        <v>2958465</v>
      </c>
      <c r="F1900" s="41"/>
      <c r="G1900" s="41"/>
      <c r="H1900" s="40" t="s">
        <v>9590</v>
      </c>
      <c r="I1900" s="42">
        <v>42825</v>
      </c>
      <c r="J1900" s="40" t="s">
        <v>11115</v>
      </c>
      <c r="K1900" s="42">
        <v>42825</v>
      </c>
      <c r="L1900" s="40" t="s">
        <v>11115</v>
      </c>
      <c r="M1900" s="42">
        <v>42825</v>
      </c>
      <c r="N1900" s="42">
        <v>2958465</v>
      </c>
      <c r="O1900" s="40" t="s">
        <v>11116</v>
      </c>
      <c r="P1900" s="40" t="s">
        <v>15541</v>
      </c>
      <c r="Q1900" s="40" t="s">
        <v>11118</v>
      </c>
    </row>
    <row r="1901" spans="1:17" x14ac:dyDescent="0.35">
      <c r="A1901" s="40" t="s">
        <v>15542</v>
      </c>
      <c r="B1901" s="40" t="s">
        <v>15543</v>
      </c>
      <c r="C1901" s="41"/>
      <c r="D1901" s="42">
        <v>42825</v>
      </c>
      <c r="E1901" s="42">
        <v>2958465</v>
      </c>
      <c r="F1901" s="41"/>
      <c r="G1901" s="41"/>
      <c r="H1901" s="40" t="s">
        <v>9590</v>
      </c>
      <c r="I1901" s="42">
        <v>42825</v>
      </c>
      <c r="J1901" s="40" t="s">
        <v>11115</v>
      </c>
      <c r="K1901" s="42">
        <v>42825</v>
      </c>
      <c r="L1901" s="40" t="s">
        <v>11115</v>
      </c>
      <c r="M1901" s="42">
        <v>42825</v>
      </c>
      <c r="N1901" s="42">
        <v>2958465</v>
      </c>
      <c r="O1901" s="40" t="s">
        <v>11116</v>
      </c>
      <c r="P1901" s="40" t="s">
        <v>15541</v>
      </c>
      <c r="Q1901" s="40" t="s">
        <v>11121</v>
      </c>
    </row>
    <row r="1902" spans="1:17" x14ac:dyDescent="0.35">
      <c r="A1902" s="40" t="s">
        <v>15544</v>
      </c>
      <c r="B1902" s="40" t="s">
        <v>15545</v>
      </c>
      <c r="C1902" s="41"/>
      <c r="D1902" s="42">
        <v>42825</v>
      </c>
      <c r="E1902" s="42">
        <v>2958465</v>
      </c>
      <c r="F1902" s="41"/>
      <c r="G1902" s="41"/>
      <c r="H1902" s="40" t="s">
        <v>9590</v>
      </c>
      <c r="I1902" s="42">
        <v>42825</v>
      </c>
      <c r="J1902" s="40" t="s">
        <v>11115</v>
      </c>
      <c r="K1902" s="42">
        <v>42825</v>
      </c>
      <c r="L1902" s="40" t="s">
        <v>11115</v>
      </c>
      <c r="M1902" s="42">
        <v>42825</v>
      </c>
      <c r="N1902" s="42">
        <v>2958465</v>
      </c>
      <c r="O1902" s="40" t="s">
        <v>11188</v>
      </c>
      <c r="P1902" s="40" t="s">
        <v>15546</v>
      </c>
      <c r="Q1902" s="40" t="s">
        <v>11118</v>
      </c>
    </row>
    <row r="1903" spans="1:17" x14ac:dyDescent="0.35">
      <c r="A1903" s="40" t="s">
        <v>15547</v>
      </c>
      <c r="B1903" s="40" t="s">
        <v>15548</v>
      </c>
      <c r="C1903" s="41"/>
      <c r="D1903" s="42">
        <v>42825</v>
      </c>
      <c r="E1903" s="42">
        <v>2958465</v>
      </c>
      <c r="F1903" s="41"/>
      <c r="G1903" s="41"/>
      <c r="H1903" s="40" t="s">
        <v>9590</v>
      </c>
      <c r="I1903" s="42">
        <v>42825</v>
      </c>
      <c r="J1903" s="40" t="s">
        <v>11115</v>
      </c>
      <c r="K1903" s="42">
        <v>42825</v>
      </c>
      <c r="L1903" s="40" t="s">
        <v>11115</v>
      </c>
      <c r="M1903" s="42">
        <v>42825</v>
      </c>
      <c r="N1903" s="42">
        <v>2958465</v>
      </c>
      <c r="O1903" s="40" t="s">
        <v>11188</v>
      </c>
      <c r="P1903" s="40" t="s">
        <v>15546</v>
      </c>
      <c r="Q1903" s="40" t="s">
        <v>11121</v>
      </c>
    </row>
    <row r="1904" spans="1:17" ht="26.5" x14ac:dyDescent="0.35">
      <c r="A1904" s="40" t="s">
        <v>15549</v>
      </c>
      <c r="B1904" s="40" t="s">
        <v>15550</v>
      </c>
      <c r="C1904" s="41"/>
      <c r="D1904" s="42">
        <v>42825</v>
      </c>
      <c r="E1904" s="42">
        <v>2958465</v>
      </c>
      <c r="F1904" s="40" t="s">
        <v>13203</v>
      </c>
      <c r="G1904" s="41"/>
      <c r="H1904" s="40" t="s">
        <v>9590</v>
      </c>
      <c r="I1904" s="42">
        <v>42825</v>
      </c>
      <c r="J1904" s="40" t="s">
        <v>11115</v>
      </c>
      <c r="K1904" s="42">
        <v>42825</v>
      </c>
      <c r="L1904" s="40" t="s">
        <v>11115</v>
      </c>
      <c r="M1904" s="42">
        <v>42825</v>
      </c>
      <c r="N1904" s="42">
        <v>2958465</v>
      </c>
      <c r="O1904" s="40" t="s">
        <v>11160</v>
      </c>
      <c r="P1904" s="40" t="s">
        <v>15551</v>
      </c>
      <c r="Q1904" s="40" t="s">
        <v>11121</v>
      </c>
    </row>
    <row r="1905" spans="1:17" ht="26.5" x14ac:dyDescent="0.35">
      <c r="A1905" s="40" t="s">
        <v>15552</v>
      </c>
      <c r="B1905" s="40" t="s">
        <v>15553</v>
      </c>
      <c r="C1905" s="41"/>
      <c r="D1905" s="42">
        <v>42825</v>
      </c>
      <c r="E1905" s="42">
        <v>2958465</v>
      </c>
      <c r="F1905" s="40" t="s">
        <v>13203</v>
      </c>
      <c r="G1905" s="41"/>
      <c r="H1905" s="40" t="s">
        <v>9590</v>
      </c>
      <c r="I1905" s="42">
        <v>42825</v>
      </c>
      <c r="J1905" s="40" t="s">
        <v>11115</v>
      </c>
      <c r="K1905" s="42">
        <v>42825</v>
      </c>
      <c r="L1905" s="40" t="s">
        <v>11115</v>
      </c>
      <c r="M1905" s="42">
        <v>42825</v>
      </c>
      <c r="N1905" s="42">
        <v>2958465</v>
      </c>
      <c r="O1905" s="40" t="s">
        <v>11160</v>
      </c>
      <c r="P1905" s="40" t="s">
        <v>15551</v>
      </c>
      <c r="Q1905" s="40" t="s">
        <v>11167</v>
      </c>
    </row>
    <row r="1906" spans="1:17" x14ac:dyDescent="0.35">
      <c r="A1906" s="40" t="s">
        <v>15554</v>
      </c>
      <c r="B1906" s="40" t="s">
        <v>15555</v>
      </c>
      <c r="C1906" s="41"/>
      <c r="D1906" s="42">
        <v>42825</v>
      </c>
      <c r="E1906" s="42">
        <v>2958465</v>
      </c>
      <c r="F1906" s="41"/>
      <c r="G1906" s="41"/>
      <c r="H1906" s="40" t="s">
        <v>9590</v>
      </c>
      <c r="I1906" s="42">
        <v>42825</v>
      </c>
      <c r="J1906" s="40" t="s">
        <v>11115</v>
      </c>
      <c r="K1906" s="42">
        <v>42825</v>
      </c>
      <c r="L1906" s="40" t="s">
        <v>11115</v>
      </c>
      <c r="M1906" s="42">
        <v>42825</v>
      </c>
      <c r="N1906" s="42">
        <v>2958465</v>
      </c>
      <c r="O1906" s="40" t="s">
        <v>11237</v>
      </c>
      <c r="P1906" s="40" t="s">
        <v>15556</v>
      </c>
      <c r="Q1906" s="40" t="s">
        <v>11118</v>
      </c>
    </row>
    <row r="1907" spans="1:17" x14ac:dyDescent="0.35">
      <c r="A1907" s="40" t="s">
        <v>15557</v>
      </c>
      <c r="B1907" s="40" t="s">
        <v>15558</v>
      </c>
      <c r="C1907" s="41"/>
      <c r="D1907" s="42">
        <v>42825</v>
      </c>
      <c r="E1907" s="42">
        <v>2958465</v>
      </c>
      <c r="F1907" s="41"/>
      <c r="G1907" s="41"/>
      <c r="H1907" s="40" t="s">
        <v>9590</v>
      </c>
      <c r="I1907" s="42">
        <v>42825</v>
      </c>
      <c r="J1907" s="40" t="s">
        <v>11115</v>
      </c>
      <c r="K1907" s="42">
        <v>42825</v>
      </c>
      <c r="L1907" s="40" t="s">
        <v>11115</v>
      </c>
      <c r="M1907" s="42">
        <v>42825</v>
      </c>
      <c r="N1907" s="42">
        <v>2958465</v>
      </c>
      <c r="O1907" s="40" t="s">
        <v>11237</v>
      </c>
      <c r="P1907" s="40" t="s">
        <v>15556</v>
      </c>
      <c r="Q1907" s="40" t="s">
        <v>11121</v>
      </c>
    </row>
    <row r="1908" spans="1:17" x14ac:dyDescent="0.35">
      <c r="A1908" s="40" t="s">
        <v>10338</v>
      </c>
      <c r="B1908" s="40" t="s">
        <v>15559</v>
      </c>
      <c r="C1908" s="41"/>
      <c r="D1908" s="42">
        <v>42825</v>
      </c>
      <c r="E1908" s="42">
        <v>2958465</v>
      </c>
      <c r="F1908" s="41"/>
      <c r="G1908" s="41"/>
      <c r="H1908" s="40" t="s">
        <v>9590</v>
      </c>
      <c r="I1908" s="42">
        <v>42825</v>
      </c>
      <c r="J1908" s="40" t="s">
        <v>11115</v>
      </c>
      <c r="K1908" s="42">
        <v>42825</v>
      </c>
      <c r="L1908" s="40" t="s">
        <v>11115</v>
      </c>
      <c r="M1908" s="42">
        <v>42825</v>
      </c>
      <c r="N1908" s="42">
        <v>2958465</v>
      </c>
      <c r="O1908" s="40" t="s">
        <v>11149</v>
      </c>
      <c r="P1908" s="40" t="s">
        <v>15560</v>
      </c>
      <c r="Q1908" s="40" t="s">
        <v>11118</v>
      </c>
    </row>
    <row r="1909" spans="1:17" x14ac:dyDescent="0.35">
      <c r="A1909" s="40" t="s">
        <v>15561</v>
      </c>
      <c r="B1909" s="40" t="s">
        <v>15562</v>
      </c>
      <c r="C1909" s="41"/>
      <c r="D1909" s="42">
        <v>42825</v>
      </c>
      <c r="E1909" s="42">
        <v>2958465</v>
      </c>
      <c r="F1909" s="41"/>
      <c r="G1909" s="41"/>
      <c r="H1909" s="40" t="s">
        <v>9590</v>
      </c>
      <c r="I1909" s="42">
        <v>42825</v>
      </c>
      <c r="J1909" s="40" t="s">
        <v>11115</v>
      </c>
      <c r="K1909" s="42">
        <v>42825</v>
      </c>
      <c r="L1909" s="40" t="s">
        <v>11115</v>
      </c>
      <c r="M1909" s="42">
        <v>42825</v>
      </c>
      <c r="N1909" s="42">
        <v>2958465</v>
      </c>
      <c r="O1909" s="40" t="s">
        <v>11124</v>
      </c>
      <c r="P1909" s="40" t="s">
        <v>15560</v>
      </c>
      <c r="Q1909" s="40" t="s">
        <v>11121</v>
      </c>
    </row>
    <row r="1910" spans="1:17" x14ac:dyDescent="0.35">
      <c r="A1910" s="40" t="s">
        <v>10337</v>
      </c>
      <c r="B1910" s="40" t="s">
        <v>15563</v>
      </c>
      <c r="C1910" s="41"/>
      <c r="D1910" s="42">
        <v>42825</v>
      </c>
      <c r="E1910" s="42">
        <v>2958465</v>
      </c>
      <c r="F1910" s="41"/>
      <c r="G1910" s="41"/>
      <c r="H1910" s="40" t="s">
        <v>9590</v>
      </c>
      <c r="I1910" s="42">
        <v>42825</v>
      </c>
      <c r="J1910" s="40" t="s">
        <v>11115</v>
      </c>
      <c r="K1910" s="42">
        <v>42825</v>
      </c>
      <c r="L1910" s="40" t="s">
        <v>11115</v>
      </c>
      <c r="M1910" s="42">
        <v>42825</v>
      </c>
      <c r="N1910" s="42">
        <v>2958465</v>
      </c>
      <c r="O1910" s="40" t="s">
        <v>11149</v>
      </c>
      <c r="P1910" s="40" t="s">
        <v>15560</v>
      </c>
      <c r="Q1910" s="40" t="s">
        <v>11152</v>
      </c>
    </row>
    <row r="1911" spans="1:17" x14ac:dyDescent="0.35">
      <c r="A1911" s="40" t="s">
        <v>15564</v>
      </c>
      <c r="B1911" s="40" t="s">
        <v>15565</v>
      </c>
      <c r="C1911" s="41"/>
      <c r="D1911" s="42">
        <v>42825</v>
      </c>
      <c r="E1911" s="42">
        <v>2958465</v>
      </c>
      <c r="F1911" s="41"/>
      <c r="G1911" s="41"/>
      <c r="H1911" s="40" t="s">
        <v>9590</v>
      </c>
      <c r="I1911" s="42">
        <v>42825</v>
      </c>
      <c r="J1911" s="40" t="s">
        <v>11115</v>
      </c>
      <c r="K1911" s="42">
        <v>42825</v>
      </c>
      <c r="L1911" s="40" t="s">
        <v>11115</v>
      </c>
      <c r="M1911" s="42">
        <v>42825</v>
      </c>
      <c r="N1911" s="42">
        <v>2958465</v>
      </c>
      <c r="O1911" s="40" t="s">
        <v>11149</v>
      </c>
      <c r="P1911" s="40" t="s">
        <v>9291</v>
      </c>
      <c r="Q1911" s="40" t="s">
        <v>11144</v>
      </c>
    </row>
    <row r="1912" spans="1:17" x14ac:dyDescent="0.35">
      <c r="A1912" s="40" t="s">
        <v>10594</v>
      </c>
      <c r="B1912" s="40" t="s">
        <v>15566</v>
      </c>
      <c r="C1912" s="41"/>
      <c r="D1912" s="42">
        <v>42825</v>
      </c>
      <c r="E1912" s="42">
        <v>2958465</v>
      </c>
      <c r="F1912" s="41"/>
      <c r="G1912" s="41"/>
      <c r="H1912" s="40" t="s">
        <v>9590</v>
      </c>
      <c r="I1912" s="42">
        <v>42825</v>
      </c>
      <c r="J1912" s="40" t="s">
        <v>11115</v>
      </c>
      <c r="K1912" s="42">
        <v>42825</v>
      </c>
      <c r="L1912" s="40" t="s">
        <v>11115</v>
      </c>
      <c r="M1912" s="42">
        <v>42825</v>
      </c>
      <c r="N1912" s="42">
        <v>2958465</v>
      </c>
      <c r="O1912" s="40" t="s">
        <v>11149</v>
      </c>
      <c r="P1912" s="40" t="s">
        <v>9291</v>
      </c>
      <c r="Q1912" s="40" t="s">
        <v>11152</v>
      </c>
    </row>
    <row r="1913" spans="1:17" x14ac:dyDescent="0.35">
      <c r="A1913" s="40" t="s">
        <v>15567</v>
      </c>
      <c r="B1913" s="40" t="s">
        <v>15568</v>
      </c>
      <c r="C1913" s="41"/>
      <c r="D1913" s="42">
        <v>42825</v>
      </c>
      <c r="E1913" s="42">
        <v>2958465</v>
      </c>
      <c r="F1913" s="41"/>
      <c r="G1913" s="41"/>
      <c r="H1913" s="40" t="s">
        <v>9590</v>
      </c>
      <c r="I1913" s="42">
        <v>42825</v>
      </c>
      <c r="J1913" s="40" t="s">
        <v>11115</v>
      </c>
      <c r="K1913" s="42">
        <v>42825</v>
      </c>
      <c r="L1913" s="40" t="s">
        <v>11115</v>
      </c>
      <c r="M1913" s="42">
        <v>42825</v>
      </c>
      <c r="N1913" s="42">
        <v>2958465</v>
      </c>
      <c r="O1913" s="40" t="s">
        <v>11149</v>
      </c>
      <c r="P1913" s="40" t="s">
        <v>9291</v>
      </c>
      <c r="Q1913" s="40" t="s">
        <v>11184</v>
      </c>
    </row>
    <row r="1914" spans="1:17" x14ac:dyDescent="0.35">
      <c r="A1914" s="40" t="s">
        <v>15569</v>
      </c>
      <c r="B1914" s="40" t="s">
        <v>15570</v>
      </c>
      <c r="C1914" s="41"/>
      <c r="D1914" s="42">
        <v>42825</v>
      </c>
      <c r="E1914" s="42">
        <v>2958465</v>
      </c>
      <c r="F1914" s="41"/>
      <c r="G1914" s="41"/>
      <c r="H1914" s="40" t="s">
        <v>9590</v>
      </c>
      <c r="I1914" s="42">
        <v>42825</v>
      </c>
      <c r="J1914" s="40" t="s">
        <v>11115</v>
      </c>
      <c r="K1914" s="42">
        <v>42825</v>
      </c>
      <c r="L1914" s="40" t="s">
        <v>11115</v>
      </c>
      <c r="M1914" s="42">
        <v>42825</v>
      </c>
      <c r="N1914" s="42">
        <v>2958465</v>
      </c>
      <c r="O1914" s="40" t="s">
        <v>11249</v>
      </c>
      <c r="P1914" s="40" t="s">
        <v>15571</v>
      </c>
      <c r="Q1914" s="40" t="s">
        <v>11118</v>
      </c>
    </row>
    <row r="1915" spans="1:17" x14ac:dyDescent="0.35">
      <c r="A1915" s="40" t="s">
        <v>15572</v>
      </c>
      <c r="B1915" s="40" t="s">
        <v>15573</v>
      </c>
      <c r="C1915" s="41"/>
      <c r="D1915" s="42">
        <v>42825</v>
      </c>
      <c r="E1915" s="42">
        <v>2958465</v>
      </c>
      <c r="F1915" s="41"/>
      <c r="G1915" s="41"/>
      <c r="H1915" s="40" t="s">
        <v>9590</v>
      </c>
      <c r="I1915" s="42">
        <v>42825</v>
      </c>
      <c r="J1915" s="40" t="s">
        <v>11115</v>
      </c>
      <c r="K1915" s="42">
        <v>42825</v>
      </c>
      <c r="L1915" s="40" t="s">
        <v>11115</v>
      </c>
      <c r="M1915" s="42">
        <v>42825</v>
      </c>
      <c r="N1915" s="42">
        <v>2958465</v>
      </c>
      <c r="O1915" s="40" t="s">
        <v>11188</v>
      </c>
      <c r="P1915" s="40" t="s">
        <v>15574</v>
      </c>
      <c r="Q1915" s="40" t="s">
        <v>11118</v>
      </c>
    </row>
    <row r="1916" spans="1:17" x14ac:dyDescent="0.35">
      <c r="A1916" s="40" t="s">
        <v>15575</v>
      </c>
      <c r="B1916" s="40" t="s">
        <v>15576</v>
      </c>
      <c r="C1916" s="41"/>
      <c r="D1916" s="42">
        <v>42825</v>
      </c>
      <c r="E1916" s="42">
        <v>2958465</v>
      </c>
      <c r="F1916" s="41"/>
      <c r="G1916" s="41"/>
      <c r="H1916" s="40" t="s">
        <v>9590</v>
      </c>
      <c r="I1916" s="42">
        <v>42825</v>
      </c>
      <c r="J1916" s="40" t="s">
        <v>11115</v>
      </c>
      <c r="K1916" s="42">
        <v>42825</v>
      </c>
      <c r="L1916" s="40" t="s">
        <v>11115</v>
      </c>
      <c r="M1916" s="42">
        <v>42825</v>
      </c>
      <c r="N1916" s="42">
        <v>2958465</v>
      </c>
      <c r="O1916" s="40" t="s">
        <v>11188</v>
      </c>
      <c r="P1916" s="40" t="s">
        <v>15574</v>
      </c>
      <c r="Q1916" s="40" t="s">
        <v>11121</v>
      </c>
    </row>
    <row r="1917" spans="1:17" x14ac:dyDescent="0.35">
      <c r="A1917" s="40" t="s">
        <v>15577</v>
      </c>
      <c r="B1917" s="40" t="s">
        <v>15578</v>
      </c>
      <c r="C1917" s="41"/>
      <c r="D1917" s="42">
        <v>42825</v>
      </c>
      <c r="E1917" s="42">
        <v>2958465</v>
      </c>
      <c r="F1917" s="41"/>
      <c r="G1917" s="41"/>
      <c r="H1917" s="40" t="s">
        <v>9590</v>
      </c>
      <c r="I1917" s="42">
        <v>42825</v>
      </c>
      <c r="J1917" s="40" t="s">
        <v>11115</v>
      </c>
      <c r="K1917" s="42">
        <v>42825</v>
      </c>
      <c r="L1917" s="40" t="s">
        <v>11115</v>
      </c>
      <c r="M1917" s="42">
        <v>42825</v>
      </c>
      <c r="N1917" s="42">
        <v>2958465</v>
      </c>
      <c r="O1917" s="40" t="s">
        <v>11128</v>
      </c>
      <c r="P1917" s="40" t="s">
        <v>15579</v>
      </c>
      <c r="Q1917" s="40" t="s">
        <v>11118</v>
      </c>
    </row>
    <row r="1918" spans="1:17" x14ac:dyDescent="0.35">
      <c r="A1918" s="40" t="s">
        <v>15580</v>
      </c>
      <c r="B1918" s="40" t="s">
        <v>15581</v>
      </c>
      <c r="C1918" s="41"/>
      <c r="D1918" s="42">
        <v>42825</v>
      </c>
      <c r="E1918" s="42">
        <v>2958465</v>
      </c>
      <c r="F1918" s="41"/>
      <c r="G1918" s="41"/>
      <c r="H1918" s="40" t="s">
        <v>9590</v>
      </c>
      <c r="I1918" s="42">
        <v>42825</v>
      </c>
      <c r="J1918" s="40" t="s">
        <v>11115</v>
      </c>
      <c r="K1918" s="42">
        <v>42825</v>
      </c>
      <c r="L1918" s="40" t="s">
        <v>11115</v>
      </c>
      <c r="M1918" s="42">
        <v>42825</v>
      </c>
      <c r="N1918" s="42">
        <v>2958465</v>
      </c>
      <c r="O1918" s="40" t="s">
        <v>11116</v>
      </c>
      <c r="P1918" s="40" t="s">
        <v>15579</v>
      </c>
      <c r="Q1918" s="40" t="s">
        <v>11121</v>
      </c>
    </row>
    <row r="1919" spans="1:17" x14ac:dyDescent="0.35">
      <c r="A1919" s="40" t="s">
        <v>10772</v>
      </c>
      <c r="B1919" s="40" t="s">
        <v>15582</v>
      </c>
      <c r="C1919" s="41"/>
      <c r="D1919" s="42">
        <v>42825</v>
      </c>
      <c r="E1919" s="42">
        <v>2958465</v>
      </c>
      <c r="F1919" s="41"/>
      <c r="G1919" s="41"/>
      <c r="H1919" s="40" t="s">
        <v>9590</v>
      </c>
      <c r="I1919" s="42">
        <v>42825</v>
      </c>
      <c r="J1919" s="40" t="s">
        <v>11115</v>
      </c>
      <c r="K1919" s="42">
        <v>42825</v>
      </c>
      <c r="L1919" s="40" t="s">
        <v>11115</v>
      </c>
      <c r="M1919" s="42">
        <v>42825</v>
      </c>
      <c r="N1919" s="42">
        <v>2958465</v>
      </c>
      <c r="O1919" s="40" t="s">
        <v>11149</v>
      </c>
      <c r="P1919" s="40" t="s">
        <v>15583</v>
      </c>
      <c r="Q1919" s="40" t="s">
        <v>11118</v>
      </c>
    </row>
    <row r="1920" spans="1:17" ht="26.5" x14ac:dyDescent="0.35">
      <c r="A1920" s="40" t="s">
        <v>15584</v>
      </c>
      <c r="B1920" s="40" t="s">
        <v>15585</v>
      </c>
      <c r="C1920" s="41"/>
      <c r="D1920" s="42">
        <v>42915</v>
      </c>
      <c r="E1920" s="41"/>
      <c r="F1920" s="41"/>
      <c r="G1920" s="40" t="s">
        <v>15586</v>
      </c>
      <c r="H1920" s="40" t="s">
        <v>9590</v>
      </c>
      <c r="I1920" s="42">
        <v>42915</v>
      </c>
      <c r="J1920" s="40" t="s">
        <v>13591</v>
      </c>
      <c r="K1920" s="42">
        <v>42915</v>
      </c>
      <c r="L1920" s="40" t="s">
        <v>13592</v>
      </c>
      <c r="M1920" s="42">
        <v>42915</v>
      </c>
      <c r="N1920" s="41"/>
      <c r="O1920" s="40" t="s">
        <v>11149</v>
      </c>
      <c r="P1920" s="40" t="s">
        <v>15583</v>
      </c>
      <c r="Q1920" s="40" t="s">
        <v>11152</v>
      </c>
    </row>
    <row r="1921" spans="1:17" x14ac:dyDescent="0.35">
      <c r="A1921" s="40" t="s">
        <v>10462</v>
      </c>
      <c r="B1921" s="40" t="s">
        <v>15587</v>
      </c>
      <c r="C1921" s="41"/>
      <c r="D1921" s="42">
        <v>42825</v>
      </c>
      <c r="E1921" s="42">
        <v>2958465</v>
      </c>
      <c r="F1921" s="41"/>
      <c r="G1921" s="41"/>
      <c r="H1921" s="40" t="s">
        <v>9590</v>
      </c>
      <c r="I1921" s="42">
        <v>42825</v>
      </c>
      <c r="J1921" s="40" t="s">
        <v>11115</v>
      </c>
      <c r="K1921" s="42">
        <v>42825</v>
      </c>
      <c r="L1921" s="40" t="s">
        <v>11115</v>
      </c>
      <c r="M1921" s="42">
        <v>42825</v>
      </c>
      <c r="N1921" s="42">
        <v>2958465</v>
      </c>
      <c r="O1921" s="40" t="s">
        <v>11149</v>
      </c>
      <c r="P1921" s="40" t="s">
        <v>15588</v>
      </c>
      <c r="Q1921" s="40" t="s">
        <v>11118</v>
      </c>
    </row>
    <row r="1922" spans="1:17" x14ac:dyDescent="0.35">
      <c r="A1922" s="40" t="s">
        <v>15589</v>
      </c>
      <c r="B1922" s="40" t="s">
        <v>15590</v>
      </c>
      <c r="C1922" s="41"/>
      <c r="D1922" s="42">
        <v>42825</v>
      </c>
      <c r="E1922" s="42">
        <v>2958465</v>
      </c>
      <c r="F1922" s="41"/>
      <c r="G1922" s="41"/>
      <c r="H1922" s="40" t="s">
        <v>9590</v>
      </c>
      <c r="I1922" s="42">
        <v>42825</v>
      </c>
      <c r="J1922" s="40" t="s">
        <v>11115</v>
      </c>
      <c r="K1922" s="42">
        <v>42825</v>
      </c>
      <c r="L1922" s="40" t="s">
        <v>11115</v>
      </c>
      <c r="M1922" s="42">
        <v>42825</v>
      </c>
      <c r="N1922" s="42">
        <v>2958465</v>
      </c>
      <c r="O1922" s="40" t="s">
        <v>11210</v>
      </c>
      <c r="P1922" s="40" t="s">
        <v>15591</v>
      </c>
      <c r="Q1922" s="40" t="s">
        <v>11118</v>
      </c>
    </row>
    <row r="1923" spans="1:17" x14ac:dyDescent="0.35">
      <c r="A1923" s="40" t="s">
        <v>15592</v>
      </c>
      <c r="B1923" s="40" t="s">
        <v>15590</v>
      </c>
      <c r="C1923" s="41"/>
      <c r="D1923" s="42">
        <v>42825</v>
      </c>
      <c r="E1923" s="42">
        <v>2958465</v>
      </c>
      <c r="F1923" s="41"/>
      <c r="G1923" s="41"/>
      <c r="H1923" s="40" t="s">
        <v>9590</v>
      </c>
      <c r="I1923" s="42">
        <v>42825</v>
      </c>
      <c r="J1923" s="40" t="s">
        <v>11115</v>
      </c>
      <c r="K1923" s="42">
        <v>42825</v>
      </c>
      <c r="L1923" s="40" t="s">
        <v>11115</v>
      </c>
      <c r="M1923" s="42">
        <v>42825</v>
      </c>
      <c r="N1923" s="42">
        <v>2958465</v>
      </c>
      <c r="O1923" s="40" t="s">
        <v>11210</v>
      </c>
      <c r="P1923" s="40" t="s">
        <v>15591</v>
      </c>
      <c r="Q1923" s="40" t="s">
        <v>11118</v>
      </c>
    </row>
    <row r="1924" spans="1:17" x14ac:dyDescent="0.35">
      <c r="A1924" s="40" t="s">
        <v>15593</v>
      </c>
      <c r="B1924" s="40" t="s">
        <v>15594</v>
      </c>
      <c r="C1924" s="41"/>
      <c r="D1924" s="42">
        <v>42825</v>
      </c>
      <c r="E1924" s="42">
        <v>2958465</v>
      </c>
      <c r="F1924" s="40" t="s">
        <v>15589</v>
      </c>
      <c r="G1924" s="41"/>
      <c r="H1924" s="40" t="s">
        <v>9590</v>
      </c>
      <c r="I1924" s="42">
        <v>42825</v>
      </c>
      <c r="J1924" s="40" t="s">
        <v>11115</v>
      </c>
      <c r="K1924" s="42">
        <v>42825</v>
      </c>
      <c r="L1924" s="40" t="s">
        <v>11115</v>
      </c>
      <c r="M1924" s="42">
        <v>42825</v>
      </c>
      <c r="N1924" s="42">
        <v>2958465</v>
      </c>
      <c r="O1924" s="40" t="s">
        <v>11210</v>
      </c>
      <c r="P1924" s="40" t="s">
        <v>15591</v>
      </c>
      <c r="Q1924" s="40" t="s">
        <v>11121</v>
      </c>
    </row>
    <row r="1925" spans="1:17" x14ac:dyDescent="0.35">
      <c r="A1925" s="40" t="s">
        <v>15595</v>
      </c>
      <c r="B1925" s="40" t="s">
        <v>15596</v>
      </c>
      <c r="C1925" s="41"/>
      <c r="D1925" s="42">
        <v>42825</v>
      </c>
      <c r="E1925" s="42">
        <v>2958465</v>
      </c>
      <c r="F1925" s="40" t="s">
        <v>13158</v>
      </c>
      <c r="G1925" s="41"/>
      <c r="H1925" s="40" t="s">
        <v>9590</v>
      </c>
      <c r="I1925" s="42">
        <v>42825</v>
      </c>
      <c r="J1925" s="40" t="s">
        <v>11115</v>
      </c>
      <c r="K1925" s="42">
        <v>42825</v>
      </c>
      <c r="L1925" s="40" t="s">
        <v>11115</v>
      </c>
      <c r="M1925" s="42">
        <v>42825</v>
      </c>
      <c r="N1925" s="42">
        <v>2958465</v>
      </c>
      <c r="O1925" s="40" t="s">
        <v>11210</v>
      </c>
      <c r="P1925" s="40" t="s">
        <v>15597</v>
      </c>
      <c r="Q1925" s="40" t="s">
        <v>11118</v>
      </c>
    </row>
    <row r="1926" spans="1:17" x14ac:dyDescent="0.35">
      <c r="A1926" s="40" t="s">
        <v>15598</v>
      </c>
      <c r="B1926" s="40" t="s">
        <v>15599</v>
      </c>
      <c r="C1926" s="41"/>
      <c r="D1926" s="42">
        <v>42825</v>
      </c>
      <c r="E1926" s="42">
        <v>2958465</v>
      </c>
      <c r="F1926" s="41"/>
      <c r="G1926" s="41"/>
      <c r="H1926" s="40" t="s">
        <v>9590</v>
      </c>
      <c r="I1926" s="42">
        <v>42825</v>
      </c>
      <c r="J1926" s="40" t="s">
        <v>11115</v>
      </c>
      <c r="K1926" s="42">
        <v>42825</v>
      </c>
      <c r="L1926" s="40" t="s">
        <v>11115</v>
      </c>
      <c r="M1926" s="42">
        <v>42825</v>
      </c>
      <c r="N1926" s="42">
        <v>2958465</v>
      </c>
      <c r="O1926" s="40" t="s">
        <v>11188</v>
      </c>
      <c r="P1926" s="40" t="s">
        <v>15600</v>
      </c>
      <c r="Q1926" s="40" t="s">
        <v>11118</v>
      </c>
    </row>
    <row r="1927" spans="1:17" x14ac:dyDescent="0.35">
      <c r="A1927" s="40" t="s">
        <v>15601</v>
      </c>
      <c r="B1927" s="40" t="s">
        <v>15602</v>
      </c>
      <c r="C1927" s="41"/>
      <c r="D1927" s="42">
        <v>42825</v>
      </c>
      <c r="E1927" s="42">
        <v>2958465</v>
      </c>
      <c r="F1927" s="41"/>
      <c r="G1927" s="41"/>
      <c r="H1927" s="40" t="s">
        <v>9590</v>
      </c>
      <c r="I1927" s="42">
        <v>42825</v>
      </c>
      <c r="J1927" s="40" t="s">
        <v>11115</v>
      </c>
      <c r="K1927" s="42">
        <v>42825</v>
      </c>
      <c r="L1927" s="40" t="s">
        <v>11115</v>
      </c>
      <c r="M1927" s="42">
        <v>42825</v>
      </c>
      <c r="N1927" s="42">
        <v>2958465</v>
      </c>
      <c r="O1927" s="40" t="s">
        <v>11188</v>
      </c>
      <c r="P1927" s="40" t="s">
        <v>15600</v>
      </c>
      <c r="Q1927" s="40" t="s">
        <v>11121</v>
      </c>
    </row>
    <row r="1928" spans="1:17" x14ac:dyDescent="0.35">
      <c r="A1928" s="40" t="s">
        <v>15603</v>
      </c>
      <c r="B1928" s="40" t="s">
        <v>15604</v>
      </c>
      <c r="C1928" s="41"/>
      <c r="D1928" s="42">
        <v>42825</v>
      </c>
      <c r="E1928" s="42">
        <v>2958465</v>
      </c>
      <c r="F1928" s="41"/>
      <c r="G1928" s="41"/>
      <c r="H1928" s="40" t="s">
        <v>9590</v>
      </c>
      <c r="I1928" s="42">
        <v>42825</v>
      </c>
      <c r="J1928" s="40" t="s">
        <v>11115</v>
      </c>
      <c r="K1928" s="42">
        <v>42825</v>
      </c>
      <c r="L1928" s="40" t="s">
        <v>11115</v>
      </c>
      <c r="M1928" s="42">
        <v>42825</v>
      </c>
      <c r="N1928" s="42">
        <v>2958465</v>
      </c>
      <c r="O1928" s="40" t="s">
        <v>11149</v>
      </c>
      <c r="P1928" s="40" t="s">
        <v>15605</v>
      </c>
      <c r="Q1928" s="40" t="s">
        <v>11152</v>
      </c>
    </row>
    <row r="1929" spans="1:17" x14ac:dyDescent="0.35">
      <c r="A1929" s="40" t="s">
        <v>10547</v>
      </c>
      <c r="B1929" s="40" t="s">
        <v>15606</v>
      </c>
      <c r="C1929" s="41"/>
      <c r="D1929" s="42">
        <v>42825</v>
      </c>
      <c r="E1929" s="42">
        <v>2958465</v>
      </c>
      <c r="F1929" s="41"/>
      <c r="G1929" s="41"/>
      <c r="H1929" s="40" t="s">
        <v>9590</v>
      </c>
      <c r="I1929" s="42">
        <v>42825</v>
      </c>
      <c r="J1929" s="40" t="s">
        <v>11115</v>
      </c>
      <c r="K1929" s="42">
        <v>42825</v>
      </c>
      <c r="L1929" s="40" t="s">
        <v>11115</v>
      </c>
      <c r="M1929" s="42">
        <v>42825</v>
      </c>
      <c r="N1929" s="42">
        <v>2958465</v>
      </c>
      <c r="O1929" s="40" t="s">
        <v>11149</v>
      </c>
      <c r="P1929" s="40" t="s">
        <v>15607</v>
      </c>
      <c r="Q1929" s="40" t="s">
        <v>11152</v>
      </c>
    </row>
    <row r="1930" spans="1:17" x14ac:dyDescent="0.35">
      <c r="A1930" s="40" t="s">
        <v>15608</v>
      </c>
      <c r="B1930" s="40" t="s">
        <v>15609</v>
      </c>
      <c r="C1930" s="41"/>
      <c r="D1930" s="42">
        <v>42825</v>
      </c>
      <c r="E1930" s="42">
        <v>2958465</v>
      </c>
      <c r="F1930" s="41"/>
      <c r="G1930" s="41"/>
      <c r="H1930" s="40" t="s">
        <v>9590</v>
      </c>
      <c r="I1930" s="42">
        <v>42825</v>
      </c>
      <c r="J1930" s="40" t="s">
        <v>11115</v>
      </c>
      <c r="K1930" s="42">
        <v>42825</v>
      </c>
      <c r="L1930" s="40" t="s">
        <v>11115</v>
      </c>
      <c r="M1930" s="42">
        <v>42825</v>
      </c>
      <c r="N1930" s="42">
        <v>2958465</v>
      </c>
      <c r="O1930" s="40" t="s">
        <v>11274</v>
      </c>
      <c r="P1930" s="40" t="s">
        <v>15610</v>
      </c>
      <c r="Q1930" s="40" t="s">
        <v>11118</v>
      </c>
    </row>
    <row r="1931" spans="1:17" x14ac:dyDescent="0.35">
      <c r="A1931" s="40" t="s">
        <v>15611</v>
      </c>
      <c r="B1931" s="40" t="s">
        <v>15612</v>
      </c>
      <c r="C1931" s="41"/>
      <c r="D1931" s="42">
        <v>42825</v>
      </c>
      <c r="E1931" s="42">
        <v>2958465</v>
      </c>
      <c r="F1931" s="41"/>
      <c r="G1931" s="41"/>
      <c r="H1931" s="40" t="s">
        <v>9590</v>
      </c>
      <c r="I1931" s="42">
        <v>42825</v>
      </c>
      <c r="J1931" s="40" t="s">
        <v>11115</v>
      </c>
      <c r="K1931" s="42">
        <v>42825</v>
      </c>
      <c r="L1931" s="40" t="s">
        <v>11115</v>
      </c>
      <c r="M1931" s="42">
        <v>42825</v>
      </c>
      <c r="N1931" s="42">
        <v>2958465</v>
      </c>
      <c r="O1931" s="40" t="s">
        <v>11274</v>
      </c>
      <c r="P1931" s="40" t="s">
        <v>15610</v>
      </c>
      <c r="Q1931" s="40" t="s">
        <v>11121</v>
      </c>
    </row>
    <row r="1932" spans="1:17" x14ac:dyDescent="0.35">
      <c r="A1932" s="40" t="s">
        <v>15613</v>
      </c>
      <c r="B1932" s="40" t="s">
        <v>15614</v>
      </c>
      <c r="C1932" s="41"/>
      <c r="D1932" s="42">
        <v>42825</v>
      </c>
      <c r="E1932" s="42">
        <v>2958465</v>
      </c>
      <c r="F1932" s="41"/>
      <c r="G1932" s="41"/>
      <c r="H1932" s="40" t="s">
        <v>9590</v>
      </c>
      <c r="I1932" s="42">
        <v>42825</v>
      </c>
      <c r="J1932" s="40" t="s">
        <v>11115</v>
      </c>
      <c r="K1932" s="42">
        <v>42825</v>
      </c>
      <c r="L1932" s="40" t="s">
        <v>11115</v>
      </c>
      <c r="M1932" s="42">
        <v>42825</v>
      </c>
      <c r="N1932" s="42">
        <v>2958465</v>
      </c>
      <c r="O1932" s="40" t="s">
        <v>11274</v>
      </c>
      <c r="P1932" s="40" t="s">
        <v>15615</v>
      </c>
      <c r="Q1932" s="40" t="s">
        <v>11118</v>
      </c>
    </row>
    <row r="1933" spans="1:17" x14ac:dyDescent="0.35">
      <c r="A1933" s="40" t="s">
        <v>15616</v>
      </c>
      <c r="B1933" s="40" t="s">
        <v>15617</v>
      </c>
      <c r="C1933" s="41"/>
      <c r="D1933" s="42">
        <v>42825</v>
      </c>
      <c r="E1933" s="42">
        <v>2958465</v>
      </c>
      <c r="F1933" s="41"/>
      <c r="G1933" s="41"/>
      <c r="H1933" s="40" t="s">
        <v>9590</v>
      </c>
      <c r="I1933" s="42">
        <v>42825</v>
      </c>
      <c r="J1933" s="40" t="s">
        <v>11115</v>
      </c>
      <c r="K1933" s="42">
        <v>42825</v>
      </c>
      <c r="L1933" s="40" t="s">
        <v>11115</v>
      </c>
      <c r="M1933" s="42">
        <v>42825</v>
      </c>
      <c r="N1933" s="42">
        <v>2958465</v>
      </c>
      <c r="O1933" s="40" t="s">
        <v>11124</v>
      </c>
      <c r="P1933" s="40" t="s">
        <v>15618</v>
      </c>
      <c r="Q1933" s="40" t="s">
        <v>11118</v>
      </c>
    </row>
    <row r="1934" spans="1:17" x14ac:dyDescent="0.35">
      <c r="A1934" s="40" t="s">
        <v>15619</v>
      </c>
      <c r="B1934" s="40" t="s">
        <v>15620</v>
      </c>
      <c r="C1934" s="41"/>
      <c r="D1934" s="42">
        <v>42825</v>
      </c>
      <c r="E1934" s="42">
        <v>2958465</v>
      </c>
      <c r="F1934" s="41"/>
      <c r="G1934" s="41"/>
      <c r="H1934" s="40" t="s">
        <v>9590</v>
      </c>
      <c r="I1934" s="42">
        <v>42825</v>
      </c>
      <c r="J1934" s="40" t="s">
        <v>11115</v>
      </c>
      <c r="K1934" s="42">
        <v>42825</v>
      </c>
      <c r="L1934" s="40" t="s">
        <v>11115</v>
      </c>
      <c r="M1934" s="42">
        <v>42825</v>
      </c>
      <c r="N1934" s="42">
        <v>2958465</v>
      </c>
      <c r="O1934" s="40" t="s">
        <v>11274</v>
      </c>
      <c r="P1934" s="40" t="s">
        <v>15621</v>
      </c>
      <c r="Q1934" s="40" t="s">
        <v>11118</v>
      </c>
    </row>
    <row r="1935" spans="1:17" x14ac:dyDescent="0.35">
      <c r="A1935" s="40" t="s">
        <v>15622</v>
      </c>
      <c r="B1935" s="40" t="s">
        <v>15623</v>
      </c>
      <c r="C1935" s="41"/>
      <c r="D1935" s="42">
        <v>42825</v>
      </c>
      <c r="E1935" s="42">
        <v>2958465</v>
      </c>
      <c r="F1935" s="41"/>
      <c r="G1935" s="41"/>
      <c r="H1935" s="40" t="s">
        <v>9590</v>
      </c>
      <c r="I1935" s="42">
        <v>42825</v>
      </c>
      <c r="J1935" s="40" t="s">
        <v>11115</v>
      </c>
      <c r="K1935" s="42">
        <v>42825</v>
      </c>
      <c r="L1935" s="40" t="s">
        <v>11115</v>
      </c>
      <c r="M1935" s="42">
        <v>42825</v>
      </c>
      <c r="N1935" s="42">
        <v>2958465</v>
      </c>
      <c r="O1935" s="40" t="s">
        <v>11249</v>
      </c>
      <c r="P1935" s="40" t="s">
        <v>15624</v>
      </c>
      <c r="Q1935" s="40" t="s">
        <v>11118</v>
      </c>
    </row>
    <row r="1936" spans="1:17" x14ac:dyDescent="0.35">
      <c r="A1936" s="40" t="s">
        <v>15625</v>
      </c>
      <c r="B1936" s="40" t="s">
        <v>15626</v>
      </c>
      <c r="C1936" s="41"/>
      <c r="D1936" s="42">
        <v>42825</v>
      </c>
      <c r="E1936" s="42">
        <v>2958465</v>
      </c>
      <c r="F1936" s="41"/>
      <c r="G1936" s="41"/>
      <c r="H1936" s="40" t="s">
        <v>9590</v>
      </c>
      <c r="I1936" s="42">
        <v>42825</v>
      </c>
      <c r="J1936" s="40" t="s">
        <v>11115</v>
      </c>
      <c r="K1936" s="42">
        <v>42825</v>
      </c>
      <c r="L1936" s="40" t="s">
        <v>11115</v>
      </c>
      <c r="M1936" s="42">
        <v>42825</v>
      </c>
      <c r="N1936" s="42">
        <v>2958465</v>
      </c>
      <c r="O1936" s="40" t="s">
        <v>11249</v>
      </c>
      <c r="P1936" s="40" t="s">
        <v>15624</v>
      </c>
      <c r="Q1936" s="40" t="s">
        <v>11121</v>
      </c>
    </row>
    <row r="1937" spans="1:17" x14ac:dyDescent="0.35">
      <c r="A1937" s="40" t="s">
        <v>15627</v>
      </c>
      <c r="B1937" s="40" t="s">
        <v>15628</v>
      </c>
      <c r="C1937" s="41"/>
      <c r="D1937" s="42">
        <v>42825</v>
      </c>
      <c r="E1937" s="42">
        <v>2958465</v>
      </c>
      <c r="F1937" s="41"/>
      <c r="G1937" s="41"/>
      <c r="H1937" s="40" t="s">
        <v>9590</v>
      </c>
      <c r="I1937" s="42">
        <v>42825</v>
      </c>
      <c r="J1937" s="40" t="s">
        <v>11115</v>
      </c>
      <c r="K1937" s="42">
        <v>42825</v>
      </c>
      <c r="L1937" s="40" t="s">
        <v>11115</v>
      </c>
      <c r="M1937" s="42">
        <v>42825</v>
      </c>
      <c r="N1937" s="42">
        <v>2958465</v>
      </c>
      <c r="O1937" s="40" t="s">
        <v>11249</v>
      </c>
      <c r="P1937" s="40" t="s">
        <v>15624</v>
      </c>
      <c r="Q1937" s="40" t="s">
        <v>11136</v>
      </c>
    </row>
    <row r="1938" spans="1:17" x14ac:dyDescent="0.35">
      <c r="A1938" s="40" t="s">
        <v>15629</v>
      </c>
      <c r="B1938" s="40" t="s">
        <v>15630</v>
      </c>
      <c r="C1938" s="41"/>
      <c r="D1938" s="42">
        <v>42825</v>
      </c>
      <c r="E1938" s="42">
        <v>2958465</v>
      </c>
      <c r="F1938" s="40" t="s">
        <v>13163</v>
      </c>
      <c r="G1938" s="41"/>
      <c r="H1938" s="40" t="s">
        <v>9590</v>
      </c>
      <c r="I1938" s="42">
        <v>42825</v>
      </c>
      <c r="J1938" s="40" t="s">
        <v>11115</v>
      </c>
      <c r="K1938" s="42">
        <v>42825</v>
      </c>
      <c r="L1938" s="40" t="s">
        <v>11115</v>
      </c>
      <c r="M1938" s="42">
        <v>42825</v>
      </c>
      <c r="N1938" s="42">
        <v>2958465</v>
      </c>
      <c r="O1938" s="40" t="s">
        <v>11210</v>
      </c>
      <c r="P1938" s="40" t="s">
        <v>15631</v>
      </c>
      <c r="Q1938" s="40" t="s">
        <v>11118</v>
      </c>
    </row>
    <row r="1939" spans="1:17" x14ac:dyDescent="0.35">
      <c r="A1939" s="40" t="s">
        <v>15632</v>
      </c>
      <c r="B1939" s="40" t="s">
        <v>15633</v>
      </c>
      <c r="C1939" s="41"/>
      <c r="D1939" s="42">
        <v>42825</v>
      </c>
      <c r="E1939" s="42">
        <v>2958465</v>
      </c>
      <c r="F1939" s="40" t="s">
        <v>15629</v>
      </c>
      <c r="G1939" s="41"/>
      <c r="H1939" s="40" t="s">
        <v>9590</v>
      </c>
      <c r="I1939" s="42">
        <v>42825</v>
      </c>
      <c r="J1939" s="40" t="s">
        <v>11115</v>
      </c>
      <c r="K1939" s="42">
        <v>42825</v>
      </c>
      <c r="L1939" s="40" t="s">
        <v>11115</v>
      </c>
      <c r="M1939" s="42">
        <v>42825</v>
      </c>
      <c r="N1939" s="42">
        <v>2958465</v>
      </c>
      <c r="O1939" s="40" t="s">
        <v>11210</v>
      </c>
      <c r="P1939" s="40" t="s">
        <v>15631</v>
      </c>
      <c r="Q1939" s="40" t="s">
        <v>11121</v>
      </c>
    </row>
    <row r="1940" spans="1:17" x14ac:dyDescent="0.35">
      <c r="A1940" s="40" t="s">
        <v>15634</v>
      </c>
      <c r="B1940" s="40" t="s">
        <v>15635</v>
      </c>
      <c r="C1940" s="41"/>
      <c r="D1940" s="42">
        <v>42825</v>
      </c>
      <c r="E1940" s="42">
        <v>2958465</v>
      </c>
      <c r="F1940" s="40" t="s">
        <v>12813</v>
      </c>
      <c r="G1940" s="41"/>
      <c r="H1940" s="40" t="s">
        <v>9590</v>
      </c>
      <c r="I1940" s="42">
        <v>42825</v>
      </c>
      <c r="J1940" s="40" t="s">
        <v>11115</v>
      </c>
      <c r="K1940" s="42">
        <v>42825</v>
      </c>
      <c r="L1940" s="40" t="s">
        <v>11115</v>
      </c>
      <c r="M1940" s="42">
        <v>42825</v>
      </c>
      <c r="N1940" s="42">
        <v>2958465</v>
      </c>
      <c r="O1940" s="40" t="s">
        <v>11210</v>
      </c>
      <c r="P1940" s="40" t="s">
        <v>15636</v>
      </c>
      <c r="Q1940" s="40" t="s">
        <v>11118</v>
      </c>
    </row>
    <row r="1941" spans="1:17" x14ac:dyDescent="0.35">
      <c r="A1941" s="40" t="s">
        <v>15637</v>
      </c>
      <c r="B1941" s="40" t="s">
        <v>15635</v>
      </c>
      <c r="C1941" s="41"/>
      <c r="D1941" s="42">
        <v>42825</v>
      </c>
      <c r="E1941" s="42">
        <v>2958465</v>
      </c>
      <c r="F1941" s="41"/>
      <c r="G1941" s="41"/>
      <c r="H1941" s="40" t="s">
        <v>9590</v>
      </c>
      <c r="I1941" s="42">
        <v>42825</v>
      </c>
      <c r="J1941" s="40" t="s">
        <v>11115</v>
      </c>
      <c r="K1941" s="42">
        <v>42825</v>
      </c>
      <c r="L1941" s="40" t="s">
        <v>11115</v>
      </c>
      <c r="M1941" s="42">
        <v>42825</v>
      </c>
      <c r="N1941" s="42">
        <v>2958465</v>
      </c>
      <c r="O1941" s="40" t="s">
        <v>11210</v>
      </c>
      <c r="P1941" s="40" t="s">
        <v>15636</v>
      </c>
      <c r="Q1941" s="40" t="s">
        <v>11118</v>
      </c>
    </row>
    <row r="1942" spans="1:17" x14ac:dyDescent="0.35">
      <c r="A1942" s="40" t="s">
        <v>15638</v>
      </c>
      <c r="B1942" s="40" t="s">
        <v>15639</v>
      </c>
      <c r="C1942" s="41"/>
      <c r="D1942" s="42">
        <v>42825</v>
      </c>
      <c r="E1942" s="42">
        <v>2958465</v>
      </c>
      <c r="F1942" s="40" t="s">
        <v>15638</v>
      </c>
      <c r="G1942" s="41"/>
      <c r="H1942" s="40" t="s">
        <v>9590</v>
      </c>
      <c r="I1942" s="42">
        <v>42825</v>
      </c>
      <c r="J1942" s="40" t="s">
        <v>11115</v>
      </c>
      <c r="K1942" s="42">
        <v>42825</v>
      </c>
      <c r="L1942" s="40" t="s">
        <v>11115</v>
      </c>
      <c r="M1942" s="42">
        <v>42825</v>
      </c>
      <c r="N1942" s="42">
        <v>2958465</v>
      </c>
      <c r="O1942" s="40" t="s">
        <v>11210</v>
      </c>
      <c r="P1942" s="40" t="s">
        <v>15636</v>
      </c>
      <c r="Q1942" s="40" t="s">
        <v>11144</v>
      </c>
    </row>
    <row r="1943" spans="1:17" x14ac:dyDescent="0.35">
      <c r="A1943" s="40" t="s">
        <v>15640</v>
      </c>
      <c r="B1943" s="40" t="s">
        <v>15641</v>
      </c>
      <c r="C1943" s="41"/>
      <c r="D1943" s="42">
        <v>42825</v>
      </c>
      <c r="E1943" s="42">
        <v>2958465</v>
      </c>
      <c r="F1943" s="40" t="s">
        <v>15634</v>
      </c>
      <c r="G1943" s="41"/>
      <c r="H1943" s="40" t="s">
        <v>9590</v>
      </c>
      <c r="I1943" s="42">
        <v>42825</v>
      </c>
      <c r="J1943" s="40" t="s">
        <v>11115</v>
      </c>
      <c r="K1943" s="42">
        <v>42825</v>
      </c>
      <c r="L1943" s="40" t="s">
        <v>11115</v>
      </c>
      <c r="M1943" s="42">
        <v>42825</v>
      </c>
      <c r="N1943" s="42">
        <v>2958465</v>
      </c>
      <c r="O1943" s="40" t="s">
        <v>11210</v>
      </c>
      <c r="P1943" s="40" t="s">
        <v>15636</v>
      </c>
      <c r="Q1943" s="40" t="s">
        <v>11121</v>
      </c>
    </row>
    <row r="1944" spans="1:17" x14ac:dyDescent="0.35">
      <c r="A1944" s="40" t="s">
        <v>15642</v>
      </c>
      <c r="B1944" s="40" t="s">
        <v>15643</v>
      </c>
      <c r="C1944" s="41"/>
      <c r="D1944" s="42">
        <v>42825</v>
      </c>
      <c r="E1944" s="42">
        <v>2958465</v>
      </c>
      <c r="F1944" s="41"/>
      <c r="G1944" s="41"/>
      <c r="H1944" s="40" t="s">
        <v>9590</v>
      </c>
      <c r="I1944" s="42">
        <v>42825</v>
      </c>
      <c r="J1944" s="40" t="s">
        <v>11115</v>
      </c>
      <c r="K1944" s="42">
        <v>42825</v>
      </c>
      <c r="L1944" s="40" t="s">
        <v>11115</v>
      </c>
      <c r="M1944" s="42">
        <v>42825</v>
      </c>
      <c r="N1944" s="42">
        <v>2958465</v>
      </c>
      <c r="O1944" s="40" t="s">
        <v>15644</v>
      </c>
      <c r="P1944" s="40" t="s">
        <v>15645</v>
      </c>
      <c r="Q1944" s="40" t="s">
        <v>11118</v>
      </c>
    </row>
    <row r="1945" spans="1:17" x14ac:dyDescent="0.35">
      <c r="A1945" s="40" t="s">
        <v>15646</v>
      </c>
      <c r="B1945" s="40" t="s">
        <v>15647</v>
      </c>
      <c r="C1945" s="41"/>
      <c r="D1945" s="42">
        <v>42825</v>
      </c>
      <c r="E1945" s="42">
        <v>2958465</v>
      </c>
      <c r="F1945" s="41"/>
      <c r="G1945" s="41"/>
      <c r="H1945" s="40" t="s">
        <v>9590</v>
      </c>
      <c r="I1945" s="42">
        <v>42825</v>
      </c>
      <c r="J1945" s="40" t="s">
        <v>11115</v>
      </c>
      <c r="K1945" s="42">
        <v>42825</v>
      </c>
      <c r="L1945" s="40" t="s">
        <v>11115</v>
      </c>
      <c r="M1945" s="42">
        <v>42825</v>
      </c>
      <c r="N1945" s="42">
        <v>2958465</v>
      </c>
      <c r="O1945" s="40" t="s">
        <v>11149</v>
      </c>
      <c r="P1945" s="40" t="s">
        <v>15645</v>
      </c>
      <c r="Q1945" s="40" t="s">
        <v>11152</v>
      </c>
    </row>
    <row r="1946" spans="1:17" x14ac:dyDescent="0.35">
      <c r="A1946" s="40" t="s">
        <v>15648</v>
      </c>
      <c r="B1946" s="40" t="s">
        <v>15649</v>
      </c>
      <c r="C1946" s="41"/>
      <c r="D1946" s="42">
        <v>42825</v>
      </c>
      <c r="E1946" s="42">
        <v>2958465</v>
      </c>
      <c r="F1946" s="41"/>
      <c r="G1946" s="41"/>
      <c r="H1946" s="40" t="s">
        <v>9590</v>
      </c>
      <c r="I1946" s="42">
        <v>42825</v>
      </c>
      <c r="J1946" s="40" t="s">
        <v>11115</v>
      </c>
      <c r="K1946" s="42">
        <v>42825</v>
      </c>
      <c r="L1946" s="40" t="s">
        <v>11115</v>
      </c>
      <c r="M1946" s="42">
        <v>42825</v>
      </c>
      <c r="N1946" s="42">
        <v>2958465</v>
      </c>
      <c r="O1946" s="40" t="s">
        <v>15644</v>
      </c>
      <c r="P1946" s="40" t="s">
        <v>15645</v>
      </c>
      <c r="Q1946" s="40" t="s">
        <v>11167</v>
      </c>
    </row>
    <row r="1947" spans="1:17" x14ac:dyDescent="0.35">
      <c r="A1947" s="40" t="s">
        <v>15650</v>
      </c>
      <c r="B1947" s="40" t="s">
        <v>15651</v>
      </c>
      <c r="C1947" s="41"/>
      <c r="D1947" s="42">
        <v>42825</v>
      </c>
      <c r="E1947" s="42">
        <v>2958465</v>
      </c>
      <c r="F1947" s="41"/>
      <c r="G1947" s="41"/>
      <c r="H1947" s="40" t="s">
        <v>9590</v>
      </c>
      <c r="I1947" s="42">
        <v>42825</v>
      </c>
      <c r="J1947" s="40" t="s">
        <v>11115</v>
      </c>
      <c r="K1947" s="42">
        <v>42825</v>
      </c>
      <c r="L1947" s="40" t="s">
        <v>11115</v>
      </c>
      <c r="M1947" s="42">
        <v>42825</v>
      </c>
      <c r="N1947" s="42">
        <v>2958465</v>
      </c>
      <c r="O1947" s="40" t="s">
        <v>15644</v>
      </c>
      <c r="P1947" s="40" t="s">
        <v>15652</v>
      </c>
      <c r="Q1947" s="40" t="s">
        <v>11118</v>
      </c>
    </row>
    <row r="1948" spans="1:17" x14ac:dyDescent="0.35">
      <c r="A1948" s="40" t="s">
        <v>15653</v>
      </c>
      <c r="B1948" s="40" t="s">
        <v>15654</v>
      </c>
      <c r="C1948" s="41"/>
      <c r="D1948" s="42">
        <v>42825</v>
      </c>
      <c r="E1948" s="42">
        <v>2958465</v>
      </c>
      <c r="F1948" s="41"/>
      <c r="G1948" s="41"/>
      <c r="H1948" s="40" t="s">
        <v>9590</v>
      </c>
      <c r="I1948" s="42">
        <v>42825</v>
      </c>
      <c r="J1948" s="40" t="s">
        <v>11115</v>
      </c>
      <c r="K1948" s="42">
        <v>42825</v>
      </c>
      <c r="L1948" s="40" t="s">
        <v>11115</v>
      </c>
      <c r="M1948" s="42">
        <v>42825</v>
      </c>
      <c r="N1948" s="42">
        <v>2958465</v>
      </c>
      <c r="O1948" s="40" t="s">
        <v>15644</v>
      </c>
      <c r="P1948" s="40" t="s">
        <v>15652</v>
      </c>
      <c r="Q1948" s="40" t="s">
        <v>11121</v>
      </c>
    </row>
    <row r="1949" spans="1:17" x14ac:dyDescent="0.35">
      <c r="A1949" s="40" t="s">
        <v>15655</v>
      </c>
      <c r="B1949" s="40" t="s">
        <v>15656</v>
      </c>
      <c r="C1949" s="41"/>
      <c r="D1949" s="42">
        <v>42825</v>
      </c>
      <c r="E1949" s="42">
        <v>2958465</v>
      </c>
      <c r="F1949" s="41"/>
      <c r="G1949" s="41"/>
      <c r="H1949" s="40" t="s">
        <v>9590</v>
      </c>
      <c r="I1949" s="42">
        <v>42825</v>
      </c>
      <c r="J1949" s="40" t="s">
        <v>11115</v>
      </c>
      <c r="K1949" s="42">
        <v>42825</v>
      </c>
      <c r="L1949" s="40" t="s">
        <v>11115</v>
      </c>
      <c r="M1949" s="42">
        <v>42825</v>
      </c>
      <c r="N1949" s="42">
        <v>2958465</v>
      </c>
      <c r="O1949" s="40" t="s">
        <v>11149</v>
      </c>
      <c r="P1949" s="40" t="s">
        <v>15652</v>
      </c>
      <c r="Q1949" s="40" t="s">
        <v>11152</v>
      </c>
    </row>
    <row r="1950" spans="1:17" x14ac:dyDescent="0.35">
      <c r="A1950" s="40" t="s">
        <v>15657</v>
      </c>
      <c r="B1950" s="40" t="s">
        <v>15656</v>
      </c>
      <c r="C1950" s="41"/>
      <c r="D1950" s="42">
        <v>42825</v>
      </c>
      <c r="E1950" s="42">
        <v>2958465</v>
      </c>
      <c r="F1950" s="41"/>
      <c r="G1950" s="41"/>
      <c r="H1950" s="40" t="s">
        <v>9590</v>
      </c>
      <c r="I1950" s="42">
        <v>42825</v>
      </c>
      <c r="J1950" s="40" t="s">
        <v>11115</v>
      </c>
      <c r="K1950" s="42">
        <v>42825</v>
      </c>
      <c r="L1950" s="40" t="s">
        <v>11115</v>
      </c>
      <c r="M1950" s="42">
        <v>42825</v>
      </c>
      <c r="N1950" s="42">
        <v>2958465</v>
      </c>
      <c r="O1950" s="40" t="s">
        <v>11149</v>
      </c>
      <c r="P1950" s="40" t="s">
        <v>15652</v>
      </c>
      <c r="Q1950" s="40" t="s">
        <v>11152</v>
      </c>
    </row>
    <row r="1951" spans="1:17" x14ac:dyDescent="0.35">
      <c r="A1951" s="40" t="s">
        <v>15658</v>
      </c>
      <c r="B1951" s="40" t="s">
        <v>15659</v>
      </c>
      <c r="C1951" s="41"/>
      <c r="D1951" s="42">
        <v>42825</v>
      </c>
      <c r="E1951" s="42">
        <v>2958465</v>
      </c>
      <c r="F1951" s="41"/>
      <c r="G1951" s="41"/>
      <c r="H1951" s="40" t="s">
        <v>9590</v>
      </c>
      <c r="I1951" s="42">
        <v>42825</v>
      </c>
      <c r="J1951" s="40" t="s">
        <v>11115</v>
      </c>
      <c r="K1951" s="42">
        <v>42825</v>
      </c>
      <c r="L1951" s="40" t="s">
        <v>11115</v>
      </c>
      <c r="M1951" s="42">
        <v>42825</v>
      </c>
      <c r="N1951" s="42">
        <v>2958465</v>
      </c>
      <c r="O1951" s="40" t="s">
        <v>11237</v>
      </c>
      <c r="P1951" s="40" t="s">
        <v>15660</v>
      </c>
      <c r="Q1951" s="40" t="s">
        <v>11118</v>
      </c>
    </row>
    <row r="1952" spans="1:17" x14ac:dyDescent="0.35">
      <c r="A1952" s="40" t="s">
        <v>15661</v>
      </c>
      <c r="B1952" s="40" t="s">
        <v>15662</v>
      </c>
      <c r="C1952" s="41"/>
      <c r="D1952" s="42">
        <v>42825</v>
      </c>
      <c r="E1952" s="42">
        <v>2958465</v>
      </c>
      <c r="F1952" s="41"/>
      <c r="G1952" s="41"/>
      <c r="H1952" s="40" t="s">
        <v>9590</v>
      </c>
      <c r="I1952" s="42">
        <v>42825</v>
      </c>
      <c r="J1952" s="40" t="s">
        <v>11115</v>
      </c>
      <c r="K1952" s="42">
        <v>42825</v>
      </c>
      <c r="L1952" s="40" t="s">
        <v>11115</v>
      </c>
      <c r="M1952" s="42">
        <v>42825</v>
      </c>
      <c r="N1952" s="42">
        <v>2958465</v>
      </c>
      <c r="O1952" s="40" t="s">
        <v>11237</v>
      </c>
      <c r="P1952" s="40" t="s">
        <v>15660</v>
      </c>
      <c r="Q1952" s="40" t="s">
        <v>11139</v>
      </c>
    </row>
    <row r="1953" spans="1:17" x14ac:dyDescent="0.35">
      <c r="A1953" s="40" t="s">
        <v>15663</v>
      </c>
      <c r="B1953" s="40" t="s">
        <v>15664</v>
      </c>
      <c r="C1953" s="41"/>
      <c r="D1953" s="42">
        <v>42825</v>
      </c>
      <c r="E1953" s="42">
        <v>2958465</v>
      </c>
      <c r="F1953" s="41"/>
      <c r="G1953" s="41"/>
      <c r="H1953" s="40" t="s">
        <v>9590</v>
      </c>
      <c r="I1953" s="42">
        <v>42825</v>
      </c>
      <c r="J1953" s="40" t="s">
        <v>11115</v>
      </c>
      <c r="K1953" s="42">
        <v>42825</v>
      </c>
      <c r="L1953" s="40" t="s">
        <v>11115</v>
      </c>
      <c r="M1953" s="42">
        <v>42825</v>
      </c>
      <c r="N1953" s="42">
        <v>2958465</v>
      </c>
      <c r="O1953" s="40" t="s">
        <v>11237</v>
      </c>
      <c r="P1953" s="40" t="s">
        <v>15660</v>
      </c>
      <c r="Q1953" s="40" t="s">
        <v>11184</v>
      </c>
    </row>
    <row r="1954" spans="1:17" x14ac:dyDescent="0.35">
      <c r="A1954" s="40" t="s">
        <v>15665</v>
      </c>
      <c r="B1954" s="40" t="s">
        <v>15666</v>
      </c>
      <c r="C1954" s="41"/>
      <c r="D1954" s="42">
        <v>42825</v>
      </c>
      <c r="E1954" s="42">
        <v>2958465</v>
      </c>
      <c r="F1954" s="41"/>
      <c r="G1954" s="41"/>
      <c r="H1954" s="40" t="s">
        <v>9590</v>
      </c>
      <c r="I1954" s="42">
        <v>42825</v>
      </c>
      <c r="J1954" s="40" t="s">
        <v>11115</v>
      </c>
      <c r="K1954" s="42">
        <v>42825</v>
      </c>
      <c r="L1954" s="40" t="s">
        <v>11115</v>
      </c>
      <c r="M1954" s="42">
        <v>42825</v>
      </c>
      <c r="N1954" s="42">
        <v>2958465</v>
      </c>
      <c r="O1954" s="40" t="s">
        <v>11149</v>
      </c>
      <c r="P1954" s="40" t="s">
        <v>15667</v>
      </c>
      <c r="Q1954" s="40" t="s">
        <v>11118</v>
      </c>
    </row>
    <row r="1955" spans="1:17" x14ac:dyDescent="0.35">
      <c r="A1955" s="40" t="s">
        <v>15668</v>
      </c>
      <c r="B1955" s="40" t="s">
        <v>15669</v>
      </c>
      <c r="C1955" s="41"/>
      <c r="D1955" s="42">
        <v>42825</v>
      </c>
      <c r="E1955" s="42">
        <v>2958465</v>
      </c>
      <c r="F1955" s="41"/>
      <c r="G1955" s="41"/>
      <c r="H1955" s="40" t="s">
        <v>9590</v>
      </c>
      <c r="I1955" s="42">
        <v>42825</v>
      </c>
      <c r="J1955" s="40" t="s">
        <v>11115</v>
      </c>
      <c r="K1955" s="42">
        <v>42825</v>
      </c>
      <c r="L1955" s="40" t="s">
        <v>11115</v>
      </c>
      <c r="M1955" s="42">
        <v>42825</v>
      </c>
      <c r="N1955" s="42">
        <v>2958465</v>
      </c>
      <c r="O1955" s="40" t="s">
        <v>11149</v>
      </c>
      <c r="P1955" s="40" t="s">
        <v>15670</v>
      </c>
      <c r="Q1955" s="40" t="s">
        <v>11118</v>
      </c>
    </row>
    <row r="1956" spans="1:17" x14ac:dyDescent="0.35">
      <c r="A1956" s="40" t="s">
        <v>10353</v>
      </c>
      <c r="B1956" s="40" t="s">
        <v>15671</v>
      </c>
      <c r="C1956" s="41"/>
      <c r="D1956" s="42">
        <v>42825</v>
      </c>
      <c r="E1956" s="42">
        <v>2958465</v>
      </c>
      <c r="F1956" s="41"/>
      <c r="G1956" s="41"/>
      <c r="H1956" s="40" t="s">
        <v>9590</v>
      </c>
      <c r="I1956" s="42">
        <v>42825</v>
      </c>
      <c r="J1956" s="40" t="s">
        <v>11115</v>
      </c>
      <c r="K1956" s="42">
        <v>42825</v>
      </c>
      <c r="L1956" s="40" t="s">
        <v>11115</v>
      </c>
      <c r="M1956" s="42">
        <v>42825</v>
      </c>
      <c r="N1956" s="42">
        <v>2958465</v>
      </c>
      <c r="O1956" s="40" t="s">
        <v>11149</v>
      </c>
      <c r="P1956" s="40" t="s">
        <v>15670</v>
      </c>
      <c r="Q1956" s="40" t="s">
        <v>11144</v>
      </c>
    </row>
    <row r="1957" spans="1:17" x14ac:dyDescent="0.35">
      <c r="A1957" s="40" t="s">
        <v>15672</v>
      </c>
      <c r="B1957" s="40" t="s">
        <v>15673</v>
      </c>
      <c r="C1957" s="41"/>
      <c r="D1957" s="42">
        <v>42825</v>
      </c>
      <c r="E1957" s="42">
        <v>2958465</v>
      </c>
      <c r="F1957" s="41"/>
      <c r="G1957" s="41"/>
      <c r="H1957" s="40" t="s">
        <v>9590</v>
      </c>
      <c r="I1957" s="42">
        <v>42825</v>
      </c>
      <c r="J1957" s="40" t="s">
        <v>11115</v>
      </c>
      <c r="K1957" s="42">
        <v>42825</v>
      </c>
      <c r="L1957" s="40" t="s">
        <v>11115</v>
      </c>
      <c r="M1957" s="42">
        <v>42825</v>
      </c>
      <c r="N1957" s="42">
        <v>2958465</v>
      </c>
      <c r="O1957" s="40" t="s">
        <v>11124</v>
      </c>
      <c r="P1957" s="40" t="s">
        <v>15670</v>
      </c>
      <c r="Q1957" s="40" t="s">
        <v>11121</v>
      </c>
    </row>
    <row r="1958" spans="1:17" x14ac:dyDescent="0.35">
      <c r="A1958" s="40" t="s">
        <v>15674</v>
      </c>
      <c r="B1958" s="40" t="s">
        <v>15675</v>
      </c>
      <c r="C1958" s="41"/>
      <c r="D1958" s="42">
        <v>42825</v>
      </c>
      <c r="E1958" s="42">
        <v>2958465</v>
      </c>
      <c r="F1958" s="41"/>
      <c r="G1958" s="41"/>
      <c r="H1958" s="40" t="s">
        <v>9590</v>
      </c>
      <c r="I1958" s="42">
        <v>42825</v>
      </c>
      <c r="J1958" s="40" t="s">
        <v>11115</v>
      </c>
      <c r="K1958" s="42">
        <v>42825</v>
      </c>
      <c r="L1958" s="40" t="s">
        <v>11115</v>
      </c>
      <c r="M1958" s="42">
        <v>42825</v>
      </c>
      <c r="N1958" s="42">
        <v>2958465</v>
      </c>
      <c r="O1958" s="40" t="s">
        <v>11116</v>
      </c>
      <c r="P1958" s="40" t="s">
        <v>15676</v>
      </c>
      <c r="Q1958" s="40" t="s">
        <v>11118</v>
      </c>
    </row>
    <row r="1959" spans="1:17" x14ac:dyDescent="0.35">
      <c r="A1959" s="40" t="s">
        <v>15677</v>
      </c>
      <c r="B1959" s="40" t="s">
        <v>15678</v>
      </c>
      <c r="C1959" s="41"/>
      <c r="D1959" s="42">
        <v>42825</v>
      </c>
      <c r="E1959" s="42">
        <v>2958465</v>
      </c>
      <c r="F1959" s="41"/>
      <c r="G1959" s="41"/>
      <c r="H1959" s="40" t="s">
        <v>9590</v>
      </c>
      <c r="I1959" s="42">
        <v>42825</v>
      </c>
      <c r="J1959" s="40" t="s">
        <v>11115</v>
      </c>
      <c r="K1959" s="42">
        <v>42825</v>
      </c>
      <c r="L1959" s="40" t="s">
        <v>11115</v>
      </c>
      <c r="M1959" s="42">
        <v>42825</v>
      </c>
      <c r="N1959" s="42">
        <v>2958465</v>
      </c>
      <c r="O1959" s="40" t="s">
        <v>11116</v>
      </c>
      <c r="P1959" s="40" t="s">
        <v>15676</v>
      </c>
      <c r="Q1959" s="40" t="s">
        <v>11121</v>
      </c>
    </row>
    <row r="1960" spans="1:17" x14ac:dyDescent="0.35">
      <c r="A1960" s="40" t="s">
        <v>15679</v>
      </c>
      <c r="B1960" s="40" t="s">
        <v>15680</v>
      </c>
      <c r="C1960" s="41"/>
      <c r="D1960" s="42">
        <v>42825</v>
      </c>
      <c r="E1960" s="42">
        <v>2958465</v>
      </c>
      <c r="F1960" s="41"/>
      <c r="G1960" s="41"/>
      <c r="H1960" s="40" t="s">
        <v>9590</v>
      </c>
      <c r="I1960" s="42">
        <v>42825</v>
      </c>
      <c r="J1960" s="40" t="s">
        <v>11115</v>
      </c>
      <c r="K1960" s="42">
        <v>42825</v>
      </c>
      <c r="L1960" s="40" t="s">
        <v>11115</v>
      </c>
      <c r="M1960" s="42">
        <v>42825</v>
      </c>
      <c r="N1960" s="42">
        <v>2958465</v>
      </c>
      <c r="O1960" s="40" t="s">
        <v>11149</v>
      </c>
      <c r="P1960" s="40" t="s">
        <v>15676</v>
      </c>
      <c r="Q1960" s="40" t="s">
        <v>11152</v>
      </c>
    </row>
    <row r="1961" spans="1:17" x14ac:dyDescent="0.35">
      <c r="A1961" s="40" t="s">
        <v>15681</v>
      </c>
      <c r="B1961" s="40" t="s">
        <v>15682</v>
      </c>
      <c r="C1961" s="41"/>
      <c r="D1961" s="42">
        <v>42825</v>
      </c>
      <c r="E1961" s="42">
        <v>2958465</v>
      </c>
      <c r="F1961" s="41"/>
      <c r="G1961" s="41"/>
      <c r="H1961" s="40" t="s">
        <v>9590</v>
      </c>
      <c r="I1961" s="42">
        <v>42825</v>
      </c>
      <c r="J1961" s="40" t="s">
        <v>11115</v>
      </c>
      <c r="K1961" s="42">
        <v>42825</v>
      </c>
      <c r="L1961" s="40" t="s">
        <v>11115</v>
      </c>
      <c r="M1961" s="42">
        <v>42825</v>
      </c>
      <c r="N1961" s="42">
        <v>2958465</v>
      </c>
      <c r="O1961" s="40" t="s">
        <v>11149</v>
      </c>
      <c r="P1961" s="40" t="s">
        <v>15676</v>
      </c>
      <c r="Q1961" s="40" t="s">
        <v>11136</v>
      </c>
    </row>
    <row r="1962" spans="1:17" x14ac:dyDescent="0.35">
      <c r="A1962" s="40" t="s">
        <v>15683</v>
      </c>
      <c r="B1962" s="40" t="s">
        <v>15684</v>
      </c>
      <c r="C1962" s="41"/>
      <c r="D1962" s="42">
        <v>42825</v>
      </c>
      <c r="E1962" s="42">
        <v>2958465</v>
      </c>
      <c r="F1962" s="41"/>
      <c r="G1962" s="41"/>
      <c r="H1962" s="40" t="s">
        <v>9590</v>
      </c>
      <c r="I1962" s="42">
        <v>42825</v>
      </c>
      <c r="J1962" s="40" t="s">
        <v>11115</v>
      </c>
      <c r="K1962" s="42">
        <v>42825</v>
      </c>
      <c r="L1962" s="40" t="s">
        <v>11115</v>
      </c>
      <c r="M1962" s="42">
        <v>42825</v>
      </c>
      <c r="N1962" s="42">
        <v>2958465</v>
      </c>
      <c r="O1962" s="40" t="s">
        <v>11149</v>
      </c>
      <c r="P1962" s="40" t="s">
        <v>15676</v>
      </c>
      <c r="Q1962" s="40" t="s">
        <v>11167</v>
      </c>
    </row>
    <row r="1963" spans="1:17" x14ac:dyDescent="0.35">
      <c r="A1963" s="40" t="s">
        <v>15685</v>
      </c>
      <c r="B1963" s="40" t="s">
        <v>15686</v>
      </c>
      <c r="C1963" s="41"/>
      <c r="D1963" s="42">
        <v>42825</v>
      </c>
      <c r="E1963" s="42">
        <v>2958465</v>
      </c>
      <c r="F1963" s="41"/>
      <c r="G1963" s="41"/>
      <c r="H1963" s="40" t="s">
        <v>9590</v>
      </c>
      <c r="I1963" s="42">
        <v>42825</v>
      </c>
      <c r="J1963" s="40" t="s">
        <v>11115</v>
      </c>
      <c r="K1963" s="42">
        <v>42825</v>
      </c>
      <c r="L1963" s="40" t="s">
        <v>11115</v>
      </c>
      <c r="M1963" s="42">
        <v>42825</v>
      </c>
      <c r="N1963" s="42">
        <v>2958465</v>
      </c>
      <c r="O1963" s="40" t="s">
        <v>11124</v>
      </c>
      <c r="P1963" s="40" t="s">
        <v>15687</v>
      </c>
      <c r="Q1963" s="40" t="s">
        <v>11118</v>
      </c>
    </row>
    <row r="1964" spans="1:17" x14ac:dyDescent="0.35">
      <c r="A1964" s="40" t="s">
        <v>15688</v>
      </c>
      <c r="B1964" s="40" t="s">
        <v>15689</v>
      </c>
      <c r="C1964" s="41"/>
      <c r="D1964" s="42">
        <v>42825</v>
      </c>
      <c r="E1964" s="42">
        <v>2958465</v>
      </c>
      <c r="F1964" s="41"/>
      <c r="G1964" s="41"/>
      <c r="H1964" s="40" t="s">
        <v>9590</v>
      </c>
      <c r="I1964" s="42">
        <v>42825</v>
      </c>
      <c r="J1964" s="40" t="s">
        <v>11115</v>
      </c>
      <c r="K1964" s="42">
        <v>42825</v>
      </c>
      <c r="L1964" s="40" t="s">
        <v>11115</v>
      </c>
      <c r="M1964" s="42">
        <v>42825</v>
      </c>
      <c r="N1964" s="42">
        <v>2958465</v>
      </c>
      <c r="O1964" s="40" t="s">
        <v>11124</v>
      </c>
      <c r="P1964" s="40" t="s">
        <v>15687</v>
      </c>
      <c r="Q1964" s="40" t="s">
        <v>11121</v>
      </c>
    </row>
    <row r="1965" spans="1:17" x14ac:dyDescent="0.35">
      <c r="A1965" s="40" t="s">
        <v>15690</v>
      </c>
      <c r="B1965" s="40" t="s">
        <v>15691</v>
      </c>
      <c r="C1965" s="41"/>
      <c r="D1965" s="42">
        <v>42825</v>
      </c>
      <c r="E1965" s="42">
        <v>2958465</v>
      </c>
      <c r="F1965" s="41"/>
      <c r="G1965" s="41"/>
      <c r="H1965" s="40" t="s">
        <v>9590</v>
      </c>
      <c r="I1965" s="42">
        <v>42825</v>
      </c>
      <c r="J1965" s="40" t="s">
        <v>11115</v>
      </c>
      <c r="K1965" s="42">
        <v>42825</v>
      </c>
      <c r="L1965" s="40" t="s">
        <v>11115</v>
      </c>
      <c r="M1965" s="42">
        <v>42825</v>
      </c>
      <c r="N1965" s="42">
        <v>2958465</v>
      </c>
      <c r="O1965" s="40" t="s">
        <v>11188</v>
      </c>
      <c r="P1965" s="40" t="s">
        <v>15692</v>
      </c>
      <c r="Q1965" s="40" t="s">
        <v>11118</v>
      </c>
    </row>
    <row r="1966" spans="1:17" x14ac:dyDescent="0.35">
      <c r="A1966" s="40" t="s">
        <v>15693</v>
      </c>
      <c r="B1966" s="40" t="s">
        <v>15694</v>
      </c>
      <c r="C1966" s="41"/>
      <c r="D1966" s="42">
        <v>42825</v>
      </c>
      <c r="E1966" s="42">
        <v>2958465</v>
      </c>
      <c r="F1966" s="41"/>
      <c r="G1966" s="41"/>
      <c r="H1966" s="40" t="s">
        <v>9590</v>
      </c>
      <c r="I1966" s="42">
        <v>42825</v>
      </c>
      <c r="J1966" s="40" t="s">
        <v>11115</v>
      </c>
      <c r="K1966" s="42">
        <v>42825</v>
      </c>
      <c r="L1966" s="40" t="s">
        <v>11115</v>
      </c>
      <c r="M1966" s="42">
        <v>42825</v>
      </c>
      <c r="N1966" s="42">
        <v>2958465</v>
      </c>
      <c r="O1966" s="40" t="s">
        <v>11188</v>
      </c>
      <c r="P1966" s="40" t="s">
        <v>15692</v>
      </c>
      <c r="Q1966" s="40" t="s">
        <v>11136</v>
      </c>
    </row>
    <row r="1967" spans="1:17" x14ac:dyDescent="0.35">
      <c r="A1967" s="40" t="s">
        <v>10729</v>
      </c>
      <c r="B1967" s="40" t="s">
        <v>15695</v>
      </c>
      <c r="C1967" s="41"/>
      <c r="D1967" s="42">
        <v>42825</v>
      </c>
      <c r="E1967" s="42">
        <v>2958465</v>
      </c>
      <c r="F1967" s="41"/>
      <c r="G1967" s="41"/>
      <c r="H1967" s="40" t="s">
        <v>9590</v>
      </c>
      <c r="I1967" s="42">
        <v>42825</v>
      </c>
      <c r="J1967" s="40" t="s">
        <v>11115</v>
      </c>
      <c r="K1967" s="42">
        <v>42825</v>
      </c>
      <c r="L1967" s="40" t="s">
        <v>11115</v>
      </c>
      <c r="M1967" s="42">
        <v>42825</v>
      </c>
      <c r="N1967" s="42">
        <v>2958465</v>
      </c>
      <c r="O1967" s="40" t="s">
        <v>11149</v>
      </c>
      <c r="P1967" s="40" t="s">
        <v>15696</v>
      </c>
      <c r="Q1967" s="40" t="s">
        <v>11118</v>
      </c>
    </row>
    <row r="1968" spans="1:17" x14ac:dyDescent="0.35">
      <c r="A1968" s="40" t="s">
        <v>15697</v>
      </c>
      <c r="B1968" s="40" t="s">
        <v>15698</v>
      </c>
      <c r="C1968" s="41"/>
      <c r="D1968" s="42">
        <v>42825</v>
      </c>
      <c r="E1968" s="42">
        <v>2958465</v>
      </c>
      <c r="F1968" s="41"/>
      <c r="G1968" s="41"/>
      <c r="H1968" s="40" t="s">
        <v>9590</v>
      </c>
      <c r="I1968" s="42">
        <v>42825</v>
      </c>
      <c r="J1968" s="40" t="s">
        <v>11115</v>
      </c>
      <c r="K1968" s="42">
        <v>42825</v>
      </c>
      <c r="L1968" s="40" t="s">
        <v>11115</v>
      </c>
      <c r="M1968" s="42">
        <v>42825</v>
      </c>
      <c r="N1968" s="42">
        <v>2958465</v>
      </c>
      <c r="O1968" s="40" t="s">
        <v>11149</v>
      </c>
      <c r="P1968" s="40" t="s">
        <v>15696</v>
      </c>
      <c r="Q1968" s="40" t="s">
        <v>11144</v>
      </c>
    </row>
    <row r="1969" spans="1:17" x14ac:dyDescent="0.35">
      <c r="A1969" s="40" t="s">
        <v>15699</v>
      </c>
      <c r="B1969" s="40" t="s">
        <v>15700</v>
      </c>
      <c r="C1969" s="41"/>
      <c r="D1969" s="42">
        <v>42825</v>
      </c>
      <c r="E1969" s="42">
        <v>2958465</v>
      </c>
      <c r="F1969" s="41"/>
      <c r="G1969" s="41"/>
      <c r="H1969" s="40" t="s">
        <v>9590</v>
      </c>
      <c r="I1969" s="42">
        <v>42825</v>
      </c>
      <c r="J1969" s="40" t="s">
        <v>11115</v>
      </c>
      <c r="K1969" s="42">
        <v>42825</v>
      </c>
      <c r="L1969" s="40" t="s">
        <v>11115</v>
      </c>
      <c r="M1969" s="42">
        <v>42825</v>
      </c>
      <c r="N1969" s="42">
        <v>2958465</v>
      </c>
      <c r="O1969" s="40" t="s">
        <v>11149</v>
      </c>
      <c r="P1969" s="40" t="s">
        <v>15696</v>
      </c>
      <c r="Q1969" s="40" t="s">
        <v>11121</v>
      </c>
    </row>
    <row r="1970" spans="1:17" x14ac:dyDescent="0.35">
      <c r="A1970" s="40" t="s">
        <v>10728</v>
      </c>
      <c r="B1970" s="40" t="s">
        <v>15701</v>
      </c>
      <c r="C1970" s="41"/>
      <c r="D1970" s="42">
        <v>42825</v>
      </c>
      <c r="E1970" s="42">
        <v>2958465</v>
      </c>
      <c r="F1970" s="41"/>
      <c r="G1970" s="41"/>
      <c r="H1970" s="40" t="s">
        <v>9590</v>
      </c>
      <c r="I1970" s="42">
        <v>42825</v>
      </c>
      <c r="J1970" s="40" t="s">
        <v>11115</v>
      </c>
      <c r="K1970" s="42">
        <v>42825</v>
      </c>
      <c r="L1970" s="40" t="s">
        <v>11115</v>
      </c>
      <c r="M1970" s="42">
        <v>42825</v>
      </c>
      <c r="N1970" s="42">
        <v>2958465</v>
      </c>
      <c r="O1970" s="40" t="s">
        <v>11149</v>
      </c>
      <c r="P1970" s="40" t="s">
        <v>15696</v>
      </c>
      <c r="Q1970" s="40" t="s">
        <v>11152</v>
      </c>
    </row>
    <row r="1971" spans="1:17" x14ac:dyDescent="0.35">
      <c r="A1971" s="40" t="s">
        <v>15702</v>
      </c>
      <c r="B1971" s="40" t="s">
        <v>15701</v>
      </c>
      <c r="C1971" s="41"/>
      <c r="D1971" s="42">
        <v>42825</v>
      </c>
      <c r="E1971" s="42">
        <v>2958465</v>
      </c>
      <c r="F1971" s="41"/>
      <c r="G1971" s="41"/>
      <c r="H1971" s="40" t="s">
        <v>9590</v>
      </c>
      <c r="I1971" s="42">
        <v>42825</v>
      </c>
      <c r="J1971" s="40" t="s">
        <v>11115</v>
      </c>
      <c r="K1971" s="42">
        <v>42825</v>
      </c>
      <c r="L1971" s="40" t="s">
        <v>11115</v>
      </c>
      <c r="M1971" s="42">
        <v>42825</v>
      </c>
      <c r="N1971" s="42">
        <v>2958465</v>
      </c>
      <c r="O1971" s="40" t="s">
        <v>11149</v>
      </c>
      <c r="P1971" s="40" t="s">
        <v>15696</v>
      </c>
      <c r="Q1971" s="40" t="s">
        <v>11152</v>
      </c>
    </row>
    <row r="1972" spans="1:17" x14ac:dyDescent="0.35">
      <c r="A1972" s="40" t="s">
        <v>15703</v>
      </c>
      <c r="B1972" s="40" t="s">
        <v>15701</v>
      </c>
      <c r="C1972" s="41"/>
      <c r="D1972" s="42">
        <v>42825</v>
      </c>
      <c r="E1972" s="42">
        <v>2958465</v>
      </c>
      <c r="F1972" s="41"/>
      <c r="G1972" s="41"/>
      <c r="H1972" s="40" t="s">
        <v>9590</v>
      </c>
      <c r="I1972" s="42">
        <v>42825</v>
      </c>
      <c r="J1972" s="40" t="s">
        <v>11115</v>
      </c>
      <c r="K1972" s="42">
        <v>42825</v>
      </c>
      <c r="L1972" s="40" t="s">
        <v>11115</v>
      </c>
      <c r="M1972" s="42">
        <v>42825</v>
      </c>
      <c r="N1972" s="42">
        <v>2958465</v>
      </c>
      <c r="O1972" s="40" t="s">
        <v>11149</v>
      </c>
      <c r="P1972" s="40" t="s">
        <v>15696</v>
      </c>
      <c r="Q1972" s="40" t="s">
        <v>11152</v>
      </c>
    </row>
    <row r="1973" spans="1:17" x14ac:dyDescent="0.35">
      <c r="A1973" s="40" t="s">
        <v>15704</v>
      </c>
      <c r="B1973" s="40" t="s">
        <v>15705</v>
      </c>
      <c r="C1973" s="41"/>
      <c r="D1973" s="42">
        <v>42825</v>
      </c>
      <c r="E1973" s="42">
        <v>2958465</v>
      </c>
      <c r="F1973" s="41"/>
      <c r="G1973" s="41"/>
      <c r="H1973" s="40" t="s">
        <v>9590</v>
      </c>
      <c r="I1973" s="42">
        <v>42825</v>
      </c>
      <c r="J1973" s="40" t="s">
        <v>11115</v>
      </c>
      <c r="K1973" s="42">
        <v>42825</v>
      </c>
      <c r="L1973" s="40" t="s">
        <v>11115</v>
      </c>
      <c r="M1973" s="42">
        <v>42825</v>
      </c>
      <c r="N1973" s="42">
        <v>2958465</v>
      </c>
      <c r="O1973" s="40" t="s">
        <v>11149</v>
      </c>
      <c r="P1973" s="40" t="s">
        <v>15696</v>
      </c>
      <c r="Q1973" s="40" t="s">
        <v>11136</v>
      </c>
    </row>
    <row r="1974" spans="1:17" x14ac:dyDescent="0.35">
      <c r="A1974" s="40" t="s">
        <v>15706</v>
      </c>
      <c r="B1974" s="40" t="s">
        <v>15707</v>
      </c>
      <c r="C1974" s="41"/>
      <c r="D1974" s="42">
        <v>42825</v>
      </c>
      <c r="E1974" s="42">
        <v>2958465</v>
      </c>
      <c r="F1974" s="41"/>
      <c r="G1974" s="41"/>
      <c r="H1974" s="40" t="s">
        <v>9590</v>
      </c>
      <c r="I1974" s="42">
        <v>42825</v>
      </c>
      <c r="J1974" s="40" t="s">
        <v>11115</v>
      </c>
      <c r="K1974" s="42">
        <v>42825</v>
      </c>
      <c r="L1974" s="40" t="s">
        <v>11115</v>
      </c>
      <c r="M1974" s="42">
        <v>42825</v>
      </c>
      <c r="N1974" s="42">
        <v>2958465</v>
      </c>
      <c r="O1974" s="40" t="s">
        <v>11149</v>
      </c>
      <c r="P1974" s="40" t="s">
        <v>15696</v>
      </c>
      <c r="Q1974" s="40" t="s">
        <v>11167</v>
      </c>
    </row>
    <row r="1975" spans="1:17" ht="26.5" x14ac:dyDescent="0.35">
      <c r="A1975" s="40" t="s">
        <v>15708</v>
      </c>
      <c r="B1975" s="40" t="s">
        <v>15709</v>
      </c>
      <c r="C1975" s="41"/>
      <c r="D1975" s="42">
        <v>42825</v>
      </c>
      <c r="E1975" s="42">
        <v>2958465</v>
      </c>
      <c r="F1975" s="40" t="s">
        <v>15710</v>
      </c>
      <c r="G1975" s="41"/>
      <c r="H1975" s="40" t="s">
        <v>9590</v>
      </c>
      <c r="I1975" s="42">
        <v>42825</v>
      </c>
      <c r="J1975" s="40" t="s">
        <v>11115</v>
      </c>
      <c r="K1975" s="42">
        <v>42825</v>
      </c>
      <c r="L1975" s="40" t="s">
        <v>11115</v>
      </c>
      <c r="M1975" s="42">
        <v>42825</v>
      </c>
      <c r="N1975" s="42">
        <v>2958465</v>
      </c>
      <c r="O1975" s="40" t="s">
        <v>11160</v>
      </c>
      <c r="P1975" s="40" t="s">
        <v>15711</v>
      </c>
      <c r="Q1975" s="40" t="s">
        <v>11136</v>
      </c>
    </row>
    <row r="1976" spans="1:17" ht="26.5" x14ac:dyDescent="0.35">
      <c r="A1976" s="40" t="s">
        <v>15712</v>
      </c>
      <c r="B1976" s="40" t="s">
        <v>15713</v>
      </c>
      <c r="C1976" s="41"/>
      <c r="D1976" s="42">
        <v>42825</v>
      </c>
      <c r="E1976" s="42">
        <v>2958465</v>
      </c>
      <c r="F1976" s="41"/>
      <c r="G1976" s="41"/>
      <c r="H1976" s="40" t="s">
        <v>9590</v>
      </c>
      <c r="I1976" s="42">
        <v>42825</v>
      </c>
      <c r="J1976" s="40" t="s">
        <v>11115</v>
      </c>
      <c r="K1976" s="42">
        <v>42825</v>
      </c>
      <c r="L1976" s="40" t="s">
        <v>11115</v>
      </c>
      <c r="M1976" s="42">
        <v>42825</v>
      </c>
      <c r="N1976" s="42">
        <v>2958465</v>
      </c>
      <c r="O1976" s="40" t="s">
        <v>11221</v>
      </c>
      <c r="P1976" s="40" t="s">
        <v>15714</v>
      </c>
      <c r="Q1976" s="40" t="s">
        <v>11118</v>
      </c>
    </row>
    <row r="1977" spans="1:17" ht="26.5" x14ac:dyDescent="0.35">
      <c r="A1977" s="40" t="s">
        <v>15715</v>
      </c>
      <c r="B1977" s="40" t="s">
        <v>15716</v>
      </c>
      <c r="C1977" s="41"/>
      <c r="D1977" s="42">
        <v>42825</v>
      </c>
      <c r="E1977" s="42">
        <v>2958465</v>
      </c>
      <c r="F1977" s="41"/>
      <c r="G1977" s="41"/>
      <c r="H1977" s="40" t="s">
        <v>9590</v>
      </c>
      <c r="I1977" s="42">
        <v>42825</v>
      </c>
      <c r="J1977" s="40" t="s">
        <v>11115</v>
      </c>
      <c r="K1977" s="42">
        <v>42825</v>
      </c>
      <c r="L1977" s="40" t="s">
        <v>11115</v>
      </c>
      <c r="M1977" s="42">
        <v>42825</v>
      </c>
      <c r="N1977" s="42">
        <v>2958465</v>
      </c>
      <c r="O1977" s="40" t="s">
        <v>11221</v>
      </c>
      <c r="P1977" s="40" t="s">
        <v>15714</v>
      </c>
      <c r="Q1977" s="40" t="s">
        <v>11121</v>
      </c>
    </row>
    <row r="1978" spans="1:17" x14ac:dyDescent="0.35">
      <c r="A1978" s="40" t="s">
        <v>15717</v>
      </c>
      <c r="B1978" s="40" t="s">
        <v>15718</v>
      </c>
      <c r="C1978" s="41"/>
      <c r="D1978" s="42">
        <v>42825</v>
      </c>
      <c r="E1978" s="42">
        <v>2958465</v>
      </c>
      <c r="F1978" s="41"/>
      <c r="G1978" s="41"/>
      <c r="H1978" s="40" t="s">
        <v>9590</v>
      </c>
      <c r="I1978" s="42">
        <v>42825</v>
      </c>
      <c r="J1978" s="40" t="s">
        <v>11115</v>
      </c>
      <c r="K1978" s="42">
        <v>42825</v>
      </c>
      <c r="L1978" s="40" t="s">
        <v>11115</v>
      </c>
      <c r="M1978" s="42">
        <v>42825</v>
      </c>
      <c r="N1978" s="42">
        <v>2958465</v>
      </c>
      <c r="O1978" s="40" t="s">
        <v>11124</v>
      </c>
      <c r="P1978" s="40" t="s">
        <v>15719</v>
      </c>
      <c r="Q1978" s="40" t="s">
        <v>11121</v>
      </c>
    </row>
    <row r="1979" spans="1:17" x14ac:dyDescent="0.35">
      <c r="A1979" s="40" t="s">
        <v>15720</v>
      </c>
      <c r="B1979" s="40" t="s">
        <v>15721</v>
      </c>
      <c r="C1979" s="41"/>
      <c r="D1979" s="42">
        <v>42825</v>
      </c>
      <c r="E1979" s="42">
        <v>2958465</v>
      </c>
      <c r="F1979" s="41"/>
      <c r="G1979" s="41"/>
      <c r="H1979" s="40" t="s">
        <v>9590</v>
      </c>
      <c r="I1979" s="42">
        <v>42825</v>
      </c>
      <c r="J1979" s="40" t="s">
        <v>11115</v>
      </c>
      <c r="K1979" s="42">
        <v>42825</v>
      </c>
      <c r="L1979" s="40" t="s">
        <v>11115</v>
      </c>
      <c r="M1979" s="42">
        <v>42825</v>
      </c>
      <c r="N1979" s="42">
        <v>2958465</v>
      </c>
      <c r="O1979" s="40" t="s">
        <v>11124</v>
      </c>
      <c r="P1979" s="40" t="s">
        <v>15722</v>
      </c>
      <c r="Q1979" s="40" t="s">
        <v>11121</v>
      </c>
    </row>
    <row r="1980" spans="1:17" x14ac:dyDescent="0.35">
      <c r="A1980" s="40" t="s">
        <v>15723</v>
      </c>
      <c r="B1980" s="40" t="s">
        <v>15724</v>
      </c>
      <c r="C1980" s="41"/>
      <c r="D1980" s="42">
        <v>42825</v>
      </c>
      <c r="E1980" s="42">
        <v>2958465</v>
      </c>
      <c r="F1980" s="41"/>
      <c r="G1980" s="41"/>
      <c r="H1980" s="40" t="s">
        <v>9590</v>
      </c>
      <c r="I1980" s="42">
        <v>42825</v>
      </c>
      <c r="J1980" s="40" t="s">
        <v>11115</v>
      </c>
      <c r="K1980" s="42">
        <v>42825</v>
      </c>
      <c r="L1980" s="40" t="s">
        <v>11115</v>
      </c>
      <c r="M1980" s="42">
        <v>42825</v>
      </c>
      <c r="N1980" s="42">
        <v>2958465</v>
      </c>
      <c r="O1980" s="40" t="s">
        <v>11124</v>
      </c>
      <c r="P1980" s="40" t="s">
        <v>15725</v>
      </c>
      <c r="Q1980" s="40" t="s">
        <v>11121</v>
      </c>
    </row>
    <row r="1981" spans="1:17" x14ac:dyDescent="0.35">
      <c r="A1981" s="40" t="s">
        <v>15726</v>
      </c>
      <c r="B1981" s="40" t="s">
        <v>15727</v>
      </c>
      <c r="C1981" s="41"/>
      <c r="D1981" s="42">
        <v>42825</v>
      </c>
      <c r="E1981" s="42">
        <v>2958465</v>
      </c>
      <c r="F1981" s="41"/>
      <c r="G1981" s="41"/>
      <c r="H1981" s="40" t="s">
        <v>9590</v>
      </c>
      <c r="I1981" s="42">
        <v>42825</v>
      </c>
      <c r="J1981" s="40" t="s">
        <v>11115</v>
      </c>
      <c r="K1981" s="42">
        <v>42825</v>
      </c>
      <c r="L1981" s="40" t="s">
        <v>11115</v>
      </c>
      <c r="M1981" s="42">
        <v>42825</v>
      </c>
      <c r="N1981" s="42">
        <v>2958465</v>
      </c>
      <c r="O1981" s="40" t="s">
        <v>11132</v>
      </c>
      <c r="P1981" s="40" t="s">
        <v>15728</v>
      </c>
      <c r="Q1981" s="40" t="s">
        <v>11118</v>
      </c>
    </row>
    <row r="1982" spans="1:17" x14ac:dyDescent="0.35">
      <c r="A1982" s="40" t="s">
        <v>15729</v>
      </c>
      <c r="B1982" s="40" t="s">
        <v>15730</v>
      </c>
      <c r="C1982" s="41"/>
      <c r="D1982" s="42">
        <v>42825</v>
      </c>
      <c r="E1982" s="42">
        <v>2958465</v>
      </c>
      <c r="F1982" s="41"/>
      <c r="G1982" s="41"/>
      <c r="H1982" s="40" t="s">
        <v>9590</v>
      </c>
      <c r="I1982" s="42">
        <v>42825</v>
      </c>
      <c r="J1982" s="40" t="s">
        <v>11115</v>
      </c>
      <c r="K1982" s="42">
        <v>42825</v>
      </c>
      <c r="L1982" s="40" t="s">
        <v>11115</v>
      </c>
      <c r="M1982" s="42">
        <v>42825</v>
      </c>
      <c r="N1982" s="42">
        <v>2958465</v>
      </c>
      <c r="O1982" s="40" t="s">
        <v>11132</v>
      </c>
      <c r="P1982" s="40" t="s">
        <v>15728</v>
      </c>
      <c r="Q1982" s="40" t="s">
        <v>11136</v>
      </c>
    </row>
    <row r="1983" spans="1:17" x14ac:dyDescent="0.35">
      <c r="A1983" s="40" t="s">
        <v>15731</v>
      </c>
      <c r="B1983" s="40" t="s">
        <v>15732</v>
      </c>
      <c r="C1983" s="41"/>
      <c r="D1983" s="42">
        <v>42825</v>
      </c>
      <c r="E1983" s="42">
        <v>2958465</v>
      </c>
      <c r="F1983" s="41"/>
      <c r="G1983" s="41"/>
      <c r="H1983" s="40" t="s">
        <v>9590</v>
      </c>
      <c r="I1983" s="42">
        <v>42825</v>
      </c>
      <c r="J1983" s="40" t="s">
        <v>11115</v>
      </c>
      <c r="K1983" s="42">
        <v>42825</v>
      </c>
      <c r="L1983" s="40" t="s">
        <v>11115</v>
      </c>
      <c r="M1983" s="42">
        <v>42825</v>
      </c>
      <c r="N1983" s="42">
        <v>2958465</v>
      </c>
      <c r="O1983" s="40" t="s">
        <v>11124</v>
      </c>
      <c r="P1983" s="40" t="s">
        <v>15733</v>
      </c>
      <c r="Q1983" s="40" t="s">
        <v>11121</v>
      </c>
    </row>
    <row r="1984" spans="1:17" x14ac:dyDescent="0.35">
      <c r="A1984" s="40" t="s">
        <v>15734</v>
      </c>
      <c r="B1984" s="40" t="s">
        <v>15735</v>
      </c>
      <c r="C1984" s="41"/>
      <c r="D1984" s="42">
        <v>42825</v>
      </c>
      <c r="E1984" s="42">
        <v>2958465</v>
      </c>
      <c r="F1984" s="41"/>
      <c r="G1984" s="41"/>
      <c r="H1984" s="40" t="s">
        <v>9590</v>
      </c>
      <c r="I1984" s="42">
        <v>42825</v>
      </c>
      <c r="J1984" s="40" t="s">
        <v>11115</v>
      </c>
      <c r="K1984" s="42">
        <v>42825</v>
      </c>
      <c r="L1984" s="40" t="s">
        <v>11115</v>
      </c>
      <c r="M1984" s="42">
        <v>42825</v>
      </c>
      <c r="N1984" s="42">
        <v>2958465</v>
      </c>
      <c r="O1984" s="40" t="s">
        <v>11124</v>
      </c>
      <c r="P1984" s="40" t="s">
        <v>15736</v>
      </c>
      <c r="Q1984" s="40" t="s">
        <v>11121</v>
      </c>
    </row>
    <row r="1985" spans="1:17" x14ac:dyDescent="0.35">
      <c r="A1985" s="40" t="s">
        <v>15737</v>
      </c>
      <c r="B1985" s="40" t="s">
        <v>15738</v>
      </c>
      <c r="C1985" s="41"/>
      <c r="D1985" s="42">
        <v>42825</v>
      </c>
      <c r="E1985" s="42">
        <v>2958465</v>
      </c>
      <c r="F1985" s="41"/>
      <c r="G1985" s="41"/>
      <c r="H1985" s="40" t="s">
        <v>9590</v>
      </c>
      <c r="I1985" s="42">
        <v>42825</v>
      </c>
      <c r="J1985" s="40" t="s">
        <v>11115</v>
      </c>
      <c r="K1985" s="42">
        <v>42825</v>
      </c>
      <c r="L1985" s="40" t="s">
        <v>11115</v>
      </c>
      <c r="M1985" s="42">
        <v>42825</v>
      </c>
      <c r="N1985" s="42">
        <v>2958465</v>
      </c>
      <c r="O1985" s="40" t="s">
        <v>11124</v>
      </c>
      <c r="P1985" s="40" t="s">
        <v>15739</v>
      </c>
      <c r="Q1985" s="40" t="s">
        <v>11121</v>
      </c>
    </row>
    <row r="1986" spans="1:17" x14ac:dyDescent="0.35">
      <c r="A1986" s="40" t="s">
        <v>15740</v>
      </c>
      <c r="B1986" s="40" t="s">
        <v>15741</v>
      </c>
      <c r="C1986" s="41"/>
      <c r="D1986" s="42">
        <v>42825</v>
      </c>
      <c r="E1986" s="42">
        <v>2958465</v>
      </c>
      <c r="F1986" s="41"/>
      <c r="G1986" s="41"/>
      <c r="H1986" s="40" t="s">
        <v>9590</v>
      </c>
      <c r="I1986" s="42">
        <v>42825</v>
      </c>
      <c r="J1986" s="40" t="s">
        <v>11115</v>
      </c>
      <c r="K1986" s="42">
        <v>42825</v>
      </c>
      <c r="L1986" s="40" t="s">
        <v>11115</v>
      </c>
      <c r="M1986" s="42">
        <v>42825</v>
      </c>
      <c r="N1986" s="42">
        <v>2958465</v>
      </c>
      <c r="O1986" s="40" t="s">
        <v>11132</v>
      </c>
      <c r="P1986" s="40" t="s">
        <v>15742</v>
      </c>
      <c r="Q1986" s="40" t="s">
        <v>11118</v>
      </c>
    </row>
    <row r="1987" spans="1:17" x14ac:dyDescent="0.35">
      <c r="A1987" s="40" t="s">
        <v>15743</v>
      </c>
      <c r="B1987" s="40" t="s">
        <v>15744</v>
      </c>
      <c r="C1987" s="41"/>
      <c r="D1987" s="42">
        <v>42825</v>
      </c>
      <c r="E1987" s="42">
        <v>2958465</v>
      </c>
      <c r="F1987" s="41"/>
      <c r="G1987" s="41"/>
      <c r="H1987" s="40" t="s">
        <v>9590</v>
      </c>
      <c r="I1987" s="42">
        <v>42825</v>
      </c>
      <c r="J1987" s="40" t="s">
        <v>11115</v>
      </c>
      <c r="K1987" s="42">
        <v>42825</v>
      </c>
      <c r="L1987" s="40" t="s">
        <v>11115</v>
      </c>
      <c r="M1987" s="42">
        <v>42825</v>
      </c>
      <c r="N1987" s="42">
        <v>2958465</v>
      </c>
      <c r="O1987" s="40" t="s">
        <v>11132</v>
      </c>
      <c r="P1987" s="40" t="s">
        <v>15742</v>
      </c>
      <c r="Q1987" s="40" t="s">
        <v>11136</v>
      </c>
    </row>
    <row r="1988" spans="1:17" x14ac:dyDescent="0.35">
      <c r="A1988" s="40" t="s">
        <v>15745</v>
      </c>
      <c r="B1988" s="40" t="s">
        <v>15746</v>
      </c>
      <c r="C1988" s="41"/>
      <c r="D1988" s="42">
        <v>42825</v>
      </c>
      <c r="E1988" s="42">
        <v>2958465</v>
      </c>
      <c r="F1988" s="41"/>
      <c r="G1988" s="41"/>
      <c r="H1988" s="40" t="s">
        <v>9590</v>
      </c>
      <c r="I1988" s="42">
        <v>42825</v>
      </c>
      <c r="J1988" s="40" t="s">
        <v>11115</v>
      </c>
      <c r="K1988" s="42">
        <v>42825</v>
      </c>
      <c r="L1988" s="40" t="s">
        <v>11115</v>
      </c>
      <c r="M1988" s="42">
        <v>42825</v>
      </c>
      <c r="N1988" s="42">
        <v>2958465</v>
      </c>
      <c r="O1988" s="40" t="s">
        <v>11132</v>
      </c>
      <c r="P1988" s="40" t="s">
        <v>15742</v>
      </c>
      <c r="Q1988" s="40" t="s">
        <v>11139</v>
      </c>
    </row>
    <row r="1989" spans="1:17" x14ac:dyDescent="0.35">
      <c r="A1989" s="40" t="s">
        <v>10357</v>
      </c>
      <c r="B1989" s="40" t="s">
        <v>9861</v>
      </c>
      <c r="C1989" s="41"/>
      <c r="D1989" s="42">
        <v>42825</v>
      </c>
      <c r="E1989" s="42">
        <v>2958465</v>
      </c>
      <c r="F1989" s="41"/>
      <c r="G1989" s="41"/>
      <c r="H1989" s="40" t="s">
        <v>9590</v>
      </c>
      <c r="I1989" s="42">
        <v>42825</v>
      </c>
      <c r="J1989" s="40" t="s">
        <v>11115</v>
      </c>
      <c r="K1989" s="42">
        <v>42825</v>
      </c>
      <c r="L1989" s="40" t="s">
        <v>11115</v>
      </c>
      <c r="M1989" s="42">
        <v>42825</v>
      </c>
      <c r="N1989" s="42">
        <v>2958465</v>
      </c>
      <c r="O1989" s="40" t="s">
        <v>11720</v>
      </c>
      <c r="P1989" s="40" t="s">
        <v>15747</v>
      </c>
      <c r="Q1989" s="40" t="s">
        <v>11121</v>
      </c>
    </row>
    <row r="1990" spans="1:17" x14ac:dyDescent="0.35">
      <c r="A1990" s="40" t="s">
        <v>15748</v>
      </c>
      <c r="B1990" s="40" t="s">
        <v>15749</v>
      </c>
      <c r="C1990" s="41"/>
      <c r="D1990" s="42">
        <v>42825</v>
      </c>
      <c r="E1990" s="42">
        <v>2958465</v>
      </c>
      <c r="F1990" s="41"/>
      <c r="G1990" s="41"/>
      <c r="H1990" s="40" t="s">
        <v>9590</v>
      </c>
      <c r="I1990" s="42">
        <v>42825</v>
      </c>
      <c r="J1990" s="40" t="s">
        <v>11115</v>
      </c>
      <c r="K1990" s="42">
        <v>42825</v>
      </c>
      <c r="L1990" s="40" t="s">
        <v>11115</v>
      </c>
      <c r="M1990" s="42">
        <v>42825</v>
      </c>
      <c r="N1990" s="42">
        <v>2958465</v>
      </c>
      <c r="O1990" s="40" t="s">
        <v>11132</v>
      </c>
      <c r="P1990" s="40" t="s">
        <v>15750</v>
      </c>
      <c r="Q1990" s="40" t="s">
        <v>11136</v>
      </c>
    </row>
    <row r="1991" spans="1:17" x14ac:dyDescent="0.35">
      <c r="A1991" s="40" t="s">
        <v>15751</v>
      </c>
      <c r="B1991" s="40" t="s">
        <v>15752</v>
      </c>
      <c r="C1991" s="41"/>
      <c r="D1991" s="42">
        <v>42825</v>
      </c>
      <c r="E1991" s="42">
        <v>2958465</v>
      </c>
      <c r="F1991" s="41"/>
      <c r="G1991" s="41"/>
      <c r="H1991" s="40" t="s">
        <v>9590</v>
      </c>
      <c r="I1991" s="42">
        <v>42825</v>
      </c>
      <c r="J1991" s="40" t="s">
        <v>11115</v>
      </c>
      <c r="K1991" s="42">
        <v>42825</v>
      </c>
      <c r="L1991" s="40" t="s">
        <v>11115</v>
      </c>
      <c r="M1991" s="42">
        <v>42825</v>
      </c>
      <c r="N1991" s="42">
        <v>2958465</v>
      </c>
      <c r="O1991" s="40" t="s">
        <v>11132</v>
      </c>
      <c r="P1991" s="40" t="s">
        <v>15750</v>
      </c>
      <c r="Q1991" s="40" t="s">
        <v>11139</v>
      </c>
    </row>
    <row r="1992" spans="1:17" x14ac:dyDescent="0.35">
      <c r="A1992" s="40" t="s">
        <v>15753</v>
      </c>
      <c r="B1992" s="40" t="s">
        <v>15754</v>
      </c>
      <c r="C1992" s="41"/>
      <c r="D1992" s="42">
        <v>42825</v>
      </c>
      <c r="E1992" s="42">
        <v>2958465</v>
      </c>
      <c r="F1992" s="41"/>
      <c r="G1992" s="41"/>
      <c r="H1992" s="40" t="s">
        <v>9590</v>
      </c>
      <c r="I1992" s="42">
        <v>42825</v>
      </c>
      <c r="J1992" s="40" t="s">
        <v>11115</v>
      </c>
      <c r="K1992" s="42">
        <v>42825</v>
      </c>
      <c r="L1992" s="40" t="s">
        <v>11115</v>
      </c>
      <c r="M1992" s="42">
        <v>42825</v>
      </c>
      <c r="N1992" s="42">
        <v>2958465</v>
      </c>
      <c r="O1992" s="40" t="s">
        <v>11124</v>
      </c>
      <c r="P1992" s="40" t="s">
        <v>15750</v>
      </c>
      <c r="Q1992" s="40" t="s">
        <v>11121</v>
      </c>
    </row>
    <row r="1993" spans="1:17" x14ac:dyDescent="0.35">
      <c r="A1993" s="40" t="s">
        <v>15755</v>
      </c>
      <c r="B1993" s="40" t="s">
        <v>15756</v>
      </c>
      <c r="C1993" s="41"/>
      <c r="D1993" s="42">
        <v>42825</v>
      </c>
      <c r="E1993" s="42">
        <v>2958465</v>
      </c>
      <c r="F1993" s="41"/>
      <c r="G1993" s="41"/>
      <c r="H1993" s="40" t="s">
        <v>9590</v>
      </c>
      <c r="I1993" s="42">
        <v>42825</v>
      </c>
      <c r="J1993" s="40" t="s">
        <v>11115</v>
      </c>
      <c r="K1993" s="42">
        <v>42825</v>
      </c>
      <c r="L1993" s="40" t="s">
        <v>11115</v>
      </c>
      <c r="M1993" s="42">
        <v>42825</v>
      </c>
      <c r="N1993" s="42">
        <v>2958465</v>
      </c>
      <c r="O1993" s="40" t="s">
        <v>11210</v>
      </c>
      <c r="P1993" s="40" t="s">
        <v>15757</v>
      </c>
      <c r="Q1993" s="40" t="s">
        <v>11144</v>
      </c>
    </row>
    <row r="1994" spans="1:17" x14ac:dyDescent="0.35">
      <c r="A1994" s="40" t="s">
        <v>15758</v>
      </c>
      <c r="B1994" s="40" t="s">
        <v>15759</v>
      </c>
      <c r="C1994" s="41"/>
      <c r="D1994" s="42">
        <v>42825</v>
      </c>
      <c r="E1994" s="42">
        <v>2958465</v>
      </c>
      <c r="F1994" s="41"/>
      <c r="G1994" s="41"/>
      <c r="H1994" s="40" t="s">
        <v>9590</v>
      </c>
      <c r="I1994" s="42">
        <v>42825</v>
      </c>
      <c r="J1994" s="40" t="s">
        <v>11115</v>
      </c>
      <c r="K1994" s="42">
        <v>42825</v>
      </c>
      <c r="L1994" s="40" t="s">
        <v>11115</v>
      </c>
      <c r="M1994" s="42">
        <v>42825</v>
      </c>
      <c r="N1994" s="42">
        <v>2958465</v>
      </c>
      <c r="O1994" s="40" t="s">
        <v>11720</v>
      </c>
      <c r="P1994" s="40" t="s">
        <v>15757</v>
      </c>
      <c r="Q1994" s="40" t="s">
        <v>11121</v>
      </c>
    </row>
    <row r="1995" spans="1:17" x14ac:dyDescent="0.35">
      <c r="A1995" s="40" t="s">
        <v>15760</v>
      </c>
      <c r="B1995" s="40" t="s">
        <v>15761</v>
      </c>
      <c r="C1995" s="41"/>
      <c r="D1995" s="42">
        <v>42825</v>
      </c>
      <c r="E1995" s="42">
        <v>2958465</v>
      </c>
      <c r="F1995" s="41"/>
      <c r="G1995" s="41"/>
      <c r="H1995" s="40" t="s">
        <v>9590</v>
      </c>
      <c r="I1995" s="42">
        <v>42825</v>
      </c>
      <c r="J1995" s="40" t="s">
        <v>11115</v>
      </c>
      <c r="K1995" s="42">
        <v>42825</v>
      </c>
      <c r="L1995" s="40" t="s">
        <v>11115</v>
      </c>
      <c r="M1995" s="42">
        <v>42825</v>
      </c>
      <c r="N1995" s="42">
        <v>2958465</v>
      </c>
      <c r="O1995" s="40" t="s">
        <v>11720</v>
      </c>
      <c r="P1995" s="40" t="s">
        <v>15757</v>
      </c>
      <c r="Q1995" s="40" t="s">
        <v>11136</v>
      </c>
    </row>
    <row r="1996" spans="1:17" x14ac:dyDescent="0.35">
      <c r="A1996" s="40" t="s">
        <v>15762</v>
      </c>
      <c r="B1996" s="40" t="s">
        <v>15763</v>
      </c>
      <c r="C1996" s="41"/>
      <c r="D1996" s="42">
        <v>42825</v>
      </c>
      <c r="E1996" s="42">
        <v>2958465</v>
      </c>
      <c r="F1996" s="40" t="s">
        <v>15764</v>
      </c>
      <c r="G1996" s="41"/>
      <c r="H1996" s="40" t="s">
        <v>9590</v>
      </c>
      <c r="I1996" s="42">
        <v>42825</v>
      </c>
      <c r="J1996" s="40" t="s">
        <v>11115</v>
      </c>
      <c r="K1996" s="42">
        <v>42825</v>
      </c>
      <c r="L1996" s="40" t="s">
        <v>11115</v>
      </c>
      <c r="M1996" s="42">
        <v>42825</v>
      </c>
      <c r="N1996" s="42">
        <v>2958465</v>
      </c>
      <c r="O1996" s="40" t="s">
        <v>11210</v>
      </c>
      <c r="P1996" s="40" t="s">
        <v>15757</v>
      </c>
      <c r="Q1996" s="40" t="s">
        <v>11167</v>
      </c>
    </row>
    <row r="1997" spans="1:17" ht="26.5" x14ac:dyDescent="0.35">
      <c r="A1997" s="40" t="s">
        <v>15765</v>
      </c>
      <c r="B1997" s="40" t="s">
        <v>15766</v>
      </c>
      <c r="C1997" s="41"/>
      <c r="D1997" s="42">
        <v>42825</v>
      </c>
      <c r="E1997" s="42">
        <v>2958465</v>
      </c>
      <c r="F1997" s="41"/>
      <c r="G1997" s="41"/>
      <c r="H1997" s="40" t="s">
        <v>9590</v>
      </c>
      <c r="I1997" s="42">
        <v>42825</v>
      </c>
      <c r="J1997" s="40" t="s">
        <v>11115</v>
      </c>
      <c r="K1997" s="42">
        <v>42825</v>
      </c>
      <c r="L1997" s="40" t="s">
        <v>11115</v>
      </c>
      <c r="M1997" s="42">
        <v>42825</v>
      </c>
      <c r="N1997" s="42">
        <v>2958465</v>
      </c>
      <c r="O1997" s="40" t="s">
        <v>15767</v>
      </c>
      <c r="P1997" s="40" t="s">
        <v>15768</v>
      </c>
      <c r="Q1997" s="40" t="s">
        <v>11118</v>
      </c>
    </row>
    <row r="1998" spans="1:17" ht="26.5" x14ac:dyDescent="0.35">
      <c r="A1998" s="40" t="s">
        <v>15769</v>
      </c>
      <c r="B1998" s="40" t="s">
        <v>15770</v>
      </c>
      <c r="C1998" s="41"/>
      <c r="D1998" s="42">
        <v>42825</v>
      </c>
      <c r="E1998" s="42">
        <v>2958465</v>
      </c>
      <c r="F1998" s="41"/>
      <c r="G1998" s="41"/>
      <c r="H1998" s="40" t="s">
        <v>9590</v>
      </c>
      <c r="I1998" s="42">
        <v>42825</v>
      </c>
      <c r="J1998" s="40" t="s">
        <v>11115</v>
      </c>
      <c r="K1998" s="42">
        <v>42825</v>
      </c>
      <c r="L1998" s="40" t="s">
        <v>11115</v>
      </c>
      <c r="M1998" s="42">
        <v>42825</v>
      </c>
      <c r="N1998" s="42">
        <v>2958465</v>
      </c>
      <c r="O1998" s="40" t="s">
        <v>15767</v>
      </c>
      <c r="P1998" s="40" t="s">
        <v>15768</v>
      </c>
      <c r="Q1998" s="40" t="s">
        <v>11121</v>
      </c>
    </row>
    <row r="1999" spans="1:17" ht="26.5" x14ac:dyDescent="0.35">
      <c r="A1999" s="40" t="s">
        <v>2275</v>
      </c>
      <c r="B1999" s="40" t="s">
        <v>15770</v>
      </c>
      <c r="C1999" s="41"/>
      <c r="D1999" s="42">
        <v>42825</v>
      </c>
      <c r="E1999" s="42">
        <v>2958465</v>
      </c>
      <c r="F1999" s="41"/>
      <c r="G1999" s="41"/>
      <c r="H1999" s="40" t="s">
        <v>9590</v>
      </c>
      <c r="I1999" s="42">
        <v>42825</v>
      </c>
      <c r="J1999" s="40" t="s">
        <v>11115</v>
      </c>
      <c r="K1999" s="42">
        <v>42825</v>
      </c>
      <c r="L1999" s="40" t="s">
        <v>11115</v>
      </c>
      <c r="M1999" s="42">
        <v>42825</v>
      </c>
      <c r="N1999" s="42">
        <v>2958465</v>
      </c>
      <c r="O1999" s="40" t="s">
        <v>15767</v>
      </c>
      <c r="P1999" s="40" t="s">
        <v>15768</v>
      </c>
      <c r="Q1999" s="40" t="s">
        <v>11121</v>
      </c>
    </row>
    <row r="2000" spans="1:17" x14ac:dyDescent="0.35">
      <c r="A2000" s="40" t="s">
        <v>15771</v>
      </c>
      <c r="B2000" s="40" t="s">
        <v>15772</v>
      </c>
      <c r="C2000" s="41"/>
      <c r="D2000" s="42">
        <v>42825</v>
      </c>
      <c r="E2000" s="42">
        <v>2958465</v>
      </c>
      <c r="F2000" s="41"/>
      <c r="G2000" s="41"/>
      <c r="H2000" s="40" t="s">
        <v>9590</v>
      </c>
      <c r="I2000" s="42">
        <v>42825</v>
      </c>
      <c r="J2000" s="40" t="s">
        <v>11115</v>
      </c>
      <c r="K2000" s="42">
        <v>42825</v>
      </c>
      <c r="L2000" s="40" t="s">
        <v>11115</v>
      </c>
      <c r="M2000" s="42">
        <v>42825</v>
      </c>
      <c r="N2000" s="42">
        <v>2958465</v>
      </c>
      <c r="O2000" s="40" t="s">
        <v>11720</v>
      </c>
      <c r="P2000" s="40" t="s">
        <v>15773</v>
      </c>
      <c r="Q2000" s="40" t="s">
        <v>11121</v>
      </c>
    </row>
    <row r="2001" spans="1:17" x14ac:dyDescent="0.35">
      <c r="A2001" s="40" t="s">
        <v>15774</v>
      </c>
      <c r="B2001" s="40" t="s">
        <v>15775</v>
      </c>
      <c r="C2001" s="41"/>
      <c r="D2001" s="42">
        <v>42825</v>
      </c>
      <c r="E2001" s="42">
        <v>2958465</v>
      </c>
      <c r="F2001" s="41"/>
      <c r="G2001" s="41"/>
      <c r="H2001" s="40" t="s">
        <v>9590</v>
      </c>
      <c r="I2001" s="42">
        <v>42825</v>
      </c>
      <c r="J2001" s="40" t="s">
        <v>11115</v>
      </c>
      <c r="K2001" s="42">
        <v>42825</v>
      </c>
      <c r="L2001" s="40" t="s">
        <v>11115</v>
      </c>
      <c r="M2001" s="42">
        <v>42825</v>
      </c>
      <c r="N2001" s="42">
        <v>2958465</v>
      </c>
      <c r="O2001" s="40" t="s">
        <v>13767</v>
      </c>
      <c r="P2001" s="40" t="s">
        <v>15776</v>
      </c>
      <c r="Q2001" s="40" t="s">
        <v>11118</v>
      </c>
    </row>
    <row r="2002" spans="1:17" x14ac:dyDescent="0.35">
      <c r="A2002" s="40" t="s">
        <v>15777</v>
      </c>
      <c r="B2002" s="40" t="s">
        <v>15775</v>
      </c>
      <c r="C2002" s="41"/>
      <c r="D2002" s="42">
        <v>42825</v>
      </c>
      <c r="E2002" s="42">
        <v>2958465</v>
      </c>
      <c r="F2002" s="41"/>
      <c r="G2002" s="41"/>
      <c r="H2002" s="40" t="s">
        <v>9590</v>
      </c>
      <c r="I2002" s="42">
        <v>42825</v>
      </c>
      <c r="J2002" s="40" t="s">
        <v>11115</v>
      </c>
      <c r="K2002" s="42">
        <v>42825</v>
      </c>
      <c r="L2002" s="40" t="s">
        <v>11115</v>
      </c>
      <c r="M2002" s="42">
        <v>42825</v>
      </c>
      <c r="N2002" s="42">
        <v>2958465</v>
      </c>
      <c r="O2002" s="40" t="s">
        <v>13767</v>
      </c>
      <c r="P2002" s="40" t="s">
        <v>15776</v>
      </c>
      <c r="Q2002" s="40" t="s">
        <v>11118</v>
      </c>
    </row>
    <row r="2003" spans="1:17" x14ac:dyDescent="0.35">
      <c r="A2003" s="40" t="s">
        <v>15778</v>
      </c>
      <c r="B2003" s="40" t="s">
        <v>15779</v>
      </c>
      <c r="C2003" s="41"/>
      <c r="D2003" s="42">
        <v>42825</v>
      </c>
      <c r="E2003" s="42">
        <v>2958465</v>
      </c>
      <c r="F2003" s="40" t="s">
        <v>13471</v>
      </c>
      <c r="G2003" s="41"/>
      <c r="H2003" s="40" t="s">
        <v>9590</v>
      </c>
      <c r="I2003" s="42">
        <v>42825</v>
      </c>
      <c r="J2003" s="40" t="s">
        <v>11115</v>
      </c>
      <c r="K2003" s="42">
        <v>42825</v>
      </c>
      <c r="L2003" s="40" t="s">
        <v>11115</v>
      </c>
      <c r="M2003" s="42">
        <v>42825</v>
      </c>
      <c r="N2003" s="42">
        <v>2958465</v>
      </c>
      <c r="O2003" s="40" t="s">
        <v>11720</v>
      </c>
      <c r="P2003" s="40" t="s">
        <v>15780</v>
      </c>
      <c r="Q2003" s="40" t="s">
        <v>11118</v>
      </c>
    </row>
    <row r="2004" spans="1:17" x14ac:dyDescent="0.35">
      <c r="A2004" s="40" t="s">
        <v>15781</v>
      </c>
      <c r="B2004" s="40" t="s">
        <v>15782</v>
      </c>
      <c r="C2004" s="41"/>
      <c r="D2004" s="42">
        <v>42825</v>
      </c>
      <c r="E2004" s="42">
        <v>2958465</v>
      </c>
      <c r="F2004" s="40" t="s">
        <v>12885</v>
      </c>
      <c r="G2004" s="41"/>
      <c r="H2004" s="40" t="s">
        <v>9590</v>
      </c>
      <c r="I2004" s="42">
        <v>42825</v>
      </c>
      <c r="J2004" s="40" t="s">
        <v>11115</v>
      </c>
      <c r="K2004" s="42">
        <v>42825</v>
      </c>
      <c r="L2004" s="40" t="s">
        <v>11115</v>
      </c>
      <c r="M2004" s="42">
        <v>42825</v>
      </c>
      <c r="N2004" s="42">
        <v>2958465</v>
      </c>
      <c r="O2004" s="40" t="s">
        <v>11155</v>
      </c>
      <c r="P2004" s="40" t="s">
        <v>15780</v>
      </c>
      <c r="Q2004" s="40" t="s">
        <v>11144</v>
      </c>
    </row>
    <row r="2005" spans="1:17" ht="26.5" x14ac:dyDescent="0.35">
      <c r="A2005" s="40" t="s">
        <v>15783</v>
      </c>
      <c r="B2005" s="40" t="s">
        <v>15784</v>
      </c>
      <c r="C2005" s="41"/>
      <c r="D2005" s="42">
        <v>42825</v>
      </c>
      <c r="E2005" s="42">
        <v>2958465</v>
      </c>
      <c r="F2005" s="41"/>
      <c r="G2005" s="41"/>
      <c r="H2005" s="40" t="s">
        <v>9590</v>
      </c>
      <c r="I2005" s="42">
        <v>42825</v>
      </c>
      <c r="J2005" s="40" t="s">
        <v>11115</v>
      </c>
      <c r="K2005" s="42">
        <v>42825</v>
      </c>
      <c r="L2005" s="40" t="s">
        <v>11115</v>
      </c>
      <c r="M2005" s="42">
        <v>42825</v>
      </c>
      <c r="N2005" s="42">
        <v>2958465</v>
      </c>
      <c r="O2005" s="40" t="s">
        <v>11160</v>
      </c>
      <c r="P2005" s="40" t="s">
        <v>15785</v>
      </c>
      <c r="Q2005" s="40" t="s">
        <v>11121</v>
      </c>
    </row>
    <row r="2006" spans="1:17" ht="26.5" x14ac:dyDescent="0.35">
      <c r="A2006" s="40" t="s">
        <v>15786</v>
      </c>
      <c r="B2006" s="40" t="s">
        <v>15787</v>
      </c>
      <c r="C2006" s="41"/>
      <c r="D2006" s="42">
        <v>42825</v>
      </c>
      <c r="E2006" s="42">
        <v>2958465</v>
      </c>
      <c r="F2006" s="41"/>
      <c r="G2006" s="41"/>
      <c r="H2006" s="40" t="s">
        <v>9590</v>
      </c>
      <c r="I2006" s="42">
        <v>42825</v>
      </c>
      <c r="J2006" s="40" t="s">
        <v>11115</v>
      </c>
      <c r="K2006" s="42">
        <v>42825</v>
      </c>
      <c r="L2006" s="40" t="s">
        <v>11115</v>
      </c>
      <c r="M2006" s="42">
        <v>42825</v>
      </c>
      <c r="N2006" s="42">
        <v>2958465</v>
      </c>
      <c r="O2006" s="40" t="s">
        <v>11160</v>
      </c>
      <c r="P2006" s="40" t="s">
        <v>15785</v>
      </c>
      <c r="Q2006" s="40" t="s">
        <v>11136</v>
      </c>
    </row>
    <row r="2007" spans="1:17" ht="26.5" x14ac:dyDescent="0.35">
      <c r="A2007" s="40" t="s">
        <v>15788</v>
      </c>
      <c r="B2007" s="40" t="s">
        <v>15789</v>
      </c>
      <c r="C2007" s="41"/>
      <c r="D2007" s="42">
        <v>42825</v>
      </c>
      <c r="E2007" s="42">
        <v>2958465</v>
      </c>
      <c r="F2007" s="41"/>
      <c r="G2007" s="41"/>
      <c r="H2007" s="40" t="s">
        <v>9590</v>
      </c>
      <c r="I2007" s="42">
        <v>42825</v>
      </c>
      <c r="J2007" s="40" t="s">
        <v>11115</v>
      </c>
      <c r="K2007" s="42">
        <v>42825</v>
      </c>
      <c r="L2007" s="40" t="s">
        <v>11115</v>
      </c>
      <c r="M2007" s="42">
        <v>42825</v>
      </c>
      <c r="N2007" s="42">
        <v>2958465</v>
      </c>
      <c r="O2007" s="40" t="s">
        <v>11160</v>
      </c>
      <c r="P2007" s="40" t="s">
        <v>15790</v>
      </c>
      <c r="Q2007" s="40" t="s">
        <v>11121</v>
      </c>
    </row>
    <row r="2008" spans="1:17" ht="26.5" x14ac:dyDescent="0.35">
      <c r="A2008" s="40" t="s">
        <v>15791</v>
      </c>
      <c r="B2008" s="40" t="s">
        <v>15792</v>
      </c>
      <c r="C2008" s="41"/>
      <c r="D2008" s="42">
        <v>42825</v>
      </c>
      <c r="E2008" s="42">
        <v>2958465</v>
      </c>
      <c r="F2008" s="40" t="s">
        <v>15788</v>
      </c>
      <c r="G2008" s="41"/>
      <c r="H2008" s="40" t="s">
        <v>9590</v>
      </c>
      <c r="I2008" s="42">
        <v>42825</v>
      </c>
      <c r="J2008" s="40" t="s">
        <v>11115</v>
      </c>
      <c r="K2008" s="42">
        <v>42825</v>
      </c>
      <c r="L2008" s="40" t="s">
        <v>11115</v>
      </c>
      <c r="M2008" s="42">
        <v>42825</v>
      </c>
      <c r="N2008" s="42">
        <v>2958465</v>
      </c>
      <c r="O2008" s="40" t="s">
        <v>11160</v>
      </c>
      <c r="P2008" s="40" t="s">
        <v>15790</v>
      </c>
      <c r="Q2008" s="40" t="s">
        <v>11136</v>
      </c>
    </row>
    <row r="2009" spans="1:17" x14ac:dyDescent="0.35">
      <c r="A2009" s="40" t="s">
        <v>15793</v>
      </c>
      <c r="B2009" s="40" t="s">
        <v>15794</v>
      </c>
      <c r="C2009" s="41"/>
      <c r="D2009" s="42">
        <v>42825</v>
      </c>
      <c r="E2009" s="42">
        <v>2958465</v>
      </c>
      <c r="F2009" s="40" t="s">
        <v>15327</v>
      </c>
      <c r="G2009" s="41"/>
      <c r="H2009" s="40" t="s">
        <v>9590</v>
      </c>
      <c r="I2009" s="42">
        <v>42825</v>
      </c>
      <c r="J2009" s="40" t="s">
        <v>11115</v>
      </c>
      <c r="K2009" s="42">
        <v>42825</v>
      </c>
      <c r="L2009" s="40" t="s">
        <v>11115</v>
      </c>
      <c r="M2009" s="42">
        <v>42825</v>
      </c>
      <c r="N2009" s="42">
        <v>2958465</v>
      </c>
      <c r="O2009" s="40" t="s">
        <v>11155</v>
      </c>
      <c r="P2009" s="40" t="s">
        <v>15795</v>
      </c>
      <c r="Q2009" s="40" t="s">
        <v>11118</v>
      </c>
    </row>
    <row r="2010" spans="1:17" ht="26.5" x14ac:dyDescent="0.35">
      <c r="A2010" s="40" t="s">
        <v>15796</v>
      </c>
      <c r="B2010" s="40" t="s">
        <v>15797</v>
      </c>
      <c r="C2010" s="41"/>
      <c r="D2010" s="42">
        <v>42825</v>
      </c>
      <c r="E2010" s="42">
        <v>2958465</v>
      </c>
      <c r="F2010" s="40" t="s">
        <v>15330</v>
      </c>
      <c r="G2010" s="41"/>
      <c r="H2010" s="40" t="s">
        <v>9590</v>
      </c>
      <c r="I2010" s="42">
        <v>42825</v>
      </c>
      <c r="J2010" s="40" t="s">
        <v>11115</v>
      </c>
      <c r="K2010" s="42">
        <v>42825</v>
      </c>
      <c r="L2010" s="40" t="s">
        <v>11115</v>
      </c>
      <c r="M2010" s="42">
        <v>42825</v>
      </c>
      <c r="N2010" s="42">
        <v>2958465</v>
      </c>
      <c r="O2010" s="40" t="s">
        <v>11160</v>
      </c>
      <c r="P2010" s="40" t="s">
        <v>15795</v>
      </c>
      <c r="Q2010" s="40" t="s">
        <v>11121</v>
      </c>
    </row>
    <row r="2011" spans="1:17" ht="26.5" x14ac:dyDescent="0.35">
      <c r="A2011" s="40" t="s">
        <v>15798</v>
      </c>
      <c r="B2011" s="40" t="s">
        <v>15799</v>
      </c>
      <c r="C2011" s="41"/>
      <c r="D2011" s="42">
        <v>42825</v>
      </c>
      <c r="E2011" s="42">
        <v>2958465</v>
      </c>
      <c r="F2011" s="40" t="s">
        <v>15793</v>
      </c>
      <c r="G2011" s="41"/>
      <c r="H2011" s="40" t="s">
        <v>9590</v>
      </c>
      <c r="I2011" s="42">
        <v>42825</v>
      </c>
      <c r="J2011" s="40" t="s">
        <v>11115</v>
      </c>
      <c r="K2011" s="42">
        <v>42825</v>
      </c>
      <c r="L2011" s="40" t="s">
        <v>11115</v>
      </c>
      <c r="M2011" s="42">
        <v>42825</v>
      </c>
      <c r="N2011" s="42">
        <v>2958465</v>
      </c>
      <c r="O2011" s="40" t="s">
        <v>11160</v>
      </c>
      <c r="P2011" s="40" t="s">
        <v>15795</v>
      </c>
      <c r="Q2011" s="40" t="s">
        <v>11136</v>
      </c>
    </row>
    <row r="2012" spans="1:17" ht="26.5" x14ac:dyDescent="0.35">
      <c r="A2012" s="40" t="s">
        <v>15800</v>
      </c>
      <c r="B2012" s="40" t="s">
        <v>15801</v>
      </c>
      <c r="C2012" s="41"/>
      <c r="D2012" s="42">
        <v>42825</v>
      </c>
      <c r="E2012" s="42">
        <v>2958465</v>
      </c>
      <c r="F2012" s="40" t="s">
        <v>15793</v>
      </c>
      <c r="G2012" s="41"/>
      <c r="H2012" s="40" t="s">
        <v>9590</v>
      </c>
      <c r="I2012" s="42">
        <v>42825</v>
      </c>
      <c r="J2012" s="40" t="s">
        <v>11115</v>
      </c>
      <c r="K2012" s="42">
        <v>42825</v>
      </c>
      <c r="L2012" s="40" t="s">
        <v>11115</v>
      </c>
      <c r="M2012" s="42">
        <v>42825</v>
      </c>
      <c r="N2012" s="42">
        <v>2958465</v>
      </c>
      <c r="O2012" s="40" t="s">
        <v>11160</v>
      </c>
      <c r="P2012" s="40" t="s">
        <v>15795</v>
      </c>
      <c r="Q2012" s="40" t="s">
        <v>11167</v>
      </c>
    </row>
    <row r="2013" spans="1:17" x14ac:dyDescent="0.35">
      <c r="A2013" s="40" t="s">
        <v>15802</v>
      </c>
      <c r="B2013" s="40" t="s">
        <v>15803</v>
      </c>
      <c r="C2013" s="41"/>
      <c r="D2013" s="42">
        <v>42825</v>
      </c>
      <c r="E2013" s="42">
        <v>2958465</v>
      </c>
      <c r="F2013" s="40" t="s">
        <v>13870</v>
      </c>
      <c r="G2013" s="41"/>
      <c r="H2013" s="40" t="s">
        <v>9590</v>
      </c>
      <c r="I2013" s="42">
        <v>42825</v>
      </c>
      <c r="J2013" s="40" t="s">
        <v>11115</v>
      </c>
      <c r="K2013" s="42">
        <v>42825</v>
      </c>
      <c r="L2013" s="40" t="s">
        <v>11115</v>
      </c>
      <c r="M2013" s="42">
        <v>42825</v>
      </c>
      <c r="N2013" s="42">
        <v>2958465</v>
      </c>
      <c r="O2013" s="40" t="s">
        <v>11155</v>
      </c>
      <c r="P2013" s="40" t="s">
        <v>15804</v>
      </c>
      <c r="Q2013" s="40" t="s">
        <v>11118</v>
      </c>
    </row>
    <row r="2014" spans="1:17" x14ac:dyDescent="0.35">
      <c r="A2014" s="40" t="s">
        <v>15805</v>
      </c>
      <c r="B2014" s="40" t="s">
        <v>15803</v>
      </c>
      <c r="C2014" s="41"/>
      <c r="D2014" s="42">
        <v>42825</v>
      </c>
      <c r="E2014" s="42">
        <v>2958465</v>
      </c>
      <c r="F2014" s="41"/>
      <c r="G2014" s="41"/>
      <c r="H2014" s="40" t="s">
        <v>9590</v>
      </c>
      <c r="I2014" s="42">
        <v>42825</v>
      </c>
      <c r="J2014" s="40" t="s">
        <v>11115</v>
      </c>
      <c r="K2014" s="42">
        <v>42825</v>
      </c>
      <c r="L2014" s="40" t="s">
        <v>11115</v>
      </c>
      <c r="M2014" s="42">
        <v>42825</v>
      </c>
      <c r="N2014" s="42">
        <v>2958465</v>
      </c>
      <c r="O2014" s="40" t="s">
        <v>11155</v>
      </c>
      <c r="P2014" s="40" t="s">
        <v>15804</v>
      </c>
      <c r="Q2014" s="40" t="s">
        <v>11118</v>
      </c>
    </row>
    <row r="2015" spans="1:17" x14ac:dyDescent="0.35">
      <c r="A2015" s="40" t="s">
        <v>10649</v>
      </c>
      <c r="B2015" s="40" t="s">
        <v>15806</v>
      </c>
      <c r="C2015" s="41"/>
      <c r="D2015" s="42">
        <v>42825</v>
      </c>
      <c r="E2015" s="42">
        <v>2958465</v>
      </c>
      <c r="F2015" s="41"/>
      <c r="G2015" s="41"/>
      <c r="H2015" s="40" t="s">
        <v>9590</v>
      </c>
      <c r="I2015" s="42">
        <v>42825</v>
      </c>
      <c r="J2015" s="40" t="s">
        <v>11115</v>
      </c>
      <c r="K2015" s="42">
        <v>42825</v>
      </c>
      <c r="L2015" s="40" t="s">
        <v>11115</v>
      </c>
      <c r="M2015" s="42">
        <v>42825</v>
      </c>
      <c r="N2015" s="42">
        <v>2958465</v>
      </c>
      <c r="O2015" s="40" t="s">
        <v>11149</v>
      </c>
      <c r="P2015" s="40" t="s">
        <v>15807</v>
      </c>
      <c r="Q2015" s="40" t="s">
        <v>11139</v>
      </c>
    </row>
    <row r="2016" spans="1:17" x14ac:dyDescent="0.35">
      <c r="A2016" s="40" t="s">
        <v>15808</v>
      </c>
      <c r="B2016" s="40" t="s">
        <v>15806</v>
      </c>
      <c r="C2016" s="41"/>
      <c r="D2016" s="42">
        <v>42825</v>
      </c>
      <c r="E2016" s="42">
        <v>2958465</v>
      </c>
      <c r="F2016" s="41"/>
      <c r="G2016" s="41"/>
      <c r="H2016" s="40" t="s">
        <v>9590</v>
      </c>
      <c r="I2016" s="42">
        <v>42825</v>
      </c>
      <c r="J2016" s="40" t="s">
        <v>11115</v>
      </c>
      <c r="K2016" s="42">
        <v>42825</v>
      </c>
      <c r="L2016" s="40" t="s">
        <v>11115</v>
      </c>
      <c r="M2016" s="42">
        <v>42825</v>
      </c>
      <c r="N2016" s="42">
        <v>2958465</v>
      </c>
      <c r="O2016" s="40" t="s">
        <v>11128</v>
      </c>
      <c r="P2016" s="40" t="s">
        <v>15807</v>
      </c>
      <c r="Q2016" s="40" t="s">
        <v>11139</v>
      </c>
    </row>
    <row r="2017" spans="1:17" x14ac:dyDescent="0.35">
      <c r="A2017" s="40" t="s">
        <v>15809</v>
      </c>
      <c r="B2017" s="40" t="s">
        <v>15810</v>
      </c>
      <c r="C2017" s="41"/>
      <c r="D2017" s="42">
        <v>42825</v>
      </c>
      <c r="E2017" s="42">
        <v>2958465</v>
      </c>
      <c r="F2017" s="41"/>
      <c r="G2017" s="41"/>
      <c r="H2017" s="40" t="s">
        <v>9590</v>
      </c>
      <c r="I2017" s="42">
        <v>42825</v>
      </c>
      <c r="J2017" s="40" t="s">
        <v>11115</v>
      </c>
      <c r="K2017" s="42">
        <v>42825</v>
      </c>
      <c r="L2017" s="40" t="s">
        <v>11115</v>
      </c>
      <c r="M2017" s="42">
        <v>42825</v>
      </c>
      <c r="N2017" s="42">
        <v>2958465</v>
      </c>
      <c r="O2017" s="40" t="s">
        <v>11260</v>
      </c>
      <c r="P2017" s="40" t="s">
        <v>15811</v>
      </c>
      <c r="Q2017" s="40" t="s">
        <v>11118</v>
      </c>
    </row>
    <row r="2018" spans="1:17" x14ac:dyDescent="0.35">
      <c r="A2018" s="40" t="s">
        <v>15812</v>
      </c>
      <c r="B2018" s="40" t="s">
        <v>15813</v>
      </c>
      <c r="C2018" s="41"/>
      <c r="D2018" s="42">
        <v>42825</v>
      </c>
      <c r="E2018" s="42">
        <v>2958465</v>
      </c>
      <c r="F2018" s="41"/>
      <c r="G2018" s="41"/>
      <c r="H2018" s="40" t="s">
        <v>9590</v>
      </c>
      <c r="I2018" s="42">
        <v>42825</v>
      </c>
      <c r="J2018" s="40" t="s">
        <v>11115</v>
      </c>
      <c r="K2018" s="42">
        <v>42825</v>
      </c>
      <c r="L2018" s="40" t="s">
        <v>11115</v>
      </c>
      <c r="M2018" s="42">
        <v>42825</v>
      </c>
      <c r="N2018" s="42">
        <v>2958465</v>
      </c>
      <c r="O2018" s="40" t="s">
        <v>11260</v>
      </c>
      <c r="P2018" s="40" t="s">
        <v>15811</v>
      </c>
      <c r="Q2018" s="40" t="s">
        <v>11121</v>
      </c>
    </row>
    <row r="2019" spans="1:17" x14ac:dyDescent="0.35">
      <c r="A2019" s="40" t="s">
        <v>15814</v>
      </c>
      <c r="B2019" s="40" t="s">
        <v>15815</v>
      </c>
      <c r="C2019" s="41"/>
      <c r="D2019" s="42">
        <v>42825</v>
      </c>
      <c r="E2019" s="42">
        <v>2958465</v>
      </c>
      <c r="F2019" s="41"/>
      <c r="G2019" s="41"/>
      <c r="H2019" s="40" t="s">
        <v>9590</v>
      </c>
      <c r="I2019" s="42">
        <v>42825</v>
      </c>
      <c r="J2019" s="40" t="s">
        <v>11115</v>
      </c>
      <c r="K2019" s="42">
        <v>42825</v>
      </c>
      <c r="L2019" s="40" t="s">
        <v>11115</v>
      </c>
      <c r="M2019" s="42">
        <v>42825</v>
      </c>
      <c r="N2019" s="42">
        <v>2958465</v>
      </c>
      <c r="O2019" s="40" t="s">
        <v>11568</v>
      </c>
      <c r="P2019" s="40" t="s">
        <v>15816</v>
      </c>
      <c r="Q2019" s="40" t="s">
        <v>11118</v>
      </c>
    </row>
    <row r="2020" spans="1:17" x14ac:dyDescent="0.35">
      <c r="A2020" s="40" t="s">
        <v>15817</v>
      </c>
      <c r="B2020" s="40" t="s">
        <v>15818</v>
      </c>
      <c r="C2020" s="41"/>
      <c r="D2020" s="42">
        <v>42825</v>
      </c>
      <c r="E2020" s="42">
        <v>2958465</v>
      </c>
      <c r="F2020" s="41"/>
      <c r="G2020" s="41"/>
      <c r="H2020" s="40" t="s">
        <v>9590</v>
      </c>
      <c r="I2020" s="42">
        <v>42825</v>
      </c>
      <c r="J2020" s="40" t="s">
        <v>11115</v>
      </c>
      <c r="K2020" s="42">
        <v>42825</v>
      </c>
      <c r="L2020" s="40" t="s">
        <v>11115</v>
      </c>
      <c r="M2020" s="42">
        <v>42825</v>
      </c>
      <c r="N2020" s="42">
        <v>2958465</v>
      </c>
      <c r="O2020" s="40" t="s">
        <v>11568</v>
      </c>
      <c r="P2020" s="40" t="s">
        <v>15816</v>
      </c>
      <c r="Q2020" s="40" t="s">
        <v>11121</v>
      </c>
    </row>
    <row r="2021" spans="1:17" x14ac:dyDescent="0.35">
      <c r="A2021" s="40" t="s">
        <v>15819</v>
      </c>
      <c r="B2021" s="40" t="s">
        <v>15820</v>
      </c>
      <c r="C2021" s="41"/>
      <c r="D2021" s="42">
        <v>42825</v>
      </c>
      <c r="E2021" s="42">
        <v>2958465</v>
      </c>
      <c r="F2021" s="41"/>
      <c r="G2021" s="41"/>
      <c r="H2021" s="40" t="s">
        <v>9590</v>
      </c>
      <c r="I2021" s="42">
        <v>42825</v>
      </c>
      <c r="J2021" s="40" t="s">
        <v>11115</v>
      </c>
      <c r="K2021" s="42">
        <v>42825</v>
      </c>
      <c r="L2021" s="40" t="s">
        <v>11115</v>
      </c>
      <c r="M2021" s="42">
        <v>42825</v>
      </c>
      <c r="N2021" s="42">
        <v>2958465</v>
      </c>
      <c r="O2021" s="40" t="s">
        <v>11194</v>
      </c>
      <c r="P2021" s="40" t="s">
        <v>15821</v>
      </c>
      <c r="Q2021" s="40" t="s">
        <v>11118</v>
      </c>
    </row>
    <row r="2022" spans="1:17" x14ac:dyDescent="0.35">
      <c r="A2022" s="40" t="s">
        <v>15822</v>
      </c>
      <c r="B2022" s="40" t="s">
        <v>15823</v>
      </c>
      <c r="C2022" s="41"/>
      <c r="D2022" s="42">
        <v>42825</v>
      </c>
      <c r="E2022" s="42">
        <v>2958465</v>
      </c>
      <c r="F2022" s="41"/>
      <c r="G2022" s="41"/>
      <c r="H2022" s="40" t="s">
        <v>9590</v>
      </c>
      <c r="I2022" s="42">
        <v>42825</v>
      </c>
      <c r="J2022" s="40" t="s">
        <v>11115</v>
      </c>
      <c r="K2022" s="42">
        <v>42825</v>
      </c>
      <c r="L2022" s="40" t="s">
        <v>11115</v>
      </c>
      <c r="M2022" s="42">
        <v>42825</v>
      </c>
      <c r="N2022" s="42">
        <v>2958465</v>
      </c>
      <c r="O2022" s="40" t="s">
        <v>11194</v>
      </c>
      <c r="P2022" s="40" t="s">
        <v>15821</v>
      </c>
      <c r="Q2022" s="40" t="s">
        <v>11121</v>
      </c>
    </row>
    <row r="2023" spans="1:17" x14ac:dyDescent="0.35">
      <c r="A2023" s="40" t="s">
        <v>15824</v>
      </c>
      <c r="B2023" s="40" t="s">
        <v>15825</v>
      </c>
      <c r="C2023" s="41"/>
      <c r="D2023" s="42">
        <v>42825</v>
      </c>
      <c r="E2023" s="42">
        <v>2958465</v>
      </c>
      <c r="F2023" s="41"/>
      <c r="G2023" s="41"/>
      <c r="H2023" s="40" t="s">
        <v>9590</v>
      </c>
      <c r="I2023" s="42">
        <v>42825</v>
      </c>
      <c r="J2023" s="40" t="s">
        <v>11115</v>
      </c>
      <c r="K2023" s="42">
        <v>42825</v>
      </c>
      <c r="L2023" s="40" t="s">
        <v>11115</v>
      </c>
      <c r="M2023" s="42">
        <v>42825</v>
      </c>
      <c r="N2023" s="42">
        <v>2958465</v>
      </c>
      <c r="O2023" s="40" t="s">
        <v>11194</v>
      </c>
      <c r="P2023" s="40" t="s">
        <v>15821</v>
      </c>
      <c r="Q2023" s="40" t="s">
        <v>11136</v>
      </c>
    </row>
    <row r="2024" spans="1:17" ht="26.5" x14ac:dyDescent="0.35">
      <c r="A2024" s="40" t="s">
        <v>15826</v>
      </c>
      <c r="B2024" s="40" t="s">
        <v>15827</v>
      </c>
      <c r="C2024" s="41"/>
      <c r="D2024" s="42">
        <v>42825</v>
      </c>
      <c r="E2024" s="42">
        <v>2958465</v>
      </c>
      <c r="F2024" s="41"/>
      <c r="G2024" s="41"/>
      <c r="H2024" s="40" t="s">
        <v>9590</v>
      </c>
      <c r="I2024" s="42">
        <v>42825</v>
      </c>
      <c r="J2024" s="40" t="s">
        <v>11115</v>
      </c>
      <c r="K2024" s="42">
        <v>42825</v>
      </c>
      <c r="L2024" s="40" t="s">
        <v>11115</v>
      </c>
      <c r="M2024" s="42">
        <v>42825</v>
      </c>
      <c r="N2024" s="42">
        <v>2958465</v>
      </c>
      <c r="O2024" s="40" t="s">
        <v>15767</v>
      </c>
      <c r="P2024" s="40" t="s">
        <v>15828</v>
      </c>
      <c r="Q2024" s="40" t="s">
        <v>11118</v>
      </c>
    </row>
    <row r="2025" spans="1:17" ht="26.5" x14ac:dyDescent="0.35">
      <c r="A2025" s="40" t="s">
        <v>8171</v>
      </c>
      <c r="B2025" s="40" t="s">
        <v>15827</v>
      </c>
      <c r="C2025" s="41"/>
      <c r="D2025" s="42">
        <v>42825</v>
      </c>
      <c r="E2025" s="42">
        <v>2958465</v>
      </c>
      <c r="F2025" s="41"/>
      <c r="G2025" s="41"/>
      <c r="H2025" s="40" t="s">
        <v>9590</v>
      </c>
      <c r="I2025" s="42">
        <v>42825</v>
      </c>
      <c r="J2025" s="40" t="s">
        <v>11115</v>
      </c>
      <c r="K2025" s="42">
        <v>42825</v>
      </c>
      <c r="L2025" s="40" t="s">
        <v>11115</v>
      </c>
      <c r="M2025" s="42">
        <v>42825</v>
      </c>
      <c r="N2025" s="42">
        <v>2958465</v>
      </c>
      <c r="O2025" s="40" t="s">
        <v>15767</v>
      </c>
      <c r="P2025" s="40" t="s">
        <v>15828</v>
      </c>
      <c r="Q2025" s="40" t="s">
        <v>11118</v>
      </c>
    </row>
    <row r="2026" spans="1:17" ht="26.5" x14ac:dyDescent="0.35">
      <c r="A2026" s="40" t="s">
        <v>15829</v>
      </c>
      <c r="B2026" s="40" t="s">
        <v>15830</v>
      </c>
      <c r="C2026" s="41"/>
      <c r="D2026" s="42">
        <v>42825</v>
      </c>
      <c r="E2026" s="42">
        <v>2958465</v>
      </c>
      <c r="F2026" s="41"/>
      <c r="G2026" s="41"/>
      <c r="H2026" s="40" t="s">
        <v>9590</v>
      </c>
      <c r="I2026" s="42">
        <v>42825</v>
      </c>
      <c r="J2026" s="40" t="s">
        <v>11115</v>
      </c>
      <c r="K2026" s="42">
        <v>42825</v>
      </c>
      <c r="L2026" s="40" t="s">
        <v>11115</v>
      </c>
      <c r="M2026" s="42">
        <v>42825</v>
      </c>
      <c r="N2026" s="42">
        <v>2958465</v>
      </c>
      <c r="O2026" s="40" t="s">
        <v>15767</v>
      </c>
      <c r="P2026" s="40" t="s">
        <v>15828</v>
      </c>
      <c r="Q2026" s="40" t="s">
        <v>11121</v>
      </c>
    </row>
    <row r="2027" spans="1:17" ht="26.5" x14ac:dyDescent="0.35">
      <c r="A2027" s="40" t="s">
        <v>15831</v>
      </c>
      <c r="B2027" s="40" t="s">
        <v>15832</v>
      </c>
      <c r="C2027" s="41"/>
      <c r="D2027" s="42">
        <v>42825</v>
      </c>
      <c r="E2027" s="42">
        <v>2958465</v>
      </c>
      <c r="F2027" s="41"/>
      <c r="G2027" s="41"/>
      <c r="H2027" s="40" t="s">
        <v>9590</v>
      </c>
      <c r="I2027" s="42">
        <v>42825</v>
      </c>
      <c r="J2027" s="40" t="s">
        <v>11115</v>
      </c>
      <c r="K2027" s="42">
        <v>42825</v>
      </c>
      <c r="L2027" s="40" t="s">
        <v>11115</v>
      </c>
      <c r="M2027" s="42">
        <v>42825</v>
      </c>
      <c r="N2027" s="42">
        <v>2958465</v>
      </c>
      <c r="O2027" s="40" t="s">
        <v>15767</v>
      </c>
      <c r="P2027" s="40" t="s">
        <v>15828</v>
      </c>
      <c r="Q2027" s="40" t="s">
        <v>11152</v>
      </c>
    </row>
    <row r="2028" spans="1:17" ht="26.5" x14ac:dyDescent="0.35">
      <c r="A2028" s="40" t="s">
        <v>15833</v>
      </c>
      <c r="B2028" s="40" t="s">
        <v>15834</v>
      </c>
      <c r="C2028" s="41"/>
      <c r="D2028" s="42">
        <v>42825</v>
      </c>
      <c r="E2028" s="42">
        <v>2958465</v>
      </c>
      <c r="F2028" s="41"/>
      <c r="G2028" s="41"/>
      <c r="H2028" s="40" t="s">
        <v>9590</v>
      </c>
      <c r="I2028" s="42">
        <v>42825</v>
      </c>
      <c r="J2028" s="40" t="s">
        <v>11115</v>
      </c>
      <c r="K2028" s="42">
        <v>42825</v>
      </c>
      <c r="L2028" s="40" t="s">
        <v>11115</v>
      </c>
      <c r="M2028" s="42">
        <v>42825</v>
      </c>
      <c r="N2028" s="42">
        <v>2958465</v>
      </c>
      <c r="O2028" s="40" t="s">
        <v>15767</v>
      </c>
      <c r="P2028" s="40" t="s">
        <v>15828</v>
      </c>
      <c r="Q2028" s="40" t="s">
        <v>11167</v>
      </c>
    </row>
    <row r="2029" spans="1:17" x14ac:dyDescent="0.35">
      <c r="A2029" s="40" t="s">
        <v>15835</v>
      </c>
      <c r="B2029" s="40" t="s">
        <v>15836</v>
      </c>
      <c r="C2029" s="41"/>
      <c r="D2029" s="42">
        <v>42825</v>
      </c>
      <c r="E2029" s="42">
        <v>2958465</v>
      </c>
      <c r="F2029" s="40" t="s">
        <v>14187</v>
      </c>
      <c r="G2029" s="41"/>
      <c r="H2029" s="40" t="s">
        <v>9590</v>
      </c>
      <c r="I2029" s="42">
        <v>42825</v>
      </c>
      <c r="J2029" s="40" t="s">
        <v>11115</v>
      </c>
      <c r="K2029" s="42">
        <v>42825</v>
      </c>
      <c r="L2029" s="40" t="s">
        <v>11115</v>
      </c>
      <c r="M2029" s="42">
        <v>42825</v>
      </c>
      <c r="N2029" s="42">
        <v>2958465</v>
      </c>
      <c r="O2029" s="40" t="s">
        <v>11306</v>
      </c>
      <c r="P2029" s="40" t="s">
        <v>15837</v>
      </c>
      <c r="Q2029" s="40" t="s">
        <v>11121</v>
      </c>
    </row>
    <row r="2030" spans="1:17" x14ac:dyDescent="0.35">
      <c r="A2030" s="40" t="s">
        <v>15838</v>
      </c>
      <c r="B2030" s="40" t="s">
        <v>15839</v>
      </c>
      <c r="C2030" s="41"/>
      <c r="D2030" s="42">
        <v>42825</v>
      </c>
      <c r="E2030" s="42">
        <v>2958465</v>
      </c>
      <c r="F2030" s="40" t="s">
        <v>15835</v>
      </c>
      <c r="G2030" s="41"/>
      <c r="H2030" s="40" t="s">
        <v>9590</v>
      </c>
      <c r="I2030" s="42">
        <v>42825</v>
      </c>
      <c r="J2030" s="40" t="s">
        <v>11115</v>
      </c>
      <c r="K2030" s="42">
        <v>42825</v>
      </c>
      <c r="L2030" s="40" t="s">
        <v>11115</v>
      </c>
      <c r="M2030" s="42">
        <v>42825</v>
      </c>
      <c r="N2030" s="42">
        <v>2958465</v>
      </c>
      <c r="O2030" s="40" t="s">
        <v>11306</v>
      </c>
      <c r="P2030" s="40" t="s">
        <v>15837</v>
      </c>
      <c r="Q2030" s="40" t="s">
        <v>11167</v>
      </c>
    </row>
    <row r="2031" spans="1:17" x14ac:dyDescent="0.35">
      <c r="A2031" s="40" t="s">
        <v>15840</v>
      </c>
      <c r="B2031" s="40" t="s">
        <v>15841</v>
      </c>
      <c r="C2031" s="41"/>
      <c r="D2031" s="42">
        <v>42825</v>
      </c>
      <c r="E2031" s="42">
        <v>2958465</v>
      </c>
      <c r="F2031" s="41"/>
      <c r="G2031" s="41"/>
      <c r="H2031" s="40" t="s">
        <v>9590</v>
      </c>
      <c r="I2031" s="42">
        <v>42825</v>
      </c>
      <c r="J2031" s="40" t="s">
        <v>11115</v>
      </c>
      <c r="K2031" s="42">
        <v>42825</v>
      </c>
      <c r="L2031" s="40" t="s">
        <v>11115</v>
      </c>
      <c r="M2031" s="42">
        <v>42825</v>
      </c>
      <c r="N2031" s="42">
        <v>2958465</v>
      </c>
      <c r="O2031" s="40" t="s">
        <v>11124</v>
      </c>
      <c r="P2031" s="40" t="s">
        <v>15842</v>
      </c>
      <c r="Q2031" s="40" t="s">
        <v>11118</v>
      </c>
    </row>
    <row r="2032" spans="1:17" x14ac:dyDescent="0.35">
      <c r="A2032" s="40" t="s">
        <v>15843</v>
      </c>
      <c r="B2032" s="40" t="s">
        <v>15844</v>
      </c>
      <c r="C2032" s="41"/>
      <c r="D2032" s="42">
        <v>42825</v>
      </c>
      <c r="E2032" s="42">
        <v>2958465</v>
      </c>
      <c r="F2032" s="41"/>
      <c r="G2032" s="41"/>
      <c r="H2032" s="40" t="s">
        <v>9590</v>
      </c>
      <c r="I2032" s="42">
        <v>42825</v>
      </c>
      <c r="J2032" s="40" t="s">
        <v>11115</v>
      </c>
      <c r="K2032" s="42">
        <v>42825</v>
      </c>
      <c r="L2032" s="40" t="s">
        <v>11115</v>
      </c>
      <c r="M2032" s="42">
        <v>42825</v>
      </c>
      <c r="N2032" s="42">
        <v>2958465</v>
      </c>
      <c r="O2032" s="40" t="s">
        <v>11124</v>
      </c>
      <c r="P2032" s="40" t="s">
        <v>15842</v>
      </c>
      <c r="Q2032" s="40" t="s">
        <v>11121</v>
      </c>
    </row>
    <row r="2033" spans="1:17" x14ac:dyDescent="0.35">
      <c r="A2033" s="40" t="s">
        <v>15845</v>
      </c>
      <c r="B2033" s="40" t="s">
        <v>15846</v>
      </c>
      <c r="C2033" s="41"/>
      <c r="D2033" s="42">
        <v>42825</v>
      </c>
      <c r="E2033" s="42">
        <v>2958465</v>
      </c>
      <c r="F2033" s="41"/>
      <c r="G2033" s="41"/>
      <c r="H2033" s="40" t="s">
        <v>9590</v>
      </c>
      <c r="I2033" s="42">
        <v>42825</v>
      </c>
      <c r="J2033" s="40" t="s">
        <v>11115</v>
      </c>
      <c r="K2033" s="42">
        <v>42825</v>
      </c>
      <c r="L2033" s="40" t="s">
        <v>11115</v>
      </c>
      <c r="M2033" s="42">
        <v>42825</v>
      </c>
      <c r="N2033" s="42">
        <v>2958465</v>
      </c>
      <c r="O2033" s="40" t="s">
        <v>11249</v>
      </c>
      <c r="P2033" s="40" t="s">
        <v>15847</v>
      </c>
      <c r="Q2033" s="40" t="s">
        <v>11118</v>
      </c>
    </row>
    <row r="2034" spans="1:17" x14ac:dyDescent="0.35">
      <c r="A2034" s="40" t="s">
        <v>15848</v>
      </c>
      <c r="B2034" s="40" t="s">
        <v>15849</v>
      </c>
      <c r="C2034" s="41"/>
      <c r="D2034" s="42">
        <v>42825</v>
      </c>
      <c r="E2034" s="42">
        <v>2958465</v>
      </c>
      <c r="F2034" s="41"/>
      <c r="G2034" s="41"/>
      <c r="H2034" s="40" t="s">
        <v>9590</v>
      </c>
      <c r="I2034" s="42">
        <v>42825</v>
      </c>
      <c r="J2034" s="40" t="s">
        <v>11115</v>
      </c>
      <c r="K2034" s="42">
        <v>42825</v>
      </c>
      <c r="L2034" s="40" t="s">
        <v>11115</v>
      </c>
      <c r="M2034" s="42">
        <v>42825</v>
      </c>
      <c r="N2034" s="42">
        <v>2958465</v>
      </c>
      <c r="O2034" s="40" t="s">
        <v>11249</v>
      </c>
      <c r="P2034" s="40" t="s">
        <v>15847</v>
      </c>
      <c r="Q2034" s="40" t="s">
        <v>11121</v>
      </c>
    </row>
    <row r="2035" spans="1:17" x14ac:dyDescent="0.35">
      <c r="A2035" s="40" t="s">
        <v>15850</v>
      </c>
      <c r="B2035" s="40" t="s">
        <v>15851</v>
      </c>
      <c r="C2035" s="41"/>
      <c r="D2035" s="42">
        <v>42825</v>
      </c>
      <c r="E2035" s="42">
        <v>2958465</v>
      </c>
      <c r="F2035" s="41"/>
      <c r="G2035" s="41"/>
      <c r="H2035" s="40" t="s">
        <v>9590</v>
      </c>
      <c r="I2035" s="42">
        <v>42825</v>
      </c>
      <c r="J2035" s="40" t="s">
        <v>11115</v>
      </c>
      <c r="K2035" s="42">
        <v>42825</v>
      </c>
      <c r="L2035" s="40" t="s">
        <v>11115</v>
      </c>
      <c r="M2035" s="42">
        <v>42825</v>
      </c>
      <c r="N2035" s="42">
        <v>2958465</v>
      </c>
      <c r="O2035" s="40" t="s">
        <v>11249</v>
      </c>
      <c r="P2035" s="40" t="s">
        <v>15847</v>
      </c>
      <c r="Q2035" s="40" t="s">
        <v>11136</v>
      </c>
    </row>
    <row r="2036" spans="1:17" x14ac:dyDescent="0.35">
      <c r="A2036" s="40" t="s">
        <v>10570</v>
      </c>
      <c r="B2036" s="40" t="s">
        <v>15852</v>
      </c>
      <c r="C2036" s="41"/>
      <c r="D2036" s="42">
        <v>42825</v>
      </c>
      <c r="E2036" s="42">
        <v>2958465</v>
      </c>
      <c r="F2036" s="41"/>
      <c r="G2036" s="41"/>
      <c r="H2036" s="40" t="s">
        <v>9590</v>
      </c>
      <c r="I2036" s="42">
        <v>42825</v>
      </c>
      <c r="J2036" s="40" t="s">
        <v>11115</v>
      </c>
      <c r="K2036" s="42">
        <v>42825</v>
      </c>
      <c r="L2036" s="40" t="s">
        <v>11115</v>
      </c>
      <c r="M2036" s="42">
        <v>42825</v>
      </c>
      <c r="N2036" s="42">
        <v>2958465</v>
      </c>
      <c r="O2036" s="40" t="s">
        <v>11149</v>
      </c>
      <c r="P2036" s="40" t="s">
        <v>15853</v>
      </c>
      <c r="Q2036" s="40" t="s">
        <v>11118</v>
      </c>
    </row>
    <row r="2037" spans="1:17" x14ac:dyDescent="0.35">
      <c r="A2037" s="40" t="s">
        <v>10571</v>
      </c>
      <c r="B2037" s="40" t="s">
        <v>15854</v>
      </c>
      <c r="C2037" s="41"/>
      <c r="D2037" s="42">
        <v>42825</v>
      </c>
      <c r="E2037" s="42">
        <v>2958465</v>
      </c>
      <c r="F2037" s="41"/>
      <c r="G2037" s="41"/>
      <c r="H2037" s="40" t="s">
        <v>9590</v>
      </c>
      <c r="I2037" s="42">
        <v>42825</v>
      </c>
      <c r="J2037" s="40" t="s">
        <v>11115</v>
      </c>
      <c r="K2037" s="42">
        <v>42825</v>
      </c>
      <c r="L2037" s="40" t="s">
        <v>11115</v>
      </c>
      <c r="M2037" s="42">
        <v>42825</v>
      </c>
      <c r="N2037" s="42">
        <v>2958465</v>
      </c>
      <c r="O2037" s="40" t="s">
        <v>11149</v>
      </c>
      <c r="P2037" s="40" t="s">
        <v>15853</v>
      </c>
      <c r="Q2037" s="40" t="s">
        <v>11152</v>
      </c>
    </row>
    <row r="2038" spans="1:17" x14ac:dyDescent="0.35">
      <c r="A2038" s="40" t="s">
        <v>15855</v>
      </c>
      <c r="B2038" s="40" t="s">
        <v>15856</v>
      </c>
      <c r="C2038" s="41"/>
      <c r="D2038" s="42">
        <v>42825</v>
      </c>
      <c r="E2038" s="42">
        <v>2958465</v>
      </c>
      <c r="F2038" s="41"/>
      <c r="G2038" s="41"/>
      <c r="H2038" s="40" t="s">
        <v>9590</v>
      </c>
      <c r="I2038" s="42">
        <v>42825</v>
      </c>
      <c r="J2038" s="40" t="s">
        <v>11115</v>
      </c>
      <c r="K2038" s="42">
        <v>42825</v>
      </c>
      <c r="L2038" s="40" t="s">
        <v>11115</v>
      </c>
      <c r="M2038" s="42">
        <v>42825</v>
      </c>
      <c r="N2038" s="42">
        <v>2958465</v>
      </c>
      <c r="O2038" s="40" t="s">
        <v>11149</v>
      </c>
      <c r="P2038" s="40" t="s">
        <v>15853</v>
      </c>
      <c r="Q2038" s="40" t="s">
        <v>11167</v>
      </c>
    </row>
    <row r="2039" spans="1:17" x14ac:dyDescent="0.35">
      <c r="A2039" s="40" t="s">
        <v>15857</v>
      </c>
      <c r="B2039" s="40" t="s">
        <v>15858</v>
      </c>
      <c r="C2039" s="41"/>
      <c r="D2039" s="42">
        <v>42825</v>
      </c>
      <c r="E2039" s="42">
        <v>2958465</v>
      </c>
      <c r="F2039" s="41"/>
      <c r="G2039" s="41"/>
      <c r="H2039" s="40" t="s">
        <v>9590</v>
      </c>
      <c r="I2039" s="42">
        <v>42825</v>
      </c>
      <c r="J2039" s="40" t="s">
        <v>11115</v>
      </c>
      <c r="K2039" s="42">
        <v>42825</v>
      </c>
      <c r="L2039" s="40" t="s">
        <v>11115</v>
      </c>
      <c r="M2039" s="42">
        <v>42825</v>
      </c>
      <c r="N2039" s="42">
        <v>2958465</v>
      </c>
      <c r="O2039" s="40" t="s">
        <v>11274</v>
      </c>
      <c r="P2039" s="40" t="s">
        <v>15859</v>
      </c>
      <c r="Q2039" s="40" t="s">
        <v>11118</v>
      </c>
    </row>
    <row r="2040" spans="1:17" x14ac:dyDescent="0.35">
      <c r="A2040" s="40" t="s">
        <v>15860</v>
      </c>
      <c r="B2040" s="40" t="s">
        <v>15861</v>
      </c>
      <c r="C2040" s="41"/>
      <c r="D2040" s="42">
        <v>42825</v>
      </c>
      <c r="E2040" s="42">
        <v>2958465</v>
      </c>
      <c r="F2040" s="41"/>
      <c r="G2040" s="41"/>
      <c r="H2040" s="40" t="s">
        <v>9590</v>
      </c>
      <c r="I2040" s="42">
        <v>42825</v>
      </c>
      <c r="J2040" s="40" t="s">
        <v>11115</v>
      </c>
      <c r="K2040" s="42">
        <v>42825</v>
      </c>
      <c r="L2040" s="40" t="s">
        <v>11115</v>
      </c>
      <c r="M2040" s="42">
        <v>42825</v>
      </c>
      <c r="N2040" s="42">
        <v>2958465</v>
      </c>
      <c r="O2040" s="40" t="s">
        <v>11274</v>
      </c>
      <c r="P2040" s="40" t="s">
        <v>15859</v>
      </c>
      <c r="Q2040" s="40" t="s">
        <v>11121</v>
      </c>
    </row>
    <row r="2041" spans="1:17" x14ac:dyDescent="0.35">
      <c r="A2041" s="40" t="s">
        <v>15862</v>
      </c>
      <c r="B2041" s="40" t="s">
        <v>15863</v>
      </c>
      <c r="C2041" s="41"/>
      <c r="D2041" s="42">
        <v>42825</v>
      </c>
      <c r="E2041" s="42">
        <v>2958465</v>
      </c>
      <c r="F2041" s="41"/>
      <c r="G2041" s="41"/>
      <c r="H2041" s="40" t="s">
        <v>9590</v>
      </c>
      <c r="I2041" s="42">
        <v>42825</v>
      </c>
      <c r="J2041" s="40" t="s">
        <v>11115</v>
      </c>
      <c r="K2041" s="42">
        <v>42825</v>
      </c>
      <c r="L2041" s="40" t="s">
        <v>11115</v>
      </c>
      <c r="M2041" s="42">
        <v>42825</v>
      </c>
      <c r="N2041" s="42">
        <v>2958465</v>
      </c>
      <c r="O2041" s="40" t="s">
        <v>11116</v>
      </c>
      <c r="P2041" s="40" t="s">
        <v>15864</v>
      </c>
      <c r="Q2041" s="40" t="s">
        <v>11118</v>
      </c>
    </row>
    <row r="2042" spans="1:17" x14ac:dyDescent="0.35">
      <c r="A2042" s="40" t="s">
        <v>15865</v>
      </c>
      <c r="B2042" s="40" t="s">
        <v>15866</v>
      </c>
      <c r="C2042" s="41"/>
      <c r="D2042" s="42">
        <v>42825</v>
      </c>
      <c r="E2042" s="42">
        <v>2958465</v>
      </c>
      <c r="F2042" s="41"/>
      <c r="G2042" s="41"/>
      <c r="H2042" s="40" t="s">
        <v>9590</v>
      </c>
      <c r="I2042" s="42">
        <v>42825</v>
      </c>
      <c r="J2042" s="40" t="s">
        <v>11115</v>
      </c>
      <c r="K2042" s="42">
        <v>42825</v>
      </c>
      <c r="L2042" s="40" t="s">
        <v>11115</v>
      </c>
      <c r="M2042" s="42">
        <v>42825</v>
      </c>
      <c r="N2042" s="42">
        <v>2958465</v>
      </c>
      <c r="O2042" s="40" t="s">
        <v>11116</v>
      </c>
      <c r="P2042" s="40" t="s">
        <v>15864</v>
      </c>
      <c r="Q2042" s="40" t="s">
        <v>11121</v>
      </c>
    </row>
    <row r="2043" spans="1:17" ht="26.5" x14ac:dyDescent="0.35">
      <c r="A2043" s="40" t="s">
        <v>15867</v>
      </c>
      <c r="B2043" s="40" t="s">
        <v>15868</v>
      </c>
      <c r="C2043" s="41"/>
      <c r="D2043" s="42">
        <v>42825</v>
      </c>
      <c r="E2043" s="42">
        <v>2958465</v>
      </c>
      <c r="F2043" s="41"/>
      <c r="G2043" s="41"/>
      <c r="H2043" s="40" t="s">
        <v>9590</v>
      </c>
      <c r="I2043" s="42">
        <v>42825</v>
      </c>
      <c r="J2043" s="40" t="s">
        <v>11115</v>
      </c>
      <c r="K2043" s="42">
        <v>42825</v>
      </c>
      <c r="L2043" s="40" t="s">
        <v>11115</v>
      </c>
      <c r="M2043" s="42">
        <v>42825</v>
      </c>
      <c r="N2043" s="42">
        <v>2958465</v>
      </c>
      <c r="O2043" s="40" t="s">
        <v>15767</v>
      </c>
      <c r="P2043" s="40" t="s">
        <v>15869</v>
      </c>
      <c r="Q2043" s="40" t="s">
        <v>11118</v>
      </c>
    </row>
    <row r="2044" spans="1:17" ht="26.5" x14ac:dyDescent="0.35">
      <c r="A2044" s="40" t="s">
        <v>15870</v>
      </c>
      <c r="B2044" s="40" t="s">
        <v>15871</v>
      </c>
      <c r="C2044" s="41"/>
      <c r="D2044" s="42">
        <v>42825</v>
      </c>
      <c r="E2044" s="42">
        <v>2958465</v>
      </c>
      <c r="F2044" s="41"/>
      <c r="G2044" s="41"/>
      <c r="H2044" s="40" t="s">
        <v>9590</v>
      </c>
      <c r="I2044" s="42">
        <v>42825</v>
      </c>
      <c r="J2044" s="40" t="s">
        <v>11115</v>
      </c>
      <c r="K2044" s="42">
        <v>42825</v>
      </c>
      <c r="L2044" s="40" t="s">
        <v>11115</v>
      </c>
      <c r="M2044" s="42">
        <v>42825</v>
      </c>
      <c r="N2044" s="42">
        <v>2958465</v>
      </c>
      <c r="O2044" s="40" t="s">
        <v>15767</v>
      </c>
      <c r="P2044" s="40" t="s">
        <v>15869</v>
      </c>
      <c r="Q2044" s="40" t="s">
        <v>11121</v>
      </c>
    </row>
    <row r="2045" spans="1:17" ht="26.5" x14ac:dyDescent="0.35">
      <c r="A2045" s="40" t="s">
        <v>15872</v>
      </c>
      <c r="B2045" s="40" t="s">
        <v>15873</v>
      </c>
      <c r="C2045" s="41"/>
      <c r="D2045" s="42">
        <v>42825</v>
      </c>
      <c r="E2045" s="42">
        <v>2958465</v>
      </c>
      <c r="F2045" s="40" t="s">
        <v>12500</v>
      </c>
      <c r="G2045" s="41"/>
      <c r="H2045" s="40" t="s">
        <v>9590</v>
      </c>
      <c r="I2045" s="42">
        <v>42825</v>
      </c>
      <c r="J2045" s="40" t="s">
        <v>11115</v>
      </c>
      <c r="K2045" s="42">
        <v>42825</v>
      </c>
      <c r="L2045" s="40" t="s">
        <v>11115</v>
      </c>
      <c r="M2045" s="42">
        <v>42825</v>
      </c>
      <c r="N2045" s="42">
        <v>2958465</v>
      </c>
      <c r="O2045" s="40" t="s">
        <v>11160</v>
      </c>
      <c r="P2045" s="40" t="s">
        <v>15874</v>
      </c>
      <c r="Q2045" s="40" t="s">
        <v>11121</v>
      </c>
    </row>
    <row r="2046" spans="1:17" ht="26.5" x14ac:dyDescent="0.35">
      <c r="A2046" s="40" t="s">
        <v>15875</v>
      </c>
      <c r="B2046" s="40" t="s">
        <v>15876</v>
      </c>
      <c r="C2046" s="41"/>
      <c r="D2046" s="42">
        <v>42825</v>
      </c>
      <c r="E2046" s="42">
        <v>2958465</v>
      </c>
      <c r="F2046" s="40" t="s">
        <v>12500</v>
      </c>
      <c r="G2046" s="41"/>
      <c r="H2046" s="40" t="s">
        <v>9590</v>
      </c>
      <c r="I2046" s="42">
        <v>42825</v>
      </c>
      <c r="J2046" s="40" t="s">
        <v>11115</v>
      </c>
      <c r="K2046" s="42">
        <v>42825</v>
      </c>
      <c r="L2046" s="40" t="s">
        <v>11115</v>
      </c>
      <c r="M2046" s="42">
        <v>42825</v>
      </c>
      <c r="N2046" s="42">
        <v>2958465</v>
      </c>
      <c r="O2046" s="40" t="s">
        <v>11160</v>
      </c>
      <c r="P2046" s="40" t="s">
        <v>15874</v>
      </c>
      <c r="Q2046" s="40" t="s">
        <v>11167</v>
      </c>
    </row>
    <row r="2047" spans="1:17" x14ac:dyDescent="0.35">
      <c r="A2047" s="40" t="s">
        <v>15877</v>
      </c>
      <c r="B2047" s="40" t="s">
        <v>15878</v>
      </c>
      <c r="C2047" s="41"/>
      <c r="D2047" s="42">
        <v>42825</v>
      </c>
      <c r="E2047" s="42">
        <v>2958465</v>
      </c>
      <c r="F2047" s="40" t="s">
        <v>12919</v>
      </c>
      <c r="G2047" s="41"/>
      <c r="H2047" s="40" t="s">
        <v>9590</v>
      </c>
      <c r="I2047" s="42">
        <v>42825</v>
      </c>
      <c r="J2047" s="40" t="s">
        <v>11115</v>
      </c>
      <c r="K2047" s="42">
        <v>42825</v>
      </c>
      <c r="L2047" s="40" t="s">
        <v>11115</v>
      </c>
      <c r="M2047" s="42">
        <v>42825</v>
      </c>
      <c r="N2047" s="42">
        <v>2958465</v>
      </c>
      <c r="O2047" s="40" t="s">
        <v>11155</v>
      </c>
      <c r="P2047" s="40" t="s">
        <v>15879</v>
      </c>
      <c r="Q2047" s="40" t="s">
        <v>11118</v>
      </c>
    </row>
    <row r="2048" spans="1:17" ht="26.5" x14ac:dyDescent="0.35">
      <c r="A2048" s="40" t="s">
        <v>15880</v>
      </c>
      <c r="B2048" s="40" t="s">
        <v>15881</v>
      </c>
      <c r="C2048" s="41"/>
      <c r="D2048" s="42">
        <v>42825</v>
      </c>
      <c r="E2048" s="42">
        <v>2958465</v>
      </c>
      <c r="F2048" s="40" t="s">
        <v>15877</v>
      </c>
      <c r="G2048" s="41"/>
      <c r="H2048" s="40" t="s">
        <v>9590</v>
      </c>
      <c r="I2048" s="42">
        <v>42825</v>
      </c>
      <c r="J2048" s="40" t="s">
        <v>11115</v>
      </c>
      <c r="K2048" s="42">
        <v>42825</v>
      </c>
      <c r="L2048" s="40" t="s">
        <v>11115</v>
      </c>
      <c r="M2048" s="42">
        <v>42825</v>
      </c>
      <c r="N2048" s="42">
        <v>2958465</v>
      </c>
      <c r="O2048" s="40" t="s">
        <v>11160</v>
      </c>
      <c r="P2048" s="40" t="s">
        <v>15879</v>
      </c>
      <c r="Q2048" s="40" t="s">
        <v>11144</v>
      </c>
    </row>
    <row r="2049" spans="1:17" ht="26.5" x14ac:dyDescent="0.35">
      <c r="A2049" s="40" t="s">
        <v>15882</v>
      </c>
      <c r="B2049" s="40" t="s">
        <v>15883</v>
      </c>
      <c r="C2049" s="41"/>
      <c r="D2049" s="42">
        <v>42825</v>
      </c>
      <c r="E2049" s="42">
        <v>2958465</v>
      </c>
      <c r="F2049" s="40" t="s">
        <v>15877</v>
      </c>
      <c r="G2049" s="41"/>
      <c r="H2049" s="40" t="s">
        <v>9590</v>
      </c>
      <c r="I2049" s="42">
        <v>42825</v>
      </c>
      <c r="J2049" s="40" t="s">
        <v>11115</v>
      </c>
      <c r="K2049" s="42">
        <v>42825</v>
      </c>
      <c r="L2049" s="40" t="s">
        <v>11115</v>
      </c>
      <c r="M2049" s="42">
        <v>42825</v>
      </c>
      <c r="N2049" s="42">
        <v>2958465</v>
      </c>
      <c r="O2049" s="40" t="s">
        <v>11160</v>
      </c>
      <c r="P2049" s="40" t="s">
        <v>15879</v>
      </c>
      <c r="Q2049" s="40" t="s">
        <v>11136</v>
      </c>
    </row>
    <row r="2050" spans="1:17" x14ac:dyDescent="0.35">
      <c r="A2050" s="40" t="s">
        <v>15884</v>
      </c>
      <c r="B2050" s="40" t="s">
        <v>15885</v>
      </c>
      <c r="C2050" s="41"/>
      <c r="D2050" s="42">
        <v>42825</v>
      </c>
      <c r="E2050" s="42">
        <v>2958465</v>
      </c>
      <c r="F2050" s="40" t="s">
        <v>14139</v>
      </c>
      <c r="G2050" s="41"/>
      <c r="H2050" s="40" t="s">
        <v>9590</v>
      </c>
      <c r="I2050" s="42">
        <v>42825</v>
      </c>
      <c r="J2050" s="40" t="s">
        <v>11115</v>
      </c>
      <c r="K2050" s="42">
        <v>42825</v>
      </c>
      <c r="L2050" s="40" t="s">
        <v>11115</v>
      </c>
      <c r="M2050" s="42">
        <v>42825</v>
      </c>
      <c r="N2050" s="42">
        <v>2958465</v>
      </c>
      <c r="O2050" s="40" t="s">
        <v>11155</v>
      </c>
      <c r="P2050" s="40" t="s">
        <v>15886</v>
      </c>
      <c r="Q2050" s="40" t="s">
        <v>11118</v>
      </c>
    </row>
    <row r="2051" spans="1:17" x14ac:dyDescent="0.35">
      <c r="A2051" s="40" t="s">
        <v>15887</v>
      </c>
      <c r="B2051" s="40" t="s">
        <v>15885</v>
      </c>
      <c r="C2051" s="41"/>
      <c r="D2051" s="42">
        <v>42825</v>
      </c>
      <c r="E2051" s="42">
        <v>2958465</v>
      </c>
      <c r="F2051" s="41"/>
      <c r="G2051" s="41"/>
      <c r="H2051" s="40" t="s">
        <v>9590</v>
      </c>
      <c r="I2051" s="42">
        <v>42825</v>
      </c>
      <c r="J2051" s="40" t="s">
        <v>11115</v>
      </c>
      <c r="K2051" s="42">
        <v>42825</v>
      </c>
      <c r="L2051" s="40" t="s">
        <v>11115</v>
      </c>
      <c r="M2051" s="42">
        <v>42825</v>
      </c>
      <c r="N2051" s="42">
        <v>2958465</v>
      </c>
      <c r="O2051" s="40" t="s">
        <v>11155</v>
      </c>
      <c r="P2051" s="40" t="s">
        <v>15886</v>
      </c>
      <c r="Q2051" s="40" t="s">
        <v>11118</v>
      </c>
    </row>
    <row r="2052" spans="1:17" x14ac:dyDescent="0.35">
      <c r="A2052" s="40" t="s">
        <v>15888</v>
      </c>
      <c r="B2052" s="40" t="s">
        <v>15889</v>
      </c>
      <c r="C2052" s="41"/>
      <c r="D2052" s="42">
        <v>42825</v>
      </c>
      <c r="E2052" s="42">
        <v>2958465</v>
      </c>
      <c r="F2052" s="41"/>
      <c r="G2052" s="41"/>
      <c r="H2052" s="40" t="s">
        <v>9590</v>
      </c>
      <c r="I2052" s="42">
        <v>42825</v>
      </c>
      <c r="J2052" s="40" t="s">
        <v>11115</v>
      </c>
      <c r="K2052" s="42">
        <v>42825</v>
      </c>
      <c r="L2052" s="40" t="s">
        <v>11115</v>
      </c>
      <c r="M2052" s="42">
        <v>42825</v>
      </c>
      <c r="N2052" s="42">
        <v>2958465</v>
      </c>
      <c r="O2052" s="40" t="s">
        <v>11155</v>
      </c>
      <c r="P2052" s="40" t="s">
        <v>15890</v>
      </c>
      <c r="Q2052" s="40" t="s">
        <v>11118</v>
      </c>
    </row>
    <row r="2053" spans="1:17" ht="26.5" x14ac:dyDescent="0.35">
      <c r="A2053" s="40" t="s">
        <v>15891</v>
      </c>
      <c r="B2053" s="40" t="s">
        <v>15892</v>
      </c>
      <c r="C2053" s="41"/>
      <c r="D2053" s="42">
        <v>42825</v>
      </c>
      <c r="E2053" s="42">
        <v>2958465</v>
      </c>
      <c r="F2053" s="41"/>
      <c r="G2053" s="41"/>
      <c r="H2053" s="40" t="s">
        <v>9590</v>
      </c>
      <c r="I2053" s="42">
        <v>42825</v>
      </c>
      <c r="J2053" s="40" t="s">
        <v>11115</v>
      </c>
      <c r="K2053" s="42">
        <v>42825</v>
      </c>
      <c r="L2053" s="40" t="s">
        <v>11115</v>
      </c>
      <c r="M2053" s="42">
        <v>42825</v>
      </c>
      <c r="N2053" s="42">
        <v>2958465</v>
      </c>
      <c r="O2053" s="40" t="s">
        <v>11160</v>
      </c>
      <c r="P2053" s="40" t="s">
        <v>15890</v>
      </c>
      <c r="Q2053" s="40" t="s">
        <v>11121</v>
      </c>
    </row>
    <row r="2054" spans="1:17" x14ac:dyDescent="0.35">
      <c r="A2054" s="40" t="s">
        <v>15893</v>
      </c>
      <c r="B2054" s="40" t="s">
        <v>15894</v>
      </c>
      <c r="C2054" s="41"/>
      <c r="D2054" s="42">
        <v>42825</v>
      </c>
      <c r="E2054" s="42">
        <v>2958465</v>
      </c>
      <c r="F2054" s="41"/>
      <c r="G2054" s="41"/>
      <c r="H2054" s="40" t="s">
        <v>9590</v>
      </c>
      <c r="I2054" s="42">
        <v>42825</v>
      </c>
      <c r="J2054" s="40" t="s">
        <v>11115</v>
      </c>
      <c r="K2054" s="42">
        <v>42825</v>
      </c>
      <c r="L2054" s="40" t="s">
        <v>11115</v>
      </c>
      <c r="M2054" s="42">
        <v>42825</v>
      </c>
      <c r="N2054" s="42">
        <v>2958465</v>
      </c>
      <c r="O2054" s="40" t="s">
        <v>11116</v>
      </c>
      <c r="P2054" s="40" t="s">
        <v>15895</v>
      </c>
      <c r="Q2054" s="40" t="s">
        <v>11118</v>
      </c>
    </row>
    <row r="2055" spans="1:17" x14ac:dyDescent="0.35">
      <c r="A2055" s="40" t="s">
        <v>15896</v>
      </c>
      <c r="B2055" s="40" t="s">
        <v>15897</v>
      </c>
      <c r="C2055" s="41"/>
      <c r="D2055" s="42">
        <v>42825</v>
      </c>
      <c r="E2055" s="42">
        <v>2958465</v>
      </c>
      <c r="F2055" s="41"/>
      <c r="G2055" s="41"/>
      <c r="H2055" s="40" t="s">
        <v>9590</v>
      </c>
      <c r="I2055" s="42">
        <v>42825</v>
      </c>
      <c r="J2055" s="40" t="s">
        <v>11115</v>
      </c>
      <c r="K2055" s="42">
        <v>42825</v>
      </c>
      <c r="L2055" s="40" t="s">
        <v>11115</v>
      </c>
      <c r="M2055" s="42">
        <v>42825</v>
      </c>
      <c r="N2055" s="42">
        <v>2958465</v>
      </c>
      <c r="O2055" s="40" t="s">
        <v>11116</v>
      </c>
      <c r="P2055" s="40" t="s">
        <v>15895</v>
      </c>
      <c r="Q2055" s="40" t="s">
        <v>11136</v>
      </c>
    </row>
    <row r="2056" spans="1:17" x14ac:dyDescent="0.35">
      <c r="A2056" s="40" t="s">
        <v>15898</v>
      </c>
      <c r="B2056" s="40" t="s">
        <v>15899</v>
      </c>
      <c r="C2056" s="41"/>
      <c r="D2056" s="42">
        <v>42825</v>
      </c>
      <c r="E2056" s="42">
        <v>2958465</v>
      </c>
      <c r="F2056" s="41"/>
      <c r="G2056" s="41"/>
      <c r="H2056" s="40" t="s">
        <v>9590</v>
      </c>
      <c r="I2056" s="42">
        <v>42825</v>
      </c>
      <c r="J2056" s="40" t="s">
        <v>11115</v>
      </c>
      <c r="K2056" s="42">
        <v>42825</v>
      </c>
      <c r="L2056" s="40" t="s">
        <v>11115</v>
      </c>
      <c r="M2056" s="42">
        <v>42825</v>
      </c>
      <c r="N2056" s="42">
        <v>2958465</v>
      </c>
      <c r="O2056" s="40" t="s">
        <v>11116</v>
      </c>
      <c r="P2056" s="40" t="s">
        <v>15900</v>
      </c>
      <c r="Q2056" s="40" t="s">
        <v>11118</v>
      </c>
    </row>
    <row r="2057" spans="1:17" x14ac:dyDescent="0.35">
      <c r="A2057" s="40" t="s">
        <v>15901</v>
      </c>
      <c r="B2057" s="40" t="s">
        <v>15902</v>
      </c>
      <c r="C2057" s="41"/>
      <c r="D2057" s="42">
        <v>42825</v>
      </c>
      <c r="E2057" s="42">
        <v>2958465</v>
      </c>
      <c r="F2057" s="41"/>
      <c r="G2057" s="41"/>
      <c r="H2057" s="40" t="s">
        <v>9590</v>
      </c>
      <c r="I2057" s="42">
        <v>42825</v>
      </c>
      <c r="J2057" s="40" t="s">
        <v>11115</v>
      </c>
      <c r="K2057" s="42">
        <v>42825</v>
      </c>
      <c r="L2057" s="40" t="s">
        <v>11115</v>
      </c>
      <c r="M2057" s="42">
        <v>42825</v>
      </c>
      <c r="N2057" s="42">
        <v>2958465</v>
      </c>
      <c r="O2057" s="40" t="s">
        <v>11116</v>
      </c>
      <c r="P2057" s="40" t="s">
        <v>15900</v>
      </c>
      <c r="Q2057" s="40" t="s">
        <v>11121</v>
      </c>
    </row>
    <row r="2058" spans="1:17" x14ac:dyDescent="0.35">
      <c r="A2058" s="40" t="s">
        <v>15903</v>
      </c>
      <c r="B2058" s="40" t="s">
        <v>15904</v>
      </c>
      <c r="C2058" s="41"/>
      <c r="D2058" s="42">
        <v>42825</v>
      </c>
      <c r="E2058" s="42">
        <v>2958465</v>
      </c>
      <c r="F2058" s="41"/>
      <c r="G2058" s="41"/>
      <c r="H2058" s="40" t="s">
        <v>9590</v>
      </c>
      <c r="I2058" s="42">
        <v>42825</v>
      </c>
      <c r="J2058" s="40" t="s">
        <v>11115</v>
      </c>
      <c r="K2058" s="42">
        <v>42825</v>
      </c>
      <c r="L2058" s="40" t="s">
        <v>11115</v>
      </c>
      <c r="M2058" s="42">
        <v>42825</v>
      </c>
      <c r="N2058" s="42">
        <v>2958465</v>
      </c>
      <c r="O2058" s="40" t="s">
        <v>11260</v>
      </c>
      <c r="P2058" s="40" t="s">
        <v>15905</v>
      </c>
      <c r="Q2058" s="40" t="s">
        <v>11118</v>
      </c>
    </row>
    <row r="2059" spans="1:17" x14ac:dyDescent="0.35">
      <c r="A2059" s="40" t="s">
        <v>15906</v>
      </c>
      <c r="B2059" s="40" t="s">
        <v>15907</v>
      </c>
      <c r="C2059" s="41"/>
      <c r="D2059" s="42">
        <v>42825</v>
      </c>
      <c r="E2059" s="42">
        <v>2958465</v>
      </c>
      <c r="F2059" s="41"/>
      <c r="G2059" s="41"/>
      <c r="H2059" s="40" t="s">
        <v>9590</v>
      </c>
      <c r="I2059" s="42">
        <v>42825</v>
      </c>
      <c r="J2059" s="40" t="s">
        <v>11115</v>
      </c>
      <c r="K2059" s="42">
        <v>42825</v>
      </c>
      <c r="L2059" s="40" t="s">
        <v>11115</v>
      </c>
      <c r="M2059" s="42">
        <v>42825</v>
      </c>
      <c r="N2059" s="42">
        <v>2958465</v>
      </c>
      <c r="O2059" s="40" t="s">
        <v>11260</v>
      </c>
      <c r="P2059" s="40" t="s">
        <v>15905</v>
      </c>
      <c r="Q2059" s="40" t="s">
        <v>11121</v>
      </c>
    </row>
    <row r="2060" spans="1:17" x14ac:dyDescent="0.35">
      <c r="A2060" s="40" t="s">
        <v>15908</v>
      </c>
      <c r="B2060" s="40" t="s">
        <v>15909</v>
      </c>
      <c r="C2060" s="41"/>
      <c r="D2060" s="42">
        <v>42825</v>
      </c>
      <c r="E2060" s="42">
        <v>2958465</v>
      </c>
      <c r="F2060" s="41"/>
      <c r="G2060" s="41"/>
      <c r="H2060" s="40" t="s">
        <v>9590</v>
      </c>
      <c r="I2060" s="42">
        <v>42825</v>
      </c>
      <c r="J2060" s="40" t="s">
        <v>11115</v>
      </c>
      <c r="K2060" s="42">
        <v>42825</v>
      </c>
      <c r="L2060" s="40" t="s">
        <v>11115</v>
      </c>
      <c r="M2060" s="42">
        <v>42825</v>
      </c>
      <c r="N2060" s="42">
        <v>2958465</v>
      </c>
      <c r="O2060" s="40" t="s">
        <v>11194</v>
      </c>
      <c r="P2060" s="40" t="s">
        <v>15910</v>
      </c>
      <c r="Q2060" s="40" t="s">
        <v>11118</v>
      </c>
    </row>
    <row r="2061" spans="1:17" x14ac:dyDescent="0.35">
      <c r="A2061" s="40" t="s">
        <v>15911</v>
      </c>
      <c r="B2061" s="40" t="s">
        <v>15912</v>
      </c>
      <c r="C2061" s="41"/>
      <c r="D2061" s="42">
        <v>42825</v>
      </c>
      <c r="E2061" s="42">
        <v>2958465</v>
      </c>
      <c r="F2061" s="41"/>
      <c r="G2061" s="41"/>
      <c r="H2061" s="40" t="s">
        <v>9590</v>
      </c>
      <c r="I2061" s="42">
        <v>42825</v>
      </c>
      <c r="J2061" s="40" t="s">
        <v>11115</v>
      </c>
      <c r="K2061" s="42">
        <v>42825</v>
      </c>
      <c r="L2061" s="40" t="s">
        <v>11115</v>
      </c>
      <c r="M2061" s="42">
        <v>42825</v>
      </c>
      <c r="N2061" s="42">
        <v>2958465</v>
      </c>
      <c r="O2061" s="40" t="s">
        <v>11194</v>
      </c>
      <c r="P2061" s="40" t="s">
        <v>15910</v>
      </c>
      <c r="Q2061" s="40" t="s">
        <v>11121</v>
      </c>
    </row>
    <row r="2062" spans="1:17" x14ac:dyDescent="0.35">
      <c r="A2062" s="40" t="s">
        <v>15913</v>
      </c>
      <c r="B2062" s="40" t="s">
        <v>15914</v>
      </c>
      <c r="C2062" s="41"/>
      <c r="D2062" s="42">
        <v>42825</v>
      </c>
      <c r="E2062" s="42">
        <v>2958465</v>
      </c>
      <c r="F2062" s="41"/>
      <c r="G2062" s="41"/>
      <c r="H2062" s="40" t="s">
        <v>9590</v>
      </c>
      <c r="I2062" s="42">
        <v>42825</v>
      </c>
      <c r="J2062" s="40" t="s">
        <v>11115</v>
      </c>
      <c r="K2062" s="42">
        <v>42825</v>
      </c>
      <c r="L2062" s="40" t="s">
        <v>11115</v>
      </c>
      <c r="M2062" s="42">
        <v>42825</v>
      </c>
      <c r="N2062" s="42">
        <v>2958465</v>
      </c>
      <c r="O2062" s="40" t="s">
        <v>11116</v>
      </c>
      <c r="P2062" s="40" t="s">
        <v>15915</v>
      </c>
      <c r="Q2062" s="40" t="s">
        <v>11118</v>
      </c>
    </row>
    <row r="2063" spans="1:17" x14ac:dyDescent="0.35">
      <c r="A2063" s="40" t="s">
        <v>15916</v>
      </c>
      <c r="B2063" s="40" t="s">
        <v>15917</v>
      </c>
      <c r="C2063" s="41"/>
      <c r="D2063" s="42">
        <v>42825</v>
      </c>
      <c r="E2063" s="42">
        <v>2958465</v>
      </c>
      <c r="F2063" s="41"/>
      <c r="G2063" s="41"/>
      <c r="H2063" s="40" t="s">
        <v>9590</v>
      </c>
      <c r="I2063" s="42">
        <v>42825</v>
      </c>
      <c r="J2063" s="40" t="s">
        <v>11115</v>
      </c>
      <c r="K2063" s="42">
        <v>42825</v>
      </c>
      <c r="L2063" s="40" t="s">
        <v>11115</v>
      </c>
      <c r="M2063" s="42">
        <v>42825</v>
      </c>
      <c r="N2063" s="42">
        <v>2958465</v>
      </c>
      <c r="O2063" s="40" t="s">
        <v>11260</v>
      </c>
      <c r="P2063" s="40" t="s">
        <v>15918</v>
      </c>
      <c r="Q2063" s="40" t="s">
        <v>11118</v>
      </c>
    </row>
    <row r="2064" spans="1:17" x14ac:dyDescent="0.35">
      <c r="A2064" s="40" t="s">
        <v>15919</v>
      </c>
      <c r="B2064" s="40" t="s">
        <v>15920</v>
      </c>
      <c r="C2064" s="41"/>
      <c r="D2064" s="42">
        <v>42825</v>
      </c>
      <c r="E2064" s="42">
        <v>2958465</v>
      </c>
      <c r="F2064" s="41"/>
      <c r="G2064" s="41"/>
      <c r="H2064" s="40" t="s">
        <v>9590</v>
      </c>
      <c r="I2064" s="42">
        <v>42825</v>
      </c>
      <c r="J2064" s="40" t="s">
        <v>11115</v>
      </c>
      <c r="K2064" s="42">
        <v>42825</v>
      </c>
      <c r="L2064" s="40" t="s">
        <v>11115</v>
      </c>
      <c r="M2064" s="42">
        <v>42825</v>
      </c>
      <c r="N2064" s="42">
        <v>2958465</v>
      </c>
      <c r="O2064" s="40" t="s">
        <v>11260</v>
      </c>
      <c r="P2064" s="40" t="s">
        <v>15918</v>
      </c>
      <c r="Q2064" s="40" t="s">
        <v>11136</v>
      </c>
    </row>
    <row r="2065" spans="1:17" x14ac:dyDescent="0.35">
      <c r="A2065" s="40" t="s">
        <v>15921</v>
      </c>
      <c r="B2065" s="40" t="s">
        <v>15922</v>
      </c>
      <c r="C2065" s="41"/>
      <c r="D2065" s="42">
        <v>42825</v>
      </c>
      <c r="E2065" s="42">
        <v>2958465</v>
      </c>
      <c r="F2065" s="40" t="s">
        <v>12603</v>
      </c>
      <c r="G2065" s="41"/>
      <c r="H2065" s="40" t="s">
        <v>9590</v>
      </c>
      <c r="I2065" s="42">
        <v>42825</v>
      </c>
      <c r="J2065" s="40" t="s">
        <v>11115</v>
      </c>
      <c r="K2065" s="42">
        <v>42825</v>
      </c>
      <c r="L2065" s="40" t="s">
        <v>11115</v>
      </c>
      <c r="M2065" s="42">
        <v>42825</v>
      </c>
      <c r="N2065" s="42">
        <v>2958465</v>
      </c>
      <c r="O2065" s="40" t="s">
        <v>11155</v>
      </c>
      <c r="P2065" s="40" t="s">
        <v>15923</v>
      </c>
      <c r="Q2065" s="40" t="s">
        <v>11118</v>
      </c>
    </row>
    <row r="2066" spans="1:17" x14ac:dyDescent="0.35">
      <c r="A2066" s="40" t="s">
        <v>15924</v>
      </c>
      <c r="B2066" s="40" t="s">
        <v>15925</v>
      </c>
      <c r="C2066" s="41"/>
      <c r="D2066" s="42">
        <v>42825</v>
      </c>
      <c r="E2066" s="42">
        <v>2958465</v>
      </c>
      <c r="F2066" s="40" t="s">
        <v>15921</v>
      </c>
      <c r="G2066" s="41"/>
      <c r="H2066" s="40" t="s">
        <v>9590</v>
      </c>
      <c r="I2066" s="42">
        <v>42825</v>
      </c>
      <c r="J2066" s="40" t="s">
        <v>11115</v>
      </c>
      <c r="K2066" s="42">
        <v>42825</v>
      </c>
      <c r="L2066" s="40" t="s">
        <v>11115</v>
      </c>
      <c r="M2066" s="42">
        <v>42825</v>
      </c>
      <c r="N2066" s="42">
        <v>2958465</v>
      </c>
      <c r="O2066" s="40" t="s">
        <v>11155</v>
      </c>
      <c r="P2066" s="40" t="s">
        <v>15923</v>
      </c>
      <c r="Q2066" s="40" t="s">
        <v>11121</v>
      </c>
    </row>
    <row r="2067" spans="1:17" x14ac:dyDescent="0.35">
      <c r="A2067" s="40" t="s">
        <v>15926</v>
      </c>
      <c r="B2067" s="40" t="s">
        <v>15927</v>
      </c>
      <c r="C2067" s="41"/>
      <c r="D2067" s="42">
        <v>42825</v>
      </c>
      <c r="E2067" s="42">
        <v>2958465</v>
      </c>
      <c r="F2067" s="41"/>
      <c r="G2067" s="41"/>
      <c r="H2067" s="40" t="s">
        <v>9590</v>
      </c>
      <c r="I2067" s="42">
        <v>42825</v>
      </c>
      <c r="J2067" s="40" t="s">
        <v>11115</v>
      </c>
      <c r="K2067" s="42">
        <v>42825</v>
      </c>
      <c r="L2067" s="40" t="s">
        <v>11115</v>
      </c>
      <c r="M2067" s="42">
        <v>42825</v>
      </c>
      <c r="N2067" s="42">
        <v>2958465</v>
      </c>
      <c r="O2067" s="40" t="s">
        <v>11221</v>
      </c>
      <c r="P2067" s="40" t="s">
        <v>15928</v>
      </c>
      <c r="Q2067" s="40" t="s">
        <v>11118</v>
      </c>
    </row>
    <row r="2068" spans="1:17" x14ac:dyDescent="0.35">
      <c r="A2068" s="40" t="s">
        <v>15929</v>
      </c>
      <c r="B2068" s="40" t="s">
        <v>15930</v>
      </c>
      <c r="C2068" s="41"/>
      <c r="D2068" s="42">
        <v>42825</v>
      </c>
      <c r="E2068" s="42">
        <v>2958465</v>
      </c>
      <c r="F2068" s="41"/>
      <c r="G2068" s="41"/>
      <c r="H2068" s="40" t="s">
        <v>9590</v>
      </c>
      <c r="I2068" s="42">
        <v>42825</v>
      </c>
      <c r="J2068" s="40" t="s">
        <v>11115</v>
      </c>
      <c r="K2068" s="42">
        <v>42825</v>
      </c>
      <c r="L2068" s="40" t="s">
        <v>11115</v>
      </c>
      <c r="M2068" s="42">
        <v>42825</v>
      </c>
      <c r="N2068" s="42">
        <v>2958465</v>
      </c>
      <c r="O2068" s="40" t="s">
        <v>15931</v>
      </c>
      <c r="P2068" s="40" t="s">
        <v>15932</v>
      </c>
      <c r="Q2068" s="40" t="s">
        <v>11118</v>
      </c>
    </row>
    <row r="2069" spans="1:17" x14ac:dyDescent="0.35">
      <c r="A2069" s="40" t="s">
        <v>15933</v>
      </c>
      <c r="B2069" s="40" t="s">
        <v>15934</v>
      </c>
      <c r="C2069" s="41"/>
      <c r="D2069" s="42">
        <v>42825</v>
      </c>
      <c r="E2069" s="42">
        <v>2958465</v>
      </c>
      <c r="F2069" s="41"/>
      <c r="G2069" s="41"/>
      <c r="H2069" s="40" t="s">
        <v>9590</v>
      </c>
      <c r="I2069" s="42">
        <v>42825</v>
      </c>
      <c r="J2069" s="40" t="s">
        <v>11115</v>
      </c>
      <c r="K2069" s="42">
        <v>42825</v>
      </c>
      <c r="L2069" s="40" t="s">
        <v>11115</v>
      </c>
      <c r="M2069" s="42">
        <v>42825</v>
      </c>
      <c r="N2069" s="42">
        <v>2958465</v>
      </c>
      <c r="O2069" s="40" t="s">
        <v>15931</v>
      </c>
      <c r="P2069" s="40" t="s">
        <v>15932</v>
      </c>
      <c r="Q2069" s="40" t="s">
        <v>11121</v>
      </c>
    </row>
    <row r="2070" spans="1:17" x14ac:dyDescent="0.35">
      <c r="A2070" s="40" t="s">
        <v>15935</v>
      </c>
      <c r="B2070" s="40" t="s">
        <v>15936</v>
      </c>
      <c r="C2070" s="41"/>
      <c r="D2070" s="42">
        <v>42825</v>
      </c>
      <c r="E2070" s="42">
        <v>2958465</v>
      </c>
      <c r="F2070" s="41"/>
      <c r="G2070" s="41"/>
      <c r="H2070" s="40" t="s">
        <v>9590</v>
      </c>
      <c r="I2070" s="42">
        <v>42825</v>
      </c>
      <c r="J2070" s="40" t="s">
        <v>11115</v>
      </c>
      <c r="K2070" s="42">
        <v>42825</v>
      </c>
      <c r="L2070" s="40" t="s">
        <v>11115</v>
      </c>
      <c r="M2070" s="42">
        <v>42825</v>
      </c>
      <c r="N2070" s="42">
        <v>2958465</v>
      </c>
      <c r="O2070" s="40" t="s">
        <v>11260</v>
      </c>
      <c r="P2070" s="40" t="s">
        <v>15937</v>
      </c>
      <c r="Q2070" s="40" t="s">
        <v>11118</v>
      </c>
    </row>
    <row r="2071" spans="1:17" x14ac:dyDescent="0.35">
      <c r="A2071" s="40" t="s">
        <v>15938</v>
      </c>
      <c r="B2071" s="40" t="s">
        <v>15939</v>
      </c>
      <c r="C2071" s="41"/>
      <c r="D2071" s="42">
        <v>42825</v>
      </c>
      <c r="E2071" s="42">
        <v>2958465</v>
      </c>
      <c r="F2071" s="41"/>
      <c r="G2071" s="41"/>
      <c r="H2071" s="40" t="s">
        <v>9590</v>
      </c>
      <c r="I2071" s="42">
        <v>42825</v>
      </c>
      <c r="J2071" s="40" t="s">
        <v>11115</v>
      </c>
      <c r="K2071" s="42">
        <v>42825</v>
      </c>
      <c r="L2071" s="40" t="s">
        <v>11115</v>
      </c>
      <c r="M2071" s="42">
        <v>42825</v>
      </c>
      <c r="N2071" s="42">
        <v>2958465</v>
      </c>
      <c r="O2071" s="40" t="s">
        <v>11260</v>
      </c>
      <c r="P2071" s="40" t="s">
        <v>15937</v>
      </c>
      <c r="Q2071" s="40" t="s">
        <v>11121</v>
      </c>
    </row>
    <row r="2072" spans="1:17" x14ac:dyDescent="0.35">
      <c r="A2072" s="40" t="s">
        <v>15940</v>
      </c>
      <c r="B2072" s="40" t="s">
        <v>15941</v>
      </c>
      <c r="C2072" s="41"/>
      <c r="D2072" s="42">
        <v>42825</v>
      </c>
      <c r="E2072" s="42">
        <v>2958465</v>
      </c>
      <c r="F2072" s="41"/>
      <c r="G2072" s="41"/>
      <c r="H2072" s="40" t="s">
        <v>9590</v>
      </c>
      <c r="I2072" s="42">
        <v>42825</v>
      </c>
      <c r="J2072" s="40" t="s">
        <v>11115</v>
      </c>
      <c r="K2072" s="42">
        <v>42825</v>
      </c>
      <c r="L2072" s="40" t="s">
        <v>11115</v>
      </c>
      <c r="M2072" s="42">
        <v>42825</v>
      </c>
      <c r="N2072" s="42">
        <v>2958465</v>
      </c>
      <c r="O2072" s="40" t="s">
        <v>11274</v>
      </c>
      <c r="P2072" s="40" t="s">
        <v>15942</v>
      </c>
      <c r="Q2072" s="40" t="s">
        <v>11121</v>
      </c>
    </row>
    <row r="2073" spans="1:17" x14ac:dyDescent="0.35">
      <c r="A2073" s="40" t="s">
        <v>10421</v>
      </c>
      <c r="B2073" s="40" t="s">
        <v>15943</v>
      </c>
      <c r="C2073" s="41"/>
      <c r="D2073" s="42">
        <v>42825</v>
      </c>
      <c r="E2073" s="42">
        <v>2958465</v>
      </c>
      <c r="F2073" s="41"/>
      <c r="G2073" s="41"/>
      <c r="H2073" s="40" t="s">
        <v>9590</v>
      </c>
      <c r="I2073" s="42">
        <v>42825</v>
      </c>
      <c r="J2073" s="40" t="s">
        <v>11115</v>
      </c>
      <c r="K2073" s="42">
        <v>42825</v>
      </c>
      <c r="L2073" s="40" t="s">
        <v>11115</v>
      </c>
      <c r="M2073" s="42">
        <v>42825</v>
      </c>
      <c r="N2073" s="42">
        <v>2958465</v>
      </c>
      <c r="O2073" s="40" t="s">
        <v>11149</v>
      </c>
      <c r="P2073" s="40" t="s">
        <v>15944</v>
      </c>
      <c r="Q2073" s="40" t="s">
        <v>11144</v>
      </c>
    </row>
    <row r="2074" spans="1:17" x14ac:dyDescent="0.35">
      <c r="A2074" s="40" t="s">
        <v>15945</v>
      </c>
      <c r="B2074" s="40" t="s">
        <v>15946</v>
      </c>
      <c r="C2074" s="41"/>
      <c r="D2074" s="42">
        <v>42825</v>
      </c>
      <c r="E2074" s="42">
        <v>2958465</v>
      </c>
      <c r="F2074" s="41"/>
      <c r="G2074" s="41"/>
      <c r="H2074" s="40" t="s">
        <v>9590</v>
      </c>
      <c r="I2074" s="42">
        <v>42825</v>
      </c>
      <c r="J2074" s="40" t="s">
        <v>11115</v>
      </c>
      <c r="K2074" s="42">
        <v>42825</v>
      </c>
      <c r="L2074" s="40" t="s">
        <v>11115</v>
      </c>
      <c r="M2074" s="42">
        <v>42825</v>
      </c>
      <c r="N2074" s="42">
        <v>2958465</v>
      </c>
      <c r="O2074" s="40" t="s">
        <v>11149</v>
      </c>
      <c r="P2074" s="40" t="s">
        <v>15944</v>
      </c>
      <c r="Q2074" s="40" t="s">
        <v>11121</v>
      </c>
    </row>
    <row r="2075" spans="1:17" x14ac:dyDescent="0.35">
      <c r="A2075" s="40" t="s">
        <v>10420</v>
      </c>
      <c r="B2075" s="40" t="s">
        <v>15947</v>
      </c>
      <c r="C2075" s="41"/>
      <c r="D2075" s="42">
        <v>42825</v>
      </c>
      <c r="E2075" s="42">
        <v>2958465</v>
      </c>
      <c r="F2075" s="41"/>
      <c r="G2075" s="41"/>
      <c r="H2075" s="40" t="s">
        <v>9590</v>
      </c>
      <c r="I2075" s="42">
        <v>42825</v>
      </c>
      <c r="J2075" s="40" t="s">
        <v>11115</v>
      </c>
      <c r="K2075" s="42">
        <v>42825</v>
      </c>
      <c r="L2075" s="40" t="s">
        <v>11115</v>
      </c>
      <c r="M2075" s="42">
        <v>42825</v>
      </c>
      <c r="N2075" s="42">
        <v>2958465</v>
      </c>
      <c r="O2075" s="40" t="s">
        <v>11149</v>
      </c>
      <c r="P2075" s="40" t="s">
        <v>15944</v>
      </c>
      <c r="Q2075" s="40" t="s">
        <v>11152</v>
      </c>
    </row>
    <row r="2076" spans="1:17" x14ac:dyDescent="0.35">
      <c r="A2076" s="40" t="s">
        <v>15948</v>
      </c>
      <c r="B2076" s="40" t="s">
        <v>15949</v>
      </c>
      <c r="C2076" s="41"/>
      <c r="D2076" s="42">
        <v>42825</v>
      </c>
      <c r="E2076" s="42">
        <v>2958465</v>
      </c>
      <c r="F2076" s="40" t="s">
        <v>15254</v>
      </c>
      <c r="G2076" s="41"/>
      <c r="H2076" s="40" t="s">
        <v>9590</v>
      </c>
      <c r="I2076" s="42">
        <v>42825</v>
      </c>
      <c r="J2076" s="40" t="s">
        <v>11115</v>
      </c>
      <c r="K2076" s="42">
        <v>42825</v>
      </c>
      <c r="L2076" s="40" t="s">
        <v>11115</v>
      </c>
      <c r="M2076" s="42">
        <v>42825</v>
      </c>
      <c r="N2076" s="42">
        <v>2958465</v>
      </c>
      <c r="O2076" s="40" t="s">
        <v>11155</v>
      </c>
      <c r="P2076" s="40" t="s">
        <v>15950</v>
      </c>
      <c r="Q2076" s="40" t="s">
        <v>11118</v>
      </c>
    </row>
    <row r="2077" spans="1:17" ht="26.5" x14ac:dyDescent="0.35">
      <c r="A2077" s="40" t="s">
        <v>15951</v>
      </c>
      <c r="B2077" s="40" t="s">
        <v>15952</v>
      </c>
      <c r="C2077" s="41"/>
      <c r="D2077" s="42">
        <v>42825</v>
      </c>
      <c r="E2077" s="42">
        <v>2958465</v>
      </c>
      <c r="F2077" s="40" t="s">
        <v>14311</v>
      </c>
      <c r="G2077" s="41"/>
      <c r="H2077" s="40" t="s">
        <v>9590</v>
      </c>
      <c r="I2077" s="42">
        <v>42825</v>
      </c>
      <c r="J2077" s="40" t="s">
        <v>11115</v>
      </c>
      <c r="K2077" s="42">
        <v>42825</v>
      </c>
      <c r="L2077" s="40" t="s">
        <v>11115</v>
      </c>
      <c r="M2077" s="42">
        <v>42825</v>
      </c>
      <c r="N2077" s="42">
        <v>2958465</v>
      </c>
      <c r="O2077" s="40" t="s">
        <v>11160</v>
      </c>
      <c r="P2077" s="40" t="s">
        <v>15950</v>
      </c>
      <c r="Q2077" s="40" t="s">
        <v>11121</v>
      </c>
    </row>
    <row r="2078" spans="1:17" x14ac:dyDescent="0.35">
      <c r="A2078" s="40" t="s">
        <v>15953</v>
      </c>
      <c r="B2078" s="40" t="s">
        <v>15954</v>
      </c>
      <c r="C2078" s="41"/>
      <c r="D2078" s="42">
        <v>42825</v>
      </c>
      <c r="E2078" s="42">
        <v>2958465</v>
      </c>
      <c r="F2078" s="41"/>
      <c r="G2078" s="41"/>
      <c r="H2078" s="40" t="s">
        <v>9590</v>
      </c>
      <c r="I2078" s="42">
        <v>42825</v>
      </c>
      <c r="J2078" s="40" t="s">
        <v>11115</v>
      </c>
      <c r="K2078" s="42">
        <v>42825</v>
      </c>
      <c r="L2078" s="40" t="s">
        <v>11115</v>
      </c>
      <c r="M2078" s="42">
        <v>42825</v>
      </c>
      <c r="N2078" s="42">
        <v>2958465</v>
      </c>
      <c r="O2078" s="40" t="s">
        <v>11124</v>
      </c>
      <c r="P2078" s="40" t="s">
        <v>15955</v>
      </c>
      <c r="Q2078" s="40" t="s">
        <v>11121</v>
      </c>
    </row>
    <row r="2079" spans="1:17" x14ac:dyDescent="0.35">
      <c r="A2079" s="40" t="s">
        <v>15956</v>
      </c>
      <c r="B2079" s="40" t="s">
        <v>15957</v>
      </c>
      <c r="C2079" s="41"/>
      <c r="D2079" s="42">
        <v>42825</v>
      </c>
      <c r="E2079" s="42">
        <v>2958465</v>
      </c>
      <c r="F2079" s="41"/>
      <c r="G2079" s="41"/>
      <c r="H2079" s="40" t="s">
        <v>9590</v>
      </c>
      <c r="I2079" s="42">
        <v>42825</v>
      </c>
      <c r="J2079" s="40" t="s">
        <v>11115</v>
      </c>
      <c r="K2079" s="42">
        <v>42825</v>
      </c>
      <c r="L2079" s="40" t="s">
        <v>11115</v>
      </c>
      <c r="M2079" s="42">
        <v>42825</v>
      </c>
      <c r="N2079" s="42">
        <v>2958465</v>
      </c>
      <c r="O2079" s="40" t="s">
        <v>11237</v>
      </c>
      <c r="P2079" s="40" t="s">
        <v>15958</v>
      </c>
      <c r="Q2079" s="40" t="s">
        <v>11139</v>
      </c>
    </row>
    <row r="2080" spans="1:17" x14ac:dyDescent="0.35">
      <c r="A2080" s="40" t="s">
        <v>15959</v>
      </c>
      <c r="B2080" s="40" t="s">
        <v>15960</v>
      </c>
      <c r="C2080" s="41"/>
      <c r="D2080" s="42">
        <v>42825</v>
      </c>
      <c r="E2080" s="42">
        <v>2958465</v>
      </c>
      <c r="F2080" s="41"/>
      <c r="G2080" s="41"/>
      <c r="H2080" s="40" t="s">
        <v>9590</v>
      </c>
      <c r="I2080" s="42">
        <v>42825</v>
      </c>
      <c r="J2080" s="40" t="s">
        <v>11115</v>
      </c>
      <c r="K2080" s="42">
        <v>42825</v>
      </c>
      <c r="L2080" s="40" t="s">
        <v>11115</v>
      </c>
      <c r="M2080" s="42">
        <v>42825</v>
      </c>
      <c r="N2080" s="42">
        <v>2958465</v>
      </c>
      <c r="O2080" s="40" t="s">
        <v>11124</v>
      </c>
      <c r="P2080" s="40" t="s">
        <v>15961</v>
      </c>
      <c r="Q2080" s="40" t="s">
        <v>11118</v>
      </c>
    </row>
    <row r="2081" spans="1:17" x14ac:dyDescent="0.35">
      <c r="A2081" s="40" t="s">
        <v>15962</v>
      </c>
      <c r="B2081" s="40" t="s">
        <v>15963</v>
      </c>
      <c r="C2081" s="41"/>
      <c r="D2081" s="42">
        <v>42825</v>
      </c>
      <c r="E2081" s="42">
        <v>2958465</v>
      </c>
      <c r="F2081" s="41"/>
      <c r="G2081" s="41"/>
      <c r="H2081" s="40" t="s">
        <v>9590</v>
      </c>
      <c r="I2081" s="42">
        <v>42825</v>
      </c>
      <c r="J2081" s="40" t="s">
        <v>11115</v>
      </c>
      <c r="K2081" s="42">
        <v>42825</v>
      </c>
      <c r="L2081" s="40" t="s">
        <v>11115</v>
      </c>
      <c r="M2081" s="42">
        <v>42825</v>
      </c>
      <c r="N2081" s="42">
        <v>2958465</v>
      </c>
      <c r="O2081" s="40" t="s">
        <v>11124</v>
      </c>
      <c r="P2081" s="40" t="s">
        <v>15961</v>
      </c>
      <c r="Q2081" s="40" t="s">
        <v>11121</v>
      </c>
    </row>
    <row r="2082" spans="1:17" ht="26.5" x14ac:dyDescent="0.35">
      <c r="A2082" s="40" t="s">
        <v>15964</v>
      </c>
      <c r="B2082" s="40" t="s">
        <v>15965</v>
      </c>
      <c r="C2082" s="41"/>
      <c r="D2082" s="42">
        <v>42825</v>
      </c>
      <c r="E2082" s="42">
        <v>2958465</v>
      </c>
      <c r="F2082" s="41"/>
      <c r="G2082" s="41"/>
      <c r="H2082" s="40" t="s">
        <v>9590</v>
      </c>
      <c r="I2082" s="42">
        <v>42825</v>
      </c>
      <c r="J2082" s="40" t="s">
        <v>11115</v>
      </c>
      <c r="K2082" s="42">
        <v>42825</v>
      </c>
      <c r="L2082" s="40" t="s">
        <v>11115</v>
      </c>
      <c r="M2082" s="42">
        <v>42825</v>
      </c>
      <c r="N2082" s="42">
        <v>2958465</v>
      </c>
      <c r="O2082" s="40" t="s">
        <v>11132</v>
      </c>
      <c r="P2082" s="40" t="s">
        <v>15965</v>
      </c>
      <c r="Q2082" s="40" t="s">
        <v>11118</v>
      </c>
    </row>
    <row r="2083" spans="1:17" x14ac:dyDescent="0.35">
      <c r="A2083" s="40" t="s">
        <v>10311</v>
      </c>
      <c r="B2083" s="40" t="s">
        <v>15966</v>
      </c>
      <c r="C2083" s="41"/>
      <c r="D2083" s="42">
        <v>42825</v>
      </c>
      <c r="E2083" s="42">
        <v>2958465</v>
      </c>
      <c r="F2083" s="41"/>
      <c r="G2083" s="41"/>
      <c r="H2083" s="40" t="s">
        <v>9590</v>
      </c>
      <c r="I2083" s="42">
        <v>42825</v>
      </c>
      <c r="J2083" s="40" t="s">
        <v>11115</v>
      </c>
      <c r="K2083" s="42">
        <v>42825</v>
      </c>
      <c r="L2083" s="40" t="s">
        <v>11115</v>
      </c>
      <c r="M2083" s="42">
        <v>42825</v>
      </c>
      <c r="N2083" s="42">
        <v>2958465</v>
      </c>
      <c r="O2083" s="40" t="s">
        <v>11149</v>
      </c>
      <c r="P2083" s="40" t="s">
        <v>15967</v>
      </c>
      <c r="Q2083" s="40" t="s">
        <v>11144</v>
      </c>
    </row>
    <row r="2084" spans="1:17" x14ac:dyDescent="0.35">
      <c r="A2084" s="40" t="s">
        <v>15968</v>
      </c>
      <c r="B2084" s="40" t="s">
        <v>15969</v>
      </c>
      <c r="C2084" s="41"/>
      <c r="D2084" s="42">
        <v>42825</v>
      </c>
      <c r="E2084" s="42">
        <v>2958465</v>
      </c>
      <c r="F2084" s="41"/>
      <c r="G2084" s="41"/>
      <c r="H2084" s="40" t="s">
        <v>9590</v>
      </c>
      <c r="I2084" s="42">
        <v>42825</v>
      </c>
      <c r="J2084" s="40" t="s">
        <v>11115</v>
      </c>
      <c r="K2084" s="42">
        <v>42825</v>
      </c>
      <c r="L2084" s="40" t="s">
        <v>11115</v>
      </c>
      <c r="M2084" s="42">
        <v>42825</v>
      </c>
      <c r="N2084" s="42">
        <v>2958465</v>
      </c>
      <c r="O2084" s="40" t="s">
        <v>11132</v>
      </c>
      <c r="P2084" s="40" t="s">
        <v>15967</v>
      </c>
      <c r="Q2084" s="40" t="s">
        <v>11139</v>
      </c>
    </row>
    <row r="2085" spans="1:17" x14ac:dyDescent="0.35">
      <c r="A2085" s="40" t="s">
        <v>15970</v>
      </c>
      <c r="B2085" s="40" t="s">
        <v>15971</v>
      </c>
      <c r="C2085" s="41"/>
      <c r="D2085" s="42">
        <v>42825</v>
      </c>
      <c r="E2085" s="42">
        <v>2958465</v>
      </c>
      <c r="F2085" s="41"/>
      <c r="G2085" s="41"/>
      <c r="H2085" s="40" t="s">
        <v>9590</v>
      </c>
      <c r="I2085" s="42">
        <v>42825</v>
      </c>
      <c r="J2085" s="40" t="s">
        <v>11115</v>
      </c>
      <c r="K2085" s="42">
        <v>42825</v>
      </c>
      <c r="L2085" s="40" t="s">
        <v>11115</v>
      </c>
      <c r="M2085" s="42">
        <v>42825</v>
      </c>
      <c r="N2085" s="42">
        <v>2958465</v>
      </c>
      <c r="O2085" s="40" t="s">
        <v>11132</v>
      </c>
      <c r="P2085" s="40" t="s">
        <v>15972</v>
      </c>
      <c r="Q2085" s="40" t="s">
        <v>11118</v>
      </c>
    </row>
    <row r="2086" spans="1:17" x14ac:dyDescent="0.35">
      <c r="A2086" s="40" t="s">
        <v>15973</v>
      </c>
      <c r="B2086" s="40" t="s">
        <v>15974</v>
      </c>
      <c r="C2086" s="41"/>
      <c r="D2086" s="42">
        <v>42825</v>
      </c>
      <c r="E2086" s="42">
        <v>2958465</v>
      </c>
      <c r="F2086" s="41"/>
      <c r="G2086" s="41"/>
      <c r="H2086" s="40" t="s">
        <v>9590</v>
      </c>
      <c r="I2086" s="42">
        <v>42825</v>
      </c>
      <c r="J2086" s="40" t="s">
        <v>11115</v>
      </c>
      <c r="K2086" s="42">
        <v>42825</v>
      </c>
      <c r="L2086" s="40" t="s">
        <v>11115</v>
      </c>
      <c r="M2086" s="42">
        <v>42825</v>
      </c>
      <c r="N2086" s="42">
        <v>2958465</v>
      </c>
      <c r="O2086" s="40" t="s">
        <v>11132</v>
      </c>
      <c r="P2086" s="40" t="s">
        <v>15972</v>
      </c>
      <c r="Q2086" s="40" t="s">
        <v>11136</v>
      </c>
    </row>
    <row r="2087" spans="1:17" x14ac:dyDescent="0.35">
      <c r="A2087" s="40" t="s">
        <v>15975</v>
      </c>
      <c r="B2087" s="40" t="s">
        <v>15976</v>
      </c>
      <c r="C2087" s="41"/>
      <c r="D2087" s="42">
        <v>42825</v>
      </c>
      <c r="E2087" s="42">
        <v>2958465</v>
      </c>
      <c r="F2087" s="41"/>
      <c r="G2087" s="41"/>
      <c r="H2087" s="40" t="s">
        <v>9590</v>
      </c>
      <c r="I2087" s="42">
        <v>42825</v>
      </c>
      <c r="J2087" s="40" t="s">
        <v>11115</v>
      </c>
      <c r="K2087" s="42">
        <v>42825</v>
      </c>
      <c r="L2087" s="40" t="s">
        <v>11115</v>
      </c>
      <c r="M2087" s="42">
        <v>42825</v>
      </c>
      <c r="N2087" s="42">
        <v>2958465</v>
      </c>
      <c r="O2087" s="40" t="s">
        <v>11210</v>
      </c>
      <c r="P2087" s="40" t="s">
        <v>15977</v>
      </c>
      <c r="Q2087" s="40" t="s">
        <v>11118</v>
      </c>
    </row>
    <row r="2088" spans="1:17" x14ac:dyDescent="0.35">
      <c r="A2088" s="40" t="s">
        <v>15978</v>
      </c>
      <c r="B2088" s="40" t="s">
        <v>15979</v>
      </c>
      <c r="C2088" s="41"/>
      <c r="D2088" s="42">
        <v>42825</v>
      </c>
      <c r="E2088" s="42">
        <v>2958465</v>
      </c>
      <c r="F2088" s="40" t="s">
        <v>11425</v>
      </c>
      <c r="G2088" s="41"/>
      <c r="H2088" s="40" t="s">
        <v>9590</v>
      </c>
      <c r="I2088" s="42">
        <v>42825</v>
      </c>
      <c r="J2088" s="40" t="s">
        <v>11115</v>
      </c>
      <c r="K2088" s="42">
        <v>42825</v>
      </c>
      <c r="L2088" s="40" t="s">
        <v>11115</v>
      </c>
      <c r="M2088" s="42">
        <v>42825</v>
      </c>
      <c r="N2088" s="42">
        <v>2958465</v>
      </c>
      <c r="O2088" s="40" t="s">
        <v>11210</v>
      </c>
      <c r="P2088" s="40" t="s">
        <v>15977</v>
      </c>
      <c r="Q2088" s="40" t="s">
        <v>11144</v>
      </c>
    </row>
    <row r="2089" spans="1:17" x14ac:dyDescent="0.35">
      <c r="A2089" s="40" t="s">
        <v>15980</v>
      </c>
      <c r="B2089" s="40" t="s">
        <v>15981</v>
      </c>
      <c r="C2089" s="41"/>
      <c r="D2089" s="42">
        <v>42825</v>
      </c>
      <c r="E2089" s="42">
        <v>2958465</v>
      </c>
      <c r="F2089" s="40" t="s">
        <v>15978</v>
      </c>
      <c r="G2089" s="41"/>
      <c r="H2089" s="40" t="s">
        <v>9590</v>
      </c>
      <c r="I2089" s="42">
        <v>42825</v>
      </c>
      <c r="J2089" s="40" t="s">
        <v>11115</v>
      </c>
      <c r="K2089" s="42">
        <v>42825</v>
      </c>
      <c r="L2089" s="40" t="s">
        <v>11115</v>
      </c>
      <c r="M2089" s="42">
        <v>42825</v>
      </c>
      <c r="N2089" s="42">
        <v>2958465</v>
      </c>
      <c r="O2089" s="40" t="s">
        <v>11210</v>
      </c>
      <c r="P2089" s="40" t="s">
        <v>15977</v>
      </c>
      <c r="Q2089" s="40" t="s">
        <v>11121</v>
      </c>
    </row>
    <row r="2090" spans="1:17" x14ac:dyDescent="0.35">
      <c r="A2090" s="40" t="s">
        <v>15982</v>
      </c>
      <c r="B2090" s="40" t="s">
        <v>15983</v>
      </c>
      <c r="C2090" s="41"/>
      <c r="D2090" s="42">
        <v>42825</v>
      </c>
      <c r="E2090" s="42">
        <v>2958465</v>
      </c>
      <c r="F2090" s="40" t="s">
        <v>15980</v>
      </c>
      <c r="G2090" s="41"/>
      <c r="H2090" s="40" t="s">
        <v>9590</v>
      </c>
      <c r="I2090" s="42">
        <v>42825</v>
      </c>
      <c r="J2090" s="40" t="s">
        <v>11115</v>
      </c>
      <c r="K2090" s="42">
        <v>42825</v>
      </c>
      <c r="L2090" s="40" t="s">
        <v>11115</v>
      </c>
      <c r="M2090" s="42">
        <v>42825</v>
      </c>
      <c r="N2090" s="42">
        <v>2958465</v>
      </c>
      <c r="O2090" s="40" t="s">
        <v>11210</v>
      </c>
      <c r="P2090" s="40" t="s">
        <v>15977</v>
      </c>
      <c r="Q2090" s="40" t="s">
        <v>11167</v>
      </c>
    </row>
    <row r="2091" spans="1:17" x14ac:dyDescent="0.35">
      <c r="A2091" s="40" t="s">
        <v>15984</v>
      </c>
      <c r="B2091" s="40" t="s">
        <v>15985</v>
      </c>
      <c r="C2091" s="41"/>
      <c r="D2091" s="42">
        <v>42825</v>
      </c>
      <c r="E2091" s="42">
        <v>2958465</v>
      </c>
      <c r="F2091" s="41"/>
      <c r="G2091" s="41"/>
      <c r="H2091" s="40" t="s">
        <v>9590</v>
      </c>
      <c r="I2091" s="42">
        <v>42825</v>
      </c>
      <c r="J2091" s="40" t="s">
        <v>11115</v>
      </c>
      <c r="K2091" s="42">
        <v>42825</v>
      </c>
      <c r="L2091" s="40" t="s">
        <v>11115</v>
      </c>
      <c r="M2091" s="42">
        <v>42825</v>
      </c>
      <c r="N2091" s="42">
        <v>2958465</v>
      </c>
      <c r="O2091" s="40" t="s">
        <v>11260</v>
      </c>
      <c r="P2091" s="40" t="s">
        <v>15986</v>
      </c>
      <c r="Q2091" s="40" t="s">
        <v>11118</v>
      </c>
    </row>
    <row r="2092" spans="1:17" x14ac:dyDescent="0.35">
      <c r="A2092" s="40" t="s">
        <v>15987</v>
      </c>
      <c r="B2092" s="40" t="s">
        <v>15988</v>
      </c>
      <c r="C2092" s="41"/>
      <c r="D2092" s="42">
        <v>42825</v>
      </c>
      <c r="E2092" s="42">
        <v>2958465</v>
      </c>
      <c r="F2092" s="41"/>
      <c r="G2092" s="41"/>
      <c r="H2092" s="40" t="s">
        <v>9590</v>
      </c>
      <c r="I2092" s="42">
        <v>42825</v>
      </c>
      <c r="J2092" s="40" t="s">
        <v>11115</v>
      </c>
      <c r="K2092" s="42">
        <v>42825</v>
      </c>
      <c r="L2092" s="40" t="s">
        <v>11115</v>
      </c>
      <c r="M2092" s="42">
        <v>42825</v>
      </c>
      <c r="N2092" s="42">
        <v>2958465</v>
      </c>
      <c r="O2092" s="40" t="s">
        <v>11260</v>
      </c>
      <c r="P2092" s="40" t="s">
        <v>15986</v>
      </c>
      <c r="Q2092" s="40" t="s">
        <v>11121</v>
      </c>
    </row>
    <row r="2093" spans="1:17" x14ac:dyDescent="0.35">
      <c r="A2093" s="40" t="s">
        <v>15989</v>
      </c>
      <c r="B2093" s="40" t="s">
        <v>15990</v>
      </c>
      <c r="C2093" s="41"/>
      <c r="D2093" s="42">
        <v>42825</v>
      </c>
      <c r="E2093" s="42">
        <v>2958465</v>
      </c>
      <c r="F2093" s="41"/>
      <c r="G2093" s="41"/>
      <c r="H2093" s="40" t="s">
        <v>9590</v>
      </c>
      <c r="I2093" s="42">
        <v>42825</v>
      </c>
      <c r="J2093" s="40" t="s">
        <v>11115</v>
      </c>
      <c r="K2093" s="42">
        <v>42825</v>
      </c>
      <c r="L2093" s="40" t="s">
        <v>11115</v>
      </c>
      <c r="M2093" s="42">
        <v>42825</v>
      </c>
      <c r="N2093" s="42">
        <v>2958465</v>
      </c>
      <c r="O2093" s="40" t="s">
        <v>11116</v>
      </c>
      <c r="P2093" s="40" t="s">
        <v>15991</v>
      </c>
      <c r="Q2093" s="40" t="s">
        <v>11118</v>
      </c>
    </row>
    <row r="2094" spans="1:17" x14ac:dyDescent="0.35">
      <c r="A2094" s="40" t="s">
        <v>15992</v>
      </c>
      <c r="B2094" s="40" t="s">
        <v>15993</v>
      </c>
      <c r="C2094" s="41"/>
      <c r="D2094" s="42">
        <v>42825</v>
      </c>
      <c r="E2094" s="42">
        <v>2958465</v>
      </c>
      <c r="F2094" s="41"/>
      <c r="G2094" s="41"/>
      <c r="H2094" s="40" t="s">
        <v>9590</v>
      </c>
      <c r="I2094" s="42">
        <v>42825</v>
      </c>
      <c r="J2094" s="40" t="s">
        <v>11115</v>
      </c>
      <c r="K2094" s="42">
        <v>42825</v>
      </c>
      <c r="L2094" s="40" t="s">
        <v>11115</v>
      </c>
      <c r="M2094" s="42">
        <v>42825</v>
      </c>
      <c r="N2094" s="42">
        <v>2958465</v>
      </c>
      <c r="O2094" s="40" t="s">
        <v>11116</v>
      </c>
      <c r="P2094" s="40" t="s">
        <v>15991</v>
      </c>
      <c r="Q2094" s="40" t="s">
        <v>11121</v>
      </c>
    </row>
    <row r="2095" spans="1:17" x14ac:dyDescent="0.35">
      <c r="A2095" s="40" t="s">
        <v>15994</v>
      </c>
      <c r="B2095" s="40" t="s">
        <v>15995</v>
      </c>
      <c r="C2095" s="41"/>
      <c r="D2095" s="42">
        <v>42825</v>
      </c>
      <c r="E2095" s="42">
        <v>2958465</v>
      </c>
      <c r="F2095" s="41"/>
      <c r="G2095" s="41"/>
      <c r="H2095" s="40" t="s">
        <v>9590</v>
      </c>
      <c r="I2095" s="42">
        <v>42825</v>
      </c>
      <c r="J2095" s="40" t="s">
        <v>11115</v>
      </c>
      <c r="K2095" s="42">
        <v>42825</v>
      </c>
      <c r="L2095" s="40" t="s">
        <v>11115</v>
      </c>
      <c r="M2095" s="42">
        <v>42825</v>
      </c>
      <c r="N2095" s="42">
        <v>2958465</v>
      </c>
      <c r="O2095" s="40" t="s">
        <v>11237</v>
      </c>
      <c r="P2095" s="40" t="s">
        <v>15996</v>
      </c>
      <c r="Q2095" s="40" t="s">
        <v>11118</v>
      </c>
    </row>
    <row r="2096" spans="1:17" x14ac:dyDescent="0.35">
      <c r="A2096" s="40" t="s">
        <v>15997</v>
      </c>
      <c r="B2096" s="40" t="s">
        <v>15998</v>
      </c>
      <c r="C2096" s="41"/>
      <c r="D2096" s="42">
        <v>42825</v>
      </c>
      <c r="E2096" s="42">
        <v>2958465</v>
      </c>
      <c r="F2096" s="41"/>
      <c r="G2096" s="41"/>
      <c r="H2096" s="40" t="s">
        <v>9590</v>
      </c>
      <c r="I2096" s="42">
        <v>42825</v>
      </c>
      <c r="J2096" s="40" t="s">
        <v>11115</v>
      </c>
      <c r="K2096" s="42">
        <v>42825</v>
      </c>
      <c r="L2096" s="40" t="s">
        <v>11115</v>
      </c>
      <c r="M2096" s="42">
        <v>42825</v>
      </c>
      <c r="N2096" s="42">
        <v>2958465</v>
      </c>
      <c r="O2096" s="40" t="s">
        <v>11237</v>
      </c>
      <c r="P2096" s="40" t="s">
        <v>15996</v>
      </c>
      <c r="Q2096" s="40" t="s">
        <v>11139</v>
      </c>
    </row>
    <row r="2097" spans="1:17" x14ac:dyDescent="0.35">
      <c r="A2097" s="40" t="s">
        <v>15999</v>
      </c>
      <c r="B2097" s="40" t="s">
        <v>16000</v>
      </c>
      <c r="C2097" s="41"/>
      <c r="D2097" s="42">
        <v>42825</v>
      </c>
      <c r="E2097" s="42">
        <v>2958465</v>
      </c>
      <c r="F2097" s="41"/>
      <c r="G2097" s="41"/>
      <c r="H2097" s="40" t="s">
        <v>9590</v>
      </c>
      <c r="I2097" s="42">
        <v>42825</v>
      </c>
      <c r="J2097" s="40" t="s">
        <v>11115</v>
      </c>
      <c r="K2097" s="42">
        <v>42825</v>
      </c>
      <c r="L2097" s="40" t="s">
        <v>11115</v>
      </c>
      <c r="M2097" s="42">
        <v>42825</v>
      </c>
      <c r="N2097" s="42">
        <v>2958465</v>
      </c>
      <c r="O2097" s="40" t="s">
        <v>11194</v>
      </c>
      <c r="P2097" s="40" t="s">
        <v>16001</v>
      </c>
      <c r="Q2097" s="40" t="s">
        <v>11118</v>
      </c>
    </row>
    <row r="2098" spans="1:17" x14ac:dyDescent="0.35">
      <c r="A2098" s="40" t="s">
        <v>16002</v>
      </c>
      <c r="B2098" s="40" t="s">
        <v>16003</v>
      </c>
      <c r="C2098" s="41"/>
      <c r="D2098" s="42">
        <v>42825</v>
      </c>
      <c r="E2098" s="42">
        <v>2958465</v>
      </c>
      <c r="F2098" s="41"/>
      <c r="G2098" s="41"/>
      <c r="H2098" s="40" t="s">
        <v>9590</v>
      </c>
      <c r="I2098" s="42">
        <v>42825</v>
      </c>
      <c r="J2098" s="40" t="s">
        <v>11115</v>
      </c>
      <c r="K2098" s="42">
        <v>42825</v>
      </c>
      <c r="L2098" s="40" t="s">
        <v>11115</v>
      </c>
      <c r="M2098" s="42">
        <v>42825</v>
      </c>
      <c r="N2098" s="42">
        <v>2958465</v>
      </c>
      <c r="O2098" s="40" t="s">
        <v>11194</v>
      </c>
      <c r="P2098" s="40" t="s">
        <v>16001</v>
      </c>
      <c r="Q2098" s="40" t="s">
        <v>11136</v>
      </c>
    </row>
    <row r="2099" spans="1:17" x14ac:dyDescent="0.35">
      <c r="A2099" s="40" t="s">
        <v>16004</v>
      </c>
      <c r="B2099" s="40" t="s">
        <v>16005</v>
      </c>
      <c r="C2099" s="41"/>
      <c r="D2099" s="42">
        <v>42825</v>
      </c>
      <c r="E2099" s="42">
        <v>2958465</v>
      </c>
      <c r="F2099" s="41"/>
      <c r="G2099" s="41"/>
      <c r="H2099" s="40" t="s">
        <v>9590</v>
      </c>
      <c r="I2099" s="42">
        <v>42825</v>
      </c>
      <c r="J2099" s="40" t="s">
        <v>11115</v>
      </c>
      <c r="K2099" s="42">
        <v>42825</v>
      </c>
      <c r="L2099" s="40" t="s">
        <v>11115</v>
      </c>
      <c r="M2099" s="42">
        <v>42825</v>
      </c>
      <c r="N2099" s="42">
        <v>2958465</v>
      </c>
      <c r="O2099" s="40" t="s">
        <v>11149</v>
      </c>
      <c r="P2099" s="40" t="s">
        <v>16006</v>
      </c>
      <c r="Q2099" s="40" t="s">
        <v>11118</v>
      </c>
    </row>
    <row r="2100" spans="1:17" x14ac:dyDescent="0.35">
      <c r="A2100" s="40" t="s">
        <v>16007</v>
      </c>
      <c r="B2100" s="40" t="s">
        <v>16008</v>
      </c>
      <c r="C2100" s="41"/>
      <c r="D2100" s="42">
        <v>42825</v>
      </c>
      <c r="E2100" s="42">
        <v>2958465</v>
      </c>
      <c r="F2100" s="41"/>
      <c r="G2100" s="41"/>
      <c r="H2100" s="40" t="s">
        <v>9590</v>
      </c>
      <c r="I2100" s="42">
        <v>42825</v>
      </c>
      <c r="J2100" s="40" t="s">
        <v>11115</v>
      </c>
      <c r="K2100" s="42">
        <v>42825</v>
      </c>
      <c r="L2100" s="40" t="s">
        <v>11115</v>
      </c>
      <c r="M2100" s="42">
        <v>42825</v>
      </c>
      <c r="N2100" s="42">
        <v>2958465</v>
      </c>
      <c r="O2100" s="40" t="s">
        <v>11260</v>
      </c>
      <c r="P2100" s="40" t="s">
        <v>16006</v>
      </c>
      <c r="Q2100" s="40" t="s">
        <v>11121</v>
      </c>
    </row>
    <row r="2101" spans="1:17" x14ac:dyDescent="0.35">
      <c r="A2101" s="40" t="s">
        <v>10447</v>
      </c>
      <c r="B2101" s="40" t="s">
        <v>16009</v>
      </c>
      <c r="C2101" s="41"/>
      <c r="D2101" s="42">
        <v>42825</v>
      </c>
      <c r="E2101" s="42">
        <v>2958465</v>
      </c>
      <c r="F2101" s="41"/>
      <c r="G2101" s="41"/>
      <c r="H2101" s="40" t="s">
        <v>9590</v>
      </c>
      <c r="I2101" s="42">
        <v>42825</v>
      </c>
      <c r="J2101" s="40" t="s">
        <v>11115</v>
      </c>
      <c r="K2101" s="42">
        <v>42825</v>
      </c>
      <c r="L2101" s="40" t="s">
        <v>11115</v>
      </c>
      <c r="M2101" s="42">
        <v>42825</v>
      </c>
      <c r="N2101" s="42">
        <v>2958465</v>
      </c>
      <c r="O2101" s="40" t="s">
        <v>11149</v>
      </c>
      <c r="P2101" s="40" t="s">
        <v>16006</v>
      </c>
      <c r="Q2101" s="40" t="s">
        <v>11152</v>
      </c>
    </row>
    <row r="2102" spans="1:17" x14ac:dyDescent="0.35">
      <c r="A2102" s="40" t="s">
        <v>16010</v>
      </c>
      <c r="B2102" s="40" t="s">
        <v>16009</v>
      </c>
      <c r="C2102" s="41"/>
      <c r="D2102" s="42">
        <v>42825</v>
      </c>
      <c r="E2102" s="42">
        <v>2958465</v>
      </c>
      <c r="F2102" s="41"/>
      <c r="G2102" s="41"/>
      <c r="H2102" s="40" t="s">
        <v>9590</v>
      </c>
      <c r="I2102" s="42">
        <v>42825</v>
      </c>
      <c r="J2102" s="40" t="s">
        <v>11115</v>
      </c>
      <c r="K2102" s="42">
        <v>42825</v>
      </c>
      <c r="L2102" s="40" t="s">
        <v>11115</v>
      </c>
      <c r="M2102" s="42">
        <v>42825</v>
      </c>
      <c r="N2102" s="42">
        <v>2958465</v>
      </c>
      <c r="O2102" s="40" t="s">
        <v>11149</v>
      </c>
      <c r="P2102" s="40" t="s">
        <v>16006</v>
      </c>
      <c r="Q2102" s="40" t="s">
        <v>11152</v>
      </c>
    </row>
    <row r="2103" spans="1:17" x14ac:dyDescent="0.35">
      <c r="A2103" s="40" t="s">
        <v>16011</v>
      </c>
      <c r="B2103" s="40" t="s">
        <v>16012</v>
      </c>
      <c r="C2103" s="41"/>
      <c r="D2103" s="42">
        <v>42825</v>
      </c>
      <c r="E2103" s="42">
        <v>2958465</v>
      </c>
      <c r="F2103" s="41"/>
      <c r="G2103" s="41"/>
      <c r="H2103" s="40" t="s">
        <v>9590</v>
      </c>
      <c r="I2103" s="42">
        <v>42825</v>
      </c>
      <c r="J2103" s="40" t="s">
        <v>11115</v>
      </c>
      <c r="K2103" s="42">
        <v>42825</v>
      </c>
      <c r="L2103" s="40" t="s">
        <v>11115</v>
      </c>
      <c r="M2103" s="42">
        <v>42825</v>
      </c>
      <c r="N2103" s="42">
        <v>2958465</v>
      </c>
      <c r="O2103" s="40" t="s">
        <v>11149</v>
      </c>
      <c r="P2103" s="40" t="s">
        <v>16006</v>
      </c>
      <c r="Q2103" s="40" t="s">
        <v>11167</v>
      </c>
    </row>
    <row r="2104" spans="1:17" x14ac:dyDescent="0.35">
      <c r="A2104" s="40" t="s">
        <v>16013</v>
      </c>
      <c r="B2104" s="40" t="s">
        <v>16014</v>
      </c>
      <c r="C2104" s="41"/>
      <c r="D2104" s="42">
        <v>42825</v>
      </c>
      <c r="E2104" s="42">
        <v>2958465</v>
      </c>
      <c r="F2104" s="41"/>
      <c r="G2104" s="41"/>
      <c r="H2104" s="40" t="s">
        <v>9590</v>
      </c>
      <c r="I2104" s="42">
        <v>42825</v>
      </c>
      <c r="J2104" s="40" t="s">
        <v>11115</v>
      </c>
      <c r="K2104" s="42">
        <v>42825</v>
      </c>
      <c r="L2104" s="40" t="s">
        <v>11115</v>
      </c>
      <c r="M2104" s="42">
        <v>42825</v>
      </c>
      <c r="N2104" s="42">
        <v>2958465</v>
      </c>
      <c r="O2104" s="40" t="s">
        <v>11249</v>
      </c>
      <c r="P2104" s="40" t="s">
        <v>16015</v>
      </c>
      <c r="Q2104" s="40" t="s">
        <v>11118</v>
      </c>
    </row>
    <row r="2105" spans="1:17" x14ac:dyDescent="0.35">
      <c r="A2105" s="40" t="s">
        <v>16016</v>
      </c>
      <c r="B2105" s="40" t="s">
        <v>16017</v>
      </c>
      <c r="C2105" s="41"/>
      <c r="D2105" s="42">
        <v>42825</v>
      </c>
      <c r="E2105" s="42">
        <v>2958465</v>
      </c>
      <c r="F2105" s="41"/>
      <c r="G2105" s="41"/>
      <c r="H2105" s="40" t="s">
        <v>9590</v>
      </c>
      <c r="I2105" s="42">
        <v>42825</v>
      </c>
      <c r="J2105" s="40" t="s">
        <v>11115</v>
      </c>
      <c r="K2105" s="42">
        <v>42825</v>
      </c>
      <c r="L2105" s="40" t="s">
        <v>11115</v>
      </c>
      <c r="M2105" s="42">
        <v>42825</v>
      </c>
      <c r="N2105" s="42">
        <v>2958465</v>
      </c>
      <c r="O2105" s="40" t="s">
        <v>11249</v>
      </c>
      <c r="P2105" s="40" t="s">
        <v>16015</v>
      </c>
      <c r="Q2105" s="40" t="s">
        <v>11121</v>
      </c>
    </row>
    <row r="2106" spans="1:17" x14ac:dyDescent="0.35">
      <c r="A2106" s="40" t="s">
        <v>16018</v>
      </c>
      <c r="B2106" s="40" t="s">
        <v>16019</v>
      </c>
      <c r="C2106" s="41"/>
      <c r="D2106" s="42">
        <v>42825</v>
      </c>
      <c r="E2106" s="42">
        <v>2958465</v>
      </c>
      <c r="F2106" s="41"/>
      <c r="G2106" s="41"/>
      <c r="H2106" s="40" t="s">
        <v>9590</v>
      </c>
      <c r="I2106" s="42">
        <v>42825</v>
      </c>
      <c r="J2106" s="40" t="s">
        <v>11115</v>
      </c>
      <c r="K2106" s="42">
        <v>42825</v>
      </c>
      <c r="L2106" s="40" t="s">
        <v>11115</v>
      </c>
      <c r="M2106" s="42">
        <v>42825</v>
      </c>
      <c r="N2106" s="42">
        <v>2958465</v>
      </c>
      <c r="O2106" s="40" t="s">
        <v>11149</v>
      </c>
      <c r="P2106" s="40" t="s">
        <v>16015</v>
      </c>
      <c r="Q2106" s="40" t="s">
        <v>11152</v>
      </c>
    </row>
    <row r="2107" spans="1:17" x14ac:dyDescent="0.35">
      <c r="A2107" s="40" t="s">
        <v>16020</v>
      </c>
      <c r="B2107" s="40" t="s">
        <v>16021</v>
      </c>
      <c r="C2107" s="41"/>
      <c r="D2107" s="42">
        <v>42825</v>
      </c>
      <c r="E2107" s="42">
        <v>2958465</v>
      </c>
      <c r="F2107" s="41"/>
      <c r="G2107" s="41"/>
      <c r="H2107" s="40" t="s">
        <v>9590</v>
      </c>
      <c r="I2107" s="42">
        <v>42825</v>
      </c>
      <c r="J2107" s="40" t="s">
        <v>11115</v>
      </c>
      <c r="K2107" s="42">
        <v>42825</v>
      </c>
      <c r="L2107" s="40" t="s">
        <v>11115</v>
      </c>
      <c r="M2107" s="42">
        <v>42825</v>
      </c>
      <c r="N2107" s="42">
        <v>2958465</v>
      </c>
      <c r="O2107" s="40" t="s">
        <v>11116</v>
      </c>
      <c r="P2107" s="40" t="s">
        <v>16022</v>
      </c>
      <c r="Q2107" s="40" t="s">
        <v>11118</v>
      </c>
    </row>
    <row r="2108" spans="1:17" x14ac:dyDescent="0.35">
      <c r="A2108" s="40" t="s">
        <v>16023</v>
      </c>
      <c r="B2108" s="40" t="s">
        <v>16024</v>
      </c>
      <c r="C2108" s="41"/>
      <c r="D2108" s="42">
        <v>42825</v>
      </c>
      <c r="E2108" s="42">
        <v>2958465</v>
      </c>
      <c r="F2108" s="41"/>
      <c r="G2108" s="41"/>
      <c r="H2108" s="40" t="s">
        <v>9590</v>
      </c>
      <c r="I2108" s="42">
        <v>42825</v>
      </c>
      <c r="J2108" s="40" t="s">
        <v>11115</v>
      </c>
      <c r="K2108" s="42">
        <v>42825</v>
      </c>
      <c r="L2108" s="40" t="s">
        <v>11115</v>
      </c>
      <c r="M2108" s="42">
        <v>42825</v>
      </c>
      <c r="N2108" s="42">
        <v>2958465</v>
      </c>
      <c r="O2108" s="40" t="s">
        <v>11116</v>
      </c>
      <c r="P2108" s="40" t="s">
        <v>16022</v>
      </c>
      <c r="Q2108" s="40" t="s">
        <v>11121</v>
      </c>
    </row>
    <row r="2109" spans="1:17" x14ac:dyDescent="0.35">
      <c r="A2109" s="43">
        <v>36951</v>
      </c>
      <c r="B2109" s="40" t="s">
        <v>16025</v>
      </c>
      <c r="C2109" s="41"/>
      <c r="D2109" s="42">
        <v>42825</v>
      </c>
      <c r="E2109" s="42">
        <v>2958465</v>
      </c>
      <c r="F2109" s="41"/>
      <c r="G2109" s="41"/>
      <c r="H2109" s="40" t="s">
        <v>9590</v>
      </c>
      <c r="I2109" s="42">
        <v>42825</v>
      </c>
      <c r="J2109" s="40" t="s">
        <v>11115</v>
      </c>
      <c r="K2109" s="42">
        <v>42825</v>
      </c>
      <c r="L2109" s="40" t="s">
        <v>11115</v>
      </c>
      <c r="M2109" s="42">
        <v>42825</v>
      </c>
      <c r="N2109" s="42">
        <v>2958465</v>
      </c>
      <c r="O2109" s="40" t="s">
        <v>11116</v>
      </c>
      <c r="P2109" s="40" t="s">
        <v>16026</v>
      </c>
      <c r="Q2109" s="40" t="s">
        <v>11118</v>
      </c>
    </row>
    <row r="2110" spans="1:17" x14ac:dyDescent="0.35">
      <c r="A2110" s="40" t="s">
        <v>16027</v>
      </c>
      <c r="B2110" s="40" t="s">
        <v>16028</v>
      </c>
      <c r="C2110" s="41"/>
      <c r="D2110" s="42">
        <v>42825</v>
      </c>
      <c r="E2110" s="42">
        <v>2958465</v>
      </c>
      <c r="F2110" s="40" t="s">
        <v>11766</v>
      </c>
      <c r="G2110" s="41"/>
      <c r="H2110" s="40" t="s">
        <v>9590</v>
      </c>
      <c r="I2110" s="42">
        <v>42825</v>
      </c>
      <c r="J2110" s="40" t="s">
        <v>11115</v>
      </c>
      <c r="K2110" s="42">
        <v>42825</v>
      </c>
      <c r="L2110" s="40" t="s">
        <v>11115</v>
      </c>
      <c r="M2110" s="42">
        <v>42825</v>
      </c>
      <c r="N2110" s="42">
        <v>2958465</v>
      </c>
      <c r="O2110" s="40" t="s">
        <v>11720</v>
      </c>
      <c r="P2110" s="40" t="s">
        <v>16029</v>
      </c>
      <c r="Q2110" s="40" t="s">
        <v>11118</v>
      </c>
    </row>
    <row r="2111" spans="1:17" x14ac:dyDescent="0.35">
      <c r="A2111" s="40" t="s">
        <v>16030</v>
      </c>
      <c r="B2111" s="40" t="s">
        <v>16031</v>
      </c>
      <c r="C2111" s="41"/>
      <c r="D2111" s="42">
        <v>42825</v>
      </c>
      <c r="E2111" s="42">
        <v>2958465</v>
      </c>
      <c r="F2111" s="40" t="s">
        <v>16027</v>
      </c>
      <c r="G2111" s="41"/>
      <c r="H2111" s="40" t="s">
        <v>9590</v>
      </c>
      <c r="I2111" s="42">
        <v>42825</v>
      </c>
      <c r="J2111" s="40" t="s">
        <v>11115</v>
      </c>
      <c r="K2111" s="42">
        <v>42825</v>
      </c>
      <c r="L2111" s="40" t="s">
        <v>11115</v>
      </c>
      <c r="M2111" s="42">
        <v>42825</v>
      </c>
      <c r="N2111" s="42">
        <v>2958465</v>
      </c>
      <c r="O2111" s="40" t="s">
        <v>11720</v>
      </c>
      <c r="P2111" s="40" t="s">
        <v>16029</v>
      </c>
      <c r="Q2111" s="40" t="s">
        <v>11121</v>
      </c>
    </row>
    <row r="2112" spans="1:17" x14ac:dyDescent="0.35">
      <c r="A2112" s="40" t="s">
        <v>16032</v>
      </c>
      <c r="B2112" s="40" t="s">
        <v>16033</v>
      </c>
      <c r="C2112" s="41"/>
      <c r="D2112" s="42">
        <v>42825</v>
      </c>
      <c r="E2112" s="42">
        <v>2958465</v>
      </c>
      <c r="F2112" s="41"/>
      <c r="G2112" s="41"/>
      <c r="H2112" s="40" t="s">
        <v>9590</v>
      </c>
      <c r="I2112" s="42">
        <v>42825</v>
      </c>
      <c r="J2112" s="40" t="s">
        <v>11115</v>
      </c>
      <c r="K2112" s="42">
        <v>42825</v>
      </c>
      <c r="L2112" s="40" t="s">
        <v>11115</v>
      </c>
      <c r="M2112" s="42">
        <v>42825</v>
      </c>
      <c r="N2112" s="42">
        <v>2958465</v>
      </c>
      <c r="O2112" s="40" t="s">
        <v>11194</v>
      </c>
      <c r="P2112" s="40" t="s">
        <v>16034</v>
      </c>
      <c r="Q2112" s="40" t="s">
        <v>11118</v>
      </c>
    </row>
    <row r="2113" spans="1:17" x14ac:dyDescent="0.35">
      <c r="A2113" s="40" t="s">
        <v>16035</v>
      </c>
      <c r="B2113" s="40" t="s">
        <v>16036</v>
      </c>
      <c r="C2113" s="41"/>
      <c r="D2113" s="42">
        <v>42825</v>
      </c>
      <c r="E2113" s="42">
        <v>2958465</v>
      </c>
      <c r="F2113" s="41"/>
      <c r="G2113" s="41"/>
      <c r="H2113" s="40" t="s">
        <v>9590</v>
      </c>
      <c r="I2113" s="42">
        <v>42825</v>
      </c>
      <c r="J2113" s="40" t="s">
        <v>11115</v>
      </c>
      <c r="K2113" s="42">
        <v>42825</v>
      </c>
      <c r="L2113" s="40" t="s">
        <v>11115</v>
      </c>
      <c r="M2113" s="42">
        <v>42825</v>
      </c>
      <c r="N2113" s="42">
        <v>2958465</v>
      </c>
      <c r="O2113" s="40" t="s">
        <v>11194</v>
      </c>
      <c r="P2113" s="40" t="s">
        <v>16034</v>
      </c>
      <c r="Q2113" s="40" t="s">
        <v>11136</v>
      </c>
    </row>
    <row r="2114" spans="1:17" x14ac:dyDescent="0.35">
      <c r="A2114" s="40" t="s">
        <v>16037</v>
      </c>
      <c r="B2114" s="40" t="s">
        <v>16038</v>
      </c>
      <c r="C2114" s="41"/>
      <c r="D2114" s="42">
        <v>42825</v>
      </c>
      <c r="E2114" s="42">
        <v>2958465</v>
      </c>
      <c r="F2114" s="41"/>
      <c r="G2114" s="41"/>
      <c r="H2114" s="40" t="s">
        <v>9590</v>
      </c>
      <c r="I2114" s="42">
        <v>42825</v>
      </c>
      <c r="J2114" s="40" t="s">
        <v>11115</v>
      </c>
      <c r="K2114" s="42">
        <v>42825</v>
      </c>
      <c r="L2114" s="40" t="s">
        <v>11115</v>
      </c>
      <c r="M2114" s="42">
        <v>42825</v>
      </c>
      <c r="N2114" s="42">
        <v>2958465</v>
      </c>
      <c r="O2114" s="40" t="s">
        <v>11384</v>
      </c>
      <c r="P2114" s="40" t="s">
        <v>16039</v>
      </c>
      <c r="Q2114" s="40" t="s">
        <v>11139</v>
      </c>
    </row>
    <row r="2115" spans="1:17" x14ac:dyDescent="0.35">
      <c r="A2115" s="40" t="s">
        <v>16040</v>
      </c>
      <c r="B2115" s="40" t="s">
        <v>16041</v>
      </c>
      <c r="C2115" s="41"/>
      <c r="D2115" s="42">
        <v>42825</v>
      </c>
      <c r="E2115" s="42">
        <v>2958465</v>
      </c>
      <c r="F2115" s="41"/>
      <c r="G2115" s="41"/>
      <c r="H2115" s="40" t="s">
        <v>9590</v>
      </c>
      <c r="I2115" s="42">
        <v>42825</v>
      </c>
      <c r="J2115" s="40" t="s">
        <v>11115</v>
      </c>
      <c r="K2115" s="42">
        <v>42825</v>
      </c>
      <c r="L2115" s="40" t="s">
        <v>11115</v>
      </c>
      <c r="M2115" s="42">
        <v>42825</v>
      </c>
      <c r="N2115" s="42">
        <v>2958465</v>
      </c>
      <c r="O2115" s="40" t="s">
        <v>11210</v>
      </c>
      <c r="P2115" s="40" t="s">
        <v>16042</v>
      </c>
      <c r="Q2115" s="40" t="s">
        <v>11118</v>
      </c>
    </row>
    <row r="2116" spans="1:17" x14ac:dyDescent="0.35">
      <c r="A2116" s="40" t="s">
        <v>16043</v>
      </c>
      <c r="B2116" s="40" t="s">
        <v>16044</v>
      </c>
      <c r="C2116" s="41"/>
      <c r="D2116" s="42">
        <v>42825</v>
      </c>
      <c r="E2116" s="42">
        <v>2958465</v>
      </c>
      <c r="F2116" s="41"/>
      <c r="G2116" s="41"/>
      <c r="H2116" s="40" t="s">
        <v>9590</v>
      </c>
      <c r="I2116" s="42">
        <v>42825</v>
      </c>
      <c r="J2116" s="40" t="s">
        <v>11115</v>
      </c>
      <c r="K2116" s="42">
        <v>42825</v>
      </c>
      <c r="L2116" s="40" t="s">
        <v>11115</v>
      </c>
      <c r="M2116" s="42">
        <v>42825</v>
      </c>
      <c r="N2116" s="42">
        <v>2958465</v>
      </c>
      <c r="O2116" s="40" t="s">
        <v>11210</v>
      </c>
      <c r="P2116" s="40" t="s">
        <v>16042</v>
      </c>
      <c r="Q2116" s="40" t="s">
        <v>11144</v>
      </c>
    </row>
    <row r="2117" spans="1:17" x14ac:dyDescent="0.35">
      <c r="A2117" s="40" t="s">
        <v>16045</v>
      </c>
      <c r="B2117" s="40" t="s">
        <v>16046</v>
      </c>
      <c r="C2117" s="41"/>
      <c r="D2117" s="42">
        <v>42825</v>
      </c>
      <c r="E2117" s="42">
        <v>2958465</v>
      </c>
      <c r="F2117" s="41"/>
      <c r="G2117" s="41"/>
      <c r="H2117" s="40" t="s">
        <v>9590</v>
      </c>
      <c r="I2117" s="42">
        <v>42825</v>
      </c>
      <c r="J2117" s="40" t="s">
        <v>11115</v>
      </c>
      <c r="K2117" s="42">
        <v>42825</v>
      </c>
      <c r="L2117" s="40" t="s">
        <v>11115</v>
      </c>
      <c r="M2117" s="42">
        <v>42825</v>
      </c>
      <c r="N2117" s="42">
        <v>2958465</v>
      </c>
      <c r="O2117" s="40" t="s">
        <v>11210</v>
      </c>
      <c r="P2117" s="40" t="s">
        <v>16042</v>
      </c>
      <c r="Q2117" s="40" t="s">
        <v>11184</v>
      </c>
    </row>
    <row r="2118" spans="1:17" x14ac:dyDescent="0.35">
      <c r="A2118" s="40" t="s">
        <v>16047</v>
      </c>
      <c r="B2118" s="40" t="s">
        <v>16048</v>
      </c>
      <c r="C2118" s="41"/>
      <c r="D2118" s="42">
        <v>42825</v>
      </c>
      <c r="E2118" s="42">
        <v>2958465</v>
      </c>
      <c r="F2118" s="41"/>
      <c r="G2118" s="41"/>
      <c r="H2118" s="40" t="s">
        <v>9590</v>
      </c>
      <c r="I2118" s="42">
        <v>42825</v>
      </c>
      <c r="J2118" s="40" t="s">
        <v>11115</v>
      </c>
      <c r="K2118" s="42">
        <v>42825</v>
      </c>
      <c r="L2118" s="40" t="s">
        <v>11115</v>
      </c>
      <c r="M2118" s="42">
        <v>42825</v>
      </c>
      <c r="N2118" s="42">
        <v>2958465</v>
      </c>
      <c r="O2118" s="40" t="s">
        <v>11188</v>
      </c>
      <c r="P2118" s="40" t="s">
        <v>16049</v>
      </c>
      <c r="Q2118" s="40" t="s">
        <v>11118</v>
      </c>
    </row>
    <row r="2119" spans="1:17" x14ac:dyDescent="0.35">
      <c r="A2119" s="40" t="s">
        <v>16050</v>
      </c>
      <c r="B2119" s="40" t="s">
        <v>16051</v>
      </c>
      <c r="C2119" s="41"/>
      <c r="D2119" s="42">
        <v>42825</v>
      </c>
      <c r="E2119" s="42">
        <v>2958465</v>
      </c>
      <c r="F2119" s="41"/>
      <c r="G2119" s="41"/>
      <c r="H2119" s="40" t="s">
        <v>9590</v>
      </c>
      <c r="I2119" s="42">
        <v>42825</v>
      </c>
      <c r="J2119" s="40" t="s">
        <v>11115</v>
      </c>
      <c r="K2119" s="42">
        <v>42825</v>
      </c>
      <c r="L2119" s="40" t="s">
        <v>11115</v>
      </c>
      <c r="M2119" s="42">
        <v>42825</v>
      </c>
      <c r="N2119" s="42">
        <v>2958465</v>
      </c>
      <c r="O2119" s="40" t="s">
        <v>11188</v>
      </c>
      <c r="P2119" s="40" t="s">
        <v>16049</v>
      </c>
      <c r="Q2119" s="40" t="s">
        <v>11121</v>
      </c>
    </row>
    <row r="2120" spans="1:17" x14ac:dyDescent="0.35">
      <c r="A2120" s="40" t="s">
        <v>16052</v>
      </c>
      <c r="B2120" s="40" t="s">
        <v>16053</v>
      </c>
      <c r="C2120" s="41"/>
      <c r="D2120" s="42">
        <v>42825</v>
      </c>
      <c r="E2120" s="42">
        <v>2958465</v>
      </c>
      <c r="F2120" s="41"/>
      <c r="G2120" s="41"/>
      <c r="H2120" s="40" t="s">
        <v>9590</v>
      </c>
      <c r="I2120" s="42">
        <v>42825</v>
      </c>
      <c r="J2120" s="40" t="s">
        <v>11115</v>
      </c>
      <c r="K2120" s="42">
        <v>42825</v>
      </c>
      <c r="L2120" s="40" t="s">
        <v>11115</v>
      </c>
      <c r="M2120" s="42">
        <v>42825</v>
      </c>
      <c r="N2120" s="42">
        <v>2958465</v>
      </c>
      <c r="O2120" s="40" t="s">
        <v>11188</v>
      </c>
      <c r="P2120" s="40" t="s">
        <v>16049</v>
      </c>
      <c r="Q2120" s="40" t="s">
        <v>11136</v>
      </c>
    </row>
    <row r="2121" spans="1:17" x14ac:dyDescent="0.35">
      <c r="A2121" s="40" t="s">
        <v>16054</v>
      </c>
      <c r="B2121" s="40" t="s">
        <v>16055</v>
      </c>
      <c r="C2121" s="41"/>
      <c r="D2121" s="42">
        <v>42825</v>
      </c>
      <c r="E2121" s="42">
        <v>2958465</v>
      </c>
      <c r="F2121" s="41"/>
      <c r="G2121" s="41"/>
      <c r="H2121" s="40" t="s">
        <v>9590</v>
      </c>
      <c r="I2121" s="42">
        <v>42825</v>
      </c>
      <c r="J2121" s="40" t="s">
        <v>11115</v>
      </c>
      <c r="K2121" s="42">
        <v>42825</v>
      </c>
      <c r="L2121" s="40" t="s">
        <v>11115</v>
      </c>
      <c r="M2121" s="42">
        <v>42825</v>
      </c>
      <c r="N2121" s="42">
        <v>2958465</v>
      </c>
      <c r="O2121" s="40" t="s">
        <v>11124</v>
      </c>
      <c r="P2121" s="40" t="s">
        <v>16056</v>
      </c>
      <c r="Q2121" s="40" t="s">
        <v>11118</v>
      </c>
    </row>
    <row r="2122" spans="1:17" x14ac:dyDescent="0.35">
      <c r="A2122" s="40" t="s">
        <v>16057</v>
      </c>
      <c r="B2122" s="40" t="s">
        <v>16058</v>
      </c>
      <c r="C2122" s="41"/>
      <c r="D2122" s="42">
        <v>42825</v>
      </c>
      <c r="E2122" s="42">
        <v>2958465</v>
      </c>
      <c r="F2122" s="41"/>
      <c r="G2122" s="41"/>
      <c r="H2122" s="40" t="s">
        <v>9590</v>
      </c>
      <c r="I2122" s="42">
        <v>42825</v>
      </c>
      <c r="J2122" s="40" t="s">
        <v>11115</v>
      </c>
      <c r="K2122" s="42">
        <v>42825</v>
      </c>
      <c r="L2122" s="40" t="s">
        <v>11115</v>
      </c>
      <c r="M2122" s="42">
        <v>42825</v>
      </c>
      <c r="N2122" s="42">
        <v>2958465</v>
      </c>
      <c r="O2122" s="40" t="s">
        <v>11124</v>
      </c>
      <c r="P2122" s="40" t="s">
        <v>16056</v>
      </c>
      <c r="Q2122" s="40" t="s">
        <v>11121</v>
      </c>
    </row>
    <row r="2123" spans="1:17" x14ac:dyDescent="0.35">
      <c r="A2123" s="40" t="s">
        <v>16059</v>
      </c>
      <c r="B2123" s="40" t="s">
        <v>16060</v>
      </c>
      <c r="C2123" s="41"/>
      <c r="D2123" s="42">
        <v>42825</v>
      </c>
      <c r="E2123" s="42">
        <v>2958465</v>
      </c>
      <c r="F2123" s="41"/>
      <c r="G2123" s="41"/>
      <c r="H2123" s="40" t="s">
        <v>9590</v>
      </c>
      <c r="I2123" s="42">
        <v>42825</v>
      </c>
      <c r="J2123" s="40" t="s">
        <v>11115</v>
      </c>
      <c r="K2123" s="42">
        <v>42825</v>
      </c>
      <c r="L2123" s="40" t="s">
        <v>11115</v>
      </c>
      <c r="M2123" s="42">
        <v>42825</v>
      </c>
      <c r="N2123" s="42">
        <v>2958465</v>
      </c>
      <c r="O2123" s="40" t="s">
        <v>11260</v>
      </c>
      <c r="P2123" s="40" t="s">
        <v>16061</v>
      </c>
      <c r="Q2123" s="40" t="s">
        <v>11118</v>
      </c>
    </row>
    <row r="2124" spans="1:17" x14ac:dyDescent="0.35">
      <c r="A2124" s="40" t="s">
        <v>10502</v>
      </c>
      <c r="B2124" s="40" t="s">
        <v>16062</v>
      </c>
      <c r="C2124" s="41"/>
      <c r="D2124" s="42">
        <v>42825</v>
      </c>
      <c r="E2124" s="42">
        <v>2958465</v>
      </c>
      <c r="F2124" s="41"/>
      <c r="G2124" s="41"/>
      <c r="H2124" s="40" t="s">
        <v>9590</v>
      </c>
      <c r="I2124" s="42">
        <v>42825</v>
      </c>
      <c r="J2124" s="40" t="s">
        <v>11115</v>
      </c>
      <c r="K2124" s="42">
        <v>42825</v>
      </c>
      <c r="L2124" s="40" t="s">
        <v>11115</v>
      </c>
      <c r="M2124" s="42">
        <v>42825</v>
      </c>
      <c r="N2124" s="42">
        <v>2958465</v>
      </c>
      <c r="O2124" s="40" t="s">
        <v>11149</v>
      </c>
      <c r="P2124" s="40" t="s">
        <v>16061</v>
      </c>
      <c r="Q2124" s="40" t="s">
        <v>11152</v>
      </c>
    </row>
    <row r="2125" spans="1:17" x14ac:dyDescent="0.35">
      <c r="A2125" s="40" t="s">
        <v>16063</v>
      </c>
      <c r="B2125" s="40" t="s">
        <v>16064</v>
      </c>
      <c r="C2125" s="41"/>
      <c r="D2125" s="42">
        <v>42825</v>
      </c>
      <c r="E2125" s="42">
        <v>2958465</v>
      </c>
      <c r="F2125" s="41"/>
      <c r="G2125" s="41"/>
      <c r="H2125" s="40" t="s">
        <v>9590</v>
      </c>
      <c r="I2125" s="42">
        <v>42825</v>
      </c>
      <c r="J2125" s="40" t="s">
        <v>11115</v>
      </c>
      <c r="K2125" s="42">
        <v>42825</v>
      </c>
      <c r="L2125" s="40" t="s">
        <v>11115</v>
      </c>
      <c r="M2125" s="42">
        <v>42825</v>
      </c>
      <c r="N2125" s="42">
        <v>2958465</v>
      </c>
      <c r="O2125" s="40" t="s">
        <v>11260</v>
      </c>
      <c r="P2125" s="40" t="s">
        <v>16061</v>
      </c>
      <c r="Q2125" s="40" t="s">
        <v>11136</v>
      </c>
    </row>
    <row r="2126" spans="1:17" x14ac:dyDescent="0.35">
      <c r="A2126" s="40" t="s">
        <v>16065</v>
      </c>
      <c r="B2126" s="40" t="s">
        <v>16066</v>
      </c>
      <c r="C2126" s="41"/>
      <c r="D2126" s="42">
        <v>42825</v>
      </c>
      <c r="E2126" s="42">
        <v>2958465</v>
      </c>
      <c r="F2126" s="41"/>
      <c r="G2126" s="41"/>
      <c r="H2126" s="40" t="s">
        <v>9590</v>
      </c>
      <c r="I2126" s="42">
        <v>42825</v>
      </c>
      <c r="J2126" s="40" t="s">
        <v>11115</v>
      </c>
      <c r="K2126" s="42">
        <v>42825</v>
      </c>
      <c r="L2126" s="40" t="s">
        <v>11115</v>
      </c>
      <c r="M2126" s="42">
        <v>42825</v>
      </c>
      <c r="N2126" s="42">
        <v>2958465</v>
      </c>
      <c r="O2126" s="40" t="s">
        <v>11149</v>
      </c>
      <c r="P2126" s="40" t="s">
        <v>16061</v>
      </c>
      <c r="Q2126" s="40" t="s">
        <v>11167</v>
      </c>
    </row>
    <row r="2127" spans="1:17" x14ac:dyDescent="0.35">
      <c r="A2127" s="40" t="s">
        <v>16067</v>
      </c>
      <c r="B2127" s="40" t="s">
        <v>16068</v>
      </c>
      <c r="C2127" s="41"/>
      <c r="D2127" s="42">
        <v>42825</v>
      </c>
      <c r="E2127" s="42">
        <v>2958465</v>
      </c>
      <c r="F2127" s="40" t="s">
        <v>13022</v>
      </c>
      <c r="G2127" s="41"/>
      <c r="H2127" s="40" t="s">
        <v>9590</v>
      </c>
      <c r="I2127" s="42">
        <v>42825</v>
      </c>
      <c r="J2127" s="40" t="s">
        <v>11115</v>
      </c>
      <c r="K2127" s="42">
        <v>42825</v>
      </c>
      <c r="L2127" s="40" t="s">
        <v>11115</v>
      </c>
      <c r="M2127" s="42">
        <v>42825</v>
      </c>
      <c r="N2127" s="42">
        <v>2958465</v>
      </c>
      <c r="O2127" s="40" t="s">
        <v>11210</v>
      </c>
      <c r="P2127" s="40" t="s">
        <v>16069</v>
      </c>
      <c r="Q2127" s="40" t="s">
        <v>11118</v>
      </c>
    </row>
    <row r="2128" spans="1:17" x14ac:dyDescent="0.35">
      <c r="A2128" s="40" t="s">
        <v>16070</v>
      </c>
      <c r="B2128" s="40" t="s">
        <v>16068</v>
      </c>
      <c r="C2128" s="41"/>
      <c r="D2128" s="42">
        <v>42825</v>
      </c>
      <c r="E2128" s="42">
        <v>2958465</v>
      </c>
      <c r="F2128" s="41"/>
      <c r="G2128" s="41"/>
      <c r="H2128" s="40" t="s">
        <v>9590</v>
      </c>
      <c r="I2128" s="42">
        <v>42825</v>
      </c>
      <c r="J2128" s="40" t="s">
        <v>11115</v>
      </c>
      <c r="K2128" s="42">
        <v>42825</v>
      </c>
      <c r="L2128" s="40" t="s">
        <v>11115</v>
      </c>
      <c r="M2128" s="42">
        <v>42825</v>
      </c>
      <c r="N2128" s="42">
        <v>2958465</v>
      </c>
      <c r="O2128" s="40" t="s">
        <v>11210</v>
      </c>
      <c r="P2128" s="40" t="s">
        <v>16069</v>
      </c>
      <c r="Q2128" s="40" t="s">
        <v>11118</v>
      </c>
    </row>
    <row r="2129" spans="1:17" x14ac:dyDescent="0.35">
      <c r="A2129" s="40" t="s">
        <v>16071</v>
      </c>
      <c r="B2129" s="40" t="s">
        <v>16072</v>
      </c>
      <c r="C2129" s="41"/>
      <c r="D2129" s="42">
        <v>42825</v>
      </c>
      <c r="E2129" s="42">
        <v>2958465</v>
      </c>
      <c r="F2129" s="40" t="s">
        <v>16067</v>
      </c>
      <c r="G2129" s="41"/>
      <c r="H2129" s="40" t="s">
        <v>9590</v>
      </c>
      <c r="I2129" s="42">
        <v>42825</v>
      </c>
      <c r="J2129" s="40" t="s">
        <v>11115</v>
      </c>
      <c r="K2129" s="42">
        <v>42825</v>
      </c>
      <c r="L2129" s="40" t="s">
        <v>11115</v>
      </c>
      <c r="M2129" s="42">
        <v>42825</v>
      </c>
      <c r="N2129" s="42">
        <v>2958465</v>
      </c>
      <c r="O2129" s="40" t="s">
        <v>11210</v>
      </c>
      <c r="P2129" s="40" t="s">
        <v>16069</v>
      </c>
      <c r="Q2129" s="40" t="s">
        <v>11121</v>
      </c>
    </row>
    <row r="2130" spans="1:17" x14ac:dyDescent="0.35">
      <c r="A2130" s="40" t="s">
        <v>16073</v>
      </c>
      <c r="B2130" s="40" t="s">
        <v>16074</v>
      </c>
      <c r="C2130" s="41"/>
      <c r="D2130" s="42">
        <v>42825</v>
      </c>
      <c r="E2130" s="42">
        <v>2958465</v>
      </c>
      <c r="F2130" s="40" t="s">
        <v>13014</v>
      </c>
      <c r="G2130" s="41"/>
      <c r="H2130" s="40" t="s">
        <v>9590</v>
      </c>
      <c r="I2130" s="42">
        <v>42825</v>
      </c>
      <c r="J2130" s="40" t="s">
        <v>11115</v>
      </c>
      <c r="K2130" s="42">
        <v>42825</v>
      </c>
      <c r="L2130" s="40" t="s">
        <v>11115</v>
      </c>
      <c r="M2130" s="42">
        <v>42825</v>
      </c>
      <c r="N2130" s="42">
        <v>2958465</v>
      </c>
      <c r="O2130" s="40" t="s">
        <v>11210</v>
      </c>
      <c r="P2130" s="40" t="s">
        <v>16075</v>
      </c>
      <c r="Q2130" s="40" t="s">
        <v>11118</v>
      </c>
    </row>
    <row r="2131" spans="1:17" x14ac:dyDescent="0.35">
      <c r="A2131" s="40" t="s">
        <v>16076</v>
      </c>
      <c r="B2131" s="40" t="s">
        <v>16077</v>
      </c>
      <c r="C2131" s="41"/>
      <c r="D2131" s="42">
        <v>42825</v>
      </c>
      <c r="E2131" s="42">
        <v>2958465</v>
      </c>
      <c r="F2131" s="41"/>
      <c r="G2131" s="41"/>
      <c r="H2131" s="40" t="s">
        <v>9590</v>
      </c>
      <c r="I2131" s="42">
        <v>42825</v>
      </c>
      <c r="J2131" s="40" t="s">
        <v>11115</v>
      </c>
      <c r="K2131" s="42">
        <v>42825</v>
      </c>
      <c r="L2131" s="40" t="s">
        <v>11115</v>
      </c>
      <c r="M2131" s="42">
        <v>42825</v>
      </c>
      <c r="N2131" s="42">
        <v>2958465</v>
      </c>
      <c r="O2131" s="40" t="s">
        <v>11124</v>
      </c>
      <c r="P2131" s="40" t="s">
        <v>16078</v>
      </c>
      <c r="Q2131" s="40" t="s">
        <v>11121</v>
      </c>
    </row>
    <row r="2132" spans="1:17" x14ac:dyDescent="0.35">
      <c r="A2132" s="40" t="s">
        <v>16079</v>
      </c>
      <c r="B2132" s="40" t="s">
        <v>16080</v>
      </c>
      <c r="C2132" s="41"/>
      <c r="D2132" s="42">
        <v>42825</v>
      </c>
      <c r="E2132" s="42">
        <v>2958465</v>
      </c>
      <c r="F2132" s="40" t="s">
        <v>15357</v>
      </c>
      <c r="G2132" s="41"/>
      <c r="H2132" s="40" t="s">
        <v>9590</v>
      </c>
      <c r="I2132" s="42">
        <v>42825</v>
      </c>
      <c r="J2132" s="40" t="s">
        <v>11115</v>
      </c>
      <c r="K2132" s="42">
        <v>42825</v>
      </c>
      <c r="L2132" s="40" t="s">
        <v>11115</v>
      </c>
      <c r="M2132" s="42">
        <v>42825</v>
      </c>
      <c r="N2132" s="42">
        <v>2958465</v>
      </c>
      <c r="O2132" s="40" t="s">
        <v>11210</v>
      </c>
      <c r="P2132" s="40" t="s">
        <v>16081</v>
      </c>
      <c r="Q2132" s="40" t="s">
        <v>11118</v>
      </c>
    </row>
    <row r="2133" spans="1:17" x14ac:dyDescent="0.35">
      <c r="A2133" s="40" t="s">
        <v>16082</v>
      </c>
      <c r="B2133" s="40" t="s">
        <v>16083</v>
      </c>
      <c r="C2133" s="41"/>
      <c r="D2133" s="42">
        <v>42825</v>
      </c>
      <c r="E2133" s="42">
        <v>2958465</v>
      </c>
      <c r="F2133" s="40" t="s">
        <v>16079</v>
      </c>
      <c r="G2133" s="41"/>
      <c r="H2133" s="40" t="s">
        <v>9590</v>
      </c>
      <c r="I2133" s="42">
        <v>42825</v>
      </c>
      <c r="J2133" s="40" t="s">
        <v>11115</v>
      </c>
      <c r="K2133" s="42">
        <v>42825</v>
      </c>
      <c r="L2133" s="40" t="s">
        <v>11115</v>
      </c>
      <c r="M2133" s="42">
        <v>42825</v>
      </c>
      <c r="N2133" s="42">
        <v>2958465</v>
      </c>
      <c r="O2133" s="40" t="s">
        <v>11210</v>
      </c>
      <c r="P2133" s="40" t="s">
        <v>16081</v>
      </c>
      <c r="Q2133" s="40" t="s">
        <v>11136</v>
      </c>
    </row>
    <row r="2134" spans="1:17" x14ac:dyDescent="0.35">
      <c r="A2134" s="40" t="s">
        <v>16084</v>
      </c>
      <c r="B2134" s="40" t="s">
        <v>16085</v>
      </c>
      <c r="C2134" s="41"/>
      <c r="D2134" s="42">
        <v>42825</v>
      </c>
      <c r="E2134" s="42">
        <v>2958465</v>
      </c>
      <c r="F2134" s="41"/>
      <c r="G2134" s="41"/>
      <c r="H2134" s="40" t="s">
        <v>9590</v>
      </c>
      <c r="I2134" s="42">
        <v>42825</v>
      </c>
      <c r="J2134" s="40" t="s">
        <v>11115</v>
      </c>
      <c r="K2134" s="42">
        <v>42825</v>
      </c>
      <c r="L2134" s="40" t="s">
        <v>11115</v>
      </c>
      <c r="M2134" s="42">
        <v>42825</v>
      </c>
      <c r="N2134" s="42">
        <v>2958465</v>
      </c>
      <c r="O2134" s="40" t="s">
        <v>11149</v>
      </c>
      <c r="P2134" s="40" t="s">
        <v>16086</v>
      </c>
      <c r="Q2134" s="40" t="s">
        <v>11152</v>
      </c>
    </row>
    <row r="2135" spans="1:17" x14ac:dyDescent="0.35">
      <c r="A2135" s="40" t="s">
        <v>16087</v>
      </c>
      <c r="B2135" s="40" t="s">
        <v>16085</v>
      </c>
      <c r="C2135" s="41"/>
      <c r="D2135" s="42">
        <v>42825</v>
      </c>
      <c r="E2135" s="42">
        <v>2958465</v>
      </c>
      <c r="F2135" s="41"/>
      <c r="G2135" s="41"/>
      <c r="H2135" s="40" t="s">
        <v>9590</v>
      </c>
      <c r="I2135" s="42">
        <v>42825</v>
      </c>
      <c r="J2135" s="40" t="s">
        <v>11115</v>
      </c>
      <c r="K2135" s="42">
        <v>42825</v>
      </c>
      <c r="L2135" s="40" t="s">
        <v>11115</v>
      </c>
      <c r="M2135" s="42">
        <v>42825</v>
      </c>
      <c r="N2135" s="42">
        <v>2958465</v>
      </c>
      <c r="O2135" s="40" t="s">
        <v>11149</v>
      </c>
      <c r="P2135" s="40" t="s">
        <v>16086</v>
      </c>
      <c r="Q2135" s="40" t="s">
        <v>11152</v>
      </c>
    </row>
    <row r="2136" spans="1:17" x14ac:dyDescent="0.35">
      <c r="A2136" s="40" t="s">
        <v>16088</v>
      </c>
      <c r="B2136" s="40" t="s">
        <v>16085</v>
      </c>
      <c r="C2136" s="41"/>
      <c r="D2136" s="42">
        <v>42825</v>
      </c>
      <c r="E2136" s="42">
        <v>2958465</v>
      </c>
      <c r="F2136" s="41"/>
      <c r="G2136" s="41"/>
      <c r="H2136" s="40" t="s">
        <v>9590</v>
      </c>
      <c r="I2136" s="42">
        <v>42825</v>
      </c>
      <c r="J2136" s="40" t="s">
        <v>11115</v>
      </c>
      <c r="K2136" s="42">
        <v>42825</v>
      </c>
      <c r="L2136" s="40" t="s">
        <v>11115</v>
      </c>
      <c r="M2136" s="42">
        <v>42825</v>
      </c>
      <c r="N2136" s="42">
        <v>2958465</v>
      </c>
      <c r="O2136" s="40" t="s">
        <v>11149</v>
      </c>
      <c r="P2136" s="40" t="s">
        <v>16086</v>
      </c>
      <c r="Q2136" s="40" t="s">
        <v>11152</v>
      </c>
    </row>
    <row r="2137" spans="1:17" x14ac:dyDescent="0.35">
      <c r="A2137" s="40" t="s">
        <v>16089</v>
      </c>
      <c r="B2137" s="40" t="s">
        <v>16090</v>
      </c>
      <c r="C2137" s="41"/>
      <c r="D2137" s="42">
        <v>42825</v>
      </c>
      <c r="E2137" s="42">
        <v>2958465</v>
      </c>
      <c r="F2137" s="41"/>
      <c r="G2137" s="41"/>
      <c r="H2137" s="40" t="s">
        <v>9590</v>
      </c>
      <c r="I2137" s="42">
        <v>42825</v>
      </c>
      <c r="J2137" s="40" t="s">
        <v>11115</v>
      </c>
      <c r="K2137" s="42">
        <v>42825</v>
      </c>
      <c r="L2137" s="40" t="s">
        <v>11115</v>
      </c>
      <c r="M2137" s="42">
        <v>42825</v>
      </c>
      <c r="N2137" s="42">
        <v>2958465</v>
      </c>
      <c r="O2137" s="40" t="s">
        <v>11188</v>
      </c>
      <c r="P2137" s="40" t="s">
        <v>9311</v>
      </c>
      <c r="Q2137" s="40" t="s">
        <v>11118</v>
      </c>
    </row>
    <row r="2138" spans="1:17" x14ac:dyDescent="0.35">
      <c r="A2138" s="40" t="s">
        <v>16091</v>
      </c>
      <c r="B2138" s="40" t="s">
        <v>16092</v>
      </c>
      <c r="C2138" s="41"/>
      <c r="D2138" s="42">
        <v>42825</v>
      </c>
      <c r="E2138" s="42">
        <v>2958465</v>
      </c>
      <c r="F2138" s="41"/>
      <c r="G2138" s="41"/>
      <c r="H2138" s="40" t="s">
        <v>9590</v>
      </c>
      <c r="I2138" s="42">
        <v>42825</v>
      </c>
      <c r="J2138" s="40" t="s">
        <v>11115</v>
      </c>
      <c r="K2138" s="42">
        <v>42825</v>
      </c>
      <c r="L2138" s="40" t="s">
        <v>11115</v>
      </c>
      <c r="M2138" s="42">
        <v>42825</v>
      </c>
      <c r="N2138" s="42">
        <v>2958465</v>
      </c>
      <c r="O2138" s="40" t="s">
        <v>11188</v>
      </c>
      <c r="P2138" s="40" t="s">
        <v>9311</v>
      </c>
      <c r="Q2138" s="40" t="s">
        <v>11121</v>
      </c>
    </row>
    <row r="2139" spans="1:17" x14ac:dyDescent="0.35">
      <c r="A2139" s="40" t="s">
        <v>16093</v>
      </c>
      <c r="B2139" s="40" t="s">
        <v>16094</v>
      </c>
      <c r="C2139" s="41"/>
      <c r="D2139" s="42">
        <v>42825</v>
      </c>
      <c r="E2139" s="42">
        <v>2958465</v>
      </c>
      <c r="F2139" s="41"/>
      <c r="G2139" s="41"/>
      <c r="H2139" s="40" t="s">
        <v>9590</v>
      </c>
      <c r="I2139" s="42">
        <v>42825</v>
      </c>
      <c r="J2139" s="40" t="s">
        <v>11115</v>
      </c>
      <c r="K2139" s="42">
        <v>42825</v>
      </c>
      <c r="L2139" s="40" t="s">
        <v>11115</v>
      </c>
      <c r="M2139" s="42">
        <v>42825</v>
      </c>
      <c r="N2139" s="42">
        <v>2958465</v>
      </c>
      <c r="O2139" s="40" t="s">
        <v>11149</v>
      </c>
      <c r="P2139" s="40" t="s">
        <v>9311</v>
      </c>
      <c r="Q2139" s="40" t="s">
        <v>11152</v>
      </c>
    </row>
    <row r="2140" spans="1:17" x14ac:dyDescent="0.35">
      <c r="A2140" s="40" t="s">
        <v>16095</v>
      </c>
      <c r="B2140" s="40" t="s">
        <v>16096</v>
      </c>
      <c r="C2140" s="41"/>
      <c r="D2140" s="42">
        <v>42825</v>
      </c>
      <c r="E2140" s="42">
        <v>2958465</v>
      </c>
      <c r="F2140" s="41"/>
      <c r="G2140" s="41"/>
      <c r="H2140" s="40" t="s">
        <v>9590</v>
      </c>
      <c r="I2140" s="42">
        <v>42825</v>
      </c>
      <c r="J2140" s="40" t="s">
        <v>11115</v>
      </c>
      <c r="K2140" s="42">
        <v>42825</v>
      </c>
      <c r="L2140" s="40" t="s">
        <v>11115</v>
      </c>
      <c r="M2140" s="42">
        <v>42825</v>
      </c>
      <c r="N2140" s="42">
        <v>2958465</v>
      </c>
      <c r="O2140" s="40" t="s">
        <v>11149</v>
      </c>
      <c r="P2140" s="40" t="s">
        <v>9311</v>
      </c>
      <c r="Q2140" s="40" t="s">
        <v>11167</v>
      </c>
    </row>
    <row r="2141" spans="1:17" x14ac:dyDescent="0.35">
      <c r="A2141" s="40" t="s">
        <v>16097</v>
      </c>
      <c r="B2141" s="40" t="s">
        <v>16098</v>
      </c>
      <c r="C2141" s="41"/>
      <c r="D2141" s="42">
        <v>42825</v>
      </c>
      <c r="E2141" s="42">
        <v>2958465</v>
      </c>
      <c r="F2141" s="41"/>
      <c r="G2141" s="41"/>
      <c r="H2141" s="40" t="s">
        <v>9590</v>
      </c>
      <c r="I2141" s="42">
        <v>42825</v>
      </c>
      <c r="J2141" s="40" t="s">
        <v>11115</v>
      </c>
      <c r="K2141" s="42">
        <v>42825</v>
      </c>
      <c r="L2141" s="40" t="s">
        <v>11115</v>
      </c>
      <c r="M2141" s="42">
        <v>42825</v>
      </c>
      <c r="N2141" s="42">
        <v>2958465</v>
      </c>
      <c r="O2141" s="40" t="s">
        <v>11194</v>
      </c>
      <c r="P2141" s="40" t="s">
        <v>16099</v>
      </c>
      <c r="Q2141" s="40" t="s">
        <v>11118</v>
      </c>
    </row>
    <row r="2142" spans="1:17" x14ac:dyDescent="0.35">
      <c r="A2142" s="40" t="s">
        <v>16100</v>
      </c>
      <c r="B2142" s="40" t="s">
        <v>16101</v>
      </c>
      <c r="C2142" s="41"/>
      <c r="D2142" s="42">
        <v>42825</v>
      </c>
      <c r="E2142" s="42">
        <v>2958465</v>
      </c>
      <c r="F2142" s="41"/>
      <c r="G2142" s="41"/>
      <c r="H2142" s="40" t="s">
        <v>9590</v>
      </c>
      <c r="I2142" s="42">
        <v>42825</v>
      </c>
      <c r="J2142" s="40" t="s">
        <v>11115</v>
      </c>
      <c r="K2142" s="42">
        <v>42825</v>
      </c>
      <c r="L2142" s="40" t="s">
        <v>11115</v>
      </c>
      <c r="M2142" s="42">
        <v>42825</v>
      </c>
      <c r="N2142" s="42">
        <v>2958465</v>
      </c>
      <c r="O2142" s="40" t="s">
        <v>11194</v>
      </c>
      <c r="P2142" s="40" t="s">
        <v>16102</v>
      </c>
      <c r="Q2142" s="40" t="s">
        <v>11118</v>
      </c>
    </row>
    <row r="2143" spans="1:17" x14ac:dyDescent="0.35">
      <c r="A2143" s="40" t="s">
        <v>16103</v>
      </c>
      <c r="B2143" s="40" t="s">
        <v>16104</v>
      </c>
      <c r="C2143" s="41"/>
      <c r="D2143" s="42">
        <v>42825</v>
      </c>
      <c r="E2143" s="42">
        <v>2958465</v>
      </c>
      <c r="F2143" s="41"/>
      <c r="G2143" s="41"/>
      <c r="H2143" s="40" t="s">
        <v>9590</v>
      </c>
      <c r="I2143" s="42">
        <v>42825</v>
      </c>
      <c r="J2143" s="40" t="s">
        <v>11115</v>
      </c>
      <c r="K2143" s="42">
        <v>42825</v>
      </c>
      <c r="L2143" s="40" t="s">
        <v>11115</v>
      </c>
      <c r="M2143" s="42">
        <v>42825</v>
      </c>
      <c r="N2143" s="42">
        <v>2958465</v>
      </c>
      <c r="O2143" s="40" t="s">
        <v>11194</v>
      </c>
      <c r="P2143" s="40" t="s">
        <v>16102</v>
      </c>
      <c r="Q2143" s="40" t="s">
        <v>11121</v>
      </c>
    </row>
    <row r="2144" spans="1:17" x14ac:dyDescent="0.35">
      <c r="A2144" s="40" t="s">
        <v>16105</v>
      </c>
      <c r="B2144" s="40" t="s">
        <v>16106</v>
      </c>
      <c r="C2144" s="41"/>
      <c r="D2144" s="42">
        <v>42825</v>
      </c>
      <c r="E2144" s="42">
        <v>2958465</v>
      </c>
      <c r="F2144" s="41"/>
      <c r="G2144" s="41"/>
      <c r="H2144" s="40" t="s">
        <v>9590</v>
      </c>
      <c r="I2144" s="42">
        <v>42825</v>
      </c>
      <c r="J2144" s="40" t="s">
        <v>11115</v>
      </c>
      <c r="K2144" s="42">
        <v>42825</v>
      </c>
      <c r="L2144" s="40" t="s">
        <v>11115</v>
      </c>
      <c r="M2144" s="42">
        <v>42825</v>
      </c>
      <c r="N2144" s="42">
        <v>2958465</v>
      </c>
      <c r="O2144" s="40" t="s">
        <v>11175</v>
      </c>
      <c r="P2144" s="40" t="s">
        <v>16107</v>
      </c>
      <c r="Q2144" s="40" t="s">
        <v>11121</v>
      </c>
    </row>
    <row r="2145" spans="1:17" x14ac:dyDescent="0.35">
      <c r="A2145" s="40" t="s">
        <v>16108</v>
      </c>
      <c r="B2145" s="40" t="s">
        <v>16109</v>
      </c>
      <c r="C2145" s="41"/>
      <c r="D2145" s="42">
        <v>42825</v>
      </c>
      <c r="E2145" s="42">
        <v>2958465</v>
      </c>
      <c r="F2145" s="41"/>
      <c r="G2145" s="41"/>
      <c r="H2145" s="40" t="s">
        <v>9590</v>
      </c>
      <c r="I2145" s="42">
        <v>42825</v>
      </c>
      <c r="J2145" s="40" t="s">
        <v>11115</v>
      </c>
      <c r="K2145" s="42">
        <v>42825</v>
      </c>
      <c r="L2145" s="40" t="s">
        <v>11115</v>
      </c>
      <c r="M2145" s="42">
        <v>42825</v>
      </c>
      <c r="N2145" s="42">
        <v>2958465</v>
      </c>
      <c r="O2145" s="40" t="s">
        <v>11116</v>
      </c>
      <c r="P2145" s="40" t="s">
        <v>16110</v>
      </c>
      <c r="Q2145" s="40" t="s">
        <v>11118</v>
      </c>
    </row>
    <row r="2146" spans="1:17" x14ac:dyDescent="0.35">
      <c r="A2146" s="40" t="s">
        <v>16111</v>
      </c>
      <c r="B2146" s="40" t="s">
        <v>16112</v>
      </c>
      <c r="C2146" s="41"/>
      <c r="D2146" s="42">
        <v>42825</v>
      </c>
      <c r="E2146" s="42">
        <v>2958465</v>
      </c>
      <c r="F2146" s="41"/>
      <c r="G2146" s="41"/>
      <c r="H2146" s="40" t="s">
        <v>9590</v>
      </c>
      <c r="I2146" s="42">
        <v>42825</v>
      </c>
      <c r="J2146" s="40" t="s">
        <v>11115</v>
      </c>
      <c r="K2146" s="42">
        <v>42825</v>
      </c>
      <c r="L2146" s="40" t="s">
        <v>11115</v>
      </c>
      <c r="M2146" s="42">
        <v>42825</v>
      </c>
      <c r="N2146" s="42">
        <v>2958465</v>
      </c>
      <c r="O2146" s="40" t="s">
        <v>11116</v>
      </c>
      <c r="P2146" s="40" t="s">
        <v>16110</v>
      </c>
      <c r="Q2146" s="40" t="s">
        <v>11121</v>
      </c>
    </row>
    <row r="2147" spans="1:17" x14ac:dyDescent="0.35">
      <c r="A2147" s="40" t="s">
        <v>16113</v>
      </c>
      <c r="B2147" s="40" t="s">
        <v>16114</v>
      </c>
      <c r="C2147" s="41"/>
      <c r="D2147" s="42">
        <v>42825</v>
      </c>
      <c r="E2147" s="42">
        <v>2958465</v>
      </c>
      <c r="F2147" s="40" t="s">
        <v>16113</v>
      </c>
      <c r="G2147" s="41"/>
      <c r="H2147" s="40" t="s">
        <v>9590</v>
      </c>
      <c r="I2147" s="42">
        <v>42825</v>
      </c>
      <c r="J2147" s="40" t="s">
        <v>11115</v>
      </c>
      <c r="K2147" s="42">
        <v>42825</v>
      </c>
      <c r="L2147" s="40" t="s">
        <v>11115</v>
      </c>
      <c r="M2147" s="42">
        <v>42825</v>
      </c>
      <c r="N2147" s="42">
        <v>2958465</v>
      </c>
      <c r="O2147" s="40" t="s">
        <v>11720</v>
      </c>
      <c r="P2147" s="40" t="s">
        <v>16115</v>
      </c>
      <c r="Q2147" s="40" t="s">
        <v>11118</v>
      </c>
    </row>
    <row r="2148" spans="1:17" x14ac:dyDescent="0.35">
      <c r="A2148" s="40" t="s">
        <v>16116</v>
      </c>
      <c r="B2148" s="40" t="s">
        <v>16117</v>
      </c>
      <c r="C2148" s="41"/>
      <c r="D2148" s="42">
        <v>42825</v>
      </c>
      <c r="E2148" s="42">
        <v>2958465</v>
      </c>
      <c r="F2148" s="41"/>
      <c r="G2148" s="41"/>
      <c r="H2148" s="40" t="s">
        <v>9590</v>
      </c>
      <c r="I2148" s="42">
        <v>42825</v>
      </c>
      <c r="J2148" s="40" t="s">
        <v>11115</v>
      </c>
      <c r="K2148" s="42">
        <v>42825</v>
      </c>
      <c r="L2148" s="40" t="s">
        <v>11115</v>
      </c>
      <c r="M2148" s="42">
        <v>42825</v>
      </c>
      <c r="N2148" s="42">
        <v>2958465</v>
      </c>
      <c r="O2148" s="40" t="s">
        <v>11720</v>
      </c>
      <c r="P2148" s="40" t="s">
        <v>16115</v>
      </c>
      <c r="Q2148" s="40" t="s">
        <v>11121</v>
      </c>
    </row>
    <row r="2149" spans="1:17" x14ac:dyDescent="0.35">
      <c r="A2149" s="40" t="s">
        <v>16118</v>
      </c>
      <c r="B2149" s="40" t="s">
        <v>16119</v>
      </c>
      <c r="C2149" s="41"/>
      <c r="D2149" s="42">
        <v>42825</v>
      </c>
      <c r="E2149" s="42">
        <v>2958465</v>
      </c>
      <c r="F2149" s="40" t="s">
        <v>13304</v>
      </c>
      <c r="G2149" s="41"/>
      <c r="H2149" s="40" t="s">
        <v>9590</v>
      </c>
      <c r="I2149" s="42">
        <v>42825</v>
      </c>
      <c r="J2149" s="40" t="s">
        <v>11115</v>
      </c>
      <c r="K2149" s="42">
        <v>42825</v>
      </c>
      <c r="L2149" s="40" t="s">
        <v>11115</v>
      </c>
      <c r="M2149" s="42">
        <v>42825</v>
      </c>
      <c r="N2149" s="42">
        <v>2958465</v>
      </c>
      <c r="O2149" s="40" t="s">
        <v>11155</v>
      </c>
      <c r="P2149" s="40" t="s">
        <v>16115</v>
      </c>
      <c r="Q2149" s="40" t="s">
        <v>11152</v>
      </c>
    </row>
    <row r="2150" spans="1:17" x14ac:dyDescent="0.35">
      <c r="A2150" s="40" t="s">
        <v>10417</v>
      </c>
      <c r="B2150" s="40" t="s">
        <v>16120</v>
      </c>
      <c r="C2150" s="41"/>
      <c r="D2150" s="42">
        <v>42825</v>
      </c>
      <c r="E2150" s="42">
        <v>2958465</v>
      </c>
      <c r="F2150" s="41"/>
      <c r="G2150" s="41"/>
      <c r="H2150" s="40" t="s">
        <v>9590</v>
      </c>
      <c r="I2150" s="42">
        <v>42825</v>
      </c>
      <c r="J2150" s="40" t="s">
        <v>11115</v>
      </c>
      <c r="K2150" s="42">
        <v>42825</v>
      </c>
      <c r="L2150" s="40" t="s">
        <v>11115</v>
      </c>
      <c r="M2150" s="42">
        <v>42825</v>
      </c>
      <c r="N2150" s="42">
        <v>2958465</v>
      </c>
      <c r="O2150" s="40" t="s">
        <v>11149</v>
      </c>
      <c r="P2150" s="40" t="s">
        <v>16121</v>
      </c>
      <c r="Q2150" s="40" t="s">
        <v>11118</v>
      </c>
    </row>
    <row r="2151" spans="1:17" x14ac:dyDescent="0.35">
      <c r="A2151" s="40" t="s">
        <v>10416</v>
      </c>
      <c r="B2151" s="40" t="s">
        <v>16122</v>
      </c>
      <c r="C2151" s="41"/>
      <c r="D2151" s="42">
        <v>42825</v>
      </c>
      <c r="E2151" s="42">
        <v>2958465</v>
      </c>
      <c r="F2151" s="41"/>
      <c r="G2151" s="41"/>
      <c r="H2151" s="40" t="s">
        <v>9590</v>
      </c>
      <c r="I2151" s="42">
        <v>42825</v>
      </c>
      <c r="J2151" s="40" t="s">
        <v>11115</v>
      </c>
      <c r="K2151" s="42">
        <v>42825</v>
      </c>
      <c r="L2151" s="40" t="s">
        <v>11115</v>
      </c>
      <c r="M2151" s="42">
        <v>42825</v>
      </c>
      <c r="N2151" s="42">
        <v>2958465</v>
      </c>
      <c r="O2151" s="40" t="s">
        <v>11149</v>
      </c>
      <c r="P2151" s="40" t="s">
        <v>16121</v>
      </c>
      <c r="Q2151" s="40" t="s">
        <v>11144</v>
      </c>
    </row>
    <row r="2152" spans="1:17" x14ac:dyDescent="0.35">
      <c r="A2152" s="40" t="s">
        <v>16123</v>
      </c>
      <c r="B2152" s="40" t="s">
        <v>16124</v>
      </c>
      <c r="C2152" s="41"/>
      <c r="D2152" s="42">
        <v>42825</v>
      </c>
      <c r="E2152" s="42">
        <v>2958465</v>
      </c>
      <c r="F2152" s="41"/>
      <c r="G2152" s="41"/>
      <c r="H2152" s="40" t="s">
        <v>9590</v>
      </c>
      <c r="I2152" s="42">
        <v>42825</v>
      </c>
      <c r="J2152" s="40" t="s">
        <v>11115</v>
      </c>
      <c r="K2152" s="42">
        <v>42825</v>
      </c>
      <c r="L2152" s="40" t="s">
        <v>11115</v>
      </c>
      <c r="M2152" s="42">
        <v>42825</v>
      </c>
      <c r="N2152" s="42">
        <v>2958465</v>
      </c>
      <c r="O2152" s="40" t="s">
        <v>11720</v>
      </c>
      <c r="P2152" s="40" t="s">
        <v>16121</v>
      </c>
      <c r="Q2152" s="40" t="s">
        <v>11121</v>
      </c>
    </row>
    <row r="2153" spans="1:17" x14ac:dyDescent="0.35">
      <c r="A2153" s="40" t="s">
        <v>10415</v>
      </c>
      <c r="B2153" s="40" t="s">
        <v>16125</v>
      </c>
      <c r="C2153" s="41"/>
      <c r="D2153" s="42">
        <v>42825</v>
      </c>
      <c r="E2153" s="42">
        <v>2958465</v>
      </c>
      <c r="F2153" s="41"/>
      <c r="G2153" s="41"/>
      <c r="H2153" s="40" t="s">
        <v>9590</v>
      </c>
      <c r="I2153" s="42">
        <v>42825</v>
      </c>
      <c r="J2153" s="40" t="s">
        <v>11115</v>
      </c>
      <c r="K2153" s="42">
        <v>42825</v>
      </c>
      <c r="L2153" s="40" t="s">
        <v>11115</v>
      </c>
      <c r="M2153" s="42">
        <v>42825</v>
      </c>
      <c r="N2153" s="42">
        <v>2958465</v>
      </c>
      <c r="O2153" s="40" t="s">
        <v>11149</v>
      </c>
      <c r="P2153" s="40" t="s">
        <v>16121</v>
      </c>
      <c r="Q2153" s="40" t="s">
        <v>11152</v>
      </c>
    </row>
    <row r="2154" spans="1:17" x14ac:dyDescent="0.35">
      <c r="A2154" s="40" t="s">
        <v>16126</v>
      </c>
      <c r="B2154" s="40" t="s">
        <v>16127</v>
      </c>
      <c r="C2154" s="41"/>
      <c r="D2154" s="42">
        <v>42825</v>
      </c>
      <c r="E2154" s="42">
        <v>2958465</v>
      </c>
      <c r="F2154" s="41"/>
      <c r="G2154" s="41"/>
      <c r="H2154" s="40" t="s">
        <v>9590</v>
      </c>
      <c r="I2154" s="42">
        <v>42825</v>
      </c>
      <c r="J2154" s="40" t="s">
        <v>11115</v>
      </c>
      <c r="K2154" s="42">
        <v>42825</v>
      </c>
      <c r="L2154" s="40" t="s">
        <v>11115</v>
      </c>
      <c r="M2154" s="42">
        <v>42825</v>
      </c>
      <c r="N2154" s="42">
        <v>2958465</v>
      </c>
      <c r="O2154" s="40" t="s">
        <v>11720</v>
      </c>
      <c r="P2154" s="40" t="s">
        <v>16121</v>
      </c>
      <c r="Q2154" s="40" t="s">
        <v>11167</v>
      </c>
    </row>
    <row r="2155" spans="1:17" x14ac:dyDescent="0.35">
      <c r="A2155" s="40" t="s">
        <v>16128</v>
      </c>
      <c r="B2155" s="40" t="s">
        <v>16129</v>
      </c>
      <c r="C2155" s="41"/>
      <c r="D2155" s="42">
        <v>42825</v>
      </c>
      <c r="E2155" s="42">
        <v>2958465</v>
      </c>
      <c r="F2155" s="41"/>
      <c r="G2155" s="41"/>
      <c r="H2155" s="40" t="s">
        <v>9590</v>
      </c>
      <c r="I2155" s="42">
        <v>42825</v>
      </c>
      <c r="J2155" s="40" t="s">
        <v>11115</v>
      </c>
      <c r="K2155" s="42">
        <v>42825</v>
      </c>
      <c r="L2155" s="40" t="s">
        <v>11115</v>
      </c>
      <c r="M2155" s="42">
        <v>42825</v>
      </c>
      <c r="N2155" s="42">
        <v>2958465</v>
      </c>
      <c r="O2155" s="40" t="s">
        <v>11249</v>
      </c>
      <c r="P2155" s="40" t="s">
        <v>16130</v>
      </c>
      <c r="Q2155" s="40" t="s">
        <v>11118</v>
      </c>
    </row>
    <row r="2156" spans="1:17" x14ac:dyDescent="0.35">
      <c r="A2156" s="40" t="s">
        <v>16131</v>
      </c>
      <c r="B2156" s="40" t="s">
        <v>16132</v>
      </c>
      <c r="C2156" s="41"/>
      <c r="D2156" s="42">
        <v>42825</v>
      </c>
      <c r="E2156" s="42">
        <v>2958465</v>
      </c>
      <c r="F2156" s="41"/>
      <c r="G2156" s="41"/>
      <c r="H2156" s="40" t="s">
        <v>9590</v>
      </c>
      <c r="I2156" s="42">
        <v>42825</v>
      </c>
      <c r="J2156" s="40" t="s">
        <v>11115</v>
      </c>
      <c r="K2156" s="42">
        <v>42825</v>
      </c>
      <c r="L2156" s="40" t="s">
        <v>11115</v>
      </c>
      <c r="M2156" s="42">
        <v>42825</v>
      </c>
      <c r="N2156" s="42">
        <v>2958465</v>
      </c>
      <c r="O2156" s="40" t="s">
        <v>11249</v>
      </c>
      <c r="P2156" s="40" t="s">
        <v>16130</v>
      </c>
      <c r="Q2156" s="40" t="s">
        <v>11121</v>
      </c>
    </row>
    <row r="2157" spans="1:17" x14ac:dyDescent="0.35">
      <c r="A2157" s="40" t="s">
        <v>16133</v>
      </c>
      <c r="B2157" s="40" t="s">
        <v>16134</v>
      </c>
      <c r="C2157" s="41"/>
      <c r="D2157" s="42">
        <v>42825</v>
      </c>
      <c r="E2157" s="42">
        <v>2958465</v>
      </c>
      <c r="F2157" s="41"/>
      <c r="G2157" s="41"/>
      <c r="H2157" s="40" t="s">
        <v>9590</v>
      </c>
      <c r="I2157" s="42">
        <v>42825</v>
      </c>
      <c r="J2157" s="40" t="s">
        <v>11115</v>
      </c>
      <c r="K2157" s="42">
        <v>42825</v>
      </c>
      <c r="L2157" s="40" t="s">
        <v>11115</v>
      </c>
      <c r="M2157" s="42">
        <v>42825</v>
      </c>
      <c r="N2157" s="42">
        <v>2958465</v>
      </c>
      <c r="O2157" s="40" t="s">
        <v>11237</v>
      </c>
      <c r="P2157" s="40" t="s">
        <v>16135</v>
      </c>
      <c r="Q2157" s="40" t="s">
        <v>11118</v>
      </c>
    </row>
    <row r="2158" spans="1:17" x14ac:dyDescent="0.35">
      <c r="A2158" s="40" t="s">
        <v>16136</v>
      </c>
      <c r="B2158" s="40" t="s">
        <v>16137</v>
      </c>
      <c r="C2158" s="41"/>
      <c r="D2158" s="42">
        <v>42825</v>
      </c>
      <c r="E2158" s="42">
        <v>2958465</v>
      </c>
      <c r="F2158" s="41"/>
      <c r="G2158" s="41"/>
      <c r="H2158" s="40" t="s">
        <v>9590</v>
      </c>
      <c r="I2158" s="42">
        <v>42825</v>
      </c>
      <c r="J2158" s="40" t="s">
        <v>11115</v>
      </c>
      <c r="K2158" s="42">
        <v>42825</v>
      </c>
      <c r="L2158" s="40" t="s">
        <v>11115</v>
      </c>
      <c r="M2158" s="42">
        <v>42825</v>
      </c>
      <c r="N2158" s="42">
        <v>2958465</v>
      </c>
      <c r="O2158" s="40" t="s">
        <v>11237</v>
      </c>
      <c r="P2158" s="40" t="s">
        <v>16135</v>
      </c>
      <c r="Q2158" s="40" t="s">
        <v>11121</v>
      </c>
    </row>
    <row r="2159" spans="1:17" x14ac:dyDescent="0.35">
      <c r="A2159" s="40" t="s">
        <v>16138</v>
      </c>
      <c r="B2159" s="40" t="s">
        <v>16139</v>
      </c>
      <c r="C2159" s="41"/>
      <c r="D2159" s="42">
        <v>42825</v>
      </c>
      <c r="E2159" s="42">
        <v>2958465</v>
      </c>
      <c r="F2159" s="41"/>
      <c r="G2159" s="41"/>
      <c r="H2159" s="40" t="s">
        <v>9590</v>
      </c>
      <c r="I2159" s="42">
        <v>42825</v>
      </c>
      <c r="J2159" s="40" t="s">
        <v>11115</v>
      </c>
      <c r="K2159" s="42">
        <v>42825</v>
      </c>
      <c r="L2159" s="40" t="s">
        <v>11115</v>
      </c>
      <c r="M2159" s="42">
        <v>42825</v>
      </c>
      <c r="N2159" s="42">
        <v>2958465</v>
      </c>
      <c r="O2159" s="40" t="s">
        <v>11384</v>
      </c>
      <c r="P2159" s="40" t="s">
        <v>16140</v>
      </c>
      <c r="Q2159" s="40" t="s">
        <v>11118</v>
      </c>
    </row>
    <row r="2160" spans="1:17" x14ac:dyDescent="0.35">
      <c r="A2160" s="40" t="s">
        <v>16141</v>
      </c>
      <c r="B2160" s="40" t="s">
        <v>16142</v>
      </c>
      <c r="C2160" s="41"/>
      <c r="D2160" s="42">
        <v>42825</v>
      </c>
      <c r="E2160" s="42">
        <v>2958465</v>
      </c>
      <c r="F2160" s="41"/>
      <c r="G2160" s="41"/>
      <c r="H2160" s="40" t="s">
        <v>9590</v>
      </c>
      <c r="I2160" s="42">
        <v>42825</v>
      </c>
      <c r="J2160" s="40" t="s">
        <v>11115</v>
      </c>
      <c r="K2160" s="42">
        <v>42825</v>
      </c>
      <c r="L2160" s="40" t="s">
        <v>11115</v>
      </c>
      <c r="M2160" s="42">
        <v>42825</v>
      </c>
      <c r="N2160" s="42">
        <v>2958465</v>
      </c>
      <c r="O2160" s="40" t="s">
        <v>11132</v>
      </c>
      <c r="P2160" s="40" t="s">
        <v>16143</v>
      </c>
      <c r="Q2160" s="40" t="s">
        <v>11118</v>
      </c>
    </row>
    <row r="2161" spans="1:17" x14ac:dyDescent="0.35">
      <c r="A2161" s="40" t="s">
        <v>16144</v>
      </c>
      <c r="B2161" s="40" t="s">
        <v>16145</v>
      </c>
      <c r="C2161" s="41"/>
      <c r="D2161" s="42">
        <v>42825</v>
      </c>
      <c r="E2161" s="42">
        <v>2958465</v>
      </c>
      <c r="F2161" s="41"/>
      <c r="G2161" s="41"/>
      <c r="H2161" s="40" t="s">
        <v>9590</v>
      </c>
      <c r="I2161" s="42">
        <v>42825</v>
      </c>
      <c r="J2161" s="40" t="s">
        <v>11115</v>
      </c>
      <c r="K2161" s="42">
        <v>42825</v>
      </c>
      <c r="L2161" s="40" t="s">
        <v>11115</v>
      </c>
      <c r="M2161" s="42">
        <v>42825</v>
      </c>
      <c r="N2161" s="42">
        <v>2958465</v>
      </c>
      <c r="O2161" s="40" t="s">
        <v>11132</v>
      </c>
      <c r="P2161" s="40" t="s">
        <v>16143</v>
      </c>
      <c r="Q2161" s="40" t="s">
        <v>11136</v>
      </c>
    </row>
    <row r="2162" spans="1:17" x14ac:dyDescent="0.35">
      <c r="A2162" s="40" t="s">
        <v>16146</v>
      </c>
      <c r="B2162" s="40" t="s">
        <v>16147</v>
      </c>
      <c r="C2162" s="41"/>
      <c r="D2162" s="42">
        <v>42825</v>
      </c>
      <c r="E2162" s="42">
        <v>2958465</v>
      </c>
      <c r="F2162" s="41"/>
      <c r="G2162" s="41"/>
      <c r="H2162" s="40" t="s">
        <v>9590</v>
      </c>
      <c r="I2162" s="42">
        <v>42825</v>
      </c>
      <c r="J2162" s="40" t="s">
        <v>11115</v>
      </c>
      <c r="K2162" s="42">
        <v>42825</v>
      </c>
      <c r="L2162" s="40" t="s">
        <v>11115</v>
      </c>
      <c r="M2162" s="42">
        <v>42825</v>
      </c>
      <c r="N2162" s="42">
        <v>2958465</v>
      </c>
      <c r="O2162" s="40" t="s">
        <v>11384</v>
      </c>
      <c r="P2162" s="40" t="s">
        <v>16148</v>
      </c>
      <c r="Q2162" s="40" t="s">
        <v>11139</v>
      </c>
    </row>
    <row r="2163" spans="1:17" x14ac:dyDescent="0.35">
      <c r="A2163" s="40" t="s">
        <v>16149</v>
      </c>
      <c r="B2163" s="40" t="s">
        <v>16150</v>
      </c>
      <c r="C2163" s="41"/>
      <c r="D2163" s="42">
        <v>42825</v>
      </c>
      <c r="E2163" s="42">
        <v>2958465</v>
      </c>
      <c r="F2163" s="41"/>
      <c r="G2163" s="41"/>
      <c r="H2163" s="40" t="s">
        <v>9590</v>
      </c>
      <c r="I2163" s="42">
        <v>42825</v>
      </c>
      <c r="J2163" s="40" t="s">
        <v>11115</v>
      </c>
      <c r="K2163" s="42">
        <v>42825</v>
      </c>
      <c r="L2163" s="40" t="s">
        <v>11115</v>
      </c>
      <c r="M2163" s="42">
        <v>42825</v>
      </c>
      <c r="N2163" s="42">
        <v>2958465</v>
      </c>
      <c r="O2163" s="40" t="s">
        <v>11249</v>
      </c>
      <c r="P2163" s="40" t="s">
        <v>16151</v>
      </c>
      <c r="Q2163" s="40" t="s">
        <v>11118</v>
      </c>
    </row>
    <row r="2164" spans="1:17" ht="26.5" x14ac:dyDescent="0.35">
      <c r="A2164" s="40" t="s">
        <v>16152</v>
      </c>
      <c r="B2164" s="40" t="s">
        <v>16153</v>
      </c>
      <c r="C2164" s="41"/>
      <c r="D2164" s="42">
        <v>42825</v>
      </c>
      <c r="E2164" s="42">
        <v>2958465</v>
      </c>
      <c r="F2164" s="41"/>
      <c r="G2164" s="41"/>
      <c r="H2164" s="40" t="s">
        <v>9590</v>
      </c>
      <c r="I2164" s="42">
        <v>42825</v>
      </c>
      <c r="J2164" s="40" t="s">
        <v>11115</v>
      </c>
      <c r="K2164" s="42">
        <v>42825</v>
      </c>
      <c r="L2164" s="40" t="s">
        <v>11115</v>
      </c>
      <c r="M2164" s="42">
        <v>42825</v>
      </c>
      <c r="N2164" s="42">
        <v>2958465</v>
      </c>
      <c r="O2164" s="40" t="s">
        <v>11149</v>
      </c>
      <c r="P2164" s="40" t="s">
        <v>16154</v>
      </c>
      <c r="Q2164" s="40" t="s">
        <v>11152</v>
      </c>
    </row>
    <row r="2165" spans="1:17" x14ac:dyDescent="0.35">
      <c r="A2165" s="40" t="s">
        <v>16155</v>
      </c>
      <c r="B2165" s="40" t="s">
        <v>16156</v>
      </c>
      <c r="C2165" s="41"/>
      <c r="D2165" s="42">
        <v>42825</v>
      </c>
      <c r="E2165" s="42">
        <v>2958465</v>
      </c>
      <c r="F2165" s="41"/>
      <c r="G2165" s="41"/>
      <c r="H2165" s="40" t="s">
        <v>9590</v>
      </c>
      <c r="I2165" s="42">
        <v>42825</v>
      </c>
      <c r="J2165" s="40" t="s">
        <v>11115</v>
      </c>
      <c r="K2165" s="42">
        <v>42825</v>
      </c>
      <c r="L2165" s="40" t="s">
        <v>11115</v>
      </c>
      <c r="M2165" s="42">
        <v>42825</v>
      </c>
      <c r="N2165" s="42">
        <v>2958465</v>
      </c>
      <c r="O2165" s="40" t="s">
        <v>11132</v>
      </c>
      <c r="P2165" s="40" t="s">
        <v>16157</v>
      </c>
      <c r="Q2165" s="40" t="s">
        <v>11118</v>
      </c>
    </row>
    <row r="2166" spans="1:17" x14ac:dyDescent="0.35">
      <c r="A2166" s="40" t="s">
        <v>16158</v>
      </c>
      <c r="B2166" s="40" t="s">
        <v>16159</v>
      </c>
      <c r="C2166" s="41"/>
      <c r="D2166" s="42">
        <v>42825</v>
      </c>
      <c r="E2166" s="42">
        <v>2958465</v>
      </c>
      <c r="F2166" s="40" t="s">
        <v>16160</v>
      </c>
      <c r="G2166" s="41"/>
      <c r="H2166" s="40" t="s">
        <v>9590</v>
      </c>
      <c r="I2166" s="42">
        <v>42825</v>
      </c>
      <c r="J2166" s="40" t="s">
        <v>11115</v>
      </c>
      <c r="K2166" s="42">
        <v>42825</v>
      </c>
      <c r="L2166" s="40" t="s">
        <v>11115</v>
      </c>
      <c r="M2166" s="42">
        <v>42825</v>
      </c>
      <c r="N2166" s="42">
        <v>2958465</v>
      </c>
      <c r="O2166" s="40" t="s">
        <v>13128</v>
      </c>
      <c r="P2166" s="40" t="s">
        <v>16161</v>
      </c>
      <c r="Q2166" s="40" t="s">
        <v>11121</v>
      </c>
    </row>
    <row r="2167" spans="1:17" x14ac:dyDescent="0.35">
      <c r="A2167" s="40" t="s">
        <v>16162</v>
      </c>
      <c r="B2167" s="40" t="s">
        <v>16163</v>
      </c>
      <c r="C2167" s="41"/>
      <c r="D2167" s="42">
        <v>42825</v>
      </c>
      <c r="E2167" s="42">
        <v>2958465</v>
      </c>
      <c r="F2167" s="40" t="s">
        <v>16158</v>
      </c>
      <c r="G2167" s="41"/>
      <c r="H2167" s="40" t="s">
        <v>9590</v>
      </c>
      <c r="I2167" s="42">
        <v>42825</v>
      </c>
      <c r="J2167" s="40" t="s">
        <v>11115</v>
      </c>
      <c r="K2167" s="42">
        <v>42825</v>
      </c>
      <c r="L2167" s="40" t="s">
        <v>11115</v>
      </c>
      <c r="M2167" s="42">
        <v>42825</v>
      </c>
      <c r="N2167" s="42">
        <v>2958465</v>
      </c>
      <c r="O2167" s="40" t="s">
        <v>13128</v>
      </c>
      <c r="P2167" s="40" t="s">
        <v>16161</v>
      </c>
      <c r="Q2167" s="40" t="s">
        <v>11167</v>
      </c>
    </row>
    <row r="2168" spans="1:17" x14ac:dyDescent="0.35">
      <c r="A2168" s="40" t="s">
        <v>16164</v>
      </c>
      <c r="B2168" s="40" t="s">
        <v>16165</v>
      </c>
      <c r="C2168" s="41"/>
      <c r="D2168" s="42">
        <v>42825</v>
      </c>
      <c r="E2168" s="42">
        <v>2958465</v>
      </c>
      <c r="F2168" s="40" t="s">
        <v>12466</v>
      </c>
      <c r="G2168" s="41"/>
      <c r="H2168" s="40" t="s">
        <v>9590</v>
      </c>
      <c r="I2168" s="42">
        <v>42825</v>
      </c>
      <c r="J2168" s="40" t="s">
        <v>11115</v>
      </c>
      <c r="K2168" s="42">
        <v>42825</v>
      </c>
      <c r="L2168" s="40" t="s">
        <v>11115</v>
      </c>
      <c r="M2168" s="42">
        <v>42825</v>
      </c>
      <c r="N2168" s="42">
        <v>2958465</v>
      </c>
      <c r="O2168" s="40" t="s">
        <v>11155</v>
      </c>
      <c r="P2168" s="40" t="s">
        <v>16166</v>
      </c>
      <c r="Q2168" s="40" t="s">
        <v>11118</v>
      </c>
    </row>
    <row r="2169" spans="1:17" ht="26.5" x14ac:dyDescent="0.35">
      <c r="A2169" s="40" t="s">
        <v>16167</v>
      </c>
      <c r="B2169" s="40" t="s">
        <v>16168</v>
      </c>
      <c r="C2169" s="41"/>
      <c r="D2169" s="42">
        <v>42825</v>
      </c>
      <c r="E2169" s="42">
        <v>2958465</v>
      </c>
      <c r="F2169" s="40" t="s">
        <v>16164</v>
      </c>
      <c r="G2169" s="41"/>
      <c r="H2169" s="40" t="s">
        <v>9590</v>
      </c>
      <c r="I2169" s="42">
        <v>42825</v>
      </c>
      <c r="J2169" s="40" t="s">
        <v>11115</v>
      </c>
      <c r="K2169" s="42">
        <v>42825</v>
      </c>
      <c r="L2169" s="40" t="s">
        <v>11115</v>
      </c>
      <c r="M2169" s="42">
        <v>42825</v>
      </c>
      <c r="N2169" s="42">
        <v>2958465</v>
      </c>
      <c r="O2169" s="40" t="s">
        <v>11160</v>
      </c>
      <c r="P2169" s="40" t="s">
        <v>16166</v>
      </c>
      <c r="Q2169" s="40" t="s">
        <v>11121</v>
      </c>
    </row>
    <row r="2170" spans="1:17" ht="26.5" x14ac:dyDescent="0.35">
      <c r="A2170" s="40" t="s">
        <v>16169</v>
      </c>
      <c r="B2170" s="40" t="s">
        <v>16170</v>
      </c>
      <c r="C2170" s="41"/>
      <c r="D2170" s="42">
        <v>42825</v>
      </c>
      <c r="E2170" s="42">
        <v>2958465</v>
      </c>
      <c r="F2170" s="40" t="s">
        <v>16164</v>
      </c>
      <c r="G2170" s="41"/>
      <c r="H2170" s="40" t="s">
        <v>9590</v>
      </c>
      <c r="I2170" s="42">
        <v>42825</v>
      </c>
      <c r="J2170" s="40" t="s">
        <v>11115</v>
      </c>
      <c r="K2170" s="42">
        <v>42825</v>
      </c>
      <c r="L2170" s="40" t="s">
        <v>11115</v>
      </c>
      <c r="M2170" s="42">
        <v>42825</v>
      </c>
      <c r="N2170" s="42">
        <v>2958465</v>
      </c>
      <c r="O2170" s="40" t="s">
        <v>11160</v>
      </c>
      <c r="P2170" s="40" t="s">
        <v>16166</v>
      </c>
      <c r="Q2170" s="40" t="s">
        <v>11136</v>
      </c>
    </row>
    <row r="2171" spans="1:17" x14ac:dyDescent="0.35">
      <c r="A2171" s="40" t="s">
        <v>16171</v>
      </c>
      <c r="B2171" s="40" t="s">
        <v>16172</v>
      </c>
      <c r="C2171" s="41"/>
      <c r="D2171" s="42">
        <v>42825</v>
      </c>
      <c r="E2171" s="42">
        <v>2958465</v>
      </c>
      <c r="F2171" s="41"/>
      <c r="G2171" s="41"/>
      <c r="H2171" s="40" t="s">
        <v>9590</v>
      </c>
      <c r="I2171" s="42">
        <v>42825</v>
      </c>
      <c r="J2171" s="40" t="s">
        <v>11115</v>
      </c>
      <c r="K2171" s="42">
        <v>42825</v>
      </c>
      <c r="L2171" s="40" t="s">
        <v>11115</v>
      </c>
      <c r="M2171" s="42">
        <v>42825</v>
      </c>
      <c r="N2171" s="42">
        <v>2958465</v>
      </c>
      <c r="O2171" s="40" t="s">
        <v>11128</v>
      </c>
      <c r="P2171" s="40" t="s">
        <v>16173</v>
      </c>
      <c r="Q2171" s="40" t="s">
        <v>11136</v>
      </c>
    </row>
    <row r="2172" spans="1:17" x14ac:dyDescent="0.35">
      <c r="A2172" s="40" t="s">
        <v>16174</v>
      </c>
      <c r="B2172" s="40" t="s">
        <v>16175</v>
      </c>
      <c r="C2172" s="41"/>
      <c r="D2172" s="42">
        <v>42825</v>
      </c>
      <c r="E2172" s="42">
        <v>2958465</v>
      </c>
      <c r="F2172" s="41"/>
      <c r="G2172" s="41"/>
      <c r="H2172" s="40" t="s">
        <v>9590</v>
      </c>
      <c r="I2172" s="42">
        <v>42825</v>
      </c>
      <c r="J2172" s="40" t="s">
        <v>11115</v>
      </c>
      <c r="K2172" s="42">
        <v>42825</v>
      </c>
      <c r="L2172" s="40" t="s">
        <v>11115</v>
      </c>
      <c r="M2172" s="42">
        <v>42825</v>
      </c>
      <c r="N2172" s="42">
        <v>2958465</v>
      </c>
      <c r="O2172" s="40" t="s">
        <v>11128</v>
      </c>
      <c r="P2172" s="40" t="s">
        <v>16173</v>
      </c>
      <c r="Q2172" s="40" t="s">
        <v>11139</v>
      </c>
    </row>
    <row r="2173" spans="1:17" x14ac:dyDescent="0.35">
      <c r="A2173" s="40" t="s">
        <v>16176</v>
      </c>
      <c r="B2173" s="40" t="s">
        <v>16177</v>
      </c>
      <c r="C2173" s="41"/>
      <c r="D2173" s="42">
        <v>42825</v>
      </c>
      <c r="E2173" s="42">
        <v>2958465</v>
      </c>
      <c r="F2173" s="41"/>
      <c r="G2173" s="41"/>
      <c r="H2173" s="40" t="s">
        <v>9590</v>
      </c>
      <c r="I2173" s="42">
        <v>42825</v>
      </c>
      <c r="J2173" s="40" t="s">
        <v>11115</v>
      </c>
      <c r="K2173" s="42">
        <v>42825</v>
      </c>
      <c r="L2173" s="40" t="s">
        <v>11115</v>
      </c>
      <c r="M2173" s="42">
        <v>42825</v>
      </c>
      <c r="N2173" s="42">
        <v>2958465</v>
      </c>
      <c r="O2173" s="40" t="s">
        <v>11568</v>
      </c>
      <c r="P2173" s="40" t="s">
        <v>16178</v>
      </c>
      <c r="Q2173" s="40" t="s">
        <v>11118</v>
      </c>
    </row>
    <row r="2174" spans="1:17" x14ac:dyDescent="0.35">
      <c r="A2174" s="40" t="s">
        <v>16179</v>
      </c>
      <c r="B2174" s="40" t="s">
        <v>16180</v>
      </c>
      <c r="C2174" s="41"/>
      <c r="D2174" s="42">
        <v>42825</v>
      </c>
      <c r="E2174" s="42">
        <v>2958465</v>
      </c>
      <c r="F2174" s="41"/>
      <c r="G2174" s="41"/>
      <c r="H2174" s="40" t="s">
        <v>9590</v>
      </c>
      <c r="I2174" s="42">
        <v>42825</v>
      </c>
      <c r="J2174" s="40" t="s">
        <v>11115</v>
      </c>
      <c r="K2174" s="42">
        <v>42825</v>
      </c>
      <c r="L2174" s="40" t="s">
        <v>11115</v>
      </c>
      <c r="M2174" s="42">
        <v>42825</v>
      </c>
      <c r="N2174" s="42">
        <v>2958465</v>
      </c>
      <c r="O2174" s="40" t="s">
        <v>11568</v>
      </c>
      <c r="P2174" s="40" t="s">
        <v>16178</v>
      </c>
      <c r="Q2174" s="40" t="s">
        <v>11121</v>
      </c>
    </row>
    <row r="2175" spans="1:17" x14ac:dyDescent="0.35">
      <c r="A2175" s="40" t="s">
        <v>10641</v>
      </c>
      <c r="B2175" s="40" t="s">
        <v>16181</v>
      </c>
      <c r="C2175" s="41"/>
      <c r="D2175" s="42">
        <v>42825</v>
      </c>
      <c r="E2175" s="42">
        <v>2958465</v>
      </c>
      <c r="F2175" s="41"/>
      <c r="G2175" s="41"/>
      <c r="H2175" s="40" t="s">
        <v>9590</v>
      </c>
      <c r="I2175" s="42">
        <v>42825</v>
      </c>
      <c r="J2175" s="40" t="s">
        <v>11115</v>
      </c>
      <c r="K2175" s="42">
        <v>42825</v>
      </c>
      <c r="L2175" s="40" t="s">
        <v>11115</v>
      </c>
      <c r="M2175" s="42">
        <v>42825</v>
      </c>
      <c r="N2175" s="42">
        <v>2958465</v>
      </c>
      <c r="O2175" s="40" t="s">
        <v>11149</v>
      </c>
      <c r="P2175" s="40" t="s">
        <v>16182</v>
      </c>
      <c r="Q2175" s="40" t="s">
        <v>11118</v>
      </c>
    </row>
    <row r="2176" spans="1:17" x14ac:dyDescent="0.35">
      <c r="A2176" s="40" t="s">
        <v>10642</v>
      </c>
      <c r="B2176" s="40" t="s">
        <v>16183</v>
      </c>
      <c r="C2176" s="41"/>
      <c r="D2176" s="42">
        <v>42825</v>
      </c>
      <c r="E2176" s="42">
        <v>2958465</v>
      </c>
      <c r="F2176" s="41"/>
      <c r="G2176" s="41"/>
      <c r="H2176" s="40" t="s">
        <v>9590</v>
      </c>
      <c r="I2176" s="42">
        <v>42825</v>
      </c>
      <c r="J2176" s="40" t="s">
        <v>11115</v>
      </c>
      <c r="K2176" s="42">
        <v>42825</v>
      </c>
      <c r="L2176" s="40" t="s">
        <v>11115</v>
      </c>
      <c r="M2176" s="42">
        <v>42825</v>
      </c>
      <c r="N2176" s="42">
        <v>2958465</v>
      </c>
      <c r="O2176" s="40" t="s">
        <v>11149</v>
      </c>
      <c r="P2176" s="40" t="s">
        <v>16182</v>
      </c>
      <c r="Q2176" s="40" t="s">
        <v>11144</v>
      </c>
    </row>
    <row r="2177" spans="1:17" x14ac:dyDescent="0.35">
      <c r="A2177" s="40" t="s">
        <v>16184</v>
      </c>
      <c r="B2177" s="40" t="s">
        <v>16185</v>
      </c>
      <c r="C2177" s="41"/>
      <c r="D2177" s="42">
        <v>42825</v>
      </c>
      <c r="E2177" s="42">
        <v>2958465</v>
      </c>
      <c r="F2177" s="40" t="s">
        <v>13870</v>
      </c>
      <c r="G2177" s="41"/>
      <c r="H2177" s="40" t="s">
        <v>9590</v>
      </c>
      <c r="I2177" s="42">
        <v>42825</v>
      </c>
      <c r="J2177" s="40" t="s">
        <v>11115</v>
      </c>
      <c r="K2177" s="42">
        <v>42825</v>
      </c>
      <c r="L2177" s="40" t="s">
        <v>11115</v>
      </c>
      <c r="M2177" s="42">
        <v>42825</v>
      </c>
      <c r="N2177" s="42">
        <v>2958465</v>
      </c>
      <c r="O2177" s="40" t="s">
        <v>11260</v>
      </c>
      <c r="P2177" s="40" t="s">
        <v>16186</v>
      </c>
      <c r="Q2177" s="40" t="s">
        <v>11118</v>
      </c>
    </row>
    <row r="2178" spans="1:17" x14ac:dyDescent="0.35">
      <c r="A2178" s="40" t="s">
        <v>16187</v>
      </c>
      <c r="B2178" s="40" t="s">
        <v>16188</v>
      </c>
      <c r="C2178" s="41"/>
      <c r="D2178" s="42">
        <v>42825</v>
      </c>
      <c r="E2178" s="42">
        <v>2958465</v>
      </c>
      <c r="F2178" s="41"/>
      <c r="G2178" s="41"/>
      <c r="H2178" s="40" t="s">
        <v>9590</v>
      </c>
      <c r="I2178" s="42">
        <v>42825</v>
      </c>
      <c r="J2178" s="40" t="s">
        <v>11115</v>
      </c>
      <c r="K2178" s="42">
        <v>42825</v>
      </c>
      <c r="L2178" s="40" t="s">
        <v>11115</v>
      </c>
      <c r="M2178" s="42">
        <v>42825</v>
      </c>
      <c r="N2178" s="42">
        <v>2958465</v>
      </c>
      <c r="O2178" s="40" t="s">
        <v>11116</v>
      </c>
      <c r="P2178" s="40" t="s">
        <v>16189</v>
      </c>
      <c r="Q2178" s="40" t="s">
        <v>11118</v>
      </c>
    </row>
    <row r="2179" spans="1:17" x14ac:dyDescent="0.35">
      <c r="A2179" s="40" t="s">
        <v>16190</v>
      </c>
      <c r="B2179" s="40" t="s">
        <v>16191</v>
      </c>
      <c r="C2179" s="41"/>
      <c r="D2179" s="42">
        <v>42825</v>
      </c>
      <c r="E2179" s="42">
        <v>2958465</v>
      </c>
      <c r="F2179" s="41"/>
      <c r="G2179" s="41"/>
      <c r="H2179" s="40" t="s">
        <v>9590</v>
      </c>
      <c r="I2179" s="42">
        <v>42825</v>
      </c>
      <c r="J2179" s="40" t="s">
        <v>11115</v>
      </c>
      <c r="K2179" s="42">
        <v>42825</v>
      </c>
      <c r="L2179" s="40" t="s">
        <v>11115</v>
      </c>
      <c r="M2179" s="42">
        <v>42825</v>
      </c>
      <c r="N2179" s="42">
        <v>2958465</v>
      </c>
      <c r="O2179" s="40" t="s">
        <v>11116</v>
      </c>
      <c r="P2179" s="40" t="s">
        <v>16189</v>
      </c>
      <c r="Q2179" s="40" t="s">
        <v>11184</v>
      </c>
    </row>
    <row r="2180" spans="1:17" x14ac:dyDescent="0.35">
      <c r="A2180" s="40" t="s">
        <v>16192</v>
      </c>
      <c r="B2180" s="40" t="s">
        <v>16193</v>
      </c>
      <c r="C2180" s="41"/>
      <c r="D2180" s="42">
        <v>42825</v>
      </c>
      <c r="E2180" s="42">
        <v>2958465</v>
      </c>
      <c r="F2180" s="40" t="s">
        <v>12558</v>
      </c>
      <c r="G2180" s="41"/>
      <c r="H2180" s="40" t="s">
        <v>9590</v>
      </c>
      <c r="I2180" s="42">
        <v>42825</v>
      </c>
      <c r="J2180" s="40" t="s">
        <v>11115</v>
      </c>
      <c r="K2180" s="42">
        <v>42825</v>
      </c>
      <c r="L2180" s="40" t="s">
        <v>11115</v>
      </c>
      <c r="M2180" s="42">
        <v>42825</v>
      </c>
      <c r="N2180" s="42">
        <v>2958465</v>
      </c>
      <c r="O2180" s="40" t="s">
        <v>11155</v>
      </c>
      <c r="P2180" s="40" t="s">
        <v>16194</v>
      </c>
      <c r="Q2180" s="40" t="s">
        <v>11118</v>
      </c>
    </row>
    <row r="2181" spans="1:17" x14ac:dyDescent="0.35">
      <c r="A2181" s="40" t="s">
        <v>16195</v>
      </c>
      <c r="B2181" s="40" t="s">
        <v>16196</v>
      </c>
      <c r="C2181" s="41"/>
      <c r="D2181" s="42">
        <v>42825</v>
      </c>
      <c r="E2181" s="42">
        <v>2958465</v>
      </c>
      <c r="F2181" s="41"/>
      <c r="G2181" s="41"/>
      <c r="H2181" s="40" t="s">
        <v>9590</v>
      </c>
      <c r="I2181" s="42">
        <v>42825</v>
      </c>
      <c r="J2181" s="40" t="s">
        <v>11115</v>
      </c>
      <c r="K2181" s="42">
        <v>42825</v>
      </c>
      <c r="L2181" s="40" t="s">
        <v>11115</v>
      </c>
      <c r="M2181" s="42">
        <v>42825</v>
      </c>
      <c r="N2181" s="42">
        <v>2958465</v>
      </c>
      <c r="O2181" s="40" t="s">
        <v>11155</v>
      </c>
      <c r="P2181" s="40" t="s">
        <v>16194</v>
      </c>
      <c r="Q2181" s="40" t="s">
        <v>11118</v>
      </c>
    </row>
    <row r="2182" spans="1:17" x14ac:dyDescent="0.35">
      <c r="A2182" s="40" t="s">
        <v>16197</v>
      </c>
      <c r="B2182" s="40" t="s">
        <v>16198</v>
      </c>
      <c r="C2182" s="41"/>
      <c r="D2182" s="42">
        <v>42825</v>
      </c>
      <c r="E2182" s="42">
        <v>2958465</v>
      </c>
      <c r="F2182" s="40" t="s">
        <v>16192</v>
      </c>
      <c r="G2182" s="41"/>
      <c r="H2182" s="40" t="s">
        <v>9590</v>
      </c>
      <c r="I2182" s="42">
        <v>42825</v>
      </c>
      <c r="J2182" s="40" t="s">
        <v>11115</v>
      </c>
      <c r="K2182" s="42">
        <v>42825</v>
      </c>
      <c r="L2182" s="40" t="s">
        <v>11115</v>
      </c>
      <c r="M2182" s="42">
        <v>42825</v>
      </c>
      <c r="N2182" s="42">
        <v>2958465</v>
      </c>
      <c r="O2182" s="40" t="s">
        <v>16199</v>
      </c>
      <c r="P2182" s="40" t="s">
        <v>16194</v>
      </c>
      <c r="Q2182" s="40" t="s">
        <v>11121</v>
      </c>
    </row>
    <row r="2183" spans="1:17" ht="26.5" x14ac:dyDescent="0.35">
      <c r="A2183" s="40" t="s">
        <v>16200</v>
      </c>
      <c r="B2183" s="40" t="s">
        <v>16201</v>
      </c>
      <c r="C2183" s="41"/>
      <c r="D2183" s="42">
        <v>42985</v>
      </c>
      <c r="E2183" s="41"/>
      <c r="F2183" s="41"/>
      <c r="G2183" s="40" t="s">
        <v>16202</v>
      </c>
      <c r="H2183" s="40" t="s">
        <v>9590</v>
      </c>
      <c r="I2183" s="42">
        <v>42985</v>
      </c>
      <c r="J2183" s="40" t="s">
        <v>13132</v>
      </c>
      <c r="K2183" s="42">
        <v>42985</v>
      </c>
      <c r="L2183" s="40" t="s">
        <v>13133</v>
      </c>
      <c r="M2183" s="42">
        <v>42985</v>
      </c>
      <c r="N2183" s="41"/>
      <c r="O2183" s="40" t="s">
        <v>11210</v>
      </c>
      <c r="P2183" s="40" t="s">
        <v>16203</v>
      </c>
      <c r="Q2183" s="40" t="s">
        <v>11121</v>
      </c>
    </row>
    <row r="2184" spans="1:17" x14ac:dyDescent="0.35">
      <c r="A2184" s="40" t="s">
        <v>16204</v>
      </c>
      <c r="B2184" s="40" t="s">
        <v>16205</v>
      </c>
      <c r="C2184" s="41"/>
      <c r="D2184" s="42">
        <v>42825</v>
      </c>
      <c r="E2184" s="42">
        <v>2958465</v>
      </c>
      <c r="F2184" s="41"/>
      <c r="G2184" s="41"/>
      <c r="H2184" s="40" t="s">
        <v>9590</v>
      </c>
      <c r="I2184" s="42">
        <v>42825</v>
      </c>
      <c r="J2184" s="40" t="s">
        <v>11115</v>
      </c>
      <c r="K2184" s="42">
        <v>42825</v>
      </c>
      <c r="L2184" s="40" t="s">
        <v>11115</v>
      </c>
      <c r="M2184" s="42">
        <v>42825</v>
      </c>
      <c r="N2184" s="42">
        <v>2958465</v>
      </c>
      <c r="O2184" s="40" t="s">
        <v>11306</v>
      </c>
      <c r="P2184" s="40" t="s">
        <v>16206</v>
      </c>
      <c r="Q2184" s="40" t="s">
        <v>11121</v>
      </c>
    </row>
    <row r="2185" spans="1:17" x14ac:dyDescent="0.35">
      <c r="A2185" s="40" t="s">
        <v>10438</v>
      </c>
      <c r="B2185" s="40" t="s">
        <v>16207</v>
      </c>
      <c r="C2185" s="41"/>
      <c r="D2185" s="42">
        <v>42825</v>
      </c>
      <c r="E2185" s="42">
        <v>2958465</v>
      </c>
      <c r="F2185" s="41"/>
      <c r="G2185" s="41"/>
      <c r="H2185" s="40" t="s">
        <v>9590</v>
      </c>
      <c r="I2185" s="42">
        <v>42825</v>
      </c>
      <c r="J2185" s="40" t="s">
        <v>11115</v>
      </c>
      <c r="K2185" s="42">
        <v>42825</v>
      </c>
      <c r="L2185" s="40" t="s">
        <v>11115</v>
      </c>
      <c r="M2185" s="42">
        <v>42825</v>
      </c>
      <c r="N2185" s="42">
        <v>2958465</v>
      </c>
      <c r="O2185" s="40" t="s">
        <v>11149</v>
      </c>
      <c r="P2185" s="40" t="s">
        <v>16208</v>
      </c>
      <c r="Q2185" s="40" t="s">
        <v>11118</v>
      </c>
    </row>
    <row r="2186" spans="1:17" x14ac:dyDescent="0.35">
      <c r="A2186" s="40" t="s">
        <v>10437</v>
      </c>
      <c r="B2186" s="40" t="s">
        <v>16209</v>
      </c>
      <c r="C2186" s="41"/>
      <c r="D2186" s="42">
        <v>42825</v>
      </c>
      <c r="E2186" s="42">
        <v>2958465</v>
      </c>
      <c r="F2186" s="41"/>
      <c r="G2186" s="41"/>
      <c r="H2186" s="40" t="s">
        <v>9590</v>
      </c>
      <c r="I2186" s="42">
        <v>42825</v>
      </c>
      <c r="J2186" s="40" t="s">
        <v>11115</v>
      </c>
      <c r="K2186" s="42">
        <v>42825</v>
      </c>
      <c r="L2186" s="40" t="s">
        <v>11115</v>
      </c>
      <c r="M2186" s="42">
        <v>42825</v>
      </c>
      <c r="N2186" s="42">
        <v>2958465</v>
      </c>
      <c r="O2186" s="40" t="s">
        <v>11149</v>
      </c>
      <c r="P2186" s="40" t="s">
        <v>16208</v>
      </c>
      <c r="Q2186" s="40" t="s">
        <v>11152</v>
      </c>
    </row>
    <row r="2187" spans="1:17" x14ac:dyDescent="0.35">
      <c r="A2187" s="40" t="s">
        <v>16210</v>
      </c>
      <c r="B2187" s="40" t="s">
        <v>16211</v>
      </c>
      <c r="C2187" s="41"/>
      <c r="D2187" s="42">
        <v>42825</v>
      </c>
      <c r="E2187" s="42">
        <v>2958465</v>
      </c>
      <c r="F2187" s="41"/>
      <c r="G2187" s="41"/>
      <c r="H2187" s="40" t="s">
        <v>9590</v>
      </c>
      <c r="I2187" s="42">
        <v>42825</v>
      </c>
      <c r="J2187" s="40" t="s">
        <v>11115</v>
      </c>
      <c r="K2187" s="42">
        <v>42825</v>
      </c>
      <c r="L2187" s="40" t="s">
        <v>11115</v>
      </c>
      <c r="M2187" s="42">
        <v>42825</v>
      </c>
      <c r="N2187" s="42">
        <v>2958465</v>
      </c>
      <c r="O2187" s="40" t="s">
        <v>11720</v>
      </c>
      <c r="P2187" s="40" t="s">
        <v>16208</v>
      </c>
      <c r="Q2187" s="40" t="s">
        <v>11167</v>
      </c>
    </row>
    <row r="2188" spans="1:17" x14ac:dyDescent="0.35">
      <c r="A2188" s="40" t="s">
        <v>16212</v>
      </c>
      <c r="B2188" s="40" t="s">
        <v>16213</v>
      </c>
      <c r="C2188" s="41"/>
      <c r="D2188" s="42">
        <v>42825</v>
      </c>
      <c r="E2188" s="42">
        <v>2958465</v>
      </c>
      <c r="F2188" s="41"/>
      <c r="G2188" s="41"/>
      <c r="H2188" s="40" t="s">
        <v>9590</v>
      </c>
      <c r="I2188" s="42">
        <v>42825</v>
      </c>
      <c r="J2188" s="40" t="s">
        <v>11115</v>
      </c>
      <c r="K2188" s="42">
        <v>42825</v>
      </c>
      <c r="L2188" s="40" t="s">
        <v>11115</v>
      </c>
      <c r="M2188" s="42">
        <v>42825</v>
      </c>
      <c r="N2188" s="42">
        <v>2958465</v>
      </c>
      <c r="O2188" s="40" t="s">
        <v>11149</v>
      </c>
      <c r="P2188" s="40" t="s">
        <v>16214</v>
      </c>
      <c r="Q2188" s="40" t="s">
        <v>11152</v>
      </c>
    </row>
    <row r="2189" spans="1:17" x14ac:dyDescent="0.35">
      <c r="A2189" s="40" t="s">
        <v>16215</v>
      </c>
      <c r="B2189" s="40" t="s">
        <v>16216</v>
      </c>
      <c r="C2189" s="41"/>
      <c r="D2189" s="42">
        <v>42825</v>
      </c>
      <c r="E2189" s="42">
        <v>2958465</v>
      </c>
      <c r="F2189" s="40" t="s">
        <v>16215</v>
      </c>
      <c r="G2189" s="41"/>
      <c r="H2189" s="40" t="s">
        <v>9590</v>
      </c>
      <c r="I2189" s="42">
        <v>42825</v>
      </c>
      <c r="J2189" s="40" t="s">
        <v>11115</v>
      </c>
      <c r="K2189" s="42">
        <v>42825</v>
      </c>
      <c r="L2189" s="40" t="s">
        <v>11115</v>
      </c>
      <c r="M2189" s="42">
        <v>42825</v>
      </c>
      <c r="N2189" s="42">
        <v>2958465</v>
      </c>
      <c r="O2189" s="40" t="s">
        <v>11210</v>
      </c>
      <c r="P2189" s="40" t="s">
        <v>16217</v>
      </c>
      <c r="Q2189" s="40" t="s">
        <v>11118</v>
      </c>
    </row>
    <row r="2190" spans="1:17" x14ac:dyDescent="0.35">
      <c r="A2190" s="40" t="s">
        <v>16218</v>
      </c>
      <c r="B2190" s="40" t="s">
        <v>16219</v>
      </c>
      <c r="C2190" s="41"/>
      <c r="D2190" s="42">
        <v>43012</v>
      </c>
      <c r="E2190" s="41"/>
      <c r="F2190" s="41"/>
      <c r="G2190" s="41"/>
      <c r="H2190" s="40" t="s">
        <v>9590</v>
      </c>
      <c r="I2190" s="42">
        <v>43012</v>
      </c>
      <c r="J2190" s="40" t="s">
        <v>13132</v>
      </c>
      <c r="K2190" s="42">
        <v>43012</v>
      </c>
      <c r="L2190" s="40" t="s">
        <v>13133</v>
      </c>
      <c r="M2190" s="42">
        <v>43012</v>
      </c>
      <c r="N2190" s="41"/>
      <c r="O2190" s="40" t="s">
        <v>11210</v>
      </c>
      <c r="P2190" s="40" t="s">
        <v>16217</v>
      </c>
      <c r="Q2190" s="40" t="s">
        <v>11121</v>
      </c>
    </row>
    <row r="2191" spans="1:17" x14ac:dyDescent="0.35">
      <c r="A2191" s="40" t="s">
        <v>16220</v>
      </c>
      <c r="B2191" s="40" t="s">
        <v>16221</v>
      </c>
      <c r="C2191" s="41"/>
      <c r="D2191" s="42">
        <v>42825</v>
      </c>
      <c r="E2191" s="42">
        <v>2958465</v>
      </c>
      <c r="F2191" s="40" t="s">
        <v>13728</v>
      </c>
      <c r="G2191" s="41"/>
      <c r="H2191" s="40" t="s">
        <v>9590</v>
      </c>
      <c r="I2191" s="42">
        <v>42825</v>
      </c>
      <c r="J2191" s="40" t="s">
        <v>11115</v>
      </c>
      <c r="K2191" s="42">
        <v>42825</v>
      </c>
      <c r="L2191" s="40" t="s">
        <v>11115</v>
      </c>
      <c r="M2191" s="42">
        <v>42825</v>
      </c>
      <c r="N2191" s="42">
        <v>2958465</v>
      </c>
      <c r="O2191" s="40" t="s">
        <v>11210</v>
      </c>
      <c r="P2191" s="40" t="s">
        <v>16217</v>
      </c>
      <c r="Q2191" s="40" t="s">
        <v>11152</v>
      </c>
    </row>
    <row r="2192" spans="1:17" x14ac:dyDescent="0.35">
      <c r="A2192" s="40" t="s">
        <v>10530</v>
      </c>
      <c r="B2192" s="40" t="s">
        <v>16222</v>
      </c>
      <c r="C2192" s="41"/>
      <c r="D2192" s="42">
        <v>42825</v>
      </c>
      <c r="E2192" s="42">
        <v>2958465</v>
      </c>
      <c r="F2192" s="41"/>
      <c r="G2192" s="41"/>
      <c r="H2192" s="40" t="s">
        <v>9590</v>
      </c>
      <c r="I2192" s="42">
        <v>42825</v>
      </c>
      <c r="J2192" s="40" t="s">
        <v>11115</v>
      </c>
      <c r="K2192" s="42">
        <v>42825</v>
      </c>
      <c r="L2192" s="40" t="s">
        <v>11115</v>
      </c>
      <c r="M2192" s="42">
        <v>42825</v>
      </c>
      <c r="N2192" s="42">
        <v>2958465</v>
      </c>
      <c r="O2192" s="40" t="s">
        <v>11149</v>
      </c>
      <c r="P2192" s="40" t="s">
        <v>16223</v>
      </c>
      <c r="Q2192" s="40" t="s">
        <v>11144</v>
      </c>
    </row>
    <row r="2193" spans="1:17" x14ac:dyDescent="0.35">
      <c r="A2193" s="40" t="s">
        <v>16224</v>
      </c>
      <c r="B2193" s="40" t="s">
        <v>16222</v>
      </c>
      <c r="C2193" s="41"/>
      <c r="D2193" s="42">
        <v>42825</v>
      </c>
      <c r="E2193" s="42">
        <v>2958465</v>
      </c>
      <c r="F2193" s="41"/>
      <c r="G2193" s="41"/>
      <c r="H2193" s="40" t="s">
        <v>9590</v>
      </c>
      <c r="I2193" s="42">
        <v>42825</v>
      </c>
      <c r="J2193" s="40" t="s">
        <v>11115</v>
      </c>
      <c r="K2193" s="42">
        <v>42825</v>
      </c>
      <c r="L2193" s="40" t="s">
        <v>11115</v>
      </c>
      <c r="M2193" s="42">
        <v>42825</v>
      </c>
      <c r="N2193" s="42">
        <v>2958465</v>
      </c>
      <c r="O2193" s="40" t="s">
        <v>11149</v>
      </c>
      <c r="P2193" s="40" t="s">
        <v>16223</v>
      </c>
      <c r="Q2193" s="40" t="s">
        <v>11144</v>
      </c>
    </row>
    <row r="2194" spans="1:17" x14ac:dyDescent="0.35">
      <c r="A2194" s="40" t="s">
        <v>10531</v>
      </c>
      <c r="B2194" s="40" t="s">
        <v>16225</v>
      </c>
      <c r="C2194" s="41"/>
      <c r="D2194" s="42">
        <v>42825</v>
      </c>
      <c r="E2194" s="42">
        <v>2958465</v>
      </c>
      <c r="F2194" s="41"/>
      <c r="G2194" s="41"/>
      <c r="H2194" s="40" t="s">
        <v>9590</v>
      </c>
      <c r="I2194" s="42">
        <v>42825</v>
      </c>
      <c r="J2194" s="40" t="s">
        <v>11115</v>
      </c>
      <c r="K2194" s="42">
        <v>42825</v>
      </c>
      <c r="L2194" s="40" t="s">
        <v>11115</v>
      </c>
      <c r="M2194" s="42">
        <v>42825</v>
      </c>
      <c r="N2194" s="42">
        <v>2958465</v>
      </c>
      <c r="O2194" s="40" t="s">
        <v>11149</v>
      </c>
      <c r="P2194" s="40" t="s">
        <v>16223</v>
      </c>
      <c r="Q2194" s="40" t="s">
        <v>11152</v>
      </c>
    </row>
    <row r="2195" spans="1:17" x14ac:dyDescent="0.35">
      <c r="A2195" s="40" t="s">
        <v>16226</v>
      </c>
      <c r="B2195" s="40" t="s">
        <v>16227</v>
      </c>
      <c r="C2195" s="41"/>
      <c r="D2195" s="42">
        <v>42825</v>
      </c>
      <c r="E2195" s="42">
        <v>2958465</v>
      </c>
      <c r="F2195" s="41"/>
      <c r="G2195" s="41"/>
      <c r="H2195" s="40" t="s">
        <v>9590</v>
      </c>
      <c r="I2195" s="42">
        <v>42825</v>
      </c>
      <c r="J2195" s="40" t="s">
        <v>11115</v>
      </c>
      <c r="K2195" s="42">
        <v>42825</v>
      </c>
      <c r="L2195" s="40" t="s">
        <v>11115</v>
      </c>
      <c r="M2195" s="42">
        <v>42825</v>
      </c>
      <c r="N2195" s="42">
        <v>2958465</v>
      </c>
      <c r="O2195" s="40" t="s">
        <v>11188</v>
      </c>
      <c r="P2195" s="40" t="s">
        <v>16228</v>
      </c>
      <c r="Q2195" s="40" t="s">
        <v>11118</v>
      </c>
    </row>
    <row r="2196" spans="1:17" x14ac:dyDescent="0.35">
      <c r="A2196" s="40" t="s">
        <v>16229</v>
      </c>
      <c r="B2196" s="40" t="s">
        <v>16230</v>
      </c>
      <c r="C2196" s="41"/>
      <c r="D2196" s="42">
        <v>42825</v>
      </c>
      <c r="E2196" s="42">
        <v>2958465</v>
      </c>
      <c r="F2196" s="41"/>
      <c r="G2196" s="41"/>
      <c r="H2196" s="40" t="s">
        <v>9590</v>
      </c>
      <c r="I2196" s="42">
        <v>42825</v>
      </c>
      <c r="J2196" s="40" t="s">
        <v>11115</v>
      </c>
      <c r="K2196" s="42">
        <v>42825</v>
      </c>
      <c r="L2196" s="40" t="s">
        <v>11115</v>
      </c>
      <c r="M2196" s="42">
        <v>42825</v>
      </c>
      <c r="N2196" s="42">
        <v>2958465</v>
      </c>
      <c r="O2196" s="40" t="s">
        <v>11188</v>
      </c>
      <c r="P2196" s="40" t="s">
        <v>16228</v>
      </c>
      <c r="Q2196" s="40" t="s">
        <v>11136</v>
      </c>
    </row>
    <row r="2197" spans="1:17" x14ac:dyDescent="0.35">
      <c r="A2197" s="40" t="s">
        <v>16231</v>
      </c>
      <c r="B2197" s="40" t="s">
        <v>16232</v>
      </c>
      <c r="C2197" s="41"/>
      <c r="D2197" s="42">
        <v>42825</v>
      </c>
      <c r="E2197" s="42">
        <v>2958465</v>
      </c>
      <c r="F2197" s="41"/>
      <c r="G2197" s="41"/>
      <c r="H2197" s="40" t="s">
        <v>9590</v>
      </c>
      <c r="I2197" s="42">
        <v>42825</v>
      </c>
      <c r="J2197" s="40" t="s">
        <v>11115</v>
      </c>
      <c r="K2197" s="42">
        <v>42825</v>
      </c>
      <c r="L2197" s="40" t="s">
        <v>11115</v>
      </c>
      <c r="M2197" s="42">
        <v>42825</v>
      </c>
      <c r="N2197" s="42">
        <v>2958465</v>
      </c>
      <c r="O2197" s="40" t="s">
        <v>11194</v>
      </c>
      <c r="P2197" s="40" t="s">
        <v>16233</v>
      </c>
      <c r="Q2197" s="40" t="s">
        <v>11118</v>
      </c>
    </row>
    <row r="2198" spans="1:17" x14ac:dyDescent="0.35">
      <c r="A2198" s="40" t="s">
        <v>16234</v>
      </c>
      <c r="B2198" s="40" t="s">
        <v>16235</v>
      </c>
      <c r="C2198" s="41"/>
      <c r="D2198" s="42">
        <v>42825</v>
      </c>
      <c r="E2198" s="42">
        <v>2958465</v>
      </c>
      <c r="F2198" s="41"/>
      <c r="G2198" s="41"/>
      <c r="H2198" s="40" t="s">
        <v>9590</v>
      </c>
      <c r="I2198" s="42">
        <v>42825</v>
      </c>
      <c r="J2198" s="40" t="s">
        <v>11115</v>
      </c>
      <c r="K2198" s="42">
        <v>42825</v>
      </c>
      <c r="L2198" s="40" t="s">
        <v>11115</v>
      </c>
      <c r="M2198" s="42">
        <v>42825</v>
      </c>
      <c r="N2198" s="42">
        <v>2958465</v>
      </c>
      <c r="O2198" s="40" t="s">
        <v>11194</v>
      </c>
      <c r="P2198" s="40" t="s">
        <v>16233</v>
      </c>
      <c r="Q2198" s="40" t="s">
        <v>11136</v>
      </c>
    </row>
    <row r="2199" spans="1:17" x14ac:dyDescent="0.35">
      <c r="A2199" s="40" t="s">
        <v>16236</v>
      </c>
      <c r="B2199" s="40" t="s">
        <v>16237</v>
      </c>
      <c r="C2199" s="41"/>
      <c r="D2199" s="42">
        <v>42825</v>
      </c>
      <c r="E2199" s="42">
        <v>2958465</v>
      </c>
      <c r="F2199" s="41"/>
      <c r="G2199" s="41"/>
      <c r="H2199" s="40" t="s">
        <v>9590</v>
      </c>
      <c r="I2199" s="42">
        <v>42825</v>
      </c>
      <c r="J2199" s="40" t="s">
        <v>11115</v>
      </c>
      <c r="K2199" s="42">
        <v>42825</v>
      </c>
      <c r="L2199" s="40" t="s">
        <v>11115</v>
      </c>
      <c r="M2199" s="42">
        <v>42825</v>
      </c>
      <c r="N2199" s="42">
        <v>2958465</v>
      </c>
      <c r="O2199" s="40" t="s">
        <v>11124</v>
      </c>
      <c r="P2199" s="40" t="s">
        <v>16238</v>
      </c>
      <c r="Q2199" s="40" t="s">
        <v>11118</v>
      </c>
    </row>
    <row r="2200" spans="1:17" x14ac:dyDescent="0.35">
      <c r="A2200" s="40" t="s">
        <v>16239</v>
      </c>
      <c r="B2200" s="40" t="s">
        <v>16240</v>
      </c>
      <c r="C2200" s="41"/>
      <c r="D2200" s="42">
        <v>42825</v>
      </c>
      <c r="E2200" s="42">
        <v>2958465</v>
      </c>
      <c r="F2200" s="41"/>
      <c r="G2200" s="41"/>
      <c r="H2200" s="40" t="s">
        <v>9590</v>
      </c>
      <c r="I2200" s="42">
        <v>42825</v>
      </c>
      <c r="J2200" s="40" t="s">
        <v>11115</v>
      </c>
      <c r="K2200" s="42">
        <v>42825</v>
      </c>
      <c r="L2200" s="40" t="s">
        <v>11115</v>
      </c>
      <c r="M2200" s="42">
        <v>42825</v>
      </c>
      <c r="N2200" s="42">
        <v>2958465</v>
      </c>
      <c r="O2200" s="40" t="s">
        <v>11124</v>
      </c>
      <c r="P2200" s="40" t="s">
        <v>16238</v>
      </c>
      <c r="Q2200" s="40" t="s">
        <v>11121</v>
      </c>
    </row>
    <row r="2201" spans="1:17" x14ac:dyDescent="0.35">
      <c r="A2201" s="40" t="s">
        <v>16241</v>
      </c>
      <c r="B2201" s="40" t="s">
        <v>16242</v>
      </c>
      <c r="C2201" s="41"/>
      <c r="D2201" s="42">
        <v>42825</v>
      </c>
      <c r="E2201" s="42">
        <v>2958465</v>
      </c>
      <c r="F2201" s="41"/>
      <c r="G2201" s="41"/>
      <c r="H2201" s="40" t="s">
        <v>9590</v>
      </c>
      <c r="I2201" s="42">
        <v>42825</v>
      </c>
      <c r="J2201" s="40" t="s">
        <v>11115</v>
      </c>
      <c r="K2201" s="42">
        <v>42825</v>
      </c>
      <c r="L2201" s="40" t="s">
        <v>11115</v>
      </c>
      <c r="M2201" s="42">
        <v>42825</v>
      </c>
      <c r="N2201" s="42">
        <v>2958465</v>
      </c>
      <c r="O2201" s="40" t="s">
        <v>11132</v>
      </c>
      <c r="P2201" s="40" t="s">
        <v>16243</v>
      </c>
      <c r="Q2201" s="40" t="s">
        <v>11118</v>
      </c>
    </row>
    <row r="2202" spans="1:17" x14ac:dyDescent="0.35">
      <c r="A2202" s="40" t="s">
        <v>16244</v>
      </c>
      <c r="B2202" s="40" t="s">
        <v>16242</v>
      </c>
      <c r="C2202" s="41"/>
      <c r="D2202" s="42">
        <v>42825</v>
      </c>
      <c r="E2202" s="42">
        <v>2958465</v>
      </c>
      <c r="F2202" s="41"/>
      <c r="G2202" s="41"/>
      <c r="H2202" s="40" t="s">
        <v>9590</v>
      </c>
      <c r="I2202" s="42">
        <v>42825</v>
      </c>
      <c r="J2202" s="40" t="s">
        <v>11115</v>
      </c>
      <c r="K2202" s="42">
        <v>42825</v>
      </c>
      <c r="L2202" s="40" t="s">
        <v>11115</v>
      </c>
      <c r="M2202" s="42">
        <v>42825</v>
      </c>
      <c r="N2202" s="42">
        <v>2958465</v>
      </c>
      <c r="O2202" s="40" t="s">
        <v>11132</v>
      </c>
      <c r="P2202" s="40" t="s">
        <v>16243</v>
      </c>
      <c r="Q2202" s="40" t="s">
        <v>11118</v>
      </c>
    </row>
    <row r="2203" spans="1:17" x14ac:dyDescent="0.35">
      <c r="A2203" s="40" t="s">
        <v>16245</v>
      </c>
      <c r="B2203" s="40" t="s">
        <v>16246</v>
      </c>
      <c r="C2203" s="41"/>
      <c r="D2203" s="42">
        <v>42825</v>
      </c>
      <c r="E2203" s="42">
        <v>2958465</v>
      </c>
      <c r="F2203" s="41"/>
      <c r="G2203" s="41"/>
      <c r="H2203" s="40" t="s">
        <v>9590</v>
      </c>
      <c r="I2203" s="42">
        <v>42825</v>
      </c>
      <c r="J2203" s="40" t="s">
        <v>11115</v>
      </c>
      <c r="K2203" s="42">
        <v>42825</v>
      </c>
      <c r="L2203" s="40" t="s">
        <v>11115</v>
      </c>
      <c r="M2203" s="42">
        <v>42825</v>
      </c>
      <c r="N2203" s="42">
        <v>2958465</v>
      </c>
      <c r="O2203" s="40" t="s">
        <v>11132</v>
      </c>
      <c r="P2203" s="40" t="s">
        <v>16243</v>
      </c>
      <c r="Q2203" s="40" t="s">
        <v>11136</v>
      </c>
    </row>
    <row r="2204" spans="1:17" x14ac:dyDescent="0.35">
      <c r="A2204" s="40" t="s">
        <v>16247</v>
      </c>
      <c r="B2204" s="40" t="s">
        <v>16248</v>
      </c>
      <c r="C2204" s="41"/>
      <c r="D2204" s="42">
        <v>42825</v>
      </c>
      <c r="E2204" s="42">
        <v>2958465</v>
      </c>
      <c r="F2204" s="41"/>
      <c r="G2204" s="41"/>
      <c r="H2204" s="40" t="s">
        <v>9590</v>
      </c>
      <c r="I2204" s="42">
        <v>42825</v>
      </c>
      <c r="J2204" s="40" t="s">
        <v>11115</v>
      </c>
      <c r="K2204" s="42">
        <v>42825</v>
      </c>
      <c r="L2204" s="40" t="s">
        <v>11115</v>
      </c>
      <c r="M2204" s="42">
        <v>42825</v>
      </c>
      <c r="N2204" s="42">
        <v>2958465</v>
      </c>
      <c r="O2204" s="40" t="s">
        <v>11128</v>
      </c>
      <c r="P2204" s="40" t="s">
        <v>16249</v>
      </c>
      <c r="Q2204" s="40" t="s">
        <v>11118</v>
      </c>
    </row>
    <row r="2205" spans="1:17" x14ac:dyDescent="0.35">
      <c r="A2205" s="40" t="s">
        <v>16250</v>
      </c>
      <c r="B2205" s="40" t="s">
        <v>16251</v>
      </c>
      <c r="C2205" s="41"/>
      <c r="D2205" s="42">
        <v>42825</v>
      </c>
      <c r="E2205" s="42">
        <v>2958465</v>
      </c>
      <c r="F2205" s="41"/>
      <c r="G2205" s="41"/>
      <c r="H2205" s="40" t="s">
        <v>9590</v>
      </c>
      <c r="I2205" s="42">
        <v>42825</v>
      </c>
      <c r="J2205" s="40" t="s">
        <v>11115</v>
      </c>
      <c r="K2205" s="42">
        <v>42825</v>
      </c>
      <c r="L2205" s="40" t="s">
        <v>11115</v>
      </c>
      <c r="M2205" s="42">
        <v>42825</v>
      </c>
      <c r="N2205" s="42">
        <v>2958465</v>
      </c>
      <c r="O2205" s="40" t="s">
        <v>11128</v>
      </c>
      <c r="P2205" s="40" t="s">
        <v>16249</v>
      </c>
      <c r="Q2205" s="40" t="s">
        <v>11136</v>
      </c>
    </row>
    <row r="2206" spans="1:17" x14ac:dyDescent="0.35">
      <c r="A2206" s="40" t="s">
        <v>16252</v>
      </c>
      <c r="B2206" s="40" t="s">
        <v>16253</v>
      </c>
      <c r="C2206" s="41"/>
      <c r="D2206" s="42">
        <v>42825</v>
      </c>
      <c r="E2206" s="42">
        <v>2958465</v>
      </c>
      <c r="F2206" s="41"/>
      <c r="G2206" s="41"/>
      <c r="H2206" s="40" t="s">
        <v>9590</v>
      </c>
      <c r="I2206" s="42">
        <v>42825</v>
      </c>
      <c r="J2206" s="40" t="s">
        <v>11115</v>
      </c>
      <c r="K2206" s="42">
        <v>42825</v>
      </c>
      <c r="L2206" s="40" t="s">
        <v>11115</v>
      </c>
      <c r="M2206" s="42">
        <v>42825</v>
      </c>
      <c r="N2206" s="42">
        <v>2958465</v>
      </c>
      <c r="O2206" s="40" t="s">
        <v>11720</v>
      </c>
      <c r="P2206" s="40" t="s">
        <v>16254</v>
      </c>
      <c r="Q2206" s="40" t="s">
        <v>11118</v>
      </c>
    </row>
    <row r="2207" spans="1:17" x14ac:dyDescent="0.35">
      <c r="A2207" s="40" t="s">
        <v>16255</v>
      </c>
      <c r="B2207" s="40" t="s">
        <v>16256</v>
      </c>
      <c r="C2207" s="41"/>
      <c r="D2207" s="42">
        <v>42825</v>
      </c>
      <c r="E2207" s="42">
        <v>2958465</v>
      </c>
      <c r="F2207" s="41"/>
      <c r="G2207" s="41"/>
      <c r="H2207" s="40" t="s">
        <v>9590</v>
      </c>
      <c r="I2207" s="42">
        <v>42825</v>
      </c>
      <c r="J2207" s="40" t="s">
        <v>11115</v>
      </c>
      <c r="K2207" s="42">
        <v>42825</v>
      </c>
      <c r="L2207" s="40" t="s">
        <v>11115</v>
      </c>
      <c r="M2207" s="42">
        <v>42825</v>
      </c>
      <c r="N2207" s="42">
        <v>2958465</v>
      </c>
      <c r="O2207" s="40" t="s">
        <v>11720</v>
      </c>
      <c r="P2207" s="40" t="s">
        <v>16254</v>
      </c>
      <c r="Q2207" s="40" t="s">
        <v>11136</v>
      </c>
    </row>
    <row r="2208" spans="1:17" x14ac:dyDescent="0.35">
      <c r="A2208" s="40" t="s">
        <v>16257</v>
      </c>
      <c r="B2208" s="40" t="s">
        <v>16258</v>
      </c>
      <c r="C2208" s="41"/>
      <c r="D2208" s="42">
        <v>42825</v>
      </c>
      <c r="E2208" s="42">
        <v>2958465</v>
      </c>
      <c r="F2208" s="40" t="s">
        <v>16257</v>
      </c>
      <c r="G2208" s="41"/>
      <c r="H2208" s="40" t="s">
        <v>9590</v>
      </c>
      <c r="I2208" s="42">
        <v>42825</v>
      </c>
      <c r="J2208" s="40" t="s">
        <v>11115</v>
      </c>
      <c r="K2208" s="42">
        <v>42825</v>
      </c>
      <c r="L2208" s="40" t="s">
        <v>11115</v>
      </c>
      <c r="M2208" s="42">
        <v>42825</v>
      </c>
      <c r="N2208" s="42">
        <v>2958465</v>
      </c>
      <c r="O2208" s="40" t="s">
        <v>11210</v>
      </c>
      <c r="P2208" s="40" t="s">
        <v>16259</v>
      </c>
      <c r="Q2208" s="40" t="s">
        <v>11118</v>
      </c>
    </row>
    <row r="2209" spans="1:17" x14ac:dyDescent="0.35">
      <c r="A2209" s="40" t="s">
        <v>16260</v>
      </c>
      <c r="B2209" s="40" t="s">
        <v>16261</v>
      </c>
      <c r="C2209" s="41"/>
      <c r="D2209" s="42">
        <v>42825</v>
      </c>
      <c r="E2209" s="42">
        <v>2958465</v>
      </c>
      <c r="F2209" s="40" t="s">
        <v>16257</v>
      </c>
      <c r="G2209" s="41"/>
      <c r="H2209" s="40" t="s">
        <v>9590</v>
      </c>
      <c r="I2209" s="42">
        <v>42825</v>
      </c>
      <c r="J2209" s="40" t="s">
        <v>11115</v>
      </c>
      <c r="K2209" s="42">
        <v>42825</v>
      </c>
      <c r="L2209" s="40" t="s">
        <v>11115</v>
      </c>
      <c r="M2209" s="42">
        <v>42825</v>
      </c>
      <c r="N2209" s="42">
        <v>2958465</v>
      </c>
      <c r="O2209" s="40" t="s">
        <v>11210</v>
      </c>
      <c r="P2209" s="40" t="s">
        <v>16259</v>
      </c>
      <c r="Q2209" s="40" t="s">
        <v>11136</v>
      </c>
    </row>
    <row r="2210" spans="1:17" x14ac:dyDescent="0.35">
      <c r="A2210" s="40" t="s">
        <v>16262</v>
      </c>
      <c r="B2210" s="40" t="s">
        <v>16263</v>
      </c>
      <c r="C2210" s="41"/>
      <c r="D2210" s="42">
        <v>42825</v>
      </c>
      <c r="E2210" s="42">
        <v>2958465</v>
      </c>
      <c r="F2210" s="40" t="s">
        <v>13511</v>
      </c>
      <c r="G2210" s="41"/>
      <c r="H2210" s="40" t="s">
        <v>9590</v>
      </c>
      <c r="I2210" s="42">
        <v>42825</v>
      </c>
      <c r="J2210" s="40" t="s">
        <v>11115</v>
      </c>
      <c r="K2210" s="42">
        <v>42825</v>
      </c>
      <c r="L2210" s="40" t="s">
        <v>11115</v>
      </c>
      <c r="M2210" s="42">
        <v>42825</v>
      </c>
      <c r="N2210" s="42">
        <v>2958465</v>
      </c>
      <c r="O2210" s="40" t="s">
        <v>11210</v>
      </c>
      <c r="P2210" s="40" t="s">
        <v>16264</v>
      </c>
      <c r="Q2210" s="40" t="s">
        <v>11118</v>
      </c>
    </row>
    <row r="2211" spans="1:17" x14ac:dyDescent="0.35">
      <c r="A2211" s="40" t="s">
        <v>16265</v>
      </c>
      <c r="B2211" s="40" t="s">
        <v>16266</v>
      </c>
      <c r="C2211" s="41"/>
      <c r="D2211" s="42">
        <v>42825</v>
      </c>
      <c r="E2211" s="42">
        <v>2958465</v>
      </c>
      <c r="F2211" s="40" t="s">
        <v>15755</v>
      </c>
      <c r="G2211" s="41"/>
      <c r="H2211" s="40" t="s">
        <v>9590</v>
      </c>
      <c r="I2211" s="42">
        <v>42825</v>
      </c>
      <c r="J2211" s="40" t="s">
        <v>11115</v>
      </c>
      <c r="K2211" s="42">
        <v>42825</v>
      </c>
      <c r="L2211" s="40" t="s">
        <v>11115</v>
      </c>
      <c r="M2211" s="42">
        <v>42825</v>
      </c>
      <c r="N2211" s="42">
        <v>2958465</v>
      </c>
      <c r="O2211" s="40" t="s">
        <v>11210</v>
      </c>
      <c r="P2211" s="40" t="s">
        <v>16264</v>
      </c>
      <c r="Q2211" s="40" t="s">
        <v>11144</v>
      </c>
    </row>
    <row r="2212" spans="1:17" x14ac:dyDescent="0.35">
      <c r="A2212" s="40" t="s">
        <v>16267</v>
      </c>
      <c r="B2212" s="40" t="s">
        <v>16268</v>
      </c>
      <c r="C2212" s="41"/>
      <c r="D2212" s="42">
        <v>42825</v>
      </c>
      <c r="E2212" s="42">
        <v>2958465</v>
      </c>
      <c r="F2212" s="40" t="s">
        <v>16262</v>
      </c>
      <c r="G2212" s="41"/>
      <c r="H2212" s="40" t="s">
        <v>9590</v>
      </c>
      <c r="I2212" s="42">
        <v>42825</v>
      </c>
      <c r="J2212" s="40" t="s">
        <v>11115</v>
      </c>
      <c r="K2212" s="42">
        <v>42825</v>
      </c>
      <c r="L2212" s="40" t="s">
        <v>11115</v>
      </c>
      <c r="M2212" s="42">
        <v>42825</v>
      </c>
      <c r="N2212" s="42">
        <v>2958465</v>
      </c>
      <c r="O2212" s="40" t="s">
        <v>11210</v>
      </c>
      <c r="P2212" s="40" t="s">
        <v>16264</v>
      </c>
      <c r="Q2212" s="40" t="s">
        <v>11121</v>
      </c>
    </row>
    <row r="2213" spans="1:17" x14ac:dyDescent="0.35">
      <c r="A2213" s="40" t="s">
        <v>16269</v>
      </c>
      <c r="B2213" s="40" t="s">
        <v>16270</v>
      </c>
      <c r="C2213" s="41"/>
      <c r="D2213" s="42">
        <v>42825</v>
      </c>
      <c r="E2213" s="42">
        <v>2958465</v>
      </c>
      <c r="F2213" s="40" t="s">
        <v>16267</v>
      </c>
      <c r="G2213" s="41"/>
      <c r="H2213" s="40" t="s">
        <v>9590</v>
      </c>
      <c r="I2213" s="42">
        <v>42825</v>
      </c>
      <c r="J2213" s="40" t="s">
        <v>11115</v>
      </c>
      <c r="K2213" s="42">
        <v>42825</v>
      </c>
      <c r="L2213" s="40" t="s">
        <v>11115</v>
      </c>
      <c r="M2213" s="42">
        <v>42825</v>
      </c>
      <c r="N2213" s="42">
        <v>2958465</v>
      </c>
      <c r="O2213" s="40" t="s">
        <v>11210</v>
      </c>
      <c r="P2213" s="40" t="s">
        <v>16264</v>
      </c>
      <c r="Q2213" s="40" t="s">
        <v>11136</v>
      </c>
    </row>
    <row r="2214" spans="1:17" x14ac:dyDescent="0.35">
      <c r="A2214" s="40" t="s">
        <v>16271</v>
      </c>
      <c r="B2214" s="40" t="s">
        <v>16272</v>
      </c>
      <c r="C2214" s="41"/>
      <c r="D2214" s="42">
        <v>42825</v>
      </c>
      <c r="E2214" s="42">
        <v>2958465</v>
      </c>
      <c r="F2214" s="41"/>
      <c r="G2214" s="41"/>
      <c r="H2214" s="40" t="s">
        <v>9590</v>
      </c>
      <c r="I2214" s="42">
        <v>42825</v>
      </c>
      <c r="J2214" s="40" t="s">
        <v>11115</v>
      </c>
      <c r="K2214" s="42">
        <v>42825</v>
      </c>
      <c r="L2214" s="40" t="s">
        <v>11115</v>
      </c>
      <c r="M2214" s="42">
        <v>42825</v>
      </c>
      <c r="N2214" s="42">
        <v>2958465</v>
      </c>
      <c r="O2214" s="40" t="s">
        <v>11384</v>
      </c>
      <c r="P2214" s="40" t="s">
        <v>16273</v>
      </c>
      <c r="Q2214" s="40" t="s">
        <v>11118</v>
      </c>
    </row>
    <row r="2215" spans="1:17" x14ac:dyDescent="0.35">
      <c r="A2215" s="40" t="s">
        <v>16274</v>
      </c>
      <c r="B2215" s="40" t="s">
        <v>16275</v>
      </c>
      <c r="C2215" s="41"/>
      <c r="D2215" s="42">
        <v>42825</v>
      </c>
      <c r="E2215" s="42">
        <v>2958465</v>
      </c>
      <c r="F2215" s="41"/>
      <c r="G2215" s="41"/>
      <c r="H2215" s="40" t="s">
        <v>9590</v>
      </c>
      <c r="I2215" s="42">
        <v>42825</v>
      </c>
      <c r="J2215" s="40" t="s">
        <v>11115</v>
      </c>
      <c r="K2215" s="42">
        <v>42825</v>
      </c>
      <c r="L2215" s="40" t="s">
        <v>11115</v>
      </c>
      <c r="M2215" s="42">
        <v>42825</v>
      </c>
      <c r="N2215" s="42">
        <v>2958465</v>
      </c>
      <c r="O2215" s="40" t="s">
        <v>11384</v>
      </c>
      <c r="P2215" s="40" t="s">
        <v>16273</v>
      </c>
      <c r="Q2215" s="40" t="s">
        <v>11121</v>
      </c>
    </row>
    <row r="2216" spans="1:17" x14ac:dyDescent="0.35">
      <c r="A2216" s="40" t="s">
        <v>16276</v>
      </c>
      <c r="B2216" s="40" t="s">
        <v>16277</v>
      </c>
      <c r="C2216" s="41"/>
      <c r="D2216" s="42">
        <v>42825</v>
      </c>
      <c r="E2216" s="42">
        <v>2958465</v>
      </c>
      <c r="F2216" s="40" t="s">
        <v>12919</v>
      </c>
      <c r="G2216" s="41"/>
      <c r="H2216" s="40" t="s">
        <v>9590</v>
      </c>
      <c r="I2216" s="42">
        <v>42825</v>
      </c>
      <c r="J2216" s="40" t="s">
        <v>11115</v>
      </c>
      <c r="K2216" s="42">
        <v>42825</v>
      </c>
      <c r="L2216" s="40" t="s">
        <v>11115</v>
      </c>
      <c r="M2216" s="42">
        <v>42825</v>
      </c>
      <c r="N2216" s="42">
        <v>2958465</v>
      </c>
      <c r="O2216" s="40" t="s">
        <v>11155</v>
      </c>
      <c r="P2216" s="40" t="s">
        <v>16278</v>
      </c>
      <c r="Q2216" s="40" t="s">
        <v>11118</v>
      </c>
    </row>
    <row r="2217" spans="1:17" ht="26.5" x14ac:dyDescent="0.35">
      <c r="A2217" s="40" t="s">
        <v>16279</v>
      </c>
      <c r="B2217" s="40" t="s">
        <v>16280</v>
      </c>
      <c r="C2217" s="41"/>
      <c r="D2217" s="42">
        <v>42825</v>
      </c>
      <c r="E2217" s="42">
        <v>2958465</v>
      </c>
      <c r="F2217" s="40" t="s">
        <v>16276</v>
      </c>
      <c r="G2217" s="41"/>
      <c r="H2217" s="40" t="s">
        <v>9590</v>
      </c>
      <c r="I2217" s="42">
        <v>42825</v>
      </c>
      <c r="J2217" s="40" t="s">
        <v>11115</v>
      </c>
      <c r="K2217" s="42">
        <v>42825</v>
      </c>
      <c r="L2217" s="40" t="s">
        <v>11115</v>
      </c>
      <c r="M2217" s="42">
        <v>42825</v>
      </c>
      <c r="N2217" s="42">
        <v>2958465</v>
      </c>
      <c r="O2217" s="40" t="s">
        <v>11160</v>
      </c>
      <c r="P2217" s="40" t="s">
        <v>16278</v>
      </c>
      <c r="Q2217" s="40" t="s">
        <v>11136</v>
      </c>
    </row>
    <row r="2218" spans="1:17" x14ac:dyDescent="0.35">
      <c r="A2218" s="40" t="s">
        <v>16281</v>
      </c>
      <c r="B2218" s="40" t="s">
        <v>16282</v>
      </c>
      <c r="C2218" s="41"/>
      <c r="D2218" s="42">
        <v>42825</v>
      </c>
      <c r="E2218" s="42">
        <v>2958465</v>
      </c>
      <c r="F2218" s="40" t="s">
        <v>16283</v>
      </c>
      <c r="G2218" s="41"/>
      <c r="H2218" s="40" t="s">
        <v>9590</v>
      </c>
      <c r="I2218" s="42">
        <v>42825</v>
      </c>
      <c r="J2218" s="40" t="s">
        <v>11115</v>
      </c>
      <c r="K2218" s="42">
        <v>42825</v>
      </c>
      <c r="L2218" s="40" t="s">
        <v>11115</v>
      </c>
      <c r="M2218" s="42">
        <v>42825</v>
      </c>
      <c r="N2218" s="42">
        <v>2958465</v>
      </c>
      <c r="O2218" s="40" t="s">
        <v>11210</v>
      </c>
      <c r="P2218" s="40" t="s">
        <v>16284</v>
      </c>
      <c r="Q2218" s="40" t="s">
        <v>11121</v>
      </c>
    </row>
    <row r="2219" spans="1:17" x14ac:dyDescent="0.35">
      <c r="A2219" s="40" t="s">
        <v>16285</v>
      </c>
      <c r="B2219" s="40" t="s">
        <v>16286</v>
      </c>
      <c r="C2219" s="41"/>
      <c r="D2219" s="42">
        <v>42825</v>
      </c>
      <c r="E2219" s="42">
        <v>2958465</v>
      </c>
      <c r="F2219" s="41"/>
      <c r="G2219" s="41"/>
      <c r="H2219" s="40" t="s">
        <v>9590</v>
      </c>
      <c r="I2219" s="42">
        <v>42825</v>
      </c>
      <c r="J2219" s="40" t="s">
        <v>11115</v>
      </c>
      <c r="K2219" s="42">
        <v>42825</v>
      </c>
      <c r="L2219" s="40" t="s">
        <v>11115</v>
      </c>
      <c r="M2219" s="42">
        <v>42825</v>
      </c>
      <c r="N2219" s="42">
        <v>2958465</v>
      </c>
      <c r="O2219" s="40" t="s">
        <v>11210</v>
      </c>
      <c r="P2219" s="40" t="s">
        <v>16284</v>
      </c>
      <c r="Q2219" s="40" t="s">
        <v>11136</v>
      </c>
    </row>
    <row r="2220" spans="1:17" x14ac:dyDescent="0.35">
      <c r="A2220" s="40" t="s">
        <v>16287</v>
      </c>
      <c r="B2220" s="40" t="s">
        <v>16288</v>
      </c>
      <c r="C2220" s="41"/>
      <c r="D2220" s="42">
        <v>42825</v>
      </c>
      <c r="E2220" s="42">
        <v>2958465</v>
      </c>
      <c r="F2220" s="41"/>
      <c r="G2220" s="41"/>
      <c r="H2220" s="40" t="s">
        <v>9590</v>
      </c>
      <c r="I2220" s="42">
        <v>42825</v>
      </c>
      <c r="J2220" s="40" t="s">
        <v>11115</v>
      </c>
      <c r="K2220" s="42">
        <v>42825</v>
      </c>
      <c r="L2220" s="40" t="s">
        <v>11115</v>
      </c>
      <c r="M2220" s="42">
        <v>42825</v>
      </c>
      <c r="N2220" s="42">
        <v>2958465</v>
      </c>
      <c r="O2220" s="40" t="s">
        <v>11128</v>
      </c>
      <c r="P2220" s="40" t="s">
        <v>16289</v>
      </c>
      <c r="Q2220" s="40" t="s">
        <v>11139</v>
      </c>
    </row>
    <row r="2221" spans="1:17" x14ac:dyDescent="0.35">
      <c r="A2221" s="40" t="s">
        <v>16290</v>
      </c>
      <c r="B2221" s="40" t="s">
        <v>16291</v>
      </c>
      <c r="C2221" s="41"/>
      <c r="D2221" s="42">
        <v>42825</v>
      </c>
      <c r="E2221" s="42">
        <v>2958465</v>
      </c>
      <c r="F2221" s="41"/>
      <c r="G2221" s="41"/>
      <c r="H2221" s="40" t="s">
        <v>9590</v>
      </c>
      <c r="I2221" s="42">
        <v>42825</v>
      </c>
      <c r="J2221" s="40" t="s">
        <v>11115</v>
      </c>
      <c r="K2221" s="42">
        <v>42825</v>
      </c>
      <c r="L2221" s="40" t="s">
        <v>11115</v>
      </c>
      <c r="M2221" s="42">
        <v>42825</v>
      </c>
      <c r="N2221" s="42">
        <v>2958465</v>
      </c>
      <c r="O2221" s="40" t="s">
        <v>11128</v>
      </c>
      <c r="P2221" s="40" t="s">
        <v>16289</v>
      </c>
      <c r="Q2221" s="40" t="s">
        <v>11184</v>
      </c>
    </row>
    <row r="2222" spans="1:17" x14ac:dyDescent="0.35">
      <c r="A2222" s="40" t="s">
        <v>16292</v>
      </c>
      <c r="B2222" s="40" t="s">
        <v>16293</v>
      </c>
      <c r="C2222" s="41"/>
      <c r="D2222" s="42">
        <v>42825</v>
      </c>
      <c r="E2222" s="42">
        <v>2958465</v>
      </c>
      <c r="F2222" s="40" t="s">
        <v>11253</v>
      </c>
      <c r="G2222" s="41"/>
      <c r="H2222" s="40" t="s">
        <v>9590</v>
      </c>
      <c r="I2222" s="42">
        <v>42825</v>
      </c>
      <c r="J2222" s="40" t="s">
        <v>11115</v>
      </c>
      <c r="K2222" s="42">
        <v>42825</v>
      </c>
      <c r="L2222" s="40" t="s">
        <v>11115</v>
      </c>
      <c r="M2222" s="42">
        <v>42825</v>
      </c>
      <c r="N2222" s="42">
        <v>2958465</v>
      </c>
      <c r="O2222" s="40" t="s">
        <v>11155</v>
      </c>
      <c r="P2222" s="40" t="s">
        <v>16294</v>
      </c>
      <c r="Q2222" s="40" t="s">
        <v>11118</v>
      </c>
    </row>
    <row r="2223" spans="1:17" x14ac:dyDescent="0.35">
      <c r="A2223" s="40" t="s">
        <v>16295</v>
      </c>
      <c r="B2223" s="40" t="s">
        <v>16293</v>
      </c>
      <c r="C2223" s="41"/>
      <c r="D2223" s="42">
        <v>42825</v>
      </c>
      <c r="E2223" s="42">
        <v>2958465</v>
      </c>
      <c r="F2223" s="41"/>
      <c r="G2223" s="41"/>
      <c r="H2223" s="40" t="s">
        <v>9590</v>
      </c>
      <c r="I2223" s="42">
        <v>42825</v>
      </c>
      <c r="J2223" s="40" t="s">
        <v>11115</v>
      </c>
      <c r="K2223" s="42">
        <v>42825</v>
      </c>
      <c r="L2223" s="40" t="s">
        <v>11115</v>
      </c>
      <c r="M2223" s="42">
        <v>42825</v>
      </c>
      <c r="N2223" s="42">
        <v>2958465</v>
      </c>
      <c r="O2223" s="40" t="s">
        <v>11155</v>
      </c>
      <c r="P2223" s="40" t="s">
        <v>16294</v>
      </c>
      <c r="Q2223" s="40" t="s">
        <v>11118</v>
      </c>
    </row>
    <row r="2224" spans="1:17" x14ac:dyDescent="0.35">
      <c r="A2224" s="40" t="s">
        <v>16296</v>
      </c>
      <c r="B2224" s="40" t="s">
        <v>16297</v>
      </c>
      <c r="C2224" s="41"/>
      <c r="D2224" s="42">
        <v>42825</v>
      </c>
      <c r="E2224" s="42">
        <v>2958465</v>
      </c>
      <c r="F2224" s="41"/>
      <c r="G2224" s="41"/>
      <c r="H2224" s="40" t="s">
        <v>9590</v>
      </c>
      <c r="I2224" s="42">
        <v>42825</v>
      </c>
      <c r="J2224" s="40" t="s">
        <v>11115</v>
      </c>
      <c r="K2224" s="42">
        <v>42825</v>
      </c>
      <c r="L2224" s="40" t="s">
        <v>11115</v>
      </c>
      <c r="M2224" s="42">
        <v>42825</v>
      </c>
      <c r="N2224" s="42">
        <v>2958465</v>
      </c>
      <c r="O2224" s="40" t="s">
        <v>11132</v>
      </c>
      <c r="P2224" s="40" t="s">
        <v>16298</v>
      </c>
      <c r="Q2224" s="40" t="s">
        <v>11118</v>
      </c>
    </row>
    <row r="2225" spans="1:17" x14ac:dyDescent="0.35">
      <c r="A2225" s="40" t="s">
        <v>16299</v>
      </c>
      <c r="B2225" s="40" t="s">
        <v>16300</v>
      </c>
      <c r="C2225" s="41"/>
      <c r="D2225" s="42">
        <v>42825</v>
      </c>
      <c r="E2225" s="42">
        <v>2958465</v>
      </c>
      <c r="F2225" s="41"/>
      <c r="G2225" s="41"/>
      <c r="H2225" s="40" t="s">
        <v>9590</v>
      </c>
      <c r="I2225" s="42">
        <v>42825</v>
      </c>
      <c r="J2225" s="40" t="s">
        <v>11115</v>
      </c>
      <c r="K2225" s="42">
        <v>42825</v>
      </c>
      <c r="L2225" s="40" t="s">
        <v>11115</v>
      </c>
      <c r="M2225" s="42">
        <v>42825</v>
      </c>
      <c r="N2225" s="42">
        <v>2958465</v>
      </c>
      <c r="O2225" s="40" t="s">
        <v>11132</v>
      </c>
      <c r="P2225" s="40" t="s">
        <v>16298</v>
      </c>
      <c r="Q2225" s="40" t="s">
        <v>11121</v>
      </c>
    </row>
    <row r="2226" spans="1:17" x14ac:dyDescent="0.35">
      <c r="A2226" s="40" t="s">
        <v>16301</v>
      </c>
      <c r="B2226" s="40" t="s">
        <v>16302</v>
      </c>
      <c r="C2226" s="41"/>
      <c r="D2226" s="42">
        <v>42825</v>
      </c>
      <c r="E2226" s="42">
        <v>2958465</v>
      </c>
      <c r="F2226" s="41"/>
      <c r="G2226" s="41"/>
      <c r="H2226" s="40" t="s">
        <v>9590</v>
      </c>
      <c r="I2226" s="42">
        <v>42825</v>
      </c>
      <c r="J2226" s="40" t="s">
        <v>11115</v>
      </c>
      <c r="K2226" s="42">
        <v>42825</v>
      </c>
      <c r="L2226" s="40" t="s">
        <v>11115</v>
      </c>
      <c r="M2226" s="42">
        <v>42825</v>
      </c>
      <c r="N2226" s="42">
        <v>2958465</v>
      </c>
      <c r="O2226" s="40" t="s">
        <v>11188</v>
      </c>
      <c r="P2226" s="40" t="s">
        <v>16303</v>
      </c>
      <c r="Q2226" s="40" t="s">
        <v>11118</v>
      </c>
    </row>
    <row r="2227" spans="1:17" x14ac:dyDescent="0.35">
      <c r="A2227" s="40" t="s">
        <v>16304</v>
      </c>
      <c r="B2227" s="40" t="s">
        <v>16305</v>
      </c>
      <c r="C2227" s="41"/>
      <c r="D2227" s="42">
        <v>42825</v>
      </c>
      <c r="E2227" s="42">
        <v>2958465</v>
      </c>
      <c r="F2227" s="41"/>
      <c r="G2227" s="41"/>
      <c r="H2227" s="40" t="s">
        <v>9590</v>
      </c>
      <c r="I2227" s="42">
        <v>42825</v>
      </c>
      <c r="J2227" s="40" t="s">
        <v>11115</v>
      </c>
      <c r="K2227" s="42">
        <v>42825</v>
      </c>
      <c r="L2227" s="40" t="s">
        <v>11115</v>
      </c>
      <c r="M2227" s="42">
        <v>42825</v>
      </c>
      <c r="N2227" s="42">
        <v>2958465</v>
      </c>
      <c r="O2227" s="40" t="s">
        <v>11188</v>
      </c>
      <c r="P2227" s="40" t="s">
        <v>16303</v>
      </c>
      <c r="Q2227" s="40" t="s">
        <v>11121</v>
      </c>
    </row>
    <row r="2228" spans="1:17" x14ac:dyDescent="0.35">
      <c r="A2228" s="40" t="s">
        <v>16306</v>
      </c>
      <c r="B2228" s="40" t="s">
        <v>16307</v>
      </c>
      <c r="C2228" s="41"/>
      <c r="D2228" s="42">
        <v>42825</v>
      </c>
      <c r="E2228" s="42">
        <v>2958465</v>
      </c>
      <c r="F2228" s="41"/>
      <c r="G2228" s="41"/>
      <c r="H2228" s="40" t="s">
        <v>9590</v>
      </c>
      <c r="I2228" s="42">
        <v>42825</v>
      </c>
      <c r="J2228" s="40" t="s">
        <v>11115</v>
      </c>
      <c r="K2228" s="42">
        <v>42825</v>
      </c>
      <c r="L2228" s="40" t="s">
        <v>11115</v>
      </c>
      <c r="M2228" s="42">
        <v>42825</v>
      </c>
      <c r="N2228" s="42">
        <v>2958465</v>
      </c>
      <c r="O2228" s="40" t="s">
        <v>11237</v>
      </c>
      <c r="P2228" s="40" t="s">
        <v>16308</v>
      </c>
      <c r="Q2228" s="40" t="s">
        <v>11121</v>
      </c>
    </row>
    <row r="2229" spans="1:17" x14ac:dyDescent="0.35">
      <c r="A2229" s="40" t="s">
        <v>16309</v>
      </c>
      <c r="B2229" s="40" t="s">
        <v>16310</v>
      </c>
      <c r="C2229" s="41"/>
      <c r="D2229" s="42">
        <v>42825</v>
      </c>
      <c r="E2229" s="42">
        <v>2958465</v>
      </c>
      <c r="F2229" s="41"/>
      <c r="G2229" s="41"/>
      <c r="H2229" s="40" t="s">
        <v>9590</v>
      </c>
      <c r="I2229" s="42">
        <v>42825</v>
      </c>
      <c r="J2229" s="40" t="s">
        <v>11115</v>
      </c>
      <c r="K2229" s="42">
        <v>42825</v>
      </c>
      <c r="L2229" s="40" t="s">
        <v>11115</v>
      </c>
      <c r="M2229" s="42">
        <v>42825</v>
      </c>
      <c r="N2229" s="42">
        <v>2958465</v>
      </c>
      <c r="O2229" s="40" t="s">
        <v>11237</v>
      </c>
      <c r="P2229" s="40" t="s">
        <v>16308</v>
      </c>
      <c r="Q2229" s="40" t="s">
        <v>11136</v>
      </c>
    </row>
    <row r="2230" spans="1:17" ht="26.5" x14ac:dyDescent="0.35">
      <c r="A2230" s="40" t="s">
        <v>16311</v>
      </c>
      <c r="B2230" s="40" t="s">
        <v>16312</v>
      </c>
      <c r="C2230" s="41"/>
      <c r="D2230" s="42">
        <v>42825</v>
      </c>
      <c r="E2230" s="42">
        <v>2958465</v>
      </c>
      <c r="F2230" s="41"/>
      <c r="G2230" s="41"/>
      <c r="H2230" s="40" t="s">
        <v>9590</v>
      </c>
      <c r="I2230" s="42">
        <v>42825</v>
      </c>
      <c r="J2230" s="40" t="s">
        <v>11115</v>
      </c>
      <c r="K2230" s="42">
        <v>42825</v>
      </c>
      <c r="L2230" s="40" t="s">
        <v>11115</v>
      </c>
      <c r="M2230" s="42">
        <v>42825</v>
      </c>
      <c r="N2230" s="42">
        <v>2958465</v>
      </c>
      <c r="O2230" s="40" t="s">
        <v>11210</v>
      </c>
      <c r="P2230" s="40" t="s">
        <v>16313</v>
      </c>
      <c r="Q2230" s="40" t="s">
        <v>8836</v>
      </c>
    </row>
    <row r="2231" spans="1:17" x14ac:dyDescent="0.35">
      <c r="A2231" s="40" t="s">
        <v>16314</v>
      </c>
      <c r="B2231" s="40" t="s">
        <v>16315</v>
      </c>
      <c r="C2231" s="41"/>
      <c r="D2231" s="42">
        <v>42825</v>
      </c>
      <c r="E2231" s="42">
        <v>2958465</v>
      </c>
      <c r="F2231" s="41"/>
      <c r="G2231" s="41"/>
      <c r="H2231" s="40" t="s">
        <v>9590</v>
      </c>
      <c r="I2231" s="42">
        <v>42825</v>
      </c>
      <c r="J2231" s="40" t="s">
        <v>11115</v>
      </c>
      <c r="K2231" s="42">
        <v>42825</v>
      </c>
      <c r="L2231" s="40" t="s">
        <v>11115</v>
      </c>
      <c r="M2231" s="42">
        <v>42825</v>
      </c>
      <c r="N2231" s="42">
        <v>2958465</v>
      </c>
      <c r="O2231" s="40" t="s">
        <v>11116</v>
      </c>
      <c r="P2231" s="40" t="s">
        <v>16316</v>
      </c>
      <c r="Q2231" s="40" t="s">
        <v>11118</v>
      </c>
    </row>
    <row r="2232" spans="1:17" x14ac:dyDescent="0.35">
      <c r="A2232" s="40" t="s">
        <v>16317</v>
      </c>
      <c r="B2232" s="40" t="s">
        <v>16318</v>
      </c>
      <c r="C2232" s="41"/>
      <c r="D2232" s="42">
        <v>42825</v>
      </c>
      <c r="E2232" s="42">
        <v>2958465</v>
      </c>
      <c r="F2232" s="41"/>
      <c r="G2232" s="41"/>
      <c r="H2232" s="40" t="s">
        <v>9590</v>
      </c>
      <c r="I2232" s="42">
        <v>42825</v>
      </c>
      <c r="J2232" s="40" t="s">
        <v>11115</v>
      </c>
      <c r="K2232" s="42">
        <v>42825</v>
      </c>
      <c r="L2232" s="40" t="s">
        <v>11115</v>
      </c>
      <c r="M2232" s="42">
        <v>42825</v>
      </c>
      <c r="N2232" s="42">
        <v>2958465</v>
      </c>
      <c r="O2232" s="40" t="s">
        <v>11116</v>
      </c>
      <c r="P2232" s="40" t="s">
        <v>16316</v>
      </c>
      <c r="Q2232" s="40" t="s">
        <v>11184</v>
      </c>
    </row>
    <row r="2233" spans="1:17" ht="26.5" x14ac:dyDescent="0.35">
      <c r="A2233" s="40" t="s">
        <v>16319</v>
      </c>
      <c r="B2233" s="40" t="s">
        <v>16320</v>
      </c>
      <c r="C2233" s="41"/>
      <c r="D2233" s="42">
        <v>42825</v>
      </c>
      <c r="E2233" s="42">
        <v>2958465</v>
      </c>
      <c r="F2233" s="40" t="s">
        <v>13864</v>
      </c>
      <c r="G2233" s="41"/>
      <c r="H2233" s="40" t="s">
        <v>9590</v>
      </c>
      <c r="I2233" s="42">
        <v>42825</v>
      </c>
      <c r="J2233" s="40" t="s">
        <v>11115</v>
      </c>
      <c r="K2233" s="42">
        <v>42825</v>
      </c>
      <c r="L2233" s="40" t="s">
        <v>11115</v>
      </c>
      <c r="M2233" s="42">
        <v>42825</v>
      </c>
      <c r="N2233" s="42">
        <v>2958465</v>
      </c>
      <c r="O2233" s="40" t="s">
        <v>11160</v>
      </c>
      <c r="P2233" s="40" t="s">
        <v>16321</v>
      </c>
      <c r="Q2233" s="40" t="s">
        <v>11121</v>
      </c>
    </row>
    <row r="2234" spans="1:17" ht="26.5" x14ac:dyDescent="0.35">
      <c r="A2234" s="40" t="s">
        <v>16322</v>
      </c>
      <c r="B2234" s="40" t="s">
        <v>16323</v>
      </c>
      <c r="C2234" s="41"/>
      <c r="D2234" s="42">
        <v>42825</v>
      </c>
      <c r="E2234" s="42">
        <v>2958465</v>
      </c>
      <c r="F2234" s="40" t="s">
        <v>13864</v>
      </c>
      <c r="G2234" s="41"/>
      <c r="H2234" s="40" t="s">
        <v>9590</v>
      </c>
      <c r="I2234" s="42">
        <v>42825</v>
      </c>
      <c r="J2234" s="40" t="s">
        <v>11115</v>
      </c>
      <c r="K2234" s="42">
        <v>42825</v>
      </c>
      <c r="L2234" s="40" t="s">
        <v>11115</v>
      </c>
      <c r="M2234" s="42">
        <v>42825</v>
      </c>
      <c r="N2234" s="42">
        <v>2958465</v>
      </c>
      <c r="O2234" s="40" t="s">
        <v>11160</v>
      </c>
      <c r="P2234" s="40" t="s">
        <v>16321</v>
      </c>
      <c r="Q2234" s="40" t="s">
        <v>11167</v>
      </c>
    </row>
    <row r="2235" spans="1:17" x14ac:dyDescent="0.35">
      <c r="A2235" s="40" t="s">
        <v>16324</v>
      </c>
      <c r="B2235" s="40" t="s">
        <v>14105</v>
      </c>
      <c r="C2235" s="41"/>
      <c r="D2235" s="42">
        <v>42825</v>
      </c>
      <c r="E2235" s="42">
        <v>2958465</v>
      </c>
      <c r="F2235" s="40" t="s">
        <v>12138</v>
      </c>
      <c r="G2235" s="41"/>
      <c r="H2235" s="40" t="s">
        <v>9590</v>
      </c>
      <c r="I2235" s="42">
        <v>42825</v>
      </c>
      <c r="J2235" s="40" t="s">
        <v>11115</v>
      </c>
      <c r="K2235" s="42">
        <v>42825</v>
      </c>
      <c r="L2235" s="40" t="s">
        <v>11115</v>
      </c>
      <c r="M2235" s="42">
        <v>42825</v>
      </c>
      <c r="N2235" s="42">
        <v>2958465</v>
      </c>
      <c r="O2235" s="40" t="s">
        <v>11155</v>
      </c>
      <c r="P2235" s="40" t="s">
        <v>14106</v>
      </c>
      <c r="Q2235" s="40" t="s">
        <v>11118</v>
      </c>
    </row>
    <row r="2236" spans="1:17" ht="26.5" x14ac:dyDescent="0.35">
      <c r="A2236" s="40" t="s">
        <v>16325</v>
      </c>
      <c r="B2236" s="40" t="s">
        <v>16326</v>
      </c>
      <c r="C2236" s="41"/>
      <c r="D2236" s="42">
        <v>42825</v>
      </c>
      <c r="E2236" s="42">
        <v>2958465</v>
      </c>
      <c r="F2236" s="40" t="s">
        <v>16324</v>
      </c>
      <c r="G2236" s="41"/>
      <c r="H2236" s="40" t="s">
        <v>9590</v>
      </c>
      <c r="I2236" s="42">
        <v>42825</v>
      </c>
      <c r="J2236" s="40" t="s">
        <v>11115</v>
      </c>
      <c r="K2236" s="42">
        <v>42825</v>
      </c>
      <c r="L2236" s="40" t="s">
        <v>11115</v>
      </c>
      <c r="M2236" s="42">
        <v>42825</v>
      </c>
      <c r="N2236" s="42">
        <v>2958465</v>
      </c>
      <c r="O2236" s="40" t="s">
        <v>11160</v>
      </c>
      <c r="P2236" s="40" t="s">
        <v>14106</v>
      </c>
      <c r="Q2236" s="40" t="s">
        <v>11121</v>
      </c>
    </row>
    <row r="2237" spans="1:17" x14ac:dyDescent="0.35">
      <c r="A2237" s="40" t="s">
        <v>16327</v>
      </c>
      <c r="B2237" s="40" t="s">
        <v>16328</v>
      </c>
      <c r="C2237" s="41"/>
      <c r="D2237" s="42">
        <v>42825</v>
      </c>
      <c r="E2237" s="42">
        <v>2958465</v>
      </c>
      <c r="F2237" s="41"/>
      <c r="G2237" s="41"/>
      <c r="H2237" s="40" t="s">
        <v>9590</v>
      </c>
      <c r="I2237" s="42">
        <v>42825</v>
      </c>
      <c r="J2237" s="40" t="s">
        <v>11115</v>
      </c>
      <c r="K2237" s="42">
        <v>42825</v>
      </c>
      <c r="L2237" s="40" t="s">
        <v>11115</v>
      </c>
      <c r="M2237" s="42">
        <v>42825</v>
      </c>
      <c r="N2237" s="42">
        <v>2958465</v>
      </c>
      <c r="O2237" s="40" t="s">
        <v>11124</v>
      </c>
      <c r="P2237" s="40" t="s">
        <v>16329</v>
      </c>
      <c r="Q2237" s="40" t="s">
        <v>11121</v>
      </c>
    </row>
    <row r="2238" spans="1:17" x14ac:dyDescent="0.35">
      <c r="A2238" s="40" t="s">
        <v>16330</v>
      </c>
      <c r="B2238" s="40" t="s">
        <v>16331</v>
      </c>
      <c r="C2238" s="41"/>
      <c r="D2238" s="42">
        <v>42825</v>
      </c>
      <c r="E2238" s="42">
        <v>2958465</v>
      </c>
      <c r="F2238" s="41"/>
      <c r="G2238" s="41"/>
      <c r="H2238" s="40" t="s">
        <v>9590</v>
      </c>
      <c r="I2238" s="42">
        <v>42825</v>
      </c>
      <c r="J2238" s="40" t="s">
        <v>11115</v>
      </c>
      <c r="K2238" s="42">
        <v>42825</v>
      </c>
      <c r="L2238" s="40" t="s">
        <v>11115</v>
      </c>
      <c r="M2238" s="42">
        <v>42825</v>
      </c>
      <c r="N2238" s="42">
        <v>2958465</v>
      </c>
      <c r="O2238" s="40" t="s">
        <v>11124</v>
      </c>
      <c r="P2238" s="40" t="s">
        <v>16332</v>
      </c>
      <c r="Q2238" s="40" t="s">
        <v>11121</v>
      </c>
    </row>
    <row r="2239" spans="1:17" x14ac:dyDescent="0.35">
      <c r="A2239" s="40" t="s">
        <v>16333</v>
      </c>
      <c r="B2239" s="40" t="s">
        <v>16334</v>
      </c>
      <c r="C2239" s="41"/>
      <c r="D2239" s="42">
        <v>42825</v>
      </c>
      <c r="E2239" s="42">
        <v>2958465</v>
      </c>
      <c r="F2239" s="40" t="s">
        <v>11580</v>
      </c>
      <c r="G2239" s="41"/>
      <c r="H2239" s="40" t="s">
        <v>9590</v>
      </c>
      <c r="I2239" s="42">
        <v>42825</v>
      </c>
      <c r="J2239" s="40" t="s">
        <v>11115</v>
      </c>
      <c r="K2239" s="42">
        <v>42825</v>
      </c>
      <c r="L2239" s="40" t="s">
        <v>11115</v>
      </c>
      <c r="M2239" s="42">
        <v>42825</v>
      </c>
      <c r="N2239" s="42">
        <v>2958465</v>
      </c>
      <c r="O2239" s="40" t="s">
        <v>11155</v>
      </c>
      <c r="P2239" s="40" t="s">
        <v>16335</v>
      </c>
      <c r="Q2239" s="40" t="s">
        <v>11118</v>
      </c>
    </row>
    <row r="2240" spans="1:17" ht="26.5" x14ac:dyDescent="0.35">
      <c r="A2240" s="40" t="s">
        <v>16336</v>
      </c>
      <c r="B2240" s="40" t="s">
        <v>16337</v>
      </c>
      <c r="C2240" s="41"/>
      <c r="D2240" s="42">
        <v>42825</v>
      </c>
      <c r="E2240" s="42">
        <v>2958465</v>
      </c>
      <c r="F2240" s="40" t="s">
        <v>16333</v>
      </c>
      <c r="G2240" s="41"/>
      <c r="H2240" s="40" t="s">
        <v>9590</v>
      </c>
      <c r="I2240" s="42">
        <v>42825</v>
      </c>
      <c r="J2240" s="40" t="s">
        <v>11115</v>
      </c>
      <c r="K2240" s="42">
        <v>42825</v>
      </c>
      <c r="L2240" s="40" t="s">
        <v>11115</v>
      </c>
      <c r="M2240" s="42">
        <v>42825</v>
      </c>
      <c r="N2240" s="42">
        <v>2958465</v>
      </c>
      <c r="O2240" s="40" t="s">
        <v>11160</v>
      </c>
      <c r="P2240" s="40" t="s">
        <v>16335</v>
      </c>
      <c r="Q2240" s="40" t="s">
        <v>11121</v>
      </c>
    </row>
    <row r="2241" spans="1:17" ht="26.5" x14ac:dyDescent="0.35">
      <c r="A2241" s="40" t="s">
        <v>16338</v>
      </c>
      <c r="B2241" s="40" t="s">
        <v>16339</v>
      </c>
      <c r="C2241" s="41"/>
      <c r="D2241" s="42">
        <v>42825</v>
      </c>
      <c r="E2241" s="42">
        <v>2958465</v>
      </c>
      <c r="F2241" s="40" t="s">
        <v>16333</v>
      </c>
      <c r="G2241" s="41"/>
      <c r="H2241" s="40" t="s">
        <v>9590</v>
      </c>
      <c r="I2241" s="42">
        <v>42825</v>
      </c>
      <c r="J2241" s="40" t="s">
        <v>11115</v>
      </c>
      <c r="K2241" s="42">
        <v>42825</v>
      </c>
      <c r="L2241" s="40" t="s">
        <v>11115</v>
      </c>
      <c r="M2241" s="42">
        <v>42825</v>
      </c>
      <c r="N2241" s="42">
        <v>2958465</v>
      </c>
      <c r="O2241" s="40" t="s">
        <v>11160</v>
      </c>
      <c r="P2241" s="40" t="s">
        <v>16335</v>
      </c>
      <c r="Q2241" s="40" t="s">
        <v>11152</v>
      </c>
    </row>
    <row r="2242" spans="1:17" x14ac:dyDescent="0.35">
      <c r="A2242" s="40" t="s">
        <v>16340</v>
      </c>
      <c r="B2242" s="40" t="s">
        <v>16341</v>
      </c>
      <c r="C2242" s="41"/>
      <c r="D2242" s="42">
        <v>42825</v>
      </c>
      <c r="E2242" s="42">
        <v>2958465</v>
      </c>
      <c r="F2242" s="41"/>
      <c r="G2242" s="41"/>
      <c r="H2242" s="40" t="s">
        <v>9590</v>
      </c>
      <c r="I2242" s="42">
        <v>42825</v>
      </c>
      <c r="J2242" s="40" t="s">
        <v>11115</v>
      </c>
      <c r="K2242" s="42">
        <v>42825</v>
      </c>
      <c r="L2242" s="40" t="s">
        <v>11115</v>
      </c>
      <c r="M2242" s="42">
        <v>42825</v>
      </c>
      <c r="N2242" s="42">
        <v>2958465</v>
      </c>
      <c r="O2242" s="40" t="s">
        <v>11249</v>
      </c>
      <c r="P2242" s="40" t="s">
        <v>16342</v>
      </c>
      <c r="Q2242" s="40" t="s">
        <v>11118</v>
      </c>
    </row>
    <row r="2243" spans="1:17" x14ac:dyDescent="0.35">
      <c r="A2243" s="40" t="s">
        <v>16343</v>
      </c>
      <c r="B2243" s="40" t="s">
        <v>16344</v>
      </c>
      <c r="C2243" s="41"/>
      <c r="D2243" s="42">
        <v>42825</v>
      </c>
      <c r="E2243" s="42">
        <v>2958465</v>
      </c>
      <c r="F2243" s="41"/>
      <c r="G2243" s="41"/>
      <c r="H2243" s="40" t="s">
        <v>9590</v>
      </c>
      <c r="I2243" s="42">
        <v>42825</v>
      </c>
      <c r="J2243" s="40" t="s">
        <v>11115</v>
      </c>
      <c r="K2243" s="42">
        <v>42825</v>
      </c>
      <c r="L2243" s="40" t="s">
        <v>11115</v>
      </c>
      <c r="M2243" s="42">
        <v>42825</v>
      </c>
      <c r="N2243" s="42">
        <v>2958465</v>
      </c>
      <c r="O2243" s="40" t="s">
        <v>11249</v>
      </c>
      <c r="P2243" s="40" t="s">
        <v>16342</v>
      </c>
      <c r="Q2243" s="40" t="s">
        <v>11121</v>
      </c>
    </row>
    <row r="2244" spans="1:17" x14ac:dyDescent="0.35">
      <c r="A2244" s="40" t="s">
        <v>16345</v>
      </c>
      <c r="B2244" s="40" t="s">
        <v>16346</v>
      </c>
      <c r="C2244" s="41"/>
      <c r="D2244" s="42">
        <v>42825</v>
      </c>
      <c r="E2244" s="42">
        <v>2958465</v>
      </c>
      <c r="F2244" s="41"/>
      <c r="G2244" s="41"/>
      <c r="H2244" s="40" t="s">
        <v>9590</v>
      </c>
      <c r="I2244" s="42">
        <v>42825</v>
      </c>
      <c r="J2244" s="40" t="s">
        <v>11115</v>
      </c>
      <c r="K2244" s="42">
        <v>42825</v>
      </c>
      <c r="L2244" s="40" t="s">
        <v>11115</v>
      </c>
      <c r="M2244" s="42">
        <v>42825</v>
      </c>
      <c r="N2244" s="42">
        <v>2958465</v>
      </c>
      <c r="O2244" s="40" t="s">
        <v>11249</v>
      </c>
      <c r="P2244" s="40" t="s">
        <v>16347</v>
      </c>
      <c r="Q2244" s="40" t="s">
        <v>11118</v>
      </c>
    </row>
    <row r="2245" spans="1:17" x14ac:dyDescent="0.35">
      <c r="A2245" s="40" t="s">
        <v>16348</v>
      </c>
      <c r="B2245" s="40" t="s">
        <v>16349</v>
      </c>
      <c r="C2245" s="41"/>
      <c r="D2245" s="42">
        <v>42825</v>
      </c>
      <c r="E2245" s="42">
        <v>2958465</v>
      </c>
      <c r="F2245" s="41"/>
      <c r="G2245" s="41"/>
      <c r="H2245" s="40" t="s">
        <v>9590</v>
      </c>
      <c r="I2245" s="42">
        <v>42825</v>
      </c>
      <c r="J2245" s="40" t="s">
        <v>11115</v>
      </c>
      <c r="K2245" s="42">
        <v>42825</v>
      </c>
      <c r="L2245" s="40" t="s">
        <v>11115</v>
      </c>
      <c r="M2245" s="42">
        <v>42825</v>
      </c>
      <c r="N2245" s="42">
        <v>2958465</v>
      </c>
      <c r="O2245" s="40" t="s">
        <v>11249</v>
      </c>
      <c r="P2245" s="40" t="s">
        <v>16347</v>
      </c>
      <c r="Q2245" s="40" t="s">
        <v>11121</v>
      </c>
    </row>
    <row r="2246" spans="1:17" x14ac:dyDescent="0.35">
      <c r="A2246" s="40" t="s">
        <v>16350</v>
      </c>
      <c r="B2246" s="40" t="s">
        <v>16351</v>
      </c>
      <c r="C2246" s="41"/>
      <c r="D2246" s="42">
        <v>42825</v>
      </c>
      <c r="E2246" s="42">
        <v>2958465</v>
      </c>
      <c r="F2246" s="41"/>
      <c r="G2246" s="41"/>
      <c r="H2246" s="40" t="s">
        <v>9590</v>
      </c>
      <c r="I2246" s="42">
        <v>42825</v>
      </c>
      <c r="J2246" s="40" t="s">
        <v>11115</v>
      </c>
      <c r="K2246" s="42">
        <v>42825</v>
      </c>
      <c r="L2246" s="40" t="s">
        <v>11115</v>
      </c>
      <c r="M2246" s="42">
        <v>42825</v>
      </c>
      <c r="N2246" s="42">
        <v>2958465</v>
      </c>
      <c r="O2246" s="40" t="s">
        <v>11249</v>
      </c>
      <c r="P2246" s="40" t="s">
        <v>16352</v>
      </c>
      <c r="Q2246" s="40" t="s">
        <v>11118</v>
      </c>
    </row>
    <row r="2247" spans="1:17" x14ac:dyDescent="0.35">
      <c r="A2247" s="40" t="s">
        <v>16353</v>
      </c>
      <c r="B2247" s="40" t="s">
        <v>16354</v>
      </c>
      <c r="C2247" s="41"/>
      <c r="D2247" s="42">
        <v>42825</v>
      </c>
      <c r="E2247" s="42">
        <v>2958465</v>
      </c>
      <c r="F2247" s="41"/>
      <c r="G2247" s="41"/>
      <c r="H2247" s="40" t="s">
        <v>9590</v>
      </c>
      <c r="I2247" s="42">
        <v>42825</v>
      </c>
      <c r="J2247" s="40" t="s">
        <v>11115</v>
      </c>
      <c r="K2247" s="42">
        <v>42825</v>
      </c>
      <c r="L2247" s="40" t="s">
        <v>11115</v>
      </c>
      <c r="M2247" s="42">
        <v>42825</v>
      </c>
      <c r="N2247" s="42">
        <v>2958465</v>
      </c>
      <c r="O2247" s="40" t="s">
        <v>11249</v>
      </c>
      <c r="P2247" s="40" t="s">
        <v>16352</v>
      </c>
      <c r="Q2247" s="40" t="s">
        <v>11121</v>
      </c>
    </row>
    <row r="2248" spans="1:17" x14ac:dyDescent="0.35">
      <c r="A2248" s="40" t="s">
        <v>16355</v>
      </c>
      <c r="B2248" s="40" t="s">
        <v>16356</v>
      </c>
      <c r="C2248" s="41"/>
      <c r="D2248" s="42">
        <v>42825</v>
      </c>
      <c r="E2248" s="42">
        <v>2958465</v>
      </c>
      <c r="F2248" s="41"/>
      <c r="G2248" s="41"/>
      <c r="H2248" s="40" t="s">
        <v>9590</v>
      </c>
      <c r="I2248" s="42">
        <v>42825</v>
      </c>
      <c r="J2248" s="40" t="s">
        <v>11115</v>
      </c>
      <c r="K2248" s="42">
        <v>42825</v>
      </c>
      <c r="L2248" s="40" t="s">
        <v>11115</v>
      </c>
      <c r="M2248" s="42">
        <v>42825</v>
      </c>
      <c r="N2248" s="42">
        <v>2958465</v>
      </c>
      <c r="O2248" s="40" t="s">
        <v>11132</v>
      </c>
      <c r="P2248" s="40" t="s">
        <v>16357</v>
      </c>
      <c r="Q2248" s="40" t="s">
        <v>11118</v>
      </c>
    </row>
    <row r="2249" spans="1:17" x14ac:dyDescent="0.35">
      <c r="A2249" s="40" t="s">
        <v>16358</v>
      </c>
      <c r="B2249" s="40" t="s">
        <v>16359</v>
      </c>
      <c r="C2249" s="41"/>
      <c r="D2249" s="42">
        <v>42825</v>
      </c>
      <c r="E2249" s="42">
        <v>2958465</v>
      </c>
      <c r="F2249" s="41"/>
      <c r="G2249" s="41"/>
      <c r="H2249" s="40" t="s">
        <v>9590</v>
      </c>
      <c r="I2249" s="42">
        <v>42825</v>
      </c>
      <c r="J2249" s="40" t="s">
        <v>11115</v>
      </c>
      <c r="K2249" s="42">
        <v>42825</v>
      </c>
      <c r="L2249" s="40" t="s">
        <v>11115</v>
      </c>
      <c r="M2249" s="42">
        <v>42825</v>
      </c>
      <c r="N2249" s="42">
        <v>2958465</v>
      </c>
      <c r="O2249" s="40" t="s">
        <v>11132</v>
      </c>
      <c r="P2249" s="40" t="s">
        <v>16357</v>
      </c>
      <c r="Q2249" s="40" t="s">
        <v>11136</v>
      </c>
    </row>
    <row r="2250" spans="1:17" x14ac:dyDescent="0.35">
      <c r="A2250" s="40" t="s">
        <v>16360</v>
      </c>
      <c r="B2250" s="40" t="s">
        <v>16361</v>
      </c>
      <c r="C2250" s="41"/>
      <c r="D2250" s="42">
        <v>42825</v>
      </c>
      <c r="E2250" s="42">
        <v>2958465</v>
      </c>
      <c r="F2250" s="40" t="s">
        <v>13106</v>
      </c>
      <c r="G2250" s="41"/>
      <c r="H2250" s="40" t="s">
        <v>9590</v>
      </c>
      <c r="I2250" s="42">
        <v>42825</v>
      </c>
      <c r="J2250" s="40" t="s">
        <v>11115</v>
      </c>
      <c r="K2250" s="42">
        <v>42825</v>
      </c>
      <c r="L2250" s="40" t="s">
        <v>11115</v>
      </c>
      <c r="M2250" s="42">
        <v>42825</v>
      </c>
      <c r="N2250" s="42">
        <v>2958465</v>
      </c>
      <c r="O2250" s="40" t="s">
        <v>11155</v>
      </c>
      <c r="P2250" s="40" t="s">
        <v>16362</v>
      </c>
      <c r="Q2250" s="40" t="s">
        <v>11118</v>
      </c>
    </row>
    <row r="2251" spans="1:17" x14ac:dyDescent="0.35">
      <c r="A2251" s="40" t="s">
        <v>16363</v>
      </c>
      <c r="B2251" s="40" t="s">
        <v>16364</v>
      </c>
      <c r="C2251" s="41"/>
      <c r="D2251" s="42">
        <v>42825</v>
      </c>
      <c r="E2251" s="42">
        <v>2958465</v>
      </c>
      <c r="F2251" s="40" t="s">
        <v>16360</v>
      </c>
      <c r="G2251" s="41"/>
      <c r="H2251" s="40" t="s">
        <v>9590</v>
      </c>
      <c r="I2251" s="42">
        <v>42825</v>
      </c>
      <c r="J2251" s="40" t="s">
        <v>11115</v>
      </c>
      <c r="K2251" s="42">
        <v>42825</v>
      </c>
      <c r="L2251" s="40" t="s">
        <v>11115</v>
      </c>
      <c r="M2251" s="42">
        <v>42825</v>
      </c>
      <c r="N2251" s="42">
        <v>2958465</v>
      </c>
      <c r="O2251" s="40" t="s">
        <v>11155</v>
      </c>
      <c r="P2251" s="40" t="s">
        <v>16362</v>
      </c>
      <c r="Q2251" s="40" t="s">
        <v>11136</v>
      </c>
    </row>
    <row r="2252" spans="1:17" x14ac:dyDescent="0.35">
      <c r="A2252" s="40" t="s">
        <v>16365</v>
      </c>
      <c r="B2252" s="40" t="s">
        <v>16366</v>
      </c>
      <c r="C2252" s="41"/>
      <c r="D2252" s="42">
        <v>42825</v>
      </c>
      <c r="E2252" s="42">
        <v>2958465</v>
      </c>
      <c r="F2252" s="41"/>
      <c r="G2252" s="41"/>
      <c r="H2252" s="40" t="s">
        <v>9590</v>
      </c>
      <c r="I2252" s="42">
        <v>42825</v>
      </c>
      <c r="J2252" s="40" t="s">
        <v>11115</v>
      </c>
      <c r="K2252" s="42">
        <v>42825</v>
      </c>
      <c r="L2252" s="40" t="s">
        <v>11115</v>
      </c>
      <c r="M2252" s="42">
        <v>42825</v>
      </c>
      <c r="N2252" s="42">
        <v>2958465</v>
      </c>
      <c r="O2252" s="40" t="s">
        <v>11274</v>
      </c>
      <c r="P2252" s="40" t="s">
        <v>16367</v>
      </c>
      <c r="Q2252" s="40" t="s">
        <v>11118</v>
      </c>
    </row>
    <row r="2253" spans="1:17" x14ac:dyDescent="0.35">
      <c r="A2253" s="40" t="s">
        <v>16368</v>
      </c>
      <c r="B2253" s="40" t="s">
        <v>16369</v>
      </c>
      <c r="C2253" s="41"/>
      <c r="D2253" s="42">
        <v>42825</v>
      </c>
      <c r="E2253" s="42">
        <v>2958465</v>
      </c>
      <c r="F2253" s="41"/>
      <c r="G2253" s="41"/>
      <c r="H2253" s="40" t="s">
        <v>9590</v>
      </c>
      <c r="I2253" s="42">
        <v>42825</v>
      </c>
      <c r="J2253" s="40" t="s">
        <v>11115</v>
      </c>
      <c r="K2253" s="42">
        <v>42825</v>
      </c>
      <c r="L2253" s="40" t="s">
        <v>11115</v>
      </c>
      <c r="M2253" s="42">
        <v>42825</v>
      </c>
      <c r="N2253" s="42">
        <v>2958465</v>
      </c>
      <c r="O2253" s="40" t="s">
        <v>11116</v>
      </c>
      <c r="P2253" s="40" t="s">
        <v>16370</v>
      </c>
      <c r="Q2253" s="40" t="s">
        <v>11121</v>
      </c>
    </row>
    <row r="2254" spans="1:17" x14ac:dyDescent="0.35">
      <c r="A2254" s="40" t="s">
        <v>16371</v>
      </c>
      <c r="B2254" s="40" t="s">
        <v>16369</v>
      </c>
      <c r="C2254" s="41"/>
      <c r="D2254" s="42">
        <v>42825</v>
      </c>
      <c r="E2254" s="42">
        <v>2958465</v>
      </c>
      <c r="F2254" s="41"/>
      <c r="G2254" s="41"/>
      <c r="H2254" s="40" t="s">
        <v>9590</v>
      </c>
      <c r="I2254" s="42">
        <v>42825</v>
      </c>
      <c r="J2254" s="40" t="s">
        <v>11115</v>
      </c>
      <c r="K2254" s="42">
        <v>42825</v>
      </c>
      <c r="L2254" s="40" t="s">
        <v>11115</v>
      </c>
      <c r="M2254" s="42">
        <v>42825</v>
      </c>
      <c r="N2254" s="42">
        <v>2958465</v>
      </c>
      <c r="O2254" s="40" t="s">
        <v>11116</v>
      </c>
      <c r="P2254" s="40" t="s">
        <v>16370</v>
      </c>
      <c r="Q2254" s="40" t="s">
        <v>11121</v>
      </c>
    </row>
    <row r="2255" spans="1:17" x14ac:dyDescent="0.35">
      <c r="A2255" s="40" t="s">
        <v>16372</v>
      </c>
      <c r="B2255" s="40" t="s">
        <v>16369</v>
      </c>
      <c r="C2255" s="41"/>
      <c r="D2255" s="42">
        <v>42825</v>
      </c>
      <c r="E2255" s="42">
        <v>2958465</v>
      </c>
      <c r="F2255" s="41"/>
      <c r="G2255" s="41"/>
      <c r="H2255" s="40" t="s">
        <v>9590</v>
      </c>
      <c r="I2255" s="42">
        <v>42825</v>
      </c>
      <c r="J2255" s="40" t="s">
        <v>11115</v>
      </c>
      <c r="K2255" s="42">
        <v>42825</v>
      </c>
      <c r="L2255" s="40" t="s">
        <v>11115</v>
      </c>
      <c r="M2255" s="42">
        <v>42825</v>
      </c>
      <c r="N2255" s="42">
        <v>2958465</v>
      </c>
      <c r="O2255" s="40" t="s">
        <v>11116</v>
      </c>
      <c r="P2255" s="40" t="s">
        <v>16370</v>
      </c>
      <c r="Q2255" s="40" t="s">
        <v>11121</v>
      </c>
    </row>
    <row r="2256" spans="1:17" x14ac:dyDescent="0.35">
      <c r="A2256" s="40" t="s">
        <v>16373</v>
      </c>
      <c r="B2256" s="40" t="s">
        <v>16374</v>
      </c>
      <c r="C2256" s="41"/>
      <c r="D2256" s="42">
        <v>42825</v>
      </c>
      <c r="E2256" s="42">
        <v>2958465</v>
      </c>
      <c r="F2256" s="40" t="s">
        <v>13113</v>
      </c>
      <c r="G2256" s="41"/>
      <c r="H2256" s="40" t="s">
        <v>9590</v>
      </c>
      <c r="I2256" s="42">
        <v>42825</v>
      </c>
      <c r="J2256" s="40" t="s">
        <v>11115</v>
      </c>
      <c r="K2256" s="42">
        <v>42825</v>
      </c>
      <c r="L2256" s="40" t="s">
        <v>11115</v>
      </c>
      <c r="M2256" s="42">
        <v>42825</v>
      </c>
      <c r="N2256" s="42">
        <v>2958465</v>
      </c>
      <c r="O2256" s="40" t="s">
        <v>16375</v>
      </c>
      <c r="P2256" s="40" t="s">
        <v>16376</v>
      </c>
      <c r="Q2256" s="40" t="s">
        <v>11118</v>
      </c>
    </row>
    <row r="2257" spans="1:17" x14ac:dyDescent="0.35">
      <c r="A2257" s="40" t="s">
        <v>16377</v>
      </c>
      <c r="B2257" s="40" t="s">
        <v>16378</v>
      </c>
      <c r="C2257" s="41"/>
      <c r="D2257" s="42">
        <v>42825</v>
      </c>
      <c r="E2257" s="42">
        <v>2958465</v>
      </c>
      <c r="F2257" s="40" t="s">
        <v>11640</v>
      </c>
      <c r="G2257" s="41"/>
      <c r="H2257" s="40" t="s">
        <v>9590</v>
      </c>
      <c r="I2257" s="42">
        <v>42825</v>
      </c>
      <c r="J2257" s="40" t="s">
        <v>11115</v>
      </c>
      <c r="K2257" s="42">
        <v>42825</v>
      </c>
      <c r="L2257" s="40" t="s">
        <v>11115</v>
      </c>
      <c r="M2257" s="42">
        <v>42825</v>
      </c>
      <c r="N2257" s="42">
        <v>2958465</v>
      </c>
      <c r="O2257" s="40" t="s">
        <v>11210</v>
      </c>
      <c r="P2257" s="40" t="s">
        <v>16379</v>
      </c>
      <c r="Q2257" s="40" t="s">
        <v>11144</v>
      </c>
    </row>
    <row r="2258" spans="1:17" x14ac:dyDescent="0.35">
      <c r="A2258" s="40" t="s">
        <v>16380</v>
      </c>
      <c r="B2258" s="40" t="s">
        <v>16381</v>
      </c>
      <c r="C2258" s="41"/>
      <c r="D2258" s="42">
        <v>42825</v>
      </c>
      <c r="E2258" s="42">
        <v>2958465</v>
      </c>
      <c r="F2258" s="40" t="s">
        <v>16377</v>
      </c>
      <c r="G2258" s="41"/>
      <c r="H2258" s="40" t="s">
        <v>9590</v>
      </c>
      <c r="I2258" s="42">
        <v>42825</v>
      </c>
      <c r="J2258" s="40" t="s">
        <v>11115</v>
      </c>
      <c r="K2258" s="42">
        <v>42825</v>
      </c>
      <c r="L2258" s="40" t="s">
        <v>11115</v>
      </c>
      <c r="M2258" s="42">
        <v>42825</v>
      </c>
      <c r="N2258" s="42">
        <v>2958465</v>
      </c>
      <c r="O2258" s="40" t="s">
        <v>11210</v>
      </c>
      <c r="P2258" s="40" t="s">
        <v>16379</v>
      </c>
      <c r="Q2258" s="40" t="s">
        <v>11121</v>
      </c>
    </row>
    <row r="2259" spans="1:17" x14ac:dyDescent="0.35">
      <c r="A2259" s="40" t="s">
        <v>16382</v>
      </c>
      <c r="B2259" s="40" t="s">
        <v>16383</v>
      </c>
      <c r="C2259" s="41"/>
      <c r="D2259" s="42">
        <v>42825</v>
      </c>
      <c r="E2259" s="42">
        <v>2958465</v>
      </c>
      <c r="F2259" s="41"/>
      <c r="G2259" s="41"/>
      <c r="H2259" s="40" t="s">
        <v>9590</v>
      </c>
      <c r="I2259" s="42">
        <v>42825</v>
      </c>
      <c r="J2259" s="40" t="s">
        <v>11115</v>
      </c>
      <c r="K2259" s="42">
        <v>42825</v>
      </c>
      <c r="L2259" s="40" t="s">
        <v>11115</v>
      </c>
      <c r="M2259" s="42">
        <v>42825</v>
      </c>
      <c r="N2259" s="42">
        <v>2958465</v>
      </c>
      <c r="O2259" s="40" t="s">
        <v>11128</v>
      </c>
      <c r="P2259" s="40" t="s">
        <v>16384</v>
      </c>
      <c r="Q2259" s="40" t="s">
        <v>11118</v>
      </c>
    </row>
    <row r="2260" spans="1:17" x14ac:dyDescent="0.35">
      <c r="A2260" s="40" t="s">
        <v>16385</v>
      </c>
      <c r="B2260" s="40" t="s">
        <v>16386</v>
      </c>
      <c r="C2260" s="41"/>
      <c r="D2260" s="42">
        <v>42825</v>
      </c>
      <c r="E2260" s="42">
        <v>2958465</v>
      </c>
      <c r="F2260" s="41"/>
      <c r="G2260" s="41"/>
      <c r="H2260" s="40" t="s">
        <v>9590</v>
      </c>
      <c r="I2260" s="42">
        <v>42825</v>
      </c>
      <c r="J2260" s="40" t="s">
        <v>11115</v>
      </c>
      <c r="K2260" s="42">
        <v>42825</v>
      </c>
      <c r="L2260" s="40" t="s">
        <v>11115</v>
      </c>
      <c r="M2260" s="42">
        <v>42825</v>
      </c>
      <c r="N2260" s="42">
        <v>2958465</v>
      </c>
      <c r="O2260" s="40" t="s">
        <v>11128</v>
      </c>
      <c r="P2260" s="40" t="s">
        <v>16384</v>
      </c>
      <c r="Q2260" s="40" t="s">
        <v>11184</v>
      </c>
    </row>
    <row r="2261" spans="1:17" x14ac:dyDescent="0.35">
      <c r="A2261" s="40" t="s">
        <v>16387</v>
      </c>
      <c r="B2261" s="40" t="s">
        <v>16388</v>
      </c>
      <c r="C2261" s="41"/>
      <c r="D2261" s="42">
        <v>42825</v>
      </c>
      <c r="E2261" s="42">
        <v>2958465</v>
      </c>
      <c r="F2261" s="41"/>
      <c r="G2261" s="41"/>
      <c r="H2261" s="40" t="s">
        <v>9590</v>
      </c>
      <c r="I2261" s="42">
        <v>42825</v>
      </c>
      <c r="J2261" s="40" t="s">
        <v>11115</v>
      </c>
      <c r="K2261" s="42">
        <v>42825</v>
      </c>
      <c r="L2261" s="40" t="s">
        <v>11115</v>
      </c>
      <c r="M2261" s="42">
        <v>42825</v>
      </c>
      <c r="N2261" s="42">
        <v>2958465</v>
      </c>
      <c r="O2261" s="40" t="s">
        <v>11249</v>
      </c>
      <c r="P2261" s="40" t="s">
        <v>16389</v>
      </c>
      <c r="Q2261" s="40" t="s">
        <v>11118</v>
      </c>
    </row>
    <row r="2262" spans="1:17" x14ac:dyDescent="0.35">
      <c r="A2262" s="40" t="s">
        <v>16390</v>
      </c>
      <c r="B2262" s="40" t="s">
        <v>16391</v>
      </c>
      <c r="C2262" s="41"/>
      <c r="D2262" s="42">
        <v>42825</v>
      </c>
      <c r="E2262" s="42">
        <v>2958465</v>
      </c>
      <c r="F2262" s="41"/>
      <c r="G2262" s="41"/>
      <c r="H2262" s="40" t="s">
        <v>9590</v>
      </c>
      <c r="I2262" s="42">
        <v>42825</v>
      </c>
      <c r="J2262" s="40" t="s">
        <v>11115</v>
      </c>
      <c r="K2262" s="42">
        <v>42825</v>
      </c>
      <c r="L2262" s="40" t="s">
        <v>11115</v>
      </c>
      <c r="M2262" s="42">
        <v>42825</v>
      </c>
      <c r="N2262" s="42">
        <v>2958465</v>
      </c>
      <c r="O2262" s="40" t="s">
        <v>11149</v>
      </c>
      <c r="P2262" s="40" t="s">
        <v>16392</v>
      </c>
      <c r="Q2262" s="40" t="s">
        <v>11118</v>
      </c>
    </row>
    <row r="2263" spans="1:17" x14ac:dyDescent="0.35">
      <c r="A2263" s="40" t="s">
        <v>10451</v>
      </c>
      <c r="B2263" s="40" t="s">
        <v>16393</v>
      </c>
      <c r="C2263" s="41"/>
      <c r="D2263" s="42">
        <v>42825</v>
      </c>
      <c r="E2263" s="42">
        <v>2958465</v>
      </c>
      <c r="F2263" s="41"/>
      <c r="G2263" s="41"/>
      <c r="H2263" s="40" t="s">
        <v>9590</v>
      </c>
      <c r="I2263" s="42">
        <v>42825</v>
      </c>
      <c r="J2263" s="40" t="s">
        <v>11115</v>
      </c>
      <c r="K2263" s="42">
        <v>42825</v>
      </c>
      <c r="L2263" s="40" t="s">
        <v>11115</v>
      </c>
      <c r="M2263" s="42">
        <v>42825</v>
      </c>
      <c r="N2263" s="42">
        <v>2958465</v>
      </c>
      <c r="O2263" s="40" t="s">
        <v>11149</v>
      </c>
      <c r="P2263" s="40" t="s">
        <v>16392</v>
      </c>
      <c r="Q2263" s="40" t="s">
        <v>11144</v>
      </c>
    </row>
    <row r="2264" spans="1:17" x14ac:dyDescent="0.35">
      <c r="A2264" s="40" t="s">
        <v>16394</v>
      </c>
      <c r="B2264" s="40" t="s">
        <v>16395</v>
      </c>
      <c r="C2264" s="41"/>
      <c r="D2264" s="42">
        <v>42825</v>
      </c>
      <c r="E2264" s="42">
        <v>2958465</v>
      </c>
      <c r="F2264" s="41"/>
      <c r="G2264" s="41"/>
      <c r="H2264" s="40" t="s">
        <v>9590</v>
      </c>
      <c r="I2264" s="42">
        <v>42825</v>
      </c>
      <c r="J2264" s="40" t="s">
        <v>11115</v>
      </c>
      <c r="K2264" s="42">
        <v>42825</v>
      </c>
      <c r="L2264" s="40" t="s">
        <v>11115</v>
      </c>
      <c r="M2264" s="42">
        <v>42825</v>
      </c>
      <c r="N2264" s="42">
        <v>2958465</v>
      </c>
      <c r="O2264" s="40" t="s">
        <v>11194</v>
      </c>
      <c r="P2264" s="40" t="s">
        <v>16392</v>
      </c>
      <c r="Q2264" s="40" t="s">
        <v>11136</v>
      </c>
    </row>
    <row r="2265" spans="1:17" x14ac:dyDescent="0.35">
      <c r="A2265" s="40" t="s">
        <v>16396</v>
      </c>
      <c r="B2265" s="40" t="s">
        <v>16397</v>
      </c>
      <c r="C2265" s="41"/>
      <c r="D2265" s="42">
        <v>42825</v>
      </c>
      <c r="E2265" s="42">
        <v>2958465</v>
      </c>
      <c r="F2265" s="41"/>
      <c r="G2265" s="41"/>
      <c r="H2265" s="40" t="s">
        <v>9590</v>
      </c>
      <c r="I2265" s="42">
        <v>42825</v>
      </c>
      <c r="J2265" s="40" t="s">
        <v>11115</v>
      </c>
      <c r="K2265" s="42">
        <v>42825</v>
      </c>
      <c r="L2265" s="40" t="s">
        <v>11115</v>
      </c>
      <c r="M2265" s="42">
        <v>42825</v>
      </c>
      <c r="N2265" s="42">
        <v>2958465</v>
      </c>
      <c r="O2265" s="40" t="s">
        <v>11720</v>
      </c>
      <c r="P2265" s="40" t="s">
        <v>16392</v>
      </c>
      <c r="Q2265" s="40" t="s">
        <v>11167</v>
      </c>
    </row>
    <row r="2266" spans="1:17" x14ac:dyDescent="0.35">
      <c r="A2266" s="40" t="s">
        <v>16398</v>
      </c>
      <c r="B2266" s="40" t="s">
        <v>16399</v>
      </c>
      <c r="C2266" s="41"/>
      <c r="D2266" s="42">
        <v>42825</v>
      </c>
      <c r="E2266" s="42">
        <v>2958465</v>
      </c>
      <c r="F2266" s="41"/>
      <c r="G2266" s="41"/>
      <c r="H2266" s="40" t="s">
        <v>9590</v>
      </c>
      <c r="I2266" s="42">
        <v>42825</v>
      </c>
      <c r="J2266" s="40" t="s">
        <v>11115</v>
      </c>
      <c r="K2266" s="42">
        <v>42825</v>
      </c>
      <c r="L2266" s="40" t="s">
        <v>11115</v>
      </c>
      <c r="M2266" s="42">
        <v>42825</v>
      </c>
      <c r="N2266" s="42">
        <v>2958465</v>
      </c>
      <c r="O2266" s="40" t="s">
        <v>11149</v>
      </c>
      <c r="P2266" s="40" t="s">
        <v>16400</v>
      </c>
      <c r="Q2266" s="40" t="s">
        <v>11152</v>
      </c>
    </row>
    <row r="2267" spans="1:17" x14ac:dyDescent="0.35">
      <c r="A2267" s="40" t="s">
        <v>8261</v>
      </c>
      <c r="B2267" s="40" t="s">
        <v>16399</v>
      </c>
      <c r="C2267" s="41"/>
      <c r="D2267" s="42">
        <v>42825</v>
      </c>
      <c r="E2267" s="42">
        <v>2958465</v>
      </c>
      <c r="F2267" s="41"/>
      <c r="G2267" s="41"/>
      <c r="H2267" s="40" t="s">
        <v>9590</v>
      </c>
      <c r="I2267" s="42">
        <v>42825</v>
      </c>
      <c r="J2267" s="40" t="s">
        <v>11115</v>
      </c>
      <c r="K2267" s="42">
        <v>42825</v>
      </c>
      <c r="L2267" s="40" t="s">
        <v>11115</v>
      </c>
      <c r="M2267" s="42">
        <v>42825</v>
      </c>
      <c r="N2267" s="42">
        <v>2958465</v>
      </c>
      <c r="O2267" s="40" t="s">
        <v>11149</v>
      </c>
      <c r="P2267" s="40" t="s">
        <v>16400</v>
      </c>
      <c r="Q2267" s="40" t="s">
        <v>11152</v>
      </c>
    </row>
    <row r="2268" spans="1:17" x14ac:dyDescent="0.35">
      <c r="A2268" s="40" t="s">
        <v>16401</v>
      </c>
      <c r="B2268" s="40" t="s">
        <v>16399</v>
      </c>
      <c r="C2268" s="41"/>
      <c r="D2268" s="42">
        <v>42825</v>
      </c>
      <c r="E2268" s="42">
        <v>2958465</v>
      </c>
      <c r="F2268" s="41"/>
      <c r="G2268" s="41"/>
      <c r="H2268" s="40" t="s">
        <v>9590</v>
      </c>
      <c r="I2268" s="42">
        <v>42825</v>
      </c>
      <c r="J2268" s="40" t="s">
        <v>11115</v>
      </c>
      <c r="K2268" s="42">
        <v>42825</v>
      </c>
      <c r="L2268" s="40" t="s">
        <v>11115</v>
      </c>
      <c r="M2268" s="42">
        <v>42825</v>
      </c>
      <c r="N2268" s="42">
        <v>2958465</v>
      </c>
      <c r="O2268" s="40" t="s">
        <v>11149</v>
      </c>
      <c r="P2268" s="40" t="s">
        <v>16400</v>
      </c>
      <c r="Q2268" s="40" t="s">
        <v>11152</v>
      </c>
    </row>
    <row r="2269" spans="1:17" x14ac:dyDescent="0.35">
      <c r="A2269" s="40" t="s">
        <v>13324</v>
      </c>
      <c r="B2269" s="40" t="s">
        <v>16402</v>
      </c>
      <c r="C2269" s="41"/>
      <c r="D2269" s="42">
        <v>42825</v>
      </c>
      <c r="E2269" s="42">
        <v>2958465</v>
      </c>
      <c r="F2269" s="40" t="s">
        <v>16027</v>
      </c>
      <c r="G2269" s="41"/>
      <c r="H2269" s="40" t="s">
        <v>9590</v>
      </c>
      <c r="I2269" s="42">
        <v>42825</v>
      </c>
      <c r="J2269" s="40" t="s">
        <v>11115</v>
      </c>
      <c r="K2269" s="42">
        <v>42825</v>
      </c>
      <c r="L2269" s="40" t="s">
        <v>11115</v>
      </c>
      <c r="M2269" s="42">
        <v>42825</v>
      </c>
      <c r="N2269" s="42">
        <v>2958465</v>
      </c>
      <c r="O2269" s="40" t="s">
        <v>11306</v>
      </c>
      <c r="P2269" s="40" t="s">
        <v>16403</v>
      </c>
      <c r="Q2269" s="40" t="s">
        <v>11118</v>
      </c>
    </row>
    <row r="2270" spans="1:17" x14ac:dyDescent="0.35">
      <c r="A2270" s="40" t="s">
        <v>16404</v>
      </c>
      <c r="B2270" s="40" t="s">
        <v>16402</v>
      </c>
      <c r="C2270" s="41"/>
      <c r="D2270" s="42">
        <v>42825</v>
      </c>
      <c r="E2270" s="42">
        <v>2958465</v>
      </c>
      <c r="F2270" s="41"/>
      <c r="G2270" s="41"/>
      <c r="H2270" s="40" t="s">
        <v>9590</v>
      </c>
      <c r="I2270" s="42">
        <v>42825</v>
      </c>
      <c r="J2270" s="40" t="s">
        <v>11115</v>
      </c>
      <c r="K2270" s="42">
        <v>42825</v>
      </c>
      <c r="L2270" s="40" t="s">
        <v>11115</v>
      </c>
      <c r="M2270" s="42">
        <v>42825</v>
      </c>
      <c r="N2270" s="42">
        <v>2958465</v>
      </c>
      <c r="O2270" s="40" t="s">
        <v>11306</v>
      </c>
      <c r="P2270" s="40" t="s">
        <v>16403</v>
      </c>
      <c r="Q2270" s="40" t="s">
        <v>11118</v>
      </c>
    </row>
    <row r="2271" spans="1:17" x14ac:dyDescent="0.35">
      <c r="A2271" s="40" t="s">
        <v>16405</v>
      </c>
      <c r="B2271" s="40" t="s">
        <v>16406</v>
      </c>
      <c r="C2271" s="41"/>
      <c r="D2271" s="42">
        <v>42825</v>
      </c>
      <c r="E2271" s="42">
        <v>2958465</v>
      </c>
      <c r="F2271" s="40" t="s">
        <v>13016</v>
      </c>
      <c r="G2271" s="41"/>
      <c r="H2271" s="40" t="s">
        <v>9590</v>
      </c>
      <c r="I2271" s="42">
        <v>42825</v>
      </c>
      <c r="J2271" s="40" t="s">
        <v>11115</v>
      </c>
      <c r="K2271" s="42">
        <v>42825</v>
      </c>
      <c r="L2271" s="40" t="s">
        <v>11115</v>
      </c>
      <c r="M2271" s="42">
        <v>42825</v>
      </c>
      <c r="N2271" s="42">
        <v>2958465</v>
      </c>
      <c r="O2271" s="40" t="s">
        <v>11306</v>
      </c>
      <c r="P2271" s="40" t="s">
        <v>16403</v>
      </c>
      <c r="Q2271" s="40" t="s">
        <v>11144</v>
      </c>
    </row>
    <row r="2272" spans="1:17" x14ac:dyDescent="0.35">
      <c r="A2272" s="40" t="s">
        <v>16407</v>
      </c>
      <c r="B2272" s="40" t="s">
        <v>16406</v>
      </c>
      <c r="C2272" s="41"/>
      <c r="D2272" s="42">
        <v>42825</v>
      </c>
      <c r="E2272" s="42">
        <v>2958465</v>
      </c>
      <c r="F2272" s="41"/>
      <c r="G2272" s="41"/>
      <c r="H2272" s="40" t="s">
        <v>9590</v>
      </c>
      <c r="I2272" s="42">
        <v>42825</v>
      </c>
      <c r="J2272" s="40" t="s">
        <v>11115</v>
      </c>
      <c r="K2272" s="42">
        <v>42825</v>
      </c>
      <c r="L2272" s="40" t="s">
        <v>11115</v>
      </c>
      <c r="M2272" s="42">
        <v>42825</v>
      </c>
      <c r="N2272" s="42">
        <v>2958465</v>
      </c>
      <c r="O2272" s="40" t="s">
        <v>11306</v>
      </c>
      <c r="P2272" s="40" t="s">
        <v>16403</v>
      </c>
      <c r="Q2272" s="40" t="s">
        <v>11144</v>
      </c>
    </row>
    <row r="2273" spans="1:17" x14ac:dyDescent="0.35">
      <c r="A2273" s="40" t="s">
        <v>16408</v>
      </c>
      <c r="B2273" s="40" t="s">
        <v>16409</v>
      </c>
      <c r="C2273" s="41"/>
      <c r="D2273" s="42">
        <v>42943</v>
      </c>
      <c r="E2273" s="41"/>
      <c r="F2273" s="41"/>
      <c r="G2273" s="41"/>
      <c r="H2273" s="40" t="s">
        <v>9590</v>
      </c>
      <c r="I2273" s="42">
        <v>42943</v>
      </c>
      <c r="J2273" s="40" t="s">
        <v>11698</v>
      </c>
      <c r="K2273" s="42">
        <v>42943</v>
      </c>
      <c r="L2273" s="40" t="s">
        <v>11697</v>
      </c>
      <c r="M2273" s="42">
        <v>42943</v>
      </c>
      <c r="N2273" s="41"/>
      <c r="O2273" s="40" t="s">
        <v>11155</v>
      </c>
      <c r="P2273" s="40" t="s">
        <v>16410</v>
      </c>
      <c r="Q2273" s="40" t="s">
        <v>11144</v>
      </c>
    </row>
    <row r="2274" spans="1:17" x14ac:dyDescent="0.35">
      <c r="A2274" s="40" t="s">
        <v>10489</v>
      </c>
      <c r="B2274" s="40" t="s">
        <v>16411</v>
      </c>
      <c r="C2274" s="41"/>
      <c r="D2274" s="42">
        <v>42825</v>
      </c>
      <c r="E2274" s="42">
        <v>2958465</v>
      </c>
      <c r="F2274" s="41"/>
      <c r="G2274" s="41"/>
      <c r="H2274" s="40" t="s">
        <v>9590</v>
      </c>
      <c r="I2274" s="42">
        <v>42825</v>
      </c>
      <c r="J2274" s="40" t="s">
        <v>11115</v>
      </c>
      <c r="K2274" s="42">
        <v>42825</v>
      </c>
      <c r="L2274" s="40" t="s">
        <v>11115</v>
      </c>
      <c r="M2274" s="42">
        <v>42825</v>
      </c>
      <c r="N2274" s="42">
        <v>2958465</v>
      </c>
      <c r="O2274" s="40" t="s">
        <v>11149</v>
      </c>
      <c r="P2274" s="40" t="s">
        <v>16412</v>
      </c>
      <c r="Q2274" s="40" t="s">
        <v>11144</v>
      </c>
    </row>
    <row r="2275" spans="1:17" x14ac:dyDescent="0.35">
      <c r="A2275" s="40" t="s">
        <v>16413</v>
      </c>
      <c r="B2275" s="40" t="s">
        <v>16414</v>
      </c>
      <c r="C2275" s="41"/>
      <c r="D2275" s="42">
        <v>42825</v>
      </c>
      <c r="E2275" s="42">
        <v>2958465</v>
      </c>
      <c r="F2275" s="41"/>
      <c r="G2275" s="41"/>
      <c r="H2275" s="40" t="s">
        <v>9590</v>
      </c>
      <c r="I2275" s="42">
        <v>42825</v>
      </c>
      <c r="J2275" s="40" t="s">
        <v>11115</v>
      </c>
      <c r="K2275" s="42">
        <v>42825</v>
      </c>
      <c r="L2275" s="40" t="s">
        <v>11115</v>
      </c>
      <c r="M2275" s="42">
        <v>42825</v>
      </c>
      <c r="N2275" s="42">
        <v>2958465</v>
      </c>
      <c r="O2275" s="40" t="s">
        <v>11149</v>
      </c>
      <c r="P2275" s="40" t="s">
        <v>16412</v>
      </c>
      <c r="Q2275" s="40" t="s">
        <v>11121</v>
      </c>
    </row>
    <row r="2276" spans="1:17" x14ac:dyDescent="0.35">
      <c r="A2276" s="40" t="s">
        <v>10486</v>
      </c>
      <c r="B2276" s="40" t="s">
        <v>16415</v>
      </c>
      <c r="C2276" s="41"/>
      <c r="D2276" s="42">
        <v>42825</v>
      </c>
      <c r="E2276" s="42">
        <v>2958465</v>
      </c>
      <c r="F2276" s="41"/>
      <c r="G2276" s="41"/>
      <c r="H2276" s="40" t="s">
        <v>9590</v>
      </c>
      <c r="I2276" s="42">
        <v>42825</v>
      </c>
      <c r="J2276" s="40" t="s">
        <v>11115</v>
      </c>
      <c r="K2276" s="42">
        <v>42825</v>
      </c>
      <c r="L2276" s="40" t="s">
        <v>11115</v>
      </c>
      <c r="M2276" s="42">
        <v>42825</v>
      </c>
      <c r="N2276" s="42">
        <v>2958465</v>
      </c>
      <c r="O2276" s="40" t="s">
        <v>11149</v>
      </c>
      <c r="P2276" s="40" t="s">
        <v>16412</v>
      </c>
      <c r="Q2276" s="40" t="s">
        <v>11152</v>
      </c>
    </row>
    <row r="2277" spans="1:17" x14ac:dyDescent="0.35">
      <c r="A2277" s="40" t="s">
        <v>16416</v>
      </c>
      <c r="B2277" s="40" t="s">
        <v>16417</v>
      </c>
      <c r="C2277" s="41"/>
      <c r="D2277" s="42">
        <v>42825</v>
      </c>
      <c r="E2277" s="42">
        <v>2958465</v>
      </c>
      <c r="F2277" s="41"/>
      <c r="G2277" s="41"/>
      <c r="H2277" s="40" t="s">
        <v>9590</v>
      </c>
      <c r="I2277" s="42">
        <v>42825</v>
      </c>
      <c r="J2277" s="40" t="s">
        <v>11115</v>
      </c>
      <c r="K2277" s="42">
        <v>42825</v>
      </c>
      <c r="L2277" s="40" t="s">
        <v>11115</v>
      </c>
      <c r="M2277" s="42">
        <v>42825</v>
      </c>
      <c r="N2277" s="42">
        <v>2958465</v>
      </c>
      <c r="O2277" s="40" t="s">
        <v>11237</v>
      </c>
      <c r="P2277" s="40" t="s">
        <v>16418</v>
      </c>
      <c r="Q2277" s="40" t="s">
        <v>11118</v>
      </c>
    </row>
    <row r="2278" spans="1:17" x14ac:dyDescent="0.35">
      <c r="A2278" s="40" t="s">
        <v>16419</v>
      </c>
      <c r="B2278" s="40" t="s">
        <v>16420</v>
      </c>
      <c r="C2278" s="41"/>
      <c r="D2278" s="42">
        <v>42825</v>
      </c>
      <c r="E2278" s="42">
        <v>2958465</v>
      </c>
      <c r="F2278" s="41"/>
      <c r="G2278" s="41"/>
      <c r="H2278" s="40" t="s">
        <v>9590</v>
      </c>
      <c r="I2278" s="42">
        <v>42825</v>
      </c>
      <c r="J2278" s="40" t="s">
        <v>11115</v>
      </c>
      <c r="K2278" s="42">
        <v>42825</v>
      </c>
      <c r="L2278" s="40" t="s">
        <v>11115</v>
      </c>
      <c r="M2278" s="42">
        <v>42825</v>
      </c>
      <c r="N2278" s="42">
        <v>2958465</v>
      </c>
      <c r="O2278" s="40" t="s">
        <v>11237</v>
      </c>
      <c r="P2278" s="40" t="s">
        <v>16418</v>
      </c>
      <c r="Q2278" s="40" t="s">
        <v>11136</v>
      </c>
    </row>
    <row r="2279" spans="1:17" x14ac:dyDescent="0.35">
      <c r="A2279" s="40" t="s">
        <v>16421</v>
      </c>
      <c r="B2279" s="40" t="s">
        <v>16422</v>
      </c>
      <c r="C2279" s="41"/>
      <c r="D2279" s="42">
        <v>42825</v>
      </c>
      <c r="E2279" s="42">
        <v>2958465</v>
      </c>
      <c r="F2279" s="41"/>
      <c r="G2279" s="41"/>
      <c r="H2279" s="40" t="s">
        <v>9590</v>
      </c>
      <c r="I2279" s="42">
        <v>42825</v>
      </c>
      <c r="J2279" s="40" t="s">
        <v>11115</v>
      </c>
      <c r="K2279" s="42">
        <v>42825</v>
      </c>
      <c r="L2279" s="40" t="s">
        <v>11115</v>
      </c>
      <c r="M2279" s="42">
        <v>42825</v>
      </c>
      <c r="N2279" s="42">
        <v>2958465</v>
      </c>
      <c r="O2279" s="40" t="s">
        <v>11210</v>
      </c>
      <c r="P2279" s="40" t="s">
        <v>16423</v>
      </c>
      <c r="Q2279" s="40" t="s">
        <v>11118</v>
      </c>
    </row>
    <row r="2280" spans="1:17" x14ac:dyDescent="0.35">
      <c r="A2280" s="40" t="s">
        <v>8269</v>
      </c>
      <c r="B2280" s="40" t="s">
        <v>16422</v>
      </c>
      <c r="C2280" s="41"/>
      <c r="D2280" s="42">
        <v>42825</v>
      </c>
      <c r="E2280" s="42">
        <v>2958465</v>
      </c>
      <c r="F2280" s="41"/>
      <c r="G2280" s="41"/>
      <c r="H2280" s="40" t="s">
        <v>9590</v>
      </c>
      <c r="I2280" s="42">
        <v>42825</v>
      </c>
      <c r="J2280" s="40" t="s">
        <v>11115</v>
      </c>
      <c r="K2280" s="42">
        <v>42825</v>
      </c>
      <c r="L2280" s="40" t="s">
        <v>11115</v>
      </c>
      <c r="M2280" s="42">
        <v>42825</v>
      </c>
      <c r="N2280" s="42">
        <v>2958465</v>
      </c>
      <c r="O2280" s="40" t="s">
        <v>11210</v>
      </c>
      <c r="P2280" s="40" t="s">
        <v>16423</v>
      </c>
      <c r="Q2280" s="40" t="s">
        <v>11118</v>
      </c>
    </row>
    <row r="2281" spans="1:17" x14ac:dyDescent="0.35">
      <c r="A2281" s="40" t="s">
        <v>16424</v>
      </c>
      <c r="B2281" s="40" t="s">
        <v>16425</v>
      </c>
      <c r="C2281" s="41"/>
      <c r="D2281" s="42">
        <v>42825</v>
      </c>
      <c r="E2281" s="42">
        <v>2958465</v>
      </c>
      <c r="F2281" s="41"/>
      <c r="G2281" s="41"/>
      <c r="H2281" s="40" t="s">
        <v>9590</v>
      </c>
      <c r="I2281" s="42">
        <v>42825</v>
      </c>
      <c r="J2281" s="40" t="s">
        <v>11115</v>
      </c>
      <c r="K2281" s="42">
        <v>42825</v>
      </c>
      <c r="L2281" s="40" t="s">
        <v>11115</v>
      </c>
      <c r="M2281" s="42">
        <v>42825</v>
      </c>
      <c r="N2281" s="42">
        <v>2958465</v>
      </c>
      <c r="O2281" s="40" t="s">
        <v>11210</v>
      </c>
      <c r="P2281" s="40" t="s">
        <v>16423</v>
      </c>
      <c r="Q2281" s="40" t="s">
        <v>11144</v>
      </c>
    </row>
    <row r="2282" spans="1:17" x14ac:dyDescent="0.35">
      <c r="A2282" s="40" t="s">
        <v>8271</v>
      </c>
      <c r="B2282" s="40" t="s">
        <v>16425</v>
      </c>
      <c r="C2282" s="41"/>
      <c r="D2282" s="42">
        <v>42825</v>
      </c>
      <c r="E2282" s="42">
        <v>2958465</v>
      </c>
      <c r="F2282" s="41"/>
      <c r="G2282" s="41"/>
      <c r="H2282" s="40" t="s">
        <v>9590</v>
      </c>
      <c r="I2282" s="42">
        <v>42825</v>
      </c>
      <c r="J2282" s="40" t="s">
        <v>11115</v>
      </c>
      <c r="K2282" s="42">
        <v>42825</v>
      </c>
      <c r="L2282" s="40" t="s">
        <v>11115</v>
      </c>
      <c r="M2282" s="42">
        <v>42825</v>
      </c>
      <c r="N2282" s="42">
        <v>2958465</v>
      </c>
      <c r="O2282" s="40" t="s">
        <v>11210</v>
      </c>
      <c r="P2282" s="40" t="s">
        <v>16423</v>
      </c>
      <c r="Q2282" s="40" t="s">
        <v>11144</v>
      </c>
    </row>
    <row r="2283" spans="1:17" x14ac:dyDescent="0.35">
      <c r="A2283" s="40" t="s">
        <v>16426</v>
      </c>
      <c r="B2283" s="40" t="s">
        <v>16427</v>
      </c>
      <c r="C2283" s="41"/>
      <c r="D2283" s="42">
        <v>42825</v>
      </c>
      <c r="E2283" s="42">
        <v>2958465</v>
      </c>
      <c r="F2283" s="41"/>
      <c r="G2283" s="41"/>
      <c r="H2283" s="40" t="s">
        <v>9590</v>
      </c>
      <c r="I2283" s="42">
        <v>42825</v>
      </c>
      <c r="J2283" s="40" t="s">
        <v>11115</v>
      </c>
      <c r="K2283" s="42">
        <v>42825</v>
      </c>
      <c r="L2283" s="40" t="s">
        <v>11115</v>
      </c>
      <c r="M2283" s="42">
        <v>42825</v>
      </c>
      <c r="N2283" s="42">
        <v>2958465</v>
      </c>
      <c r="O2283" s="40" t="s">
        <v>11210</v>
      </c>
      <c r="P2283" s="40" t="s">
        <v>16423</v>
      </c>
      <c r="Q2283" s="40" t="s">
        <v>11121</v>
      </c>
    </row>
    <row r="2284" spans="1:17" x14ac:dyDescent="0.35">
      <c r="A2284" s="40" t="s">
        <v>16428</v>
      </c>
      <c r="B2284" s="40" t="s">
        <v>16429</v>
      </c>
      <c r="C2284" s="41"/>
      <c r="D2284" s="42">
        <v>42825</v>
      </c>
      <c r="E2284" s="42">
        <v>2958465</v>
      </c>
      <c r="F2284" s="41"/>
      <c r="G2284" s="41"/>
      <c r="H2284" s="40" t="s">
        <v>9590</v>
      </c>
      <c r="I2284" s="42">
        <v>42825</v>
      </c>
      <c r="J2284" s="40" t="s">
        <v>11115</v>
      </c>
      <c r="K2284" s="42">
        <v>42825</v>
      </c>
      <c r="L2284" s="40" t="s">
        <v>11115</v>
      </c>
      <c r="M2284" s="42">
        <v>42825</v>
      </c>
      <c r="N2284" s="42">
        <v>2958465</v>
      </c>
      <c r="O2284" s="40" t="s">
        <v>11210</v>
      </c>
      <c r="P2284" s="40" t="s">
        <v>16423</v>
      </c>
      <c r="Q2284" s="40" t="s">
        <v>11152</v>
      </c>
    </row>
    <row r="2285" spans="1:17" x14ac:dyDescent="0.35">
      <c r="A2285" s="40" t="s">
        <v>16430</v>
      </c>
      <c r="B2285" s="40" t="s">
        <v>16431</v>
      </c>
      <c r="C2285" s="41"/>
      <c r="D2285" s="42">
        <v>42825</v>
      </c>
      <c r="E2285" s="42">
        <v>2958465</v>
      </c>
      <c r="F2285" s="41"/>
      <c r="G2285" s="41"/>
      <c r="H2285" s="40" t="s">
        <v>9590</v>
      </c>
      <c r="I2285" s="42">
        <v>42825</v>
      </c>
      <c r="J2285" s="40" t="s">
        <v>11115</v>
      </c>
      <c r="K2285" s="42">
        <v>42825</v>
      </c>
      <c r="L2285" s="40" t="s">
        <v>11115</v>
      </c>
      <c r="M2285" s="42">
        <v>42825</v>
      </c>
      <c r="N2285" s="42">
        <v>2958465</v>
      </c>
      <c r="O2285" s="40" t="s">
        <v>11221</v>
      </c>
      <c r="P2285" s="40" t="s">
        <v>16432</v>
      </c>
      <c r="Q2285" s="40" t="s">
        <v>11118</v>
      </c>
    </row>
    <row r="2286" spans="1:17" x14ac:dyDescent="0.35">
      <c r="A2286" s="40" t="s">
        <v>16433</v>
      </c>
      <c r="B2286" s="40" t="s">
        <v>16434</v>
      </c>
      <c r="C2286" s="41"/>
      <c r="D2286" s="42">
        <v>42825</v>
      </c>
      <c r="E2286" s="42">
        <v>2958465</v>
      </c>
      <c r="F2286" s="41"/>
      <c r="G2286" s="41"/>
      <c r="H2286" s="40" t="s">
        <v>9590</v>
      </c>
      <c r="I2286" s="42">
        <v>42825</v>
      </c>
      <c r="J2286" s="40" t="s">
        <v>11115</v>
      </c>
      <c r="K2286" s="42">
        <v>42825</v>
      </c>
      <c r="L2286" s="40" t="s">
        <v>11115</v>
      </c>
      <c r="M2286" s="42">
        <v>42825</v>
      </c>
      <c r="N2286" s="42">
        <v>2958465</v>
      </c>
      <c r="O2286" s="40" t="s">
        <v>11274</v>
      </c>
      <c r="P2286" s="40" t="s">
        <v>16435</v>
      </c>
      <c r="Q2286" s="40" t="s">
        <v>11118</v>
      </c>
    </row>
    <row r="2287" spans="1:17" x14ac:dyDescent="0.35">
      <c r="A2287" s="40" t="s">
        <v>16436</v>
      </c>
      <c r="B2287" s="40" t="s">
        <v>16437</v>
      </c>
      <c r="C2287" s="41"/>
      <c r="D2287" s="42">
        <v>42825</v>
      </c>
      <c r="E2287" s="42">
        <v>2958465</v>
      </c>
      <c r="F2287" s="41"/>
      <c r="G2287" s="41"/>
      <c r="H2287" s="40" t="s">
        <v>9590</v>
      </c>
      <c r="I2287" s="42">
        <v>42825</v>
      </c>
      <c r="J2287" s="40" t="s">
        <v>11115</v>
      </c>
      <c r="K2287" s="42">
        <v>42825</v>
      </c>
      <c r="L2287" s="40" t="s">
        <v>11115</v>
      </c>
      <c r="M2287" s="42">
        <v>42825</v>
      </c>
      <c r="N2287" s="42">
        <v>2958465</v>
      </c>
      <c r="O2287" s="40" t="s">
        <v>11274</v>
      </c>
      <c r="P2287" s="40" t="s">
        <v>16435</v>
      </c>
      <c r="Q2287" s="40" t="s">
        <v>11121</v>
      </c>
    </row>
    <row r="2288" spans="1:17" x14ac:dyDescent="0.35">
      <c r="A2288" s="40" t="s">
        <v>16438</v>
      </c>
      <c r="B2288" s="40" t="s">
        <v>16439</v>
      </c>
      <c r="C2288" s="41"/>
      <c r="D2288" s="42">
        <v>42825</v>
      </c>
      <c r="E2288" s="42">
        <v>2958465</v>
      </c>
      <c r="F2288" s="41"/>
      <c r="G2288" s="41"/>
      <c r="H2288" s="40" t="s">
        <v>9590</v>
      </c>
      <c r="I2288" s="42">
        <v>42825</v>
      </c>
      <c r="J2288" s="40" t="s">
        <v>11115</v>
      </c>
      <c r="K2288" s="42">
        <v>42825</v>
      </c>
      <c r="L2288" s="40" t="s">
        <v>11115</v>
      </c>
      <c r="M2288" s="42">
        <v>42825</v>
      </c>
      <c r="N2288" s="42">
        <v>2958465</v>
      </c>
      <c r="O2288" s="40" t="s">
        <v>11260</v>
      </c>
      <c r="P2288" s="40" t="s">
        <v>16440</v>
      </c>
      <c r="Q2288" s="40" t="s">
        <v>11118</v>
      </c>
    </row>
    <row r="2289" spans="1:17" x14ac:dyDescent="0.35">
      <c r="A2289" s="40" t="s">
        <v>16441</v>
      </c>
      <c r="B2289" s="40" t="s">
        <v>16442</v>
      </c>
      <c r="C2289" s="41"/>
      <c r="D2289" s="42">
        <v>42825</v>
      </c>
      <c r="E2289" s="42">
        <v>2958465</v>
      </c>
      <c r="F2289" s="41"/>
      <c r="G2289" s="41"/>
      <c r="H2289" s="40" t="s">
        <v>9590</v>
      </c>
      <c r="I2289" s="42">
        <v>42825</v>
      </c>
      <c r="J2289" s="40" t="s">
        <v>11115</v>
      </c>
      <c r="K2289" s="42">
        <v>42825</v>
      </c>
      <c r="L2289" s="40" t="s">
        <v>11115</v>
      </c>
      <c r="M2289" s="42">
        <v>42825</v>
      </c>
      <c r="N2289" s="42">
        <v>2958465</v>
      </c>
      <c r="O2289" s="40" t="s">
        <v>11260</v>
      </c>
      <c r="P2289" s="40" t="s">
        <v>16440</v>
      </c>
      <c r="Q2289" s="40" t="s">
        <v>11121</v>
      </c>
    </row>
    <row r="2290" spans="1:17" x14ac:dyDescent="0.35">
      <c r="A2290" s="40" t="s">
        <v>16443</v>
      </c>
      <c r="B2290" s="40" t="s">
        <v>16444</v>
      </c>
      <c r="C2290" s="41"/>
      <c r="D2290" s="42">
        <v>42825</v>
      </c>
      <c r="E2290" s="42">
        <v>2958465</v>
      </c>
      <c r="F2290" s="40" t="s">
        <v>14287</v>
      </c>
      <c r="G2290" s="41"/>
      <c r="H2290" s="40" t="s">
        <v>9590</v>
      </c>
      <c r="I2290" s="42">
        <v>42825</v>
      </c>
      <c r="J2290" s="40" t="s">
        <v>11115</v>
      </c>
      <c r="K2290" s="42">
        <v>42825</v>
      </c>
      <c r="L2290" s="40" t="s">
        <v>11115</v>
      </c>
      <c r="M2290" s="42">
        <v>42825</v>
      </c>
      <c r="N2290" s="42">
        <v>2958465</v>
      </c>
      <c r="O2290" s="40" t="s">
        <v>11210</v>
      </c>
      <c r="P2290" s="40" t="s">
        <v>16445</v>
      </c>
      <c r="Q2290" s="40" t="s">
        <v>11118</v>
      </c>
    </row>
    <row r="2291" spans="1:17" x14ac:dyDescent="0.35">
      <c r="A2291" s="40" t="s">
        <v>16446</v>
      </c>
      <c r="B2291" s="40" t="s">
        <v>16447</v>
      </c>
      <c r="C2291" s="41"/>
      <c r="D2291" s="42">
        <v>42825</v>
      </c>
      <c r="E2291" s="42">
        <v>2958465</v>
      </c>
      <c r="F2291" s="40" t="s">
        <v>14298</v>
      </c>
      <c r="G2291" s="41"/>
      <c r="H2291" s="40" t="s">
        <v>9590</v>
      </c>
      <c r="I2291" s="42">
        <v>42825</v>
      </c>
      <c r="J2291" s="40" t="s">
        <v>11115</v>
      </c>
      <c r="K2291" s="42">
        <v>42825</v>
      </c>
      <c r="L2291" s="40" t="s">
        <v>11115</v>
      </c>
      <c r="M2291" s="42">
        <v>42825</v>
      </c>
      <c r="N2291" s="42">
        <v>2958465</v>
      </c>
      <c r="O2291" s="40" t="s">
        <v>11210</v>
      </c>
      <c r="P2291" s="40" t="s">
        <v>16445</v>
      </c>
      <c r="Q2291" s="40" t="s">
        <v>11121</v>
      </c>
    </row>
    <row r="2292" spans="1:17" x14ac:dyDescent="0.35">
      <c r="A2292" s="40" t="s">
        <v>16448</v>
      </c>
      <c r="B2292" s="40" t="s">
        <v>16449</v>
      </c>
      <c r="C2292" s="41"/>
      <c r="D2292" s="42">
        <v>42825</v>
      </c>
      <c r="E2292" s="42">
        <v>2958465</v>
      </c>
      <c r="F2292" s="41"/>
      <c r="G2292" s="41"/>
      <c r="H2292" s="40" t="s">
        <v>9590</v>
      </c>
      <c r="I2292" s="42">
        <v>42825</v>
      </c>
      <c r="J2292" s="40" t="s">
        <v>11115</v>
      </c>
      <c r="K2292" s="42">
        <v>42825</v>
      </c>
      <c r="L2292" s="40" t="s">
        <v>11115</v>
      </c>
      <c r="M2292" s="42">
        <v>42825</v>
      </c>
      <c r="N2292" s="42">
        <v>2958465</v>
      </c>
      <c r="O2292" s="40" t="s">
        <v>11116</v>
      </c>
      <c r="P2292" s="40" t="s">
        <v>16450</v>
      </c>
      <c r="Q2292" s="40" t="s">
        <v>11118</v>
      </c>
    </row>
    <row r="2293" spans="1:17" x14ac:dyDescent="0.35">
      <c r="A2293" s="40" t="s">
        <v>16451</v>
      </c>
      <c r="B2293" s="40" t="s">
        <v>16452</v>
      </c>
      <c r="C2293" s="41"/>
      <c r="D2293" s="42">
        <v>42825</v>
      </c>
      <c r="E2293" s="42">
        <v>2958465</v>
      </c>
      <c r="F2293" s="41"/>
      <c r="G2293" s="41"/>
      <c r="H2293" s="40" t="s">
        <v>9590</v>
      </c>
      <c r="I2293" s="42">
        <v>42825</v>
      </c>
      <c r="J2293" s="40" t="s">
        <v>11115</v>
      </c>
      <c r="K2293" s="42">
        <v>42825</v>
      </c>
      <c r="L2293" s="40" t="s">
        <v>11115</v>
      </c>
      <c r="M2293" s="42">
        <v>42825</v>
      </c>
      <c r="N2293" s="42">
        <v>2958465</v>
      </c>
      <c r="O2293" s="40" t="s">
        <v>11116</v>
      </c>
      <c r="P2293" s="40" t="s">
        <v>16450</v>
      </c>
      <c r="Q2293" s="40" t="s">
        <v>11121</v>
      </c>
    </row>
    <row r="2294" spans="1:17" x14ac:dyDescent="0.35">
      <c r="A2294" s="40" t="s">
        <v>16453</v>
      </c>
      <c r="B2294" s="40" t="s">
        <v>16454</v>
      </c>
      <c r="C2294" s="41"/>
      <c r="D2294" s="42">
        <v>42825</v>
      </c>
      <c r="E2294" s="42">
        <v>2958465</v>
      </c>
      <c r="F2294" s="41"/>
      <c r="G2294" s="41"/>
      <c r="H2294" s="40" t="s">
        <v>9590</v>
      </c>
      <c r="I2294" s="42">
        <v>42825</v>
      </c>
      <c r="J2294" s="40" t="s">
        <v>11115</v>
      </c>
      <c r="K2294" s="42">
        <v>42825</v>
      </c>
      <c r="L2294" s="40" t="s">
        <v>11115</v>
      </c>
      <c r="M2294" s="42">
        <v>42825</v>
      </c>
      <c r="N2294" s="42">
        <v>2958465</v>
      </c>
      <c r="O2294" s="40" t="s">
        <v>11568</v>
      </c>
      <c r="P2294" s="40" t="s">
        <v>16455</v>
      </c>
      <c r="Q2294" s="40" t="s">
        <v>11118</v>
      </c>
    </row>
    <row r="2295" spans="1:17" x14ac:dyDescent="0.35">
      <c r="A2295" s="40" t="s">
        <v>16456</v>
      </c>
      <c r="B2295" s="40" t="s">
        <v>16457</v>
      </c>
      <c r="C2295" s="41"/>
      <c r="D2295" s="42">
        <v>42825</v>
      </c>
      <c r="E2295" s="42">
        <v>2958465</v>
      </c>
      <c r="F2295" s="41"/>
      <c r="G2295" s="41"/>
      <c r="H2295" s="40" t="s">
        <v>9590</v>
      </c>
      <c r="I2295" s="42">
        <v>42825</v>
      </c>
      <c r="J2295" s="40" t="s">
        <v>11115</v>
      </c>
      <c r="K2295" s="42">
        <v>42825</v>
      </c>
      <c r="L2295" s="40" t="s">
        <v>11115</v>
      </c>
      <c r="M2295" s="42">
        <v>42825</v>
      </c>
      <c r="N2295" s="42">
        <v>2958465</v>
      </c>
      <c r="O2295" s="40" t="s">
        <v>11568</v>
      </c>
      <c r="P2295" s="40" t="s">
        <v>16455</v>
      </c>
      <c r="Q2295" s="40" t="s">
        <v>11121</v>
      </c>
    </row>
    <row r="2296" spans="1:17" x14ac:dyDescent="0.35">
      <c r="A2296" s="40" t="s">
        <v>16458</v>
      </c>
      <c r="B2296" s="40" t="s">
        <v>16459</v>
      </c>
      <c r="C2296" s="41"/>
      <c r="D2296" s="42">
        <v>42825</v>
      </c>
      <c r="E2296" s="42">
        <v>2958465</v>
      </c>
      <c r="F2296" s="41"/>
      <c r="G2296" s="41"/>
      <c r="H2296" s="40" t="s">
        <v>9590</v>
      </c>
      <c r="I2296" s="42">
        <v>42825</v>
      </c>
      <c r="J2296" s="40" t="s">
        <v>11115</v>
      </c>
      <c r="K2296" s="42">
        <v>42825</v>
      </c>
      <c r="L2296" s="40" t="s">
        <v>11115</v>
      </c>
      <c r="M2296" s="42">
        <v>42825</v>
      </c>
      <c r="N2296" s="42">
        <v>2958465</v>
      </c>
      <c r="O2296" s="40" t="s">
        <v>11194</v>
      </c>
      <c r="P2296" s="40" t="s">
        <v>16460</v>
      </c>
      <c r="Q2296" s="40" t="s">
        <v>11118</v>
      </c>
    </row>
    <row r="2297" spans="1:17" x14ac:dyDescent="0.35">
      <c r="A2297" s="40" t="s">
        <v>16461</v>
      </c>
      <c r="B2297" s="40" t="s">
        <v>16462</v>
      </c>
      <c r="C2297" s="41"/>
      <c r="D2297" s="42">
        <v>42825</v>
      </c>
      <c r="E2297" s="42">
        <v>2958465</v>
      </c>
      <c r="F2297" s="41"/>
      <c r="G2297" s="41"/>
      <c r="H2297" s="40" t="s">
        <v>9590</v>
      </c>
      <c r="I2297" s="42">
        <v>42825</v>
      </c>
      <c r="J2297" s="40" t="s">
        <v>11115</v>
      </c>
      <c r="K2297" s="42">
        <v>42825</v>
      </c>
      <c r="L2297" s="40" t="s">
        <v>11115</v>
      </c>
      <c r="M2297" s="42">
        <v>42825</v>
      </c>
      <c r="N2297" s="42">
        <v>2958465</v>
      </c>
      <c r="O2297" s="40" t="s">
        <v>11194</v>
      </c>
      <c r="P2297" s="40" t="s">
        <v>16460</v>
      </c>
      <c r="Q2297" s="40" t="s">
        <v>11121</v>
      </c>
    </row>
    <row r="2298" spans="1:17" x14ac:dyDescent="0.35">
      <c r="A2298" s="40" t="s">
        <v>16463</v>
      </c>
      <c r="B2298" s="40" t="s">
        <v>16464</v>
      </c>
      <c r="C2298" s="41"/>
      <c r="D2298" s="42">
        <v>42825</v>
      </c>
      <c r="E2298" s="42">
        <v>2958465</v>
      </c>
      <c r="F2298" s="41"/>
      <c r="G2298" s="41"/>
      <c r="H2298" s="40" t="s">
        <v>9590</v>
      </c>
      <c r="I2298" s="42">
        <v>42825</v>
      </c>
      <c r="J2298" s="40" t="s">
        <v>11115</v>
      </c>
      <c r="K2298" s="42">
        <v>42825</v>
      </c>
      <c r="L2298" s="40" t="s">
        <v>11115</v>
      </c>
      <c r="M2298" s="42">
        <v>42825</v>
      </c>
      <c r="N2298" s="42">
        <v>2958465</v>
      </c>
      <c r="O2298" s="40" t="s">
        <v>11194</v>
      </c>
      <c r="P2298" s="40" t="s">
        <v>16460</v>
      </c>
      <c r="Q2298" s="40" t="s">
        <v>11136</v>
      </c>
    </row>
    <row r="2299" spans="1:17" x14ac:dyDescent="0.35">
      <c r="A2299" s="40" t="s">
        <v>16465</v>
      </c>
      <c r="B2299" s="40" t="s">
        <v>16466</v>
      </c>
      <c r="C2299" s="41"/>
      <c r="D2299" s="42">
        <v>42825</v>
      </c>
      <c r="E2299" s="42">
        <v>2958465</v>
      </c>
      <c r="F2299" s="41"/>
      <c r="G2299" s="41"/>
      <c r="H2299" s="40" t="s">
        <v>9590</v>
      </c>
      <c r="I2299" s="42">
        <v>42825</v>
      </c>
      <c r="J2299" s="40" t="s">
        <v>11115</v>
      </c>
      <c r="K2299" s="42">
        <v>42825</v>
      </c>
      <c r="L2299" s="40" t="s">
        <v>11115</v>
      </c>
      <c r="M2299" s="42">
        <v>42825</v>
      </c>
      <c r="N2299" s="42">
        <v>2958465</v>
      </c>
      <c r="O2299" s="40" t="s">
        <v>11132</v>
      </c>
      <c r="P2299" s="40" t="s">
        <v>16467</v>
      </c>
      <c r="Q2299" s="40" t="s">
        <v>11118</v>
      </c>
    </row>
    <row r="2300" spans="1:17" x14ac:dyDescent="0.35">
      <c r="A2300" s="40" t="s">
        <v>16468</v>
      </c>
      <c r="B2300" s="40" t="s">
        <v>16469</v>
      </c>
      <c r="C2300" s="41"/>
      <c r="D2300" s="42">
        <v>42825</v>
      </c>
      <c r="E2300" s="42">
        <v>2958465</v>
      </c>
      <c r="F2300" s="41"/>
      <c r="G2300" s="41"/>
      <c r="H2300" s="40" t="s">
        <v>9590</v>
      </c>
      <c r="I2300" s="42">
        <v>42825</v>
      </c>
      <c r="J2300" s="40" t="s">
        <v>11115</v>
      </c>
      <c r="K2300" s="42">
        <v>42825</v>
      </c>
      <c r="L2300" s="40" t="s">
        <v>11115</v>
      </c>
      <c r="M2300" s="42">
        <v>42825</v>
      </c>
      <c r="N2300" s="42">
        <v>2958465</v>
      </c>
      <c r="O2300" s="40" t="s">
        <v>11132</v>
      </c>
      <c r="P2300" s="40" t="s">
        <v>16467</v>
      </c>
      <c r="Q2300" s="40" t="s">
        <v>11136</v>
      </c>
    </row>
    <row r="2301" spans="1:17" x14ac:dyDescent="0.35">
      <c r="A2301" s="40" t="s">
        <v>16470</v>
      </c>
      <c r="B2301" s="40" t="s">
        <v>16471</v>
      </c>
      <c r="C2301" s="41"/>
      <c r="D2301" s="42">
        <v>42825</v>
      </c>
      <c r="E2301" s="42">
        <v>2958465</v>
      </c>
      <c r="F2301" s="40" t="s">
        <v>13803</v>
      </c>
      <c r="G2301" s="41"/>
      <c r="H2301" s="40" t="s">
        <v>9590</v>
      </c>
      <c r="I2301" s="42">
        <v>42825</v>
      </c>
      <c r="J2301" s="40" t="s">
        <v>11115</v>
      </c>
      <c r="K2301" s="42">
        <v>42825</v>
      </c>
      <c r="L2301" s="40" t="s">
        <v>11115</v>
      </c>
      <c r="M2301" s="42">
        <v>42825</v>
      </c>
      <c r="N2301" s="42">
        <v>2958465</v>
      </c>
      <c r="O2301" s="40" t="s">
        <v>16472</v>
      </c>
      <c r="P2301" s="40" t="s">
        <v>16473</v>
      </c>
      <c r="Q2301" s="40" t="s">
        <v>11118</v>
      </c>
    </row>
    <row r="2302" spans="1:17" x14ac:dyDescent="0.35">
      <c r="A2302" s="40" t="s">
        <v>16474</v>
      </c>
      <c r="B2302" s="40" t="s">
        <v>16475</v>
      </c>
      <c r="C2302" s="41"/>
      <c r="D2302" s="42">
        <v>42825</v>
      </c>
      <c r="E2302" s="42">
        <v>2958465</v>
      </c>
      <c r="F2302" s="40" t="s">
        <v>16470</v>
      </c>
      <c r="G2302" s="41"/>
      <c r="H2302" s="40" t="s">
        <v>9590</v>
      </c>
      <c r="I2302" s="42">
        <v>42825</v>
      </c>
      <c r="J2302" s="40" t="s">
        <v>11115</v>
      </c>
      <c r="K2302" s="42">
        <v>42825</v>
      </c>
      <c r="L2302" s="40" t="s">
        <v>11115</v>
      </c>
      <c r="M2302" s="42">
        <v>42825</v>
      </c>
      <c r="N2302" s="42">
        <v>2958465</v>
      </c>
      <c r="O2302" s="40" t="s">
        <v>16472</v>
      </c>
      <c r="P2302" s="40" t="s">
        <v>16473</v>
      </c>
      <c r="Q2302" s="40" t="s">
        <v>11121</v>
      </c>
    </row>
    <row r="2303" spans="1:17" x14ac:dyDescent="0.35">
      <c r="A2303" s="40" t="s">
        <v>16476</v>
      </c>
      <c r="B2303" s="40" t="s">
        <v>16477</v>
      </c>
      <c r="C2303" s="41"/>
      <c r="D2303" s="42">
        <v>42825</v>
      </c>
      <c r="E2303" s="42">
        <v>2958465</v>
      </c>
      <c r="F2303" s="41"/>
      <c r="G2303" s="41"/>
      <c r="H2303" s="40" t="s">
        <v>9590</v>
      </c>
      <c r="I2303" s="42">
        <v>42825</v>
      </c>
      <c r="J2303" s="40" t="s">
        <v>11115</v>
      </c>
      <c r="K2303" s="42">
        <v>42825</v>
      </c>
      <c r="L2303" s="40" t="s">
        <v>11115</v>
      </c>
      <c r="M2303" s="42">
        <v>42825</v>
      </c>
      <c r="N2303" s="42">
        <v>2958465</v>
      </c>
      <c r="O2303" s="40" t="s">
        <v>11188</v>
      </c>
      <c r="P2303" s="40" t="s">
        <v>16478</v>
      </c>
      <c r="Q2303" s="40" t="s">
        <v>11118</v>
      </c>
    </row>
    <row r="2304" spans="1:17" x14ac:dyDescent="0.35">
      <c r="A2304" s="40" t="s">
        <v>16479</v>
      </c>
      <c r="B2304" s="40" t="s">
        <v>16480</v>
      </c>
      <c r="C2304" s="41"/>
      <c r="D2304" s="42">
        <v>42825</v>
      </c>
      <c r="E2304" s="42">
        <v>2958465</v>
      </c>
      <c r="F2304" s="41"/>
      <c r="G2304" s="41"/>
      <c r="H2304" s="40" t="s">
        <v>9590</v>
      </c>
      <c r="I2304" s="42">
        <v>42825</v>
      </c>
      <c r="J2304" s="40" t="s">
        <v>11115</v>
      </c>
      <c r="K2304" s="42">
        <v>42825</v>
      </c>
      <c r="L2304" s="40" t="s">
        <v>11115</v>
      </c>
      <c r="M2304" s="42">
        <v>42825</v>
      </c>
      <c r="N2304" s="42">
        <v>2958465</v>
      </c>
      <c r="O2304" s="40" t="s">
        <v>11188</v>
      </c>
      <c r="P2304" s="40" t="s">
        <v>16478</v>
      </c>
      <c r="Q2304" s="40" t="s">
        <v>11121</v>
      </c>
    </row>
    <row r="2305" spans="1:17" x14ac:dyDescent="0.35">
      <c r="A2305" s="40" t="s">
        <v>10379</v>
      </c>
      <c r="B2305" s="40" t="s">
        <v>16481</v>
      </c>
      <c r="C2305" s="41"/>
      <c r="D2305" s="42">
        <v>42825</v>
      </c>
      <c r="E2305" s="42">
        <v>2958465</v>
      </c>
      <c r="F2305" s="41"/>
      <c r="G2305" s="41"/>
      <c r="H2305" s="40" t="s">
        <v>9590</v>
      </c>
      <c r="I2305" s="42">
        <v>42825</v>
      </c>
      <c r="J2305" s="40" t="s">
        <v>11115</v>
      </c>
      <c r="K2305" s="42">
        <v>42825</v>
      </c>
      <c r="L2305" s="40" t="s">
        <v>11115</v>
      </c>
      <c r="M2305" s="42">
        <v>42825</v>
      </c>
      <c r="N2305" s="42">
        <v>2958465</v>
      </c>
      <c r="O2305" s="40" t="s">
        <v>11149</v>
      </c>
      <c r="P2305" s="40" t="s">
        <v>16478</v>
      </c>
      <c r="Q2305" s="40" t="s">
        <v>11152</v>
      </c>
    </row>
    <row r="2306" spans="1:17" x14ac:dyDescent="0.35">
      <c r="A2306" s="40" t="s">
        <v>16482</v>
      </c>
      <c r="B2306" s="40" t="s">
        <v>16483</v>
      </c>
      <c r="C2306" s="41"/>
      <c r="D2306" s="42">
        <v>42825</v>
      </c>
      <c r="E2306" s="42">
        <v>2958465</v>
      </c>
      <c r="F2306" s="41"/>
      <c r="G2306" s="41"/>
      <c r="H2306" s="40" t="s">
        <v>9590</v>
      </c>
      <c r="I2306" s="42">
        <v>42825</v>
      </c>
      <c r="J2306" s="40" t="s">
        <v>11115</v>
      </c>
      <c r="K2306" s="42">
        <v>42825</v>
      </c>
      <c r="L2306" s="40" t="s">
        <v>11115</v>
      </c>
      <c r="M2306" s="42">
        <v>42825</v>
      </c>
      <c r="N2306" s="42">
        <v>2958465</v>
      </c>
      <c r="O2306" s="40" t="s">
        <v>11149</v>
      </c>
      <c r="P2306" s="40" t="s">
        <v>16484</v>
      </c>
      <c r="Q2306" s="40" t="s">
        <v>11152</v>
      </c>
    </row>
    <row r="2307" spans="1:17" x14ac:dyDescent="0.35">
      <c r="A2307" s="40" t="s">
        <v>16485</v>
      </c>
      <c r="B2307" s="40" t="s">
        <v>16486</v>
      </c>
      <c r="C2307" s="41"/>
      <c r="D2307" s="42">
        <v>42825</v>
      </c>
      <c r="E2307" s="42">
        <v>2958465</v>
      </c>
      <c r="F2307" s="41"/>
      <c r="G2307" s="41"/>
      <c r="H2307" s="40" t="s">
        <v>9590</v>
      </c>
      <c r="I2307" s="42">
        <v>42825</v>
      </c>
      <c r="J2307" s="40" t="s">
        <v>11115</v>
      </c>
      <c r="K2307" s="42">
        <v>42825</v>
      </c>
      <c r="L2307" s="40" t="s">
        <v>11115</v>
      </c>
      <c r="M2307" s="42">
        <v>42825</v>
      </c>
      <c r="N2307" s="42">
        <v>2958465</v>
      </c>
      <c r="O2307" s="40" t="s">
        <v>11124</v>
      </c>
      <c r="P2307" s="40" t="s">
        <v>16487</v>
      </c>
      <c r="Q2307" s="40" t="s">
        <v>11118</v>
      </c>
    </row>
    <row r="2308" spans="1:17" x14ac:dyDescent="0.35">
      <c r="A2308" s="40" t="s">
        <v>16488</v>
      </c>
      <c r="B2308" s="40" t="s">
        <v>16489</v>
      </c>
      <c r="C2308" s="41"/>
      <c r="D2308" s="42">
        <v>42825</v>
      </c>
      <c r="E2308" s="42">
        <v>2958465</v>
      </c>
      <c r="F2308" s="41"/>
      <c r="G2308" s="41"/>
      <c r="H2308" s="40" t="s">
        <v>9590</v>
      </c>
      <c r="I2308" s="42">
        <v>42825</v>
      </c>
      <c r="J2308" s="40" t="s">
        <v>11115</v>
      </c>
      <c r="K2308" s="42">
        <v>42825</v>
      </c>
      <c r="L2308" s="40" t="s">
        <v>11115</v>
      </c>
      <c r="M2308" s="42">
        <v>42825</v>
      </c>
      <c r="N2308" s="42">
        <v>2958465</v>
      </c>
      <c r="O2308" s="40" t="s">
        <v>11124</v>
      </c>
      <c r="P2308" s="40" t="s">
        <v>16487</v>
      </c>
      <c r="Q2308" s="40" t="s">
        <v>11121</v>
      </c>
    </row>
    <row r="2309" spans="1:17" x14ac:dyDescent="0.35">
      <c r="A2309" s="40" t="s">
        <v>16490</v>
      </c>
      <c r="B2309" s="40" t="s">
        <v>16491</v>
      </c>
      <c r="C2309" s="41"/>
      <c r="D2309" s="42">
        <v>42825</v>
      </c>
      <c r="E2309" s="42">
        <v>2958465</v>
      </c>
      <c r="F2309" s="41"/>
      <c r="G2309" s="41"/>
      <c r="H2309" s="40" t="s">
        <v>9590</v>
      </c>
      <c r="I2309" s="42">
        <v>42825</v>
      </c>
      <c r="J2309" s="40" t="s">
        <v>11115</v>
      </c>
      <c r="K2309" s="42">
        <v>42825</v>
      </c>
      <c r="L2309" s="40" t="s">
        <v>11115</v>
      </c>
      <c r="M2309" s="42">
        <v>42825</v>
      </c>
      <c r="N2309" s="42">
        <v>2958465</v>
      </c>
      <c r="O2309" s="40" t="s">
        <v>11720</v>
      </c>
      <c r="P2309" s="40" t="s">
        <v>16492</v>
      </c>
      <c r="Q2309" s="40" t="s">
        <v>11118</v>
      </c>
    </row>
    <row r="2310" spans="1:17" x14ac:dyDescent="0.35">
      <c r="A2310" s="40" t="s">
        <v>16493</v>
      </c>
      <c r="B2310" s="40" t="s">
        <v>16494</v>
      </c>
      <c r="C2310" s="41"/>
      <c r="D2310" s="42">
        <v>42825</v>
      </c>
      <c r="E2310" s="42">
        <v>2958465</v>
      </c>
      <c r="F2310" s="41"/>
      <c r="G2310" s="41"/>
      <c r="H2310" s="40" t="s">
        <v>9590</v>
      </c>
      <c r="I2310" s="42">
        <v>42825</v>
      </c>
      <c r="J2310" s="40" t="s">
        <v>11115</v>
      </c>
      <c r="K2310" s="42">
        <v>42825</v>
      </c>
      <c r="L2310" s="40" t="s">
        <v>11115</v>
      </c>
      <c r="M2310" s="42">
        <v>42825</v>
      </c>
      <c r="N2310" s="42">
        <v>2958465</v>
      </c>
      <c r="O2310" s="40" t="s">
        <v>11720</v>
      </c>
      <c r="P2310" s="40" t="s">
        <v>16492</v>
      </c>
      <c r="Q2310" s="40" t="s">
        <v>11121</v>
      </c>
    </row>
    <row r="2311" spans="1:17" x14ac:dyDescent="0.35">
      <c r="A2311" s="40" t="s">
        <v>16495</v>
      </c>
      <c r="B2311" s="40" t="s">
        <v>16496</v>
      </c>
      <c r="C2311" s="41"/>
      <c r="D2311" s="42">
        <v>42825</v>
      </c>
      <c r="E2311" s="42">
        <v>2958465</v>
      </c>
      <c r="F2311" s="41"/>
      <c r="G2311" s="41"/>
      <c r="H2311" s="40" t="s">
        <v>9590</v>
      </c>
      <c r="I2311" s="42">
        <v>42825</v>
      </c>
      <c r="J2311" s="40" t="s">
        <v>11115</v>
      </c>
      <c r="K2311" s="42">
        <v>42825</v>
      </c>
      <c r="L2311" s="40" t="s">
        <v>11115</v>
      </c>
      <c r="M2311" s="42">
        <v>42825</v>
      </c>
      <c r="N2311" s="42">
        <v>2958465</v>
      </c>
      <c r="O2311" s="40" t="s">
        <v>11132</v>
      </c>
      <c r="P2311" s="40" t="s">
        <v>16497</v>
      </c>
      <c r="Q2311" s="40" t="s">
        <v>11118</v>
      </c>
    </row>
    <row r="2312" spans="1:17" x14ac:dyDescent="0.35">
      <c r="A2312" s="40" t="s">
        <v>16498</v>
      </c>
      <c r="B2312" s="40" t="s">
        <v>16499</v>
      </c>
      <c r="C2312" s="41"/>
      <c r="D2312" s="42">
        <v>42825</v>
      </c>
      <c r="E2312" s="42">
        <v>2958465</v>
      </c>
      <c r="F2312" s="41"/>
      <c r="G2312" s="41"/>
      <c r="H2312" s="40" t="s">
        <v>9590</v>
      </c>
      <c r="I2312" s="42">
        <v>42825</v>
      </c>
      <c r="J2312" s="40" t="s">
        <v>11115</v>
      </c>
      <c r="K2312" s="42">
        <v>42825</v>
      </c>
      <c r="L2312" s="40" t="s">
        <v>11115</v>
      </c>
      <c r="M2312" s="42">
        <v>42825</v>
      </c>
      <c r="N2312" s="42">
        <v>2958465</v>
      </c>
      <c r="O2312" s="40" t="s">
        <v>11132</v>
      </c>
      <c r="P2312" s="40" t="s">
        <v>16497</v>
      </c>
      <c r="Q2312" s="40" t="s">
        <v>11121</v>
      </c>
    </row>
    <row r="2313" spans="1:17" x14ac:dyDescent="0.35">
      <c r="A2313" s="40" t="s">
        <v>16500</v>
      </c>
      <c r="B2313" s="40" t="s">
        <v>16501</v>
      </c>
      <c r="C2313" s="41"/>
      <c r="D2313" s="42">
        <v>42825</v>
      </c>
      <c r="E2313" s="42">
        <v>2958465</v>
      </c>
      <c r="F2313" s="41"/>
      <c r="G2313" s="41"/>
      <c r="H2313" s="40" t="s">
        <v>9590</v>
      </c>
      <c r="I2313" s="42">
        <v>42825</v>
      </c>
      <c r="J2313" s="40" t="s">
        <v>11115</v>
      </c>
      <c r="K2313" s="42">
        <v>42825</v>
      </c>
      <c r="L2313" s="40" t="s">
        <v>11115</v>
      </c>
      <c r="M2313" s="42">
        <v>42825</v>
      </c>
      <c r="N2313" s="42">
        <v>2958465</v>
      </c>
      <c r="O2313" s="40" t="s">
        <v>11132</v>
      </c>
      <c r="P2313" s="40" t="s">
        <v>16497</v>
      </c>
      <c r="Q2313" s="40" t="s">
        <v>11136</v>
      </c>
    </row>
    <row r="2314" spans="1:17" x14ac:dyDescent="0.35">
      <c r="A2314" s="40" t="s">
        <v>16502</v>
      </c>
      <c r="B2314" s="40" t="s">
        <v>16503</v>
      </c>
      <c r="C2314" s="41"/>
      <c r="D2314" s="42">
        <v>42825</v>
      </c>
      <c r="E2314" s="42">
        <v>2958465</v>
      </c>
      <c r="F2314" s="41"/>
      <c r="G2314" s="41"/>
      <c r="H2314" s="40" t="s">
        <v>9590</v>
      </c>
      <c r="I2314" s="42">
        <v>42825</v>
      </c>
      <c r="J2314" s="40" t="s">
        <v>11115</v>
      </c>
      <c r="K2314" s="42">
        <v>42825</v>
      </c>
      <c r="L2314" s="40" t="s">
        <v>11115</v>
      </c>
      <c r="M2314" s="42">
        <v>42825</v>
      </c>
      <c r="N2314" s="42">
        <v>2958465</v>
      </c>
      <c r="O2314" s="40" t="s">
        <v>11116</v>
      </c>
      <c r="P2314" s="40" t="s">
        <v>16504</v>
      </c>
      <c r="Q2314" s="40" t="s">
        <v>11118</v>
      </c>
    </row>
    <row r="2315" spans="1:17" x14ac:dyDescent="0.35">
      <c r="A2315" s="40" t="s">
        <v>16505</v>
      </c>
      <c r="B2315" s="40" t="s">
        <v>16506</v>
      </c>
      <c r="C2315" s="41"/>
      <c r="D2315" s="42">
        <v>42825</v>
      </c>
      <c r="E2315" s="42">
        <v>2958465</v>
      </c>
      <c r="F2315" s="41"/>
      <c r="G2315" s="41"/>
      <c r="H2315" s="40" t="s">
        <v>9590</v>
      </c>
      <c r="I2315" s="42">
        <v>42825</v>
      </c>
      <c r="J2315" s="40" t="s">
        <v>11115</v>
      </c>
      <c r="K2315" s="42">
        <v>42825</v>
      </c>
      <c r="L2315" s="40" t="s">
        <v>11115</v>
      </c>
      <c r="M2315" s="42">
        <v>42825</v>
      </c>
      <c r="N2315" s="42">
        <v>2958465</v>
      </c>
      <c r="O2315" s="40" t="s">
        <v>11116</v>
      </c>
      <c r="P2315" s="40" t="s">
        <v>16504</v>
      </c>
      <c r="Q2315" s="40" t="s">
        <v>11121</v>
      </c>
    </row>
    <row r="2316" spans="1:17" x14ac:dyDescent="0.35">
      <c r="A2316" s="40" t="s">
        <v>16507</v>
      </c>
      <c r="B2316" s="40" t="s">
        <v>16508</v>
      </c>
      <c r="C2316" s="41"/>
      <c r="D2316" s="42">
        <v>42825</v>
      </c>
      <c r="E2316" s="42">
        <v>2958465</v>
      </c>
      <c r="F2316" s="41"/>
      <c r="G2316" s="41"/>
      <c r="H2316" s="40" t="s">
        <v>9590</v>
      </c>
      <c r="I2316" s="42">
        <v>42825</v>
      </c>
      <c r="J2316" s="40" t="s">
        <v>11115</v>
      </c>
      <c r="K2316" s="42">
        <v>42825</v>
      </c>
      <c r="L2316" s="40" t="s">
        <v>11115</v>
      </c>
      <c r="M2316" s="42">
        <v>42825</v>
      </c>
      <c r="N2316" s="42">
        <v>2958465</v>
      </c>
      <c r="O2316" s="40" t="s">
        <v>11132</v>
      </c>
      <c r="P2316" s="40" t="s">
        <v>16509</v>
      </c>
      <c r="Q2316" s="40" t="s">
        <v>11118</v>
      </c>
    </row>
    <row r="2317" spans="1:17" x14ac:dyDescent="0.35">
      <c r="A2317" s="40" t="s">
        <v>16510</v>
      </c>
      <c r="B2317" s="40" t="s">
        <v>16508</v>
      </c>
      <c r="C2317" s="41"/>
      <c r="D2317" s="42">
        <v>42825</v>
      </c>
      <c r="E2317" s="42">
        <v>2958465</v>
      </c>
      <c r="F2317" s="41"/>
      <c r="G2317" s="41"/>
      <c r="H2317" s="40" t="s">
        <v>9590</v>
      </c>
      <c r="I2317" s="42">
        <v>42825</v>
      </c>
      <c r="J2317" s="40" t="s">
        <v>11115</v>
      </c>
      <c r="K2317" s="42">
        <v>42825</v>
      </c>
      <c r="L2317" s="40" t="s">
        <v>11115</v>
      </c>
      <c r="M2317" s="42">
        <v>42825</v>
      </c>
      <c r="N2317" s="42">
        <v>2958465</v>
      </c>
      <c r="O2317" s="40" t="s">
        <v>11132</v>
      </c>
      <c r="P2317" s="40" t="s">
        <v>16509</v>
      </c>
      <c r="Q2317" s="40" t="s">
        <v>11118</v>
      </c>
    </row>
    <row r="2318" spans="1:17" x14ac:dyDescent="0.35">
      <c r="A2318" s="40" t="s">
        <v>16511</v>
      </c>
      <c r="B2318" s="40" t="s">
        <v>16508</v>
      </c>
      <c r="C2318" s="41"/>
      <c r="D2318" s="42">
        <v>42825</v>
      </c>
      <c r="E2318" s="42">
        <v>2958465</v>
      </c>
      <c r="F2318" s="41"/>
      <c r="G2318" s="41"/>
      <c r="H2318" s="40" t="s">
        <v>9590</v>
      </c>
      <c r="I2318" s="42">
        <v>42825</v>
      </c>
      <c r="J2318" s="40" t="s">
        <v>11115</v>
      </c>
      <c r="K2318" s="42">
        <v>42825</v>
      </c>
      <c r="L2318" s="40" t="s">
        <v>11115</v>
      </c>
      <c r="M2318" s="42">
        <v>42825</v>
      </c>
      <c r="N2318" s="42">
        <v>2958465</v>
      </c>
      <c r="O2318" s="40" t="s">
        <v>11132</v>
      </c>
      <c r="P2318" s="40" t="s">
        <v>16509</v>
      </c>
      <c r="Q2318" s="40" t="s">
        <v>11118</v>
      </c>
    </row>
    <row r="2319" spans="1:17" x14ac:dyDescent="0.35">
      <c r="A2319" s="40" t="s">
        <v>16512</v>
      </c>
      <c r="B2319" s="40" t="s">
        <v>16508</v>
      </c>
      <c r="C2319" s="41"/>
      <c r="D2319" s="42">
        <v>42825</v>
      </c>
      <c r="E2319" s="42">
        <v>2958465</v>
      </c>
      <c r="F2319" s="41"/>
      <c r="G2319" s="41"/>
      <c r="H2319" s="40" t="s">
        <v>9590</v>
      </c>
      <c r="I2319" s="42">
        <v>42825</v>
      </c>
      <c r="J2319" s="40" t="s">
        <v>11115</v>
      </c>
      <c r="K2319" s="42">
        <v>42825</v>
      </c>
      <c r="L2319" s="40" t="s">
        <v>11115</v>
      </c>
      <c r="M2319" s="42">
        <v>42825</v>
      </c>
      <c r="N2319" s="42">
        <v>2958465</v>
      </c>
      <c r="O2319" s="40" t="s">
        <v>11132</v>
      </c>
      <c r="P2319" s="40" t="s">
        <v>16509</v>
      </c>
      <c r="Q2319" s="40" t="s">
        <v>11118</v>
      </c>
    </row>
    <row r="2320" spans="1:17" x14ac:dyDescent="0.35">
      <c r="A2320" s="40" t="s">
        <v>16513</v>
      </c>
      <c r="B2320" s="40" t="s">
        <v>16514</v>
      </c>
      <c r="C2320" s="41"/>
      <c r="D2320" s="42">
        <v>42825</v>
      </c>
      <c r="E2320" s="42">
        <v>2958465</v>
      </c>
      <c r="F2320" s="41"/>
      <c r="G2320" s="41"/>
      <c r="H2320" s="40" t="s">
        <v>9590</v>
      </c>
      <c r="I2320" s="42">
        <v>42825</v>
      </c>
      <c r="J2320" s="40" t="s">
        <v>11115</v>
      </c>
      <c r="K2320" s="42">
        <v>42825</v>
      </c>
      <c r="L2320" s="40" t="s">
        <v>11115</v>
      </c>
      <c r="M2320" s="42">
        <v>42825</v>
      </c>
      <c r="N2320" s="42">
        <v>2958465</v>
      </c>
      <c r="O2320" s="40" t="s">
        <v>11132</v>
      </c>
      <c r="P2320" s="40" t="s">
        <v>16509</v>
      </c>
      <c r="Q2320" s="40" t="s">
        <v>11136</v>
      </c>
    </row>
    <row r="2321" spans="1:17" x14ac:dyDescent="0.35">
      <c r="A2321" s="40" t="s">
        <v>16515</v>
      </c>
      <c r="B2321" s="40" t="s">
        <v>16516</v>
      </c>
      <c r="C2321" s="41"/>
      <c r="D2321" s="42">
        <v>42825</v>
      </c>
      <c r="E2321" s="42">
        <v>2958465</v>
      </c>
      <c r="F2321" s="41"/>
      <c r="G2321" s="41"/>
      <c r="H2321" s="40" t="s">
        <v>9590</v>
      </c>
      <c r="I2321" s="42">
        <v>42825</v>
      </c>
      <c r="J2321" s="40" t="s">
        <v>11115</v>
      </c>
      <c r="K2321" s="42">
        <v>42825</v>
      </c>
      <c r="L2321" s="40" t="s">
        <v>11115</v>
      </c>
      <c r="M2321" s="42">
        <v>42825</v>
      </c>
      <c r="N2321" s="42">
        <v>2958465</v>
      </c>
      <c r="O2321" s="40" t="s">
        <v>11149</v>
      </c>
      <c r="P2321" s="40" t="s">
        <v>16517</v>
      </c>
      <c r="Q2321" s="40" t="s">
        <v>11118</v>
      </c>
    </row>
    <row r="2322" spans="1:17" x14ac:dyDescent="0.35">
      <c r="A2322" s="40" t="s">
        <v>10658</v>
      </c>
      <c r="B2322" s="40" t="s">
        <v>16518</v>
      </c>
      <c r="C2322" s="41"/>
      <c r="D2322" s="42">
        <v>42825</v>
      </c>
      <c r="E2322" s="42">
        <v>2958465</v>
      </c>
      <c r="F2322" s="41"/>
      <c r="G2322" s="41"/>
      <c r="H2322" s="40" t="s">
        <v>9590</v>
      </c>
      <c r="I2322" s="42">
        <v>42825</v>
      </c>
      <c r="J2322" s="40" t="s">
        <v>11115</v>
      </c>
      <c r="K2322" s="42">
        <v>42825</v>
      </c>
      <c r="L2322" s="40" t="s">
        <v>11115</v>
      </c>
      <c r="M2322" s="42">
        <v>42825</v>
      </c>
      <c r="N2322" s="42">
        <v>2958465</v>
      </c>
      <c r="O2322" s="40" t="s">
        <v>11149</v>
      </c>
      <c r="P2322" s="40" t="s">
        <v>16517</v>
      </c>
      <c r="Q2322" s="40" t="s">
        <v>11144</v>
      </c>
    </row>
    <row r="2323" spans="1:17" x14ac:dyDescent="0.35">
      <c r="A2323" s="40" t="s">
        <v>16519</v>
      </c>
      <c r="B2323" s="40" t="s">
        <v>16518</v>
      </c>
      <c r="C2323" s="41"/>
      <c r="D2323" s="42">
        <v>42825</v>
      </c>
      <c r="E2323" s="42">
        <v>2958465</v>
      </c>
      <c r="F2323" s="41"/>
      <c r="G2323" s="41"/>
      <c r="H2323" s="40" t="s">
        <v>9590</v>
      </c>
      <c r="I2323" s="42">
        <v>42825</v>
      </c>
      <c r="J2323" s="40" t="s">
        <v>11115</v>
      </c>
      <c r="K2323" s="42">
        <v>42825</v>
      </c>
      <c r="L2323" s="40" t="s">
        <v>11115</v>
      </c>
      <c r="M2323" s="42">
        <v>42825</v>
      </c>
      <c r="N2323" s="42">
        <v>2958465</v>
      </c>
      <c r="O2323" s="40" t="s">
        <v>11149</v>
      </c>
      <c r="P2323" s="40" t="s">
        <v>16517</v>
      </c>
      <c r="Q2323" s="40" t="s">
        <v>11144</v>
      </c>
    </row>
    <row r="2324" spans="1:17" x14ac:dyDescent="0.35">
      <c r="A2324" s="40" t="s">
        <v>10659</v>
      </c>
      <c r="B2324" s="40" t="s">
        <v>16518</v>
      </c>
      <c r="C2324" s="41"/>
      <c r="D2324" s="42">
        <v>42825</v>
      </c>
      <c r="E2324" s="42">
        <v>2958465</v>
      </c>
      <c r="F2324" s="41"/>
      <c r="G2324" s="41"/>
      <c r="H2324" s="40" t="s">
        <v>9590</v>
      </c>
      <c r="I2324" s="42">
        <v>42825</v>
      </c>
      <c r="J2324" s="40" t="s">
        <v>11115</v>
      </c>
      <c r="K2324" s="42">
        <v>42825</v>
      </c>
      <c r="L2324" s="40" t="s">
        <v>11115</v>
      </c>
      <c r="M2324" s="42">
        <v>42825</v>
      </c>
      <c r="N2324" s="42">
        <v>2958465</v>
      </c>
      <c r="O2324" s="40" t="s">
        <v>11149</v>
      </c>
      <c r="P2324" s="40" t="s">
        <v>16517</v>
      </c>
      <c r="Q2324" s="40" t="s">
        <v>11144</v>
      </c>
    </row>
    <row r="2325" spans="1:17" x14ac:dyDescent="0.35">
      <c r="A2325" s="40" t="s">
        <v>16520</v>
      </c>
      <c r="B2325" s="40" t="s">
        <v>16521</v>
      </c>
      <c r="C2325" s="41"/>
      <c r="D2325" s="42">
        <v>42825</v>
      </c>
      <c r="E2325" s="42">
        <v>2958465</v>
      </c>
      <c r="F2325" s="41"/>
      <c r="G2325" s="41"/>
      <c r="H2325" s="40" t="s">
        <v>9590</v>
      </c>
      <c r="I2325" s="42">
        <v>42825</v>
      </c>
      <c r="J2325" s="40" t="s">
        <v>11115</v>
      </c>
      <c r="K2325" s="42">
        <v>42825</v>
      </c>
      <c r="L2325" s="40" t="s">
        <v>11115</v>
      </c>
      <c r="M2325" s="42">
        <v>42825</v>
      </c>
      <c r="N2325" s="42">
        <v>2958465</v>
      </c>
      <c r="O2325" s="40" t="s">
        <v>11720</v>
      </c>
      <c r="P2325" s="40" t="s">
        <v>16517</v>
      </c>
      <c r="Q2325" s="40" t="s">
        <v>11121</v>
      </c>
    </row>
    <row r="2326" spans="1:17" x14ac:dyDescent="0.35">
      <c r="A2326" s="40" t="s">
        <v>16522</v>
      </c>
      <c r="B2326" s="40" t="s">
        <v>16523</v>
      </c>
      <c r="C2326" s="41"/>
      <c r="D2326" s="42">
        <v>42825</v>
      </c>
      <c r="E2326" s="42">
        <v>2958465</v>
      </c>
      <c r="F2326" s="41"/>
      <c r="G2326" s="41"/>
      <c r="H2326" s="40" t="s">
        <v>9590</v>
      </c>
      <c r="I2326" s="42">
        <v>42825</v>
      </c>
      <c r="J2326" s="40" t="s">
        <v>11115</v>
      </c>
      <c r="K2326" s="42">
        <v>42825</v>
      </c>
      <c r="L2326" s="40" t="s">
        <v>11115</v>
      </c>
      <c r="M2326" s="42">
        <v>42825</v>
      </c>
      <c r="N2326" s="42">
        <v>2958465</v>
      </c>
      <c r="O2326" s="40" t="s">
        <v>11149</v>
      </c>
      <c r="P2326" s="40" t="s">
        <v>16517</v>
      </c>
      <c r="Q2326" s="40" t="s">
        <v>11139</v>
      </c>
    </row>
    <row r="2327" spans="1:17" x14ac:dyDescent="0.35">
      <c r="A2327" s="40" t="s">
        <v>10736</v>
      </c>
      <c r="B2327" s="40" t="s">
        <v>16524</v>
      </c>
      <c r="C2327" s="41"/>
      <c r="D2327" s="42">
        <v>42825</v>
      </c>
      <c r="E2327" s="42">
        <v>2958465</v>
      </c>
      <c r="F2327" s="41"/>
      <c r="G2327" s="41"/>
      <c r="H2327" s="40" t="s">
        <v>9590</v>
      </c>
      <c r="I2327" s="42">
        <v>42825</v>
      </c>
      <c r="J2327" s="40" t="s">
        <v>11115</v>
      </c>
      <c r="K2327" s="42">
        <v>42825</v>
      </c>
      <c r="L2327" s="40" t="s">
        <v>11115</v>
      </c>
      <c r="M2327" s="42">
        <v>42825</v>
      </c>
      <c r="N2327" s="42">
        <v>2958465</v>
      </c>
      <c r="O2327" s="40" t="s">
        <v>11149</v>
      </c>
      <c r="P2327" s="40" t="s">
        <v>16525</v>
      </c>
      <c r="Q2327" s="40" t="s">
        <v>11118</v>
      </c>
    </row>
    <row r="2328" spans="1:17" x14ac:dyDescent="0.35">
      <c r="A2328" s="40" t="s">
        <v>16526</v>
      </c>
      <c r="B2328" s="40" t="s">
        <v>16527</v>
      </c>
      <c r="C2328" s="41"/>
      <c r="D2328" s="42">
        <v>42825</v>
      </c>
      <c r="E2328" s="42">
        <v>2958465</v>
      </c>
      <c r="F2328" s="41"/>
      <c r="G2328" s="41"/>
      <c r="H2328" s="40" t="s">
        <v>9590</v>
      </c>
      <c r="I2328" s="42">
        <v>42825</v>
      </c>
      <c r="J2328" s="40" t="s">
        <v>11115</v>
      </c>
      <c r="K2328" s="42">
        <v>42825</v>
      </c>
      <c r="L2328" s="40" t="s">
        <v>11115</v>
      </c>
      <c r="M2328" s="42">
        <v>42825</v>
      </c>
      <c r="N2328" s="42">
        <v>2958465</v>
      </c>
      <c r="O2328" s="40" t="s">
        <v>11188</v>
      </c>
      <c r="P2328" s="40" t="s">
        <v>16525</v>
      </c>
      <c r="Q2328" s="40" t="s">
        <v>11121</v>
      </c>
    </row>
    <row r="2329" spans="1:17" x14ac:dyDescent="0.35">
      <c r="A2329" s="40" t="s">
        <v>10737</v>
      </c>
      <c r="B2329" s="40" t="s">
        <v>16528</v>
      </c>
      <c r="C2329" s="41"/>
      <c r="D2329" s="42">
        <v>42825</v>
      </c>
      <c r="E2329" s="42">
        <v>2958465</v>
      </c>
      <c r="F2329" s="41"/>
      <c r="G2329" s="41"/>
      <c r="H2329" s="40" t="s">
        <v>9590</v>
      </c>
      <c r="I2329" s="42">
        <v>42825</v>
      </c>
      <c r="J2329" s="40" t="s">
        <v>11115</v>
      </c>
      <c r="K2329" s="42">
        <v>42825</v>
      </c>
      <c r="L2329" s="40" t="s">
        <v>11115</v>
      </c>
      <c r="M2329" s="42">
        <v>42825</v>
      </c>
      <c r="N2329" s="42">
        <v>2958465</v>
      </c>
      <c r="O2329" s="40" t="s">
        <v>11149</v>
      </c>
      <c r="P2329" s="40" t="s">
        <v>16525</v>
      </c>
      <c r="Q2329" s="40" t="s">
        <v>11152</v>
      </c>
    </row>
    <row r="2330" spans="1:17" x14ac:dyDescent="0.35">
      <c r="A2330" s="40" t="s">
        <v>16529</v>
      </c>
      <c r="B2330" s="40" t="s">
        <v>16530</v>
      </c>
      <c r="C2330" s="41"/>
      <c r="D2330" s="42">
        <v>42825</v>
      </c>
      <c r="E2330" s="42">
        <v>2958465</v>
      </c>
      <c r="F2330" s="41"/>
      <c r="G2330" s="41"/>
      <c r="H2330" s="40" t="s">
        <v>9590</v>
      </c>
      <c r="I2330" s="42">
        <v>42825</v>
      </c>
      <c r="J2330" s="40" t="s">
        <v>11115</v>
      </c>
      <c r="K2330" s="42">
        <v>42825</v>
      </c>
      <c r="L2330" s="40" t="s">
        <v>11115</v>
      </c>
      <c r="M2330" s="42">
        <v>42825</v>
      </c>
      <c r="N2330" s="42">
        <v>2958465</v>
      </c>
      <c r="O2330" s="40" t="s">
        <v>11188</v>
      </c>
      <c r="P2330" s="40" t="s">
        <v>16531</v>
      </c>
      <c r="Q2330" s="40" t="s">
        <v>11118</v>
      </c>
    </row>
    <row r="2331" spans="1:17" x14ac:dyDescent="0.35">
      <c r="A2331" s="40" t="s">
        <v>16532</v>
      </c>
      <c r="B2331" s="40" t="s">
        <v>16530</v>
      </c>
      <c r="C2331" s="41"/>
      <c r="D2331" s="42">
        <v>42825</v>
      </c>
      <c r="E2331" s="42">
        <v>2958465</v>
      </c>
      <c r="F2331" s="41"/>
      <c r="G2331" s="41"/>
      <c r="H2331" s="40" t="s">
        <v>9590</v>
      </c>
      <c r="I2331" s="42">
        <v>42825</v>
      </c>
      <c r="J2331" s="40" t="s">
        <v>11115</v>
      </c>
      <c r="K2331" s="42">
        <v>42825</v>
      </c>
      <c r="L2331" s="40" t="s">
        <v>11115</v>
      </c>
      <c r="M2331" s="42">
        <v>42825</v>
      </c>
      <c r="N2331" s="42">
        <v>2958465</v>
      </c>
      <c r="O2331" s="40" t="s">
        <v>11188</v>
      </c>
      <c r="P2331" s="40" t="s">
        <v>16531</v>
      </c>
      <c r="Q2331" s="40" t="s">
        <v>11118</v>
      </c>
    </row>
    <row r="2332" spans="1:17" x14ac:dyDescent="0.35">
      <c r="A2332" s="40" t="s">
        <v>16533</v>
      </c>
      <c r="B2332" s="40" t="s">
        <v>16530</v>
      </c>
      <c r="C2332" s="41"/>
      <c r="D2332" s="42">
        <v>42825</v>
      </c>
      <c r="E2332" s="42">
        <v>2958465</v>
      </c>
      <c r="F2332" s="41"/>
      <c r="G2332" s="41"/>
      <c r="H2332" s="40" t="s">
        <v>9590</v>
      </c>
      <c r="I2332" s="42">
        <v>42825</v>
      </c>
      <c r="J2332" s="40" t="s">
        <v>11115</v>
      </c>
      <c r="K2332" s="42">
        <v>42825</v>
      </c>
      <c r="L2332" s="40" t="s">
        <v>11115</v>
      </c>
      <c r="M2332" s="42">
        <v>42825</v>
      </c>
      <c r="N2332" s="42">
        <v>2958465</v>
      </c>
      <c r="O2332" s="40" t="s">
        <v>11188</v>
      </c>
      <c r="P2332" s="40" t="s">
        <v>16531</v>
      </c>
      <c r="Q2332" s="40" t="s">
        <v>11118</v>
      </c>
    </row>
    <row r="2333" spans="1:17" x14ac:dyDescent="0.35">
      <c r="A2333" s="40" t="s">
        <v>10732</v>
      </c>
      <c r="B2333" s="40" t="s">
        <v>16534</v>
      </c>
      <c r="C2333" s="41"/>
      <c r="D2333" s="42">
        <v>42825</v>
      </c>
      <c r="E2333" s="42">
        <v>2958465</v>
      </c>
      <c r="F2333" s="41"/>
      <c r="G2333" s="41"/>
      <c r="H2333" s="40" t="s">
        <v>9590</v>
      </c>
      <c r="I2333" s="42">
        <v>42825</v>
      </c>
      <c r="J2333" s="40" t="s">
        <v>11115</v>
      </c>
      <c r="K2333" s="42">
        <v>42825</v>
      </c>
      <c r="L2333" s="40" t="s">
        <v>11115</v>
      </c>
      <c r="M2333" s="42">
        <v>42825</v>
      </c>
      <c r="N2333" s="42">
        <v>2958465</v>
      </c>
      <c r="O2333" s="40" t="s">
        <v>11149</v>
      </c>
      <c r="P2333" s="40" t="s">
        <v>16531</v>
      </c>
      <c r="Q2333" s="40" t="s">
        <v>11144</v>
      </c>
    </row>
    <row r="2334" spans="1:17" x14ac:dyDescent="0.35">
      <c r="A2334" s="40" t="s">
        <v>10735</v>
      </c>
      <c r="B2334" s="40" t="s">
        <v>16535</v>
      </c>
      <c r="C2334" s="41"/>
      <c r="D2334" s="42">
        <v>42825</v>
      </c>
      <c r="E2334" s="42">
        <v>2958465</v>
      </c>
      <c r="F2334" s="41"/>
      <c r="G2334" s="41"/>
      <c r="H2334" s="40" t="s">
        <v>9590</v>
      </c>
      <c r="I2334" s="42">
        <v>42825</v>
      </c>
      <c r="J2334" s="40" t="s">
        <v>11115</v>
      </c>
      <c r="K2334" s="42">
        <v>42825</v>
      </c>
      <c r="L2334" s="40" t="s">
        <v>11115</v>
      </c>
      <c r="M2334" s="42">
        <v>42825</v>
      </c>
      <c r="N2334" s="42">
        <v>2958465</v>
      </c>
      <c r="O2334" s="40" t="s">
        <v>11149</v>
      </c>
      <c r="P2334" s="40" t="s">
        <v>16531</v>
      </c>
      <c r="Q2334" s="40" t="s">
        <v>11152</v>
      </c>
    </row>
    <row r="2335" spans="1:17" x14ac:dyDescent="0.35">
      <c r="A2335" s="40" t="s">
        <v>16536</v>
      </c>
      <c r="B2335" s="40" t="s">
        <v>16537</v>
      </c>
      <c r="C2335" s="41"/>
      <c r="D2335" s="42">
        <v>42825</v>
      </c>
      <c r="E2335" s="42">
        <v>2958465</v>
      </c>
      <c r="F2335" s="41"/>
      <c r="G2335" s="41"/>
      <c r="H2335" s="40" t="s">
        <v>9590</v>
      </c>
      <c r="I2335" s="42">
        <v>42825</v>
      </c>
      <c r="J2335" s="40" t="s">
        <v>11115</v>
      </c>
      <c r="K2335" s="42">
        <v>42825</v>
      </c>
      <c r="L2335" s="40" t="s">
        <v>11115</v>
      </c>
      <c r="M2335" s="42">
        <v>42825</v>
      </c>
      <c r="N2335" s="42">
        <v>2958465</v>
      </c>
      <c r="O2335" s="40" t="s">
        <v>11221</v>
      </c>
      <c r="P2335" s="40" t="s">
        <v>16538</v>
      </c>
      <c r="Q2335" s="40" t="s">
        <v>11121</v>
      </c>
    </row>
    <row r="2336" spans="1:17" x14ac:dyDescent="0.35">
      <c r="A2336" s="40" t="s">
        <v>10611</v>
      </c>
      <c r="B2336" s="40" t="s">
        <v>16539</v>
      </c>
      <c r="C2336" s="41"/>
      <c r="D2336" s="42">
        <v>42825</v>
      </c>
      <c r="E2336" s="42">
        <v>2958465</v>
      </c>
      <c r="F2336" s="41"/>
      <c r="G2336" s="41"/>
      <c r="H2336" s="40" t="s">
        <v>9590</v>
      </c>
      <c r="I2336" s="42">
        <v>42825</v>
      </c>
      <c r="J2336" s="40" t="s">
        <v>11115</v>
      </c>
      <c r="K2336" s="42">
        <v>42825</v>
      </c>
      <c r="L2336" s="40" t="s">
        <v>11115</v>
      </c>
      <c r="M2336" s="42">
        <v>42825</v>
      </c>
      <c r="N2336" s="42">
        <v>2958465</v>
      </c>
      <c r="O2336" s="40" t="s">
        <v>11149</v>
      </c>
      <c r="P2336" s="40" t="s">
        <v>16540</v>
      </c>
      <c r="Q2336" s="40" t="s">
        <v>11144</v>
      </c>
    </row>
    <row r="2337" spans="1:17" x14ac:dyDescent="0.35">
      <c r="A2337" s="40" t="s">
        <v>16541</v>
      </c>
      <c r="B2337" s="40" t="s">
        <v>16542</v>
      </c>
      <c r="C2337" s="41"/>
      <c r="D2337" s="42">
        <v>42825</v>
      </c>
      <c r="E2337" s="42">
        <v>2958465</v>
      </c>
      <c r="F2337" s="41"/>
      <c r="G2337" s="41"/>
      <c r="H2337" s="40" t="s">
        <v>9590</v>
      </c>
      <c r="I2337" s="42">
        <v>42825</v>
      </c>
      <c r="J2337" s="40" t="s">
        <v>11115</v>
      </c>
      <c r="K2337" s="42">
        <v>42825</v>
      </c>
      <c r="L2337" s="40" t="s">
        <v>11115</v>
      </c>
      <c r="M2337" s="42">
        <v>42825</v>
      </c>
      <c r="N2337" s="42">
        <v>2958465</v>
      </c>
      <c r="O2337" s="40" t="s">
        <v>11260</v>
      </c>
      <c r="P2337" s="40" t="s">
        <v>16540</v>
      </c>
      <c r="Q2337" s="40" t="s">
        <v>11136</v>
      </c>
    </row>
    <row r="2338" spans="1:17" x14ac:dyDescent="0.35">
      <c r="A2338" s="40" t="s">
        <v>10610</v>
      </c>
      <c r="B2338" s="40" t="s">
        <v>16543</v>
      </c>
      <c r="C2338" s="41"/>
      <c r="D2338" s="42">
        <v>42825</v>
      </c>
      <c r="E2338" s="42">
        <v>2958465</v>
      </c>
      <c r="F2338" s="41"/>
      <c r="G2338" s="41"/>
      <c r="H2338" s="40" t="s">
        <v>9590</v>
      </c>
      <c r="I2338" s="42">
        <v>42825</v>
      </c>
      <c r="J2338" s="40" t="s">
        <v>11115</v>
      </c>
      <c r="K2338" s="42">
        <v>42825</v>
      </c>
      <c r="L2338" s="40" t="s">
        <v>11115</v>
      </c>
      <c r="M2338" s="42">
        <v>42825</v>
      </c>
      <c r="N2338" s="42">
        <v>2958465</v>
      </c>
      <c r="O2338" s="40" t="s">
        <v>11149</v>
      </c>
      <c r="P2338" s="40" t="s">
        <v>16540</v>
      </c>
      <c r="Q2338" s="40" t="s">
        <v>11139</v>
      </c>
    </row>
    <row r="2339" spans="1:17" x14ac:dyDescent="0.35">
      <c r="A2339" s="40" t="s">
        <v>16544</v>
      </c>
      <c r="B2339" s="40" t="s">
        <v>16545</v>
      </c>
      <c r="C2339" s="41"/>
      <c r="D2339" s="42">
        <v>42825</v>
      </c>
      <c r="E2339" s="42">
        <v>2958465</v>
      </c>
      <c r="F2339" s="41"/>
      <c r="G2339" s="41"/>
      <c r="H2339" s="40" t="s">
        <v>9590</v>
      </c>
      <c r="I2339" s="42">
        <v>42825</v>
      </c>
      <c r="J2339" s="40" t="s">
        <v>11115</v>
      </c>
      <c r="K2339" s="42">
        <v>42825</v>
      </c>
      <c r="L2339" s="40" t="s">
        <v>11115</v>
      </c>
      <c r="M2339" s="42">
        <v>42825</v>
      </c>
      <c r="N2339" s="42">
        <v>2958465</v>
      </c>
      <c r="O2339" s="40" t="s">
        <v>11260</v>
      </c>
      <c r="P2339" s="40" t="s">
        <v>16540</v>
      </c>
      <c r="Q2339" s="40" t="s">
        <v>11184</v>
      </c>
    </row>
    <row r="2340" spans="1:17" x14ac:dyDescent="0.35">
      <c r="A2340" s="40" t="s">
        <v>10743</v>
      </c>
      <c r="B2340" s="40" t="s">
        <v>16546</v>
      </c>
      <c r="C2340" s="41"/>
      <c r="D2340" s="42">
        <v>42825</v>
      </c>
      <c r="E2340" s="42">
        <v>2958465</v>
      </c>
      <c r="F2340" s="41"/>
      <c r="G2340" s="41"/>
      <c r="H2340" s="40" t="s">
        <v>9590</v>
      </c>
      <c r="I2340" s="42">
        <v>42825</v>
      </c>
      <c r="J2340" s="40" t="s">
        <v>11115</v>
      </c>
      <c r="K2340" s="42">
        <v>42825</v>
      </c>
      <c r="L2340" s="40" t="s">
        <v>11115</v>
      </c>
      <c r="M2340" s="42">
        <v>42825</v>
      </c>
      <c r="N2340" s="42">
        <v>2958465</v>
      </c>
      <c r="O2340" s="40" t="s">
        <v>11149</v>
      </c>
      <c r="P2340" s="40" t="s">
        <v>16547</v>
      </c>
      <c r="Q2340" s="40" t="s">
        <v>11118</v>
      </c>
    </row>
    <row r="2341" spans="1:17" x14ac:dyDescent="0.35">
      <c r="A2341" s="40" t="s">
        <v>16548</v>
      </c>
      <c r="B2341" s="40" t="s">
        <v>16549</v>
      </c>
      <c r="C2341" s="41"/>
      <c r="D2341" s="42">
        <v>42825</v>
      </c>
      <c r="E2341" s="42">
        <v>2958465</v>
      </c>
      <c r="F2341" s="41"/>
      <c r="G2341" s="41"/>
      <c r="H2341" s="40" t="s">
        <v>9590</v>
      </c>
      <c r="I2341" s="42">
        <v>42825</v>
      </c>
      <c r="J2341" s="40" t="s">
        <v>11115</v>
      </c>
      <c r="K2341" s="42">
        <v>42825</v>
      </c>
      <c r="L2341" s="40" t="s">
        <v>11115</v>
      </c>
      <c r="M2341" s="42">
        <v>42825</v>
      </c>
      <c r="N2341" s="42">
        <v>2958465</v>
      </c>
      <c r="O2341" s="40" t="s">
        <v>11188</v>
      </c>
      <c r="P2341" s="40" t="s">
        <v>16547</v>
      </c>
      <c r="Q2341" s="40" t="s">
        <v>11121</v>
      </c>
    </row>
    <row r="2342" spans="1:17" x14ac:dyDescent="0.35">
      <c r="A2342" s="40" t="s">
        <v>10742</v>
      </c>
      <c r="B2342" s="40" t="s">
        <v>16550</v>
      </c>
      <c r="C2342" s="41"/>
      <c r="D2342" s="42">
        <v>42825</v>
      </c>
      <c r="E2342" s="42">
        <v>2958465</v>
      </c>
      <c r="F2342" s="41"/>
      <c r="G2342" s="41"/>
      <c r="H2342" s="40" t="s">
        <v>9590</v>
      </c>
      <c r="I2342" s="42">
        <v>42825</v>
      </c>
      <c r="J2342" s="40" t="s">
        <v>11115</v>
      </c>
      <c r="K2342" s="42">
        <v>42825</v>
      </c>
      <c r="L2342" s="40" t="s">
        <v>11115</v>
      </c>
      <c r="M2342" s="42">
        <v>42825</v>
      </c>
      <c r="N2342" s="42">
        <v>2958465</v>
      </c>
      <c r="O2342" s="40" t="s">
        <v>11149</v>
      </c>
      <c r="P2342" s="40" t="s">
        <v>16547</v>
      </c>
      <c r="Q2342" s="40" t="s">
        <v>11152</v>
      </c>
    </row>
    <row r="2343" spans="1:17" x14ac:dyDescent="0.35">
      <c r="A2343" s="40" t="s">
        <v>16551</v>
      </c>
      <c r="B2343" s="40" t="s">
        <v>16552</v>
      </c>
      <c r="C2343" s="41"/>
      <c r="D2343" s="42">
        <v>42825</v>
      </c>
      <c r="E2343" s="42">
        <v>2958465</v>
      </c>
      <c r="F2343" s="41"/>
      <c r="G2343" s="41"/>
      <c r="H2343" s="40" t="s">
        <v>9590</v>
      </c>
      <c r="I2343" s="42">
        <v>42825</v>
      </c>
      <c r="J2343" s="40" t="s">
        <v>11115</v>
      </c>
      <c r="K2343" s="42">
        <v>42825</v>
      </c>
      <c r="L2343" s="40" t="s">
        <v>11115</v>
      </c>
      <c r="M2343" s="42">
        <v>42825</v>
      </c>
      <c r="N2343" s="42">
        <v>2958465</v>
      </c>
      <c r="O2343" s="40" t="s">
        <v>11149</v>
      </c>
      <c r="P2343" s="40" t="s">
        <v>16547</v>
      </c>
      <c r="Q2343" s="40" t="s">
        <v>11167</v>
      </c>
    </row>
    <row r="2344" spans="1:17" x14ac:dyDescent="0.35">
      <c r="A2344" s="40" t="s">
        <v>16553</v>
      </c>
      <c r="B2344" s="40" t="s">
        <v>16554</v>
      </c>
      <c r="C2344" s="41"/>
      <c r="D2344" s="42">
        <v>42825</v>
      </c>
      <c r="E2344" s="42">
        <v>2958465</v>
      </c>
      <c r="F2344" s="41"/>
      <c r="G2344" s="41"/>
      <c r="H2344" s="40" t="s">
        <v>9590</v>
      </c>
      <c r="I2344" s="42">
        <v>42825</v>
      </c>
      <c r="J2344" s="40" t="s">
        <v>11115</v>
      </c>
      <c r="K2344" s="42">
        <v>42825</v>
      </c>
      <c r="L2344" s="40" t="s">
        <v>11115</v>
      </c>
      <c r="M2344" s="42">
        <v>42825</v>
      </c>
      <c r="N2344" s="42">
        <v>2958465</v>
      </c>
      <c r="O2344" s="40" t="s">
        <v>11249</v>
      </c>
      <c r="P2344" s="40" t="s">
        <v>16555</v>
      </c>
      <c r="Q2344" s="40" t="s">
        <v>11118</v>
      </c>
    </row>
    <row r="2345" spans="1:17" x14ac:dyDescent="0.35">
      <c r="A2345" s="40" t="s">
        <v>16556</v>
      </c>
      <c r="B2345" s="40" t="s">
        <v>16557</v>
      </c>
      <c r="C2345" s="41"/>
      <c r="D2345" s="42">
        <v>42825</v>
      </c>
      <c r="E2345" s="42">
        <v>2958465</v>
      </c>
      <c r="F2345" s="41"/>
      <c r="G2345" s="41"/>
      <c r="H2345" s="40" t="s">
        <v>9590</v>
      </c>
      <c r="I2345" s="42">
        <v>42825</v>
      </c>
      <c r="J2345" s="40" t="s">
        <v>11115</v>
      </c>
      <c r="K2345" s="42">
        <v>42825</v>
      </c>
      <c r="L2345" s="40" t="s">
        <v>11115</v>
      </c>
      <c r="M2345" s="42">
        <v>42825</v>
      </c>
      <c r="N2345" s="42">
        <v>2958465</v>
      </c>
      <c r="O2345" s="40" t="s">
        <v>11260</v>
      </c>
      <c r="P2345" s="40" t="s">
        <v>16558</v>
      </c>
      <c r="Q2345" s="40" t="s">
        <v>11136</v>
      </c>
    </row>
    <row r="2346" spans="1:17" x14ac:dyDescent="0.35">
      <c r="A2346" s="40" t="s">
        <v>16559</v>
      </c>
      <c r="B2346" s="40" t="s">
        <v>16560</v>
      </c>
      <c r="C2346" s="41"/>
      <c r="D2346" s="42">
        <v>42825</v>
      </c>
      <c r="E2346" s="42">
        <v>2958465</v>
      </c>
      <c r="F2346" s="41"/>
      <c r="G2346" s="41"/>
      <c r="H2346" s="40" t="s">
        <v>9590</v>
      </c>
      <c r="I2346" s="42">
        <v>42825</v>
      </c>
      <c r="J2346" s="40" t="s">
        <v>11115</v>
      </c>
      <c r="K2346" s="42">
        <v>42825</v>
      </c>
      <c r="L2346" s="40" t="s">
        <v>11115</v>
      </c>
      <c r="M2346" s="42">
        <v>42825</v>
      </c>
      <c r="N2346" s="42">
        <v>2958465</v>
      </c>
      <c r="O2346" s="40" t="s">
        <v>11260</v>
      </c>
      <c r="P2346" s="40" t="s">
        <v>16558</v>
      </c>
      <c r="Q2346" s="40" t="s">
        <v>11139</v>
      </c>
    </row>
    <row r="2347" spans="1:17" x14ac:dyDescent="0.35">
      <c r="A2347" s="40" t="s">
        <v>16561</v>
      </c>
      <c r="B2347" s="40" t="s">
        <v>16562</v>
      </c>
      <c r="C2347" s="41"/>
      <c r="D2347" s="42">
        <v>42825</v>
      </c>
      <c r="E2347" s="42">
        <v>2958465</v>
      </c>
      <c r="F2347" s="41"/>
      <c r="G2347" s="41"/>
      <c r="H2347" s="40" t="s">
        <v>9590</v>
      </c>
      <c r="I2347" s="42">
        <v>42825</v>
      </c>
      <c r="J2347" s="40" t="s">
        <v>11115</v>
      </c>
      <c r="K2347" s="42">
        <v>42825</v>
      </c>
      <c r="L2347" s="40" t="s">
        <v>11115</v>
      </c>
      <c r="M2347" s="42">
        <v>42825</v>
      </c>
      <c r="N2347" s="42">
        <v>2958465</v>
      </c>
      <c r="O2347" s="40" t="s">
        <v>11128</v>
      </c>
      <c r="P2347" s="40" t="s">
        <v>16563</v>
      </c>
      <c r="Q2347" s="40" t="s">
        <v>11118</v>
      </c>
    </row>
    <row r="2348" spans="1:17" x14ac:dyDescent="0.35">
      <c r="A2348" s="40" t="s">
        <v>10493</v>
      </c>
      <c r="B2348" s="40" t="s">
        <v>16564</v>
      </c>
      <c r="C2348" s="41"/>
      <c r="D2348" s="42">
        <v>42825</v>
      </c>
      <c r="E2348" s="42">
        <v>2958465</v>
      </c>
      <c r="F2348" s="41"/>
      <c r="G2348" s="41"/>
      <c r="H2348" s="40" t="s">
        <v>9590</v>
      </c>
      <c r="I2348" s="42">
        <v>42825</v>
      </c>
      <c r="J2348" s="40" t="s">
        <v>11115</v>
      </c>
      <c r="K2348" s="42">
        <v>42825</v>
      </c>
      <c r="L2348" s="40" t="s">
        <v>11115</v>
      </c>
      <c r="M2348" s="42">
        <v>42825</v>
      </c>
      <c r="N2348" s="42">
        <v>2958465</v>
      </c>
      <c r="O2348" s="40" t="s">
        <v>11149</v>
      </c>
      <c r="P2348" s="40" t="s">
        <v>16565</v>
      </c>
      <c r="Q2348" s="40" t="s">
        <v>11144</v>
      </c>
    </row>
    <row r="2349" spans="1:17" x14ac:dyDescent="0.35">
      <c r="A2349" s="40" t="s">
        <v>16566</v>
      </c>
      <c r="B2349" s="40" t="s">
        <v>16567</v>
      </c>
      <c r="C2349" s="41"/>
      <c r="D2349" s="42">
        <v>42825</v>
      </c>
      <c r="E2349" s="42">
        <v>2958465</v>
      </c>
      <c r="F2349" s="41"/>
      <c r="G2349" s="41"/>
      <c r="H2349" s="40" t="s">
        <v>9590</v>
      </c>
      <c r="I2349" s="42">
        <v>42825</v>
      </c>
      <c r="J2349" s="40" t="s">
        <v>11115</v>
      </c>
      <c r="K2349" s="42">
        <v>42825</v>
      </c>
      <c r="L2349" s="40" t="s">
        <v>11115</v>
      </c>
      <c r="M2349" s="42">
        <v>42825</v>
      </c>
      <c r="N2349" s="42">
        <v>2958465</v>
      </c>
      <c r="O2349" s="40" t="s">
        <v>11149</v>
      </c>
      <c r="P2349" s="40" t="s">
        <v>16565</v>
      </c>
      <c r="Q2349" s="40" t="s">
        <v>11121</v>
      </c>
    </row>
    <row r="2350" spans="1:17" x14ac:dyDescent="0.35">
      <c r="A2350" s="40" t="s">
        <v>16568</v>
      </c>
      <c r="B2350" s="40" t="s">
        <v>16569</v>
      </c>
      <c r="C2350" s="41"/>
      <c r="D2350" s="42">
        <v>42825</v>
      </c>
      <c r="E2350" s="42">
        <v>2958465</v>
      </c>
      <c r="F2350" s="41"/>
      <c r="G2350" s="41"/>
      <c r="H2350" s="40" t="s">
        <v>9590</v>
      </c>
      <c r="I2350" s="42">
        <v>42825</v>
      </c>
      <c r="J2350" s="40" t="s">
        <v>11115</v>
      </c>
      <c r="K2350" s="42">
        <v>42825</v>
      </c>
      <c r="L2350" s="40" t="s">
        <v>11115</v>
      </c>
      <c r="M2350" s="42">
        <v>42825</v>
      </c>
      <c r="N2350" s="42">
        <v>2958465</v>
      </c>
      <c r="O2350" s="40" t="s">
        <v>11720</v>
      </c>
      <c r="P2350" s="40" t="s">
        <v>16570</v>
      </c>
      <c r="Q2350" s="40" t="s">
        <v>11118</v>
      </c>
    </row>
    <row r="2351" spans="1:17" x14ac:dyDescent="0.35">
      <c r="A2351" s="40" t="s">
        <v>10770</v>
      </c>
      <c r="B2351" s="40" t="s">
        <v>16571</v>
      </c>
      <c r="C2351" s="41"/>
      <c r="D2351" s="42">
        <v>42825</v>
      </c>
      <c r="E2351" s="42">
        <v>2958465</v>
      </c>
      <c r="F2351" s="41"/>
      <c r="G2351" s="41"/>
      <c r="H2351" s="40" t="s">
        <v>9590</v>
      </c>
      <c r="I2351" s="42">
        <v>42825</v>
      </c>
      <c r="J2351" s="40" t="s">
        <v>11115</v>
      </c>
      <c r="K2351" s="42">
        <v>42825</v>
      </c>
      <c r="L2351" s="40" t="s">
        <v>11115</v>
      </c>
      <c r="M2351" s="42">
        <v>42825</v>
      </c>
      <c r="N2351" s="42">
        <v>2958465</v>
      </c>
      <c r="O2351" s="40" t="s">
        <v>11149</v>
      </c>
      <c r="P2351" s="40" t="s">
        <v>16570</v>
      </c>
      <c r="Q2351" s="40" t="s">
        <v>11152</v>
      </c>
    </row>
    <row r="2352" spans="1:17" x14ac:dyDescent="0.35">
      <c r="A2352" s="40" t="s">
        <v>16572</v>
      </c>
      <c r="B2352" s="40" t="s">
        <v>16573</v>
      </c>
      <c r="C2352" s="41"/>
      <c r="D2352" s="42">
        <v>42825</v>
      </c>
      <c r="E2352" s="42">
        <v>2958465</v>
      </c>
      <c r="F2352" s="41"/>
      <c r="G2352" s="41"/>
      <c r="H2352" s="40" t="s">
        <v>9590</v>
      </c>
      <c r="I2352" s="42">
        <v>42825</v>
      </c>
      <c r="J2352" s="40" t="s">
        <v>11115</v>
      </c>
      <c r="K2352" s="42">
        <v>42825</v>
      </c>
      <c r="L2352" s="40" t="s">
        <v>11115</v>
      </c>
      <c r="M2352" s="42">
        <v>42825</v>
      </c>
      <c r="N2352" s="42">
        <v>2958465</v>
      </c>
      <c r="O2352" s="40" t="s">
        <v>11260</v>
      </c>
      <c r="P2352" s="40" t="s">
        <v>16574</v>
      </c>
      <c r="Q2352" s="40" t="s">
        <v>11118</v>
      </c>
    </row>
    <row r="2353" spans="1:17" x14ac:dyDescent="0.35">
      <c r="A2353" s="40" t="s">
        <v>16575</v>
      </c>
      <c r="B2353" s="40" t="s">
        <v>16576</v>
      </c>
      <c r="C2353" s="41"/>
      <c r="D2353" s="42">
        <v>42825</v>
      </c>
      <c r="E2353" s="42">
        <v>2958465</v>
      </c>
      <c r="F2353" s="41"/>
      <c r="G2353" s="41"/>
      <c r="H2353" s="40" t="s">
        <v>9590</v>
      </c>
      <c r="I2353" s="42">
        <v>42825</v>
      </c>
      <c r="J2353" s="40" t="s">
        <v>11115</v>
      </c>
      <c r="K2353" s="42">
        <v>42825</v>
      </c>
      <c r="L2353" s="40" t="s">
        <v>11115</v>
      </c>
      <c r="M2353" s="42">
        <v>42825</v>
      </c>
      <c r="N2353" s="42">
        <v>2958465</v>
      </c>
      <c r="O2353" s="40" t="s">
        <v>11260</v>
      </c>
      <c r="P2353" s="40" t="s">
        <v>16574</v>
      </c>
      <c r="Q2353" s="40" t="s">
        <v>11121</v>
      </c>
    </row>
    <row r="2354" spans="1:17" x14ac:dyDescent="0.35">
      <c r="A2354" s="40" t="s">
        <v>10515</v>
      </c>
      <c r="B2354" s="40" t="s">
        <v>16577</v>
      </c>
      <c r="C2354" s="41"/>
      <c r="D2354" s="42">
        <v>42825</v>
      </c>
      <c r="E2354" s="42">
        <v>2958465</v>
      </c>
      <c r="F2354" s="41"/>
      <c r="G2354" s="41"/>
      <c r="H2354" s="40" t="s">
        <v>9590</v>
      </c>
      <c r="I2354" s="42">
        <v>42825</v>
      </c>
      <c r="J2354" s="40" t="s">
        <v>11115</v>
      </c>
      <c r="K2354" s="42">
        <v>42825</v>
      </c>
      <c r="L2354" s="40" t="s">
        <v>11115</v>
      </c>
      <c r="M2354" s="42">
        <v>42825</v>
      </c>
      <c r="N2354" s="42">
        <v>2958465</v>
      </c>
      <c r="O2354" s="40" t="s">
        <v>11149</v>
      </c>
      <c r="P2354" s="40" t="s">
        <v>16578</v>
      </c>
      <c r="Q2354" s="40" t="s">
        <v>11118</v>
      </c>
    </row>
    <row r="2355" spans="1:17" x14ac:dyDescent="0.35">
      <c r="A2355" s="40" t="s">
        <v>10514</v>
      </c>
      <c r="B2355" s="40" t="s">
        <v>16579</v>
      </c>
      <c r="C2355" s="41"/>
      <c r="D2355" s="42">
        <v>42825</v>
      </c>
      <c r="E2355" s="42">
        <v>2958465</v>
      </c>
      <c r="F2355" s="41"/>
      <c r="G2355" s="41"/>
      <c r="H2355" s="40" t="s">
        <v>9590</v>
      </c>
      <c r="I2355" s="42">
        <v>42825</v>
      </c>
      <c r="J2355" s="40" t="s">
        <v>11115</v>
      </c>
      <c r="K2355" s="42">
        <v>42825</v>
      </c>
      <c r="L2355" s="40" t="s">
        <v>11115</v>
      </c>
      <c r="M2355" s="42">
        <v>42825</v>
      </c>
      <c r="N2355" s="42">
        <v>2958465</v>
      </c>
      <c r="O2355" s="40" t="s">
        <v>11149</v>
      </c>
      <c r="P2355" s="40" t="s">
        <v>16578</v>
      </c>
      <c r="Q2355" s="40" t="s">
        <v>11144</v>
      </c>
    </row>
    <row r="2356" spans="1:17" x14ac:dyDescent="0.35">
      <c r="A2356" s="40" t="s">
        <v>10513</v>
      </c>
      <c r="B2356" s="40" t="s">
        <v>16580</v>
      </c>
      <c r="C2356" s="41"/>
      <c r="D2356" s="42">
        <v>42825</v>
      </c>
      <c r="E2356" s="42">
        <v>2958465</v>
      </c>
      <c r="F2356" s="41"/>
      <c r="G2356" s="41"/>
      <c r="H2356" s="40" t="s">
        <v>9590</v>
      </c>
      <c r="I2356" s="42">
        <v>42825</v>
      </c>
      <c r="J2356" s="40" t="s">
        <v>11115</v>
      </c>
      <c r="K2356" s="42">
        <v>42825</v>
      </c>
      <c r="L2356" s="40" t="s">
        <v>11115</v>
      </c>
      <c r="M2356" s="42">
        <v>42825</v>
      </c>
      <c r="N2356" s="42">
        <v>2958465</v>
      </c>
      <c r="O2356" s="40" t="s">
        <v>11149</v>
      </c>
      <c r="P2356" s="40" t="s">
        <v>16578</v>
      </c>
      <c r="Q2356" s="40" t="s">
        <v>11152</v>
      </c>
    </row>
    <row r="2357" spans="1:17" x14ac:dyDescent="0.35">
      <c r="A2357" s="40" t="s">
        <v>16581</v>
      </c>
      <c r="B2357" s="40" t="s">
        <v>16582</v>
      </c>
      <c r="C2357" s="41"/>
      <c r="D2357" s="42">
        <v>42825</v>
      </c>
      <c r="E2357" s="42">
        <v>2958465</v>
      </c>
      <c r="F2357" s="41"/>
      <c r="G2357" s="41"/>
      <c r="H2357" s="40" t="s">
        <v>9590</v>
      </c>
      <c r="I2357" s="42">
        <v>42825</v>
      </c>
      <c r="J2357" s="40" t="s">
        <v>11115</v>
      </c>
      <c r="K2357" s="42">
        <v>42825</v>
      </c>
      <c r="L2357" s="40" t="s">
        <v>11115</v>
      </c>
      <c r="M2357" s="42">
        <v>42825</v>
      </c>
      <c r="N2357" s="42">
        <v>2958465</v>
      </c>
      <c r="O2357" s="40" t="s">
        <v>11237</v>
      </c>
      <c r="P2357" s="40" t="s">
        <v>16578</v>
      </c>
      <c r="Q2357" s="40" t="s">
        <v>11136</v>
      </c>
    </row>
    <row r="2358" spans="1:17" x14ac:dyDescent="0.35">
      <c r="A2358" s="40" t="s">
        <v>16583</v>
      </c>
      <c r="B2358" s="40" t="s">
        <v>16584</v>
      </c>
      <c r="C2358" s="41"/>
      <c r="D2358" s="42">
        <v>42825</v>
      </c>
      <c r="E2358" s="42">
        <v>2958465</v>
      </c>
      <c r="F2358" s="41"/>
      <c r="G2358" s="41"/>
      <c r="H2358" s="40" t="s">
        <v>9590</v>
      </c>
      <c r="I2358" s="42">
        <v>42825</v>
      </c>
      <c r="J2358" s="40" t="s">
        <v>11115</v>
      </c>
      <c r="K2358" s="42">
        <v>42825</v>
      </c>
      <c r="L2358" s="40" t="s">
        <v>11115</v>
      </c>
      <c r="M2358" s="42">
        <v>42825</v>
      </c>
      <c r="N2358" s="42">
        <v>2958465</v>
      </c>
      <c r="O2358" s="40" t="s">
        <v>11720</v>
      </c>
      <c r="P2358" s="40" t="s">
        <v>16578</v>
      </c>
      <c r="Q2358" s="40" t="s">
        <v>11167</v>
      </c>
    </row>
    <row r="2359" spans="1:17" x14ac:dyDescent="0.35">
      <c r="A2359" s="40" t="s">
        <v>16585</v>
      </c>
      <c r="B2359" s="40" t="s">
        <v>16586</v>
      </c>
      <c r="C2359" s="41"/>
      <c r="D2359" s="42">
        <v>42825</v>
      </c>
      <c r="E2359" s="42">
        <v>2958465</v>
      </c>
      <c r="F2359" s="41"/>
      <c r="G2359" s="41"/>
      <c r="H2359" s="40" t="s">
        <v>9590</v>
      </c>
      <c r="I2359" s="42">
        <v>42825</v>
      </c>
      <c r="J2359" s="40" t="s">
        <v>11115</v>
      </c>
      <c r="K2359" s="42">
        <v>42825</v>
      </c>
      <c r="L2359" s="40" t="s">
        <v>11115</v>
      </c>
      <c r="M2359" s="42">
        <v>42825</v>
      </c>
      <c r="N2359" s="42">
        <v>2958465</v>
      </c>
      <c r="O2359" s="40" t="s">
        <v>11149</v>
      </c>
      <c r="P2359" s="40" t="s">
        <v>16587</v>
      </c>
      <c r="Q2359" s="40" t="s">
        <v>11118</v>
      </c>
    </row>
    <row r="2360" spans="1:17" x14ac:dyDescent="0.35">
      <c r="A2360" s="40" t="s">
        <v>16588</v>
      </c>
      <c r="B2360" s="40" t="s">
        <v>16589</v>
      </c>
      <c r="C2360" s="41"/>
      <c r="D2360" s="42">
        <v>42825</v>
      </c>
      <c r="E2360" s="42">
        <v>2958465</v>
      </c>
      <c r="F2360" s="41"/>
      <c r="G2360" s="41"/>
      <c r="H2360" s="40" t="s">
        <v>9590</v>
      </c>
      <c r="I2360" s="42">
        <v>42825</v>
      </c>
      <c r="J2360" s="40" t="s">
        <v>11115</v>
      </c>
      <c r="K2360" s="42">
        <v>42825</v>
      </c>
      <c r="L2360" s="40" t="s">
        <v>11115</v>
      </c>
      <c r="M2360" s="42">
        <v>42825</v>
      </c>
      <c r="N2360" s="42">
        <v>2958465</v>
      </c>
      <c r="O2360" s="40" t="s">
        <v>11149</v>
      </c>
      <c r="P2360" s="40" t="s">
        <v>16587</v>
      </c>
      <c r="Q2360" s="40" t="s">
        <v>11152</v>
      </c>
    </row>
    <row r="2361" spans="1:17" x14ac:dyDescent="0.35">
      <c r="A2361" s="40" t="s">
        <v>16590</v>
      </c>
      <c r="B2361" s="40" t="s">
        <v>16591</v>
      </c>
      <c r="C2361" s="41"/>
      <c r="D2361" s="42">
        <v>42825</v>
      </c>
      <c r="E2361" s="42">
        <v>2958465</v>
      </c>
      <c r="F2361" s="41"/>
      <c r="G2361" s="41"/>
      <c r="H2361" s="40" t="s">
        <v>9590</v>
      </c>
      <c r="I2361" s="42">
        <v>42825</v>
      </c>
      <c r="J2361" s="40" t="s">
        <v>11115</v>
      </c>
      <c r="K2361" s="42">
        <v>42825</v>
      </c>
      <c r="L2361" s="40" t="s">
        <v>11115</v>
      </c>
      <c r="M2361" s="42">
        <v>42825</v>
      </c>
      <c r="N2361" s="42">
        <v>2958465</v>
      </c>
      <c r="O2361" s="40" t="s">
        <v>11116</v>
      </c>
      <c r="P2361" s="40" t="s">
        <v>16587</v>
      </c>
      <c r="Q2361" s="40" t="s">
        <v>11184</v>
      </c>
    </row>
    <row r="2362" spans="1:17" x14ac:dyDescent="0.35">
      <c r="A2362" s="40" t="s">
        <v>16592</v>
      </c>
      <c r="B2362" s="40" t="s">
        <v>16593</v>
      </c>
      <c r="C2362" s="41"/>
      <c r="D2362" s="42">
        <v>42825</v>
      </c>
      <c r="E2362" s="42">
        <v>2958465</v>
      </c>
      <c r="F2362" s="41"/>
      <c r="G2362" s="41"/>
      <c r="H2362" s="40" t="s">
        <v>9590</v>
      </c>
      <c r="I2362" s="42">
        <v>42825</v>
      </c>
      <c r="J2362" s="40" t="s">
        <v>11115</v>
      </c>
      <c r="K2362" s="42">
        <v>42825</v>
      </c>
      <c r="L2362" s="40" t="s">
        <v>11115</v>
      </c>
      <c r="M2362" s="42">
        <v>42825</v>
      </c>
      <c r="N2362" s="42">
        <v>2958465</v>
      </c>
      <c r="O2362" s="40" t="s">
        <v>11249</v>
      </c>
      <c r="P2362" s="40" t="s">
        <v>16594</v>
      </c>
      <c r="Q2362" s="40" t="s">
        <v>11118</v>
      </c>
    </row>
    <row r="2363" spans="1:17" x14ac:dyDescent="0.35">
      <c r="A2363" s="40" t="s">
        <v>16595</v>
      </c>
      <c r="B2363" s="40" t="s">
        <v>16596</v>
      </c>
      <c r="C2363" s="41"/>
      <c r="D2363" s="42">
        <v>42825</v>
      </c>
      <c r="E2363" s="42">
        <v>2958465</v>
      </c>
      <c r="F2363" s="41"/>
      <c r="G2363" s="41"/>
      <c r="H2363" s="40" t="s">
        <v>9590</v>
      </c>
      <c r="I2363" s="42">
        <v>42825</v>
      </c>
      <c r="J2363" s="40" t="s">
        <v>11115</v>
      </c>
      <c r="K2363" s="42">
        <v>42825</v>
      </c>
      <c r="L2363" s="40" t="s">
        <v>11115</v>
      </c>
      <c r="M2363" s="42">
        <v>42825</v>
      </c>
      <c r="N2363" s="42">
        <v>2958465</v>
      </c>
      <c r="O2363" s="40" t="s">
        <v>11249</v>
      </c>
      <c r="P2363" s="40" t="s">
        <v>16594</v>
      </c>
      <c r="Q2363" s="40" t="s">
        <v>11121</v>
      </c>
    </row>
    <row r="2364" spans="1:17" x14ac:dyDescent="0.35">
      <c r="A2364" s="40" t="s">
        <v>16597</v>
      </c>
      <c r="B2364" s="40" t="s">
        <v>16598</v>
      </c>
      <c r="C2364" s="41"/>
      <c r="D2364" s="42">
        <v>42825</v>
      </c>
      <c r="E2364" s="42">
        <v>2958465</v>
      </c>
      <c r="F2364" s="41"/>
      <c r="G2364" s="41"/>
      <c r="H2364" s="40" t="s">
        <v>9590</v>
      </c>
      <c r="I2364" s="42">
        <v>42825</v>
      </c>
      <c r="J2364" s="40" t="s">
        <v>11115</v>
      </c>
      <c r="K2364" s="42">
        <v>42825</v>
      </c>
      <c r="L2364" s="40" t="s">
        <v>11115</v>
      </c>
      <c r="M2364" s="42">
        <v>42825</v>
      </c>
      <c r="N2364" s="42">
        <v>2958465</v>
      </c>
      <c r="O2364" s="40" t="s">
        <v>11116</v>
      </c>
      <c r="P2364" s="40" t="s">
        <v>16599</v>
      </c>
      <c r="Q2364" s="40" t="s">
        <v>11118</v>
      </c>
    </row>
    <row r="2365" spans="1:17" x14ac:dyDescent="0.35">
      <c r="A2365" s="40" t="s">
        <v>16600</v>
      </c>
      <c r="B2365" s="40" t="s">
        <v>16601</v>
      </c>
      <c r="C2365" s="41"/>
      <c r="D2365" s="42">
        <v>42825</v>
      </c>
      <c r="E2365" s="42">
        <v>2958465</v>
      </c>
      <c r="F2365" s="41"/>
      <c r="G2365" s="41"/>
      <c r="H2365" s="40" t="s">
        <v>9590</v>
      </c>
      <c r="I2365" s="42">
        <v>42825</v>
      </c>
      <c r="J2365" s="40" t="s">
        <v>11115</v>
      </c>
      <c r="K2365" s="42">
        <v>42825</v>
      </c>
      <c r="L2365" s="40" t="s">
        <v>11115</v>
      </c>
      <c r="M2365" s="42">
        <v>42825</v>
      </c>
      <c r="N2365" s="42">
        <v>2958465</v>
      </c>
      <c r="O2365" s="40" t="s">
        <v>11116</v>
      </c>
      <c r="P2365" s="40" t="s">
        <v>16599</v>
      </c>
      <c r="Q2365" s="40" t="s">
        <v>11121</v>
      </c>
    </row>
    <row r="2366" spans="1:17" x14ac:dyDescent="0.35">
      <c r="A2366" s="40" t="s">
        <v>16602</v>
      </c>
      <c r="B2366" s="40" t="s">
        <v>16603</v>
      </c>
      <c r="C2366" s="41"/>
      <c r="D2366" s="42">
        <v>42825</v>
      </c>
      <c r="E2366" s="42">
        <v>2958465</v>
      </c>
      <c r="F2366" s="41"/>
      <c r="G2366" s="41"/>
      <c r="H2366" s="40" t="s">
        <v>9590</v>
      </c>
      <c r="I2366" s="42">
        <v>42825</v>
      </c>
      <c r="J2366" s="40" t="s">
        <v>11115</v>
      </c>
      <c r="K2366" s="42">
        <v>42825</v>
      </c>
      <c r="L2366" s="40" t="s">
        <v>11115</v>
      </c>
      <c r="M2366" s="42">
        <v>42825</v>
      </c>
      <c r="N2366" s="42">
        <v>2958465</v>
      </c>
      <c r="O2366" s="40" t="s">
        <v>11116</v>
      </c>
      <c r="P2366" s="40" t="s">
        <v>16599</v>
      </c>
      <c r="Q2366" s="40" t="s">
        <v>11136</v>
      </c>
    </row>
    <row r="2367" spans="1:17" x14ac:dyDescent="0.35">
      <c r="A2367" s="40" t="s">
        <v>16604</v>
      </c>
      <c r="B2367" s="40" t="s">
        <v>16605</v>
      </c>
      <c r="C2367" s="41"/>
      <c r="D2367" s="42">
        <v>42825</v>
      </c>
      <c r="E2367" s="42">
        <v>2958465</v>
      </c>
      <c r="F2367" s="41"/>
      <c r="G2367" s="41"/>
      <c r="H2367" s="40" t="s">
        <v>9590</v>
      </c>
      <c r="I2367" s="42">
        <v>42825</v>
      </c>
      <c r="J2367" s="40" t="s">
        <v>11115</v>
      </c>
      <c r="K2367" s="42">
        <v>42825</v>
      </c>
      <c r="L2367" s="40" t="s">
        <v>11115</v>
      </c>
      <c r="M2367" s="42">
        <v>42825</v>
      </c>
      <c r="N2367" s="42">
        <v>2958465</v>
      </c>
      <c r="O2367" s="40" t="s">
        <v>11249</v>
      </c>
      <c r="P2367" s="40" t="s">
        <v>16606</v>
      </c>
      <c r="Q2367" s="40" t="s">
        <v>11118</v>
      </c>
    </row>
    <row r="2368" spans="1:17" x14ac:dyDescent="0.35">
      <c r="A2368" s="40" t="s">
        <v>16607</v>
      </c>
      <c r="B2368" s="40" t="s">
        <v>16608</v>
      </c>
      <c r="C2368" s="41"/>
      <c r="D2368" s="42">
        <v>42825</v>
      </c>
      <c r="E2368" s="42">
        <v>2958465</v>
      </c>
      <c r="F2368" s="41"/>
      <c r="G2368" s="41"/>
      <c r="H2368" s="40" t="s">
        <v>9590</v>
      </c>
      <c r="I2368" s="42">
        <v>42825</v>
      </c>
      <c r="J2368" s="40" t="s">
        <v>11115</v>
      </c>
      <c r="K2368" s="42">
        <v>42825</v>
      </c>
      <c r="L2368" s="40" t="s">
        <v>11115</v>
      </c>
      <c r="M2368" s="42">
        <v>42825</v>
      </c>
      <c r="N2368" s="42">
        <v>2958465</v>
      </c>
      <c r="O2368" s="40" t="s">
        <v>11249</v>
      </c>
      <c r="P2368" s="40" t="s">
        <v>16606</v>
      </c>
      <c r="Q2368" s="40" t="s">
        <v>11121</v>
      </c>
    </row>
    <row r="2369" spans="1:17" x14ac:dyDescent="0.35">
      <c r="A2369" s="40" t="s">
        <v>16609</v>
      </c>
      <c r="B2369" s="40" t="s">
        <v>16610</v>
      </c>
      <c r="C2369" s="41"/>
      <c r="D2369" s="42">
        <v>42825</v>
      </c>
      <c r="E2369" s="42">
        <v>2958465</v>
      </c>
      <c r="F2369" s="41"/>
      <c r="G2369" s="41"/>
      <c r="H2369" s="40" t="s">
        <v>9590</v>
      </c>
      <c r="I2369" s="42">
        <v>42825</v>
      </c>
      <c r="J2369" s="40" t="s">
        <v>11115</v>
      </c>
      <c r="K2369" s="42">
        <v>42825</v>
      </c>
      <c r="L2369" s="40" t="s">
        <v>11115</v>
      </c>
      <c r="M2369" s="42">
        <v>42825</v>
      </c>
      <c r="N2369" s="42">
        <v>2958465</v>
      </c>
      <c r="O2369" s="40" t="s">
        <v>11249</v>
      </c>
      <c r="P2369" s="40" t="s">
        <v>16606</v>
      </c>
      <c r="Q2369" s="40" t="s">
        <v>11136</v>
      </c>
    </row>
    <row r="2370" spans="1:17" x14ac:dyDescent="0.35">
      <c r="A2370" s="40" t="s">
        <v>10771</v>
      </c>
      <c r="B2370" s="40" t="s">
        <v>10282</v>
      </c>
      <c r="C2370" s="41"/>
      <c r="D2370" s="42">
        <v>42825</v>
      </c>
      <c r="E2370" s="42">
        <v>2958465</v>
      </c>
      <c r="F2370" s="41"/>
      <c r="G2370" s="41"/>
      <c r="H2370" s="40" t="s">
        <v>9590</v>
      </c>
      <c r="I2370" s="42">
        <v>42825</v>
      </c>
      <c r="J2370" s="40" t="s">
        <v>11115</v>
      </c>
      <c r="K2370" s="42">
        <v>42825</v>
      </c>
      <c r="L2370" s="40" t="s">
        <v>11115</v>
      </c>
      <c r="M2370" s="42">
        <v>42825</v>
      </c>
      <c r="N2370" s="42">
        <v>2958465</v>
      </c>
      <c r="O2370" s="40" t="s">
        <v>11116</v>
      </c>
      <c r="P2370" s="40" t="s">
        <v>16611</v>
      </c>
      <c r="Q2370" s="40" t="s">
        <v>11118</v>
      </c>
    </row>
    <row r="2371" spans="1:17" x14ac:dyDescent="0.35">
      <c r="A2371" s="40" t="s">
        <v>16612</v>
      </c>
      <c r="B2371" s="40" t="s">
        <v>16613</v>
      </c>
      <c r="C2371" s="41"/>
      <c r="D2371" s="42">
        <v>42825</v>
      </c>
      <c r="E2371" s="42">
        <v>2958465</v>
      </c>
      <c r="F2371" s="41"/>
      <c r="G2371" s="41"/>
      <c r="H2371" s="40" t="s">
        <v>9590</v>
      </c>
      <c r="I2371" s="42">
        <v>42825</v>
      </c>
      <c r="J2371" s="40" t="s">
        <v>11115</v>
      </c>
      <c r="K2371" s="42">
        <v>42825</v>
      </c>
      <c r="L2371" s="40" t="s">
        <v>11115</v>
      </c>
      <c r="M2371" s="42">
        <v>42825</v>
      </c>
      <c r="N2371" s="42">
        <v>2958465</v>
      </c>
      <c r="O2371" s="40" t="s">
        <v>11116</v>
      </c>
      <c r="P2371" s="40" t="s">
        <v>16611</v>
      </c>
      <c r="Q2371" s="40" t="s">
        <v>11121</v>
      </c>
    </row>
    <row r="2372" spans="1:17" ht="26.5" x14ac:dyDescent="0.35">
      <c r="A2372" s="40" t="s">
        <v>16614</v>
      </c>
      <c r="B2372" s="40" t="s">
        <v>16615</v>
      </c>
      <c r="C2372" s="41"/>
      <c r="D2372" s="42">
        <v>42825</v>
      </c>
      <c r="E2372" s="42">
        <v>2958465</v>
      </c>
      <c r="F2372" s="41"/>
      <c r="G2372" s="41"/>
      <c r="H2372" s="40" t="s">
        <v>9590</v>
      </c>
      <c r="I2372" s="42">
        <v>42825</v>
      </c>
      <c r="J2372" s="40" t="s">
        <v>11115</v>
      </c>
      <c r="K2372" s="42">
        <v>42825</v>
      </c>
      <c r="L2372" s="40" t="s">
        <v>11115</v>
      </c>
      <c r="M2372" s="42">
        <v>42825</v>
      </c>
      <c r="N2372" s="42">
        <v>2958465</v>
      </c>
      <c r="O2372" s="40" t="s">
        <v>11249</v>
      </c>
      <c r="P2372" s="40" t="s">
        <v>16616</v>
      </c>
      <c r="Q2372" s="40" t="s">
        <v>11118</v>
      </c>
    </row>
    <row r="2373" spans="1:17" ht="26.5" x14ac:dyDescent="0.35">
      <c r="A2373" s="40" t="s">
        <v>16617</v>
      </c>
      <c r="B2373" s="40" t="s">
        <v>16618</v>
      </c>
      <c r="C2373" s="41"/>
      <c r="D2373" s="42">
        <v>42825</v>
      </c>
      <c r="E2373" s="42">
        <v>2958465</v>
      </c>
      <c r="F2373" s="41"/>
      <c r="G2373" s="41"/>
      <c r="H2373" s="40" t="s">
        <v>9590</v>
      </c>
      <c r="I2373" s="42">
        <v>42825</v>
      </c>
      <c r="J2373" s="40" t="s">
        <v>11115</v>
      </c>
      <c r="K2373" s="42">
        <v>42825</v>
      </c>
      <c r="L2373" s="40" t="s">
        <v>11115</v>
      </c>
      <c r="M2373" s="42">
        <v>42825</v>
      </c>
      <c r="N2373" s="42">
        <v>2958465</v>
      </c>
      <c r="O2373" s="40" t="s">
        <v>11249</v>
      </c>
      <c r="P2373" s="40" t="s">
        <v>16616</v>
      </c>
      <c r="Q2373" s="40" t="s">
        <v>11121</v>
      </c>
    </row>
    <row r="2374" spans="1:17" ht="26.5" x14ac:dyDescent="0.35">
      <c r="A2374" s="40" t="s">
        <v>16619</v>
      </c>
      <c r="B2374" s="40" t="s">
        <v>16620</v>
      </c>
      <c r="C2374" s="41"/>
      <c r="D2374" s="42">
        <v>42825</v>
      </c>
      <c r="E2374" s="42">
        <v>2958465</v>
      </c>
      <c r="F2374" s="40" t="s">
        <v>16621</v>
      </c>
      <c r="G2374" s="41"/>
      <c r="H2374" s="40" t="s">
        <v>9590</v>
      </c>
      <c r="I2374" s="42">
        <v>42825</v>
      </c>
      <c r="J2374" s="40" t="s">
        <v>11115</v>
      </c>
      <c r="K2374" s="42">
        <v>42825</v>
      </c>
      <c r="L2374" s="40" t="s">
        <v>11115</v>
      </c>
      <c r="M2374" s="42">
        <v>42825</v>
      </c>
      <c r="N2374" s="42">
        <v>2958465</v>
      </c>
      <c r="O2374" s="40" t="s">
        <v>11160</v>
      </c>
      <c r="P2374" s="40" t="s">
        <v>16622</v>
      </c>
      <c r="Q2374" s="40" t="s">
        <v>11121</v>
      </c>
    </row>
    <row r="2375" spans="1:17" x14ac:dyDescent="0.35">
      <c r="A2375" s="40" t="s">
        <v>16623</v>
      </c>
      <c r="B2375" s="40" t="s">
        <v>16624</v>
      </c>
      <c r="C2375" s="41"/>
      <c r="D2375" s="42">
        <v>42825</v>
      </c>
      <c r="E2375" s="42">
        <v>2958465</v>
      </c>
      <c r="F2375" s="41"/>
      <c r="G2375" s="41"/>
      <c r="H2375" s="40" t="s">
        <v>9590</v>
      </c>
      <c r="I2375" s="42">
        <v>42825</v>
      </c>
      <c r="J2375" s="40" t="s">
        <v>11115</v>
      </c>
      <c r="K2375" s="42">
        <v>42825</v>
      </c>
      <c r="L2375" s="40" t="s">
        <v>11115</v>
      </c>
      <c r="M2375" s="42">
        <v>42825</v>
      </c>
      <c r="N2375" s="42">
        <v>2958465</v>
      </c>
      <c r="O2375" s="40" t="s">
        <v>11568</v>
      </c>
      <c r="P2375" s="40" t="s">
        <v>16625</v>
      </c>
      <c r="Q2375" s="40" t="s">
        <v>11118</v>
      </c>
    </row>
    <row r="2376" spans="1:17" x14ac:dyDescent="0.35">
      <c r="A2376" s="40" t="s">
        <v>16626</v>
      </c>
      <c r="B2376" s="40" t="s">
        <v>16627</v>
      </c>
      <c r="C2376" s="41"/>
      <c r="D2376" s="42">
        <v>42825</v>
      </c>
      <c r="E2376" s="42">
        <v>2958465</v>
      </c>
      <c r="F2376" s="41"/>
      <c r="G2376" s="41"/>
      <c r="H2376" s="40" t="s">
        <v>9590</v>
      </c>
      <c r="I2376" s="42">
        <v>42825</v>
      </c>
      <c r="J2376" s="40" t="s">
        <v>11115</v>
      </c>
      <c r="K2376" s="42">
        <v>42825</v>
      </c>
      <c r="L2376" s="40" t="s">
        <v>11115</v>
      </c>
      <c r="M2376" s="42">
        <v>42825</v>
      </c>
      <c r="N2376" s="42">
        <v>2958465</v>
      </c>
      <c r="O2376" s="40" t="s">
        <v>11568</v>
      </c>
      <c r="P2376" s="40" t="s">
        <v>16625</v>
      </c>
      <c r="Q2376" s="40" t="s">
        <v>11121</v>
      </c>
    </row>
    <row r="2377" spans="1:17" x14ac:dyDescent="0.35">
      <c r="A2377" s="40" t="s">
        <v>16628</v>
      </c>
      <c r="B2377" s="40" t="s">
        <v>16629</v>
      </c>
      <c r="C2377" s="41"/>
      <c r="D2377" s="42">
        <v>42825</v>
      </c>
      <c r="E2377" s="42">
        <v>2958465</v>
      </c>
      <c r="F2377" s="41"/>
      <c r="G2377" s="41"/>
      <c r="H2377" s="40" t="s">
        <v>9590</v>
      </c>
      <c r="I2377" s="42">
        <v>42825</v>
      </c>
      <c r="J2377" s="40" t="s">
        <v>11115</v>
      </c>
      <c r="K2377" s="42">
        <v>42825</v>
      </c>
      <c r="L2377" s="40" t="s">
        <v>11115</v>
      </c>
      <c r="M2377" s="42">
        <v>42825</v>
      </c>
      <c r="N2377" s="42">
        <v>2958465</v>
      </c>
      <c r="O2377" s="40" t="s">
        <v>11237</v>
      </c>
      <c r="P2377" s="40" t="s">
        <v>16630</v>
      </c>
      <c r="Q2377" s="40" t="s">
        <v>11118</v>
      </c>
    </row>
    <row r="2378" spans="1:17" x14ac:dyDescent="0.35">
      <c r="A2378" s="40" t="s">
        <v>16631</v>
      </c>
      <c r="B2378" s="40" t="s">
        <v>16632</v>
      </c>
      <c r="C2378" s="41"/>
      <c r="D2378" s="42">
        <v>42825</v>
      </c>
      <c r="E2378" s="42">
        <v>2958465</v>
      </c>
      <c r="F2378" s="41"/>
      <c r="G2378" s="41"/>
      <c r="H2378" s="40" t="s">
        <v>9590</v>
      </c>
      <c r="I2378" s="42">
        <v>42825</v>
      </c>
      <c r="J2378" s="40" t="s">
        <v>11115</v>
      </c>
      <c r="K2378" s="42">
        <v>42825</v>
      </c>
      <c r="L2378" s="40" t="s">
        <v>11115</v>
      </c>
      <c r="M2378" s="42">
        <v>42825</v>
      </c>
      <c r="N2378" s="42">
        <v>2958465</v>
      </c>
      <c r="O2378" s="40" t="s">
        <v>11237</v>
      </c>
      <c r="P2378" s="40" t="s">
        <v>16630</v>
      </c>
      <c r="Q2378" s="40" t="s">
        <v>11139</v>
      </c>
    </row>
    <row r="2379" spans="1:17" x14ac:dyDescent="0.35">
      <c r="A2379" s="40" t="s">
        <v>16633</v>
      </c>
      <c r="B2379" s="40" t="s">
        <v>16634</v>
      </c>
      <c r="C2379" s="41"/>
      <c r="D2379" s="42">
        <v>42825</v>
      </c>
      <c r="E2379" s="42">
        <v>2958465</v>
      </c>
      <c r="F2379" s="41"/>
      <c r="G2379" s="41"/>
      <c r="H2379" s="40" t="s">
        <v>9590</v>
      </c>
      <c r="I2379" s="42">
        <v>42825</v>
      </c>
      <c r="J2379" s="40" t="s">
        <v>11115</v>
      </c>
      <c r="K2379" s="42">
        <v>42825</v>
      </c>
      <c r="L2379" s="40" t="s">
        <v>11115</v>
      </c>
      <c r="M2379" s="42">
        <v>42825</v>
      </c>
      <c r="N2379" s="42">
        <v>2958465</v>
      </c>
      <c r="O2379" s="40" t="s">
        <v>11249</v>
      </c>
      <c r="P2379" s="40" t="s">
        <v>16635</v>
      </c>
      <c r="Q2379" s="40" t="s">
        <v>11118</v>
      </c>
    </row>
    <row r="2380" spans="1:17" x14ac:dyDescent="0.35">
      <c r="A2380" s="40" t="s">
        <v>16636</v>
      </c>
      <c r="B2380" s="40" t="s">
        <v>16637</v>
      </c>
      <c r="C2380" s="41"/>
      <c r="D2380" s="42">
        <v>42825</v>
      </c>
      <c r="E2380" s="42">
        <v>2958465</v>
      </c>
      <c r="F2380" s="41"/>
      <c r="G2380" s="41"/>
      <c r="H2380" s="40" t="s">
        <v>9590</v>
      </c>
      <c r="I2380" s="42">
        <v>42825</v>
      </c>
      <c r="J2380" s="40" t="s">
        <v>11115</v>
      </c>
      <c r="K2380" s="42">
        <v>42825</v>
      </c>
      <c r="L2380" s="40" t="s">
        <v>11115</v>
      </c>
      <c r="M2380" s="42">
        <v>42825</v>
      </c>
      <c r="N2380" s="42">
        <v>2958465</v>
      </c>
      <c r="O2380" s="40" t="s">
        <v>11249</v>
      </c>
      <c r="P2380" s="40" t="s">
        <v>16635</v>
      </c>
      <c r="Q2380" s="40" t="s">
        <v>11121</v>
      </c>
    </row>
    <row r="2381" spans="1:17" x14ac:dyDescent="0.35">
      <c r="A2381" s="40" t="s">
        <v>10548</v>
      </c>
      <c r="B2381" s="40" t="s">
        <v>16638</v>
      </c>
      <c r="C2381" s="41"/>
      <c r="D2381" s="42">
        <v>42825</v>
      </c>
      <c r="E2381" s="42">
        <v>2958465</v>
      </c>
      <c r="F2381" s="41"/>
      <c r="G2381" s="41"/>
      <c r="H2381" s="40" t="s">
        <v>9590</v>
      </c>
      <c r="I2381" s="42">
        <v>42825</v>
      </c>
      <c r="J2381" s="40" t="s">
        <v>11115</v>
      </c>
      <c r="K2381" s="42">
        <v>42825</v>
      </c>
      <c r="L2381" s="40" t="s">
        <v>11115</v>
      </c>
      <c r="M2381" s="42">
        <v>42825</v>
      </c>
      <c r="N2381" s="42">
        <v>2958465</v>
      </c>
      <c r="O2381" s="40" t="s">
        <v>11149</v>
      </c>
      <c r="P2381" s="40" t="s">
        <v>16639</v>
      </c>
      <c r="Q2381" s="40" t="s">
        <v>11152</v>
      </c>
    </row>
    <row r="2382" spans="1:17" x14ac:dyDescent="0.35">
      <c r="A2382" s="40" t="s">
        <v>10487</v>
      </c>
      <c r="B2382" s="40" t="s">
        <v>16640</v>
      </c>
      <c r="C2382" s="41"/>
      <c r="D2382" s="42">
        <v>42825</v>
      </c>
      <c r="E2382" s="42">
        <v>2958465</v>
      </c>
      <c r="F2382" s="41"/>
      <c r="G2382" s="41"/>
      <c r="H2382" s="40" t="s">
        <v>9590</v>
      </c>
      <c r="I2382" s="42">
        <v>42825</v>
      </c>
      <c r="J2382" s="40" t="s">
        <v>11115</v>
      </c>
      <c r="K2382" s="42">
        <v>42825</v>
      </c>
      <c r="L2382" s="40" t="s">
        <v>11115</v>
      </c>
      <c r="M2382" s="42">
        <v>42825</v>
      </c>
      <c r="N2382" s="42">
        <v>2958465</v>
      </c>
      <c r="O2382" s="40" t="s">
        <v>11149</v>
      </c>
      <c r="P2382" s="40" t="s">
        <v>16641</v>
      </c>
      <c r="Q2382" s="40" t="s">
        <v>11118</v>
      </c>
    </row>
    <row r="2383" spans="1:17" x14ac:dyDescent="0.35">
      <c r="A2383" s="40" t="s">
        <v>10490</v>
      </c>
      <c r="B2383" s="40" t="s">
        <v>16642</v>
      </c>
      <c r="C2383" s="41"/>
      <c r="D2383" s="42">
        <v>42825</v>
      </c>
      <c r="E2383" s="42">
        <v>2958465</v>
      </c>
      <c r="F2383" s="41"/>
      <c r="G2383" s="41"/>
      <c r="H2383" s="40" t="s">
        <v>9590</v>
      </c>
      <c r="I2383" s="42">
        <v>42825</v>
      </c>
      <c r="J2383" s="40" t="s">
        <v>11115</v>
      </c>
      <c r="K2383" s="42">
        <v>42825</v>
      </c>
      <c r="L2383" s="40" t="s">
        <v>11115</v>
      </c>
      <c r="M2383" s="42">
        <v>42825</v>
      </c>
      <c r="N2383" s="42">
        <v>2958465</v>
      </c>
      <c r="O2383" s="40" t="s">
        <v>11149</v>
      </c>
      <c r="P2383" s="40" t="s">
        <v>16641</v>
      </c>
      <c r="Q2383" s="40" t="s">
        <v>11152</v>
      </c>
    </row>
    <row r="2384" spans="1:17" x14ac:dyDescent="0.35">
      <c r="A2384" s="40" t="s">
        <v>16643</v>
      </c>
      <c r="B2384" s="40" t="s">
        <v>16642</v>
      </c>
      <c r="C2384" s="41"/>
      <c r="D2384" s="42">
        <v>42825</v>
      </c>
      <c r="E2384" s="42">
        <v>2958465</v>
      </c>
      <c r="F2384" s="41"/>
      <c r="G2384" s="41"/>
      <c r="H2384" s="40" t="s">
        <v>9590</v>
      </c>
      <c r="I2384" s="42">
        <v>42825</v>
      </c>
      <c r="J2384" s="40" t="s">
        <v>11115</v>
      </c>
      <c r="K2384" s="42">
        <v>42825</v>
      </c>
      <c r="L2384" s="40" t="s">
        <v>11115</v>
      </c>
      <c r="M2384" s="42">
        <v>42825</v>
      </c>
      <c r="N2384" s="42">
        <v>2958465</v>
      </c>
      <c r="O2384" s="40" t="s">
        <v>11149</v>
      </c>
      <c r="P2384" s="40" t="s">
        <v>16641</v>
      </c>
      <c r="Q2384" s="40" t="s">
        <v>11152</v>
      </c>
    </row>
    <row r="2385" spans="1:17" x14ac:dyDescent="0.35">
      <c r="A2385" s="40" t="s">
        <v>16644</v>
      </c>
      <c r="B2385" s="40" t="s">
        <v>16645</v>
      </c>
      <c r="C2385" s="41"/>
      <c r="D2385" s="42">
        <v>42825</v>
      </c>
      <c r="E2385" s="42">
        <v>2958465</v>
      </c>
      <c r="F2385" s="41"/>
      <c r="G2385" s="41"/>
      <c r="H2385" s="40" t="s">
        <v>9590</v>
      </c>
      <c r="I2385" s="42">
        <v>42825</v>
      </c>
      <c r="J2385" s="40" t="s">
        <v>11115</v>
      </c>
      <c r="K2385" s="42">
        <v>42825</v>
      </c>
      <c r="L2385" s="40" t="s">
        <v>11115</v>
      </c>
      <c r="M2385" s="42">
        <v>42825</v>
      </c>
      <c r="N2385" s="42">
        <v>2958465</v>
      </c>
      <c r="O2385" s="40" t="s">
        <v>11128</v>
      </c>
      <c r="P2385" s="40" t="s">
        <v>16646</v>
      </c>
      <c r="Q2385" s="40" t="s">
        <v>11118</v>
      </c>
    </row>
    <row r="2386" spans="1:17" x14ac:dyDescent="0.35">
      <c r="A2386" s="40" t="s">
        <v>16647</v>
      </c>
      <c r="B2386" s="40" t="s">
        <v>16648</v>
      </c>
      <c r="C2386" s="41"/>
      <c r="D2386" s="42">
        <v>42825</v>
      </c>
      <c r="E2386" s="42">
        <v>2958465</v>
      </c>
      <c r="F2386" s="41"/>
      <c r="G2386" s="41"/>
      <c r="H2386" s="40" t="s">
        <v>9590</v>
      </c>
      <c r="I2386" s="42">
        <v>42825</v>
      </c>
      <c r="J2386" s="40" t="s">
        <v>11115</v>
      </c>
      <c r="K2386" s="42">
        <v>42825</v>
      </c>
      <c r="L2386" s="40" t="s">
        <v>11115</v>
      </c>
      <c r="M2386" s="42">
        <v>42825</v>
      </c>
      <c r="N2386" s="42">
        <v>2958465</v>
      </c>
      <c r="O2386" s="40" t="s">
        <v>11128</v>
      </c>
      <c r="P2386" s="40" t="s">
        <v>16646</v>
      </c>
      <c r="Q2386" s="40" t="s">
        <v>11136</v>
      </c>
    </row>
    <row r="2387" spans="1:17" x14ac:dyDescent="0.35">
      <c r="A2387" s="40" t="s">
        <v>10540</v>
      </c>
      <c r="B2387" s="40" t="s">
        <v>16649</v>
      </c>
      <c r="C2387" s="41"/>
      <c r="D2387" s="42">
        <v>42825</v>
      </c>
      <c r="E2387" s="42">
        <v>2958465</v>
      </c>
      <c r="F2387" s="41"/>
      <c r="G2387" s="41"/>
      <c r="H2387" s="40" t="s">
        <v>9590</v>
      </c>
      <c r="I2387" s="42">
        <v>42825</v>
      </c>
      <c r="J2387" s="40" t="s">
        <v>11115</v>
      </c>
      <c r="K2387" s="42">
        <v>42825</v>
      </c>
      <c r="L2387" s="40" t="s">
        <v>11115</v>
      </c>
      <c r="M2387" s="42">
        <v>42825</v>
      </c>
      <c r="N2387" s="42">
        <v>2958465</v>
      </c>
      <c r="O2387" s="40" t="s">
        <v>11149</v>
      </c>
      <c r="P2387" s="40" t="s">
        <v>16650</v>
      </c>
      <c r="Q2387" s="40" t="s">
        <v>11152</v>
      </c>
    </row>
    <row r="2388" spans="1:17" x14ac:dyDescent="0.35">
      <c r="A2388" s="40" t="s">
        <v>16651</v>
      </c>
      <c r="B2388" s="40" t="s">
        <v>16652</v>
      </c>
      <c r="C2388" s="41"/>
      <c r="D2388" s="42">
        <v>42825</v>
      </c>
      <c r="E2388" s="42">
        <v>2958465</v>
      </c>
      <c r="F2388" s="41"/>
      <c r="G2388" s="41"/>
      <c r="H2388" s="40" t="s">
        <v>9590</v>
      </c>
      <c r="I2388" s="42">
        <v>42825</v>
      </c>
      <c r="J2388" s="40" t="s">
        <v>11115</v>
      </c>
      <c r="K2388" s="42">
        <v>42825</v>
      </c>
      <c r="L2388" s="40" t="s">
        <v>11115</v>
      </c>
      <c r="M2388" s="42">
        <v>42825</v>
      </c>
      <c r="N2388" s="42">
        <v>2958465</v>
      </c>
      <c r="O2388" s="40" t="s">
        <v>11249</v>
      </c>
      <c r="P2388" s="40" t="s">
        <v>16653</v>
      </c>
      <c r="Q2388" s="40" t="s">
        <v>11118</v>
      </c>
    </row>
    <row r="2389" spans="1:17" x14ac:dyDescent="0.35">
      <c r="A2389" s="40" t="s">
        <v>16654</v>
      </c>
      <c r="B2389" s="40" t="s">
        <v>16655</v>
      </c>
      <c r="C2389" s="41"/>
      <c r="D2389" s="42">
        <v>42825</v>
      </c>
      <c r="E2389" s="42">
        <v>2958465</v>
      </c>
      <c r="F2389" s="41"/>
      <c r="G2389" s="41"/>
      <c r="H2389" s="40" t="s">
        <v>9590</v>
      </c>
      <c r="I2389" s="42">
        <v>42825</v>
      </c>
      <c r="J2389" s="40" t="s">
        <v>11115</v>
      </c>
      <c r="K2389" s="42">
        <v>42825</v>
      </c>
      <c r="L2389" s="40" t="s">
        <v>11115</v>
      </c>
      <c r="M2389" s="42">
        <v>42825</v>
      </c>
      <c r="N2389" s="42">
        <v>2958465</v>
      </c>
      <c r="O2389" s="40" t="s">
        <v>11249</v>
      </c>
      <c r="P2389" s="40" t="s">
        <v>16653</v>
      </c>
      <c r="Q2389" s="40" t="s">
        <v>11121</v>
      </c>
    </row>
    <row r="2390" spans="1:17" x14ac:dyDescent="0.35">
      <c r="A2390" s="40" t="s">
        <v>10430</v>
      </c>
      <c r="B2390" s="40" t="s">
        <v>16656</v>
      </c>
      <c r="C2390" s="41"/>
      <c r="D2390" s="42">
        <v>42825</v>
      </c>
      <c r="E2390" s="42">
        <v>2958465</v>
      </c>
      <c r="F2390" s="41"/>
      <c r="G2390" s="41"/>
      <c r="H2390" s="40" t="s">
        <v>9590</v>
      </c>
      <c r="I2390" s="42">
        <v>42825</v>
      </c>
      <c r="J2390" s="40" t="s">
        <v>11115</v>
      </c>
      <c r="K2390" s="42">
        <v>42825</v>
      </c>
      <c r="L2390" s="40" t="s">
        <v>11115</v>
      </c>
      <c r="M2390" s="42">
        <v>42825</v>
      </c>
      <c r="N2390" s="42">
        <v>2958465</v>
      </c>
      <c r="O2390" s="40" t="s">
        <v>11149</v>
      </c>
      <c r="P2390" s="40" t="s">
        <v>16657</v>
      </c>
      <c r="Q2390" s="40" t="s">
        <v>11118</v>
      </c>
    </row>
    <row r="2391" spans="1:17" x14ac:dyDescent="0.35">
      <c r="A2391" s="40" t="s">
        <v>10431</v>
      </c>
      <c r="B2391" s="40" t="s">
        <v>16658</v>
      </c>
      <c r="C2391" s="41"/>
      <c r="D2391" s="42">
        <v>42825</v>
      </c>
      <c r="E2391" s="42">
        <v>2958465</v>
      </c>
      <c r="F2391" s="41"/>
      <c r="G2391" s="41"/>
      <c r="H2391" s="40" t="s">
        <v>9590</v>
      </c>
      <c r="I2391" s="42">
        <v>42825</v>
      </c>
      <c r="J2391" s="40" t="s">
        <v>11115</v>
      </c>
      <c r="K2391" s="42">
        <v>42825</v>
      </c>
      <c r="L2391" s="40" t="s">
        <v>11115</v>
      </c>
      <c r="M2391" s="42">
        <v>42825</v>
      </c>
      <c r="N2391" s="42">
        <v>2958465</v>
      </c>
      <c r="O2391" s="40" t="s">
        <v>11149</v>
      </c>
      <c r="P2391" s="40" t="s">
        <v>16657</v>
      </c>
      <c r="Q2391" s="40" t="s">
        <v>11144</v>
      </c>
    </row>
    <row r="2392" spans="1:17" x14ac:dyDescent="0.35">
      <c r="A2392" s="40" t="s">
        <v>16659</v>
      </c>
      <c r="B2392" s="40" t="s">
        <v>16660</v>
      </c>
      <c r="C2392" s="41"/>
      <c r="D2392" s="42">
        <v>42825</v>
      </c>
      <c r="E2392" s="42">
        <v>2958465</v>
      </c>
      <c r="F2392" s="41"/>
      <c r="G2392" s="41"/>
      <c r="H2392" s="40" t="s">
        <v>9590</v>
      </c>
      <c r="I2392" s="42">
        <v>42825</v>
      </c>
      <c r="J2392" s="40" t="s">
        <v>11115</v>
      </c>
      <c r="K2392" s="42">
        <v>42825</v>
      </c>
      <c r="L2392" s="40" t="s">
        <v>11115</v>
      </c>
      <c r="M2392" s="42">
        <v>42825</v>
      </c>
      <c r="N2392" s="42">
        <v>2958465</v>
      </c>
      <c r="O2392" s="40" t="s">
        <v>11194</v>
      </c>
      <c r="P2392" s="40" t="s">
        <v>16657</v>
      </c>
      <c r="Q2392" s="40" t="s">
        <v>11121</v>
      </c>
    </row>
    <row r="2393" spans="1:17" x14ac:dyDescent="0.35">
      <c r="A2393" s="40" t="s">
        <v>16661</v>
      </c>
      <c r="B2393" s="40" t="s">
        <v>16662</v>
      </c>
      <c r="C2393" s="41"/>
      <c r="D2393" s="42">
        <v>42825</v>
      </c>
      <c r="E2393" s="42">
        <v>2958465</v>
      </c>
      <c r="F2393" s="41"/>
      <c r="G2393" s="41"/>
      <c r="H2393" s="40" t="s">
        <v>9590</v>
      </c>
      <c r="I2393" s="42">
        <v>42825</v>
      </c>
      <c r="J2393" s="40" t="s">
        <v>11115</v>
      </c>
      <c r="K2393" s="42">
        <v>42825</v>
      </c>
      <c r="L2393" s="40" t="s">
        <v>11115</v>
      </c>
      <c r="M2393" s="42">
        <v>42825</v>
      </c>
      <c r="N2393" s="42">
        <v>2958465</v>
      </c>
      <c r="O2393" s="40" t="s">
        <v>11194</v>
      </c>
      <c r="P2393" s="40" t="s">
        <v>16657</v>
      </c>
      <c r="Q2393" s="40" t="s">
        <v>11136</v>
      </c>
    </row>
    <row r="2394" spans="1:17" x14ac:dyDescent="0.35">
      <c r="A2394" s="40" t="s">
        <v>10498</v>
      </c>
      <c r="B2394" s="40" t="s">
        <v>16663</v>
      </c>
      <c r="C2394" s="41"/>
      <c r="D2394" s="42">
        <v>42825</v>
      </c>
      <c r="E2394" s="42">
        <v>2958465</v>
      </c>
      <c r="F2394" s="41"/>
      <c r="G2394" s="41"/>
      <c r="H2394" s="40" t="s">
        <v>9590</v>
      </c>
      <c r="I2394" s="42">
        <v>42825</v>
      </c>
      <c r="J2394" s="40" t="s">
        <v>11115</v>
      </c>
      <c r="K2394" s="42">
        <v>42825</v>
      </c>
      <c r="L2394" s="40" t="s">
        <v>11115</v>
      </c>
      <c r="M2394" s="42">
        <v>42825</v>
      </c>
      <c r="N2394" s="42">
        <v>2958465</v>
      </c>
      <c r="O2394" s="40" t="s">
        <v>11149</v>
      </c>
      <c r="P2394" s="40" t="s">
        <v>16664</v>
      </c>
      <c r="Q2394" s="40" t="s">
        <v>11144</v>
      </c>
    </row>
    <row r="2395" spans="1:17" x14ac:dyDescent="0.35">
      <c r="A2395" s="40" t="s">
        <v>16665</v>
      </c>
      <c r="B2395" s="40" t="s">
        <v>16666</v>
      </c>
      <c r="C2395" s="41"/>
      <c r="D2395" s="42">
        <v>42825</v>
      </c>
      <c r="E2395" s="42">
        <v>2958465</v>
      </c>
      <c r="F2395" s="41"/>
      <c r="G2395" s="41"/>
      <c r="H2395" s="40" t="s">
        <v>9590</v>
      </c>
      <c r="I2395" s="42">
        <v>42825</v>
      </c>
      <c r="J2395" s="40" t="s">
        <v>11115</v>
      </c>
      <c r="K2395" s="42">
        <v>42825</v>
      </c>
      <c r="L2395" s="40" t="s">
        <v>11115</v>
      </c>
      <c r="M2395" s="42">
        <v>42825</v>
      </c>
      <c r="N2395" s="42">
        <v>2958465</v>
      </c>
      <c r="O2395" s="40" t="s">
        <v>11149</v>
      </c>
      <c r="P2395" s="40" t="s">
        <v>16664</v>
      </c>
      <c r="Q2395" s="40" t="s">
        <v>11121</v>
      </c>
    </row>
    <row r="2396" spans="1:17" x14ac:dyDescent="0.35">
      <c r="A2396" s="40" t="s">
        <v>16667</v>
      </c>
      <c r="B2396" s="40" t="s">
        <v>16668</v>
      </c>
      <c r="C2396" s="41"/>
      <c r="D2396" s="42">
        <v>42825</v>
      </c>
      <c r="E2396" s="42">
        <v>2958465</v>
      </c>
      <c r="F2396" s="41"/>
      <c r="G2396" s="41"/>
      <c r="H2396" s="40" t="s">
        <v>9590</v>
      </c>
      <c r="I2396" s="42">
        <v>42825</v>
      </c>
      <c r="J2396" s="40" t="s">
        <v>11115</v>
      </c>
      <c r="K2396" s="42">
        <v>42825</v>
      </c>
      <c r="L2396" s="40" t="s">
        <v>11115</v>
      </c>
      <c r="M2396" s="42">
        <v>42825</v>
      </c>
      <c r="N2396" s="42">
        <v>2958465</v>
      </c>
      <c r="O2396" s="40" t="s">
        <v>11237</v>
      </c>
      <c r="P2396" s="40" t="s">
        <v>16664</v>
      </c>
      <c r="Q2396" s="40" t="s">
        <v>11136</v>
      </c>
    </row>
    <row r="2397" spans="1:17" x14ac:dyDescent="0.35">
      <c r="A2397" s="40" t="s">
        <v>16669</v>
      </c>
      <c r="B2397" s="40" t="s">
        <v>16670</v>
      </c>
      <c r="C2397" s="41"/>
      <c r="D2397" s="42">
        <v>42825</v>
      </c>
      <c r="E2397" s="42">
        <v>2958465</v>
      </c>
      <c r="F2397" s="41"/>
      <c r="G2397" s="41"/>
      <c r="H2397" s="40" t="s">
        <v>9590</v>
      </c>
      <c r="I2397" s="42">
        <v>42825</v>
      </c>
      <c r="J2397" s="40" t="s">
        <v>11115</v>
      </c>
      <c r="K2397" s="42">
        <v>42825</v>
      </c>
      <c r="L2397" s="40" t="s">
        <v>11115</v>
      </c>
      <c r="M2397" s="42">
        <v>42825</v>
      </c>
      <c r="N2397" s="42">
        <v>2958465</v>
      </c>
      <c r="O2397" s="40" t="s">
        <v>11132</v>
      </c>
      <c r="P2397" s="40" t="s">
        <v>16671</v>
      </c>
      <c r="Q2397" s="40" t="s">
        <v>11136</v>
      </c>
    </row>
    <row r="2398" spans="1:17" x14ac:dyDescent="0.35">
      <c r="A2398" s="40" t="s">
        <v>16672</v>
      </c>
      <c r="B2398" s="40" t="s">
        <v>16673</v>
      </c>
      <c r="C2398" s="41"/>
      <c r="D2398" s="42">
        <v>42825</v>
      </c>
      <c r="E2398" s="42">
        <v>2958465</v>
      </c>
      <c r="F2398" s="41"/>
      <c r="G2398" s="41"/>
      <c r="H2398" s="40" t="s">
        <v>9590</v>
      </c>
      <c r="I2398" s="42">
        <v>42825</v>
      </c>
      <c r="J2398" s="40" t="s">
        <v>11115</v>
      </c>
      <c r="K2398" s="42">
        <v>42825</v>
      </c>
      <c r="L2398" s="40" t="s">
        <v>11115</v>
      </c>
      <c r="M2398" s="42">
        <v>42825</v>
      </c>
      <c r="N2398" s="42">
        <v>2958465</v>
      </c>
      <c r="O2398" s="40" t="s">
        <v>11132</v>
      </c>
      <c r="P2398" s="40" t="s">
        <v>16671</v>
      </c>
      <c r="Q2398" s="40" t="s">
        <v>11139</v>
      </c>
    </row>
    <row r="2399" spans="1:17" x14ac:dyDescent="0.35">
      <c r="A2399" s="40" t="s">
        <v>10434</v>
      </c>
      <c r="B2399" s="40" t="s">
        <v>16674</v>
      </c>
      <c r="C2399" s="41"/>
      <c r="D2399" s="42">
        <v>42825</v>
      </c>
      <c r="E2399" s="42">
        <v>2958465</v>
      </c>
      <c r="F2399" s="41"/>
      <c r="G2399" s="41"/>
      <c r="H2399" s="40" t="s">
        <v>9590</v>
      </c>
      <c r="I2399" s="42">
        <v>42825</v>
      </c>
      <c r="J2399" s="40" t="s">
        <v>11115</v>
      </c>
      <c r="K2399" s="42">
        <v>42825</v>
      </c>
      <c r="L2399" s="40" t="s">
        <v>11115</v>
      </c>
      <c r="M2399" s="42">
        <v>42825</v>
      </c>
      <c r="N2399" s="42">
        <v>2958465</v>
      </c>
      <c r="O2399" s="40" t="s">
        <v>11149</v>
      </c>
      <c r="P2399" s="40" t="s">
        <v>16675</v>
      </c>
      <c r="Q2399" s="40" t="s">
        <v>11118</v>
      </c>
    </row>
    <row r="2400" spans="1:17" x14ac:dyDescent="0.35">
      <c r="A2400" s="40" t="s">
        <v>10432</v>
      </c>
      <c r="B2400" s="40" t="s">
        <v>16676</v>
      </c>
      <c r="C2400" s="41"/>
      <c r="D2400" s="42">
        <v>42825</v>
      </c>
      <c r="E2400" s="42">
        <v>2958465</v>
      </c>
      <c r="F2400" s="41"/>
      <c r="G2400" s="41"/>
      <c r="H2400" s="40" t="s">
        <v>9590</v>
      </c>
      <c r="I2400" s="42">
        <v>42825</v>
      </c>
      <c r="J2400" s="40" t="s">
        <v>11115</v>
      </c>
      <c r="K2400" s="42">
        <v>42825</v>
      </c>
      <c r="L2400" s="40" t="s">
        <v>11115</v>
      </c>
      <c r="M2400" s="42">
        <v>42825</v>
      </c>
      <c r="N2400" s="42">
        <v>2958465</v>
      </c>
      <c r="O2400" s="40" t="s">
        <v>11149</v>
      </c>
      <c r="P2400" s="40" t="s">
        <v>16675</v>
      </c>
      <c r="Q2400" s="40" t="s">
        <v>11144</v>
      </c>
    </row>
    <row r="2401" spans="1:17" x14ac:dyDescent="0.35">
      <c r="A2401" s="40" t="s">
        <v>10433</v>
      </c>
      <c r="B2401" s="40" t="s">
        <v>16677</v>
      </c>
      <c r="C2401" s="41"/>
      <c r="D2401" s="42">
        <v>42825</v>
      </c>
      <c r="E2401" s="42">
        <v>2958465</v>
      </c>
      <c r="F2401" s="41"/>
      <c r="G2401" s="41"/>
      <c r="H2401" s="40" t="s">
        <v>9590</v>
      </c>
      <c r="I2401" s="42">
        <v>42825</v>
      </c>
      <c r="J2401" s="40" t="s">
        <v>11115</v>
      </c>
      <c r="K2401" s="42">
        <v>42825</v>
      </c>
      <c r="L2401" s="40" t="s">
        <v>11115</v>
      </c>
      <c r="M2401" s="42">
        <v>42825</v>
      </c>
      <c r="N2401" s="42">
        <v>2958465</v>
      </c>
      <c r="O2401" s="40" t="s">
        <v>11149</v>
      </c>
      <c r="P2401" s="40" t="s">
        <v>16675</v>
      </c>
      <c r="Q2401" s="40" t="s">
        <v>11152</v>
      </c>
    </row>
    <row r="2402" spans="1:17" x14ac:dyDescent="0.35">
      <c r="A2402" s="40" t="s">
        <v>10384</v>
      </c>
      <c r="B2402" s="40" t="s">
        <v>16678</v>
      </c>
      <c r="C2402" s="41"/>
      <c r="D2402" s="42">
        <v>42825</v>
      </c>
      <c r="E2402" s="42">
        <v>2958465</v>
      </c>
      <c r="F2402" s="41"/>
      <c r="G2402" s="41"/>
      <c r="H2402" s="40" t="s">
        <v>9590</v>
      </c>
      <c r="I2402" s="42">
        <v>42825</v>
      </c>
      <c r="J2402" s="40" t="s">
        <v>11115</v>
      </c>
      <c r="K2402" s="42">
        <v>42825</v>
      </c>
      <c r="L2402" s="40" t="s">
        <v>11115</v>
      </c>
      <c r="M2402" s="42">
        <v>42825</v>
      </c>
      <c r="N2402" s="42">
        <v>2958465</v>
      </c>
      <c r="O2402" s="40" t="s">
        <v>11149</v>
      </c>
      <c r="P2402" s="40" t="s">
        <v>16679</v>
      </c>
      <c r="Q2402" s="40" t="s">
        <v>11118</v>
      </c>
    </row>
    <row r="2403" spans="1:17" x14ac:dyDescent="0.35">
      <c r="A2403" s="40" t="s">
        <v>16680</v>
      </c>
      <c r="B2403" s="40" t="s">
        <v>16681</v>
      </c>
      <c r="C2403" s="41"/>
      <c r="D2403" s="42">
        <v>42825</v>
      </c>
      <c r="E2403" s="42">
        <v>2958465</v>
      </c>
      <c r="F2403" s="41"/>
      <c r="G2403" s="41"/>
      <c r="H2403" s="40" t="s">
        <v>9590</v>
      </c>
      <c r="I2403" s="42">
        <v>42825</v>
      </c>
      <c r="J2403" s="40" t="s">
        <v>11115</v>
      </c>
      <c r="K2403" s="42">
        <v>42825</v>
      </c>
      <c r="L2403" s="40" t="s">
        <v>11115</v>
      </c>
      <c r="M2403" s="42">
        <v>42825</v>
      </c>
      <c r="N2403" s="42">
        <v>2958465</v>
      </c>
      <c r="O2403" s="40" t="s">
        <v>11149</v>
      </c>
      <c r="P2403" s="40" t="s">
        <v>16679</v>
      </c>
      <c r="Q2403" s="40" t="s">
        <v>11167</v>
      </c>
    </row>
    <row r="2404" spans="1:17" x14ac:dyDescent="0.35">
      <c r="A2404" s="40" t="s">
        <v>16682</v>
      </c>
      <c r="B2404" s="40" t="s">
        <v>16683</v>
      </c>
      <c r="C2404" s="41"/>
      <c r="D2404" s="42">
        <v>42825</v>
      </c>
      <c r="E2404" s="42">
        <v>2958465</v>
      </c>
      <c r="F2404" s="41"/>
      <c r="G2404" s="41"/>
      <c r="H2404" s="40" t="s">
        <v>9590</v>
      </c>
      <c r="I2404" s="42">
        <v>42825</v>
      </c>
      <c r="J2404" s="40" t="s">
        <v>11115</v>
      </c>
      <c r="K2404" s="42">
        <v>42825</v>
      </c>
      <c r="L2404" s="40" t="s">
        <v>11115</v>
      </c>
      <c r="M2404" s="42">
        <v>42825</v>
      </c>
      <c r="N2404" s="42">
        <v>2958465</v>
      </c>
      <c r="O2404" s="40" t="s">
        <v>11274</v>
      </c>
      <c r="P2404" s="40" t="s">
        <v>16684</v>
      </c>
      <c r="Q2404" s="40" t="s">
        <v>11118</v>
      </c>
    </row>
    <row r="2405" spans="1:17" x14ac:dyDescent="0.35">
      <c r="A2405" s="40" t="s">
        <v>16685</v>
      </c>
      <c r="B2405" s="40" t="s">
        <v>16686</v>
      </c>
      <c r="C2405" s="41"/>
      <c r="D2405" s="42">
        <v>42825</v>
      </c>
      <c r="E2405" s="42">
        <v>2958465</v>
      </c>
      <c r="F2405" s="41"/>
      <c r="G2405" s="41"/>
      <c r="H2405" s="40" t="s">
        <v>9590</v>
      </c>
      <c r="I2405" s="42">
        <v>42825</v>
      </c>
      <c r="J2405" s="40" t="s">
        <v>11115</v>
      </c>
      <c r="K2405" s="42">
        <v>42825</v>
      </c>
      <c r="L2405" s="40" t="s">
        <v>11115</v>
      </c>
      <c r="M2405" s="42">
        <v>42825</v>
      </c>
      <c r="N2405" s="42">
        <v>2958465</v>
      </c>
      <c r="O2405" s="40" t="s">
        <v>12753</v>
      </c>
      <c r="P2405" s="40" t="s">
        <v>16684</v>
      </c>
      <c r="Q2405" s="40" t="s">
        <v>11121</v>
      </c>
    </row>
    <row r="2406" spans="1:17" x14ac:dyDescent="0.35">
      <c r="A2406" s="40" t="s">
        <v>16687</v>
      </c>
      <c r="B2406" s="40" t="s">
        <v>16688</v>
      </c>
      <c r="C2406" s="41"/>
      <c r="D2406" s="42">
        <v>42825</v>
      </c>
      <c r="E2406" s="42">
        <v>2958465</v>
      </c>
      <c r="F2406" s="41"/>
      <c r="G2406" s="41"/>
      <c r="H2406" s="40" t="s">
        <v>9590</v>
      </c>
      <c r="I2406" s="42">
        <v>42825</v>
      </c>
      <c r="J2406" s="40" t="s">
        <v>11115</v>
      </c>
      <c r="K2406" s="42">
        <v>42825</v>
      </c>
      <c r="L2406" s="40" t="s">
        <v>11115</v>
      </c>
      <c r="M2406" s="42">
        <v>42825</v>
      </c>
      <c r="N2406" s="42">
        <v>2958465</v>
      </c>
      <c r="O2406" s="40" t="s">
        <v>11149</v>
      </c>
      <c r="P2406" s="40" t="s">
        <v>16684</v>
      </c>
      <c r="Q2406" s="40" t="s">
        <v>11167</v>
      </c>
    </row>
    <row r="2407" spans="1:17" x14ac:dyDescent="0.35">
      <c r="A2407" s="40" t="s">
        <v>16689</v>
      </c>
      <c r="B2407" s="40" t="s">
        <v>16690</v>
      </c>
      <c r="C2407" s="41"/>
      <c r="D2407" s="42">
        <v>42825</v>
      </c>
      <c r="E2407" s="42">
        <v>2958465</v>
      </c>
      <c r="F2407" s="41"/>
      <c r="G2407" s="41"/>
      <c r="H2407" s="40" t="s">
        <v>9590</v>
      </c>
      <c r="I2407" s="42">
        <v>42825</v>
      </c>
      <c r="J2407" s="40" t="s">
        <v>11115</v>
      </c>
      <c r="K2407" s="42">
        <v>42825</v>
      </c>
      <c r="L2407" s="40" t="s">
        <v>11115</v>
      </c>
      <c r="M2407" s="42">
        <v>42825</v>
      </c>
      <c r="N2407" s="42">
        <v>2958465</v>
      </c>
      <c r="O2407" s="40" t="s">
        <v>12753</v>
      </c>
      <c r="P2407" s="40" t="s">
        <v>16691</v>
      </c>
      <c r="Q2407" s="40" t="s">
        <v>11118</v>
      </c>
    </row>
    <row r="2408" spans="1:17" x14ac:dyDescent="0.35">
      <c r="A2408" s="40" t="s">
        <v>16692</v>
      </c>
      <c r="B2408" s="40" t="s">
        <v>16693</v>
      </c>
      <c r="C2408" s="41"/>
      <c r="D2408" s="42">
        <v>42825</v>
      </c>
      <c r="E2408" s="42">
        <v>2958465</v>
      </c>
      <c r="F2408" s="41"/>
      <c r="G2408" s="41"/>
      <c r="H2408" s="40" t="s">
        <v>9590</v>
      </c>
      <c r="I2408" s="42">
        <v>42825</v>
      </c>
      <c r="J2408" s="40" t="s">
        <v>11115</v>
      </c>
      <c r="K2408" s="42">
        <v>42825</v>
      </c>
      <c r="L2408" s="40" t="s">
        <v>11115</v>
      </c>
      <c r="M2408" s="42">
        <v>42825</v>
      </c>
      <c r="N2408" s="42">
        <v>2958465</v>
      </c>
      <c r="O2408" s="40" t="s">
        <v>12753</v>
      </c>
      <c r="P2408" s="40" t="s">
        <v>16691</v>
      </c>
      <c r="Q2408" s="40" t="s">
        <v>11121</v>
      </c>
    </row>
    <row r="2409" spans="1:17" x14ac:dyDescent="0.35">
      <c r="A2409" s="40" t="s">
        <v>16694</v>
      </c>
      <c r="B2409" s="40" t="s">
        <v>16695</v>
      </c>
      <c r="C2409" s="41"/>
      <c r="D2409" s="42">
        <v>42825</v>
      </c>
      <c r="E2409" s="42">
        <v>2958465</v>
      </c>
      <c r="F2409" s="41"/>
      <c r="G2409" s="41"/>
      <c r="H2409" s="40" t="s">
        <v>9590</v>
      </c>
      <c r="I2409" s="42">
        <v>42825</v>
      </c>
      <c r="J2409" s="40" t="s">
        <v>11115</v>
      </c>
      <c r="K2409" s="42">
        <v>42825</v>
      </c>
      <c r="L2409" s="40" t="s">
        <v>11115</v>
      </c>
      <c r="M2409" s="42">
        <v>42825</v>
      </c>
      <c r="N2409" s="42">
        <v>2958465</v>
      </c>
      <c r="O2409" s="40" t="s">
        <v>11274</v>
      </c>
      <c r="P2409" s="40" t="s">
        <v>16696</v>
      </c>
      <c r="Q2409" s="40" t="s">
        <v>11118</v>
      </c>
    </row>
    <row r="2410" spans="1:17" x14ac:dyDescent="0.35">
      <c r="A2410" s="40" t="s">
        <v>16697</v>
      </c>
      <c r="B2410" s="40" t="s">
        <v>16698</v>
      </c>
      <c r="C2410" s="41"/>
      <c r="D2410" s="42">
        <v>42825</v>
      </c>
      <c r="E2410" s="42">
        <v>2958465</v>
      </c>
      <c r="F2410" s="41"/>
      <c r="G2410" s="41"/>
      <c r="H2410" s="40" t="s">
        <v>9590</v>
      </c>
      <c r="I2410" s="42">
        <v>42825</v>
      </c>
      <c r="J2410" s="40" t="s">
        <v>11115</v>
      </c>
      <c r="K2410" s="42">
        <v>42825</v>
      </c>
      <c r="L2410" s="40" t="s">
        <v>11115</v>
      </c>
      <c r="M2410" s="42">
        <v>42825</v>
      </c>
      <c r="N2410" s="42">
        <v>2958465</v>
      </c>
      <c r="O2410" s="40" t="s">
        <v>11274</v>
      </c>
      <c r="P2410" s="40" t="s">
        <v>16696</v>
      </c>
      <c r="Q2410" s="40" t="s">
        <v>11121</v>
      </c>
    </row>
    <row r="2411" spans="1:17" x14ac:dyDescent="0.35">
      <c r="A2411" s="40" t="s">
        <v>16699</v>
      </c>
      <c r="B2411" s="40" t="s">
        <v>16700</v>
      </c>
      <c r="C2411" s="41"/>
      <c r="D2411" s="42">
        <v>42825</v>
      </c>
      <c r="E2411" s="42">
        <v>2958465</v>
      </c>
      <c r="F2411" s="40" t="s">
        <v>11580</v>
      </c>
      <c r="G2411" s="41"/>
      <c r="H2411" s="40" t="s">
        <v>9590</v>
      </c>
      <c r="I2411" s="42">
        <v>42825</v>
      </c>
      <c r="J2411" s="40" t="s">
        <v>11115</v>
      </c>
      <c r="K2411" s="42">
        <v>42825</v>
      </c>
      <c r="L2411" s="40" t="s">
        <v>11115</v>
      </c>
      <c r="M2411" s="42">
        <v>42825</v>
      </c>
      <c r="N2411" s="42">
        <v>2958465</v>
      </c>
      <c r="O2411" s="40" t="s">
        <v>11155</v>
      </c>
      <c r="P2411" s="40" t="s">
        <v>16701</v>
      </c>
      <c r="Q2411" s="40" t="s">
        <v>11118</v>
      </c>
    </row>
    <row r="2412" spans="1:17" x14ac:dyDescent="0.35">
      <c r="A2412" s="40" t="s">
        <v>16702</v>
      </c>
      <c r="B2412" s="40" t="s">
        <v>16703</v>
      </c>
      <c r="C2412" s="41"/>
      <c r="D2412" s="42">
        <v>42825</v>
      </c>
      <c r="E2412" s="42">
        <v>2958465</v>
      </c>
      <c r="F2412" s="40" t="s">
        <v>16699</v>
      </c>
      <c r="G2412" s="41"/>
      <c r="H2412" s="40" t="s">
        <v>9590</v>
      </c>
      <c r="I2412" s="42">
        <v>42825</v>
      </c>
      <c r="J2412" s="40" t="s">
        <v>11115</v>
      </c>
      <c r="K2412" s="42">
        <v>42825</v>
      </c>
      <c r="L2412" s="40" t="s">
        <v>11115</v>
      </c>
      <c r="M2412" s="42">
        <v>42825</v>
      </c>
      <c r="N2412" s="42">
        <v>2958465</v>
      </c>
      <c r="O2412" s="40" t="s">
        <v>11155</v>
      </c>
      <c r="P2412" s="40" t="s">
        <v>16701</v>
      </c>
      <c r="Q2412" s="40" t="s">
        <v>11121</v>
      </c>
    </row>
    <row r="2413" spans="1:17" ht="26.5" x14ac:dyDescent="0.35">
      <c r="A2413" s="40" t="s">
        <v>16704</v>
      </c>
      <c r="B2413" s="40" t="s">
        <v>16705</v>
      </c>
      <c r="C2413" s="41"/>
      <c r="D2413" s="42">
        <v>42825</v>
      </c>
      <c r="E2413" s="42">
        <v>2958465</v>
      </c>
      <c r="F2413" s="40" t="s">
        <v>16699</v>
      </c>
      <c r="G2413" s="41"/>
      <c r="H2413" s="40" t="s">
        <v>9590</v>
      </c>
      <c r="I2413" s="42">
        <v>42825</v>
      </c>
      <c r="J2413" s="40" t="s">
        <v>11115</v>
      </c>
      <c r="K2413" s="42">
        <v>42825</v>
      </c>
      <c r="L2413" s="40" t="s">
        <v>11115</v>
      </c>
      <c r="M2413" s="42">
        <v>42825</v>
      </c>
      <c r="N2413" s="42">
        <v>2958465</v>
      </c>
      <c r="O2413" s="40" t="s">
        <v>11160</v>
      </c>
      <c r="P2413" s="40" t="s">
        <v>16701</v>
      </c>
      <c r="Q2413" s="40" t="s">
        <v>11136</v>
      </c>
    </row>
    <row r="2414" spans="1:17" x14ac:dyDescent="0.35">
      <c r="A2414" s="40" t="s">
        <v>10572</v>
      </c>
      <c r="B2414" s="40" t="s">
        <v>16706</v>
      </c>
      <c r="C2414" s="41"/>
      <c r="D2414" s="42">
        <v>42825</v>
      </c>
      <c r="E2414" s="42">
        <v>2958465</v>
      </c>
      <c r="F2414" s="41"/>
      <c r="G2414" s="41"/>
      <c r="H2414" s="40" t="s">
        <v>9590</v>
      </c>
      <c r="I2414" s="42">
        <v>42825</v>
      </c>
      <c r="J2414" s="40" t="s">
        <v>11115</v>
      </c>
      <c r="K2414" s="42">
        <v>42825</v>
      </c>
      <c r="L2414" s="40" t="s">
        <v>11115</v>
      </c>
      <c r="M2414" s="42">
        <v>42825</v>
      </c>
      <c r="N2414" s="42">
        <v>2958465</v>
      </c>
      <c r="O2414" s="40" t="s">
        <v>11149</v>
      </c>
      <c r="P2414" s="40" t="s">
        <v>16707</v>
      </c>
      <c r="Q2414" s="40" t="s">
        <v>11118</v>
      </c>
    </row>
    <row r="2415" spans="1:17" x14ac:dyDescent="0.35">
      <c r="A2415" s="40" t="s">
        <v>10573</v>
      </c>
      <c r="B2415" s="40" t="s">
        <v>16708</v>
      </c>
      <c r="C2415" s="41"/>
      <c r="D2415" s="42">
        <v>42825</v>
      </c>
      <c r="E2415" s="42">
        <v>2958465</v>
      </c>
      <c r="F2415" s="41"/>
      <c r="G2415" s="41"/>
      <c r="H2415" s="40" t="s">
        <v>9590</v>
      </c>
      <c r="I2415" s="42">
        <v>42825</v>
      </c>
      <c r="J2415" s="40" t="s">
        <v>11115</v>
      </c>
      <c r="K2415" s="42">
        <v>42825</v>
      </c>
      <c r="L2415" s="40" t="s">
        <v>11115</v>
      </c>
      <c r="M2415" s="42">
        <v>42825</v>
      </c>
      <c r="N2415" s="42">
        <v>2958465</v>
      </c>
      <c r="O2415" s="40" t="s">
        <v>11149</v>
      </c>
      <c r="P2415" s="40" t="s">
        <v>16707</v>
      </c>
      <c r="Q2415" s="40" t="s">
        <v>11152</v>
      </c>
    </row>
    <row r="2416" spans="1:17" x14ac:dyDescent="0.35">
      <c r="A2416" s="40" t="s">
        <v>16709</v>
      </c>
      <c r="B2416" s="40" t="s">
        <v>16710</v>
      </c>
      <c r="C2416" s="41"/>
      <c r="D2416" s="42">
        <v>42825</v>
      </c>
      <c r="E2416" s="42">
        <v>2958465</v>
      </c>
      <c r="F2416" s="41"/>
      <c r="G2416" s="41"/>
      <c r="H2416" s="40" t="s">
        <v>9590</v>
      </c>
      <c r="I2416" s="42">
        <v>42825</v>
      </c>
      <c r="J2416" s="40" t="s">
        <v>11115</v>
      </c>
      <c r="K2416" s="42">
        <v>42825</v>
      </c>
      <c r="L2416" s="40" t="s">
        <v>11115</v>
      </c>
      <c r="M2416" s="42">
        <v>42825</v>
      </c>
      <c r="N2416" s="42">
        <v>2958465</v>
      </c>
      <c r="O2416" s="40" t="s">
        <v>11384</v>
      </c>
      <c r="P2416" s="40" t="s">
        <v>16711</v>
      </c>
      <c r="Q2416" s="40" t="s">
        <v>11118</v>
      </c>
    </row>
    <row r="2417" spans="1:17" x14ac:dyDescent="0.35">
      <c r="A2417" s="40" t="s">
        <v>16712</v>
      </c>
      <c r="B2417" s="40" t="s">
        <v>16713</v>
      </c>
      <c r="C2417" s="41"/>
      <c r="D2417" s="42">
        <v>42825</v>
      </c>
      <c r="E2417" s="42">
        <v>2958465</v>
      </c>
      <c r="F2417" s="41"/>
      <c r="G2417" s="41"/>
      <c r="H2417" s="40" t="s">
        <v>9590</v>
      </c>
      <c r="I2417" s="42">
        <v>42825</v>
      </c>
      <c r="J2417" s="40" t="s">
        <v>11115</v>
      </c>
      <c r="K2417" s="42">
        <v>42825</v>
      </c>
      <c r="L2417" s="40" t="s">
        <v>11115</v>
      </c>
      <c r="M2417" s="42">
        <v>42825</v>
      </c>
      <c r="N2417" s="42">
        <v>2958465</v>
      </c>
      <c r="O2417" s="40" t="s">
        <v>11384</v>
      </c>
      <c r="P2417" s="40" t="s">
        <v>16711</v>
      </c>
      <c r="Q2417" s="40" t="s">
        <v>11121</v>
      </c>
    </row>
    <row r="2418" spans="1:17" x14ac:dyDescent="0.35">
      <c r="A2418" s="40" t="s">
        <v>16714</v>
      </c>
      <c r="B2418" s="40" t="s">
        <v>16715</v>
      </c>
      <c r="C2418" s="41"/>
      <c r="D2418" s="42">
        <v>42825</v>
      </c>
      <c r="E2418" s="42">
        <v>2958465</v>
      </c>
      <c r="F2418" s="41"/>
      <c r="G2418" s="41"/>
      <c r="H2418" s="40" t="s">
        <v>9590</v>
      </c>
      <c r="I2418" s="42">
        <v>42825</v>
      </c>
      <c r="J2418" s="40" t="s">
        <v>11115</v>
      </c>
      <c r="K2418" s="42">
        <v>42825</v>
      </c>
      <c r="L2418" s="40" t="s">
        <v>11115</v>
      </c>
      <c r="M2418" s="42">
        <v>42825</v>
      </c>
      <c r="N2418" s="42">
        <v>2958465</v>
      </c>
      <c r="O2418" s="40" t="s">
        <v>11124</v>
      </c>
      <c r="P2418" s="40" t="s">
        <v>16716</v>
      </c>
      <c r="Q2418" s="40" t="s">
        <v>11118</v>
      </c>
    </row>
    <row r="2419" spans="1:17" x14ac:dyDescent="0.35">
      <c r="A2419" s="40" t="s">
        <v>16717</v>
      </c>
      <c r="B2419" s="40" t="s">
        <v>16718</v>
      </c>
      <c r="C2419" s="41"/>
      <c r="D2419" s="42">
        <v>42825</v>
      </c>
      <c r="E2419" s="42">
        <v>2958465</v>
      </c>
      <c r="F2419" s="41"/>
      <c r="G2419" s="41"/>
      <c r="H2419" s="40" t="s">
        <v>9590</v>
      </c>
      <c r="I2419" s="42">
        <v>42825</v>
      </c>
      <c r="J2419" s="40" t="s">
        <v>11115</v>
      </c>
      <c r="K2419" s="42">
        <v>42825</v>
      </c>
      <c r="L2419" s="40" t="s">
        <v>11115</v>
      </c>
      <c r="M2419" s="42">
        <v>42825</v>
      </c>
      <c r="N2419" s="42">
        <v>2958465</v>
      </c>
      <c r="O2419" s="40" t="s">
        <v>11124</v>
      </c>
      <c r="P2419" s="40" t="s">
        <v>16716</v>
      </c>
      <c r="Q2419" s="40" t="s">
        <v>11121</v>
      </c>
    </row>
    <row r="2420" spans="1:17" x14ac:dyDescent="0.35">
      <c r="A2420" s="40" t="s">
        <v>16719</v>
      </c>
      <c r="B2420" s="40" t="s">
        <v>16720</v>
      </c>
      <c r="C2420" s="41"/>
      <c r="D2420" s="42">
        <v>42825</v>
      </c>
      <c r="E2420" s="42">
        <v>2958465</v>
      </c>
      <c r="F2420" s="41"/>
      <c r="G2420" s="41"/>
      <c r="H2420" s="40" t="s">
        <v>9590</v>
      </c>
      <c r="I2420" s="42">
        <v>42825</v>
      </c>
      <c r="J2420" s="40" t="s">
        <v>11115</v>
      </c>
      <c r="K2420" s="42">
        <v>42825</v>
      </c>
      <c r="L2420" s="40" t="s">
        <v>11115</v>
      </c>
      <c r="M2420" s="42">
        <v>42825</v>
      </c>
      <c r="N2420" s="42">
        <v>2958465</v>
      </c>
      <c r="O2420" s="40" t="s">
        <v>11720</v>
      </c>
      <c r="P2420" s="40" t="s">
        <v>16721</v>
      </c>
      <c r="Q2420" s="40" t="s">
        <v>11121</v>
      </c>
    </row>
    <row r="2421" spans="1:17" x14ac:dyDescent="0.35">
      <c r="A2421" s="40" t="s">
        <v>16722</v>
      </c>
      <c r="B2421" s="40" t="s">
        <v>16723</v>
      </c>
      <c r="C2421" s="41"/>
      <c r="D2421" s="42">
        <v>42825</v>
      </c>
      <c r="E2421" s="42">
        <v>2958465</v>
      </c>
      <c r="F2421" s="41"/>
      <c r="G2421" s="41"/>
      <c r="H2421" s="40" t="s">
        <v>9590</v>
      </c>
      <c r="I2421" s="42">
        <v>42825</v>
      </c>
      <c r="J2421" s="40" t="s">
        <v>11115</v>
      </c>
      <c r="K2421" s="42">
        <v>42825</v>
      </c>
      <c r="L2421" s="40" t="s">
        <v>11115</v>
      </c>
      <c r="M2421" s="42">
        <v>42825</v>
      </c>
      <c r="N2421" s="42">
        <v>2958465</v>
      </c>
      <c r="O2421" s="40" t="s">
        <v>11260</v>
      </c>
      <c r="P2421" s="40" t="s">
        <v>16724</v>
      </c>
      <c r="Q2421" s="40" t="s">
        <v>11118</v>
      </c>
    </row>
    <row r="2422" spans="1:17" x14ac:dyDescent="0.35">
      <c r="A2422" s="40" t="s">
        <v>16725</v>
      </c>
      <c r="B2422" s="40" t="s">
        <v>16726</v>
      </c>
      <c r="C2422" s="41"/>
      <c r="D2422" s="42">
        <v>42825</v>
      </c>
      <c r="E2422" s="42">
        <v>2958465</v>
      </c>
      <c r="F2422" s="41"/>
      <c r="G2422" s="41"/>
      <c r="H2422" s="40" t="s">
        <v>9590</v>
      </c>
      <c r="I2422" s="42">
        <v>42825</v>
      </c>
      <c r="J2422" s="40" t="s">
        <v>11115</v>
      </c>
      <c r="K2422" s="42">
        <v>42825</v>
      </c>
      <c r="L2422" s="40" t="s">
        <v>11115</v>
      </c>
      <c r="M2422" s="42">
        <v>42825</v>
      </c>
      <c r="N2422" s="42">
        <v>2958465</v>
      </c>
      <c r="O2422" s="40" t="s">
        <v>11260</v>
      </c>
      <c r="P2422" s="40" t="s">
        <v>16724</v>
      </c>
      <c r="Q2422" s="40" t="s">
        <v>11121</v>
      </c>
    </row>
    <row r="2423" spans="1:17" x14ac:dyDescent="0.35">
      <c r="A2423" s="40" t="s">
        <v>10397</v>
      </c>
      <c r="B2423" s="40" t="s">
        <v>16727</v>
      </c>
      <c r="C2423" s="41"/>
      <c r="D2423" s="42">
        <v>42825</v>
      </c>
      <c r="E2423" s="42">
        <v>2958465</v>
      </c>
      <c r="F2423" s="41"/>
      <c r="G2423" s="41"/>
      <c r="H2423" s="40" t="s">
        <v>9590</v>
      </c>
      <c r="I2423" s="42">
        <v>42825</v>
      </c>
      <c r="J2423" s="40" t="s">
        <v>11115</v>
      </c>
      <c r="K2423" s="42">
        <v>42825</v>
      </c>
      <c r="L2423" s="40" t="s">
        <v>11115</v>
      </c>
      <c r="M2423" s="42">
        <v>42825</v>
      </c>
      <c r="N2423" s="42">
        <v>2958465</v>
      </c>
      <c r="O2423" s="40" t="s">
        <v>11149</v>
      </c>
      <c r="P2423" s="40" t="s">
        <v>16728</v>
      </c>
      <c r="Q2423" s="40" t="s">
        <v>11118</v>
      </c>
    </row>
    <row r="2424" spans="1:17" x14ac:dyDescent="0.35">
      <c r="A2424" s="40" t="s">
        <v>16729</v>
      </c>
      <c r="B2424" s="40" t="s">
        <v>16730</v>
      </c>
      <c r="C2424" s="41"/>
      <c r="D2424" s="42">
        <v>42825</v>
      </c>
      <c r="E2424" s="42">
        <v>2958465</v>
      </c>
      <c r="F2424" s="41"/>
      <c r="G2424" s="41"/>
      <c r="H2424" s="40" t="s">
        <v>9590</v>
      </c>
      <c r="I2424" s="42">
        <v>42825</v>
      </c>
      <c r="J2424" s="40" t="s">
        <v>11115</v>
      </c>
      <c r="K2424" s="42">
        <v>42825</v>
      </c>
      <c r="L2424" s="40" t="s">
        <v>11115</v>
      </c>
      <c r="M2424" s="42">
        <v>42825</v>
      </c>
      <c r="N2424" s="42">
        <v>2958465</v>
      </c>
      <c r="O2424" s="40" t="s">
        <v>11274</v>
      </c>
      <c r="P2424" s="40" t="s">
        <v>16728</v>
      </c>
      <c r="Q2424" s="40" t="s">
        <v>11121</v>
      </c>
    </row>
    <row r="2425" spans="1:17" x14ac:dyDescent="0.35">
      <c r="A2425" s="40" t="s">
        <v>10399</v>
      </c>
      <c r="B2425" s="40" t="s">
        <v>16731</v>
      </c>
      <c r="C2425" s="41"/>
      <c r="D2425" s="42">
        <v>42825</v>
      </c>
      <c r="E2425" s="42">
        <v>2958465</v>
      </c>
      <c r="F2425" s="41"/>
      <c r="G2425" s="41"/>
      <c r="H2425" s="40" t="s">
        <v>9590</v>
      </c>
      <c r="I2425" s="42">
        <v>42825</v>
      </c>
      <c r="J2425" s="40" t="s">
        <v>11115</v>
      </c>
      <c r="K2425" s="42">
        <v>42825</v>
      </c>
      <c r="L2425" s="40" t="s">
        <v>11115</v>
      </c>
      <c r="M2425" s="42">
        <v>42825</v>
      </c>
      <c r="N2425" s="42">
        <v>2958465</v>
      </c>
      <c r="O2425" s="40" t="s">
        <v>11149</v>
      </c>
      <c r="P2425" s="40" t="s">
        <v>16728</v>
      </c>
      <c r="Q2425" s="40" t="s">
        <v>11152</v>
      </c>
    </row>
    <row r="2426" spans="1:17" x14ac:dyDescent="0.35">
      <c r="A2426" s="40" t="s">
        <v>16732</v>
      </c>
      <c r="B2426" s="40" t="s">
        <v>16733</v>
      </c>
      <c r="C2426" s="41"/>
      <c r="D2426" s="42">
        <v>42825</v>
      </c>
      <c r="E2426" s="42">
        <v>2958465</v>
      </c>
      <c r="F2426" s="41"/>
      <c r="G2426" s="41"/>
      <c r="H2426" s="40" t="s">
        <v>9590</v>
      </c>
      <c r="I2426" s="42">
        <v>42825</v>
      </c>
      <c r="J2426" s="40" t="s">
        <v>11115</v>
      </c>
      <c r="K2426" s="42">
        <v>42825</v>
      </c>
      <c r="L2426" s="40" t="s">
        <v>11115</v>
      </c>
      <c r="M2426" s="42">
        <v>42825</v>
      </c>
      <c r="N2426" s="42">
        <v>2958465</v>
      </c>
      <c r="O2426" s="40" t="s">
        <v>11720</v>
      </c>
      <c r="P2426" s="40" t="s">
        <v>16734</v>
      </c>
      <c r="Q2426" s="40" t="s">
        <v>11121</v>
      </c>
    </row>
    <row r="2427" spans="1:17" x14ac:dyDescent="0.35">
      <c r="A2427" s="40" t="s">
        <v>10568</v>
      </c>
      <c r="B2427" s="40" t="s">
        <v>16735</v>
      </c>
      <c r="C2427" s="41"/>
      <c r="D2427" s="42">
        <v>42825</v>
      </c>
      <c r="E2427" s="42">
        <v>2958465</v>
      </c>
      <c r="F2427" s="41"/>
      <c r="G2427" s="41"/>
      <c r="H2427" s="40" t="s">
        <v>9590</v>
      </c>
      <c r="I2427" s="42">
        <v>42825</v>
      </c>
      <c r="J2427" s="40" t="s">
        <v>11115</v>
      </c>
      <c r="K2427" s="42">
        <v>42825</v>
      </c>
      <c r="L2427" s="40" t="s">
        <v>11115</v>
      </c>
      <c r="M2427" s="42">
        <v>42825</v>
      </c>
      <c r="N2427" s="42">
        <v>2958465</v>
      </c>
      <c r="O2427" s="40" t="s">
        <v>11149</v>
      </c>
      <c r="P2427" s="40" t="s">
        <v>16734</v>
      </c>
      <c r="Q2427" s="40" t="s">
        <v>11152</v>
      </c>
    </row>
    <row r="2428" spans="1:17" x14ac:dyDescent="0.35">
      <c r="A2428" s="40" t="s">
        <v>16736</v>
      </c>
      <c r="B2428" s="40" t="s">
        <v>16737</v>
      </c>
      <c r="C2428" s="41"/>
      <c r="D2428" s="42">
        <v>42825</v>
      </c>
      <c r="E2428" s="42">
        <v>2958465</v>
      </c>
      <c r="F2428" s="41"/>
      <c r="G2428" s="41"/>
      <c r="H2428" s="40" t="s">
        <v>9590</v>
      </c>
      <c r="I2428" s="42">
        <v>42825</v>
      </c>
      <c r="J2428" s="40" t="s">
        <v>11115</v>
      </c>
      <c r="K2428" s="42">
        <v>42825</v>
      </c>
      <c r="L2428" s="40" t="s">
        <v>11115</v>
      </c>
      <c r="M2428" s="42">
        <v>42825</v>
      </c>
      <c r="N2428" s="42">
        <v>2958465</v>
      </c>
      <c r="O2428" s="40" t="s">
        <v>11149</v>
      </c>
      <c r="P2428" s="40" t="s">
        <v>16734</v>
      </c>
      <c r="Q2428" s="40" t="s">
        <v>11184</v>
      </c>
    </row>
    <row r="2429" spans="1:17" x14ac:dyDescent="0.35">
      <c r="A2429" s="40" t="s">
        <v>16738</v>
      </c>
      <c r="B2429" s="40" t="s">
        <v>16739</v>
      </c>
      <c r="C2429" s="41"/>
      <c r="D2429" s="42">
        <v>42825</v>
      </c>
      <c r="E2429" s="42">
        <v>2958465</v>
      </c>
      <c r="F2429" s="41"/>
      <c r="G2429" s="41"/>
      <c r="H2429" s="40" t="s">
        <v>9590</v>
      </c>
      <c r="I2429" s="42">
        <v>42825</v>
      </c>
      <c r="J2429" s="40" t="s">
        <v>11115</v>
      </c>
      <c r="K2429" s="42">
        <v>42825</v>
      </c>
      <c r="L2429" s="40" t="s">
        <v>11115</v>
      </c>
      <c r="M2429" s="42">
        <v>42825</v>
      </c>
      <c r="N2429" s="42">
        <v>2958465</v>
      </c>
      <c r="O2429" s="40" t="s">
        <v>11568</v>
      </c>
      <c r="P2429" s="40" t="s">
        <v>16740</v>
      </c>
      <c r="Q2429" s="40" t="s">
        <v>11118</v>
      </c>
    </row>
    <row r="2430" spans="1:17" x14ac:dyDescent="0.35">
      <c r="A2430" s="40" t="s">
        <v>16741</v>
      </c>
      <c r="B2430" s="40" t="s">
        <v>16742</v>
      </c>
      <c r="C2430" s="41"/>
      <c r="D2430" s="42">
        <v>42825</v>
      </c>
      <c r="E2430" s="42">
        <v>2958465</v>
      </c>
      <c r="F2430" s="41"/>
      <c r="G2430" s="41"/>
      <c r="H2430" s="40" t="s">
        <v>9590</v>
      </c>
      <c r="I2430" s="42">
        <v>42825</v>
      </c>
      <c r="J2430" s="40" t="s">
        <v>11115</v>
      </c>
      <c r="K2430" s="42">
        <v>42825</v>
      </c>
      <c r="L2430" s="40" t="s">
        <v>11115</v>
      </c>
      <c r="M2430" s="42">
        <v>42825</v>
      </c>
      <c r="N2430" s="42">
        <v>2958465</v>
      </c>
      <c r="O2430" s="40" t="s">
        <v>11568</v>
      </c>
      <c r="P2430" s="40" t="s">
        <v>16740</v>
      </c>
      <c r="Q2430" s="40" t="s">
        <v>11121</v>
      </c>
    </row>
    <row r="2431" spans="1:17" x14ac:dyDescent="0.35">
      <c r="A2431" s="40" t="s">
        <v>16743</v>
      </c>
      <c r="B2431" s="40" t="s">
        <v>16744</v>
      </c>
      <c r="C2431" s="41"/>
      <c r="D2431" s="42">
        <v>42825</v>
      </c>
      <c r="E2431" s="42">
        <v>2958465</v>
      </c>
      <c r="F2431" s="41"/>
      <c r="G2431" s="41"/>
      <c r="H2431" s="40" t="s">
        <v>9590</v>
      </c>
      <c r="I2431" s="42">
        <v>42825</v>
      </c>
      <c r="J2431" s="40" t="s">
        <v>11115</v>
      </c>
      <c r="K2431" s="42">
        <v>42825</v>
      </c>
      <c r="L2431" s="40" t="s">
        <v>11115</v>
      </c>
      <c r="M2431" s="42">
        <v>42825</v>
      </c>
      <c r="N2431" s="42">
        <v>2958465</v>
      </c>
      <c r="O2431" s="40" t="s">
        <v>11249</v>
      </c>
      <c r="P2431" s="40" t="s">
        <v>16745</v>
      </c>
      <c r="Q2431" s="40" t="s">
        <v>11118</v>
      </c>
    </row>
    <row r="2432" spans="1:17" x14ac:dyDescent="0.35">
      <c r="A2432" s="40" t="s">
        <v>16746</v>
      </c>
      <c r="B2432" s="40" t="s">
        <v>16747</v>
      </c>
      <c r="C2432" s="41"/>
      <c r="D2432" s="42">
        <v>42825</v>
      </c>
      <c r="E2432" s="42">
        <v>2958465</v>
      </c>
      <c r="F2432" s="41"/>
      <c r="G2432" s="41"/>
      <c r="H2432" s="40" t="s">
        <v>9590</v>
      </c>
      <c r="I2432" s="42">
        <v>42825</v>
      </c>
      <c r="J2432" s="40" t="s">
        <v>11115</v>
      </c>
      <c r="K2432" s="42">
        <v>42825</v>
      </c>
      <c r="L2432" s="40" t="s">
        <v>11115</v>
      </c>
      <c r="M2432" s="42">
        <v>42825</v>
      </c>
      <c r="N2432" s="42">
        <v>2958465</v>
      </c>
      <c r="O2432" s="40" t="s">
        <v>11249</v>
      </c>
      <c r="P2432" s="40" t="s">
        <v>16745</v>
      </c>
      <c r="Q2432" s="40" t="s">
        <v>11121</v>
      </c>
    </row>
    <row r="2433" spans="1:17" x14ac:dyDescent="0.35">
      <c r="A2433" s="40" t="s">
        <v>16748</v>
      </c>
      <c r="B2433" s="40" t="s">
        <v>16749</v>
      </c>
      <c r="C2433" s="41"/>
      <c r="D2433" s="42">
        <v>42825</v>
      </c>
      <c r="E2433" s="42">
        <v>2958465</v>
      </c>
      <c r="F2433" s="40" t="s">
        <v>12001</v>
      </c>
      <c r="G2433" s="41"/>
      <c r="H2433" s="40" t="s">
        <v>9590</v>
      </c>
      <c r="I2433" s="42">
        <v>42825</v>
      </c>
      <c r="J2433" s="40" t="s">
        <v>11115</v>
      </c>
      <c r="K2433" s="42">
        <v>42825</v>
      </c>
      <c r="L2433" s="40" t="s">
        <v>11115</v>
      </c>
      <c r="M2433" s="42">
        <v>42825</v>
      </c>
      <c r="N2433" s="42">
        <v>2958465</v>
      </c>
      <c r="O2433" s="40" t="s">
        <v>11210</v>
      </c>
      <c r="P2433" s="40" t="s">
        <v>16750</v>
      </c>
      <c r="Q2433" s="40" t="s">
        <v>11118</v>
      </c>
    </row>
    <row r="2434" spans="1:17" x14ac:dyDescent="0.35">
      <c r="A2434" s="40" t="s">
        <v>8310</v>
      </c>
      <c r="B2434" s="40" t="s">
        <v>16749</v>
      </c>
      <c r="C2434" s="41"/>
      <c r="D2434" s="42">
        <v>42825</v>
      </c>
      <c r="E2434" s="42">
        <v>2958465</v>
      </c>
      <c r="F2434" s="41"/>
      <c r="G2434" s="41"/>
      <c r="H2434" s="40" t="s">
        <v>9590</v>
      </c>
      <c r="I2434" s="42">
        <v>42825</v>
      </c>
      <c r="J2434" s="40" t="s">
        <v>11115</v>
      </c>
      <c r="K2434" s="42">
        <v>42825</v>
      </c>
      <c r="L2434" s="40" t="s">
        <v>11115</v>
      </c>
      <c r="M2434" s="42">
        <v>42825</v>
      </c>
      <c r="N2434" s="42">
        <v>2958465</v>
      </c>
      <c r="O2434" s="40" t="s">
        <v>11210</v>
      </c>
      <c r="P2434" s="40" t="s">
        <v>16750</v>
      </c>
      <c r="Q2434" s="40" t="s">
        <v>11118</v>
      </c>
    </row>
    <row r="2435" spans="1:17" x14ac:dyDescent="0.35">
      <c r="A2435" s="40" t="s">
        <v>16751</v>
      </c>
      <c r="B2435" s="40" t="s">
        <v>16752</v>
      </c>
      <c r="C2435" s="41"/>
      <c r="D2435" s="42">
        <v>42825</v>
      </c>
      <c r="E2435" s="42">
        <v>2958465</v>
      </c>
      <c r="F2435" s="40" t="s">
        <v>16748</v>
      </c>
      <c r="G2435" s="41"/>
      <c r="H2435" s="40" t="s">
        <v>9590</v>
      </c>
      <c r="I2435" s="42">
        <v>42825</v>
      </c>
      <c r="J2435" s="40" t="s">
        <v>11115</v>
      </c>
      <c r="K2435" s="42">
        <v>42825</v>
      </c>
      <c r="L2435" s="40" t="s">
        <v>11115</v>
      </c>
      <c r="M2435" s="42">
        <v>42825</v>
      </c>
      <c r="N2435" s="42">
        <v>2958465</v>
      </c>
      <c r="O2435" s="40" t="s">
        <v>11210</v>
      </c>
      <c r="P2435" s="40" t="s">
        <v>16750</v>
      </c>
      <c r="Q2435" s="40" t="s">
        <v>11121</v>
      </c>
    </row>
    <row r="2436" spans="1:17" x14ac:dyDescent="0.35">
      <c r="A2436" s="40" t="s">
        <v>16753</v>
      </c>
      <c r="B2436" s="40" t="s">
        <v>16754</v>
      </c>
      <c r="C2436" s="41"/>
      <c r="D2436" s="42">
        <v>42825</v>
      </c>
      <c r="E2436" s="42">
        <v>2958465</v>
      </c>
      <c r="F2436" s="41"/>
      <c r="G2436" s="41"/>
      <c r="H2436" s="40" t="s">
        <v>9590</v>
      </c>
      <c r="I2436" s="42">
        <v>42825</v>
      </c>
      <c r="J2436" s="40" t="s">
        <v>11115</v>
      </c>
      <c r="K2436" s="42">
        <v>42825</v>
      </c>
      <c r="L2436" s="40" t="s">
        <v>11115</v>
      </c>
      <c r="M2436" s="42">
        <v>42825</v>
      </c>
      <c r="N2436" s="42">
        <v>2958465</v>
      </c>
      <c r="O2436" s="40" t="s">
        <v>11237</v>
      </c>
      <c r="P2436" s="40" t="s">
        <v>16755</v>
      </c>
      <c r="Q2436" s="40" t="s">
        <v>11121</v>
      </c>
    </row>
    <row r="2437" spans="1:17" x14ac:dyDescent="0.35">
      <c r="A2437" s="40" t="s">
        <v>16756</v>
      </c>
      <c r="B2437" s="40" t="s">
        <v>16757</v>
      </c>
      <c r="C2437" s="41"/>
      <c r="D2437" s="42">
        <v>42825</v>
      </c>
      <c r="E2437" s="42">
        <v>2958465</v>
      </c>
      <c r="F2437" s="41"/>
      <c r="G2437" s="41"/>
      <c r="H2437" s="40" t="s">
        <v>9590</v>
      </c>
      <c r="I2437" s="42">
        <v>42825</v>
      </c>
      <c r="J2437" s="40" t="s">
        <v>11115</v>
      </c>
      <c r="K2437" s="42">
        <v>42825</v>
      </c>
      <c r="L2437" s="40" t="s">
        <v>11115</v>
      </c>
      <c r="M2437" s="42">
        <v>42825</v>
      </c>
      <c r="N2437" s="42">
        <v>2958465</v>
      </c>
      <c r="O2437" s="40" t="s">
        <v>11237</v>
      </c>
      <c r="P2437" s="40" t="s">
        <v>16755</v>
      </c>
      <c r="Q2437" s="40" t="s">
        <v>11136</v>
      </c>
    </row>
    <row r="2438" spans="1:17" x14ac:dyDescent="0.35">
      <c r="A2438" s="40" t="s">
        <v>16758</v>
      </c>
      <c r="B2438" s="40" t="s">
        <v>16759</v>
      </c>
      <c r="C2438" s="41"/>
      <c r="D2438" s="42">
        <v>42825</v>
      </c>
      <c r="E2438" s="42">
        <v>2958465</v>
      </c>
      <c r="F2438" s="41"/>
      <c r="G2438" s="41"/>
      <c r="H2438" s="40" t="s">
        <v>9590</v>
      </c>
      <c r="I2438" s="42">
        <v>42825</v>
      </c>
      <c r="J2438" s="40" t="s">
        <v>11115</v>
      </c>
      <c r="K2438" s="42">
        <v>42825</v>
      </c>
      <c r="L2438" s="40" t="s">
        <v>11115</v>
      </c>
      <c r="M2438" s="42">
        <v>42825</v>
      </c>
      <c r="N2438" s="42">
        <v>2958465</v>
      </c>
      <c r="O2438" s="40" t="s">
        <v>11132</v>
      </c>
      <c r="P2438" s="40" t="s">
        <v>16760</v>
      </c>
      <c r="Q2438" s="40" t="s">
        <v>11118</v>
      </c>
    </row>
    <row r="2439" spans="1:17" x14ac:dyDescent="0.35">
      <c r="A2439" s="40" t="s">
        <v>16761</v>
      </c>
      <c r="B2439" s="40" t="s">
        <v>16762</v>
      </c>
      <c r="C2439" s="41"/>
      <c r="D2439" s="42">
        <v>42825</v>
      </c>
      <c r="E2439" s="42">
        <v>2958465</v>
      </c>
      <c r="F2439" s="41"/>
      <c r="G2439" s="41"/>
      <c r="H2439" s="40" t="s">
        <v>9590</v>
      </c>
      <c r="I2439" s="42">
        <v>42825</v>
      </c>
      <c r="J2439" s="40" t="s">
        <v>11115</v>
      </c>
      <c r="K2439" s="42">
        <v>42825</v>
      </c>
      <c r="L2439" s="40" t="s">
        <v>11115</v>
      </c>
      <c r="M2439" s="42">
        <v>42825</v>
      </c>
      <c r="N2439" s="42">
        <v>2958465</v>
      </c>
      <c r="O2439" s="40" t="s">
        <v>11132</v>
      </c>
      <c r="P2439" s="40" t="s">
        <v>16760</v>
      </c>
      <c r="Q2439" s="40" t="s">
        <v>11136</v>
      </c>
    </row>
    <row r="2440" spans="1:17" x14ac:dyDescent="0.35">
      <c r="A2440" s="40" t="s">
        <v>16763</v>
      </c>
      <c r="B2440" s="40" t="s">
        <v>16764</v>
      </c>
      <c r="C2440" s="41"/>
      <c r="D2440" s="42">
        <v>42825</v>
      </c>
      <c r="E2440" s="42">
        <v>2958465</v>
      </c>
      <c r="F2440" s="41"/>
      <c r="G2440" s="41"/>
      <c r="H2440" s="40" t="s">
        <v>9590</v>
      </c>
      <c r="I2440" s="42">
        <v>42825</v>
      </c>
      <c r="J2440" s="40" t="s">
        <v>11115</v>
      </c>
      <c r="K2440" s="42">
        <v>42825</v>
      </c>
      <c r="L2440" s="40" t="s">
        <v>11115</v>
      </c>
      <c r="M2440" s="42">
        <v>42825</v>
      </c>
      <c r="N2440" s="42">
        <v>2958465</v>
      </c>
      <c r="O2440" s="40" t="s">
        <v>11132</v>
      </c>
      <c r="P2440" s="40" t="s">
        <v>16760</v>
      </c>
      <c r="Q2440" s="40" t="s">
        <v>11139</v>
      </c>
    </row>
    <row r="2441" spans="1:17" x14ac:dyDescent="0.35">
      <c r="A2441" s="40" t="s">
        <v>16765</v>
      </c>
      <c r="B2441" s="40" t="s">
        <v>16766</v>
      </c>
      <c r="C2441" s="41"/>
      <c r="D2441" s="42">
        <v>42825</v>
      </c>
      <c r="E2441" s="42">
        <v>2958465</v>
      </c>
      <c r="F2441" s="41"/>
      <c r="G2441" s="41"/>
      <c r="H2441" s="40" t="s">
        <v>9590</v>
      </c>
      <c r="I2441" s="42">
        <v>42825</v>
      </c>
      <c r="J2441" s="40" t="s">
        <v>11115</v>
      </c>
      <c r="K2441" s="42">
        <v>42825</v>
      </c>
      <c r="L2441" s="40" t="s">
        <v>11115</v>
      </c>
      <c r="M2441" s="42">
        <v>42825</v>
      </c>
      <c r="N2441" s="42">
        <v>2958465</v>
      </c>
      <c r="O2441" s="40" t="s">
        <v>11124</v>
      </c>
      <c r="P2441" s="40" t="s">
        <v>16767</v>
      </c>
      <c r="Q2441" s="40" t="s">
        <v>11118</v>
      </c>
    </row>
    <row r="2442" spans="1:17" x14ac:dyDescent="0.35">
      <c r="A2442" s="40" t="s">
        <v>16768</v>
      </c>
      <c r="B2442" s="40" t="s">
        <v>16769</v>
      </c>
      <c r="C2442" s="41"/>
      <c r="D2442" s="42">
        <v>42825</v>
      </c>
      <c r="E2442" s="42">
        <v>2958465</v>
      </c>
      <c r="F2442" s="41"/>
      <c r="G2442" s="41"/>
      <c r="H2442" s="40" t="s">
        <v>9590</v>
      </c>
      <c r="I2442" s="42">
        <v>42825</v>
      </c>
      <c r="J2442" s="40" t="s">
        <v>11115</v>
      </c>
      <c r="K2442" s="42">
        <v>42825</v>
      </c>
      <c r="L2442" s="40" t="s">
        <v>11115</v>
      </c>
      <c r="M2442" s="42">
        <v>42825</v>
      </c>
      <c r="N2442" s="42">
        <v>2958465</v>
      </c>
      <c r="O2442" s="40" t="s">
        <v>11124</v>
      </c>
      <c r="P2442" s="40" t="s">
        <v>16767</v>
      </c>
      <c r="Q2442" s="40" t="s">
        <v>11121</v>
      </c>
    </row>
    <row r="2443" spans="1:17" ht="26.5" x14ac:dyDescent="0.35">
      <c r="A2443" s="40" t="s">
        <v>16770</v>
      </c>
      <c r="B2443" s="40" t="s">
        <v>16771</v>
      </c>
      <c r="C2443" s="41"/>
      <c r="D2443" s="42">
        <v>42825</v>
      </c>
      <c r="E2443" s="42">
        <v>2958465</v>
      </c>
      <c r="F2443" s="41"/>
      <c r="G2443" s="41"/>
      <c r="H2443" s="40" t="s">
        <v>9590</v>
      </c>
      <c r="I2443" s="42">
        <v>42825</v>
      </c>
      <c r="J2443" s="40" t="s">
        <v>11115</v>
      </c>
      <c r="K2443" s="42">
        <v>42825</v>
      </c>
      <c r="L2443" s="40" t="s">
        <v>11115</v>
      </c>
      <c r="M2443" s="42">
        <v>42825</v>
      </c>
      <c r="N2443" s="42">
        <v>2958465</v>
      </c>
      <c r="O2443" s="40" t="s">
        <v>11210</v>
      </c>
      <c r="P2443" s="40" t="s">
        <v>16772</v>
      </c>
      <c r="Q2443" s="40" t="s">
        <v>11144</v>
      </c>
    </row>
    <row r="2444" spans="1:17" x14ac:dyDescent="0.35">
      <c r="A2444" s="40" t="s">
        <v>16773</v>
      </c>
      <c r="B2444" s="40" t="s">
        <v>16774</v>
      </c>
      <c r="C2444" s="41"/>
      <c r="D2444" s="42">
        <v>42825</v>
      </c>
      <c r="E2444" s="42">
        <v>2958465</v>
      </c>
      <c r="F2444" s="40" t="s">
        <v>13796</v>
      </c>
      <c r="G2444" s="41"/>
      <c r="H2444" s="40" t="s">
        <v>9590</v>
      </c>
      <c r="I2444" s="42">
        <v>42825</v>
      </c>
      <c r="J2444" s="40" t="s">
        <v>11115</v>
      </c>
      <c r="K2444" s="42">
        <v>42825</v>
      </c>
      <c r="L2444" s="40" t="s">
        <v>11115</v>
      </c>
      <c r="M2444" s="42">
        <v>42825</v>
      </c>
      <c r="N2444" s="42">
        <v>2958465</v>
      </c>
      <c r="O2444" s="40" t="s">
        <v>11210</v>
      </c>
      <c r="P2444" s="40" t="s">
        <v>16775</v>
      </c>
      <c r="Q2444" s="40" t="s">
        <v>11118</v>
      </c>
    </row>
    <row r="2445" spans="1:17" x14ac:dyDescent="0.35">
      <c r="A2445" s="40" t="s">
        <v>16776</v>
      </c>
      <c r="B2445" s="40" t="s">
        <v>16777</v>
      </c>
      <c r="C2445" s="41"/>
      <c r="D2445" s="42">
        <v>42825</v>
      </c>
      <c r="E2445" s="42">
        <v>2958465</v>
      </c>
      <c r="F2445" s="40" t="s">
        <v>16773</v>
      </c>
      <c r="G2445" s="41"/>
      <c r="H2445" s="40" t="s">
        <v>9590</v>
      </c>
      <c r="I2445" s="42">
        <v>42825</v>
      </c>
      <c r="J2445" s="40" t="s">
        <v>11115</v>
      </c>
      <c r="K2445" s="42">
        <v>42825</v>
      </c>
      <c r="L2445" s="40" t="s">
        <v>11115</v>
      </c>
      <c r="M2445" s="42">
        <v>42825</v>
      </c>
      <c r="N2445" s="42">
        <v>2958465</v>
      </c>
      <c r="O2445" s="40" t="s">
        <v>11210</v>
      </c>
      <c r="P2445" s="40" t="s">
        <v>16775</v>
      </c>
      <c r="Q2445" s="40" t="s">
        <v>11121</v>
      </c>
    </row>
    <row r="2446" spans="1:17" x14ac:dyDescent="0.35">
      <c r="A2446" s="40" t="s">
        <v>16778</v>
      </c>
      <c r="B2446" s="40" t="s">
        <v>16779</v>
      </c>
      <c r="C2446" s="41"/>
      <c r="D2446" s="42">
        <v>42825</v>
      </c>
      <c r="E2446" s="42">
        <v>2958465</v>
      </c>
      <c r="F2446" s="41"/>
      <c r="G2446" s="41"/>
      <c r="H2446" s="40" t="s">
        <v>9590</v>
      </c>
      <c r="I2446" s="42">
        <v>42825</v>
      </c>
      <c r="J2446" s="40" t="s">
        <v>11115</v>
      </c>
      <c r="K2446" s="42">
        <v>42825</v>
      </c>
      <c r="L2446" s="40" t="s">
        <v>11115</v>
      </c>
      <c r="M2446" s="42">
        <v>42825</v>
      </c>
      <c r="N2446" s="42">
        <v>2958465</v>
      </c>
      <c r="O2446" s="40" t="s">
        <v>11384</v>
      </c>
      <c r="P2446" s="40" t="s">
        <v>16780</v>
      </c>
      <c r="Q2446" s="40" t="s">
        <v>11118</v>
      </c>
    </row>
    <row r="2447" spans="1:17" x14ac:dyDescent="0.35">
      <c r="A2447" s="40" t="s">
        <v>16781</v>
      </c>
      <c r="B2447" s="40" t="s">
        <v>16782</v>
      </c>
      <c r="C2447" s="41"/>
      <c r="D2447" s="42">
        <v>42825</v>
      </c>
      <c r="E2447" s="42">
        <v>2958465</v>
      </c>
      <c r="F2447" s="41"/>
      <c r="G2447" s="41"/>
      <c r="H2447" s="40" t="s">
        <v>9590</v>
      </c>
      <c r="I2447" s="42">
        <v>42825</v>
      </c>
      <c r="J2447" s="40" t="s">
        <v>11115</v>
      </c>
      <c r="K2447" s="42">
        <v>42825</v>
      </c>
      <c r="L2447" s="40" t="s">
        <v>11115</v>
      </c>
      <c r="M2447" s="42">
        <v>42825</v>
      </c>
      <c r="N2447" s="42">
        <v>2958465</v>
      </c>
      <c r="O2447" s="40" t="s">
        <v>11384</v>
      </c>
      <c r="P2447" s="40" t="s">
        <v>16780</v>
      </c>
      <c r="Q2447" s="40" t="s">
        <v>11136</v>
      </c>
    </row>
    <row r="2448" spans="1:17" x14ac:dyDescent="0.35">
      <c r="A2448" s="40" t="s">
        <v>16783</v>
      </c>
      <c r="B2448" s="40" t="s">
        <v>16784</v>
      </c>
      <c r="C2448" s="41"/>
      <c r="D2448" s="42">
        <v>42825</v>
      </c>
      <c r="E2448" s="42">
        <v>2958465</v>
      </c>
      <c r="F2448" s="41"/>
      <c r="G2448" s="41"/>
      <c r="H2448" s="40" t="s">
        <v>9590</v>
      </c>
      <c r="I2448" s="42">
        <v>42825</v>
      </c>
      <c r="J2448" s="40" t="s">
        <v>11115</v>
      </c>
      <c r="K2448" s="42">
        <v>42825</v>
      </c>
      <c r="L2448" s="40" t="s">
        <v>11115</v>
      </c>
      <c r="M2448" s="42">
        <v>42825</v>
      </c>
      <c r="N2448" s="42">
        <v>2958465</v>
      </c>
      <c r="O2448" s="40" t="s">
        <v>11149</v>
      </c>
      <c r="P2448" s="40" t="s">
        <v>16785</v>
      </c>
      <c r="Q2448" s="40" t="s">
        <v>11167</v>
      </c>
    </row>
    <row r="2449" spans="1:17" ht="26.5" x14ac:dyDescent="0.35">
      <c r="A2449" s="40" t="s">
        <v>16786</v>
      </c>
      <c r="B2449" s="40" t="s">
        <v>16787</v>
      </c>
      <c r="C2449" s="41"/>
      <c r="D2449" s="42">
        <v>42825</v>
      </c>
      <c r="E2449" s="42">
        <v>2958465</v>
      </c>
      <c r="F2449" s="41"/>
      <c r="G2449" s="41"/>
      <c r="H2449" s="40" t="s">
        <v>9590</v>
      </c>
      <c r="I2449" s="42">
        <v>42825</v>
      </c>
      <c r="J2449" s="40" t="s">
        <v>11115</v>
      </c>
      <c r="K2449" s="42">
        <v>42825</v>
      </c>
      <c r="L2449" s="40" t="s">
        <v>11115</v>
      </c>
      <c r="M2449" s="42">
        <v>42825</v>
      </c>
      <c r="N2449" s="42">
        <v>2958465</v>
      </c>
      <c r="O2449" s="40" t="s">
        <v>11160</v>
      </c>
      <c r="P2449" s="40" t="s">
        <v>16788</v>
      </c>
      <c r="Q2449" s="40" t="s">
        <v>11121</v>
      </c>
    </row>
    <row r="2450" spans="1:17" x14ac:dyDescent="0.35">
      <c r="A2450" s="40" t="s">
        <v>16789</v>
      </c>
      <c r="B2450" s="40" t="s">
        <v>16790</v>
      </c>
      <c r="C2450" s="41"/>
      <c r="D2450" s="42">
        <v>42825</v>
      </c>
      <c r="E2450" s="42">
        <v>2958465</v>
      </c>
      <c r="F2450" s="41"/>
      <c r="G2450" s="41"/>
      <c r="H2450" s="40" t="s">
        <v>9590</v>
      </c>
      <c r="I2450" s="42">
        <v>42825</v>
      </c>
      <c r="J2450" s="40" t="s">
        <v>11115</v>
      </c>
      <c r="K2450" s="42">
        <v>42825</v>
      </c>
      <c r="L2450" s="40" t="s">
        <v>11115</v>
      </c>
      <c r="M2450" s="42">
        <v>42825</v>
      </c>
      <c r="N2450" s="42">
        <v>2958465</v>
      </c>
      <c r="O2450" s="40" t="s">
        <v>11116</v>
      </c>
      <c r="P2450" s="40" t="s">
        <v>16791</v>
      </c>
      <c r="Q2450" s="40" t="s">
        <v>11118</v>
      </c>
    </row>
    <row r="2451" spans="1:17" x14ac:dyDescent="0.35">
      <c r="A2451" s="40" t="s">
        <v>16792</v>
      </c>
      <c r="B2451" s="40" t="s">
        <v>16793</v>
      </c>
      <c r="C2451" s="41"/>
      <c r="D2451" s="42">
        <v>42825</v>
      </c>
      <c r="E2451" s="42">
        <v>2958465</v>
      </c>
      <c r="F2451" s="41"/>
      <c r="G2451" s="41"/>
      <c r="H2451" s="40" t="s">
        <v>9590</v>
      </c>
      <c r="I2451" s="42">
        <v>42825</v>
      </c>
      <c r="J2451" s="40" t="s">
        <v>11115</v>
      </c>
      <c r="K2451" s="42">
        <v>42825</v>
      </c>
      <c r="L2451" s="40" t="s">
        <v>11115</v>
      </c>
      <c r="M2451" s="42">
        <v>42825</v>
      </c>
      <c r="N2451" s="42">
        <v>2958465</v>
      </c>
      <c r="O2451" s="40" t="s">
        <v>11116</v>
      </c>
      <c r="P2451" s="40" t="s">
        <v>16791</v>
      </c>
      <c r="Q2451" s="40" t="s">
        <v>11136</v>
      </c>
    </row>
    <row r="2452" spans="1:17" x14ac:dyDescent="0.35">
      <c r="A2452" s="40" t="s">
        <v>16794</v>
      </c>
      <c r="B2452" s="40" t="s">
        <v>16795</v>
      </c>
      <c r="C2452" s="41"/>
      <c r="D2452" s="42">
        <v>42825</v>
      </c>
      <c r="E2452" s="42">
        <v>2958465</v>
      </c>
      <c r="F2452" s="41"/>
      <c r="G2452" s="41"/>
      <c r="H2452" s="40" t="s">
        <v>9590</v>
      </c>
      <c r="I2452" s="42">
        <v>42825</v>
      </c>
      <c r="J2452" s="40" t="s">
        <v>11115</v>
      </c>
      <c r="K2452" s="42">
        <v>42825</v>
      </c>
      <c r="L2452" s="40" t="s">
        <v>11115</v>
      </c>
      <c r="M2452" s="42">
        <v>42825</v>
      </c>
      <c r="N2452" s="42">
        <v>2958465</v>
      </c>
      <c r="O2452" s="40" t="s">
        <v>11274</v>
      </c>
      <c r="P2452" s="40" t="s">
        <v>16796</v>
      </c>
      <c r="Q2452" s="40" t="s">
        <v>11118</v>
      </c>
    </row>
    <row r="2453" spans="1:17" x14ac:dyDescent="0.35">
      <c r="A2453" s="40" t="s">
        <v>16797</v>
      </c>
      <c r="B2453" s="40" t="s">
        <v>16798</v>
      </c>
      <c r="C2453" s="41"/>
      <c r="D2453" s="42">
        <v>42825</v>
      </c>
      <c r="E2453" s="42">
        <v>2958465</v>
      </c>
      <c r="F2453" s="41"/>
      <c r="G2453" s="41"/>
      <c r="H2453" s="40" t="s">
        <v>9590</v>
      </c>
      <c r="I2453" s="42">
        <v>42825</v>
      </c>
      <c r="J2453" s="40" t="s">
        <v>11115</v>
      </c>
      <c r="K2453" s="42">
        <v>42825</v>
      </c>
      <c r="L2453" s="40" t="s">
        <v>11115</v>
      </c>
      <c r="M2453" s="42">
        <v>42825</v>
      </c>
      <c r="N2453" s="42">
        <v>2958465</v>
      </c>
      <c r="O2453" s="40" t="s">
        <v>11274</v>
      </c>
      <c r="P2453" s="40" t="s">
        <v>16796</v>
      </c>
      <c r="Q2453" s="40" t="s">
        <v>11121</v>
      </c>
    </row>
    <row r="2454" spans="1:17" x14ac:dyDescent="0.35">
      <c r="A2454" s="40" t="s">
        <v>16799</v>
      </c>
      <c r="B2454" s="40" t="s">
        <v>16800</v>
      </c>
      <c r="C2454" s="41"/>
      <c r="D2454" s="42">
        <v>42825</v>
      </c>
      <c r="E2454" s="42">
        <v>2958465</v>
      </c>
      <c r="F2454" s="41"/>
      <c r="G2454" s="41"/>
      <c r="H2454" s="40" t="s">
        <v>9590</v>
      </c>
      <c r="I2454" s="42">
        <v>42825</v>
      </c>
      <c r="J2454" s="40" t="s">
        <v>11115</v>
      </c>
      <c r="K2454" s="42">
        <v>42825</v>
      </c>
      <c r="L2454" s="40" t="s">
        <v>11115</v>
      </c>
      <c r="M2454" s="42">
        <v>42825</v>
      </c>
      <c r="N2454" s="42">
        <v>2958465</v>
      </c>
      <c r="O2454" s="40" t="s">
        <v>11249</v>
      </c>
      <c r="P2454" s="40" t="s">
        <v>16801</v>
      </c>
      <c r="Q2454" s="40" t="s">
        <v>11136</v>
      </c>
    </row>
    <row r="2455" spans="1:17" x14ac:dyDescent="0.35">
      <c r="A2455" s="40" t="s">
        <v>16802</v>
      </c>
      <c r="B2455" s="40" t="s">
        <v>16803</v>
      </c>
      <c r="C2455" s="41"/>
      <c r="D2455" s="42">
        <v>42825</v>
      </c>
      <c r="E2455" s="42">
        <v>2958465</v>
      </c>
      <c r="F2455" s="41"/>
      <c r="G2455" s="41"/>
      <c r="H2455" s="40" t="s">
        <v>9590</v>
      </c>
      <c r="I2455" s="42">
        <v>42825</v>
      </c>
      <c r="J2455" s="40" t="s">
        <v>11115</v>
      </c>
      <c r="K2455" s="42">
        <v>42825</v>
      </c>
      <c r="L2455" s="40" t="s">
        <v>11115</v>
      </c>
      <c r="M2455" s="42">
        <v>42825</v>
      </c>
      <c r="N2455" s="42">
        <v>2958465</v>
      </c>
      <c r="O2455" s="40" t="s">
        <v>11116</v>
      </c>
      <c r="P2455" s="40" t="s">
        <v>16804</v>
      </c>
      <c r="Q2455" s="40" t="s">
        <v>11118</v>
      </c>
    </row>
    <row r="2456" spans="1:17" x14ac:dyDescent="0.35">
      <c r="A2456" s="40" t="s">
        <v>16805</v>
      </c>
      <c r="B2456" s="40" t="s">
        <v>16806</v>
      </c>
      <c r="C2456" s="41"/>
      <c r="D2456" s="42">
        <v>42825</v>
      </c>
      <c r="E2456" s="42">
        <v>2958465</v>
      </c>
      <c r="F2456" s="41"/>
      <c r="G2456" s="41"/>
      <c r="H2456" s="40" t="s">
        <v>9590</v>
      </c>
      <c r="I2456" s="42">
        <v>42825</v>
      </c>
      <c r="J2456" s="40" t="s">
        <v>11115</v>
      </c>
      <c r="K2456" s="42">
        <v>42825</v>
      </c>
      <c r="L2456" s="40" t="s">
        <v>11115</v>
      </c>
      <c r="M2456" s="42">
        <v>42825</v>
      </c>
      <c r="N2456" s="42">
        <v>2958465</v>
      </c>
      <c r="O2456" s="40" t="s">
        <v>11116</v>
      </c>
      <c r="P2456" s="40" t="s">
        <v>16804</v>
      </c>
      <c r="Q2456" s="40" t="s">
        <v>11136</v>
      </c>
    </row>
    <row r="2457" spans="1:17" x14ac:dyDescent="0.35">
      <c r="A2457" s="40" t="s">
        <v>16807</v>
      </c>
      <c r="B2457" s="40" t="s">
        <v>16808</v>
      </c>
      <c r="C2457" s="41"/>
      <c r="D2457" s="42">
        <v>42825</v>
      </c>
      <c r="E2457" s="42">
        <v>2958465</v>
      </c>
      <c r="F2457" s="40" t="s">
        <v>15133</v>
      </c>
      <c r="G2457" s="41"/>
      <c r="H2457" s="40" t="s">
        <v>9590</v>
      </c>
      <c r="I2457" s="42">
        <v>42825</v>
      </c>
      <c r="J2457" s="40" t="s">
        <v>11115</v>
      </c>
      <c r="K2457" s="42">
        <v>42825</v>
      </c>
      <c r="L2457" s="40" t="s">
        <v>11115</v>
      </c>
      <c r="M2457" s="42">
        <v>42825</v>
      </c>
      <c r="N2457" s="42">
        <v>2958465</v>
      </c>
      <c r="O2457" s="40" t="s">
        <v>11155</v>
      </c>
      <c r="P2457" s="40" t="s">
        <v>16809</v>
      </c>
      <c r="Q2457" s="40" t="s">
        <v>11118</v>
      </c>
    </row>
    <row r="2458" spans="1:17" x14ac:dyDescent="0.35">
      <c r="A2458" s="40" t="s">
        <v>16810</v>
      </c>
      <c r="B2458" s="40" t="s">
        <v>16811</v>
      </c>
      <c r="C2458" s="41"/>
      <c r="D2458" s="42">
        <v>42825</v>
      </c>
      <c r="E2458" s="42">
        <v>2958465</v>
      </c>
      <c r="F2458" s="41"/>
      <c r="G2458" s="41"/>
      <c r="H2458" s="40" t="s">
        <v>9590</v>
      </c>
      <c r="I2458" s="42">
        <v>42825</v>
      </c>
      <c r="J2458" s="40" t="s">
        <v>11115</v>
      </c>
      <c r="K2458" s="42">
        <v>42825</v>
      </c>
      <c r="L2458" s="40" t="s">
        <v>11115</v>
      </c>
      <c r="M2458" s="42">
        <v>42825</v>
      </c>
      <c r="N2458" s="42">
        <v>2958465</v>
      </c>
      <c r="O2458" s="40" t="s">
        <v>11155</v>
      </c>
      <c r="P2458" s="40" t="s">
        <v>16809</v>
      </c>
      <c r="Q2458" s="40" t="s">
        <v>11144</v>
      </c>
    </row>
    <row r="2459" spans="1:17" x14ac:dyDescent="0.35">
      <c r="A2459" s="40" t="s">
        <v>16812</v>
      </c>
      <c r="B2459" s="40" t="s">
        <v>16813</v>
      </c>
      <c r="C2459" s="41"/>
      <c r="D2459" s="42">
        <v>42825</v>
      </c>
      <c r="E2459" s="42">
        <v>2958465</v>
      </c>
      <c r="F2459" s="40" t="s">
        <v>11779</v>
      </c>
      <c r="G2459" s="41"/>
      <c r="H2459" s="40" t="s">
        <v>9590</v>
      </c>
      <c r="I2459" s="42">
        <v>42825</v>
      </c>
      <c r="J2459" s="40" t="s">
        <v>11115</v>
      </c>
      <c r="K2459" s="42">
        <v>42825</v>
      </c>
      <c r="L2459" s="40" t="s">
        <v>11115</v>
      </c>
      <c r="M2459" s="42">
        <v>42825</v>
      </c>
      <c r="N2459" s="42">
        <v>2958465</v>
      </c>
      <c r="O2459" s="40" t="s">
        <v>11155</v>
      </c>
      <c r="P2459" s="40" t="s">
        <v>16809</v>
      </c>
      <c r="Q2459" s="40" t="s">
        <v>11152</v>
      </c>
    </row>
    <row r="2460" spans="1:17" ht="26.5" x14ac:dyDescent="0.35">
      <c r="A2460" s="40" t="s">
        <v>16814</v>
      </c>
      <c r="B2460" s="40" t="s">
        <v>16815</v>
      </c>
      <c r="C2460" s="41"/>
      <c r="D2460" s="42">
        <v>42825</v>
      </c>
      <c r="E2460" s="42">
        <v>2958465</v>
      </c>
      <c r="F2460" s="40" t="s">
        <v>16807</v>
      </c>
      <c r="G2460" s="41"/>
      <c r="H2460" s="40" t="s">
        <v>9590</v>
      </c>
      <c r="I2460" s="42">
        <v>42825</v>
      </c>
      <c r="J2460" s="40" t="s">
        <v>11115</v>
      </c>
      <c r="K2460" s="42">
        <v>42825</v>
      </c>
      <c r="L2460" s="40" t="s">
        <v>11115</v>
      </c>
      <c r="M2460" s="42">
        <v>42825</v>
      </c>
      <c r="N2460" s="42">
        <v>2958465</v>
      </c>
      <c r="O2460" s="40" t="s">
        <v>11160</v>
      </c>
      <c r="P2460" s="40" t="s">
        <v>16809</v>
      </c>
      <c r="Q2460" s="40" t="s">
        <v>11136</v>
      </c>
    </row>
    <row r="2461" spans="1:17" x14ac:dyDescent="0.35">
      <c r="A2461" s="40" t="s">
        <v>16816</v>
      </c>
      <c r="B2461" s="40" t="s">
        <v>16817</v>
      </c>
      <c r="C2461" s="41"/>
      <c r="D2461" s="42">
        <v>42825</v>
      </c>
      <c r="E2461" s="42">
        <v>2958465</v>
      </c>
      <c r="F2461" s="40" t="s">
        <v>16814</v>
      </c>
      <c r="G2461" s="41"/>
      <c r="H2461" s="40" t="s">
        <v>9590</v>
      </c>
      <c r="I2461" s="42">
        <v>42825</v>
      </c>
      <c r="J2461" s="40" t="s">
        <v>11115</v>
      </c>
      <c r="K2461" s="42">
        <v>42825</v>
      </c>
      <c r="L2461" s="40" t="s">
        <v>11115</v>
      </c>
      <c r="M2461" s="42">
        <v>42825</v>
      </c>
      <c r="N2461" s="42">
        <v>2958465</v>
      </c>
      <c r="O2461" s="40" t="s">
        <v>11155</v>
      </c>
      <c r="P2461" s="40" t="s">
        <v>16809</v>
      </c>
      <c r="Q2461" s="40" t="s">
        <v>11184</v>
      </c>
    </row>
    <row r="2462" spans="1:17" x14ac:dyDescent="0.35">
      <c r="A2462" s="40" t="s">
        <v>16818</v>
      </c>
      <c r="B2462" s="40" t="s">
        <v>16819</v>
      </c>
      <c r="C2462" s="41"/>
      <c r="D2462" s="42">
        <v>42825</v>
      </c>
      <c r="E2462" s="42">
        <v>2958465</v>
      </c>
      <c r="F2462" s="40" t="s">
        <v>16820</v>
      </c>
      <c r="G2462" s="41"/>
      <c r="H2462" s="40" t="s">
        <v>9590</v>
      </c>
      <c r="I2462" s="42">
        <v>42825</v>
      </c>
      <c r="J2462" s="40" t="s">
        <v>11115</v>
      </c>
      <c r="K2462" s="42">
        <v>42825</v>
      </c>
      <c r="L2462" s="40" t="s">
        <v>11115</v>
      </c>
      <c r="M2462" s="42">
        <v>42825</v>
      </c>
      <c r="N2462" s="42">
        <v>2958465</v>
      </c>
      <c r="O2462" s="40" t="s">
        <v>11155</v>
      </c>
      <c r="P2462" s="40" t="s">
        <v>16809</v>
      </c>
      <c r="Q2462" s="40" t="s">
        <v>11167</v>
      </c>
    </row>
    <row r="2463" spans="1:17" x14ac:dyDescent="0.35">
      <c r="A2463" s="40" t="s">
        <v>16821</v>
      </c>
      <c r="B2463" s="40" t="s">
        <v>16822</v>
      </c>
      <c r="C2463" s="41"/>
      <c r="D2463" s="42">
        <v>42825</v>
      </c>
      <c r="E2463" s="42">
        <v>2958465</v>
      </c>
      <c r="F2463" s="40" t="s">
        <v>15133</v>
      </c>
      <c r="G2463" s="41"/>
      <c r="H2463" s="40" t="s">
        <v>9590</v>
      </c>
      <c r="I2463" s="42">
        <v>42825</v>
      </c>
      <c r="J2463" s="40" t="s">
        <v>11115</v>
      </c>
      <c r="K2463" s="42">
        <v>42825</v>
      </c>
      <c r="L2463" s="40" t="s">
        <v>11115</v>
      </c>
      <c r="M2463" s="42">
        <v>42825</v>
      </c>
      <c r="N2463" s="42">
        <v>2958465</v>
      </c>
      <c r="O2463" s="40" t="s">
        <v>11155</v>
      </c>
      <c r="P2463" s="40" t="s">
        <v>16823</v>
      </c>
      <c r="Q2463" s="40" t="s">
        <v>11118</v>
      </c>
    </row>
    <row r="2464" spans="1:17" x14ac:dyDescent="0.35">
      <c r="A2464" s="40" t="s">
        <v>16824</v>
      </c>
      <c r="B2464" s="40" t="s">
        <v>16825</v>
      </c>
      <c r="C2464" s="41"/>
      <c r="D2464" s="42">
        <v>42825</v>
      </c>
      <c r="E2464" s="42">
        <v>2958465</v>
      </c>
      <c r="F2464" s="40" t="s">
        <v>16821</v>
      </c>
      <c r="G2464" s="41"/>
      <c r="H2464" s="40" t="s">
        <v>9590</v>
      </c>
      <c r="I2464" s="42">
        <v>42825</v>
      </c>
      <c r="J2464" s="40" t="s">
        <v>11115</v>
      </c>
      <c r="K2464" s="42">
        <v>42825</v>
      </c>
      <c r="L2464" s="40" t="s">
        <v>11115</v>
      </c>
      <c r="M2464" s="42">
        <v>42825</v>
      </c>
      <c r="N2464" s="42">
        <v>2958465</v>
      </c>
      <c r="O2464" s="40" t="s">
        <v>11155</v>
      </c>
      <c r="P2464" s="40" t="s">
        <v>16823</v>
      </c>
      <c r="Q2464" s="40" t="s">
        <v>11121</v>
      </c>
    </row>
    <row r="2465" spans="1:17" ht="26.5" x14ac:dyDescent="0.35">
      <c r="A2465" s="40" t="s">
        <v>16826</v>
      </c>
      <c r="B2465" s="40" t="s">
        <v>16827</v>
      </c>
      <c r="C2465" s="41"/>
      <c r="D2465" s="42">
        <v>42825</v>
      </c>
      <c r="E2465" s="42">
        <v>2958465</v>
      </c>
      <c r="F2465" s="40" t="s">
        <v>16807</v>
      </c>
      <c r="G2465" s="41"/>
      <c r="H2465" s="40" t="s">
        <v>9590</v>
      </c>
      <c r="I2465" s="42">
        <v>42825</v>
      </c>
      <c r="J2465" s="40" t="s">
        <v>11115</v>
      </c>
      <c r="K2465" s="42">
        <v>42825</v>
      </c>
      <c r="L2465" s="40" t="s">
        <v>11115</v>
      </c>
      <c r="M2465" s="42">
        <v>42825</v>
      </c>
      <c r="N2465" s="42">
        <v>2958465</v>
      </c>
      <c r="O2465" s="40" t="s">
        <v>11160</v>
      </c>
      <c r="P2465" s="40" t="s">
        <v>16828</v>
      </c>
      <c r="Q2465" s="40" t="s">
        <v>11136</v>
      </c>
    </row>
    <row r="2466" spans="1:17" x14ac:dyDescent="0.35">
      <c r="A2466" s="40" t="s">
        <v>10723</v>
      </c>
      <c r="B2466" s="40" t="s">
        <v>16829</v>
      </c>
      <c r="C2466" s="41"/>
      <c r="D2466" s="42">
        <v>42825</v>
      </c>
      <c r="E2466" s="42">
        <v>2958465</v>
      </c>
      <c r="F2466" s="41"/>
      <c r="G2466" s="41"/>
      <c r="H2466" s="40" t="s">
        <v>9590</v>
      </c>
      <c r="I2466" s="42">
        <v>42825</v>
      </c>
      <c r="J2466" s="40" t="s">
        <v>11115</v>
      </c>
      <c r="K2466" s="42">
        <v>42825</v>
      </c>
      <c r="L2466" s="40" t="s">
        <v>11115</v>
      </c>
      <c r="M2466" s="42">
        <v>42825</v>
      </c>
      <c r="N2466" s="42">
        <v>2958465</v>
      </c>
      <c r="O2466" s="40" t="s">
        <v>11149</v>
      </c>
      <c r="P2466" s="40" t="s">
        <v>16830</v>
      </c>
      <c r="Q2466" s="40" t="s">
        <v>11118</v>
      </c>
    </row>
    <row r="2467" spans="1:17" x14ac:dyDescent="0.35">
      <c r="A2467" s="40" t="s">
        <v>10724</v>
      </c>
      <c r="B2467" s="40" t="s">
        <v>16831</v>
      </c>
      <c r="C2467" s="41"/>
      <c r="D2467" s="42">
        <v>42825</v>
      </c>
      <c r="E2467" s="42">
        <v>2958465</v>
      </c>
      <c r="F2467" s="41"/>
      <c r="G2467" s="41"/>
      <c r="H2467" s="40" t="s">
        <v>9590</v>
      </c>
      <c r="I2467" s="42">
        <v>42825</v>
      </c>
      <c r="J2467" s="40" t="s">
        <v>11115</v>
      </c>
      <c r="K2467" s="42">
        <v>42825</v>
      </c>
      <c r="L2467" s="40" t="s">
        <v>11115</v>
      </c>
      <c r="M2467" s="42">
        <v>42825</v>
      </c>
      <c r="N2467" s="42">
        <v>2958465</v>
      </c>
      <c r="O2467" s="40" t="s">
        <v>11149</v>
      </c>
      <c r="P2467" s="40" t="s">
        <v>16830</v>
      </c>
      <c r="Q2467" s="40" t="s">
        <v>11152</v>
      </c>
    </row>
    <row r="2468" spans="1:17" x14ac:dyDescent="0.35">
      <c r="A2468" s="40" t="s">
        <v>16832</v>
      </c>
      <c r="B2468" s="40" t="s">
        <v>16833</v>
      </c>
      <c r="C2468" s="41"/>
      <c r="D2468" s="42">
        <v>42825</v>
      </c>
      <c r="E2468" s="42">
        <v>2958465</v>
      </c>
      <c r="F2468" s="41"/>
      <c r="G2468" s="41"/>
      <c r="H2468" s="40" t="s">
        <v>9590</v>
      </c>
      <c r="I2468" s="42">
        <v>42825</v>
      </c>
      <c r="J2468" s="40" t="s">
        <v>11115</v>
      </c>
      <c r="K2468" s="42">
        <v>42825</v>
      </c>
      <c r="L2468" s="40" t="s">
        <v>11115</v>
      </c>
      <c r="M2468" s="42">
        <v>42825</v>
      </c>
      <c r="N2468" s="42">
        <v>2958465</v>
      </c>
      <c r="O2468" s="40" t="s">
        <v>11149</v>
      </c>
      <c r="P2468" s="40" t="s">
        <v>16830</v>
      </c>
      <c r="Q2468" s="40" t="s">
        <v>11167</v>
      </c>
    </row>
    <row r="2469" spans="1:17" x14ac:dyDescent="0.35">
      <c r="A2469" s="40" t="s">
        <v>10287</v>
      </c>
      <c r="B2469" s="40" t="s">
        <v>16834</v>
      </c>
      <c r="C2469" s="41"/>
      <c r="D2469" s="42">
        <v>42825</v>
      </c>
      <c r="E2469" s="42">
        <v>2958465</v>
      </c>
      <c r="F2469" s="41"/>
      <c r="G2469" s="41"/>
      <c r="H2469" s="40" t="s">
        <v>9590</v>
      </c>
      <c r="I2469" s="42">
        <v>42825</v>
      </c>
      <c r="J2469" s="40" t="s">
        <v>11115</v>
      </c>
      <c r="K2469" s="42">
        <v>42825</v>
      </c>
      <c r="L2469" s="40" t="s">
        <v>11115</v>
      </c>
      <c r="M2469" s="42">
        <v>42825</v>
      </c>
      <c r="N2469" s="42">
        <v>2958465</v>
      </c>
      <c r="O2469" s="40" t="s">
        <v>11149</v>
      </c>
      <c r="P2469" s="40" t="s">
        <v>16835</v>
      </c>
      <c r="Q2469" s="40" t="s">
        <v>11118</v>
      </c>
    </row>
    <row r="2470" spans="1:17" x14ac:dyDescent="0.35">
      <c r="A2470" s="40" t="s">
        <v>10286</v>
      </c>
      <c r="B2470" s="40" t="s">
        <v>16836</v>
      </c>
      <c r="C2470" s="41"/>
      <c r="D2470" s="42">
        <v>42825</v>
      </c>
      <c r="E2470" s="42">
        <v>2958465</v>
      </c>
      <c r="F2470" s="41"/>
      <c r="G2470" s="41"/>
      <c r="H2470" s="40" t="s">
        <v>9590</v>
      </c>
      <c r="I2470" s="42">
        <v>42825</v>
      </c>
      <c r="J2470" s="40" t="s">
        <v>11115</v>
      </c>
      <c r="K2470" s="42">
        <v>42825</v>
      </c>
      <c r="L2470" s="40" t="s">
        <v>11115</v>
      </c>
      <c r="M2470" s="42">
        <v>42825</v>
      </c>
      <c r="N2470" s="42">
        <v>2958465</v>
      </c>
      <c r="O2470" s="40" t="s">
        <v>11149</v>
      </c>
      <c r="P2470" s="40" t="s">
        <v>16835</v>
      </c>
      <c r="Q2470" s="40" t="s">
        <v>11152</v>
      </c>
    </row>
    <row r="2471" spans="1:17" x14ac:dyDescent="0.35">
      <c r="A2471" s="40" t="s">
        <v>16837</v>
      </c>
      <c r="B2471" s="40" t="s">
        <v>16838</v>
      </c>
      <c r="C2471" s="41"/>
      <c r="D2471" s="42">
        <v>42825</v>
      </c>
      <c r="E2471" s="42">
        <v>2958465</v>
      </c>
      <c r="F2471" s="41"/>
      <c r="G2471" s="41"/>
      <c r="H2471" s="40" t="s">
        <v>9590</v>
      </c>
      <c r="I2471" s="42">
        <v>42825</v>
      </c>
      <c r="J2471" s="40" t="s">
        <v>11115</v>
      </c>
      <c r="K2471" s="42">
        <v>42825</v>
      </c>
      <c r="L2471" s="40" t="s">
        <v>11115</v>
      </c>
      <c r="M2471" s="42">
        <v>42825</v>
      </c>
      <c r="N2471" s="42">
        <v>2958465</v>
      </c>
      <c r="O2471" s="40" t="s">
        <v>11149</v>
      </c>
      <c r="P2471" s="40" t="s">
        <v>16835</v>
      </c>
      <c r="Q2471" s="40" t="s">
        <v>11167</v>
      </c>
    </row>
    <row r="2472" spans="1:17" x14ac:dyDescent="0.35">
      <c r="A2472" s="40" t="s">
        <v>16839</v>
      </c>
      <c r="B2472" s="40" t="s">
        <v>16840</v>
      </c>
      <c r="C2472" s="41"/>
      <c r="D2472" s="42">
        <v>42825</v>
      </c>
      <c r="E2472" s="42">
        <v>2958465</v>
      </c>
      <c r="F2472" s="40" t="s">
        <v>16841</v>
      </c>
      <c r="G2472" s="41"/>
      <c r="H2472" s="40" t="s">
        <v>9590</v>
      </c>
      <c r="I2472" s="42">
        <v>42825</v>
      </c>
      <c r="J2472" s="40" t="s">
        <v>11115</v>
      </c>
      <c r="K2472" s="42">
        <v>42825</v>
      </c>
      <c r="L2472" s="40" t="s">
        <v>11115</v>
      </c>
      <c r="M2472" s="42">
        <v>42825</v>
      </c>
      <c r="N2472" s="42">
        <v>2958465</v>
      </c>
      <c r="O2472" s="40" t="s">
        <v>11132</v>
      </c>
      <c r="P2472" s="40" t="s">
        <v>16842</v>
      </c>
      <c r="Q2472" s="40" t="s">
        <v>11118</v>
      </c>
    </row>
    <row r="2473" spans="1:17" x14ac:dyDescent="0.35">
      <c r="A2473" s="40" t="s">
        <v>16843</v>
      </c>
      <c r="B2473" s="40" t="s">
        <v>16844</v>
      </c>
      <c r="C2473" s="41"/>
      <c r="D2473" s="42">
        <v>42825</v>
      </c>
      <c r="E2473" s="42">
        <v>2958465</v>
      </c>
      <c r="F2473" s="41"/>
      <c r="G2473" s="41"/>
      <c r="H2473" s="40" t="s">
        <v>9590</v>
      </c>
      <c r="I2473" s="42">
        <v>42825</v>
      </c>
      <c r="J2473" s="40" t="s">
        <v>11115</v>
      </c>
      <c r="K2473" s="42">
        <v>42825</v>
      </c>
      <c r="L2473" s="40" t="s">
        <v>11115</v>
      </c>
      <c r="M2473" s="42">
        <v>42825</v>
      </c>
      <c r="N2473" s="42">
        <v>2958465</v>
      </c>
      <c r="O2473" s="40" t="s">
        <v>11132</v>
      </c>
      <c r="P2473" s="40" t="s">
        <v>16842</v>
      </c>
      <c r="Q2473" s="40" t="s">
        <v>11136</v>
      </c>
    </row>
    <row r="2474" spans="1:17" x14ac:dyDescent="0.35">
      <c r="A2474" s="40" t="s">
        <v>16845</v>
      </c>
      <c r="B2474" s="40" t="s">
        <v>16846</v>
      </c>
      <c r="C2474" s="41"/>
      <c r="D2474" s="42">
        <v>42825</v>
      </c>
      <c r="E2474" s="42">
        <v>2958465</v>
      </c>
      <c r="F2474" s="41"/>
      <c r="G2474" s="41"/>
      <c r="H2474" s="40" t="s">
        <v>9590</v>
      </c>
      <c r="I2474" s="42">
        <v>42825</v>
      </c>
      <c r="J2474" s="40" t="s">
        <v>11115</v>
      </c>
      <c r="K2474" s="42">
        <v>42825</v>
      </c>
      <c r="L2474" s="40" t="s">
        <v>11115</v>
      </c>
      <c r="M2474" s="42">
        <v>42825</v>
      </c>
      <c r="N2474" s="42">
        <v>2958465</v>
      </c>
      <c r="O2474" s="40" t="s">
        <v>11149</v>
      </c>
      <c r="P2474" s="40" t="s">
        <v>16847</v>
      </c>
      <c r="Q2474" s="40" t="s">
        <v>11118</v>
      </c>
    </row>
    <row r="2475" spans="1:17" x14ac:dyDescent="0.35">
      <c r="A2475" s="40" t="s">
        <v>10704</v>
      </c>
      <c r="B2475" s="40" t="s">
        <v>16846</v>
      </c>
      <c r="C2475" s="41"/>
      <c r="D2475" s="42">
        <v>42825</v>
      </c>
      <c r="E2475" s="42">
        <v>2958465</v>
      </c>
      <c r="F2475" s="41"/>
      <c r="G2475" s="41"/>
      <c r="H2475" s="40" t="s">
        <v>9590</v>
      </c>
      <c r="I2475" s="42">
        <v>42825</v>
      </c>
      <c r="J2475" s="40" t="s">
        <v>11115</v>
      </c>
      <c r="K2475" s="42">
        <v>42825</v>
      </c>
      <c r="L2475" s="40" t="s">
        <v>11115</v>
      </c>
      <c r="M2475" s="42">
        <v>42825</v>
      </c>
      <c r="N2475" s="42">
        <v>2958465</v>
      </c>
      <c r="O2475" s="40" t="s">
        <v>11720</v>
      </c>
      <c r="P2475" s="40" t="s">
        <v>16847</v>
      </c>
      <c r="Q2475" s="40" t="s">
        <v>11118</v>
      </c>
    </row>
    <row r="2476" spans="1:17" x14ac:dyDescent="0.35">
      <c r="A2476" s="40" t="s">
        <v>16848</v>
      </c>
      <c r="B2476" s="40" t="s">
        <v>16849</v>
      </c>
      <c r="C2476" s="41"/>
      <c r="D2476" s="42">
        <v>42825</v>
      </c>
      <c r="E2476" s="42">
        <v>2958465</v>
      </c>
      <c r="F2476" s="41"/>
      <c r="G2476" s="41"/>
      <c r="H2476" s="40" t="s">
        <v>9590</v>
      </c>
      <c r="I2476" s="42">
        <v>42825</v>
      </c>
      <c r="J2476" s="40" t="s">
        <v>11115</v>
      </c>
      <c r="K2476" s="42">
        <v>42825</v>
      </c>
      <c r="L2476" s="40" t="s">
        <v>11115</v>
      </c>
      <c r="M2476" s="42">
        <v>42825</v>
      </c>
      <c r="N2476" s="42">
        <v>2958465</v>
      </c>
      <c r="O2476" s="40" t="s">
        <v>11132</v>
      </c>
      <c r="P2476" s="40" t="s">
        <v>16850</v>
      </c>
      <c r="Q2476" s="40" t="s">
        <v>11118</v>
      </c>
    </row>
    <row r="2477" spans="1:17" x14ac:dyDescent="0.35">
      <c r="A2477" s="40" t="s">
        <v>16851</v>
      </c>
      <c r="B2477" s="40" t="s">
        <v>16852</v>
      </c>
      <c r="C2477" s="41"/>
      <c r="D2477" s="42">
        <v>42825</v>
      </c>
      <c r="E2477" s="42">
        <v>2958465</v>
      </c>
      <c r="F2477" s="41"/>
      <c r="G2477" s="41"/>
      <c r="H2477" s="40" t="s">
        <v>9590</v>
      </c>
      <c r="I2477" s="42">
        <v>42825</v>
      </c>
      <c r="J2477" s="40" t="s">
        <v>11115</v>
      </c>
      <c r="K2477" s="42">
        <v>42825</v>
      </c>
      <c r="L2477" s="40" t="s">
        <v>11115</v>
      </c>
      <c r="M2477" s="42">
        <v>42825</v>
      </c>
      <c r="N2477" s="42">
        <v>2958465</v>
      </c>
      <c r="O2477" s="40" t="s">
        <v>11132</v>
      </c>
      <c r="P2477" s="40" t="s">
        <v>16850</v>
      </c>
      <c r="Q2477" s="40" t="s">
        <v>11136</v>
      </c>
    </row>
    <row r="2478" spans="1:17" x14ac:dyDescent="0.35">
      <c r="A2478" s="40" t="s">
        <v>16853</v>
      </c>
      <c r="B2478" s="40" t="s">
        <v>16854</v>
      </c>
      <c r="C2478" s="41"/>
      <c r="D2478" s="42">
        <v>42825</v>
      </c>
      <c r="E2478" s="42">
        <v>2958465</v>
      </c>
      <c r="F2478" s="41"/>
      <c r="G2478" s="41"/>
      <c r="H2478" s="40" t="s">
        <v>9590</v>
      </c>
      <c r="I2478" s="42">
        <v>42825</v>
      </c>
      <c r="J2478" s="40" t="s">
        <v>11115</v>
      </c>
      <c r="K2478" s="42">
        <v>42825</v>
      </c>
      <c r="L2478" s="40" t="s">
        <v>11115</v>
      </c>
      <c r="M2478" s="42">
        <v>42825</v>
      </c>
      <c r="N2478" s="42">
        <v>2958465</v>
      </c>
      <c r="O2478" s="40" t="s">
        <v>11274</v>
      </c>
      <c r="P2478" s="40" t="s">
        <v>16855</v>
      </c>
      <c r="Q2478" s="40" t="s">
        <v>11118</v>
      </c>
    </row>
    <row r="2479" spans="1:17" x14ac:dyDescent="0.35">
      <c r="A2479" s="40" t="s">
        <v>16856</v>
      </c>
      <c r="B2479" s="40" t="s">
        <v>16857</v>
      </c>
      <c r="C2479" s="41"/>
      <c r="D2479" s="42">
        <v>42825</v>
      </c>
      <c r="E2479" s="42">
        <v>2958465</v>
      </c>
      <c r="F2479" s="41"/>
      <c r="G2479" s="41"/>
      <c r="H2479" s="40" t="s">
        <v>9590</v>
      </c>
      <c r="I2479" s="42">
        <v>42825</v>
      </c>
      <c r="J2479" s="40" t="s">
        <v>11115</v>
      </c>
      <c r="K2479" s="42">
        <v>42825</v>
      </c>
      <c r="L2479" s="40" t="s">
        <v>11115</v>
      </c>
      <c r="M2479" s="42">
        <v>42825</v>
      </c>
      <c r="N2479" s="42">
        <v>2958465</v>
      </c>
      <c r="O2479" s="40" t="s">
        <v>11274</v>
      </c>
      <c r="P2479" s="40" t="s">
        <v>16855</v>
      </c>
      <c r="Q2479" s="40" t="s">
        <v>11121</v>
      </c>
    </row>
    <row r="2480" spans="1:17" x14ac:dyDescent="0.35">
      <c r="A2480" s="40" t="s">
        <v>10315</v>
      </c>
      <c r="B2480" s="40" t="s">
        <v>16858</v>
      </c>
      <c r="C2480" s="41"/>
      <c r="D2480" s="42">
        <v>42825</v>
      </c>
      <c r="E2480" s="42">
        <v>2958465</v>
      </c>
      <c r="F2480" s="41"/>
      <c r="G2480" s="41"/>
      <c r="H2480" s="40" t="s">
        <v>9590</v>
      </c>
      <c r="I2480" s="42">
        <v>42825</v>
      </c>
      <c r="J2480" s="40" t="s">
        <v>11115</v>
      </c>
      <c r="K2480" s="42">
        <v>42825</v>
      </c>
      <c r="L2480" s="40" t="s">
        <v>11115</v>
      </c>
      <c r="M2480" s="42">
        <v>42825</v>
      </c>
      <c r="N2480" s="42">
        <v>2958465</v>
      </c>
      <c r="O2480" s="40" t="s">
        <v>11149</v>
      </c>
      <c r="P2480" s="40" t="s">
        <v>9814</v>
      </c>
      <c r="Q2480" s="40" t="s">
        <v>11152</v>
      </c>
    </row>
    <row r="2481" spans="1:17" x14ac:dyDescent="0.35">
      <c r="A2481" s="40" t="s">
        <v>10411</v>
      </c>
      <c r="B2481" s="40" t="s">
        <v>16859</v>
      </c>
      <c r="C2481" s="41"/>
      <c r="D2481" s="42">
        <v>42825</v>
      </c>
      <c r="E2481" s="42">
        <v>2958465</v>
      </c>
      <c r="F2481" s="41"/>
      <c r="G2481" s="41"/>
      <c r="H2481" s="40" t="s">
        <v>9590</v>
      </c>
      <c r="I2481" s="42">
        <v>42825</v>
      </c>
      <c r="J2481" s="40" t="s">
        <v>11115</v>
      </c>
      <c r="K2481" s="42">
        <v>42825</v>
      </c>
      <c r="L2481" s="40" t="s">
        <v>11115</v>
      </c>
      <c r="M2481" s="42">
        <v>42825</v>
      </c>
      <c r="N2481" s="42">
        <v>2958465</v>
      </c>
      <c r="O2481" s="40" t="s">
        <v>11149</v>
      </c>
      <c r="P2481" s="40" t="s">
        <v>10875</v>
      </c>
      <c r="Q2481" s="40" t="s">
        <v>11118</v>
      </c>
    </row>
    <row r="2482" spans="1:17" x14ac:dyDescent="0.35">
      <c r="A2482" s="40" t="s">
        <v>10410</v>
      </c>
      <c r="B2482" s="40" t="s">
        <v>16860</v>
      </c>
      <c r="C2482" s="41"/>
      <c r="D2482" s="42">
        <v>42825</v>
      </c>
      <c r="E2482" s="42">
        <v>2958465</v>
      </c>
      <c r="F2482" s="41"/>
      <c r="G2482" s="41"/>
      <c r="H2482" s="40" t="s">
        <v>9590</v>
      </c>
      <c r="I2482" s="42">
        <v>42825</v>
      </c>
      <c r="J2482" s="40" t="s">
        <v>11115</v>
      </c>
      <c r="K2482" s="42">
        <v>42825</v>
      </c>
      <c r="L2482" s="40" t="s">
        <v>11115</v>
      </c>
      <c r="M2482" s="42">
        <v>42825</v>
      </c>
      <c r="N2482" s="42">
        <v>2958465</v>
      </c>
      <c r="O2482" s="40" t="s">
        <v>11149</v>
      </c>
      <c r="P2482" s="40" t="s">
        <v>10875</v>
      </c>
      <c r="Q2482" s="40" t="s">
        <v>11144</v>
      </c>
    </row>
    <row r="2483" spans="1:17" x14ac:dyDescent="0.35">
      <c r="A2483" s="40" t="s">
        <v>10409</v>
      </c>
      <c r="B2483" s="40" t="s">
        <v>16861</v>
      </c>
      <c r="C2483" s="41"/>
      <c r="D2483" s="42">
        <v>42825</v>
      </c>
      <c r="E2483" s="42">
        <v>2958465</v>
      </c>
      <c r="F2483" s="41"/>
      <c r="G2483" s="41"/>
      <c r="H2483" s="40" t="s">
        <v>9590</v>
      </c>
      <c r="I2483" s="42">
        <v>42825</v>
      </c>
      <c r="J2483" s="40" t="s">
        <v>11115</v>
      </c>
      <c r="K2483" s="42">
        <v>42825</v>
      </c>
      <c r="L2483" s="40" t="s">
        <v>11115</v>
      </c>
      <c r="M2483" s="42">
        <v>42825</v>
      </c>
      <c r="N2483" s="42">
        <v>2958465</v>
      </c>
      <c r="O2483" s="40" t="s">
        <v>11149</v>
      </c>
      <c r="P2483" s="40" t="s">
        <v>10875</v>
      </c>
      <c r="Q2483" s="40" t="s">
        <v>11152</v>
      </c>
    </row>
    <row r="2484" spans="1:17" x14ac:dyDescent="0.35">
      <c r="A2484" s="40" t="s">
        <v>10294</v>
      </c>
      <c r="B2484" s="40" t="s">
        <v>16862</v>
      </c>
      <c r="C2484" s="41"/>
      <c r="D2484" s="42">
        <v>42825</v>
      </c>
      <c r="E2484" s="42">
        <v>2958465</v>
      </c>
      <c r="F2484" s="41"/>
      <c r="G2484" s="41"/>
      <c r="H2484" s="40" t="s">
        <v>9590</v>
      </c>
      <c r="I2484" s="42">
        <v>42825</v>
      </c>
      <c r="J2484" s="40" t="s">
        <v>11115</v>
      </c>
      <c r="K2484" s="42">
        <v>42825</v>
      </c>
      <c r="L2484" s="40" t="s">
        <v>11115</v>
      </c>
      <c r="M2484" s="42">
        <v>42825</v>
      </c>
      <c r="N2484" s="42">
        <v>2958465</v>
      </c>
      <c r="O2484" s="40" t="s">
        <v>11149</v>
      </c>
      <c r="P2484" s="40" t="s">
        <v>16863</v>
      </c>
      <c r="Q2484" s="40" t="s">
        <v>11118</v>
      </c>
    </row>
    <row r="2485" spans="1:17" x14ac:dyDescent="0.35">
      <c r="A2485" s="40" t="s">
        <v>10295</v>
      </c>
      <c r="B2485" s="40" t="s">
        <v>16864</v>
      </c>
      <c r="C2485" s="41"/>
      <c r="D2485" s="42">
        <v>42825</v>
      </c>
      <c r="E2485" s="42">
        <v>2958465</v>
      </c>
      <c r="F2485" s="41"/>
      <c r="G2485" s="41"/>
      <c r="H2485" s="40" t="s">
        <v>9590</v>
      </c>
      <c r="I2485" s="42">
        <v>42825</v>
      </c>
      <c r="J2485" s="40" t="s">
        <v>11115</v>
      </c>
      <c r="K2485" s="42">
        <v>42825</v>
      </c>
      <c r="L2485" s="40" t="s">
        <v>11115</v>
      </c>
      <c r="M2485" s="42">
        <v>42825</v>
      </c>
      <c r="N2485" s="42">
        <v>2958465</v>
      </c>
      <c r="O2485" s="40" t="s">
        <v>11149</v>
      </c>
      <c r="P2485" s="40" t="s">
        <v>16863</v>
      </c>
      <c r="Q2485" s="40" t="s">
        <v>11152</v>
      </c>
    </row>
    <row r="2486" spans="1:17" x14ac:dyDescent="0.35">
      <c r="A2486" s="40" t="s">
        <v>16865</v>
      </c>
      <c r="B2486" s="40" t="s">
        <v>16866</v>
      </c>
      <c r="C2486" s="41"/>
      <c r="D2486" s="42">
        <v>42825</v>
      </c>
      <c r="E2486" s="42">
        <v>2958465</v>
      </c>
      <c r="F2486" s="41"/>
      <c r="G2486" s="41"/>
      <c r="H2486" s="40" t="s">
        <v>9590</v>
      </c>
      <c r="I2486" s="42">
        <v>42825</v>
      </c>
      <c r="J2486" s="40" t="s">
        <v>11115</v>
      </c>
      <c r="K2486" s="42">
        <v>42825</v>
      </c>
      <c r="L2486" s="40" t="s">
        <v>11115</v>
      </c>
      <c r="M2486" s="42">
        <v>42825</v>
      </c>
      <c r="N2486" s="42">
        <v>2958465</v>
      </c>
      <c r="O2486" s="40" t="s">
        <v>11149</v>
      </c>
      <c r="P2486" s="40" t="s">
        <v>16867</v>
      </c>
      <c r="Q2486" s="40" t="s">
        <v>11118</v>
      </c>
    </row>
    <row r="2487" spans="1:17" x14ac:dyDescent="0.35">
      <c r="A2487" s="40" t="s">
        <v>10705</v>
      </c>
      <c r="B2487" s="40" t="s">
        <v>16866</v>
      </c>
      <c r="C2487" s="41"/>
      <c r="D2487" s="42">
        <v>42825</v>
      </c>
      <c r="E2487" s="42">
        <v>2958465</v>
      </c>
      <c r="F2487" s="41"/>
      <c r="G2487" s="41"/>
      <c r="H2487" s="40" t="s">
        <v>9590</v>
      </c>
      <c r="I2487" s="42">
        <v>42825</v>
      </c>
      <c r="J2487" s="40" t="s">
        <v>11115</v>
      </c>
      <c r="K2487" s="42">
        <v>42825</v>
      </c>
      <c r="L2487" s="40" t="s">
        <v>11115</v>
      </c>
      <c r="M2487" s="42">
        <v>42825</v>
      </c>
      <c r="N2487" s="42">
        <v>2958465</v>
      </c>
      <c r="O2487" s="40" t="s">
        <v>11720</v>
      </c>
      <c r="P2487" s="40" t="s">
        <v>16867</v>
      </c>
      <c r="Q2487" s="40" t="s">
        <v>11118</v>
      </c>
    </row>
    <row r="2488" spans="1:17" x14ac:dyDescent="0.35">
      <c r="A2488" s="40" t="s">
        <v>10289</v>
      </c>
      <c r="B2488" s="40" t="s">
        <v>16868</v>
      </c>
      <c r="C2488" s="41"/>
      <c r="D2488" s="42">
        <v>42825</v>
      </c>
      <c r="E2488" s="42">
        <v>2958465</v>
      </c>
      <c r="F2488" s="41"/>
      <c r="G2488" s="41"/>
      <c r="H2488" s="40" t="s">
        <v>9590</v>
      </c>
      <c r="I2488" s="42">
        <v>42825</v>
      </c>
      <c r="J2488" s="40" t="s">
        <v>11115</v>
      </c>
      <c r="K2488" s="42">
        <v>42825</v>
      </c>
      <c r="L2488" s="40" t="s">
        <v>11115</v>
      </c>
      <c r="M2488" s="42">
        <v>42825</v>
      </c>
      <c r="N2488" s="42">
        <v>2958465</v>
      </c>
      <c r="O2488" s="40" t="s">
        <v>11124</v>
      </c>
      <c r="P2488" s="40" t="s">
        <v>16869</v>
      </c>
      <c r="Q2488" s="40" t="s">
        <v>11118</v>
      </c>
    </row>
    <row r="2489" spans="1:17" x14ac:dyDescent="0.35">
      <c r="A2489" s="40" t="s">
        <v>16870</v>
      </c>
      <c r="B2489" s="40" t="s">
        <v>16871</v>
      </c>
      <c r="C2489" s="41"/>
      <c r="D2489" s="42">
        <v>42825</v>
      </c>
      <c r="E2489" s="42">
        <v>2958465</v>
      </c>
      <c r="F2489" s="41"/>
      <c r="G2489" s="41"/>
      <c r="H2489" s="40" t="s">
        <v>9590</v>
      </c>
      <c r="I2489" s="42">
        <v>42825</v>
      </c>
      <c r="J2489" s="40" t="s">
        <v>11115</v>
      </c>
      <c r="K2489" s="42">
        <v>42825</v>
      </c>
      <c r="L2489" s="40" t="s">
        <v>11115</v>
      </c>
      <c r="M2489" s="42">
        <v>42825</v>
      </c>
      <c r="N2489" s="42">
        <v>2958465</v>
      </c>
      <c r="O2489" s="40" t="s">
        <v>11260</v>
      </c>
      <c r="P2489" s="40" t="s">
        <v>16872</v>
      </c>
      <c r="Q2489" s="40" t="s">
        <v>11136</v>
      </c>
    </row>
    <row r="2490" spans="1:17" x14ac:dyDescent="0.35">
      <c r="A2490" s="40" t="s">
        <v>16873</v>
      </c>
      <c r="B2490" s="40" t="s">
        <v>16874</v>
      </c>
      <c r="C2490" s="41"/>
      <c r="D2490" s="42">
        <v>42825</v>
      </c>
      <c r="E2490" s="42">
        <v>2958465</v>
      </c>
      <c r="F2490" s="41"/>
      <c r="G2490" s="41"/>
      <c r="H2490" s="40" t="s">
        <v>9590</v>
      </c>
      <c r="I2490" s="42">
        <v>42825</v>
      </c>
      <c r="J2490" s="40" t="s">
        <v>11115</v>
      </c>
      <c r="K2490" s="42">
        <v>42825</v>
      </c>
      <c r="L2490" s="40" t="s">
        <v>11115</v>
      </c>
      <c r="M2490" s="42">
        <v>42825</v>
      </c>
      <c r="N2490" s="42">
        <v>2958465</v>
      </c>
      <c r="O2490" s="40" t="s">
        <v>11260</v>
      </c>
      <c r="P2490" s="40" t="s">
        <v>16872</v>
      </c>
      <c r="Q2490" s="40" t="s">
        <v>11139</v>
      </c>
    </row>
    <row r="2491" spans="1:17" x14ac:dyDescent="0.35">
      <c r="A2491" s="40" t="s">
        <v>16875</v>
      </c>
      <c r="B2491" s="40" t="s">
        <v>16876</v>
      </c>
      <c r="C2491" s="41"/>
      <c r="D2491" s="42">
        <v>42825</v>
      </c>
      <c r="E2491" s="42">
        <v>2958465</v>
      </c>
      <c r="F2491" s="41"/>
      <c r="G2491" s="41"/>
      <c r="H2491" s="40" t="s">
        <v>9590</v>
      </c>
      <c r="I2491" s="42">
        <v>42825</v>
      </c>
      <c r="J2491" s="40" t="s">
        <v>11115</v>
      </c>
      <c r="K2491" s="42">
        <v>42825</v>
      </c>
      <c r="L2491" s="40" t="s">
        <v>11115</v>
      </c>
      <c r="M2491" s="42">
        <v>42825</v>
      </c>
      <c r="N2491" s="42">
        <v>2958465</v>
      </c>
      <c r="O2491" s="40" t="s">
        <v>11124</v>
      </c>
      <c r="P2491" s="40" t="s">
        <v>16877</v>
      </c>
      <c r="Q2491" s="40" t="s">
        <v>11118</v>
      </c>
    </row>
    <row r="2492" spans="1:17" x14ac:dyDescent="0.35">
      <c r="A2492" s="40" t="s">
        <v>16878</v>
      </c>
      <c r="B2492" s="40" t="s">
        <v>16879</v>
      </c>
      <c r="C2492" s="41"/>
      <c r="D2492" s="42">
        <v>42825</v>
      </c>
      <c r="E2492" s="42">
        <v>2958465</v>
      </c>
      <c r="F2492" s="41"/>
      <c r="G2492" s="41"/>
      <c r="H2492" s="40" t="s">
        <v>9590</v>
      </c>
      <c r="I2492" s="42">
        <v>42825</v>
      </c>
      <c r="J2492" s="40" t="s">
        <v>11115</v>
      </c>
      <c r="K2492" s="42">
        <v>42825</v>
      </c>
      <c r="L2492" s="40" t="s">
        <v>11115</v>
      </c>
      <c r="M2492" s="42">
        <v>42825</v>
      </c>
      <c r="N2492" s="42">
        <v>2958465</v>
      </c>
      <c r="O2492" s="40" t="s">
        <v>11124</v>
      </c>
      <c r="P2492" s="40" t="s">
        <v>16877</v>
      </c>
      <c r="Q2492" s="40" t="s">
        <v>11121</v>
      </c>
    </row>
    <row r="2493" spans="1:17" x14ac:dyDescent="0.35">
      <c r="A2493" s="40" t="s">
        <v>16880</v>
      </c>
      <c r="B2493" s="40" t="s">
        <v>16881</v>
      </c>
      <c r="C2493" s="41"/>
      <c r="D2493" s="42">
        <v>42825</v>
      </c>
      <c r="E2493" s="42">
        <v>2958465</v>
      </c>
      <c r="F2493" s="40" t="s">
        <v>16880</v>
      </c>
      <c r="G2493" s="41"/>
      <c r="H2493" s="40" t="s">
        <v>9590</v>
      </c>
      <c r="I2493" s="42">
        <v>42825</v>
      </c>
      <c r="J2493" s="40" t="s">
        <v>11115</v>
      </c>
      <c r="K2493" s="42">
        <v>42825</v>
      </c>
      <c r="L2493" s="40" t="s">
        <v>11115</v>
      </c>
      <c r="M2493" s="42">
        <v>42825</v>
      </c>
      <c r="N2493" s="42">
        <v>2958465</v>
      </c>
      <c r="O2493" s="40" t="s">
        <v>11155</v>
      </c>
      <c r="P2493" s="40" t="s">
        <v>16882</v>
      </c>
      <c r="Q2493" s="40" t="s">
        <v>11118</v>
      </c>
    </row>
    <row r="2494" spans="1:17" x14ac:dyDescent="0.35">
      <c r="A2494" s="40" t="s">
        <v>16883</v>
      </c>
      <c r="B2494" s="40" t="s">
        <v>16884</v>
      </c>
      <c r="C2494" s="41"/>
      <c r="D2494" s="42">
        <v>42825</v>
      </c>
      <c r="E2494" s="42">
        <v>2958465</v>
      </c>
      <c r="F2494" s="40" t="s">
        <v>15401</v>
      </c>
      <c r="G2494" s="41"/>
      <c r="H2494" s="40" t="s">
        <v>9590</v>
      </c>
      <c r="I2494" s="42">
        <v>42825</v>
      </c>
      <c r="J2494" s="40" t="s">
        <v>11115</v>
      </c>
      <c r="K2494" s="42">
        <v>42825</v>
      </c>
      <c r="L2494" s="40" t="s">
        <v>11115</v>
      </c>
      <c r="M2494" s="42">
        <v>42825</v>
      </c>
      <c r="N2494" s="42">
        <v>2958465</v>
      </c>
      <c r="O2494" s="40" t="s">
        <v>11155</v>
      </c>
      <c r="P2494" s="40" t="s">
        <v>16882</v>
      </c>
      <c r="Q2494" s="40" t="s">
        <v>11144</v>
      </c>
    </row>
    <row r="2495" spans="1:17" x14ac:dyDescent="0.35">
      <c r="A2495" s="40" t="s">
        <v>16885</v>
      </c>
      <c r="B2495" s="40" t="s">
        <v>16886</v>
      </c>
      <c r="C2495" s="41"/>
      <c r="D2495" s="42">
        <v>42825</v>
      </c>
      <c r="E2495" s="42">
        <v>2958465</v>
      </c>
      <c r="F2495" s="40" t="s">
        <v>16880</v>
      </c>
      <c r="G2495" s="41"/>
      <c r="H2495" s="40" t="s">
        <v>9590</v>
      </c>
      <c r="I2495" s="42">
        <v>42825</v>
      </c>
      <c r="J2495" s="40" t="s">
        <v>11115</v>
      </c>
      <c r="K2495" s="42">
        <v>42825</v>
      </c>
      <c r="L2495" s="40" t="s">
        <v>11115</v>
      </c>
      <c r="M2495" s="42">
        <v>42825</v>
      </c>
      <c r="N2495" s="42">
        <v>2958465</v>
      </c>
      <c r="O2495" s="40" t="s">
        <v>11155</v>
      </c>
      <c r="P2495" s="40" t="s">
        <v>16882</v>
      </c>
      <c r="Q2495" s="40" t="s">
        <v>11121</v>
      </c>
    </row>
    <row r="2496" spans="1:17" x14ac:dyDescent="0.35">
      <c r="A2496" s="40" t="s">
        <v>16887</v>
      </c>
      <c r="B2496" s="40" t="s">
        <v>16888</v>
      </c>
      <c r="C2496" s="41"/>
      <c r="D2496" s="42">
        <v>42825</v>
      </c>
      <c r="E2496" s="42">
        <v>2958465</v>
      </c>
      <c r="F2496" s="40" t="s">
        <v>11380</v>
      </c>
      <c r="G2496" s="41"/>
      <c r="H2496" s="40" t="s">
        <v>9590</v>
      </c>
      <c r="I2496" s="42">
        <v>42825</v>
      </c>
      <c r="J2496" s="40" t="s">
        <v>11115</v>
      </c>
      <c r="K2496" s="42">
        <v>42825</v>
      </c>
      <c r="L2496" s="40" t="s">
        <v>11115</v>
      </c>
      <c r="M2496" s="42">
        <v>42825</v>
      </c>
      <c r="N2496" s="42">
        <v>2958465</v>
      </c>
      <c r="O2496" s="40" t="s">
        <v>11175</v>
      </c>
      <c r="P2496" s="40" t="s">
        <v>16889</v>
      </c>
      <c r="Q2496" s="40" t="s">
        <v>11121</v>
      </c>
    </row>
    <row r="2497" spans="1:17" x14ac:dyDescent="0.35">
      <c r="A2497" s="40" t="s">
        <v>16890</v>
      </c>
      <c r="B2497" s="40" t="s">
        <v>16891</v>
      </c>
      <c r="C2497" s="41"/>
      <c r="D2497" s="42">
        <v>42825</v>
      </c>
      <c r="E2497" s="42">
        <v>2958465</v>
      </c>
      <c r="F2497" s="41"/>
      <c r="G2497" s="41"/>
      <c r="H2497" s="40" t="s">
        <v>9590</v>
      </c>
      <c r="I2497" s="42">
        <v>42825</v>
      </c>
      <c r="J2497" s="40" t="s">
        <v>11115</v>
      </c>
      <c r="K2497" s="42">
        <v>42825</v>
      </c>
      <c r="L2497" s="40" t="s">
        <v>11115</v>
      </c>
      <c r="M2497" s="42">
        <v>42825</v>
      </c>
      <c r="N2497" s="42">
        <v>2958465</v>
      </c>
      <c r="O2497" s="40" t="s">
        <v>11116</v>
      </c>
      <c r="P2497" s="40" t="s">
        <v>16892</v>
      </c>
      <c r="Q2497" s="40" t="s">
        <v>11118</v>
      </c>
    </row>
    <row r="2498" spans="1:17" x14ac:dyDescent="0.35">
      <c r="A2498" s="40" t="s">
        <v>16893</v>
      </c>
      <c r="B2498" s="40" t="s">
        <v>16894</v>
      </c>
      <c r="C2498" s="41"/>
      <c r="D2498" s="42">
        <v>42825</v>
      </c>
      <c r="E2498" s="42">
        <v>2958465</v>
      </c>
      <c r="F2498" s="41"/>
      <c r="G2498" s="41"/>
      <c r="H2498" s="40" t="s">
        <v>9590</v>
      </c>
      <c r="I2498" s="42">
        <v>42825</v>
      </c>
      <c r="J2498" s="40" t="s">
        <v>11115</v>
      </c>
      <c r="K2498" s="42">
        <v>42825</v>
      </c>
      <c r="L2498" s="40" t="s">
        <v>11115</v>
      </c>
      <c r="M2498" s="42">
        <v>42825</v>
      </c>
      <c r="N2498" s="42">
        <v>2958465</v>
      </c>
      <c r="O2498" s="40" t="s">
        <v>11116</v>
      </c>
      <c r="P2498" s="40" t="s">
        <v>16892</v>
      </c>
      <c r="Q2498" s="40" t="s">
        <v>11121</v>
      </c>
    </row>
    <row r="2499" spans="1:17" x14ac:dyDescent="0.35">
      <c r="A2499" s="40" t="s">
        <v>16895</v>
      </c>
      <c r="B2499" s="40" t="s">
        <v>16896</v>
      </c>
      <c r="C2499" s="41"/>
      <c r="D2499" s="42">
        <v>42825</v>
      </c>
      <c r="E2499" s="42">
        <v>2958465</v>
      </c>
      <c r="F2499" s="41"/>
      <c r="G2499" s="41"/>
      <c r="H2499" s="40" t="s">
        <v>9590</v>
      </c>
      <c r="I2499" s="42">
        <v>42825</v>
      </c>
      <c r="J2499" s="40" t="s">
        <v>11115</v>
      </c>
      <c r="K2499" s="42">
        <v>42825</v>
      </c>
      <c r="L2499" s="40" t="s">
        <v>11115</v>
      </c>
      <c r="M2499" s="42">
        <v>42825</v>
      </c>
      <c r="N2499" s="42">
        <v>2958465</v>
      </c>
      <c r="O2499" s="40" t="s">
        <v>11116</v>
      </c>
      <c r="P2499" s="40" t="s">
        <v>16892</v>
      </c>
      <c r="Q2499" s="40" t="s">
        <v>11136</v>
      </c>
    </row>
    <row r="2500" spans="1:17" x14ac:dyDescent="0.35">
      <c r="A2500" s="40" t="s">
        <v>16897</v>
      </c>
      <c r="B2500" s="40" t="s">
        <v>16898</v>
      </c>
      <c r="C2500" s="41"/>
      <c r="D2500" s="42">
        <v>42825</v>
      </c>
      <c r="E2500" s="42">
        <v>2958465</v>
      </c>
      <c r="F2500" s="41"/>
      <c r="G2500" s="41"/>
      <c r="H2500" s="40" t="s">
        <v>9590</v>
      </c>
      <c r="I2500" s="42">
        <v>42825</v>
      </c>
      <c r="J2500" s="40" t="s">
        <v>11115</v>
      </c>
      <c r="K2500" s="42">
        <v>42825</v>
      </c>
      <c r="L2500" s="40" t="s">
        <v>11115</v>
      </c>
      <c r="M2500" s="42">
        <v>42825</v>
      </c>
      <c r="N2500" s="42">
        <v>2958465</v>
      </c>
      <c r="O2500" s="40" t="s">
        <v>11116</v>
      </c>
      <c r="P2500" s="40" t="s">
        <v>16899</v>
      </c>
      <c r="Q2500" s="40" t="s">
        <v>11118</v>
      </c>
    </row>
    <row r="2501" spans="1:17" x14ac:dyDescent="0.35">
      <c r="A2501" s="40" t="s">
        <v>16900</v>
      </c>
      <c r="B2501" s="40" t="s">
        <v>16901</v>
      </c>
      <c r="C2501" s="41"/>
      <c r="D2501" s="42">
        <v>42825</v>
      </c>
      <c r="E2501" s="42">
        <v>2958465</v>
      </c>
      <c r="F2501" s="41"/>
      <c r="G2501" s="41"/>
      <c r="H2501" s="40" t="s">
        <v>9590</v>
      </c>
      <c r="I2501" s="42">
        <v>42825</v>
      </c>
      <c r="J2501" s="40" t="s">
        <v>11115</v>
      </c>
      <c r="K2501" s="42">
        <v>42825</v>
      </c>
      <c r="L2501" s="40" t="s">
        <v>11115</v>
      </c>
      <c r="M2501" s="42">
        <v>42825</v>
      </c>
      <c r="N2501" s="42">
        <v>2958465</v>
      </c>
      <c r="O2501" s="40" t="s">
        <v>11116</v>
      </c>
      <c r="P2501" s="40" t="s">
        <v>16899</v>
      </c>
      <c r="Q2501" s="40" t="s">
        <v>11136</v>
      </c>
    </row>
    <row r="2502" spans="1:17" x14ac:dyDescent="0.35">
      <c r="A2502" s="40" t="s">
        <v>16902</v>
      </c>
      <c r="B2502" s="40" t="s">
        <v>16903</v>
      </c>
      <c r="C2502" s="41"/>
      <c r="D2502" s="42">
        <v>42825</v>
      </c>
      <c r="E2502" s="42">
        <v>2958465</v>
      </c>
      <c r="F2502" s="41"/>
      <c r="G2502" s="41"/>
      <c r="H2502" s="40" t="s">
        <v>9590</v>
      </c>
      <c r="I2502" s="42">
        <v>42825</v>
      </c>
      <c r="J2502" s="40" t="s">
        <v>11115</v>
      </c>
      <c r="K2502" s="42">
        <v>42825</v>
      </c>
      <c r="L2502" s="40" t="s">
        <v>11115</v>
      </c>
      <c r="M2502" s="42">
        <v>42825</v>
      </c>
      <c r="N2502" s="42">
        <v>2958465</v>
      </c>
      <c r="O2502" s="40" t="s">
        <v>11116</v>
      </c>
      <c r="P2502" s="40" t="s">
        <v>16904</v>
      </c>
      <c r="Q2502" s="40" t="s">
        <v>11118</v>
      </c>
    </row>
    <row r="2503" spans="1:17" x14ac:dyDescent="0.35">
      <c r="A2503" s="40" t="s">
        <v>16905</v>
      </c>
      <c r="B2503" s="40" t="s">
        <v>16906</v>
      </c>
      <c r="C2503" s="41"/>
      <c r="D2503" s="42">
        <v>42825</v>
      </c>
      <c r="E2503" s="42">
        <v>2958465</v>
      </c>
      <c r="F2503" s="41"/>
      <c r="G2503" s="41"/>
      <c r="H2503" s="40" t="s">
        <v>9590</v>
      </c>
      <c r="I2503" s="42">
        <v>42825</v>
      </c>
      <c r="J2503" s="40" t="s">
        <v>11115</v>
      </c>
      <c r="K2503" s="42">
        <v>42825</v>
      </c>
      <c r="L2503" s="40" t="s">
        <v>11115</v>
      </c>
      <c r="M2503" s="42">
        <v>42825</v>
      </c>
      <c r="N2503" s="42">
        <v>2958465</v>
      </c>
      <c r="O2503" s="40" t="s">
        <v>11116</v>
      </c>
      <c r="P2503" s="40" t="s">
        <v>16904</v>
      </c>
      <c r="Q2503" s="40" t="s">
        <v>11167</v>
      </c>
    </row>
    <row r="2504" spans="1:17" x14ac:dyDescent="0.35">
      <c r="A2504" s="40" t="s">
        <v>16907</v>
      </c>
      <c r="B2504" s="40" t="s">
        <v>16908</v>
      </c>
      <c r="C2504" s="41"/>
      <c r="D2504" s="42">
        <v>42825</v>
      </c>
      <c r="E2504" s="42">
        <v>2958465</v>
      </c>
      <c r="F2504" s="41"/>
      <c r="G2504" s="41"/>
      <c r="H2504" s="40" t="s">
        <v>9590</v>
      </c>
      <c r="I2504" s="42">
        <v>42825</v>
      </c>
      <c r="J2504" s="40" t="s">
        <v>11115</v>
      </c>
      <c r="K2504" s="42">
        <v>42825</v>
      </c>
      <c r="L2504" s="40" t="s">
        <v>11115</v>
      </c>
      <c r="M2504" s="42">
        <v>42825</v>
      </c>
      <c r="N2504" s="42">
        <v>2958465</v>
      </c>
      <c r="O2504" s="40" t="s">
        <v>11194</v>
      </c>
      <c r="P2504" s="40" t="s">
        <v>16909</v>
      </c>
      <c r="Q2504" s="40" t="s">
        <v>11118</v>
      </c>
    </row>
    <row r="2505" spans="1:17" x14ac:dyDescent="0.35">
      <c r="A2505" s="40" t="s">
        <v>16910</v>
      </c>
      <c r="B2505" s="40" t="s">
        <v>16911</v>
      </c>
      <c r="C2505" s="41"/>
      <c r="D2505" s="42">
        <v>42825</v>
      </c>
      <c r="E2505" s="42">
        <v>2958465</v>
      </c>
      <c r="F2505" s="41"/>
      <c r="G2505" s="41"/>
      <c r="H2505" s="40" t="s">
        <v>9590</v>
      </c>
      <c r="I2505" s="42">
        <v>42825</v>
      </c>
      <c r="J2505" s="40" t="s">
        <v>11115</v>
      </c>
      <c r="K2505" s="42">
        <v>42825</v>
      </c>
      <c r="L2505" s="40" t="s">
        <v>11115</v>
      </c>
      <c r="M2505" s="42">
        <v>42825</v>
      </c>
      <c r="N2505" s="42">
        <v>2958465</v>
      </c>
      <c r="O2505" s="40" t="s">
        <v>11188</v>
      </c>
      <c r="P2505" s="40" t="s">
        <v>16912</v>
      </c>
      <c r="Q2505" s="40" t="s">
        <v>11118</v>
      </c>
    </row>
    <row r="2506" spans="1:17" x14ac:dyDescent="0.35">
      <c r="A2506" s="40" t="s">
        <v>16913</v>
      </c>
      <c r="B2506" s="40" t="s">
        <v>16914</v>
      </c>
      <c r="C2506" s="41"/>
      <c r="D2506" s="42">
        <v>42825</v>
      </c>
      <c r="E2506" s="42">
        <v>2958465</v>
      </c>
      <c r="F2506" s="41"/>
      <c r="G2506" s="41"/>
      <c r="H2506" s="40" t="s">
        <v>9590</v>
      </c>
      <c r="I2506" s="42">
        <v>42825</v>
      </c>
      <c r="J2506" s="40" t="s">
        <v>11115</v>
      </c>
      <c r="K2506" s="42">
        <v>42825</v>
      </c>
      <c r="L2506" s="40" t="s">
        <v>11115</v>
      </c>
      <c r="M2506" s="42">
        <v>42825</v>
      </c>
      <c r="N2506" s="42">
        <v>2958465</v>
      </c>
      <c r="O2506" s="40" t="s">
        <v>11188</v>
      </c>
      <c r="P2506" s="40" t="s">
        <v>16912</v>
      </c>
      <c r="Q2506" s="40" t="s">
        <v>11121</v>
      </c>
    </row>
    <row r="2507" spans="1:17" x14ac:dyDescent="0.35">
      <c r="A2507" s="40" t="s">
        <v>16915</v>
      </c>
      <c r="B2507" s="40" t="s">
        <v>16916</v>
      </c>
      <c r="C2507" s="41"/>
      <c r="D2507" s="42">
        <v>42825</v>
      </c>
      <c r="E2507" s="42">
        <v>2958465</v>
      </c>
      <c r="F2507" s="41"/>
      <c r="G2507" s="41"/>
      <c r="H2507" s="40" t="s">
        <v>9590</v>
      </c>
      <c r="I2507" s="42">
        <v>42825</v>
      </c>
      <c r="J2507" s="40" t="s">
        <v>11115</v>
      </c>
      <c r="K2507" s="42">
        <v>42825</v>
      </c>
      <c r="L2507" s="40" t="s">
        <v>11115</v>
      </c>
      <c r="M2507" s="42">
        <v>42825</v>
      </c>
      <c r="N2507" s="42">
        <v>2958465</v>
      </c>
      <c r="O2507" s="40" t="s">
        <v>11720</v>
      </c>
      <c r="P2507" s="40" t="s">
        <v>16917</v>
      </c>
      <c r="Q2507" s="40" t="s">
        <v>11118</v>
      </c>
    </row>
    <row r="2508" spans="1:17" x14ac:dyDescent="0.35">
      <c r="A2508" s="40" t="s">
        <v>10363</v>
      </c>
      <c r="B2508" s="40" t="s">
        <v>16918</v>
      </c>
      <c r="C2508" s="41"/>
      <c r="D2508" s="42">
        <v>42825</v>
      </c>
      <c r="E2508" s="42">
        <v>2958465</v>
      </c>
      <c r="F2508" s="41"/>
      <c r="G2508" s="41"/>
      <c r="H2508" s="40" t="s">
        <v>9590</v>
      </c>
      <c r="I2508" s="42">
        <v>42825</v>
      </c>
      <c r="J2508" s="40" t="s">
        <v>11115</v>
      </c>
      <c r="K2508" s="42">
        <v>42825</v>
      </c>
      <c r="L2508" s="40" t="s">
        <v>11115</v>
      </c>
      <c r="M2508" s="42">
        <v>42825</v>
      </c>
      <c r="N2508" s="42">
        <v>2958465</v>
      </c>
      <c r="O2508" s="40" t="s">
        <v>11149</v>
      </c>
      <c r="P2508" s="40" t="s">
        <v>16917</v>
      </c>
      <c r="Q2508" s="40" t="s">
        <v>11144</v>
      </c>
    </row>
    <row r="2509" spans="1:17" x14ac:dyDescent="0.35">
      <c r="A2509" s="40" t="s">
        <v>10365</v>
      </c>
      <c r="B2509" s="40" t="s">
        <v>16919</v>
      </c>
      <c r="C2509" s="41"/>
      <c r="D2509" s="42">
        <v>42825</v>
      </c>
      <c r="E2509" s="42">
        <v>2958465</v>
      </c>
      <c r="F2509" s="41"/>
      <c r="G2509" s="41"/>
      <c r="H2509" s="40" t="s">
        <v>9590</v>
      </c>
      <c r="I2509" s="42">
        <v>42825</v>
      </c>
      <c r="J2509" s="40" t="s">
        <v>11115</v>
      </c>
      <c r="K2509" s="42">
        <v>42825</v>
      </c>
      <c r="L2509" s="40" t="s">
        <v>11115</v>
      </c>
      <c r="M2509" s="42">
        <v>42825</v>
      </c>
      <c r="N2509" s="42">
        <v>2958465</v>
      </c>
      <c r="O2509" s="40" t="s">
        <v>11149</v>
      </c>
      <c r="P2509" s="40" t="s">
        <v>16917</v>
      </c>
      <c r="Q2509" s="40" t="s">
        <v>11152</v>
      </c>
    </row>
    <row r="2510" spans="1:17" x14ac:dyDescent="0.35">
      <c r="A2510" s="40" t="s">
        <v>16920</v>
      </c>
      <c r="B2510" s="40" t="s">
        <v>16921</v>
      </c>
      <c r="C2510" s="41"/>
      <c r="D2510" s="42">
        <v>42825</v>
      </c>
      <c r="E2510" s="42">
        <v>2958465</v>
      </c>
      <c r="F2510" s="41"/>
      <c r="G2510" s="41"/>
      <c r="H2510" s="40" t="s">
        <v>9590</v>
      </c>
      <c r="I2510" s="42">
        <v>42825</v>
      </c>
      <c r="J2510" s="40" t="s">
        <v>11115</v>
      </c>
      <c r="K2510" s="42">
        <v>42825</v>
      </c>
      <c r="L2510" s="40" t="s">
        <v>11115</v>
      </c>
      <c r="M2510" s="42">
        <v>42825</v>
      </c>
      <c r="N2510" s="42">
        <v>2958465</v>
      </c>
      <c r="O2510" s="40" t="s">
        <v>11720</v>
      </c>
      <c r="P2510" s="40" t="s">
        <v>16917</v>
      </c>
      <c r="Q2510" s="40" t="s">
        <v>11167</v>
      </c>
    </row>
    <row r="2511" spans="1:17" x14ac:dyDescent="0.35">
      <c r="A2511" s="40" t="s">
        <v>16922</v>
      </c>
      <c r="B2511" s="40" t="s">
        <v>16923</v>
      </c>
      <c r="C2511" s="41"/>
      <c r="D2511" s="42">
        <v>42825</v>
      </c>
      <c r="E2511" s="42">
        <v>2958465</v>
      </c>
      <c r="F2511" s="41"/>
      <c r="G2511" s="41"/>
      <c r="H2511" s="40" t="s">
        <v>9590</v>
      </c>
      <c r="I2511" s="42">
        <v>42825</v>
      </c>
      <c r="J2511" s="40" t="s">
        <v>11115</v>
      </c>
      <c r="K2511" s="42">
        <v>42825</v>
      </c>
      <c r="L2511" s="40" t="s">
        <v>11115</v>
      </c>
      <c r="M2511" s="42">
        <v>42825</v>
      </c>
      <c r="N2511" s="42">
        <v>2958465</v>
      </c>
      <c r="O2511" s="40" t="s">
        <v>11116</v>
      </c>
      <c r="P2511" s="40" t="s">
        <v>16924</v>
      </c>
      <c r="Q2511" s="40" t="s">
        <v>11118</v>
      </c>
    </row>
    <row r="2512" spans="1:17" x14ac:dyDescent="0.35">
      <c r="A2512" s="40" t="s">
        <v>16925</v>
      </c>
      <c r="B2512" s="40" t="s">
        <v>16926</v>
      </c>
      <c r="C2512" s="41"/>
      <c r="D2512" s="42">
        <v>42825</v>
      </c>
      <c r="E2512" s="42">
        <v>2958465</v>
      </c>
      <c r="F2512" s="41"/>
      <c r="G2512" s="41"/>
      <c r="H2512" s="40" t="s">
        <v>9590</v>
      </c>
      <c r="I2512" s="42">
        <v>42825</v>
      </c>
      <c r="J2512" s="40" t="s">
        <v>11115</v>
      </c>
      <c r="K2512" s="42">
        <v>42825</v>
      </c>
      <c r="L2512" s="40" t="s">
        <v>11115</v>
      </c>
      <c r="M2512" s="42">
        <v>42825</v>
      </c>
      <c r="N2512" s="42">
        <v>2958465</v>
      </c>
      <c r="O2512" s="40" t="s">
        <v>11116</v>
      </c>
      <c r="P2512" s="40" t="s">
        <v>16924</v>
      </c>
      <c r="Q2512" s="40" t="s">
        <v>11121</v>
      </c>
    </row>
    <row r="2513" spans="1:17" ht="39.5" x14ac:dyDescent="0.35">
      <c r="A2513" s="40" t="s">
        <v>16927</v>
      </c>
      <c r="B2513" s="40" t="s">
        <v>16928</v>
      </c>
      <c r="C2513" s="41"/>
      <c r="D2513" s="42">
        <v>42825</v>
      </c>
      <c r="E2513" s="42">
        <v>2958465</v>
      </c>
      <c r="F2513" s="41"/>
      <c r="G2513" s="41"/>
      <c r="H2513" s="40" t="s">
        <v>9590</v>
      </c>
      <c r="I2513" s="42">
        <v>42825</v>
      </c>
      <c r="J2513" s="40" t="s">
        <v>11115</v>
      </c>
      <c r="K2513" s="42">
        <v>42825</v>
      </c>
      <c r="L2513" s="40" t="s">
        <v>11115</v>
      </c>
      <c r="M2513" s="42">
        <v>42825</v>
      </c>
      <c r="N2513" s="42">
        <v>2958465</v>
      </c>
      <c r="O2513" s="40" t="s">
        <v>11249</v>
      </c>
      <c r="P2513" s="40" t="s">
        <v>16929</v>
      </c>
      <c r="Q2513" s="40" t="s">
        <v>11118</v>
      </c>
    </row>
    <row r="2514" spans="1:17" ht="39.5" x14ac:dyDescent="0.35">
      <c r="A2514" s="40" t="s">
        <v>16930</v>
      </c>
      <c r="B2514" s="40" t="s">
        <v>16931</v>
      </c>
      <c r="C2514" s="41"/>
      <c r="D2514" s="42">
        <v>42825</v>
      </c>
      <c r="E2514" s="42">
        <v>2958465</v>
      </c>
      <c r="F2514" s="41"/>
      <c r="G2514" s="41"/>
      <c r="H2514" s="40" t="s">
        <v>9590</v>
      </c>
      <c r="I2514" s="42">
        <v>42825</v>
      </c>
      <c r="J2514" s="40" t="s">
        <v>11115</v>
      </c>
      <c r="K2514" s="42">
        <v>42825</v>
      </c>
      <c r="L2514" s="40" t="s">
        <v>11115</v>
      </c>
      <c r="M2514" s="42">
        <v>42825</v>
      </c>
      <c r="N2514" s="42">
        <v>2958465</v>
      </c>
      <c r="O2514" s="40" t="s">
        <v>11249</v>
      </c>
      <c r="P2514" s="40" t="s">
        <v>16929</v>
      </c>
      <c r="Q2514" s="40" t="s">
        <v>11136</v>
      </c>
    </row>
    <row r="2515" spans="1:17" ht="26.5" x14ac:dyDescent="0.35">
      <c r="A2515" s="40" t="s">
        <v>16932</v>
      </c>
      <c r="B2515" s="40" t="s">
        <v>16933</v>
      </c>
      <c r="C2515" s="41"/>
      <c r="D2515" s="42">
        <v>42825</v>
      </c>
      <c r="E2515" s="42">
        <v>2958465</v>
      </c>
      <c r="F2515" s="40" t="s">
        <v>16934</v>
      </c>
      <c r="G2515" s="41"/>
      <c r="H2515" s="40" t="s">
        <v>9590</v>
      </c>
      <c r="I2515" s="42">
        <v>42825</v>
      </c>
      <c r="J2515" s="40" t="s">
        <v>11115</v>
      </c>
      <c r="K2515" s="42">
        <v>42825</v>
      </c>
      <c r="L2515" s="40" t="s">
        <v>11115</v>
      </c>
      <c r="M2515" s="42">
        <v>42825</v>
      </c>
      <c r="N2515" s="42">
        <v>2958465</v>
      </c>
      <c r="O2515" s="40" t="s">
        <v>11160</v>
      </c>
      <c r="P2515" s="40" t="s">
        <v>16935</v>
      </c>
      <c r="Q2515" s="40" t="s">
        <v>11136</v>
      </c>
    </row>
    <row r="2516" spans="1:17" x14ac:dyDescent="0.35">
      <c r="A2516" s="40" t="s">
        <v>10501</v>
      </c>
      <c r="B2516" s="40" t="s">
        <v>16936</v>
      </c>
      <c r="C2516" s="41"/>
      <c r="D2516" s="42">
        <v>42825</v>
      </c>
      <c r="E2516" s="42">
        <v>2958465</v>
      </c>
      <c r="F2516" s="41"/>
      <c r="G2516" s="41"/>
      <c r="H2516" s="40" t="s">
        <v>9590</v>
      </c>
      <c r="I2516" s="42">
        <v>42825</v>
      </c>
      <c r="J2516" s="40" t="s">
        <v>11115</v>
      </c>
      <c r="K2516" s="42">
        <v>42825</v>
      </c>
      <c r="L2516" s="40" t="s">
        <v>11115</v>
      </c>
      <c r="M2516" s="42">
        <v>42825</v>
      </c>
      <c r="N2516" s="42">
        <v>2958465</v>
      </c>
      <c r="O2516" s="40" t="s">
        <v>11149</v>
      </c>
      <c r="P2516" s="40" t="s">
        <v>16937</v>
      </c>
      <c r="Q2516" s="40" t="s">
        <v>11144</v>
      </c>
    </row>
    <row r="2517" spans="1:17" x14ac:dyDescent="0.35">
      <c r="A2517" s="40" t="s">
        <v>16938</v>
      </c>
      <c r="B2517" s="40" t="s">
        <v>16939</v>
      </c>
      <c r="C2517" s="41"/>
      <c r="D2517" s="42">
        <v>42825</v>
      </c>
      <c r="E2517" s="42">
        <v>2958465</v>
      </c>
      <c r="F2517" s="41"/>
      <c r="G2517" s="41"/>
      <c r="H2517" s="40" t="s">
        <v>9590</v>
      </c>
      <c r="I2517" s="42">
        <v>42825</v>
      </c>
      <c r="J2517" s="40" t="s">
        <v>11115</v>
      </c>
      <c r="K2517" s="42">
        <v>42825</v>
      </c>
      <c r="L2517" s="40" t="s">
        <v>11115</v>
      </c>
      <c r="M2517" s="42">
        <v>42825</v>
      </c>
      <c r="N2517" s="42">
        <v>2958465</v>
      </c>
      <c r="O2517" s="40" t="s">
        <v>11149</v>
      </c>
      <c r="P2517" s="40" t="s">
        <v>16937</v>
      </c>
      <c r="Q2517" s="40" t="s">
        <v>11121</v>
      </c>
    </row>
    <row r="2518" spans="1:17" x14ac:dyDescent="0.35">
      <c r="A2518" s="40" t="s">
        <v>16940</v>
      </c>
      <c r="B2518" s="40" t="s">
        <v>16941</v>
      </c>
      <c r="C2518" s="41"/>
      <c r="D2518" s="42">
        <v>42825</v>
      </c>
      <c r="E2518" s="42">
        <v>2958465</v>
      </c>
      <c r="F2518" s="41"/>
      <c r="G2518" s="41"/>
      <c r="H2518" s="40" t="s">
        <v>9590</v>
      </c>
      <c r="I2518" s="42">
        <v>42825</v>
      </c>
      <c r="J2518" s="40" t="s">
        <v>11115</v>
      </c>
      <c r="K2518" s="42">
        <v>42825</v>
      </c>
      <c r="L2518" s="40" t="s">
        <v>11115</v>
      </c>
      <c r="M2518" s="42">
        <v>42825</v>
      </c>
      <c r="N2518" s="42">
        <v>2958465</v>
      </c>
      <c r="O2518" s="40" t="s">
        <v>11568</v>
      </c>
      <c r="P2518" s="40" t="s">
        <v>16942</v>
      </c>
      <c r="Q2518" s="40" t="s">
        <v>11118</v>
      </c>
    </row>
    <row r="2519" spans="1:17" x14ac:dyDescent="0.35">
      <c r="A2519" s="40" t="s">
        <v>16943</v>
      </c>
      <c r="B2519" s="40" t="s">
        <v>16944</v>
      </c>
      <c r="C2519" s="41"/>
      <c r="D2519" s="42">
        <v>42825</v>
      </c>
      <c r="E2519" s="42">
        <v>2958465</v>
      </c>
      <c r="F2519" s="41"/>
      <c r="G2519" s="41"/>
      <c r="H2519" s="40" t="s">
        <v>9590</v>
      </c>
      <c r="I2519" s="42">
        <v>42825</v>
      </c>
      <c r="J2519" s="40" t="s">
        <v>11115</v>
      </c>
      <c r="K2519" s="42">
        <v>42825</v>
      </c>
      <c r="L2519" s="40" t="s">
        <v>11115</v>
      </c>
      <c r="M2519" s="42">
        <v>42825</v>
      </c>
      <c r="N2519" s="42">
        <v>2958465</v>
      </c>
      <c r="O2519" s="40" t="s">
        <v>11568</v>
      </c>
      <c r="P2519" s="40" t="s">
        <v>16942</v>
      </c>
      <c r="Q2519" s="40" t="s">
        <v>11121</v>
      </c>
    </row>
    <row r="2520" spans="1:17" x14ac:dyDescent="0.35">
      <c r="A2520" s="40" t="s">
        <v>16945</v>
      </c>
      <c r="B2520" s="40" t="s">
        <v>16946</v>
      </c>
      <c r="C2520" s="41"/>
      <c r="D2520" s="42">
        <v>42825</v>
      </c>
      <c r="E2520" s="42">
        <v>2958465</v>
      </c>
      <c r="F2520" s="41"/>
      <c r="G2520" s="41"/>
      <c r="H2520" s="40" t="s">
        <v>9590</v>
      </c>
      <c r="I2520" s="42">
        <v>42825</v>
      </c>
      <c r="J2520" s="40" t="s">
        <v>11115</v>
      </c>
      <c r="K2520" s="42">
        <v>42825</v>
      </c>
      <c r="L2520" s="40" t="s">
        <v>11115</v>
      </c>
      <c r="M2520" s="42">
        <v>42825</v>
      </c>
      <c r="N2520" s="42">
        <v>2958465</v>
      </c>
      <c r="O2520" s="40" t="s">
        <v>11568</v>
      </c>
      <c r="P2520" s="40" t="s">
        <v>16947</v>
      </c>
      <c r="Q2520" s="40" t="s">
        <v>11118</v>
      </c>
    </row>
    <row r="2521" spans="1:17" x14ac:dyDescent="0.35">
      <c r="A2521" s="40" t="s">
        <v>16948</v>
      </c>
      <c r="B2521" s="40" t="s">
        <v>16949</v>
      </c>
      <c r="C2521" s="41"/>
      <c r="D2521" s="42">
        <v>42825</v>
      </c>
      <c r="E2521" s="42">
        <v>2958465</v>
      </c>
      <c r="F2521" s="41"/>
      <c r="G2521" s="41"/>
      <c r="H2521" s="40" t="s">
        <v>9590</v>
      </c>
      <c r="I2521" s="42">
        <v>42825</v>
      </c>
      <c r="J2521" s="40" t="s">
        <v>11115</v>
      </c>
      <c r="K2521" s="42">
        <v>42825</v>
      </c>
      <c r="L2521" s="40" t="s">
        <v>11115</v>
      </c>
      <c r="M2521" s="42">
        <v>42825</v>
      </c>
      <c r="N2521" s="42">
        <v>2958465</v>
      </c>
      <c r="O2521" s="40" t="s">
        <v>11568</v>
      </c>
      <c r="P2521" s="40" t="s">
        <v>16947</v>
      </c>
      <c r="Q2521" s="40" t="s">
        <v>11121</v>
      </c>
    </row>
    <row r="2522" spans="1:17" x14ac:dyDescent="0.35">
      <c r="A2522" s="40" t="s">
        <v>16950</v>
      </c>
      <c r="B2522" s="40" t="s">
        <v>16951</v>
      </c>
      <c r="C2522" s="41"/>
      <c r="D2522" s="42">
        <v>42866</v>
      </c>
      <c r="E2522" s="41"/>
      <c r="F2522" s="41"/>
      <c r="G2522" s="41"/>
      <c r="H2522" s="40" t="s">
        <v>9590</v>
      </c>
      <c r="I2522" s="42">
        <v>42866</v>
      </c>
      <c r="J2522" s="40" t="s">
        <v>13591</v>
      </c>
      <c r="K2522" s="42">
        <v>42866</v>
      </c>
      <c r="L2522" s="40" t="s">
        <v>13592</v>
      </c>
      <c r="M2522" s="42">
        <v>42866</v>
      </c>
      <c r="N2522" s="41"/>
      <c r="O2522" s="40" t="s">
        <v>11210</v>
      </c>
      <c r="P2522" s="40" t="s">
        <v>16952</v>
      </c>
      <c r="Q2522" s="40" t="s">
        <v>11121</v>
      </c>
    </row>
    <row r="2523" spans="1:17" x14ac:dyDescent="0.35">
      <c r="A2523" s="40" t="s">
        <v>16953</v>
      </c>
      <c r="B2523" s="40" t="s">
        <v>16954</v>
      </c>
      <c r="C2523" s="41"/>
      <c r="D2523" s="42">
        <v>42825</v>
      </c>
      <c r="E2523" s="42">
        <v>2958465</v>
      </c>
      <c r="F2523" s="41"/>
      <c r="G2523" s="41"/>
      <c r="H2523" s="40" t="s">
        <v>9590</v>
      </c>
      <c r="I2523" s="42">
        <v>42825</v>
      </c>
      <c r="J2523" s="40" t="s">
        <v>11115</v>
      </c>
      <c r="K2523" s="42">
        <v>42825</v>
      </c>
      <c r="L2523" s="40" t="s">
        <v>11115</v>
      </c>
      <c r="M2523" s="42">
        <v>42825</v>
      </c>
      <c r="N2523" s="42">
        <v>2958465</v>
      </c>
      <c r="O2523" s="40" t="s">
        <v>11568</v>
      </c>
      <c r="P2523" s="40" t="s">
        <v>16955</v>
      </c>
      <c r="Q2523" s="40" t="s">
        <v>11118</v>
      </c>
    </row>
    <row r="2524" spans="1:17" x14ac:dyDescent="0.35">
      <c r="A2524" s="40" t="s">
        <v>16956</v>
      </c>
      <c r="B2524" s="40" t="s">
        <v>16957</v>
      </c>
      <c r="C2524" s="41"/>
      <c r="D2524" s="42">
        <v>42825</v>
      </c>
      <c r="E2524" s="42">
        <v>2958465</v>
      </c>
      <c r="F2524" s="41"/>
      <c r="G2524" s="41"/>
      <c r="H2524" s="40" t="s">
        <v>9590</v>
      </c>
      <c r="I2524" s="42">
        <v>42825</v>
      </c>
      <c r="J2524" s="40" t="s">
        <v>11115</v>
      </c>
      <c r="K2524" s="42">
        <v>42825</v>
      </c>
      <c r="L2524" s="40" t="s">
        <v>11115</v>
      </c>
      <c r="M2524" s="42">
        <v>42825</v>
      </c>
      <c r="N2524" s="42">
        <v>2958465</v>
      </c>
      <c r="O2524" s="40" t="s">
        <v>11568</v>
      </c>
      <c r="P2524" s="40" t="s">
        <v>16955</v>
      </c>
      <c r="Q2524" s="40" t="s">
        <v>11121</v>
      </c>
    </row>
    <row r="2525" spans="1:17" x14ac:dyDescent="0.35">
      <c r="A2525" s="40" t="s">
        <v>16958</v>
      </c>
      <c r="B2525" s="40" t="s">
        <v>16959</v>
      </c>
      <c r="C2525" s="41"/>
      <c r="D2525" s="42">
        <v>42825</v>
      </c>
      <c r="E2525" s="42">
        <v>2958465</v>
      </c>
      <c r="F2525" s="41"/>
      <c r="G2525" s="41"/>
      <c r="H2525" s="40" t="s">
        <v>9590</v>
      </c>
      <c r="I2525" s="42">
        <v>42825</v>
      </c>
      <c r="J2525" s="40" t="s">
        <v>11115</v>
      </c>
      <c r="K2525" s="42">
        <v>42825</v>
      </c>
      <c r="L2525" s="40" t="s">
        <v>11115</v>
      </c>
      <c r="M2525" s="42">
        <v>42825</v>
      </c>
      <c r="N2525" s="42">
        <v>2958465</v>
      </c>
      <c r="O2525" s="40" t="s">
        <v>11188</v>
      </c>
      <c r="P2525" s="40" t="s">
        <v>16960</v>
      </c>
      <c r="Q2525" s="40" t="s">
        <v>11118</v>
      </c>
    </row>
    <row r="2526" spans="1:17" x14ac:dyDescent="0.35">
      <c r="A2526" s="40" t="s">
        <v>16961</v>
      </c>
      <c r="B2526" s="40" t="s">
        <v>16962</v>
      </c>
      <c r="C2526" s="41"/>
      <c r="D2526" s="42">
        <v>42825</v>
      </c>
      <c r="E2526" s="42">
        <v>2958465</v>
      </c>
      <c r="F2526" s="41"/>
      <c r="G2526" s="41"/>
      <c r="H2526" s="40" t="s">
        <v>9590</v>
      </c>
      <c r="I2526" s="42">
        <v>42825</v>
      </c>
      <c r="J2526" s="40" t="s">
        <v>11115</v>
      </c>
      <c r="K2526" s="42">
        <v>42825</v>
      </c>
      <c r="L2526" s="40" t="s">
        <v>11115</v>
      </c>
      <c r="M2526" s="42">
        <v>42825</v>
      </c>
      <c r="N2526" s="42">
        <v>2958465</v>
      </c>
      <c r="O2526" s="40" t="s">
        <v>11188</v>
      </c>
      <c r="P2526" s="40" t="s">
        <v>16960</v>
      </c>
      <c r="Q2526" s="40" t="s">
        <v>11121</v>
      </c>
    </row>
    <row r="2527" spans="1:17" x14ac:dyDescent="0.35">
      <c r="A2527" s="40" t="s">
        <v>16963</v>
      </c>
      <c r="B2527" s="40" t="s">
        <v>16964</v>
      </c>
      <c r="C2527" s="41"/>
      <c r="D2527" s="42">
        <v>42825</v>
      </c>
      <c r="E2527" s="42">
        <v>2958465</v>
      </c>
      <c r="F2527" s="41"/>
      <c r="G2527" s="41"/>
      <c r="H2527" s="40" t="s">
        <v>9590</v>
      </c>
      <c r="I2527" s="42">
        <v>42825</v>
      </c>
      <c r="J2527" s="40" t="s">
        <v>11115</v>
      </c>
      <c r="K2527" s="42">
        <v>42825</v>
      </c>
      <c r="L2527" s="40" t="s">
        <v>11115</v>
      </c>
      <c r="M2527" s="42">
        <v>42825</v>
      </c>
      <c r="N2527" s="42">
        <v>2958465</v>
      </c>
      <c r="O2527" s="40" t="s">
        <v>11132</v>
      </c>
      <c r="P2527" s="40" t="s">
        <v>16965</v>
      </c>
      <c r="Q2527" s="40" t="s">
        <v>11118</v>
      </c>
    </row>
    <row r="2528" spans="1:17" x14ac:dyDescent="0.35">
      <c r="A2528" s="40" t="s">
        <v>16966</v>
      </c>
      <c r="B2528" s="40" t="s">
        <v>16967</v>
      </c>
      <c r="C2528" s="41"/>
      <c r="D2528" s="42">
        <v>42825</v>
      </c>
      <c r="E2528" s="42">
        <v>2958465</v>
      </c>
      <c r="F2528" s="41"/>
      <c r="G2528" s="41"/>
      <c r="H2528" s="40" t="s">
        <v>9590</v>
      </c>
      <c r="I2528" s="42">
        <v>42825</v>
      </c>
      <c r="J2528" s="40" t="s">
        <v>11115</v>
      </c>
      <c r="K2528" s="42">
        <v>42825</v>
      </c>
      <c r="L2528" s="40" t="s">
        <v>11115</v>
      </c>
      <c r="M2528" s="42">
        <v>42825</v>
      </c>
      <c r="N2528" s="42">
        <v>2958465</v>
      </c>
      <c r="O2528" s="40" t="s">
        <v>11132</v>
      </c>
      <c r="P2528" s="40" t="s">
        <v>16965</v>
      </c>
      <c r="Q2528" s="40" t="s">
        <v>11136</v>
      </c>
    </row>
    <row r="2529" spans="1:17" x14ac:dyDescent="0.35">
      <c r="A2529" s="40" t="s">
        <v>16968</v>
      </c>
      <c r="B2529" s="40" t="s">
        <v>16969</v>
      </c>
      <c r="C2529" s="41"/>
      <c r="D2529" s="42">
        <v>42825</v>
      </c>
      <c r="E2529" s="42">
        <v>2958465</v>
      </c>
      <c r="F2529" s="41"/>
      <c r="G2529" s="41"/>
      <c r="H2529" s="40" t="s">
        <v>9590</v>
      </c>
      <c r="I2529" s="42">
        <v>42825</v>
      </c>
      <c r="J2529" s="40" t="s">
        <v>11115</v>
      </c>
      <c r="K2529" s="42">
        <v>42825</v>
      </c>
      <c r="L2529" s="40" t="s">
        <v>11115</v>
      </c>
      <c r="M2529" s="42">
        <v>42825</v>
      </c>
      <c r="N2529" s="42">
        <v>2958465</v>
      </c>
      <c r="O2529" s="40" t="s">
        <v>11132</v>
      </c>
      <c r="P2529" s="40" t="s">
        <v>16965</v>
      </c>
      <c r="Q2529" s="40" t="s">
        <v>11139</v>
      </c>
    </row>
    <row r="2530" spans="1:17" x14ac:dyDescent="0.35">
      <c r="A2530" s="40" t="s">
        <v>16970</v>
      </c>
      <c r="B2530" s="40" t="s">
        <v>16971</v>
      </c>
      <c r="C2530" s="41"/>
      <c r="D2530" s="42">
        <v>42825</v>
      </c>
      <c r="E2530" s="42">
        <v>2958465</v>
      </c>
      <c r="F2530" s="41"/>
      <c r="G2530" s="41"/>
      <c r="H2530" s="40" t="s">
        <v>9590</v>
      </c>
      <c r="I2530" s="42">
        <v>42825</v>
      </c>
      <c r="J2530" s="40" t="s">
        <v>11115</v>
      </c>
      <c r="K2530" s="42">
        <v>42825</v>
      </c>
      <c r="L2530" s="40" t="s">
        <v>11115</v>
      </c>
      <c r="M2530" s="42">
        <v>42825</v>
      </c>
      <c r="N2530" s="42">
        <v>2958465</v>
      </c>
      <c r="O2530" s="40" t="s">
        <v>11210</v>
      </c>
      <c r="P2530" s="40" t="s">
        <v>16972</v>
      </c>
      <c r="Q2530" s="40" t="s">
        <v>11144</v>
      </c>
    </row>
    <row r="2531" spans="1:17" x14ac:dyDescent="0.35">
      <c r="A2531" s="40" t="s">
        <v>16973</v>
      </c>
      <c r="B2531" s="40" t="s">
        <v>16974</v>
      </c>
      <c r="C2531" s="41"/>
      <c r="D2531" s="42">
        <v>42825</v>
      </c>
      <c r="E2531" s="42">
        <v>2958465</v>
      </c>
      <c r="F2531" s="40" t="s">
        <v>16970</v>
      </c>
      <c r="G2531" s="41"/>
      <c r="H2531" s="40" t="s">
        <v>9590</v>
      </c>
      <c r="I2531" s="42">
        <v>42825</v>
      </c>
      <c r="J2531" s="40" t="s">
        <v>11115</v>
      </c>
      <c r="K2531" s="42">
        <v>42825</v>
      </c>
      <c r="L2531" s="40" t="s">
        <v>11115</v>
      </c>
      <c r="M2531" s="42">
        <v>42825</v>
      </c>
      <c r="N2531" s="42">
        <v>2958465</v>
      </c>
      <c r="O2531" s="40" t="s">
        <v>11210</v>
      </c>
      <c r="P2531" s="40" t="s">
        <v>16972</v>
      </c>
      <c r="Q2531" s="40" t="s">
        <v>11121</v>
      </c>
    </row>
    <row r="2532" spans="1:17" x14ac:dyDescent="0.35">
      <c r="A2532" s="40" t="s">
        <v>16975</v>
      </c>
      <c r="B2532" s="40" t="s">
        <v>16976</v>
      </c>
      <c r="C2532" s="41"/>
      <c r="D2532" s="42">
        <v>42825</v>
      </c>
      <c r="E2532" s="42">
        <v>2958465</v>
      </c>
      <c r="F2532" s="40" t="s">
        <v>16975</v>
      </c>
      <c r="G2532" s="41"/>
      <c r="H2532" s="40" t="s">
        <v>9590</v>
      </c>
      <c r="I2532" s="42">
        <v>42825</v>
      </c>
      <c r="J2532" s="40" t="s">
        <v>11115</v>
      </c>
      <c r="K2532" s="42">
        <v>42825</v>
      </c>
      <c r="L2532" s="40" t="s">
        <v>11115</v>
      </c>
      <c r="M2532" s="42">
        <v>42825</v>
      </c>
      <c r="N2532" s="42">
        <v>2958465</v>
      </c>
      <c r="O2532" s="40" t="s">
        <v>11210</v>
      </c>
      <c r="P2532" s="40" t="s">
        <v>16972</v>
      </c>
      <c r="Q2532" s="40" t="s">
        <v>11184</v>
      </c>
    </row>
    <row r="2533" spans="1:17" x14ac:dyDescent="0.35">
      <c r="A2533" s="40" t="s">
        <v>16977</v>
      </c>
      <c r="B2533" s="40" t="s">
        <v>16978</v>
      </c>
      <c r="C2533" s="41"/>
      <c r="D2533" s="42">
        <v>42825</v>
      </c>
      <c r="E2533" s="42">
        <v>2958465</v>
      </c>
      <c r="F2533" s="41"/>
      <c r="G2533" s="41"/>
      <c r="H2533" s="40" t="s">
        <v>9590</v>
      </c>
      <c r="I2533" s="42">
        <v>42825</v>
      </c>
      <c r="J2533" s="40" t="s">
        <v>11115</v>
      </c>
      <c r="K2533" s="42">
        <v>42825</v>
      </c>
      <c r="L2533" s="40" t="s">
        <v>11115</v>
      </c>
      <c r="M2533" s="42">
        <v>42825</v>
      </c>
      <c r="N2533" s="42">
        <v>2958465</v>
      </c>
      <c r="O2533" s="40" t="s">
        <v>11260</v>
      </c>
      <c r="P2533" s="40" t="s">
        <v>16979</v>
      </c>
      <c r="Q2533" s="40" t="s">
        <v>11118</v>
      </c>
    </row>
    <row r="2534" spans="1:17" x14ac:dyDescent="0.35">
      <c r="A2534" s="40" t="s">
        <v>16980</v>
      </c>
      <c r="B2534" s="40" t="s">
        <v>16981</v>
      </c>
      <c r="C2534" s="41"/>
      <c r="D2534" s="42">
        <v>42825</v>
      </c>
      <c r="E2534" s="42">
        <v>2958465</v>
      </c>
      <c r="F2534" s="41"/>
      <c r="G2534" s="41"/>
      <c r="H2534" s="40" t="s">
        <v>9590</v>
      </c>
      <c r="I2534" s="42">
        <v>42825</v>
      </c>
      <c r="J2534" s="40" t="s">
        <v>11115</v>
      </c>
      <c r="K2534" s="42">
        <v>42825</v>
      </c>
      <c r="L2534" s="40" t="s">
        <v>11115</v>
      </c>
      <c r="M2534" s="42">
        <v>42825</v>
      </c>
      <c r="N2534" s="42">
        <v>2958465</v>
      </c>
      <c r="O2534" s="40" t="s">
        <v>11260</v>
      </c>
      <c r="P2534" s="40" t="s">
        <v>16979</v>
      </c>
      <c r="Q2534" s="40" t="s">
        <v>11121</v>
      </c>
    </row>
    <row r="2535" spans="1:17" x14ac:dyDescent="0.35">
      <c r="A2535" s="40" t="s">
        <v>10555</v>
      </c>
      <c r="B2535" s="40" t="s">
        <v>16982</v>
      </c>
      <c r="C2535" s="41"/>
      <c r="D2535" s="42">
        <v>42825</v>
      </c>
      <c r="E2535" s="42">
        <v>2958465</v>
      </c>
      <c r="F2535" s="41"/>
      <c r="G2535" s="41"/>
      <c r="H2535" s="40" t="s">
        <v>9590</v>
      </c>
      <c r="I2535" s="42">
        <v>42825</v>
      </c>
      <c r="J2535" s="40" t="s">
        <v>11115</v>
      </c>
      <c r="K2535" s="42">
        <v>42825</v>
      </c>
      <c r="L2535" s="40" t="s">
        <v>11115</v>
      </c>
      <c r="M2535" s="42">
        <v>42825</v>
      </c>
      <c r="N2535" s="42">
        <v>2958465</v>
      </c>
      <c r="O2535" s="40" t="s">
        <v>11149</v>
      </c>
      <c r="P2535" s="40" t="s">
        <v>16983</v>
      </c>
      <c r="Q2535" s="40" t="s">
        <v>11144</v>
      </c>
    </row>
    <row r="2536" spans="1:17" x14ac:dyDescent="0.35">
      <c r="A2536" s="40" t="s">
        <v>16984</v>
      </c>
      <c r="B2536" s="40" t="s">
        <v>16985</v>
      </c>
      <c r="C2536" s="41"/>
      <c r="D2536" s="42">
        <v>42825</v>
      </c>
      <c r="E2536" s="42">
        <v>2958465</v>
      </c>
      <c r="F2536" s="41"/>
      <c r="G2536" s="41"/>
      <c r="H2536" s="40" t="s">
        <v>9590</v>
      </c>
      <c r="I2536" s="42">
        <v>42825</v>
      </c>
      <c r="J2536" s="40" t="s">
        <v>11115</v>
      </c>
      <c r="K2536" s="42">
        <v>42825</v>
      </c>
      <c r="L2536" s="40" t="s">
        <v>11115</v>
      </c>
      <c r="M2536" s="42">
        <v>42825</v>
      </c>
      <c r="N2536" s="42">
        <v>2958465</v>
      </c>
      <c r="O2536" s="40" t="s">
        <v>11149</v>
      </c>
      <c r="P2536" s="40" t="s">
        <v>16983</v>
      </c>
      <c r="Q2536" s="40" t="s">
        <v>11121</v>
      </c>
    </row>
    <row r="2537" spans="1:17" x14ac:dyDescent="0.35">
      <c r="A2537" s="40" t="s">
        <v>16986</v>
      </c>
      <c r="B2537" s="40" t="s">
        <v>16985</v>
      </c>
      <c r="C2537" s="41"/>
      <c r="D2537" s="42">
        <v>42825</v>
      </c>
      <c r="E2537" s="42">
        <v>2958465</v>
      </c>
      <c r="F2537" s="41"/>
      <c r="G2537" s="41"/>
      <c r="H2537" s="40" t="s">
        <v>9590</v>
      </c>
      <c r="I2537" s="42">
        <v>42825</v>
      </c>
      <c r="J2537" s="40" t="s">
        <v>11115</v>
      </c>
      <c r="K2537" s="42">
        <v>42825</v>
      </c>
      <c r="L2537" s="40" t="s">
        <v>11115</v>
      </c>
      <c r="M2537" s="42">
        <v>42825</v>
      </c>
      <c r="N2537" s="42">
        <v>2958465</v>
      </c>
      <c r="O2537" s="40" t="s">
        <v>11237</v>
      </c>
      <c r="P2537" s="40" t="s">
        <v>16983</v>
      </c>
      <c r="Q2537" s="40" t="s">
        <v>11121</v>
      </c>
    </row>
    <row r="2538" spans="1:17" x14ac:dyDescent="0.35">
      <c r="A2538" s="40" t="s">
        <v>16987</v>
      </c>
      <c r="B2538" s="40" t="s">
        <v>16988</v>
      </c>
      <c r="C2538" s="41"/>
      <c r="D2538" s="42">
        <v>42825</v>
      </c>
      <c r="E2538" s="42">
        <v>2958465</v>
      </c>
      <c r="F2538" s="41"/>
      <c r="G2538" s="41"/>
      <c r="H2538" s="40" t="s">
        <v>9590</v>
      </c>
      <c r="I2538" s="42">
        <v>42825</v>
      </c>
      <c r="J2538" s="40" t="s">
        <v>11115</v>
      </c>
      <c r="K2538" s="42">
        <v>42825</v>
      </c>
      <c r="L2538" s="40" t="s">
        <v>11115</v>
      </c>
      <c r="M2538" s="42">
        <v>42825</v>
      </c>
      <c r="N2538" s="42">
        <v>2958465</v>
      </c>
      <c r="O2538" s="40" t="s">
        <v>11149</v>
      </c>
      <c r="P2538" s="40" t="s">
        <v>16983</v>
      </c>
      <c r="Q2538" s="40" t="s">
        <v>11184</v>
      </c>
    </row>
    <row r="2539" spans="1:17" x14ac:dyDescent="0.35">
      <c r="A2539" s="40" t="s">
        <v>16989</v>
      </c>
      <c r="B2539" s="40" t="s">
        <v>16990</v>
      </c>
      <c r="C2539" s="41"/>
      <c r="D2539" s="42">
        <v>42825</v>
      </c>
      <c r="E2539" s="42">
        <v>2958465</v>
      </c>
      <c r="F2539" s="40" t="s">
        <v>11325</v>
      </c>
      <c r="G2539" s="41"/>
      <c r="H2539" s="40" t="s">
        <v>9590</v>
      </c>
      <c r="I2539" s="42">
        <v>42825</v>
      </c>
      <c r="J2539" s="40" t="s">
        <v>11115</v>
      </c>
      <c r="K2539" s="42">
        <v>42825</v>
      </c>
      <c r="L2539" s="40" t="s">
        <v>11115</v>
      </c>
      <c r="M2539" s="42">
        <v>42825</v>
      </c>
      <c r="N2539" s="42">
        <v>2958465</v>
      </c>
      <c r="O2539" s="40" t="s">
        <v>11155</v>
      </c>
      <c r="P2539" s="40" t="s">
        <v>16991</v>
      </c>
      <c r="Q2539" s="40" t="s">
        <v>11118</v>
      </c>
    </row>
    <row r="2540" spans="1:17" ht="26.5" x14ac:dyDescent="0.35">
      <c r="A2540" s="40" t="s">
        <v>16992</v>
      </c>
      <c r="B2540" s="40" t="s">
        <v>16993</v>
      </c>
      <c r="C2540" s="41"/>
      <c r="D2540" s="42">
        <v>42825</v>
      </c>
      <c r="E2540" s="42">
        <v>2958465</v>
      </c>
      <c r="F2540" s="40" t="s">
        <v>15788</v>
      </c>
      <c r="G2540" s="41"/>
      <c r="H2540" s="40" t="s">
        <v>9590</v>
      </c>
      <c r="I2540" s="42">
        <v>42825</v>
      </c>
      <c r="J2540" s="40" t="s">
        <v>11115</v>
      </c>
      <c r="K2540" s="42">
        <v>42825</v>
      </c>
      <c r="L2540" s="40" t="s">
        <v>11115</v>
      </c>
      <c r="M2540" s="42">
        <v>42825</v>
      </c>
      <c r="N2540" s="42">
        <v>2958465</v>
      </c>
      <c r="O2540" s="40" t="s">
        <v>11160</v>
      </c>
      <c r="P2540" s="40" t="s">
        <v>16991</v>
      </c>
      <c r="Q2540" s="40" t="s">
        <v>11121</v>
      </c>
    </row>
    <row r="2541" spans="1:17" x14ac:dyDescent="0.35">
      <c r="A2541" s="40" t="s">
        <v>16994</v>
      </c>
      <c r="B2541" s="40" t="s">
        <v>16995</v>
      </c>
      <c r="C2541" s="41"/>
      <c r="D2541" s="42">
        <v>42825</v>
      </c>
      <c r="E2541" s="42">
        <v>2958465</v>
      </c>
      <c r="F2541" s="40" t="s">
        <v>15514</v>
      </c>
      <c r="G2541" s="41"/>
      <c r="H2541" s="40" t="s">
        <v>9590</v>
      </c>
      <c r="I2541" s="42">
        <v>42825</v>
      </c>
      <c r="J2541" s="40" t="s">
        <v>11115</v>
      </c>
      <c r="K2541" s="42">
        <v>42825</v>
      </c>
      <c r="L2541" s="40" t="s">
        <v>11115</v>
      </c>
      <c r="M2541" s="42">
        <v>42825</v>
      </c>
      <c r="N2541" s="42">
        <v>2958465</v>
      </c>
      <c r="O2541" s="40" t="s">
        <v>11210</v>
      </c>
      <c r="P2541" s="40" t="s">
        <v>16996</v>
      </c>
      <c r="Q2541" s="40" t="s">
        <v>11144</v>
      </c>
    </row>
    <row r="2542" spans="1:17" x14ac:dyDescent="0.35">
      <c r="A2542" s="40" t="s">
        <v>16997</v>
      </c>
      <c r="B2542" s="40" t="s">
        <v>16998</v>
      </c>
      <c r="C2542" s="41"/>
      <c r="D2542" s="42">
        <v>42825</v>
      </c>
      <c r="E2542" s="42">
        <v>2958465</v>
      </c>
      <c r="F2542" s="40" t="s">
        <v>16994</v>
      </c>
      <c r="G2542" s="41"/>
      <c r="H2542" s="40" t="s">
        <v>9590</v>
      </c>
      <c r="I2542" s="42">
        <v>42825</v>
      </c>
      <c r="J2542" s="40" t="s">
        <v>11115</v>
      </c>
      <c r="K2542" s="42">
        <v>42825</v>
      </c>
      <c r="L2542" s="40" t="s">
        <v>11115</v>
      </c>
      <c r="M2542" s="42">
        <v>42825</v>
      </c>
      <c r="N2542" s="42">
        <v>2958465</v>
      </c>
      <c r="O2542" s="40" t="s">
        <v>11210</v>
      </c>
      <c r="P2542" s="40" t="s">
        <v>16996</v>
      </c>
      <c r="Q2542" s="40" t="s">
        <v>11121</v>
      </c>
    </row>
    <row r="2543" spans="1:17" x14ac:dyDescent="0.35">
      <c r="A2543" s="40" t="s">
        <v>16999</v>
      </c>
      <c r="B2543" s="40" t="s">
        <v>17000</v>
      </c>
      <c r="C2543" s="41"/>
      <c r="D2543" s="42">
        <v>42825</v>
      </c>
      <c r="E2543" s="42">
        <v>2958465</v>
      </c>
      <c r="F2543" s="41"/>
      <c r="G2543" s="41"/>
      <c r="H2543" s="40" t="s">
        <v>9590</v>
      </c>
      <c r="I2543" s="42">
        <v>42825</v>
      </c>
      <c r="J2543" s="40" t="s">
        <v>11115</v>
      </c>
      <c r="K2543" s="42">
        <v>42825</v>
      </c>
      <c r="L2543" s="40" t="s">
        <v>11115</v>
      </c>
      <c r="M2543" s="42">
        <v>42825</v>
      </c>
      <c r="N2543" s="42">
        <v>2958465</v>
      </c>
      <c r="O2543" s="40" t="s">
        <v>11306</v>
      </c>
      <c r="P2543" s="40" t="s">
        <v>17001</v>
      </c>
      <c r="Q2543" s="40" t="s">
        <v>11118</v>
      </c>
    </row>
    <row r="2544" spans="1:17" x14ac:dyDescent="0.35">
      <c r="A2544" s="40" t="s">
        <v>17002</v>
      </c>
      <c r="B2544" s="40" t="s">
        <v>17003</v>
      </c>
      <c r="C2544" s="41"/>
      <c r="D2544" s="42">
        <v>42825</v>
      </c>
      <c r="E2544" s="42">
        <v>2958465</v>
      </c>
      <c r="F2544" s="41"/>
      <c r="G2544" s="41"/>
      <c r="H2544" s="40" t="s">
        <v>9590</v>
      </c>
      <c r="I2544" s="42">
        <v>42825</v>
      </c>
      <c r="J2544" s="40" t="s">
        <v>11115</v>
      </c>
      <c r="K2544" s="42">
        <v>42825</v>
      </c>
      <c r="L2544" s="40" t="s">
        <v>11115</v>
      </c>
      <c r="M2544" s="42">
        <v>42825</v>
      </c>
      <c r="N2544" s="42">
        <v>2958465</v>
      </c>
      <c r="O2544" s="40" t="s">
        <v>11210</v>
      </c>
      <c r="P2544" s="40" t="s">
        <v>17001</v>
      </c>
      <c r="Q2544" s="40" t="s">
        <v>11184</v>
      </c>
    </row>
    <row r="2545" spans="1:17" x14ac:dyDescent="0.35">
      <c r="A2545" s="40" t="s">
        <v>10403</v>
      </c>
      <c r="B2545" s="40" t="s">
        <v>17004</v>
      </c>
      <c r="C2545" s="41"/>
      <c r="D2545" s="42">
        <v>42825</v>
      </c>
      <c r="E2545" s="42">
        <v>2958465</v>
      </c>
      <c r="F2545" s="41"/>
      <c r="G2545" s="41"/>
      <c r="H2545" s="40" t="s">
        <v>9590</v>
      </c>
      <c r="I2545" s="42">
        <v>42825</v>
      </c>
      <c r="J2545" s="40" t="s">
        <v>11115</v>
      </c>
      <c r="K2545" s="42">
        <v>42825</v>
      </c>
      <c r="L2545" s="40" t="s">
        <v>11115</v>
      </c>
      <c r="M2545" s="42">
        <v>42825</v>
      </c>
      <c r="N2545" s="42">
        <v>2958465</v>
      </c>
      <c r="O2545" s="40" t="s">
        <v>11149</v>
      </c>
      <c r="P2545" s="40" t="s">
        <v>17005</v>
      </c>
      <c r="Q2545" s="40" t="s">
        <v>11118</v>
      </c>
    </row>
    <row r="2546" spans="1:17" x14ac:dyDescent="0.35">
      <c r="A2546" s="40" t="s">
        <v>17006</v>
      </c>
      <c r="B2546" s="40" t="s">
        <v>17007</v>
      </c>
      <c r="C2546" s="41"/>
      <c r="D2546" s="42">
        <v>42825</v>
      </c>
      <c r="E2546" s="42">
        <v>2958465</v>
      </c>
      <c r="F2546" s="41"/>
      <c r="G2546" s="41"/>
      <c r="H2546" s="40" t="s">
        <v>9590</v>
      </c>
      <c r="I2546" s="42">
        <v>42825</v>
      </c>
      <c r="J2546" s="40" t="s">
        <v>11115</v>
      </c>
      <c r="K2546" s="42">
        <v>42825</v>
      </c>
      <c r="L2546" s="40" t="s">
        <v>11115</v>
      </c>
      <c r="M2546" s="42">
        <v>42825</v>
      </c>
      <c r="N2546" s="42">
        <v>2958465</v>
      </c>
      <c r="O2546" s="40" t="s">
        <v>11260</v>
      </c>
      <c r="P2546" s="40" t="s">
        <v>17008</v>
      </c>
      <c r="Q2546" s="40" t="s">
        <v>11118</v>
      </c>
    </row>
    <row r="2547" spans="1:17" x14ac:dyDescent="0.35">
      <c r="A2547" s="40" t="s">
        <v>17009</v>
      </c>
      <c r="B2547" s="40" t="s">
        <v>17010</v>
      </c>
      <c r="C2547" s="41"/>
      <c r="D2547" s="42">
        <v>42825</v>
      </c>
      <c r="E2547" s="42">
        <v>2958465</v>
      </c>
      <c r="F2547" s="41"/>
      <c r="G2547" s="41"/>
      <c r="H2547" s="40" t="s">
        <v>9590</v>
      </c>
      <c r="I2547" s="42">
        <v>42825</v>
      </c>
      <c r="J2547" s="40" t="s">
        <v>11115</v>
      </c>
      <c r="K2547" s="42">
        <v>42825</v>
      </c>
      <c r="L2547" s="40" t="s">
        <v>11115</v>
      </c>
      <c r="M2547" s="42">
        <v>42825</v>
      </c>
      <c r="N2547" s="42">
        <v>2958465</v>
      </c>
      <c r="O2547" s="40" t="s">
        <v>11260</v>
      </c>
      <c r="P2547" s="40" t="s">
        <v>17008</v>
      </c>
      <c r="Q2547" s="40" t="s">
        <v>11121</v>
      </c>
    </row>
    <row r="2548" spans="1:17" x14ac:dyDescent="0.35">
      <c r="A2548" s="40" t="s">
        <v>17011</v>
      </c>
      <c r="B2548" s="40" t="s">
        <v>17012</v>
      </c>
      <c r="C2548" s="41"/>
      <c r="D2548" s="42">
        <v>42825</v>
      </c>
      <c r="E2548" s="42">
        <v>2958465</v>
      </c>
      <c r="F2548" s="41"/>
      <c r="G2548" s="41"/>
      <c r="H2548" s="40" t="s">
        <v>9590</v>
      </c>
      <c r="I2548" s="42">
        <v>42825</v>
      </c>
      <c r="J2548" s="40" t="s">
        <v>11115</v>
      </c>
      <c r="K2548" s="42">
        <v>42825</v>
      </c>
      <c r="L2548" s="40" t="s">
        <v>11115</v>
      </c>
      <c r="M2548" s="42">
        <v>42825</v>
      </c>
      <c r="N2548" s="42">
        <v>2958465</v>
      </c>
      <c r="O2548" s="40" t="s">
        <v>11384</v>
      </c>
      <c r="P2548" s="40" t="s">
        <v>17013</v>
      </c>
      <c r="Q2548" s="40" t="s">
        <v>11139</v>
      </c>
    </row>
    <row r="2549" spans="1:17" x14ac:dyDescent="0.35">
      <c r="A2549" s="40" t="s">
        <v>17014</v>
      </c>
      <c r="B2549" s="40" t="s">
        <v>17015</v>
      </c>
      <c r="C2549" s="41"/>
      <c r="D2549" s="42">
        <v>42825</v>
      </c>
      <c r="E2549" s="42">
        <v>2958465</v>
      </c>
      <c r="F2549" s="41"/>
      <c r="G2549" s="41"/>
      <c r="H2549" s="40" t="s">
        <v>9590</v>
      </c>
      <c r="I2549" s="42">
        <v>42825</v>
      </c>
      <c r="J2549" s="40" t="s">
        <v>11115</v>
      </c>
      <c r="K2549" s="42">
        <v>42825</v>
      </c>
      <c r="L2549" s="40" t="s">
        <v>11115</v>
      </c>
      <c r="M2549" s="42">
        <v>42825</v>
      </c>
      <c r="N2549" s="42">
        <v>2958465</v>
      </c>
      <c r="O2549" s="40" t="s">
        <v>11274</v>
      </c>
      <c r="P2549" s="40" t="s">
        <v>17016</v>
      </c>
      <c r="Q2549" s="40" t="s">
        <v>11118</v>
      </c>
    </row>
    <row r="2550" spans="1:17" x14ac:dyDescent="0.35">
      <c r="A2550" s="40" t="s">
        <v>17017</v>
      </c>
      <c r="B2550" s="40" t="s">
        <v>17018</v>
      </c>
      <c r="C2550" s="41"/>
      <c r="D2550" s="42">
        <v>42825</v>
      </c>
      <c r="E2550" s="42">
        <v>2958465</v>
      </c>
      <c r="F2550" s="41"/>
      <c r="G2550" s="41"/>
      <c r="H2550" s="40" t="s">
        <v>9590</v>
      </c>
      <c r="I2550" s="42">
        <v>42825</v>
      </c>
      <c r="J2550" s="40" t="s">
        <v>11115</v>
      </c>
      <c r="K2550" s="42">
        <v>42825</v>
      </c>
      <c r="L2550" s="40" t="s">
        <v>11115</v>
      </c>
      <c r="M2550" s="42">
        <v>42825</v>
      </c>
      <c r="N2550" s="42">
        <v>2958465</v>
      </c>
      <c r="O2550" s="40" t="s">
        <v>11274</v>
      </c>
      <c r="P2550" s="40" t="s">
        <v>17016</v>
      </c>
      <c r="Q2550" s="40" t="s">
        <v>11121</v>
      </c>
    </row>
    <row r="2551" spans="1:17" x14ac:dyDescent="0.35">
      <c r="A2551" s="40" t="s">
        <v>17019</v>
      </c>
      <c r="B2551" s="40" t="s">
        <v>17020</v>
      </c>
      <c r="C2551" s="41"/>
      <c r="D2551" s="42">
        <v>42825</v>
      </c>
      <c r="E2551" s="42">
        <v>2958465</v>
      </c>
      <c r="F2551" s="41"/>
      <c r="G2551" s="41"/>
      <c r="H2551" s="40" t="s">
        <v>9590</v>
      </c>
      <c r="I2551" s="42">
        <v>42825</v>
      </c>
      <c r="J2551" s="40" t="s">
        <v>11115</v>
      </c>
      <c r="K2551" s="42">
        <v>42825</v>
      </c>
      <c r="L2551" s="40" t="s">
        <v>11115</v>
      </c>
      <c r="M2551" s="42">
        <v>42825</v>
      </c>
      <c r="N2551" s="42">
        <v>2958465</v>
      </c>
      <c r="O2551" s="40" t="s">
        <v>11124</v>
      </c>
      <c r="P2551" s="40" t="s">
        <v>17021</v>
      </c>
      <c r="Q2551" s="40" t="s">
        <v>11121</v>
      </c>
    </row>
    <row r="2552" spans="1:17" x14ac:dyDescent="0.35">
      <c r="A2552" s="40" t="s">
        <v>17022</v>
      </c>
      <c r="B2552" s="40" t="s">
        <v>17023</v>
      </c>
      <c r="C2552" s="41"/>
      <c r="D2552" s="42">
        <v>42825</v>
      </c>
      <c r="E2552" s="42">
        <v>2958465</v>
      </c>
      <c r="F2552" s="41"/>
      <c r="G2552" s="41"/>
      <c r="H2552" s="40" t="s">
        <v>9590</v>
      </c>
      <c r="I2552" s="42">
        <v>42825</v>
      </c>
      <c r="J2552" s="40" t="s">
        <v>11115</v>
      </c>
      <c r="K2552" s="42">
        <v>42825</v>
      </c>
      <c r="L2552" s="40" t="s">
        <v>11115</v>
      </c>
      <c r="M2552" s="42">
        <v>42825</v>
      </c>
      <c r="N2552" s="42">
        <v>2958465</v>
      </c>
      <c r="O2552" s="40" t="s">
        <v>11124</v>
      </c>
      <c r="P2552" s="40" t="s">
        <v>17024</v>
      </c>
      <c r="Q2552" s="40" t="s">
        <v>11118</v>
      </c>
    </row>
    <row r="2553" spans="1:17" x14ac:dyDescent="0.35">
      <c r="A2553" s="40" t="s">
        <v>17025</v>
      </c>
      <c r="B2553" s="40" t="s">
        <v>17026</v>
      </c>
      <c r="C2553" s="41"/>
      <c r="D2553" s="42">
        <v>42825</v>
      </c>
      <c r="E2553" s="42">
        <v>2958465</v>
      </c>
      <c r="F2553" s="41"/>
      <c r="G2553" s="41"/>
      <c r="H2553" s="40" t="s">
        <v>9590</v>
      </c>
      <c r="I2553" s="42">
        <v>42825</v>
      </c>
      <c r="J2553" s="40" t="s">
        <v>11115</v>
      </c>
      <c r="K2553" s="42">
        <v>42825</v>
      </c>
      <c r="L2553" s="40" t="s">
        <v>11115</v>
      </c>
      <c r="M2553" s="42">
        <v>42825</v>
      </c>
      <c r="N2553" s="42">
        <v>2958465</v>
      </c>
      <c r="O2553" s="40" t="s">
        <v>11124</v>
      </c>
      <c r="P2553" s="40" t="s">
        <v>17024</v>
      </c>
      <c r="Q2553" s="40" t="s">
        <v>11121</v>
      </c>
    </row>
    <row r="2554" spans="1:17" x14ac:dyDescent="0.35">
      <c r="A2554" s="40" t="s">
        <v>17027</v>
      </c>
      <c r="B2554" s="40" t="s">
        <v>17028</v>
      </c>
      <c r="C2554" s="41"/>
      <c r="D2554" s="42">
        <v>42825</v>
      </c>
      <c r="E2554" s="42">
        <v>2958465</v>
      </c>
      <c r="F2554" s="41"/>
      <c r="G2554" s="41"/>
      <c r="H2554" s="40" t="s">
        <v>9590</v>
      </c>
      <c r="I2554" s="42">
        <v>42825</v>
      </c>
      <c r="J2554" s="40" t="s">
        <v>11115</v>
      </c>
      <c r="K2554" s="42">
        <v>42825</v>
      </c>
      <c r="L2554" s="40" t="s">
        <v>11115</v>
      </c>
      <c r="M2554" s="42">
        <v>42825</v>
      </c>
      <c r="N2554" s="42">
        <v>2958465</v>
      </c>
      <c r="O2554" s="40" t="s">
        <v>11149</v>
      </c>
      <c r="P2554" s="40" t="s">
        <v>17029</v>
      </c>
      <c r="Q2554" s="40" t="s">
        <v>11152</v>
      </c>
    </row>
    <row r="2555" spans="1:17" x14ac:dyDescent="0.35">
      <c r="A2555" s="40" t="s">
        <v>17030</v>
      </c>
      <c r="B2555" s="40" t="s">
        <v>17031</v>
      </c>
      <c r="C2555" s="41"/>
      <c r="D2555" s="42">
        <v>42825</v>
      </c>
      <c r="E2555" s="42">
        <v>2958465</v>
      </c>
      <c r="F2555" s="41"/>
      <c r="G2555" s="41"/>
      <c r="H2555" s="40" t="s">
        <v>9590</v>
      </c>
      <c r="I2555" s="42">
        <v>42825</v>
      </c>
      <c r="J2555" s="40" t="s">
        <v>11115</v>
      </c>
      <c r="K2555" s="42">
        <v>42825</v>
      </c>
      <c r="L2555" s="40" t="s">
        <v>11115</v>
      </c>
      <c r="M2555" s="42">
        <v>42825</v>
      </c>
      <c r="N2555" s="42">
        <v>2958465</v>
      </c>
      <c r="O2555" s="40" t="s">
        <v>11149</v>
      </c>
      <c r="P2555" s="40" t="s">
        <v>17029</v>
      </c>
      <c r="Q2555" s="40" t="s">
        <v>11184</v>
      </c>
    </row>
    <row r="2556" spans="1:17" x14ac:dyDescent="0.35">
      <c r="A2556" s="40" t="s">
        <v>17032</v>
      </c>
      <c r="B2556" s="40" t="s">
        <v>17033</v>
      </c>
      <c r="C2556" s="41"/>
      <c r="D2556" s="42">
        <v>42825</v>
      </c>
      <c r="E2556" s="42">
        <v>2958465</v>
      </c>
      <c r="F2556" s="41"/>
      <c r="G2556" s="41"/>
      <c r="H2556" s="40" t="s">
        <v>9590</v>
      </c>
      <c r="I2556" s="42">
        <v>42825</v>
      </c>
      <c r="J2556" s="40" t="s">
        <v>11115</v>
      </c>
      <c r="K2556" s="42">
        <v>42825</v>
      </c>
      <c r="L2556" s="40" t="s">
        <v>11115</v>
      </c>
      <c r="M2556" s="42">
        <v>42825</v>
      </c>
      <c r="N2556" s="42">
        <v>2958465</v>
      </c>
      <c r="O2556" s="40" t="s">
        <v>11116</v>
      </c>
      <c r="P2556" s="40" t="s">
        <v>17034</v>
      </c>
      <c r="Q2556" s="40" t="s">
        <v>11118</v>
      </c>
    </row>
    <row r="2557" spans="1:17" x14ac:dyDescent="0.35">
      <c r="A2557" s="40" t="s">
        <v>17035</v>
      </c>
      <c r="B2557" s="40" t="s">
        <v>17036</v>
      </c>
      <c r="C2557" s="41"/>
      <c r="D2557" s="42">
        <v>42825</v>
      </c>
      <c r="E2557" s="42">
        <v>2958465</v>
      </c>
      <c r="F2557" s="41"/>
      <c r="G2557" s="41"/>
      <c r="H2557" s="40" t="s">
        <v>9590</v>
      </c>
      <c r="I2557" s="42">
        <v>42825</v>
      </c>
      <c r="J2557" s="40" t="s">
        <v>11115</v>
      </c>
      <c r="K2557" s="42">
        <v>42825</v>
      </c>
      <c r="L2557" s="40" t="s">
        <v>11115</v>
      </c>
      <c r="M2557" s="42">
        <v>42825</v>
      </c>
      <c r="N2557" s="42">
        <v>2958465</v>
      </c>
      <c r="O2557" s="40" t="s">
        <v>11116</v>
      </c>
      <c r="P2557" s="40" t="s">
        <v>17034</v>
      </c>
      <c r="Q2557" s="40" t="s">
        <v>11121</v>
      </c>
    </row>
    <row r="2558" spans="1:17" x14ac:dyDescent="0.35">
      <c r="A2558" s="40" t="s">
        <v>17037</v>
      </c>
      <c r="B2558" s="40" t="s">
        <v>17038</v>
      </c>
      <c r="C2558" s="41"/>
      <c r="D2558" s="42">
        <v>42825</v>
      </c>
      <c r="E2558" s="42">
        <v>2958465</v>
      </c>
      <c r="F2558" s="41"/>
      <c r="G2558" s="41"/>
      <c r="H2558" s="40" t="s">
        <v>9590</v>
      </c>
      <c r="I2558" s="42">
        <v>42825</v>
      </c>
      <c r="J2558" s="40" t="s">
        <v>11115</v>
      </c>
      <c r="K2558" s="42">
        <v>42825</v>
      </c>
      <c r="L2558" s="40" t="s">
        <v>11115</v>
      </c>
      <c r="M2558" s="42">
        <v>42825</v>
      </c>
      <c r="N2558" s="42">
        <v>2958465</v>
      </c>
      <c r="O2558" s="40" t="s">
        <v>11188</v>
      </c>
      <c r="P2558" s="40" t="s">
        <v>17039</v>
      </c>
      <c r="Q2558" s="40" t="s">
        <v>11118</v>
      </c>
    </row>
    <row r="2559" spans="1:17" x14ac:dyDescent="0.35">
      <c r="A2559" s="40" t="s">
        <v>17040</v>
      </c>
      <c r="B2559" s="40" t="s">
        <v>17041</v>
      </c>
      <c r="C2559" s="41"/>
      <c r="D2559" s="42">
        <v>42825</v>
      </c>
      <c r="E2559" s="42">
        <v>2958465</v>
      </c>
      <c r="F2559" s="41"/>
      <c r="G2559" s="41"/>
      <c r="H2559" s="40" t="s">
        <v>9590</v>
      </c>
      <c r="I2559" s="42">
        <v>42825</v>
      </c>
      <c r="J2559" s="40" t="s">
        <v>11115</v>
      </c>
      <c r="K2559" s="42">
        <v>42825</v>
      </c>
      <c r="L2559" s="40" t="s">
        <v>11115</v>
      </c>
      <c r="M2559" s="42">
        <v>42825</v>
      </c>
      <c r="N2559" s="42">
        <v>2958465</v>
      </c>
      <c r="O2559" s="40" t="s">
        <v>11188</v>
      </c>
      <c r="P2559" s="40" t="s">
        <v>17039</v>
      </c>
      <c r="Q2559" s="40" t="s">
        <v>11121</v>
      </c>
    </row>
    <row r="2560" spans="1:17" x14ac:dyDescent="0.35">
      <c r="A2560" s="40" t="s">
        <v>17042</v>
      </c>
      <c r="B2560" s="40" t="s">
        <v>17043</v>
      </c>
      <c r="C2560" s="41"/>
      <c r="D2560" s="42">
        <v>42825</v>
      </c>
      <c r="E2560" s="42">
        <v>2958465</v>
      </c>
      <c r="F2560" s="41"/>
      <c r="G2560" s="41"/>
      <c r="H2560" s="40" t="s">
        <v>9590</v>
      </c>
      <c r="I2560" s="42">
        <v>42825</v>
      </c>
      <c r="J2560" s="40" t="s">
        <v>11115</v>
      </c>
      <c r="K2560" s="42">
        <v>42825</v>
      </c>
      <c r="L2560" s="40" t="s">
        <v>11115</v>
      </c>
      <c r="M2560" s="42">
        <v>42825</v>
      </c>
      <c r="N2560" s="42">
        <v>2958465</v>
      </c>
      <c r="O2560" s="40" t="s">
        <v>11132</v>
      </c>
      <c r="P2560" s="40" t="s">
        <v>17044</v>
      </c>
      <c r="Q2560" s="40" t="s">
        <v>11118</v>
      </c>
    </row>
    <row r="2561" spans="1:17" x14ac:dyDescent="0.35">
      <c r="A2561" s="40" t="s">
        <v>17045</v>
      </c>
      <c r="B2561" s="40" t="s">
        <v>17046</v>
      </c>
      <c r="C2561" s="41"/>
      <c r="D2561" s="42">
        <v>42825</v>
      </c>
      <c r="E2561" s="42">
        <v>2958465</v>
      </c>
      <c r="F2561" s="41"/>
      <c r="G2561" s="41"/>
      <c r="H2561" s="40" t="s">
        <v>9590</v>
      </c>
      <c r="I2561" s="42">
        <v>42825</v>
      </c>
      <c r="J2561" s="40" t="s">
        <v>11115</v>
      </c>
      <c r="K2561" s="42">
        <v>42825</v>
      </c>
      <c r="L2561" s="40" t="s">
        <v>11115</v>
      </c>
      <c r="M2561" s="42">
        <v>42825</v>
      </c>
      <c r="N2561" s="42">
        <v>2958465</v>
      </c>
      <c r="O2561" s="40" t="s">
        <v>11132</v>
      </c>
      <c r="P2561" s="40" t="s">
        <v>17044</v>
      </c>
      <c r="Q2561" s="40" t="s">
        <v>11136</v>
      </c>
    </row>
    <row r="2562" spans="1:17" x14ac:dyDescent="0.35">
      <c r="A2562" s="40" t="s">
        <v>17047</v>
      </c>
      <c r="B2562" s="40" t="s">
        <v>17048</v>
      </c>
      <c r="C2562" s="41"/>
      <c r="D2562" s="42">
        <v>42825</v>
      </c>
      <c r="E2562" s="42">
        <v>2958465</v>
      </c>
      <c r="F2562" s="41"/>
      <c r="G2562" s="41"/>
      <c r="H2562" s="40" t="s">
        <v>9590</v>
      </c>
      <c r="I2562" s="42">
        <v>42825</v>
      </c>
      <c r="J2562" s="40" t="s">
        <v>11115</v>
      </c>
      <c r="K2562" s="42">
        <v>42825</v>
      </c>
      <c r="L2562" s="40" t="s">
        <v>11115</v>
      </c>
      <c r="M2562" s="42">
        <v>42825</v>
      </c>
      <c r="N2562" s="42">
        <v>2958465</v>
      </c>
      <c r="O2562" s="40" t="s">
        <v>11260</v>
      </c>
      <c r="P2562" s="40" t="s">
        <v>17049</v>
      </c>
      <c r="Q2562" s="40" t="s">
        <v>11118</v>
      </c>
    </row>
    <row r="2563" spans="1:17" x14ac:dyDescent="0.35">
      <c r="A2563" s="40" t="s">
        <v>17050</v>
      </c>
      <c r="B2563" s="40" t="s">
        <v>17051</v>
      </c>
      <c r="C2563" s="41"/>
      <c r="D2563" s="42">
        <v>42825</v>
      </c>
      <c r="E2563" s="42">
        <v>2958465</v>
      </c>
      <c r="F2563" s="41"/>
      <c r="G2563" s="41"/>
      <c r="H2563" s="40" t="s">
        <v>9590</v>
      </c>
      <c r="I2563" s="42">
        <v>42825</v>
      </c>
      <c r="J2563" s="40" t="s">
        <v>11115</v>
      </c>
      <c r="K2563" s="42">
        <v>42825</v>
      </c>
      <c r="L2563" s="40" t="s">
        <v>11115</v>
      </c>
      <c r="M2563" s="42">
        <v>42825</v>
      </c>
      <c r="N2563" s="42">
        <v>2958465</v>
      </c>
      <c r="O2563" s="40" t="s">
        <v>11260</v>
      </c>
      <c r="P2563" s="40" t="s">
        <v>17049</v>
      </c>
      <c r="Q2563" s="40" t="s">
        <v>11121</v>
      </c>
    </row>
    <row r="2564" spans="1:17" x14ac:dyDescent="0.35">
      <c r="A2564" s="40" t="s">
        <v>17052</v>
      </c>
      <c r="B2564" s="40" t="s">
        <v>17053</v>
      </c>
      <c r="C2564" s="41"/>
      <c r="D2564" s="42">
        <v>42825</v>
      </c>
      <c r="E2564" s="42">
        <v>2958465</v>
      </c>
      <c r="F2564" s="41"/>
      <c r="G2564" s="41"/>
      <c r="H2564" s="40" t="s">
        <v>9590</v>
      </c>
      <c r="I2564" s="42">
        <v>42825</v>
      </c>
      <c r="J2564" s="40" t="s">
        <v>11115</v>
      </c>
      <c r="K2564" s="42">
        <v>42825</v>
      </c>
      <c r="L2564" s="40" t="s">
        <v>11115</v>
      </c>
      <c r="M2564" s="42">
        <v>42825</v>
      </c>
      <c r="N2564" s="42">
        <v>2958465</v>
      </c>
      <c r="O2564" s="40" t="s">
        <v>11260</v>
      </c>
      <c r="P2564" s="40" t="s">
        <v>17049</v>
      </c>
      <c r="Q2564" s="40" t="s">
        <v>11136</v>
      </c>
    </row>
    <row r="2565" spans="1:17" x14ac:dyDescent="0.35">
      <c r="A2565" s="40" t="s">
        <v>17054</v>
      </c>
      <c r="B2565" s="40" t="s">
        <v>17055</v>
      </c>
      <c r="C2565" s="41"/>
      <c r="D2565" s="42">
        <v>42825</v>
      </c>
      <c r="E2565" s="42">
        <v>2958465</v>
      </c>
      <c r="F2565" s="41"/>
      <c r="G2565" s="41"/>
      <c r="H2565" s="40" t="s">
        <v>9590</v>
      </c>
      <c r="I2565" s="42">
        <v>42825</v>
      </c>
      <c r="J2565" s="40" t="s">
        <v>11115</v>
      </c>
      <c r="K2565" s="42">
        <v>42825</v>
      </c>
      <c r="L2565" s="40" t="s">
        <v>11115</v>
      </c>
      <c r="M2565" s="42">
        <v>42825</v>
      </c>
      <c r="N2565" s="42">
        <v>2958465</v>
      </c>
      <c r="O2565" s="40" t="s">
        <v>11149</v>
      </c>
      <c r="P2565" s="40" t="s">
        <v>10850</v>
      </c>
      <c r="Q2565" s="40" t="s">
        <v>11118</v>
      </c>
    </row>
    <row r="2566" spans="1:17" x14ac:dyDescent="0.35">
      <c r="A2566" s="40" t="s">
        <v>10313</v>
      </c>
      <c r="B2566" s="40" t="s">
        <v>17056</v>
      </c>
      <c r="C2566" s="41"/>
      <c r="D2566" s="42">
        <v>42825</v>
      </c>
      <c r="E2566" s="42">
        <v>2958465</v>
      </c>
      <c r="F2566" s="41"/>
      <c r="G2566" s="41"/>
      <c r="H2566" s="40" t="s">
        <v>9590</v>
      </c>
      <c r="I2566" s="42">
        <v>42825</v>
      </c>
      <c r="J2566" s="40" t="s">
        <v>11115</v>
      </c>
      <c r="K2566" s="42">
        <v>42825</v>
      </c>
      <c r="L2566" s="40" t="s">
        <v>11115</v>
      </c>
      <c r="M2566" s="42">
        <v>42825</v>
      </c>
      <c r="N2566" s="42">
        <v>2958465</v>
      </c>
      <c r="O2566" s="40" t="s">
        <v>11149</v>
      </c>
      <c r="P2566" s="40" t="s">
        <v>10850</v>
      </c>
      <c r="Q2566" s="40" t="s">
        <v>11144</v>
      </c>
    </row>
    <row r="2567" spans="1:17" x14ac:dyDescent="0.35">
      <c r="A2567" s="40" t="s">
        <v>17057</v>
      </c>
      <c r="B2567" s="40" t="s">
        <v>17058</v>
      </c>
      <c r="C2567" s="41"/>
      <c r="D2567" s="42">
        <v>42825</v>
      </c>
      <c r="E2567" s="42">
        <v>2958465</v>
      </c>
      <c r="F2567" s="41"/>
      <c r="G2567" s="41"/>
      <c r="H2567" s="40" t="s">
        <v>9590</v>
      </c>
      <c r="I2567" s="42">
        <v>42825</v>
      </c>
      <c r="J2567" s="40" t="s">
        <v>11115</v>
      </c>
      <c r="K2567" s="42">
        <v>42825</v>
      </c>
      <c r="L2567" s="40" t="s">
        <v>11115</v>
      </c>
      <c r="M2567" s="42">
        <v>42825</v>
      </c>
      <c r="N2567" s="42">
        <v>2958465</v>
      </c>
      <c r="O2567" s="40" t="s">
        <v>11132</v>
      </c>
      <c r="P2567" s="40" t="s">
        <v>10850</v>
      </c>
      <c r="Q2567" s="40" t="s">
        <v>11121</v>
      </c>
    </row>
    <row r="2568" spans="1:17" x14ac:dyDescent="0.35">
      <c r="A2568" s="40" t="s">
        <v>17059</v>
      </c>
      <c r="B2568" s="40" t="s">
        <v>17060</v>
      </c>
      <c r="C2568" s="41"/>
      <c r="D2568" s="42">
        <v>42825</v>
      </c>
      <c r="E2568" s="42">
        <v>2958465</v>
      </c>
      <c r="F2568" s="41"/>
      <c r="G2568" s="41"/>
      <c r="H2568" s="40" t="s">
        <v>9590</v>
      </c>
      <c r="I2568" s="42">
        <v>42825</v>
      </c>
      <c r="J2568" s="40" t="s">
        <v>11115</v>
      </c>
      <c r="K2568" s="42">
        <v>42825</v>
      </c>
      <c r="L2568" s="40" t="s">
        <v>11115</v>
      </c>
      <c r="M2568" s="42">
        <v>42825</v>
      </c>
      <c r="N2568" s="42">
        <v>2958465</v>
      </c>
      <c r="O2568" s="40" t="s">
        <v>11132</v>
      </c>
      <c r="P2568" s="40" t="s">
        <v>10850</v>
      </c>
      <c r="Q2568" s="40" t="s">
        <v>11139</v>
      </c>
    </row>
    <row r="2569" spans="1:17" x14ac:dyDescent="0.35">
      <c r="A2569" s="40" t="s">
        <v>17061</v>
      </c>
      <c r="B2569" s="40" t="s">
        <v>17062</v>
      </c>
      <c r="C2569" s="41"/>
      <c r="D2569" s="42">
        <v>42825</v>
      </c>
      <c r="E2569" s="42">
        <v>2958465</v>
      </c>
      <c r="F2569" s="41"/>
      <c r="G2569" s="41"/>
      <c r="H2569" s="40" t="s">
        <v>9590</v>
      </c>
      <c r="I2569" s="42">
        <v>42825</v>
      </c>
      <c r="J2569" s="40" t="s">
        <v>11115</v>
      </c>
      <c r="K2569" s="42">
        <v>42825</v>
      </c>
      <c r="L2569" s="40" t="s">
        <v>11115</v>
      </c>
      <c r="M2569" s="42">
        <v>42825</v>
      </c>
      <c r="N2569" s="42">
        <v>2958465</v>
      </c>
      <c r="O2569" s="40" t="s">
        <v>11568</v>
      </c>
      <c r="P2569" s="40" t="s">
        <v>17063</v>
      </c>
      <c r="Q2569" s="40" t="s">
        <v>11118</v>
      </c>
    </row>
    <row r="2570" spans="1:17" x14ac:dyDescent="0.35">
      <c r="A2570" s="40" t="s">
        <v>17064</v>
      </c>
      <c r="B2570" s="40" t="s">
        <v>17065</v>
      </c>
      <c r="C2570" s="41"/>
      <c r="D2570" s="42">
        <v>42825</v>
      </c>
      <c r="E2570" s="42">
        <v>2958465</v>
      </c>
      <c r="F2570" s="41"/>
      <c r="G2570" s="41"/>
      <c r="H2570" s="40" t="s">
        <v>9590</v>
      </c>
      <c r="I2570" s="42">
        <v>42825</v>
      </c>
      <c r="J2570" s="40" t="s">
        <v>11115</v>
      </c>
      <c r="K2570" s="42">
        <v>42825</v>
      </c>
      <c r="L2570" s="40" t="s">
        <v>11115</v>
      </c>
      <c r="M2570" s="42">
        <v>42825</v>
      </c>
      <c r="N2570" s="42">
        <v>2958465</v>
      </c>
      <c r="O2570" s="40" t="s">
        <v>11568</v>
      </c>
      <c r="P2570" s="40" t="s">
        <v>17063</v>
      </c>
      <c r="Q2570" s="40" t="s">
        <v>11121</v>
      </c>
    </row>
    <row r="2571" spans="1:17" x14ac:dyDescent="0.35">
      <c r="A2571" s="40" t="s">
        <v>17066</v>
      </c>
      <c r="B2571" s="40" t="s">
        <v>17067</v>
      </c>
      <c r="C2571" s="41"/>
      <c r="D2571" s="42">
        <v>42825</v>
      </c>
      <c r="E2571" s="42">
        <v>2958465</v>
      </c>
      <c r="F2571" s="41"/>
      <c r="G2571" s="41"/>
      <c r="H2571" s="40" t="s">
        <v>9590</v>
      </c>
      <c r="I2571" s="42">
        <v>42825</v>
      </c>
      <c r="J2571" s="40" t="s">
        <v>11115</v>
      </c>
      <c r="K2571" s="42">
        <v>42825</v>
      </c>
      <c r="L2571" s="40" t="s">
        <v>11115</v>
      </c>
      <c r="M2571" s="42">
        <v>42825</v>
      </c>
      <c r="N2571" s="42">
        <v>2958465</v>
      </c>
      <c r="O2571" s="40" t="s">
        <v>11149</v>
      </c>
      <c r="P2571" s="40" t="s">
        <v>17068</v>
      </c>
      <c r="Q2571" s="40" t="s">
        <v>11152</v>
      </c>
    </row>
    <row r="2572" spans="1:17" x14ac:dyDescent="0.35">
      <c r="A2572" s="40" t="s">
        <v>17069</v>
      </c>
      <c r="B2572" s="40" t="s">
        <v>17067</v>
      </c>
      <c r="C2572" s="41"/>
      <c r="D2572" s="42">
        <v>42825</v>
      </c>
      <c r="E2572" s="42">
        <v>2958465</v>
      </c>
      <c r="F2572" s="41"/>
      <c r="G2572" s="41"/>
      <c r="H2572" s="40" t="s">
        <v>9590</v>
      </c>
      <c r="I2572" s="42">
        <v>42825</v>
      </c>
      <c r="J2572" s="40" t="s">
        <v>11115</v>
      </c>
      <c r="K2572" s="42">
        <v>42825</v>
      </c>
      <c r="L2572" s="40" t="s">
        <v>11115</v>
      </c>
      <c r="M2572" s="42">
        <v>42825</v>
      </c>
      <c r="N2572" s="42">
        <v>2958465</v>
      </c>
      <c r="O2572" s="40" t="s">
        <v>11149</v>
      </c>
      <c r="P2572" s="40" t="s">
        <v>17068</v>
      </c>
      <c r="Q2572" s="40" t="s">
        <v>11152</v>
      </c>
    </row>
    <row r="2573" spans="1:17" x14ac:dyDescent="0.35">
      <c r="A2573" s="40" t="s">
        <v>17070</v>
      </c>
      <c r="B2573" s="40" t="s">
        <v>17071</v>
      </c>
      <c r="C2573" s="41"/>
      <c r="D2573" s="42">
        <v>42825</v>
      </c>
      <c r="E2573" s="42">
        <v>2958465</v>
      </c>
      <c r="F2573" s="40" t="s">
        <v>12119</v>
      </c>
      <c r="G2573" s="41"/>
      <c r="H2573" s="40" t="s">
        <v>9590</v>
      </c>
      <c r="I2573" s="42">
        <v>42825</v>
      </c>
      <c r="J2573" s="40" t="s">
        <v>11115</v>
      </c>
      <c r="K2573" s="42">
        <v>42825</v>
      </c>
      <c r="L2573" s="40" t="s">
        <v>11115</v>
      </c>
      <c r="M2573" s="42">
        <v>42825</v>
      </c>
      <c r="N2573" s="42">
        <v>2958465</v>
      </c>
      <c r="O2573" s="40" t="s">
        <v>11155</v>
      </c>
      <c r="P2573" s="40" t="s">
        <v>17072</v>
      </c>
      <c r="Q2573" s="40" t="s">
        <v>11118</v>
      </c>
    </row>
    <row r="2574" spans="1:17" x14ac:dyDescent="0.35">
      <c r="A2574" s="40" t="s">
        <v>17073</v>
      </c>
      <c r="B2574" s="40" t="s">
        <v>17071</v>
      </c>
      <c r="C2574" s="41"/>
      <c r="D2574" s="42">
        <v>42825</v>
      </c>
      <c r="E2574" s="42">
        <v>2958465</v>
      </c>
      <c r="F2574" s="41"/>
      <c r="G2574" s="41"/>
      <c r="H2574" s="40" t="s">
        <v>9590</v>
      </c>
      <c r="I2574" s="42">
        <v>42825</v>
      </c>
      <c r="J2574" s="40" t="s">
        <v>11115</v>
      </c>
      <c r="K2574" s="42">
        <v>42825</v>
      </c>
      <c r="L2574" s="40" t="s">
        <v>11115</v>
      </c>
      <c r="M2574" s="42">
        <v>42825</v>
      </c>
      <c r="N2574" s="42">
        <v>2958465</v>
      </c>
      <c r="O2574" s="40" t="s">
        <v>11155</v>
      </c>
      <c r="P2574" s="40" t="s">
        <v>17072</v>
      </c>
      <c r="Q2574" s="40" t="s">
        <v>11118</v>
      </c>
    </row>
    <row r="2575" spans="1:17" ht="26.5" x14ac:dyDescent="0.35">
      <c r="A2575" s="40" t="s">
        <v>17074</v>
      </c>
      <c r="B2575" s="40" t="s">
        <v>17075</v>
      </c>
      <c r="C2575" s="41"/>
      <c r="D2575" s="42">
        <v>42825</v>
      </c>
      <c r="E2575" s="42">
        <v>2958465</v>
      </c>
      <c r="F2575" s="41"/>
      <c r="G2575" s="41"/>
      <c r="H2575" s="40" t="s">
        <v>9590</v>
      </c>
      <c r="I2575" s="42">
        <v>42825</v>
      </c>
      <c r="J2575" s="40" t="s">
        <v>11115</v>
      </c>
      <c r="K2575" s="42">
        <v>42825</v>
      </c>
      <c r="L2575" s="40" t="s">
        <v>11115</v>
      </c>
      <c r="M2575" s="42">
        <v>42825</v>
      </c>
      <c r="N2575" s="42">
        <v>2958465</v>
      </c>
      <c r="O2575" s="40" t="s">
        <v>11160</v>
      </c>
      <c r="P2575" s="40" t="s">
        <v>17072</v>
      </c>
      <c r="Q2575" s="40" t="s">
        <v>11121</v>
      </c>
    </row>
    <row r="2576" spans="1:17" ht="26.5" x14ac:dyDescent="0.35">
      <c r="A2576" s="40" t="s">
        <v>17076</v>
      </c>
      <c r="B2576" s="40" t="s">
        <v>17077</v>
      </c>
      <c r="C2576" s="41"/>
      <c r="D2576" s="42">
        <v>42825</v>
      </c>
      <c r="E2576" s="42">
        <v>2958465</v>
      </c>
      <c r="F2576" s="40" t="s">
        <v>17070</v>
      </c>
      <c r="G2576" s="41"/>
      <c r="H2576" s="40" t="s">
        <v>9590</v>
      </c>
      <c r="I2576" s="42">
        <v>42825</v>
      </c>
      <c r="J2576" s="40" t="s">
        <v>11115</v>
      </c>
      <c r="K2576" s="42">
        <v>42825</v>
      </c>
      <c r="L2576" s="40" t="s">
        <v>11115</v>
      </c>
      <c r="M2576" s="42">
        <v>42825</v>
      </c>
      <c r="N2576" s="42">
        <v>2958465</v>
      </c>
      <c r="O2576" s="40" t="s">
        <v>11160</v>
      </c>
      <c r="P2576" s="40" t="s">
        <v>17072</v>
      </c>
      <c r="Q2576" s="40" t="s">
        <v>11136</v>
      </c>
    </row>
    <row r="2577" spans="1:17" x14ac:dyDescent="0.35">
      <c r="A2577" s="40" t="s">
        <v>17078</v>
      </c>
      <c r="B2577" s="40" t="s">
        <v>17079</v>
      </c>
      <c r="C2577" s="41"/>
      <c r="D2577" s="42">
        <v>42825</v>
      </c>
      <c r="E2577" s="42">
        <v>2958465</v>
      </c>
      <c r="F2577" s="41"/>
      <c r="G2577" s="41"/>
      <c r="H2577" s="40" t="s">
        <v>9590</v>
      </c>
      <c r="I2577" s="42">
        <v>42825</v>
      </c>
      <c r="J2577" s="40" t="s">
        <v>11115</v>
      </c>
      <c r="K2577" s="42">
        <v>42825</v>
      </c>
      <c r="L2577" s="40" t="s">
        <v>11115</v>
      </c>
      <c r="M2577" s="42">
        <v>42825</v>
      </c>
      <c r="N2577" s="42">
        <v>2958465</v>
      </c>
      <c r="O2577" s="40" t="s">
        <v>11124</v>
      </c>
      <c r="P2577" s="40" t="s">
        <v>17080</v>
      </c>
      <c r="Q2577" s="40" t="s">
        <v>11118</v>
      </c>
    </row>
    <row r="2578" spans="1:17" x14ac:dyDescent="0.35">
      <c r="A2578" s="40" t="s">
        <v>17081</v>
      </c>
      <c r="B2578" s="40" t="s">
        <v>17082</v>
      </c>
      <c r="C2578" s="41"/>
      <c r="D2578" s="42">
        <v>42825</v>
      </c>
      <c r="E2578" s="42">
        <v>2958465</v>
      </c>
      <c r="F2578" s="41"/>
      <c r="G2578" s="41"/>
      <c r="H2578" s="40" t="s">
        <v>9590</v>
      </c>
      <c r="I2578" s="42">
        <v>42825</v>
      </c>
      <c r="J2578" s="40" t="s">
        <v>11115</v>
      </c>
      <c r="K2578" s="42">
        <v>42825</v>
      </c>
      <c r="L2578" s="40" t="s">
        <v>11115</v>
      </c>
      <c r="M2578" s="42">
        <v>42825</v>
      </c>
      <c r="N2578" s="42">
        <v>2958465</v>
      </c>
      <c r="O2578" s="40" t="s">
        <v>11124</v>
      </c>
      <c r="P2578" s="40" t="s">
        <v>17080</v>
      </c>
      <c r="Q2578" s="40" t="s">
        <v>11121</v>
      </c>
    </row>
    <row r="2579" spans="1:17" x14ac:dyDescent="0.35">
      <c r="A2579" s="40" t="s">
        <v>17083</v>
      </c>
      <c r="B2579" s="40" t="s">
        <v>17084</v>
      </c>
      <c r="C2579" s="41"/>
      <c r="D2579" s="42">
        <v>42825</v>
      </c>
      <c r="E2579" s="42">
        <v>2958465</v>
      </c>
      <c r="F2579" s="41"/>
      <c r="G2579" s="41"/>
      <c r="H2579" s="40" t="s">
        <v>9590</v>
      </c>
      <c r="I2579" s="42">
        <v>42825</v>
      </c>
      <c r="J2579" s="40" t="s">
        <v>11115</v>
      </c>
      <c r="K2579" s="42">
        <v>42825</v>
      </c>
      <c r="L2579" s="40" t="s">
        <v>11115</v>
      </c>
      <c r="M2579" s="42">
        <v>42825</v>
      </c>
      <c r="N2579" s="42">
        <v>2958465</v>
      </c>
      <c r="O2579" s="40" t="s">
        <v>11568</v>
      </c>
      <c r="P2579" s="40" t="s">
        <v>17085</v>
      </c>
      <c r="Q2579" s="40" t="s">
        <v>11118</v>
      </c>
    </row>
    <row r="2580" spans="1:17" x14ac:dyDescent="0.35">
      <c r="A2580" s="40" t="s">
        <v>17086</v>
      </c>
      <c r="B2580" s="40" t="s">
        <v>17087</v>
      </c>
      <c r="C2580" s="41"/>
      <c r="D2580" s="42">
        <v>42825</v>
      </c>
      <c r="E2580" s="42">
        <v>2958465</v>
      </c>
      <c r="F2580" s="41"/>
      <c r="G2580" s="41"/>
      <c r="H2580" s="40" t="s">
        <v>9590</v>
      </c>
      <c r="I2580" s="42">
        <v>42825</v>
      </c>
      <c r="J2580" s="40" t="s">
        <v>11115</v>
      </c>
      <c r="K2580" s="42">
        <v>42825</v>
      </c>
      <c r="L2580" s="40" t="s">
        <v>11115</v>
      </c>
      <c r="M2580" s="42">
        <v>42825</v>
      </c>
      <c r="N2580" s="42">
        <v>2958465</v>
      </c>
      <c r="O2580" s="40" t="s">
        <v>11568</v>
      </c>
      <c r="P2580" s="40" t="s">
        <v>17085</v>
      </c>
      <c r="Q2580" s="40" t="s">
        <v>11121</v>
      </c>
    </row>
    <row r="2581" spans="1:17" x14ac:dyDescent="0.35">
      <c r="A2581" s="40" t="s">
        <v>17088</v>
      </c>
      <c r="B2581" s="40" t="s">
        <v>17089</v>
      </c>
      <c r="C2581" s="41"/>
      <c r="D2581" s="42">
        <v>42825</v>
      </c>
      <c r="E2581" s="42">
        <v>2958465</v>
      </c>
      <c r="F2581" s="41"/>
      <c r="G2581" s="41"/>
      <c r="H2581" s="40" t="s">
        <v>9590</v>
      </c>
      <c r="I2581" s="42">
        <v>42825</v>
      </c>
      <c r="J2581" s="40" t="s">
        <v>11115</v>
      </c>
      <c r="K2581" s="42">
        <v>42825</v>
      </c>
      <c r="L2581" s="40" t="s">
        <v>11115</v>
      </c>
      <c r="M2581" s="42">
        <v>42825</v>
      </c>
      <c r="N2581" s="42">
        <v>2958465</v>
      </c>
      <c r="O2581" s="40" t="s">
        <v>11116</v>
      </c>
      <c r="P2581" s="40" t="s">
        <v>17090</v>
      </c>
      <c r="Q2581" s="40" t="s">
        <v>11118</v>
      </c>
    </row>
    <row r="2582" spans="1:17" x14ac:dyDescent="0.35">
      <c r="A2582" s="40" t="s">
        <v>17091</v>
      </c>
      <c r="B2582" s="40" t="s">
        <v>17089</v>
      </c>
      <c r="C2582" s="41"/>
      <c r="D2582" s="42">
        <v>42825</v>
      </c>
      <c r="E2582" s="42">
        <v>2958465</v>
      </c>
      <c r="F2582" s="41"/>
      <c r="G2582" s="41"/>
      <c r="H2582" s="40" t="s">
        <v>9590</v>
      </c>
      <c r="I2582" s="42">
        <v>42825</v>
      </c>
      <c r="J2582" s="40" t="s">
        <v>11115</v>
      </c>
      <c r="K2582" s="42">
        <v>42825</v>
      </c>
      <c r="L2582" s="40" t="s">
        <v>11115</v>
      </c>
      <c r="M2582" s="42">
        <v>42825</v>
      </c>
      <c r="N2582" s="42">
        <v>2958465</v>
      </c>
      <c r="O2582" s="40" t="s">
        <v>11116</v>
      </c>
      <c r="P2582" s="40" t="s">
        <v>17090</v>
      </c>
      <c r="Q2582" s="40" t="s">
        <v>11118</v>
      </c>
    </row>
    <row r="2583" spans="1:17" x14ac:dyDescent="0.35">
      <c r="A2583" s="40" t="s">
        <v>17092</v>
      </c>
      <c r="B2583" s="40" t="s">
        <v>17093</v>
      </c>
      <c r="C2583" s="41"/>
      <c r="D2583" s="42">
        <v>42825</v>
      </c>
      <c r="E2583" s="42">
        <v>2958465</v>
      </c>
      <c r="F2583" s="41"/>
      <c r="G2583" s="41"/>
      <c r="H2583" s="40" t="s">
        <v>9590</v>
      </c>
      <c r="I2583" s="42">
        <v>42825</v>
      </c>
      <c r="J2583" s="40" t="s">
        <v>11115</v>
      </c>
      <c r="K2583" s="42">
        <v>42825</v>
      </c>
      <c r="L2583" s="40" t="s">
        <v>11115</v>
      </c>
      <c r="M2583" s="42">
        <v>42825</v>
      </c>
      <c r="N2583" s="42">
        <v>2958465</v>
      </c>
      <c r="O2583" s="40" t="s">
        <v>11116</v>
      </c>
      <c r="P2583" s="40" t="s">
        <v>17090</v>
      </c>
      <c r="Q2583" s="40" t="s">
        <v>11121</v>
      </c>
    </row>
    <row r="2584" spans="1:17" x14ac:dyDescent="0.35">
      <c r="A2584" s="40" t="s">
        <v>17094</v>
      </c>
      <c r="B2584" s="40" t="s">
        <v>17095</v>
      </c>
      <c r="C2584" s="41"/>
      <c r="D2584" s="42">
        <v>42825</v>
      </c>
      <c r="E2584" s="42">
        <v>2958465</v>
      </c>
      <c r="F2584" s="41"/>
      <c r="G2584" s="41"/>
      <c r="H2584" s="40" t="s">
        <v>9590</v>
      </c>
      <c r="I2584" s="42">
        <v>42825</v>
      </c>
      <c r="J2584" s="40" t="s">
        <v>11115</v>
      </c>
      <c r="K2584" s="42">
        <v>42825</v>
      </c>
      <c r="L2584" s="40" t="s">
        <v>11115</v>
      </c>
      <c r="M2584" s="42">
        <v>42825</v>
      </c>
      <c r="N2584" s="42">
        <v>2958465</v>
      </c>
      <c r="O2584" s="40" t="s">
        <v>11116</v>
      </c>
      <c r="P2584" s="40" t="s">
        <v>17090</v>
      </c>
      <c r="Q2584" s="40" t="s">
        <v>11136</v>
      </c>
    </row>
    <row r="2585" spans="1:17" x14ac:dyDescent="0.35">
      <c r="A2585" s="40" t="s">
        <v>17096</v>
      </c>
      <c r="B2585" s="40" t="s">
        <v>17097</v>
      </c>
      <c r="C2585" s="41"/>
      <c r="D2585" s="42">
        <v>42825</v>
      </c>
      <c r="E2585" s="42">
        <v>2958465</v>
      </c>
      <c r="F2585" s="41"/>
      <c r="G2585" s="41"/>
      <c r="H2585" s="40" t="s">
        <v>9590</v>
      </c>
      <c r="I2585" s="42">
        <v>42825</v>
      </c>
      <c r="J2585" s="40" t="s">
        <v>11115</v>
      </c>
      <c r="K2585" s="42">
        <v>42825</v>
      </c>
      <c r="L2585" s="40" t="s">
        <v>11115</v>
      </c>
      <c r="M2585" s="42">
        <v>42825</v>
      </c>
      <c r="N2585" s="42">
        <v>2958465</v>
      </c>
      <c r="O2585" s="40" t="s">
        <v>11260</v>
      </c>
      <c r="P2585" s="40" t="s">
        <v>17098</v>
      </c>
      <c r="Q2585" s="40" t="s">
        <v>11118</v>
      </c>
    </row>
    <row r="2586" spans="1:17" x14ac:dyDescent="0.35">
      <c r="A2586" s="40" t="s">
        <v>17099</v>
      </c>
      <c r="B2586" s="40" t="s">
        <v>17100</v>
      </c>
      <c r="C2586" s="41"/>
      <c r="D2586" s="42">
        <v>42825</v>
      </c>
      <c r="E2586" s="42">
        <v>2958465</v>
      </c>
      <c r="F2586" s="41"/>
      <c r="G2586" s="41"/>
      <c r="H2586" s="40" t="s">
        <v>9590</v>
      </c>
      <c r="I2586" s="42">
        <v>42825</v>
      </c>
      <c r="J2586" s="40" t="s">
        <v>11115</v>
      </c>
      <c r="K2586" s="42">
        <v>42825</v>
      </c>
      <c r="L2586" s="40" t="s">
        <v>11115</v>
      </c>
      <c r="M2586" s="42">
        <v>42825</v>
      </c>
      <c r="N2586" s="42">
        <v>2958465</v>
      </c>
      <c r="O2586" s="40" t="s">
        <v>11260</v>
      </c>
      <c r="P2586" s="40" t="s">
        <v>17098</v>
      </c>
      <c r="Q2586" s="40" t="s">
        <v>11121</v>
      </c>
    </row>
    <row r="2587" spans="1:17" x14ac:dyDescent="0.35">
      <c r="A2587" s="40" t="s">
        <v>17101</v>
      </c>
      <c r="B2587" s="40" t="s">
        <v>17102</v>
      </c>
      <c r="C2587" s="41"/>
      <c r="D2587" s="42">
        <v>42825</v>
      </c>
      <c r="E2587" s="42">
        <v>2958465</v>
      </c>
      <c r="F2587" s="41"/>
      <c r="G2587" s="41"/>
      <c r="H2587" s="40" t="s">
        <v>9590</v>
      </c>
      <c r="I2587" s="42">
        <v>42825</v>
      </c>
      <c r="J2587" s="40" t="s">
        <v>11115</v>
      </c>
      <c r="K2587" s="42">
        <v>42825</v>
      </c>
      <c r="L2587" s="40" t="s">
        <v>11115</v>
      </c>
      <c r="M2587" s="42">
        <v>42825</v>
      </c>
      <c r="N2587" s="42">
        <v>2958465</v>
      </c>
      <c r="O2587" s="40" t="s">
        <v>11116</v>
      </c>
      <c r="P2587" s="40" t="s">
        <v>17103</v>
      </c>
      <c r="Q2587" s="40" t="s">
        <v>11121</v>
      </c>
    </row>
    <row r="2588" spans="1:17" x14ac:dyDescent="0.35">
      <c r="A2588" s="40" t="s">
        <v>10367</v>
      </c>
      <c r="B2588" s="40" t="s">
        <v>17104</v>
      </c>
      <c r="C2588" s="41"/>
      <c r="D2588" s="42">
        <v>42825</v>
      </c>
      <c r="E2588" s="42">
        <v>2958465</v>
      </c>
      <c r="F2588" s="41"/>
      <c r="G2588" s="41"/>
      <c r="H2588" s="40" t="s">
        <v>9590</v>
      </c>
      <c r="I2588" s="42">
        <v>42825</v>
      </c>
      <c r="J2588" s="40" t="s">
        <v>11115</v>
      </c>
      <c r="K2588" s="42">
        <v>42825</v>
      </c>
      <c r="L2588" s="40" t="s">
        <v>11115</v>
      </c>
      <c r="M2588" s="42">
        <v>42825</v>
      </c>
      <c r="N2588" s="42">
        <v>2958465</v>
      </c>
      <c r="O2588" s="40" t="s">
        <v>11149</v>
      </c>
      <c r="P2588" s="40" t="s">
        <v>17105</v>
      </c>
      <c r="Q2588" s="40" t="s">
        <v>11118</v>
      </c>
    </row>
    <row r="2589" spans="1:17" x14ac:dyDescent="0.35">
      <c r="A2589" s="40" t="s">
        <v>10366</v>
      </c>
      <c r="B2589" s="40" t="s">
        <v>17106</v>
      </c>
      <c r="C2589" s="41"/>
      <c r="D2589" s="42">
        <v>42825</v>
      </c>
      <c r="E2589" s="42">
        <v>2958465</v>
      </c>
      <c r="F2589" s="41"/>
      <c r="G2589" s="41"/>
      <c r="H2589" s="40" t="s">
        <v>9590</v>
      </c>
      <c r="I2589" s="42">
        <v>42825</v>
      </c>
      <c r="J2589" s="40" t="s">
        <v>11115</v>
      </c>
      <c r="K2589" s="42">
        <v>42825</v>
      </c>
      <c r="L2589" s="40" t="s">
        <v>11115</v>
      </c>
      <c r="M2589" s="42">
        <v>42825</v>
      </c>
      <c r="N2589" s="42">
        <v>2958465</v>
      </c>
      <c r="O2589" s="40" t="s">
        <v>11149</v>
      </c>
      <c r="P2589" s="40" t="s">
        <v>17105</v>
      </c>
      <c r="Q2589" s="40" t="s">
        <v>11144</v>
      </c>
    </row>
    <row r="2590" spans="1:17" x14ac:dyDescent="0.35">
      <c r="A2590" s="40" t="s">
        <v>17107</v>
      </c>
      <c r="B2590" s="40" t="s">
        <v>17108</v>
      </c>
      <c r="C2590" s="41"/>
      <c r="D2590" s="42">
        <v>42825</v>
      </c>
      <c r="E2590" s="42">
        <v>2958465</v>
      </c>
      <c r="F2590" s="41"/>
      <c r="G2590" s="41"/>
      <c r="H2590" s="40" t="s">
        <v>9590</v>
      </c>
      <c r="I2590" s="42">
        <v>42825</v>
      </c>
      <c r="J2590" s="40" t="s">
        <v>11115</v>
      </c>
      <c r="K2590" s="42">
        <v>42825</v>
      </c>
      <c r="L2590" s="40" t="s">
        <v>11115</v>
      </c>
      <c r="M2590" s="42">
        <v>42825</v>
      </c>
      <c r="N2590" s="42">
        <v>2958465</v>
      </c>
      <c r="O2590" s="40" t="s">
        <v>11568</v>
      </c>
      <c r="P2590" s="40" t="s">
        <v>17109</v>
      </c>
      <c r="Q2590" s="40" t="s">
        <v>11118</v>
      </c>
    </row>
    <row r="2591" spans="1:17" x14ac:dyDescent="0.35">
      <c r="A2591" s="40" t="s">
        <v>17110</v>
      </c>
      <c r="B2591" s="40" t="s">
        <v>17111</v>
      </c>
      <c r="C2591" s="41"/>
      <c r="D2591" s="42">
        <v>42825</v>
      </c>
      <c r="E2591" s="42">
        <v>2958465</v>
      </c>
      <c r="F2591" s="41"/>
      <c r="G2591" s="41"/>
      <c r="H2591" s="40" t="s">
        <v>9590</v>
      </c>
      <c r="I2591" s="42">
        <v>42825</v>
      </c>
      <c r="J2591" s="40" t="s">
        <v>11115</v>
      </c>
      <c r="K2591" s="42">
        <v>42825</v>
      </c>
      <c r="L2591" s="40" t="s">
        <v>11115</v>
      </c>
      <c r="M2591" s="42">
        <v>42825</v>
      </c>
      <c r="N2591" s="42">
        <v>2958465</v>
      </c>
      <c r="O2591" s="40" t="s">
        <v>11568</v>
      </c>
      <c r="P2591" s="40" t="s">
        <v>17109</v>
      </c>
      <c r="Q2591" s="40" t="s">
        <v>11121</v>
      </c>
    </row>
    <row r="2592" spans="1:17" x14ac:dyDescent="0.35">
      <c r="A2592" s="40" t="s">
        <v>17112</v>
      </c>
      <c r="B2592" s="40" t="s">
        <v>17113</v>
      </c>
      <c r="C2592" s="41"/>
      <c r="D2592" s="42">
        <v>42825</v>
      </c>
      <c r="E2592" s="42">
        <v>2958465</v>
      </c>
      <c r="F2592" s="41"/>
      <c r="G2592" s="41"/>
      <c r="H2592" s="40" t="s">
        <v>9590</v>
      </c>
      <c r="I2592" s="42">
        <v>42825</v>
      </c>
      <c r="J2592" s="40" t="s">
        <v>11115</v>
      </c>
      <c r="K2592" s="42">
        <v>42825</v>
      </c>
      <c r="L2592" s="40" t="s">
        <v>11115</v>
      </c>
      <c r="M2592" s="42">
        <v>42825</v>
      </c>
      <c r="N2592" s="42">
        <v>2958465</v>
      </c>
      <c r="O2592" s="40" t="s">
        <v>11155</v>
      </c>
      <c r="P2592" s="40" t="s">
        <v>17114</v>
      </c>
      <c r="Q2592" s="40" t="s">
        <v>11118</v>
      </c>
    </row>
    <row r="2593" spans="1:17" ht="26.5" x14ac:dyDescent="0.35">
      <c r="A2593" s="40" t="s">
        <v>17115</v>
      </c>
      <c r="B2593" s="40" t="s">
        <v>17116</v>
      </c>
      <c r="C2593" s="41"/>
      <c r="D2593" s="42">
        <v>42825</v>
      </c>
      <c r="E2593" s="42">
        <v>2958465</v>
      </c>
      <c r="F2593" s="40" t="s">
        <v>14223</v>
      </c>
      <c r="G2593" s="41"/>
      <c r="H2593" s="40" t="s">
        <v>9590</v>
      </c>
      <c r="I2593" s="42">
        <v>42825</v>
      </c>
      <c r="J2593" s="40" t="s">
        <v>11115</v>
      </c>
      <c r="K2593" s="42">
        <v>42825</v>
      </c>
      <c r="L2593" s="40" t="s">
        <v>11115</v>
      </c>
      <c r="M2593" s="42">
        <v>42825</v>
      </c>
      <c r="N2593" s="42">
        <v>2958465</v>
      </c>
      <c r="O2593" s="40" t="s">
        <v>11160</v>
      </c>
      <c r="P2593" s="40" t="s">
        <v>17114</v>
      </c>
      <c r="Q2593" s="40" t="s">
        <v>11121</v>
      </c>
    </row>
    <row r="2594" spans="1:17" ht="26.5" x14ac:dyDescent="0.35">
      <c r="A2594" s="40" t="s">
        <v>17117</v>
      </c>
      <c r="B2594" s="40" t="s">
        <v>17118</v>
      </c>
      <c r="C2594" s="41"/>
      <c r="D2594" s="42">
        <v>42825</v>
      </c>
      <c r="E2594" s="42">
        <v>2958465</v>
      </c>
      <c r="F2594" s="40" t="s">
        <v>17115</v>
      </c>
      <c r="G2594" s="41"/>
      <c r="H2594" s="40" t="s">
        <v>9590</v>
      </c>
      <c r="I2594" s="42">
        <v>42825</v>
      </c>
      <c r="J2594" s="40" t="s">
        <v>11115</v>
      </c>
      <c r="K2594" s="42">
        <v>42825</v>
      </c>
      <c r="L2594" s="40" t="s">
        <v>11115</v>
      </c>
      <c r="M2594" s="42">
        <v>42825</v>
      </c>
      <c r="N2594" s="42">
        <v>2958465</v>
      </c>
      <c r="O2594" s="40" t="s">
        <v>11160</v>
      </c>
      <c r="P2594" s="40" t="s">
        <v>17114</v>
      </c>
      <c r="Q2594" s="40" t="s">
        <v>11136</v>
      </c>
    </row>
    <row r="2595" spans="1:17" x14ac:dyDescent="0.35">
      <c r="A2595" s="40" t="s">
        <v>10325</v>
      </c>
      <c r="B2595" s="40" t="s">
        <v>17119</v>
      </c>
      <c r="C2595" s="41"/>
      <c r="D2595" s="42">
        <v>42825</v>
      </c>
      <c r="E2595" s="42">
        <v>2958465</v>
      </c>
      <c r="F2595" s="41"/>
      <c r="G2595" s="41"/>
      <c r="H2595" s="40" t="s">
        <v>9590</v>
      </c>
      <c r="I2595" s="42">
        <v>42825</v>
      </c>
      <c r="J2595" s="40" t="s">
        <v>11115</v>
      </c>
      <c r="K2595" s="42">
        <v>42825</v>
      </c>
      <c r="L2595" s="40" t="s">
        <v>11115</v>
      </c>
      <c r="M2595" s="42">
        <v>42825</v>
      </c>
      <c r="N2595" s="42">
        <v>2958465</v>
      </c>
      <c r="O2595" s="40" t="s">
        <v>11149</v>
      </c>
      <c r="P2595" s="40" t="s">
        <v>17120</v>
      </c>
      <c r="Q2595" s="40" t="s">
        <v>11118</v>
      </c>
    </row>
    <row r="2596" spans="1:17" x14ac:dyDescent="0.35">
      <c r="A2596" s="40" t="s">
        <v>10324</v>
      </c>
      <c r="B2596" s="40" t="s">
        <v>17121</v>
      </c>
      <c r="C2596" s="41"/>
      <c r="D2596" s="42">
        <v>42825</v>
      </c>
      <c r="E2596" s="42">
        <v>2958465</v>
      </c>
      <c r="F2596" s="41"/>
      <c r="G2596" s="41"/>
      <c r="H2596" s="40" t="s">
        <v>9590</v>
      </c>
      <c r="I2596" s="42">
        <v>42825</v>
      </c>
      <c r="J2596" s="40" t="s">
        <v>11115</v>
      </c>
      <c r="K2596" s="42">
        <v>42825</v>
      </c>
      <c r="L2596" s="40" t="s">
        <v>11115</v>
      </c>
      <c r="M2596" s="42">
        <v>42825</v>
      </c>
      <c r="N2596" s="42">
        <v>2958465</v>
      </c>
      <c r="O2596" s="40" t="s">
        <v>11149</v>
      </c>
      <c r="P2596" s="40" t="s">
        <v>17120</v>
      </c>
      <c r="Q2596" s="40" t="s">
        <v>11152</v>
      </c>
    </row>
    <row r="2597" spans="1:17" x14ac:dyDescent="0.35">
      <c r="A2597" s="40" t="s">
        <v>17122</v>
      </c>
      <c r="B2597" s="40" t="s">
        <v>17123</v>
      </c>
      <c r="C2597" s="41"/>
      <c r="D2597" s="42">
        <v>42825</v>
      </c>
      <c r="E2597" s="42">
        <v>2958465</v>
      </c>
      <c r="F2597" s="41"/>
      <c r="G2597" s="41"/>
      <c r="H2597" s="40" t="s">
        <v>9590</v>
      </c>
      <c r="I2597" s="42">
        <v>42825</v>
      </c>
      <c r="J2597" s="40" t="s">
        <v>11115</v>
      </c>
      <c r="K2597" s="42">
        <v>42825</v>
      </c>
      <c r="L2597" s="40" t="s">
        <v>11115</v>
      </c>
      <c r="M2597" s="42">
        <v>42825</v>
      </c>
      <c r="N2597" s="42">
        <v>2958465</v>
      </c>
      <c r="O2597" s="40" t="s">
        <v>11132</v>
      </c>
      <c r="P2597" s="40" t="s">
        <v>17124</v>
      </c>
      <c r="Q2597" s="40" t="s">
        <v>11118</v>
      </c>
    </row>
    <row r="2598" spans="1:17" x14ac:dyDescent="0.35">
      <c r="A2598" s="40" t="s">
        <v>17125</v>
      </c>
      <c r="B2598" s="40" t="s">
        <v>17126</v>
      </c>
      <c r="C2598" s="41"/>
      <c r="D2598" s="42">
        <v>42825</v>
      </c>
      <c r="E2598" s="42">
        <v>2958465</v>
      </c>
      <c r="F2598" s="41"/>
      <c r="G2598" s="41"/>
      <c r="H2598" s="40" t="s">
        <v>9590</v>
      </c>
      <c r="I2598" s="42">
        <v>42825</v>
      </c>
      <c r="J2598" s="40" t="s">
        <v>11115</v>
      </c>
      <c r="K2598" s="42">
        <v>42825</v>
      </c>
      <c r="L2598" s="40" t="s">
        <v>11115</v>
      </c>
      <c r="M2598" s="42">
        <v>42825</v>
      </c>
      <c r="N2598" s="42">
        <v>2958465</v>
      </c>
      <c r="O2598" s="40" t="s">
        <v>11132</v>
      </c>
      <c r="P2598" s="40" t="s">
        <v>17124</v>
      </c>
      <c r="Q2598" s="40" t="s">
        <v>11136</v>
      </c>
    </row>
    <row r="2599" spans="1:17" x14ac:dyDescent="0.35">
      <c r="A2599" s="40" t="s">
        <v>10536</v>
      </c>
      <c r="B2599" s="40" t="s">
        <v>17127</v>
      </c>
      <c r="C2599" s="41"/>
      <c r="D2599" s="42">
        <v>42825</v>
      </c>
      <c r="E2599" s="42">
        <v>2958465</v>
      </c>
      <c r="F2599" s="41"/>
      <c r="G2599" s="41"/>
      <c r="H2599" s="40" t="s">
        <v>9590</v>
      </c>
      <c r="I2599" s="42">
        <v>42825</v>
      </c>
      <c r="J2599" s="40" t="s">
        <v>11115</v>
      </c>
      <c r="K2599" s="42">
        <v>42825</v>
      </c>
      <c r="L2599" s="40" t="s">
        <v>11115</v>
      </c>
      <c r="M2599" s="42">
        <v>42825</v>
      </c>
      <c r="N2599" s="42">
        <v>2958465</v>
      </c>
      <c r="O2599" s="40" t="s">
        <v>11149</v>
      </c>
      <c r="P2599" s="40" t="s">
        <v>17128</v>
      </c>
      <c r="Q2599" s="40" t="s">
        <v>11118</v>
      </c>
    </row>
    <row r="2600" spans="1:17" x14ac:dyDescent="0.35">
      <c r="A2600" s="40" t="s">
        <v>17129</v>
      </c>
      <c r="B2600" s="40" t="s">
        <v>17130</v>
      </c>
      <c r="C2600" s="41"/>
      <c r="D2600" s="42">
        <v>42825</v>
      </c>
      <c r="E2600" s="42">
        <v>2958465</v>
      </c>
      <c r="F2600" s="41"/>
      <c r="G2600" s="41"/>
      <c r="H2600" s="40" t="s">
        <v>9590</v>
      </c>
      <c r="I2600" s="42">
        <v>42825</v>
      </c>
      <c r="J2600" s="40" t="s">
        <v>11115</v>
      </c>
      <c r="K2600" s="42">
        <v>42825</v>
      </c>
      <c r="L2600" s="40" t="s">
        <v>11115</v>
      </c>
      <c r="M2600" s="42">
        <v>42825</v>
      </c>
      <c r="N2600" s="42">
        <v>2958465</v>
      </c>
      <c r="O2600" s="40" t="s">
        <v>11149</v>
      </c>
      <c r="P2600" s="40" t="s">
        <v>17128</v>
      </c>
      <c r="Q2600" s="40" t="s">
        <v>11144</v>
      </c>
    </row>
    <row r="2601" spans="1:17" x14ac:dyDescent="0.35">
      <c r="A2601" s="40" t="s">
        <v>17131</v>
      </c>
      <c r="B2601" s="40" t="s">
        <v>17132</v>
      </c>
      <c r="C2601" s="41"/>
      <c r="D2601" s="42">
        <v>42825</v>
      </c>
      <c r="E2601" s="42">
        <v>2958465</v>
      </c>
      <c r="F2601" s="41"/>
      <c r="G2601" s="41"/>
      <c r="H2601" s="40" t="s">
        <v>9590</v>
      </c>
      <c r="I2601" s="42">
        <v>42825</v>
      </c>
      <c r="J2601" s="40" t="s">
        <v>11115</v>
      </c>
      <c r="K2601" s="42">
        <v>42825</v>
      </c>
      <c r="L2601" s="40" t="s">
        <v>11115</v>
      </c>
      <c r="M2601" s="42">
        <v>42825</v>
      </c>
      <c r="N2601" s="42">
        <v>2958465</v>
      </c>
      <c r="O2601" s="40" t="s">
        <v>11720</v>
      </c>
      <c r="P2601" s="40" t="s">
        <v>17128</v>
      </c>
      <c r="Q2601" s="40" t="s">
        <v>11121</v>
      </c>
    </row>
    <row r="2602" spans="1:17" x14ac:dyDescent="0.35">
      <c r="A2602" s="40" t="s">
        <v>10535</v>
      </c>
      <c r="B2602" s="40" t="s">
        <v>17133</v>
      </c>
      <c r="C2602" s="41"/>
      <c r="D2602" s="42">
        <v>42825</v>
      </c>
      <c r="E2602" s="42">
        <v>2958465</v>
      </c>
      <c r="F2602" s="41"/>
      <c r="G2602" s="41"/>
      <c r="H2602" s="40" t="s">
        <v>9590</v>
      </c>
      <c r="I2602" s="42">
        <v>42825</v>
      </c>
      <c r="J2602" s="40" t="s">
        <v>11115</v>
      </c>
      <c r="K2602" s="42">
        <v>42825</v>
      </c>
      <c r="L2602" s="40" t="s">
        <v>11115</v>
      </c>
      <c r="M2602" s="42">
        <v>42825</v>
      </c>
      <c r="N2602" s="42">
        <v>2958465</v>
      </c>
      <c r="O2602" s="40" t="s">
        <v>11149</v>
      </c>
      <c r="P2602" s="40" t="s">
        <v>17128</v>
      </c>
      <c r="Q2602" s="40" t="s">
        <v>11152</v>
      </c>
    </row>
    <row r="2603" spans="1:17" x14ac:dyDescent="0.35">
      <c r="A2603" s="40" t="s">
        <v>17134</v>
      </c>
      <c r="B2603" s="40" t="s">
        <v>17135</v>
      </c>
      <c r="C2603" s="41"/>
      <c r="D2603" s="42">
        <v>42825</v>
      </c>
      <c r="E2603" s="42">
        <v>2958465</v>
      </c>
      <c r="F2603" s="41"/>
      <c r="G2603" s="41"/>
      <c r="H2603" s="40" t="s">
        <v>9590</v>
      </c>
      <c r="I2603" s="42">
        <v>42825</v>
      </c>
      <c r="J2603" s="40" t="s">
        <v>11115</v>
      </c>
      <c r="K2603" s="42">
        <v>42825</v>
      </c>
      <c r="L2603" s="40" t="s">
        <v>11115</v>
      </c>
      <c r="M2603" s="42">
        <v>42825</v>
      </c>
      <c r="N2603" s="42">
        <v>2958465</v>
      </c>
      <c r="O2603" s="40" t="s">
        <v>11149</v>
      </c>
      <c r="P2603" s="40" t="s">
        <v>17128</v>
      </c>
      <c r="Q2603" s="40" t="s">
        <v>11136</v>
      </c>
    </row>
    <row r="2604" spans="1:17" x14ac:dyDescent="0.35">
      <c r="A2604" s="40" t="s">
        <v>17136</v>
      </c>
      <c r="B2604" s="40" t="s">
        <v>17137</v>
      </c>
      <c r="C2604" s="41"/>
      <c r="D2604" s="42">
        <v>42825</v>
      </c>
      <c r="E2604" s="42">
        <v>2958465</v>
      </c>
      <c r="F2604" s="41"/>
      <c r="G2604" s="41"/>
      <c r="H2604" s="40" t="s">
        <v>9590</v>
      </c>
      <c r="I2604" s="42">
        <v>42825</v>
      </c>
      <c r="J2604" s="40" t="s">
        <v>11115</v>
      </c>
      <c r="K2604" s="42">
        <v>42825</v>
      </c>
      <c r="L2604" s="40" t="s">
        <v>11115</v>
      </c>
      <c r="M2604" s="42">
        <v>42825</v>
      </c>
      <c r="N2604" s="42">
        <v>2958465</v>
      </c>
      <c r="O2604" s="40" t="s">
        <v>11149</v>
      </c>
      <c r="P2604" s="40" t="s">
        <v>17128</v>
      </c>
      <c r="Q2604" s="40" t="s">
        <v>11167</v>
      </c>
    </row>
    <row r="2605" spans="1:17" x14ac:dyDescent="0.35">
      <c r="A2605" s="40" t="s">
        <v>17138</v>
      </c>
      <c r="B2605" s="40" t="s">
        <v>17139</v>
      </c>
      <c r="C2605" s="41"/>
      <c r="D2605" s="42">
        <v>42825</v>
      </c>
      <c r="E2605" s="42">
        <v>2958465</v>
      </c>
      <c r="F2605" s="41"/>
      <c r="G2605" s="41"/>
      <c r="H2605" s="40" t="s">
        <v>9590</v>
      </c>
      <c r="I2605" s="42">
        <v>42825</v>
      </c>
      <c r="J2605" s="40" t="s">
        <v>11115</v>
      </c>
      <c r="K2605" s="42">
        <v>42825</v>
      </c>
      <c r="L2605" s="40" t="s">
        <v>11115</v>
      </c>
      <c r="M2605" s="42">
        <v>42825</v>
      </c>
      <c r="N2605" s="42">
        <v>2958465</v>
      </c>
      <c r="O2605" s="40" t="s">
        <v>11210</v>
      </c>
      <c r="P2605" s="40" t="s">
        <v>17140</v>
      </c>
      <c r="Q2605" s="40" t="s">
        <v>11144</v>
      </c>
    </row>
    <row r="2606" spans="1:17" x14ac:dyDescent="0.35">
      <c r="A2606" s="40" t="s">
        <v>17141</v>
      </c>
      <c r="B2606" s="40" t="s">
        <v>17142</v>
      </c>
      <c r="C2606" s="41"/>
      <c r="D2606" s="42">
        <v>42825</v>
      </c>
      <c r="E2606" s="42">
        <v>2958465</v>
      </c>
      <c r="F2606" s="40" t="s">
        <v>17138</v>
      </c>
      <c r="G2606" s="41"/>
      <c r="H2606" s="40" t="s">
        <v>9590</v>
      </c>
      <c r="I2606" s="42">
        <v>42825</v>
      </c>
      <c r="J2606" s="40" t="s">
        <v>11115</v>
      </c>
      <c r="K2606" s="42">
        <v>42825</v>
      </c>
      <c r="L2606" s="40" t="s">
        <v>11115</v>
      </c>
      <c r="M2606" s="42">
        <v>42825</v>
      </c>
      <c r="N2606" s="42">
        <v>2958465</v>
      </c>
      <c r="O2606" s="40" t="s">
        <v>11210</v>
      </c>
      <c r="P2606" s="40" t="s">
        <v>17140</v>
      </c>
      <c r="Q2606" s="40" t="s">
        <v>11121</v>
      </c>
    </row>
    <row r="2607" spans="1:17" x14ac:dyDescent="0.35">
      <c r="A2607" s="40" t="s">
        <v>17143</v>
      </c>
      <c r="B2607" s="40" t="s">
        <v>17144</v>
      </c>
      <c r="C2607" s="41"/>
      <c r="D2607" s="42">
        <v>42825</v>
      </c>
      <c r="E2607" s="42">
        <v>2958465</v>
      </c>
      <c r="F2607" s="41"/>
      <c r="G2607" s="41"/>
      <c r="H2607" s="40" t="s">
        <v>9590</v>
      </c>
      <c r="I2607" s="42">
        <v>42825</v>
      </c>
      <c r="J2607" s="40" t="s">
        <v>11115</v>
      </c>
      <c r="K2607" s="42">
        <v>42825</v>
      </c>
      <c r="L2607" s="40" t="s">
        <v>11115</v>
      </c>
      <c r="M2607" s="42">
        <v>42825</v>
      </c>
      <c r="N2607" s="42">
        <v>2958465</v>
      </c>
      <c r="O2607" s="40" t="s">
        <v>11124</v>
      </c>
      <c r="P2607" s="40" t="s">
        <v>17145</v>
      </c>
      <c r="Q2607" s="40" t="s">
        <v>11118</v>
      </c>
    </row>
    <row r="2608" spans="1:17" x14ac:dyDescent="0.35">
      <c r="A2608" s="40" t="s">
        <v>17146</v>
      </c>
      <c r="B2608" s="40" t="s">
        <v>17147</v>
      </c>
      <c r="C2608" s="41"/>
      <c r="D2608" s="42">
        <v>42825</v>
      </c>
      <c r="E2608" s="42">
        <v>2958465</v>
      </c>
      <c r="F2608" s="41"/>
      <c r="G2608" s="41"/>
      <c r="H2608" s="40" t="s">
        <v>9590</v>
      </c>
      <c r="I2608" s="42">
        <v>42825</v>
      </c>
      <c r="J2608" s="40" t="s">
        <v>11115</v>
      </c>
      <c r="K2608" s="42">
        <v>42825</v>
      </c>
      <c r="L2608" s="40" t="s">
        <v>11115</v>
      </c>
      <c r="M2608" s="42">
        <v>42825</v>
      </c>
      <c r="N2608" s="42">
        <v>2958465</v>
      </c>
      <c r="O2608" s="40" t="s">
        <v>11124</v>
      </c>
      <c r="P2608" s="40" t="s">
        <v>17145</v>
      </c>
      <c r="Q2608" s="40" t="s">
        <v>11121</v>
      </c>
    </row>
    <row r="2609" spans="1:17" ht="26.5" x14ac:dyDescent="0.35">
      <c r="A2609" s="40" t="s">
        <v>17148</v>
      </c>
      <c r="B2609" s="40" t="s">
        <v>17149</v>
      </c>
      <c r="C2609" s="41"/>
      <c r="D2609" s="42">
        <v>42825</v>
      </c>
      <c r="E2609" s="42">
        <v>2958465</v>
      </c>
      <c r="F2609" s="41"/>
      <c r="G2609" s="41"/>
      <c r="H2609" s="40" t="s">
        <v>9590</v>
      </c>
      <c r="I2609" s="42">
        <v>42825</v>
      </c>
      <c r="J2609" s="40" t="s">
        <v>11115</v>
      </c>
      <c r="K2609" s="42">
        <v>42825</v>
      </c>
      <c r="L2609" s="40" t="s">
        <v>11115</v>
      </c>
      <c r="M2609" s="42">
        <v>42825</v>
      </c>
      <c r="N2609" s="42">
        <v>2958465</v>
      </c>
      <c r="O2609" s="40" t="s">
        <v>11237</v>
      </c>
      <c r="P2609" s="40" t="s">
        <v>17150</v>
      </c>
      <c r="Q2609" s="40" t="s">
        <v>11118</v>
      </c>
    </row>
    <row r="2610" spans="1:17" ht="26.5" x14ac:dyDescent="0.35">
      <c r="A2610" s="40" t="s">
        <v>17151</v>
      </c>
      <c r="B2610" s="40" t="s">
        <v>17152</v>
      </c>
      <c r="C2610" s="41"/>
      <c r="D2610" s="42">
        <v>42825</v>
      </c>
      <c r="E2610" s="42">
        <v>2958465</v>
      </c>
      <c r="F2610" s="41"/>
      <c r="G2610" s="41"/>
      <c r="H2610" s="40" t="s">
        <v>9590</v>
      </c>
      <c r="I2610" s="42">
        <v>42825</v>
      </c>
      <c r="J2610" s="40" t="s">
        <v>11115</v>
      </c>
      <c r="K2610" s="42">
        <v>42825</v>
      </c>
      <c r="L2610" s="40" t="s">
        <v>11115</v>
      </c>
      <c r="M2610" s="42">
        <v>42825</v>
      </c>
      <c r="N2610" s="42">
        <v>2958465</v>
      </c>
      <c r="O2610" s="40" t="s">
        <v>11237</v>
      </c>
      <c r="P2610" s="40" t="s">
        <v>17150</v>
      </c>
      <c r="Q2610" s="40" t="s">
        <v>11139</v>
      </c>
    </row>
    <row r="2611" spans="1:17" x14ac:dyDescent="0.35">
      <c r="A2611" s="40" t="s">
        <v>17153</v>
      </c>
      <c r="B2611" s="40" t="s">
        <v>17154</v>
      </c>
      <c r="C2611" s="41"/>
      <c r="D2611" s="42">
        <v>42825</v>
      </c>
      <c r="E2611" s="42">
        <v>2958465</v>
      </c>
      <c r="F2611" s="41"/>
      <c r="G2611" s="41"/>
      <c r="H2611" s="40" t="s">
        <v>9590</v>
      </c>
      <c r="I2611" s="42">
        <v>42825</v>
      </c>
      <c r="J2611" s="40" t="s">
        <v>11115</v>
      </c>
      <c r="K2611" s="42">
        <v>42825</v>
      </c>
      <c r="L2611" s="40" t="s">
        <v>11115</v>
      </c>
      <c r="M2611" s="42">
        <v>42825</v>
      </c>
      <c r="N2611" s="42">
        <v>2958465</v>
      </c>
      <c r="O2611" s="40" t="s">
        <v>11384</v>
      </c>
      <c r="P2611" s="40" t="s">
        <v>17155</v>
      </c>
      <c r="Q2611" s="40" t="s">
        <v>11139</v>
      </c>
    </row>
    <row r="2612" spans="1:17" x14ac:dyDescent="0.35">
      <c r="A2612" s="40" t="s">
        <v>17156</v>
      </c>
      <c r="B2612" s="40" t="s">
        <v>17157</v>
      </c>
      <c r="C2612" s="41"/>
      <c r="D2612" s="42">
        <v>42825</v>
      </c>
      <c r="E2612" s="42">
        <v>2958465</v>
      </c>
      <c r="F2612" s="41"/>
      <c r="G2612" s="41"/>
      <c r="H2612" s="40" t="s">
        <v>9590</v>
      </c>
      <c r="I2612" s="42">
        <v>42825</v>
      </c>
      <c r="J2612" s="40" t="s">
        <v>11115</v>
      </c>
      <c r="K2612" s="42">
        <v>42825</v>
      </c>
      <c r="L2612" s="40" t="s">
        <v>11115</v>
      </c>
      <c r="M2612" s="42">
        <v>42825</v>
      </c>
      <c r="N2612" s="42">
        <v>2958465</v>
      </c>
      <c r="O2612" s="40" t="s">
        <v>11384</v>
      </c>
      <c r="P2612" s="40" t="s">
        <v>17158</v>
      </c>
      <c r="Q2612" s="40" t="s">
        <v>11136</v>
      </c>
    </row>
    <row r="2613" spans="1:17" x14ac:dyDescent="0.35">
      <c r="A2613" s="40" t="s">
        <v>17159</v>
      </c>
      <c r="B2613" s="40" t="s">
        <v>17160</v>
      </c>
      <c r="C2613" s="41"/>
      <c r="D2613" s="42">
        <v>42825</v>
      </c>
      <c r="E2613" s="42">
        <v>2958465</v>
      </c>
      <c r="F2613" s="41"/>
      <c r="G2613" s="41"/>
      <c r="H2613" s="40" t="s">
        <v>9590</v>
      </c>
      <c r="I2613" s="42">
        <v>42825</v>
      </c>
      <c r="J2613" s="40" t="s">
        <v>11115</v>
      </c>
      <c r="K2613" s="42">
        <v>42825</v>
      </c>
      <c r="L2613" s="40" t="s">
        <v>11115</v>
      </c>
      <c r="M2613" s="42">
        <v>42825</v>
      </c>
      <c r="N2613" s="42">
        <v>2958465</v>
      </c>
      <c r="O2613" s="40" t="s">
        <v>11116</v>
      </c>
      <c r="P2613" s="40" t="s">
        <v>17161</v>
      </c>
      <c r="Q2613" s="40" t="s">
        <v>11118</v>
      </c>
    </row>
    <row r="2614" spans="1:17" x14ac:dyDescent="0.35">
      <c r="A2614" s="40" t="s">
        <v>17162</v>
      </c>
      <c r="B2614" s="40" t="s">
        <v>17163</v>
      </c>
      <c r="C2614" s="41"/>
      <c r="D2614" s="42">
        <v>42825</v>
      </c>
      <c r="E2614" s="42">
        <v>2958465</v>
      </c>
      <c r="F2614" s="41"/>
      <c r="G2614" s="41"/>
      <c r="H2614" s="40" t="s">
        <v>9590</v>
      </c>
      <c r="I2614" s="42">
        <v>42825</v>
      </c>
      <c r="J2614" s="40" t="s">
        <v>11115</v>
      </c>
      <c r="K2614" s="42">
        <v>42825</v>
      </c>
      <c r="L2614" s="40" t="s">
        <v>11115</v>
      </c>
      <c r="M2614" s="42">
        <v>42825</v>
      </c>
      <c r="N2614" s="42">
        <v>2958465</v>
      </c>
      <c r="O2614" s="40" t="s">
        <v>11116</v>
      </c>
      <c r="P2614" s="40" t="s">
        <v>17161</v>
      </c>
      <c r="Q2614" s="40" t="s">
        <v>11121</v>
      </c>
    </row>
    <row r="2615" spans="1:17" x14ac:dyDescent="0.35">
      <c r="A2615" s="40" t="s">
        <v>10745</v>
      </c>
      <c r="B2615" s="40" t="s">
        <v>17164</v>
      </c>
      <c r="C2615" s="41"/>
      <c r="D2615" s="42">
        <v>42825</v>
      </c>
      <c r="E2615" s="42">
        <v>2958465</v>
      </c>
      <c r="F2615" s="41"/>
      <c r="G2615" s="41"/>
      <c r="H2615" s="40" t="s">
        <v>9590</v>
      </c>
      <c r="I2615" s="42">
        <v>42825</v>
      </c>
      <c r="J2615" s="40" t="s">
        <v>11115</v>
      </c>
      <c r="K2615" s="42">
        <v>42825</v>
      </c>
      <c r="L2615" s="40" t="s">
        <v>11115</v>
      </c>
      <c r="M2615" s="42">
        <v>42825</v>
      </c>
      <c r="N2615" s="42">
        <v>2958465</v>
      </c>
      <c r="O2615" s="40" t="s">
        <v>11149</v>
      </c>
      <c r="P2615" s="40" t="s">
        <v>17161</v>
      </c>
      <c r="Q2615" s="40" t="s">
        <v>11152</v>
      </c>
    </row>
    <row r="2616" spans="1:17" x14ac:dyDescent="0.35">
      <c r="A2616" s="40" t="s">
        <v>17165</v>
      </c>
      <c r="B2616" s="40" t="s">
        <v>17166</v>
      </c>
      <c r="C2616" s="41"/>
      <c r="D2616" s="42">
        <v>42825</v>
      </c>
      <c r="E2616" s="42">
        <v>2958465</v>
      </c>
      <c r="F2616" s="41"/>
      <c r="G2616" s="41"/>
      <c r="H2616" s="40" t="s">
        <v>9590</v>
      </c>
      <c r="I2616" s="42">
        <v>42825</v>
      </c>
      <c r="J2616" s="40" t="s">
        <v>11115</v>
      </c>
      <c r="K2616" s="42">
        <v>42825</v>
      </c>
      <c r="L2616" s="40" t="s">
        <v>11115</v>
      </c>
      <c r="M2616" s="42">
        <v>42825</v>
      </c>
      <c r="N2616" s="42">
        <v>2958465</v>
      </c>
      <c r="O2616" s="40" t="s">
        <v>11116</v>
      </c>
      <c r="P2616" s="40" t="s">
        <v>17161</v>
      </c>
      <c r="Q2616" s="40" t="s">
        <v>11184</v>
      </c>
    </row>
    <row r="2617" spans="1:17" x14ac:dyDescent="0.35">
      <c r="A2617" s="40" t="s">
        <v>17167</v>
      </c>
      <c r="B2617" s="40" t="s">
        <v>17168</v>
      </c>
      <c r="C2617" s="41"/>
      <c r="D2617" s="42">
        <v>42825</v>
      </c>
      <c r="E2617" s="42">
        <v>2958465</v>
      </c>
      <c r="F2617" s="41"/>
      <c r="G2617" s="41"/>
      <c r="H2617" s="40" t="s">
        <v>9590</v>
      </c>
      <c r="I2617" s="42">
        <v>42825</v>
      </c>
      <c r="J2617" s="40" t="s">
        <v>11115</v>
      </c>
      <c r="K2617" s="42">
        <v>42825</v>
      </c>
      <c r="L2617" s="40" t="s">
        <v>11115</v>
      </c>
      <c r="M2617" s="42">
        <v>42825</v>
      </c>
      <c r="N2617" s="42">
        <v>2958465</v>
      </c>
      <c r="O2617" s="40" t="s">
        <v>11720</v>
      </c>
      <c r="P2617" s="40" t="s">
        <v>17161</v>
      </c>
      <c r="Q2617" s="40" t="s">
        <v>11167</v>
      </c>
    </row>
    <row r="2618" spans="1:17" x14ac:dyDescent="0.35">
      <c r="A2618" s="40" t="s">
        <v>10746</v>
      </c>
      <c r="B2618" s="40" t="s">
        <v>17169</v>
      </c>
      <c r="C2618" s="41"/>
      <c r="D2618" s="42">
        <v>42825</v>
      </c>
      <c r="E2618" s="42">
        <v>2958465</v>
      </c>
      <c r="F2618" s="41"/>
      <c r="G2618" s="41"/>
      <c r="H2618" s="40" t="s">
        <v>9590</v>
      </c>
      <c r="I2618" s="42">
        <v>42825</v>
      </c>
      <c r="J2618" s="40" t="s">
        <v>11115</v>
      </c>
      <c r="K2618" s="42">
        <v>42825</v>
      </c>
      <c r="L2618" s="40" t="s">
        <v>11115</v>
      </c>
      <c r="M2618" s="42">
        <v>42825</v>
      </c>
      <c r="N2618" s="42">
        <v>2958465</v>
      </c>
      <c r="O2618" s="40" t="s">
        <v>11149</v>
      </c>
      <c r="P2618" s="40" t="s">
        <v>17170</v>
      </c>
      <c r="Q2618" s="40" t="s">
        <v>11118</v>
      </c>
    </row>
    <row r="2619" spans="1:17" x14ac:dyDescent="0.35">
      <c r="A2619" s="40" t="s">
        <v>17171</v>
      </c>
      <c r="B2619" s="40" t="s">
        <v>17172</v>
      </c>
      <c r="C2619" s="41"/>
      <c r="D2619" s="42">
        <v>42825</v>
      </c>
      <c r="E2619" s="42">
        <v>2958465</v>
      </c>
      <c r="F2619" s="41"/>
      <c r="G2619" s="41"/>
      <c r="H2619" s="40" t="s">
        <v>9590</v>
      </c>
      <c r="I2619" s="42">
        <v>42825</v>
      </c>
      <c r="J2619" s="40" t="s">
        <v>11115</v>
      </c>
      <c r="K2619" s="42">
        <v>42825</v>
      </c>
      <c r="L2619" s="40" t="s">
        <v>11115</v>
      </c>
      <c r="M2619" s="42">
        <v>42825</v>
      </c>
      <c r="N2619" s="42">
        <v>2958465</v>
      </c>
      <c r="O2619" s="40" t="s">
        <v>11260</v>
      </c>
      <c r="P2619" s="40" t="s">
        <v>17173</v>
      </c>
      <c r="Q2619" s="40" t="s">
        <v>11118</v>
      </c>
    </row>
    <row r="2620" spans="1:17" x14ac:dyDescent="0.35">
      <c r="A2620" s="40" t="s">
        <v>17174</v>
      </c>
      <c r="B2620" s="40" t="s">
        <v>17175</v>
      </c>
      <c r="C2620" s="41"/>
      <c r="D2620" s="42">
        <v>42825</v>
      </c>
      <c r="E2620" s="42">
        <v>2958465</v>
      </c>
      <c r="F2620" s="41"/>
      <c r="G2620" s="41"/>
      <c r="H2620" s="40" t="s">
        <v>9590</v>
      </c>
      <c r="I2620" s="42">
        <v>42825</v>
      </c>
      <c r="J2620" s="40" t="s">
        <v>11115</v>
      </c>
      <c r="K2620" s="42">
        <v>42825</v>
      </c>
      <c r="L2620" s="40" t="s">
        <v>11115</v>
      </c>
      <c r="M2620" s="42">
        <v>42825</v>
      </c>
      <c r="N2620" s="42">
        <v>2958465</v>
      </c>
      <c r="O2620" s="40" t="s">
        <v>11260</v>
      </c>
      <c r="P2620" s="40" t="s">
        <v>17173</v>
      </c>
      <c r="Q2620" s="40" t="s">
        <v>11121</v>
      </c>
    </row>
    <row r="2621" spans="1:17" x14ac:dyDescent="0.35">
      <c r="A2621" s="40" t="s">
        <v>17176</v>
      </c>
      <c r="B2621" s="40" t="s">
        <v>17177</v>
      </c>
      <c r="C2621" s="41"/>
      <c r="D2621" s="42">
        <v>42825</v>
      </c>
      <c r="E2621" s="42">
        <v>2958465</v>
      </c>
      <c r="F2621" s="41"/>
      <c r="G2621" s="41"/>
      <c r="H2621" s="40" t="s">
        <v>9590</v>
      </c>
      <c r="I2621" s="42">
        <v>42825</v>
      </c>
      <c r="J2621" s="40" t="s">
        <v>11115</v>
      </c>
      <c r="K2621" s="42">
        <v>42825</v>
      </c>
      <c r="L2621" s="40" t="s">
        <v>11115</v>
      </c>
      <c r="M2621" s="42">
        <v>42825</v>
      </c>
      <c r="N2621" s="42">
        <v>2958465</v>
      </c>
      <c r="O2621" s="40" t="s">
        <v>11260</v>
      </c>
      <c r="P2621" s="40" t="s">
        <v>17178</v>
      </c>
      <c r="Q2621" s="40" t="s">
        <v>11118</v>
      </c>
    </row>
    <row r="2622" spans="1:17" x14ac:dyDescent="0.35">
      <c r="A2622" s="40" t="s">
        <v>17179</v>
      </c>
      <c r="B2622" s="40" t="s">
        <v>17180</v>
      </c>
      <c r="C2622" s="41"/>
      <c r="D2622" s="42">
        <v>42825</v>
      </c>
      <c r="E2622" s="42">
        <v>2958465</v>
      </c>
      <c r="F2622" s="41"/>
      <c r="G2622" s="41"/>
      <c r="H2622" s="40" t="s">
        <v>9590</v>
      </c>
      <c r="I2622" s="42">
        <v>42825</v>
      </c>
      <c r="J2622" s="40" t="s">
        <v>11115</v>
      </c>
      <c r="K2622" s="42">
        <v>42825</v>
      </c>
      <c r="L2622" s="40" t="s">
        <v>11115</v>
      </c>
      <c r="M2622" s="42">
        <v>42825</v>
      </c>
      <c r="N2622" s="42">
        <v>2958465</v>
      </c>
      <c r="O2622" s="40" t="s">
        <v>11260</v>
      </c>
      <c r="P2622" s="40" t="s">
        <v>17178</v>
      </c>
      <c r="Q2622" s="40" t="s">
        <v>11121</v>
      </c>
    </row>
    <row r="2623" spans="1:17" x14ac:dyDescent="0.35">
      <c r="A2623" s="40" t="s">
        <v>10716</v>
      </c>
      <c r="B2623" s="40" t="s">
        <v>17181</v>
      </c>
      <c r="C2623" s="41"/>
      <c r="D2623" s="42">
        <v>42825</v>
      </c>
      <c r="E2623" s="42">
        <v>2958465</v>
      </c>
      <c r="F2623" s="41"/>
      <c r="G2623" s="41"/>
      <c r="H2623" s="40" t="s">
        <v>9590</v>
      </c>
      <c r="I2623" s="42">
        <v>42825</v>
      </c>
      <c r="J2623" s="40" t="s">
        <v>11115</v>
      </c>
      <c r="K2623" s="42">
        <v>42825</v>
      </c>
      <c r="L2623" s="40" t="s">
        <v>11115</v>
      </c>
      <c r="M2623" s="42">
        <v>42825</v>
      </c>
      <c r="N2623" s="42">
        <v>2958465</v>
      </c>
      <c r="O2623" s="40" t="s">
        <v>11149</v>
      </c>
      <c r="P2623" s="40" t="s">
        <v>17182</v>
      </c>
      <c r="Q2623" s="40" t="s">
        <v>11144</v>
      </c>
    </row>
    <row r="2624" spans="1:17" x14ac:dyDescent="0.35">
      <c r="A2624" s="40" t="s">
        <v>17183</v>
      </c>
      <c r="B2624" s="40" t="s">
        <v>17184</v>
      </c>
      <c r="C2624" s="41"/>
      <c r="D2624" s="42">
        <v>42825</v>
      </c>
      <c r="E2624" s="42">
        <v>2958465</v>
      </c>
      <c r="F2624" s="41"/>
      <c r="G2624" s="41"/>
      <c r="H2624" s="40" t="s">
        <v>9590</v>
      </c>
      <c r="I2624" s="42">
        <v>42825</v>
      </c>
      <c r="J2624" s="40" t="s">
        <v>11115</v>
      </c>
      <c r="K2624" s="42">
        <v>42825</v>
      </c>
      <c r="L2624" s="40" t="s">
        <v>11115</v>
      </c>
      <c r="M2624" s="42">
        <v>42825</v>
      </c>
      <c r="N2624" s="42">
        <v>2958465</v>
      </c>
      <c r="O2624" s="40" t="s">
        <v>11149</v>
      </c>
      <c r="P2624" s="40" t="s">
        <v>17182</v>
      </c>
      <c r="Q2624" s="40" t="s">
        <v>11121</v>
      </c>
    </row>
    <row r="2625" spans="1:17" x14ac:dyDescent="0.35">
      <c r="A2625" s="40" t="s">
        <v>17185</v>
      </c>
      <c r="B2625" s="40" t="s">
        <v>17186</v>
      </c>
      <c r="C2625" s="41"/>
      <c r="D2625" s="42">
        <v>42825</v>
      </c>
      <c r="E2625" s="42">
        <v>2958465</v>
      </c>
      <c r="F2625" s="41"/>
      <c r="G2625" s="41"/>
      <c r="H2625" s="40" t="s">
        <v>9590</v>
      </c>
      <c r="I2625" s="42">
        <v>42825</v>
      </c>
      <c r="J2625" s="40" t="s">
        <v>11115</v>
      </c>
      <c r="K2625" s="42">
        <v>42825</v>
      </c>
      <c r="L2625" s="40" t="s">
        <v>11115</v>
      </c>
      <c r="M2625" s="42">
        <v>42825</v>
      </c>
      <c r="N2625" s="42">
        <v>2958465</v>
      </c>
      <c r="O2625" s="40" t="s">
        <v>12917</v>
      </c>
      <c r="P2625" s="40" t="s">
        <v>17187</v>
      </c>
      <c r="Q2625" s="40" t="s">
        <v>11139</v>
      </c>
    </row>
    <row r="2626" spans="1:17" x14ac:dyDescent="0.35">
      <c r="A2626" s="40" t="s">
        <v>17188</v>
      </c>
      <c r="B2626" s="40" t="s">
        <v>17189</v>
      </c>
      <c r="C2626" s="41"/>
      <c r="D2626" s="42">
        <v>42825</v>
      </c>
      <c r="E2626" s="42">
        <v>2958465</v>
      </c>
      <c r="F2626" s="41"/>
      <c r="G2626" s="41"/>
      <c r="H2626" s="40" t="s">
        <v>9590</v>
      </c>
      <c r="I2626" s="42">
        <v>42825</v>
      </c>
      <c r="J2626" s="40" t="s">
        <v>11115</v>
      </c>
      <c r="K2626" s="42">
        <v>42825</v>
      </c>
      <c r="L2626" s="40" t="s">
        <v>11115</v>
      </c>
      <c r="M2626" s="42">
        <v>42825</v>
      </c>
      <c r="N2626" s="42">
        <v>2958465</v>
      </c>
      <c r="O2626" s="40" t="s">
        <v>11720</v>
      </c>
      <c r="P2626" s="40" t="s">
        <v>17190</v>
      </c>
      <c r="Q2626" s="40" t="s">
        <v>11118</v>
      </c>
    </row>
    <row r="2627" spans="1:17" x14ac:dyDescent="0.35">
      <c r="A2627" s="40" t="s">
        <v>17191</v>
      </c>
      <c r="B2627" s="40" t="s">
        <v>17192</v>
      </c>
      <c r="C2627" s="41"/>
      <c r="D2627" s="42">
        <v>42825</v>
      </c>
      <c r="E2627" s="42">
        <v>2958465</v>
      </c>
      <c r="F2627" s="40" t="s">
        <v>14300</v>
      </c>
      <c r="G2627" s="41"/>
      <c r="H2627" s="40" t="s">
        <v>9590</v>
      </c>
      <c r="I2627" s="42">
        <v>42825</v>
      </c>
      <c r="J2627" s="40" t="s">
        <v>11115</v>
      </c>
      <c r="K2627" s="42">
        <v>42825</v>
      </c>
      <c r="L2627" s="40" t="s">
        <v>11115</v>
      </c>
      <c r="M2627" s="42">
        <v>42825</v>
      </c>
      <c r="N2627" s="42">
        <v>2958465</v>
      </c>
      <c r="O2627" s="40" t="s">
        <v>11210</v>
      </c>
      <c r="P2627" s="40" t="s">
        <v>17193</v>
      </c>
      <c r="Q2627" s="40" t="s">
        <v>11118</v>
      </c>
    </row>
    <row r="2628" spans="1:17" x14ac:dyDescent="0.35">
      <c r="A2628" s="40" t="s">
        <v>17194</v>
      </c>
      <c r="B2628" s="40" t="s">
        <v>17195</v>
      </c>
      <c r="C2628" s="41"/>
      <c r="D2628" s="42">
        <v>42825</v>
      </c>
      <c r="E2628" s="42">
        <v>2958465</v>
      </c>
      <c r="F2628" s="40" t="s">
        <v>17191</v>
      </c>
      <c r="G2628" s="41"/>
      <c r="H2628" s="40" t="s">
        <v>9590</v>
      </c>
      <c r="I2628" s="42">
        <v>42825</v>
      </c>
      <c r="J2628" s="40" t="s">
        <v>11115</v>
      </c>
      <c r="K2628" s="42">
        <v>42825</v>
      </c>
      <c r="L2628" s="40" t="s">
        <v>11115</v>
      </c>
      <c r="M2628" s="42">
        <v>42825</v>
      </c>
      <c r="N2628" s="42">
        <v>2958465</v>
      </c>
      <c r="O2628" s="40" t="s">
        <v>11210</v>
      </c>
      <c r="P2628" s="40" t="s">
        <v>17193</v>
      </c>
      <c r="Q2628" s="40" t="s">
        <v>11121</v>
      </c>
    </row>
    <row r="2629" spans="1:17" x14ac:dyDescent="0.35">
      <c r="A2629" s="40" t="s">
        <v>17196</v>
      </c>
      <c r="B2629" s="40" t="s">
        <v>17197</v>
      </c>
      <c r="C2629" s="41"/>
      <c r="D2629" s="42">
        <v>42825</v>
      </c>
      <c r="E2629" s="42">
        <v>2958465</v>
      </c>
      <c r="F2629" s="41"/>
      <c r="G2629" s="41"/>
      <c r="H2629" s="40" t="s">
        <v>9590</v>
      </c>
      <c r="I2629" s="42">
        <v>42825</v>
      </c>
      <c r="J2629" s="40" t="s">
        <v>11115</v>
      </c>
      <c r="K2629" s="42">
        <v>42825</v>
      </c>
      <c r="L2629" s="40" t="s">
        <v>11115</v>
      </c>
      <c r="M2629" s="42">
        <v>42825</v>
      </c>
      <c r="N2629" s="42">
        <v>2958465</v>
      </c>
      <c r="O2629" s="40" t="s">
        <v>12917</v>
      </c>
      <c r="P2629" s="40" t="s">
        <v>17198</v>
      </c>
      <c r="Q2629" s="40" t="s">
        <v>11139</v>
      </c>
    </row>
    <row r="2630" spans="1:17" x14ac:dyDescent="0.35">
      <c r="A2630" s="40" t="s">
        <v>17199</v>
      </c>
      <c r="B2630" s="40" t="s">
        <v>17200</v>
      </c>
      <c r="C2630" s="41"/>
      <c r="D2630" s="42">
        <v>42825</v>
      </c>
      <c r="E2630" s="42">
        <v>2958465</v>
      </c>
      <c r="F2630" s="40" t="s">
        <v>12757</v>
      </c>
      <c r="G2630" s="41"/>
      <c r="H2630" s="40" t="s">
        <v>9590</v>
      </c>
      <c r="I2630" s="42">
        <v>42825</v>
      </c>
      <c r="J2630" s="40" t="s">
        <v>11115</v>
      </c>
      <c r="K2630" s="42">
        <v>42825</v>
      </c>
      <c r="L2630" s="40" t="s">
        <v>11115</v>
      </c>
      <c r="M2630" s="42">
        <v>42825</v>
      </c>
      <c r="N2630" s="42">
        <v>2958465</v>
      </c>
      <c r="O2630" s="40" t="s">
        <v>11155</v>
      </c>
      <c r="P2630" s="40" t="s">
        <v>17201</v>
      </c>
      <c r="Q2630" s="40" t="s">
        <v>11118</v>
      </c>
    </row>
    <row r="2631" spans="1:17" ht="26.5" x14ac:dyDescent="0.35">
      <c r="A2631" s="40" t="s">
        <v>17202</v>
      </c>
      <c r="B2631" s="40" t="s">
        <v>17203</v>
      </c>
      <c r="C2631" s="41"/>
      <c r="D2631" s="42">
        <v>42825</v>
      </c>
      <c r="E2631" s="42">
        <v>2958465</v>
      </c>
      <c r="F2631" s="40" t="s">
        <v>17199</v>
      </c>
      <c r="G2631" s="41"/>
      <c r="H2631" s="40" t="s">
        <v>9590</v>
      </c>
      <c r="I2631" s="42">
        <v>42825</v>
      </c>
      <c r="J2631" s="40" t="s">
        <v>11115</v>
      </c>
      <c r="K2631" s="42">
        <v>42825</v>
      </c>
      <c r="L2631" s="40" t="s">
        <v>11115</v>
      </c>
      <c r="M2631" s="42">
        <v>42825</v>
      </c>
      <c r="N2631" s="42">
        <v>2958465</v>
      </c>
      <c r="O2631" s="40" t="s">
        <v>11160</v>
      </c>
      <c r="P2631" s="40" t="s">
        <v>17201</v>
      </c>
      <c r="Q2631" s="40" t="s">
        <v>11121</v>
      </c>
    </row>
    <row r="2632" spans="1:17" x14ac:dyDescent="0.35">
      <c r="A2632" s="40" t="s">
        <v>17204</v>
      </c>
      <c r="B2632" s="40" t="s">
        <v>17205</v>
      </c>
      <c r="C2632" s="41"/>
      <c r="D2632" s="42">
        <v>42825</v>
      </c>
      <c r="E2632" s="42">
        <v>2958465</v>
      </c>
      <c r="F2632" s="41"/>
      <c r="G2632" s="41"/>
      <c r="H2632" s="40" t="s">
        <v>9590</v>
      </c>
      <c r="I2632" s="42">
        <v>42825</v>
      </c>
      <c r="J2632" s="40" t="s">
        <v>11115</v>
      </c>
      <c r="K2632" s="42">
        <v>42825</v>
      </c>
      <c r="L2632" s="40" t="s">
        <v>11115</v>
      </c>
      <c r="M2632" s="42">
        <v>42825</v>
      </c>
      <c r="N2632" s="42">
        <v>2958465</v>
      </c>
      <c r="O2632" s="40" t="s">
        <v>11249</v>
      </c>
      <c r="P2632" s="40" t="s">
        <v>17190</v>
      </c>
      <c r="Q2632" s="40" t="s">
        <v>11136</v>
      </c>
    </row>
    <row r="2633" spans="1:17" x14ac:dyDescent="0.35">
      <c r="A2633" s="40" t="s">
        <v>17206</v>
      </c>
      <c r="B2633" s="40" t="s">
        <v>17207</v>
      </c>
      <c r="C2633" s="41"/>
      <c r="D2633" s="42">
        <v>42825</v>
      </c>
      <c r="E2633" s="42">
        <v>2958465</v>
      </c>
      <c r="F2633" s="41"/>
      <c r="G2633" s="41"/>
      <c r="H2633" s="40" t="s">
        <v>9590</v>
      </c>
      <c r="I2633" s="42">
        <v>42825</v>
      </c>
      <c r="J2633" s="40" t="s">
        <v>11115</v>
      </c>
      <c r="K2633" s="42">
        <v>42825</v>
      </c>
      <c r="L2633" s="40" t="s">
        <v>11115</v>
      </c>
      <c r="M2633" s="42">
        <v>42825</v>
      </c>
      <c r="N2633" s="42">
        <v>2958465</v>
      </c>
      <c r="O2633" s="40" t="s">
        <v>11249</v>
      </c>
      <c r="P2633" s="40" t="s">
        <v>17190</v>
      </c>
      <c r="Q2633" s="40" t="s">
        <v>11139</v>
      </c>
    </row>
    <row r="2634" spans="1:17" x14ac:dyDescent="0.35">
      <c r="A2634" s="40" t="s">
        <v>17208</v>
      </c>
      <c r="B2634" s="40" t="s">
        <v>17209</v>
      </c>
      <c r="C2634" s="41"/>
      <c r="D2634" s="42">
        <v>42825</v>
      </c>
      <c r="E2634" s="42">
        <v>2958465</v>
      </c>
      <c r="F2634" s="41"/>
      <c r="G2634" s="41"/>
      <c r="H2634" s="40" t="s">
        <v>9590</v>
      </c>
      <c r="I2634" s="42">
        <v>42825</v>
      </c>
      <c r="J2634" s="40" t="s">
        <v>11115</v>
      </c>
      <c r="K2634" s="42">
        <v>42825</v>
      </c>
      <c r="L2634" s="40" t="s">
        <v>11115</v>
      </c>
      <c r="M2634" s="42">
        <v>42825</v>
      </c>
      <c r="N2634" s="42">
        <v>2958465</v>
      </c>
      <c r="O2634" s="40" t="s">
        <v>12917</v>
      </c>
      <c r="P2634" s="40" t="s">
        <v>17210</v>
      </c>
      <c r="Q2634" s="40" t="s">
        <v>11139</v>
      </c>
    </row>
    <row r="2635" spans="1:17" x14ac:dyDescent="0.35">
      <c r="A2635" s="40" t="s">
        <v>17211</v>
      </c>
      <c r="B2635" s="40" t="s">
        <v>17212</v>
      </c>
      <c r="C2635" s="41"/>
      <c r="D2635" s="42">
        <v>42825</v>
      </c>
      <c r="E2635" s="42">
        <v>2958465</v>
      </c>
      <c r="F2635" s="41"/>
      <c r="G2635" s="41"/>
      <c r="H2635" s="40" t="s">
        <v>9590</v>
      </c>
      <c r="I2635" s="42">
        <v>42825</v>
      </c>
      <c r="J2635" s="40" t="s">
        <v>11115</v>
      </c>
      <c r="K2635" s="42">
        <v>42825</v>
      </c>
      <c r="L2635" s="40" t="s">
        <v>11115</v>
      </c>
      <c r="M2635" s="42">
        <v>42825</v>
      </c>
      <c r="N2635" s="42">
        <v>2958465</v>
      </c>
      <c r="O2635" s="40" t="s">
        <v>11260</v>
      </c>
      <c r="P2635" s="40" t="s">
        <v>17213</v>
      </c>
      <c r="Q2635" s="40" t="s">
        <v>11118</v>
      </c>
    </row>
    <row r="2636" spans="1:17" x14ac:dyDescent="0.35">
      <c r="A2636" s="40" t="s">
        <v>17214</v>
      </c>
      <c r="B2636" s="40" t="s">
        <v>17215</v>
      </c>
      <c r="C2636" s="41"/>
      <c r="D2636" s="42">
        <v>42825</v>
      </c>
      <c r="E2636" s="42">
        <v>2958465</v>
      </c>
      <c r="F2636" s="41"/>
      <c r="G2636" s="41"/>
      <c r="H2636" s="40" t="s">
        <v>9590</v>
      </c>
      <c r="I2636" s="42">
        <v>42825</v>
      </c>
      <c r="J2636" s="40" t="s">
        <v>11115</v>
      </c>
      <c r="K2636" s="42">
        <v>42825</v>
      </c>
      <c r="L2636" s="40" t="s">
        <v>11115</v>
      </c>
      <c r="M2636" s="42">
        <v>42825</v>
      </c>
      <c r="N2636" s="42">
        <v>2958465</v>
      </c>
      <c r="O2636" s="40" t="s">
        <v>11260</v>
      </c>
      <c r="P2636" s="40" t="s">
        <v>17213</v>
      </c>
      <c r="Q2636" s="40" t="s">
        <v>11121</v>
      </c>
    </row>
    <row r="2637" spans="1:17" x14ac:dyDescent="0.35">
      <c r="A2637" s="40" t="s">
        <v>17216</v>
      </c>
      <c r="B2637" s="40" t="s">
        <v>17217</v>
      </c>
      <c r="C2637" s="41"/>
      <c r="D2637" s="42">
        <v>42825</v>
      </c>
      <c r="E2637" s="42">
        <v>2958465</v>
      </c>
      <c r="F2637" s="41"/>
      <c r="G2637" s="41"/>
      <c r="H2637" s="40" t="s">
        <v>9590</v>
      </c>
      <c r="I2637" s="42">
        <v>42825</v>
      </c>
      <c r="J2637" s="40" t="s">
        <v>11115</v>
      </c>
      <c r="K2637" s="42">
        <v>42825</v>
      </c>
      <c r="L2637" s="40" t="s">
        <v>11115</v>
      </c>
      <c r="M2637" s="42">
        <v>42825</v>
      </c>
      <c r="N2637" s="42">
        <v>2958465</v>
      </c>
      <c r="O2637" s="40" t="s">
        <v>11249</v>
      </c>
      <c r="P2637" s="40" t="s">
        <v>17218</v>
      </c>
      <c r="Q2637" s="40" t="s">
        <v>11118</v>
      </c>
    </row>
    <row r="2638" spans="1:17" x14ac:dyDescent="0.35">
      <c r="A2638" s="40" t="s">
        <v>17219</v>
      </c>
      <c r="B2638" s="40" t="s">
        <v>17220</v>
      </c>
      <c r="C2638" s="41"/>
      <c r="D2638" s="42">
        <v>42825</v>
      </c>
      <c r="E2638" s="42">
        <v>2958465</v>
      </c>
      <c r="F2638" s="41"/>
      <c r="G2638" s="41"/>
      <c r="H2638" s="40" t="s">
        <v>9590</v>
      </c>
      <c r="I2638" s="42">
        <v>42825</v>
      </c>
      <c r="J2638" s="40" t="s">
        <v>11115</v>
      </c>
      <c r="K2638" s="42">
        <v>42825</v>
      </c>
      <c r="L2638" s="40" t="s">
        <v>11115</v>
      </c>
      <c r="M2638" s="42">
        <v>42825</v>
      </c>
      <c r="N2638" s="42">
        <v>2958465</v>
      </c>
      <c r="O2638" s="40" t="s">
        <v>11124</v>
      </c>
      <c r="P2638" s="40" t="s">
        <v>17221</v>
      </c>
      <c r="Q2638" s="40" t="s">
        <v>11118</v>
      </c>
    </row>
    <row r="2639" spans="1:17" x14ac:dyDescent="0.35">
      <c r="A2639" s="40" t="s">
        <v>17222</v>
      </c>
      <c r="B2639" s="40" t="s">
        <v>17223</v>
      </c>
      <c r="C2639" s="41"/>
      <c r="D2639" s="42">
        <v>42825</v>
      </c>
      <c r="E2639" s="42">
        <v>2958465</v>
      </c>
      <c r="F2639" s="41"/>
      <c r="G2639" s="41"/>
      <c r="H2639" s="40" t="s">
        <v>9590</v>
      </c>
      <c r="I2639" s="42">
        <v>42825</v>
      </c>
      <c r="J2639" s="40" t="s">
        <v>11115</v>
      </c>
      <c r="K2639" s="42">
        <v>42825</v>
      </c>
      <c r="L2639" s="40" t="s">
        <v>11115</v>
      </c>
      <c r="M2639" s="42">
        <v>42825</v>
      </c>
      <c r="N2639" s="42">
        <v>2958465</v>
      </c>
      <c r="O2639" s="40" t="s">
        <v>11124</v>
      </c>
      <c r="P2639" s="40" t="s">
        <v>17221</v>
      </c>
      <c r="Q2639" s="40" t="s">
        <v>11121</v>
      </c>
    </row>
    <row r="2640" spans="1:17" x14ac:dyDescent="0.35">
      <c r="A2640" s="40" t="s">
        <v>17224</v>
      </c>
      <c r="B2640" s="40" t="s">
        <v>17225</v>
      </c>
      <c r="C2640" s="41"/>
      <c r="D2640" s="42">
        <v>42825</v>
      </c>
      <c r="E2640" s="42">
        <v>2958465</v>
      </c>
      <c r="F2640" s="41"/>
      <c r="G2640" s="41"/>
      <c r="H2640" s="40" t="s">
        <v>9590</v>
      </c>
      <c r="I2640" s="42">
        <v>42825</v>
      </c>
      <c r="J2640" s="40" t="s">
        <v>11115</v>
      </c>
      <c r="K2640" s="42">
        <v>42825</v>
      </c>
      <c r="L2640" s="40" t="s">
        <v>11115</v>
      </c>
      <c r="M2640" s="42">
        <v>42825</v>
      </c>
      <c r="N2640" s="42">
        <v>2958465</v>
      </c>
      <c r="O2640" s="40" t="s">
        <v>11124</v>
      </c>
      <c r="P2640" s="40" t="s">
        <v>17226</v>
      </c>
      <c r="Q2640" s="40" t="s">
        <v>11118</v>
      </c>
    </row>
    <row r="2641" spans="1:17" x14ac:dyDescent="0.35">
      <c r="A2641" s="40" t="s">
        <v>17227</v>
      </c>
      <c r="B2641" s="40" t="s">
        <v>17228</v>
      </c>
      <c r="C2641" s="41"/>
      <c r="D2641" s="42">
        <v>42825</v>
      </c>
      <c r="E2641" s="42">
        <v>2958465</v>
      </c>
      <c r="F2641" s="41"/>
      <c r="G2641" s="41"/>
      <c r="H2641" s="40" t="s">
        <v>9590</v>
      </c>
      <c r="I2641" s="42">
        <v>42825</v>
      </c>
      <c r="J2641" s="40" t="s">
        <v>11115</v>
      </c>
      <c r="K2641" s="42">
        <v>42825</v>
      </c>
      <c r="L2641" s="40" t="s">
        <v>11115</v>
      </c>
      <c r="M2641" s="42">
        <v>42825</v>
      </c>
      <c r="N2641" s="42">
        <v>2958465</v>
      </c>
      <c r="O2641" s="40" t="s">
        <v>11149</v>
      </c>
      <c r="P2641" s="40" t="s">
        <v>17229</v>
      </c>
      <c r="Q2641" s="40" t="s">
        <v>11152</v>
      </c>
    </row>
    <row r="2642" spans="1:17" x14ac:dyDescent="0.35">
      <c r="A2642" s="40" t="s">
        <v>17230</v>
      </c>
      <c r="B2642" s="40" t="s">
        <v>17231</v>
      </c>
      <c r="C2642" s="41"/>
      <c r="D2642" s="42">
        <v>42825</v>
      </c>
      <c r="E2642" s="42">
        <v>2958465</v>
      </c>
      <c r="F2642" s="41"/>
      <c r="G2642" s="41"/>
      <c r="H2642" s="40" t="s">
        <v>9590</v>
      </c>
      <c r="I2642" s="42">
        <v>42825</v>
      </c>
      <c r="J2642" s="40" t="s">
        <v>11115</v>
      </c>
      <c r="K2642" s="42">
        <v>42825</v>
      </c>
      <c r="L2642" s="40" t="s">
        <v>11115</v>
      </c>
      <c r="M2642" s="42">
        <v>42825</v>
      </c>
      <c r="N2642" s="42">
        <v>2958465</v>
      </c>
      <c r="O2642" s="40" t="s">
        <v>11132</v>
      </c>
      <c r="P2642" s="40" t="s">
        <v>17232</v>
      </c>
      <c r="Q2642" s="40" t="s">
        <v>11118</v>
      </c>
    </row>
    <row r="2643" spans="1:17" x14ac:dyDescent="0.35">
      <c r="A2643" s="40" t="s">
        <v>17233</v>
      </c>
      <c r="B2643" s="40" t="s">
        <v>17234</v>
      </c>
      <c r="C2643" s="41"/>
      <c r="D2643" s="42">
        <v>42825</v>
      </c>
      <c r="E2643" s="42">
        <v>2958465</v>
      </c>
      <c r="F2643" s="41"/>
      <c r="G2643" s="41"/>
      <c r="H2643" s="40" t="s">
        <v>9590</v>
      </c>
      <c r="I2643" s="42">
        <v>42825</v>
      </c>
      <c r="J2643" s="40" t="s">
        <v>11115</v>
      </c>
      <c r="K2643" s="42">
        <v>42825</v>
      </c>
      <c r="L2643" s="40" t="s">
        <v>11115</v>
      </c>
      <c r="M2643" s="42">
        <v>42825</v>
      </c>
      <c r="N2643" s="42">
        <v>2958465</v>
      </c>
      <c r="O2643" s="40" t="s">
        <v>11132</v>
      </c>
      <c r="P2643" s="40" t="s">
        <v>17232</v>
      </c>
      <c r="Q2643" s="40" t="s">
        <v>11121</v>
      </c>
    </row>
    <row r="2644" spans="1:17" x14ac:dyDescent="0.35">
      <c r="A2644" s="40" t="s">
        <v>17235</v>
      </c>
      <c r="B2644" s="40" t="s">
        <v>17236</v>
      </c>
      <c r="C2644" s="41"/>
      <c r="D2644" s="42">
        <v>42825</v>
      </c>
      <c r="E2644" s="42">
        <v>2958465</v>
      </c>
      <c r="F2644" s="41"/>
      <c r="G2644" s="41"/>
      <c r="H2644" s="40" t="s">
        <v>9590</v>
      </c>
      <c r="I2644" s="42">
        <v>42825</v>
      </c>
      <c r="J2644" s="40" t="s">
        <v>11115</v>
      </c>
      <c r="K2644" s="42">
        <v>42825</v>
      </c>
      <c r="L2644" s="40" t="s">
        <v>11115</v>
      </c>
      <c r="M2644" s="42">
        <v>42825</v>
      </c>
      <c r="N2644" s="42">
        <v>2958465</v>
      </c>
      <c r="O2644" s="40" t="s">
        <v>11124</v>
      </c>
      <c r="P2644" s="40" t="s">
        <v>17237</v>
      </c>
      <c r="Q2644" s="40" t="s">
        <v>11121</v>
      </c>
    </row>
    <row r="2645" spans="1:17" x14ac:dyDescent="0.35">
      <c r="A2645" s="40" t="s">
        <v>17238</v>
      </c>
      <c r="B2645" s="40" t="s">
        <v>17239</v>
      </c>
      <c r="C2645" s="41"/>
      <c r="D2645" s="42">
        <v>42825</v>
      </c>
      <c r="E2645" s="42">
        <v>2958465</v>
      </c>
      <c r="F2645" s="41"/>
      <c r="G2645" s="41"/>
      <c r="H2645" s="40" t="s">
        <v>9590</v>
      </c>
      <c r="I2645" s="42">
        <v>42825</v>
      </c>
      <c r="J2645" s="40" t="s">
        <v>11115</v>
      </c>
      <c r="K2645" s="42">
        <v>42825</v>
      </c>
      <c r="L2645" s="40" t="s">
        <v>11115</v>
      </c>
      <c r="M2645" s="42">
        <v>42825</v>
      </c>
      <c r="N2645" s="42">
        <v>2958465</v>
      </c>
      <c r="O2645" s="40" t="s">
        <v>11221</v>
      </c>
      <c r="P2645" s="40" t="s">
        <v>17240</v>
      </c>
      <c r="Q2645" s="40" t="s">
        <v>11118</v>
      </c>
    </row>
    <row r="2646" spans="1:17" x14ac:dyDescent="0.35">
      <c r="A2646" s="40" t="s">
        <v>17241</v>
      </c>
      <c r="B2646" s="40" t="s">
        <v>17239</v>
      </c>
      <c r="C2646" s="41"/>
      <c r="D2646" s="42">
        <v>42825</v>
      </c>
      <c r="E2646" s="42">
        <v>2958465</v>
      </c>
      <c r="F2646" s="41"/>
      <c r="G2646" s="41"/>
      <c r="H2646" s="40" t="s">
        <v>9590</v>
      </c>
      <c r="I2646" s="42">
        <v>42825</v>
      </c>
      <c r="J2646" s="40" t="s">
        <v>11115</v>
      </c>
      <c r="K2646" s="42">
        <v>42825</v>
      </c>
      <c r="L2646" s="40" t="s">
        <v>11115</v>
      </c>
      <c r="M2646" s="42">
        <v>42825</v>
      </c>
      <c r="N2646" s="42">
        <v>2958465</v>
      </c>
      <c r="O2646" s="40" t="s">
        <v>11221</v>
      </c>
      <c r="P2646" s="40" t="s">
        <v>17240</v>
      </c>
      <c r="Q2646" s="40" t="s">
        <v>11118</v>
      </c>
    </row>
    <row r="2647" spans="1:17" x14ac:dyDescent="0.35">
      <c r="A2647" s="40" t="s">
        <v>17242</v>
      </c>
      <c r="B2647" s="40" t="s">
        <v>17243</v>
      </c>
      <c r="C2647" s="41"/>
      <c r="D2647" s="42">
        <v>42825</v>
      </c>
      <c r="E2647" s="42">
        <v>2958465</v>
      </c>
      <c r="F2647" s="41"/>
      <c r="G2647" s="41"/>
      <c r="H2647" s="40" t="s">
        <v>9590</v>
      </c>
      <c r="I2647" s="42">
        <v>42825</v>
      </c>
      <c r="J2647" s="40" t="s">
        <v>11115</v>
      </c>
      <c r="K2647" s="42">
        <v>42825</v>
      </c>
      <c r="L2647" s="40" t="s">
        <v>11115</v>
      </c>
      <c r="M2647" s="42">
        <v>42825</v>
      </c>
      <c r="N2647" s="42">
        <v>2958465</v>
      </c>
      <c r="O2647" s="40" t="s">
        <v>11124</v>
      </c>
      <c r="P2647" s="40" t="s">
        <v>17244</v>
      </c>
      <c r="Q2647" s="40" t="s">
        <v>11118</v>
      </c>
    </row>
    <row r="2648" spans="1:17" x14ac:dyDescent="0.35">
      <c r="A2648" s="40" t="s">
        <v>17245</v>
      </c>
      <c r="B2648" s="40" t="s">
        <v>17246</v>
      </c>
      <c r="C2648" s="41"/>
      <c r="D2648" s="42">
        <v>42825</v>
      </c>
      <c r="E2648" s="42">
        <v>2958465</v>
      </c>
      <c r="F2648" s="41"/>
      <c r="G2648" s="41"/>
      <c r="H2648" s="40" t="s">
        <v>9590</v>
      </c>
      <c r="I2648" s="42">
        <v>42825</v>
      </c>
      <c r="J2648" s="40" t="s">
        <v>11115</v>
      </c>
      <c r="K2648" s="42">
        <v>42825</v>
      </c>
      <c r="L2648" s="40" t="s">
        <v>11115</v>
      </c>
      <c r="M2648" s="42">
        <v>42825</v>
      </c>
      <c r="N2648" s="42">
        <v>2958465</v>
      </c>
      <c r="O2648" s="40" t="s">
        <v>11124</v>
      </c>
      <c r="P2648" s="40" t="s">
        <v>17244</v>
      </c>
      <c r="Q2648" s="40" t="s">
        <v>11121</v>
      </c>
    </row>
    <row r="2649" spans="1:17" x14ac:dyDescent="0.35">
      <c r="A2649" s="40" t="s">
        <v>17247</v>
      </c>
      <c r="B2649" s="40" t="s">
        <v>17248</v>
      </c>
      <c r="C2649" s="41"/>
      <c r="D2649" s="42">
        <v>42825</v>
      </c>
      <c r="E2649" s="42">
        <v>2958465</v>
      </c>
      <c r="F2649" s="41"/>
      <c r="G2649" s="41"/>
      <c r="H2649" s="40" t="s">
        <v>9590</v>
      </c>
      <c r="I2649" s="42">
        <v>42825</v>
      </c>
      <c r="J2649" s="40" t="s">
        <v>11115</v>
      </c>
      <c r="K2649" s="42">
        <v>42825</v>
      </c>
      <c r="L2649" s="40" t="s">
        <v>11115</v>
      </c>
      <c r="M2649" s="42">
        <v>42825</v>
      </c>
      <c r="N2649" s="42">
        <v>2958465</v>
      </c>
      <c r="O2649" s="40" t="s">
        <v>11274</v>
      </c>
      <c r="P2649" s="40" t="s">
        <v>17249</v>
      </c>
      <c r="Q2649" s="40" t="s">
        <v>11118</v>
      </c>
    </row>
    <row r="2650" spans="1:17" x14ac:dyDescent="0.35">
      <c r="A2650" s="40" t="s">
        <v>17250</v>
      </c>
      <c r="B2650" s="40" t="s">
        <v>17251</v>
      </c>
      <c r="C2650" s="41"/>
      <c r="D2650" s="42">
        <v>42825</v>
      </c>
      <c r="E2650" s="42">
        <v>2958465</v>
      </c>
      <c r="F2650" s="41"/>
      <c r="G2650" s="41"/>
      <c r="H2650" s="40" t="s">
        <v>9590</v>
      </c>
      <c r="I2650" s="42">
        <v>42825</v>
      </c>
      <c r="J2650" s="40" t="s">
        <v>11115</v>
      </c>
      <c r="K2650" s="42">
        <v>42825</v>
      </c>
      <c r="L2650" s="40" t="s">
        <v>11115</v>
      </c>
      <c r="M2650" s="42">
        <v>42825</v>
      </c>
      <c r="N2650" s="42">
        <v>2958465</v>
      </c>
      <c r="O2650" s="40" t="s">
        <v>11274</v>
      </c>
      <c r="P2650" s="40" t="s">
        <v>17249</v>
      </c>
      <c r="Q2650" s="40" t="s">
        <v>11121</v>
      </c>
    </row>
    <row r="2651" spans="1:17" x14ac:dyDescent="0.35">
      <c r="A2651" s="40" t="s">
        <v>380</v>
      </c>
      <c r="B2651" s="40" t="s">
        <v>17252</v>
      </c>
      <c r="C2651" s="41"/>
      <c r="D2651" s="42">
        <v>42825</v>
      </c>
      <c r="E2651" s="42">
        <v>2958465</v>
      </c>
      <c r="F2651" s="41"/>
      <c r="G2651" s="41"/>
      <c r="H2651" s="40" t="s">
        <v>9590</v>
      </c>
      <c r="I2651" s="42">
        <v>42825</v>
      </c>
      <c r="J2651" s="40" t="s">
        <v>11115</v>
      </c>
      <c r="K2651" s="42">
        <v>42825</v>
      </c>
      <c r="L2651" s="40" t="s">
        <v>11115</v>
      </c>
      <c r="M2651" s="42">
        <v>42825</v>
      </c>
      <c r="N2651" s="42">
        <v>2958465</v>
      </c>
      <c r="O2651" s="40" t="s">
        <v>11188</v>
      </c>
      <c r="P2651" s="40" t="s">
        <v>17253</v>
      </c>
      <c r="Q2651" s="40" t="s">
        <v>11118</v>
      </c>
    </row>
    <row r="2652" spans="1:17" x14ac:dyDescent="0.35">
      <c r="A2652" s="40" t="s">
        <v>17254</v>
      </c>
      <c r="B2652" s="40" t="s">
        <v>17255</v>
      </c>
      <c r="C2652" s="41"/>
      <c r="D2652" s="42">
        <v>42825</v>
      </c>
      <c r="E2652" s="42">
        <v>2958465</v>
      </c>
      <c r="F2652" s="41"/>
      <c r="G2652" s="41"/>
      <c r="H2652" s="40" t="s">
        <v>9590</v>
      </c>
      <c r="I2652" s="42">
        <v>42825</v>
      </c>
      <c r="J2652" s="40" t="s">
        <v>11115</v>
      </c>
      <c r="K2652" s="42">
        <v>42825</v>
      </c>
      <c r="L2652" s="40" t="s">
        <v>11115</v>
      </c>
      <c r="M2652" s="42">
        <v>42825</v>
      </c>
      <c r="N2652" s="42">
        <v>2958465</v>
      </c>
      <c r="O2652" s="40" t="s">
        <v>11188</v>
      </c>
      <c r="P2652" s="40" t="s">
        <v>17253</v>
      </c>
      <c r="Q2652" s="40" t="s">
        <v>11121</v>
      </c>
    </row>
    <row r="2653" spans="1:17" x14ac:dyDescent="0.35">
      <c r="A2653" s="40" t="s">
        <v>2662</v>
      </c>
      <c r="B2653" s="40" t="s">
        <v>17256</v>
      </c>
      <c r="C2653" s="41"/>
      <c r="D2653" s="42">
        <v>42825</v>
      </c>
      <c r="E2653" s="42">
        <v>2958465</v>
      </c>
      <c r="F2653" s="41"/>
      <c r="G2653" s="41"/>
      <c r="H2653" s="40" t="s">
        <v>9590</v>
      </c>
      <c r="I2653" s="42">
        <v>42825</v>
      </c>
      <c r="J2653" s="40" t="s">
        <v>11115</v>
      </c>
      <c r="K2653" s="42">
        <v>42825</v>
      </c>
      <c r="L2653" s="40" t="s">
        <v>11115</v>
      </c>
      <c r="M2653" s="42">
        <v>42825</v>
      </c>
      <c r="N2653" s="42">
        <v>2958465</v>
      </c>
      <c r="O2653" s="40" t="s">
        <v>11188</v>
      </c>
      <c r="P2653" s="40" t="s">
        <v>17253</v>
      </c>
      <c r="Q2653" s="40" t="s">
        <v>11152</v>
      </c>
    </row>
    <row r="2654" spans="1:17" x14ac:dyDescent="0.35">
      <c r="A2654" s="40" t="s">
        <v>17257</v>
      </c>
      <c r="B2654" s="40" t="s">
        <v>17258</v>
      </c>
      <c r="C2654" s="41"/>
      <c r="D2654" s="42">
        <v>42825</v>
      </c>
      <c r="E2654" s="42">
        <v>2958465</v>
      </c>
      <c r="F2654" s="41"/>
      <c r="G2654" s="41"/>
      <c r="H2654" s="40" t="s">
        <v>9590</v>
      </c>
      <c r="I2654" s="42">
        <v>42825</v>
      </c>
      <c r="J2654" s="40" t="s">
        <v>11115</v>
      </c>
      <c r="K2654" s="42">
        <v>42825</v>
      </c>
      <c r="L2654" s="40" t="s">
        <v>11115</v>
      </c>
      <c r="M2654" s="42">
        <v>42825</v>
      </c>
      <c r="N2654" s="42">
        <v>2958465</v>
      </c>
      <c r="O2654" s="40" t="s">
        <v>11188</v>
      </c>
      <c r="P2654" s="40" t="s">
        <v>17253</v>
      </c>
      <c r="Q2654" s="40" t="s">
        <v>11167</v>
      </c>
    </row>
    <row r="2655" spans="1:17" x14ac:dyDescent="0.35">
      <c r="A2655" s="40" t="s">
        <v>17259</v>
      </c>
      <c r="B2655" s="40" t="s">
        <v>17260</v>
      </c>
      <c r="C2655" s="41"/>
      <c r="D2655" s="42">
        <v>42825</v>
      </c>
      <c r="E2655" s="42">
        <v>2958465</v>
      </c>
      <c r="F2655" s="41"/>
      <c r="G2655" s="41"/>
      <c r="H2655" s="40" t="s">
        <v>9590</v>
      </c>
      <c r="I2655" s="42">
        <v>42825</v>
      </c>
      <c r="J2655" s="40" t="s">
        <v>11115</v>
      </c>
      <c r="K2655" s="42">
        <v>42825</v>
      </c>
      <c r="L2655" s="40" t="s">
        <v>11115</v>
      </c>
      <c r="M2655" s="42">
        <v>42825</v>
      </c>
      <c r="N2655" s="42">
        <v>2958465</v>
      </c>
      <c r="O2655" s="40" t="s">
        <v>11116</v>
      </c>
      <c r="P2655" s="40" t="s">
        <v>17261</v>
      </c>
      <c r="Q2655" s="40" t="s">
        <v>11118</v>
      </c>
    </row>
    <row r="2656" spans="1:17" x14ac:dyDescent="0.35">
      <c r="A2656" s="40" t="s">
        <v>17262</v>
      </c>
      <c r="B2656" s="40" t="s">
        <v>17263</v>
      </c>
      <c r="C2656" s="41"/>
      <c r="D2656" s="42">
        <v>42825</v>
      </c>
      <c r="E2656" s="42">
        <v>2958465</v>
      </c>
      <c r="F2656" s="41"/>
      <c r="G2656" s="41"/>
      <c r="H2656" s="40" t="s">
        <v>9590</v>
      </c>
      <c r="I2656" s="42">
        <v>42825</v>
      </c>
      <c r="J2656" s="40" t="s">
        <v>11115</v>
      </c>
      <c r="K2656" s="42">
        <v>42825</v>
      </c>
      <c r="L2656" s="40" t="s">
        <v>11115</v>
      </c>
      <c r="M2656" s="42">
        <v>42825</v>
      </c>
      <c r="N2656" s="42">
        <v>2958465</v>
      </c>
      <c r="O2656" s="40" t="s">
        <v>11116</v>
      </c>
      <c r="P2656" s="40" t="s">
        <v>17261</v>
      </c>
      <c r="Q2656" s="40" t="s">
        <v>11136</v>
      </c>
    </row>
    <row r="2657" spans="1:17" x14ac:dyDescent="0.35">
      <c r="A2657" s="40" t="s">
        <v>17264</v>
      </c>
      <c r="B2657" s="40" t="s">
        <v>17265</v>
      </c>
      <c r="C2657" s="41"/>
      <c r="D2657" s="42">
        <v>42825</v>
      </c>
      <c r="E2657" s="42">
        <v>2958465</v>
      </c>
      <c r="F2657" s="41"/>
      <c r="G2657" s="41"/>
      <c r="H2657" s="40" t="s">
        <v>9590</v>
      </c>
      <c r="I2657" s="42">
        <v>42825</v>
      </c>
      <c r="J2657" s="40" t="s">
        <v>11115</v>
      </c>
      <c r="K2657" s="42">
        <v>42825</v>
      </c>
      <c r="L2657" s="40" t="s">
        <v>11115</v>
      </c>
      <c r="M2657" s="42">
        <v>42825</v>
      </c>
      <c r="N2657" s="42">
        <v>2958465</v>
      </c>
      <c r="O2657" s="40" t="s">
        <v>11124</v>
      </c>
      <c r="P2657" s="40" t="s">
        <v>17266</v>
      </c>
      <c r="Q2657" s="40" t="s">
        <v>11118</v>
      </c>
    </row>
    <row r="2658" spans="1:17" x14ac:dyDescent="0.35">
      <c r="A2658" s="40" t="s">
        <v>17267</v>
      </c>
      <c r="B2658" s="40" t="s">
        <v>17268</v>
      </c>
      <c r="C2658" s="41"/>
      <c r="D2658" s="42">
        <v>42825</v>
      </c>
      <c r="E2658" s="42">
        <v>2958465</v>
      </c>
      <c r="F2658" s="41"/>
      <c r="G2658" s="41"/>
      <c r="H2658" s="40" t="s">
        <v>9590</v>
      </c>
      <c r="I2658" s="42">
        <v>42825</v>
      </c>
      <c r="J2658" s="40" t="s">
        <v>11115</v>
      </c>
      <c r="K2658" s="42">
        <v>42825</v>
      </c>
      <c r="L2658" s="40" t="s">
        <v>11115</v>
      </c>
      <c r="M2658" s="42">
        <v>42825</v>
      </c>
      <c r="N2658" s="42">
        <v>2958465</v>
      </c>
      <c r="O2658" s="40" t="s">
        <v>11124</v>
      </c>
      <c r="P2658" s="40" t="s">
        <v>17266</v>
      </c>
      <c r="Q2658" s="40" t="s">
        <v>11136</v>
      </c>
    </row>
    <row r="2659" spans="1:17" x14ac:dyDescent="0.35">
      <c r="A2659" s="40" t="s">
        <v>17269</v>
      </c>
      <c r="B2659" s="40" t="s">
        <v>17270</v>
      </c>
      <c r="C2659" s="41"/>
      <c r="D2659" s="42">
        <v>42825</v>
      </c>
      <c r="E2659" s="42">
        <v>2958465</v>
      </c>
      <c r="F2659" s="41"/>
      <c r="G2659" s="41"/>
      <c r="H2659" s="40" t="s">
        <v>9590</v>
      </c>
      <c r="I2659" s="42">
        <v>42825</v>
      </c>
      <c r="J2659" s="40" t="s">
        <v>11115</v>
      </c>
      <c r="K2659" s="42">
        <v>42825</v>
      </c>
      <c r="L2659" s="40" t="s">
        <v>11115</v>
      </c>
      <c r="M2659" s="42">
        <v>42825</v>
      </c>
      <c r="N2659" s="42">
        <v>2958465</v>
      </c>
      <c r="O2659" s="40" t="s">
        <v>11132</v>
      </c>
      <c r="P2659" s="40" t="s">
        <v>17271</v>
      </c>
      <c r="Q2659" s="40" t="s">
        <v>11118</v>
      </c>
    </row>
    <row r="2660" spans="1:17" x14ac:dyDescent="0.35">
      <c r="A2660" s="40" t="s">
        <v>17272</v>
      </c>
      <c r="B2660" s="40" t="s">
        <v>17273</v>
      </c>
      <c r="C2660" s="41"/>
      <c r="D2660" s="42">
        <v>42825</v>
      </c>
      <c r="E2660" s="42">
        <v>2958465</v>
      </c>
      <c r="F2660" s="41"/>
      <c r="G2660" s="41"/>
      <c r="H2660" s="40" t="s">
        <v>9590</v>
      </c>
      <c r="I2660" s="42">
        <v>42825</v>
      </c>
      <c r="J2660" s="40" t="s">
        <v>11115</v>
      </c>
      <c r="K2660" s="42">
        <v>42825</v>
      </c>
      <c r="L2660" s="40" t="s">
        <v>11115</v>
      </c>
      <c r="M2660" s="42">
        <v>42825</v>
      </c>
      <c r="N2660" s="42">
        <v>2958465</v>
      </c>
      <c r="O2660" s="40" t="s">
        <v>11132</v>
      </c>
      <c r="P2660" s="40" t="s">
        <v>17271</v>
      </c>
      <c r="Q2660" s="40" t="s">
        <v>11136</v>
      </c>
    </row>
    <row r="2661" spans="1:17" x14ac:dyDescent="0.35">
      <c r="A2661" s="40" t="s">
        <v>17274</v>
      </c>
      <c r="B2661" s="40" t="s">
        <v>17275</v>
      </c>
      <c r="C2661" s="41"/>
      <c r="D2661" s="42">
        <v>42825</v>
      </c>
      <c r="E2661" s="42">
        <v>2958465</v>
      </c>
      <c r="F2661" s="41"/>
      <c r="G2661" s="41"/>
      <c r="H2661" s="40" t="s">
        <v>9590</v>
      </c>
      <c r="I2661" s="42">
        <v>42825</v>
      </c>
      <c r="J2661" s="40" t="s">
        <v>11115</v>
      </c>
      <c r="K2661" s="42">
        <v>42825</v>
      </c>
      <c r="L2661" s="40" t="s">
        <v>11115</v>
      </c>
      <c r="M2661" s="42">
        <v>42825</v>
      </c>
      <c r="N2661" s="42">
        <v>2958465</v>
      </c>
      <c r="O2661" s="40" t="s">
        <v>11306</v>
      </c>
      <c r="P2661" s="40" t="s">
        <v>17276</v>
      </c>
      <c r="Q2661" s="40" t="s">
        <v>11121</v>
      </c>
    </row>
    <row r="2662" spans="1:17" x14ac:dyDescent="0.35">
      <c r="A2662" s="40" t="s">
        <v>17277</v>
      </c>
      <c r="B2662" s="40" t="s">
        <v>17278</v>
      </c>
      <c r="C2662" s="41"/>
      <c r="D2662" s="42">
        <v>42825</v>
      </c>
      <c r="E2662" s="42">
        <v>2958465</v>
      </c>
      <c r="F2662" s="41"/>
      <c r="G2662" s="41"/>
      <c r="H2662" s="40" t="s">
        <v>9590</v>
      </c>
      <c r="I2662" s="42">
        <v>42825</v>
      </c>
      <c r="J2662" s="40" t="s">
        <v>11115</v>
      </c>
      <c r="K2662" s="42">
        <v>42825</v>
      </c>
      <c r="L2662" s="40" t="s">
        <v>11115</v>
      </c>
      <c r="M2662" s="42">
        <v>42825</v>
      </c>
      <c r="N2662" s="42">
        <v>2958465</v>
      </c>
      <c r="O2662" s="40" t="s">
        <v>12526</v>
      </c>
      <c r="P2662" s="40" t="s">
        <v>17279</v>
      </c>
      <c r="Q2662" s="40" t="s">
        <v>11118</v>
      </c>
    </row>
    <row r="2663" spans="1:17" x14ac:dyDescent="0.35">
      <c r="A2663" s="40" t="s">
        <v>17280</v>
      </c>
      <c r="B2663" s="40" t="s">
        <v>17281</v>
      </c>
      <c r="C2663" s="41"/>
      <c r="D2663" s="42">
        <v>42825</v>
      </c>
      <c r="E2663" s="42">
        <v>2958465</v>
      </c>
      <c r="F2663" s="41"/>
      <c r="G2663" s="41"/>
      <c r="H2663" s="40" t="s">
        <v>9590</v>
      </c>
      <c r="I2663" s="42">
        <v>42825</v>
      </c>
      <c r="J2663" s="40" t="s">
        <v>11115</v>
      </c>
      <c r="K2663" s="42">
        <v>42825</v>
      </c>
      <c r="L2663" s="40" t="s">
        <v>11115</v>
      </c>
      <c r="M2663" s="42">
        <v>42825</v>
      </c>
      <c r="N2663" s="42">
        <v>2958465</v>
      </c>
      <c r="O2663" s="40" t="s">
        <v>12526</v>
      </c>
      <c r="P2663" s="40" t="s">
        <v>17279</v>
      </c>
      <c r="Q2663" s="40" t="s">
        <v>11121</v>
      </c>
    </row>
    <row r="2664" spans="1:17" x14ac:dyDescent="0.35">
      <c r="A2664" s="40" t="s">
        <v>17282</v>
      </c>
      <c r="B2664" s="40" t="s">
        <v>17283</v>
      </c>
      <c r="C2664" s="41"/>
      <c r="D2664" s="42">
        <v>42825</v>
      </c>
      <c r="E2664" s="42">
        <v>2958465</v>
      </c>
      <c r="F2664" s="41"/>
      <c r="G2664" s="41"/>
      <c r="H2664" s="40" t="s">
        <v>9590</v>
      </c>
      <c r="I2664" s="42">
        <v>42825</v>
      </c>
      <c r="J2664" s="40" t="s">
        <v>11115</v>
      </c>
      <c r="K2664" s="42">
        <v>42825</v>
      </c>
      <c r="L2664" s="40" t="s">
        <v>11115</v>
      </c>
      <c r="M2664" s="42">
        <v>42825</v>
      </c>
      <c r="N2664" s="42">
        <v>2958465</v>
      </c>
      <c r="O2664" s="40" t="s">
        <v>12526</v>
      </c>
      <c r="P2664" s="40" t="s">
        <v>17284</v>
      </c>
      <c r="Q2664" s="40" t="s">
        <v>11121</v>
      </c>
    </row>
    <row r="2665" spans="1:17" x14ac:dyDescent="0.35">
      <c r="A2665" s="40" t="s">
        <v>17285</v>
      </c>
      <c r="B2665" s="40" t="s">
        <v>17286</v>
      </c>
      <c r="C2665" s="41"/>
      <c r="D2665" s="42">
        <v>42825</v>
      </c>
      <c r="E2665" s="42">
        <v>2958465</v>
      </c>
      <c r="F2665" s="41"/>
      <c r="G2665" s="41"/>
      <c r="H2665" s="40" t="s">
        <v>9590</v>
      </c>
      <c r="I2665" s="42">
        <v>42825</v>
      </c>
      <c r="J2665" s="40" t="s">
        <v>11115</v>
      </c>
      <c r="K2665" s="42">
        <v>42825</v>
      </c>
      <c r="L2665" s="40" t="s">
        <v>11115</v>
      </c>
      <c r="M2665" s="42">
        <v>42825</v>
      </c>
      <c r="N2665" s="42">
        <v>2958465</v>
      </c>
      <c r="O2665" s="40" t="s">
        <v>11124</v>
      </c>
      <c r="P2665" s="40" t="s">
        <v>17287</v>
      </c>
      <c r="Q2665" s="40" t="s">
        <v>11118</v>
      </c>
    </row>
    <row r="2666" spans="1:17" x14ac:dyDescent="0.35">
      <c r="A2666" s="40" t="s">
        <v>17288</v>
      </c>
      <c r="B2666" s="40" t="s">
        <v>17289</v>
      </c>
      <c r="C2666" s="41"/>
      <c r="D2666" s="42">
        <v>42825</v>
      </c>
      <c r="E2666" s="42">
        <v>2958465</v>
      </c>
      <c r="F2666" s="41"/>
      <c r="G2666" s="41"/>
      <c r="H2666" s="40" t="s">
        <v>9590</v>
      </c>
      <c r="I2666" s="42">
        <v>42825</v>
      </c>
      <c r="J2666" s="40" t="s">
        <v>11115</v>
      </c>
      <c r="K2666" s="42">
        <v>42825</v>
      </c>
      <c r="L2666" s="40" t="s">
        <v>11115</v>
      </c>
      <c r="M2666" s="42">
        <v>42825</v>
      </c>
      <c r="N2666" s="42">
        <v>2958465</v>
      </c>
      <c r="O2666" s="40" t="s">
        <v>11124</v>
      </c>
      <c r="P2666" s="40" t="s">
        <v>17287</v>
      </c>
      <c r="Q2666" s="40" t="s">
        <v>11121</v>
      </c>
    </row>
    <row r="2667" spans="1:17" x14ac:dyDescent="0.35">
      <c r="A2667" s="40" t="s">
        <v>10408</v>
      </c>
      <c r="B2667" s="40" t="s">
        <v>17290</v>
      </c>
      <c r="C2667" s="41"/>
      <c r="D2667" s="42">
        <v>42825</v>
      </c>
      <c r="E2667" s="42">
        <v>2958465</v>
      </c>
      <c r="F2667" s="41"/>
      <c r="G2667" s="41"/>
      <c r="H2667" s="40" t="s">
        <v>9590</v>
      </c>
      <c r="I2667" s="42">
        <v>42825</v>
      </c>
      <c r="J2667" s="40" t="s">
        <v>11115</v>
      </c>
      <c r="K2667" s="42">
        <v>42825</v>
      </c>
      <c r="L2667" s="40" t="s">
        <v>11115</v>
      </c>
      <c r="M2667" s="42">
        <v>42825</v>
      </c>
      <c r="N2667" s="42">
        <v>2958465</v>
      </c>
      <c r="O2667" s="40" t="s">
        <v>11149</v>
      </c>
      <c r="P2667" s="40" t="s">
        <v>17291</v>
      </c>
      <c r="Q2667" s="40" t="s">
        <v>11118</v>
      </c>
    </row>
    <row r="2668" spans="1:17" x14ac:dyDescent="0.35">
      <c r="A2668" s="40" t="s">
        <v>10407</v>
      </c>
      <c r="B2668" s="40" t="s">
        <v>17292</v>
      </c>
      <c r="C2668" s="41"/>
      <c r="D2668" s="42">
        <v>42825</v>
      </c>
      <c r="E2668" s="42">
        <v>2958465</v>
      </c>
      <c r="F2668" s="41"/>
      <c r="G2668" s="41"/>
      <c r="H2668" s="40" t="s">
        <v>9590</v>
      </c>
      <c r="I2668" s="42">
        <v>42825</v>
      </c>
      <c r="J2668" s="40" t="s">
        <v>11115</v>
      </c>
      <c r="K2668" s="42">
        <v>42825</v>
      </c>
      <c r="L2668" s="40" t="s">
        <v>11115</v>
      </c>
      <c r="M2668" s="42">
        <v>42825</v>
      </c>
      <c r="N2668" s="42">
        <v>2958465</v>
      </c>
      <c r="O2668" s="40" t="s">
        <v>11149</v>
      </c>
      <c r="P2668" s="40" t="s">
        <v>17291</v>
      </c>
      <c r="Q2668" s="40" t="s">
        <v>11144</v>
      </c>
    </row>
    <row r="2669" spans="1:17" x14ac:dyDescent="0.35">
      <c r="A2669" s="40" t="s">
        <v>17293</v>
      </c>
      <c r="B2669" s="40" t="s">
        <v>17294</v>
      </c>
      <c r="C2669" s="41"/>
      <c r="D2669" s="42">
        <v>42825</v>
      </c>
      <c r="E2669" s="42">
        <v>2958465</v>
      </c>
      <c r="F2669" s="41"/>
      <c r="G2669" s="41"/>
      <c r="H2669" s="40" t="s">
        <v>9590</v>
      </c>
      <c r="I2669" s="42">
        <v>42825</v>
      </c>
      <c r="J2669" s="40" t="s">
        <v>11115</v>
      </c>
      <c r="K2669" s="42">
        <v>42825</v>
      </c>
      <c r="L2669" s="40" t="s">
        <v>11115</v>
      </c>
      <c r="M2669" s="42">
        <v>42825</v>
      </c>
      <c r="N2669" s="42">
        <v>2958465</v>
      </c>
      <c r="O2669" s="40" t="s">
        <v>11149</v>
      </c>
      <c r="P2669" s="40" t="s">
        <v>17291</v>
      </c>
      <c r="Q2669" s="40" t="s">
        <v>11152</v>
      </c>
    </row>
    <row r="2670" spans="1:17" x14ac:dyDescent="0.35">
      <c r="A2670" s="40" t="s">
        <v>17295</v>
      </c>
      <c r="B2670" s="40" t="s">
        <v>17296</v>
      </c>
      <c r="C2670" s="41"/>
      <c r="D2670" s="42">
        <v>42825</v>
      </c>
      <c r="E2670" s="42">
        <v>2958465</v>
      </c>
      <c r="F2670" s="41"/>
      <c r="G2670" s="41"/>
      <c r="H2670" s="40" t="s">
        <v>9590</v>
      </c>
      <c r="I2670" s="42">
        <v>42825</v>
      </c>
      <c r="J2670" s="40" t="s">
        <v>11115</v>
      </c>
      <c r="K2670" s="42">
        <v>42825</v>
      </c>
      <c r="L2670" s="40" t="s">
        <v>11115</v>
      </c>
      <c r="M2670" s="42">
        <v>42825</v>
      </c>
      <c r="N2670" s="42">
        <v>2958465</v>
      </c>
      <c r="O2670" s="40" t="s">
        <v>11149</v>
      </c>
      <c r="P2670" s="40" t="s">
        <v>17297</v>
      </c>
      <c r="Q2670" s="40" t="s">
        <v>11118</v>
      </c>
    </row>
    <row r="2671" spans="1:17" x14ac:dyDescent="0.35">
      <c r="A2671" s="40" t="s">
        <v>10368</v>
      </c>
      <c r="B2671" s="40" t="s">
        <v>17298</v>
      </c>
      <c r="C2671" s="41"/>
      <c r="D2671" s="42">
        <v>42825</v>
      </c>
      <c r="E2671" s="42">
        <v>2958465</v>
      </c>
      <c r="F2671" s="41"/>
      <c r="G2671" s="41"/>
      <c r="H2671" s="40" t="s">
        <v>9590</v>
      </c>
      <c r="I2671" s="42">
        <v>42825</v>
      </c>
      <c r="J2671" s="40" t="s">
        <v>11115</v>
      </c>
      <c r="K2671" s="42">
        <v>42825</v>
      </c>
      <c r="L2671" s="40" t="s">
        <v>11115</v>
      </c>
      <c r="M2671" s="42">
        <v>42825</v>
      </c>
      <c r="N2671" s="42">
        <v>2958465</v>
      </c>
      <c r="O2671" s="40" t="s">
        <v>11149</v>
      </c>
      <c r="P2671" s="40" t="s">
        <v>17297</v>
      </c>
      <c r="Q2671" s="40" t="s">
        <v>11152</v>
      </c>
    </row>
    <row r="2672" spans="1:17" x14ac:dyDescent="0.35">
      <c r="A2672" s="40" t="s">
        <v>17299</v>
      </c>
      <c r="B2672" s="40" t="s">
        <v>17300</v>
      </c>
      <c r="C2672" s="41"/>
      <c r="D2672" s="42">
        <v>42825</v>
      </c>
      <c r="E2672" s="42">
        <v>2958465</v>
      </c>
      <c r="F2672" s="41"/>
      <c r="G2672" s="41"/>
      <c r="H2672" s="40" t="s">
        <v>9590</v>
      </c>
      <c r="I2672" s="42">
        <v>42825</v>
      </c>
      <c r="J2672" s="40" t="s">
        <v>11115</v>
      </c>
      <c r="K2672" s="42">
        <v>42825</v>
      </c>
      <c r="L2672" s="40" t="s">
        <v>11115</v>
      </c>
      <c r="M2672" s="42">
        <v>42825</v>
      </c>
      <c r="N2672" s="42">
        <v>2958465</v>
      </c>
      <c r="O2672" s="40" t="s">
        <v>11149</v>
      </c>
      <c r="P2672" s="40" t="s">
        <v>17297</v>
      </c>
      <c r="Q2672" s="40" t="s">
        <v>11167</v>
      </c>
    </row>
    <row r="2673" spans="1:17" x14ac:dyDescent="0.35">
      <c r="A2673" s="40" t="s">
        <v>17301</v>
      </c>
      <c r="B2673" s="40" t="s">
        <v>17302</v>
      </c>
      <c r="C2673" s="41"/>
      <c r="D2673" s="42">
        <v>42825</v>
      </c>
      <c r="E2673" s="42">
        <v>2958465</v>
      </c>
      <c r="F2673" s="41"/>
      <c r="G2673" s="41"/>
      <c r="H2673" s="40" t="s">
        <v>9590</v>
      </c>
      <c r="I2673" s="42">
        <v>42825</v>
      </c>
      <c r="J2673" s="40" t="s">
        <v>11115</v>
      </c>
      <c r="K2673" s="42">
        <v>42825</v>
      </c>
      <c r="L2673" s="40" t="s">
        <v>11115</v>
      </c>
      <c r="M2673" s="42">
        <v>42825</v>
      </c>
      <c r="N2673" s="42">
        <v>2958465</v>
      </c>
      <c r="O2673" s="40" t="s">
        <v>17303</v>
      </c>
      <c r="P2673" s="40" t="s">
        <v>17304</v>
      </c>
      <c r="Q2673" s="40" t="s">
        <v>11121</v>
      </c>
    </row>
    <row r="2674" spans="1:17" x14ac:dyDescent="0.35">
      <c r="A2674" s="40" t="s">
        <v>17305</v>
      </c>
      <c r="B2674" s="40" t="s">
        <v>17306</v>
      </c>
      <c r="C2674" s="41"/>
      <c r="D2674" s="42">
        <v>42825</v>
      </c>
      <c r="E2674" s="42">
        <v>2958465</v>
      </c>
      <c r="F2674" s="41"/>
      <c r="G2674" s="41"/>
      <c r="H2674" s="40" t="s">
        <v>9590</v>
      </c>
      <c r="I2674" s="42">
        <v>42825</v>
      </c>
      <c r="J2674" s="40" t="s">
        <v>11115</v>
      </c>
      <c r="K2674" s="42">
        <v>42825</v>
      </c>
      <c r="L2674" s="40" t="s">
        <v>11115</v>
      </c>
      <c r="M2674" s="42">
        <v>42825</v>
      </c>
      <c r="N2674" s="42">
        <v>2958465</v>
      </c>
      <c r="O2674" s="40" t="s">
        <v>11149</v>
      </c>
      <c r="P2674" s="40" t="s">
        <v>17304</v>
      </c>
      <c r="Q2674" s="40" t="s">
        <v>11152</v>
      </c>
    </row>
    <row r="2675" spans="1:17" x14ac:dyDescent="0.35">
      <c r="A2675" s="40" t="s">
        <v>17307</v>
      </c>
      <c r="B2675" s="40" t="s">
        <v>17308</v>
      </c>
      <c r="C2675" s="41"/>
      <c r="D2675" s="42">
        <v>42825</v>
      </c>
      <c r="E2675" s="42">
        <v>2958465</v>
      </c>
      <c r="F2675" s="41"/>
      <c r="G2675" s="41"/>
      <c r="H2675" s="40" t="s">
        <v>9590</v>
      </c>
      <c r="I2675" s="42">
        <v>42825</v>
      </c>
      <c r="J2675" s="40" t="s">
        <v>11115</v>
      </c>
      <c r="K2675" s="42">
        <v>42825</v>
      </c>
      <c r="L2675" s="40" t="s">
        <v>11115</v>
      </c>
      <c r="M2675" s="42">
        <v>42825</v>
      </c>
      <c r="N2675" s="42">
        <v>2958465</v>
      </c>
      <c r="O2675" s="40" t="s">
        <v>11384</v>
      </c>
      <c r="P2675" s="40" t="s">
        <v>17309</v>
      </c>
      <c r="Q2675" s="40" t="s">
        <v>11139</v>
      </c>
    </row>
    <row r="2676" spans="1:17" x14ac:dyDescent="0.35">
      <c r="A2676" s="40" t="s">
        <v>17310</v>
      </c>
      <c r="B2676" s="40" t="s">
        <v>17311</v>
      </c>
      <c r="C2676" s="41"/>
      <c r="D2676" s="42">
        <v>42825</v>
      </c>
      <c r="E2676" s="42">
        <v>2958465</v>
      </c>
      <c r="F2676" s="41"/>
      <c r="G2676" s="41"/>
      <c r="H2676" s="40" t="s">
        <v>9590</v>
      </c>
      <c r="I2676" s="42">
        <v>42825</v>
      </c>
      <c r="J2676" s="40" t="s">
        <v>11115</v>
      </c>
      <c r="K2676" s="42">
        <v>42825</v>
      </c>
      <c r="L2676" s="40" t="s">
        <v>11115</v>
      </c>
      <c r="M2676" s="42">
        <v>42825</v>
      </c>
      <c r="N2676" s="42">
        <v>2958465</v>
      </c>
      <c r="O2676" s="40" t="s">
        <v>11132</v>
      </c>
      <c r="P2676" s="40" t="s">
        <v>17312</v>
      </c>
      <c r="Q2676" s="40" t="s">
        <v>11118</v>
      </c>
    </row>
    <row r="2677" spans="1:17" x14ac:dyDescent="0.35">
      <c r="A2677" s="40" t="s">
        <v>17313</v>
      </c>
      <c r="B2677" s="40" t="s">
        <v>17314</v>
      </c>
      <c r="C2677" s="41"/>
      <c r="D2677" s="42">
        <v>42825</v>
      </c>
      <c r="E2677" s="42">
        <v>2958465</v>
      </c>
      <c r="F2677" s="41"/>
      <c r="G2677" s="41"/>
      <c r="H2677" s="40" t="s">
        <v>9590</v>
      </c>
      <c r="I2677" s="42">
        <v>42825</v>
      </c>
      <c r="J2677" s="40" t="s">
        <v>11115</v>
      </c>
      <c r="K2677" s="42">
        <v>42825</v>
      </c>
      <c r="L2677" s="40" t="s">
        <v>11115</v>
      </c>
      <c r="M2677" s="42">
        <v>42825</v>
      </c>
      <c r="N2677" s="42">
        <v>2958465</v>
      </c>
      <c r="O2677" s="40" t="s">
        <v>11132</v>
      </c>
      <c r="P2677" s="40" t="s">
        <v>17312</v>
      </c>
      <c r="Q2677" s="40" t="s">
        <v>11136</v>
      </c>
    </row>
    <row r="2678" spans="1:17" x14ac:dyDescent="0.35">
      <c r="A2678" s="40" t="s">
        <v>17315</v>
      </c>
      <c r="B2678" s="40" t="s">
        <v>17316</v>
      </c>
      <c r="C2678" s="41"/>
      <c r="D2678" s="42">
        <v>42825</v>
      </c>
      <c r="E2678" s="42">
        <v>2958465</v>
      </c>
      <c r="F2678" s="41"/>
      <c r="G2678" s="41"/>
      <c r="H2678" s="40" t="s">
        <v>9590</v>
      </c>
      <c r="I2678" s="42">
        <v>42825</v>
      </c>
      <c r="J2678" s="40" t="s">
        <v>11115</v>
      </c>
      <c r="K2678" s="42">
        <v>42825</v>
      </c>
      <c r="L2678" s="40" t="s">
        <v>11115</v>
      </c>
      <c r="M2678" s="42">
        <v>42825</v>
      </c>
      <c r="N2678" s="42">
        <v>2958465</v>
      </c>
      <c r="O2678" s="40" t="s">
        <v>11249</v>
      </c>
      <c r="P2678" s="40" t="s">
        <v>17317</v>
      </c>
      <c r="Q2678" s="40" t="s">
        <v>11118</v>
      </c>
    </row>
    <row r="2679" spans="1:17" x14ac:dyDescent="0.35">
      <c r="A2679" s="40" t="s">
        <v>17318</v>
      </c>
      <c r="B2679" s="40" t="s">
        <v>17319</v>
      </c>
      <c r="C2679" s="41"/>
      <c r="D2679" s="42">
        <v>42825</v>
      </c>
      <c r="E2679" s="42">
        <v>2958465</v>
      </c>
      <c r="F2679" s="41"/>
      <c r="G2679" s="41"/>
      <c r="H2679" s="40" t="s">
        <v>9590</v>
      </c>
      <c r="I2679" s="42">
        <v>42825</v>
      </c>
      <c r="J2679" s="40" t="s">
        <v>11115</v>
      </c>
      <c r="K2679" s="42">
        <v>42825</v>
      </c>
      <c r="L2679" s="40" t="s">
        <v>11115</v>
      </c>
      <c r="M2679" s="42">
        <v>42825</v>
      </c>
      <c r="N2679" s="42">
        <v>2958465</v>
      </c>
      <c r="O2679" s="40" t="s">
        <v>11249</v>
      </c>
      <c r="P2679" s="40" t="s">
        <v>17317</v>
      </c>
      <c r="Q2679" s="40" t="s">
        <v>11121</v>
      </c>
    </row>
    <row r="2680" spans="1:17" x14ac:dyDescent="0.35">
      <c r="A2680" s="40" t="s">
        <v>17320</v>
      </c>
      <c r="B2680" s="40" t="s">
        <v>17321</v>
      </c>
      <c r="C2680" s="41"/>
      <c r="D2680" s="42">
        <v>42825</v>
      </c>
      <c r="E2680" s="42">
        <v>2958465</v>
      </c>
      <c r="F2680" s="41"/>
      <c r="G2680" s="41"/>
      <c r="H2680" s="40" t="s">
        <v>9590</v>
      </c>
      <c r="I2680" s="42">
        <v>42825</v>
      </c>
      <c r="J2680" s="40" t="s">
        <v>11115</v>
      </c>
      <c r="K2680" s="42">
        <v>42825</v>
      </c>
      <c r="L2680" s="40" t="s">
        <v>11115</v>
      </c>
      <c r="M2680" s="42">
        <v>42825</v>
      </c>
      <c r="N2680" s="42">
        <v>2958465</v>
      </c>
      <c r="O2680" s="40" t="s">
        <v>11249</v>
      </c>
      <c r="P2680" s="40" t="s">
        <v>17317</v>
      </c>
      <c r="Q2680" s="40" t="s">
        <v>11136</v>
      </c>
    </row>
    <row r="2681" spans="1:17" x14ac:dyDescent="0.35">
      <c r="A2681" s="40" t="s">
        <v>17322</v>
      </c>
      <c r="B2681" s="40" t="s">
        <v>17323</v>
      </c>
      <c r="C2681" s="41"/>
      <c r="D2681" s="42">
        <v>42825</v>
      </c>
      <c r="E2681" s="42">
        <v>2958465</v>
      </c>
      <c r="F2681" s="41"/>
      <c r="G2681" s="41"/>
      <c r="H2681" s="40" t="s">
        <v>9590</v>
      </c>
      <c r="I2681" s="42">
        <v>42825</v>
      </c>
      <c r="J2681" s="40" t="s">
        <v>11115</v>
      </c>
      <c r="K2681" s="42">
        <v>42825</v>
      </c>
      <c r="L2681" s="40" t="s">
        <v>11115</v>
      </c>
      <c r="M2681" s="42">
        <v>42825</v>
      </c>
      <c r="N2681" s="42">
        <v>2958465</v>
      </c>
      <c r="O2681" s="40" t="s">
        <v>11274</v>
      </c>
      <c r="P2681" s="40" t="s">
        <v>17324</v>
      </c>
      <c r="Q2681" s="40" t="s">
        <v>11118</v>
      </c>
    </row>
    <row r="2682" spans="1:17" x14ac:dyDescent="0.35">
      <c r="A2682" s="40" t="s">
        <v>17325</v>
      </c>
      <c r="B2682" s="40" t="s">
        <v>17326</v>
      </c>
      <c r="C2682" s="41"/>
      <c r="D2682" s="42">
        <v>42825</v>
      </c>
      <c r="E2682" s="42">
        <v>2958465</v>
      </c>
      <c r="F2682" s="41"/>
      <c r="G2682" s="41"/>
      <c r="H2682" s="40" t="s">
        <v>9590</v>
      </c>
      <c r="I2682" s="42">
        <v>42825</v>
      </c>
      <c r="J2682" s="40" t="s">
        <v>11115</v>
      </c>
      <c r="K2682" s="42">
        <v>42825</v>
      </c>
      <c r="L2682" s="40" t="s">
        <v>11115</v>
      </c>
      <c r="M2682" s="42">
        <v>42825</v>
      </c>
      <c r="N2682" s="42">
        <v>2958465</v>
      </c>
      <c r="O2682" s="40" t="s">
        <v>11274</v>
      </c>
      <c r="P2682" s="40" t="s">
        <v>17324</v>
      </c>
      <c r="Q2682" s="40" t="s">
        <v>11167</v>
      </c>
    </row>
    <row r="2683" spans="1:17" x14ac:dyDescent="0.35">
      <c r="A2683" s="40" t="s">
        <v>17327</v>
      </c>
      <c r="B2683" s="40" t="s">
        <v>17328</v>
      </c>
      <c r="C2683" s="41"/>
      <c r="D2683" s="42">
        <v>42825</v>
      </c>
      <c r="E2683" s="42">
        <v>2958465</v>
      </c>
      <c r="F2683" s="41"/>
      <c r="G2683" s="41"/>
      <c r="H2683" s="40" t="s">
        <v>9590</v>
      </c>
      <c r="I2683" s="42">
        <v>42825</v>
      </c>
      <c r="J2683" s="40" t="s">
        <v>11115</v>
      </c>
      <c r="K2683" s="42">
        <v>42825</v>
      </c>
      <c r="L2683" s="40" t="s">
        <v>11115</v>
      </c>
      <c r="M2683" s="42">
        <v>42825</v>
      </c>
      <c r="N2683" s="42">
        <v>2958465</v>
      </c>
      <c r="O2683" s="40" t="s">
        <v>11149</v>
      </c>
      <c r="P2683" s="40" t="s">
        <v>17329</v>
      </c>
      <c r="Q2683" s="40" t="s">
        <v>11118</v>
      </c>
    </row>
    <row r="2684" spans="1:17" x14ac:dyDescent="0.35">
      <c r="A2684" s="40" t="s">
        <v>17330</v>
      </c>
      <c r="B2684" s="40" t="s">
        <v>17331</v>
      </c>
      <c r="C2684" s="41"/>
      <c r="D2684" s="42">
        <v>42825</v>
      </c>
      <c r="E2684" s="42">
        <v>2958465</v>
      </c>
      <c r="F2684" s="41"/>
      <c r="G2684" s="41"/>
      <c r="H2684" s="40" t="s">
        <v>9590</v>
      </c>
      <c r="I2684" s="42">
        <v>42825</v>
      </c>
      <c r="J2684" s="40" t="s">
        <v>11115</v>
      </c>
      <c r="K2684" s="42">
        <v>42825</v>
      </c>
      <c r="L2684" s="40" t="s">
        <v>11115</v>
      </c>
      <c r="M2684" s="42">
        <v>42825</v>
      </c>
      <c r="N2684" s="42">
        <v>2958465</v>
      </c>
      <c r="O2684" s="40" t="s">
        <v>11149</v>
      </c>
      <c r="P2684" s="40" t="s">
        <v>17329</v>
      </c>
      <c r="Q2684" s="40" t="s">
        <v>11121</v>
      </c>
    </row>
    <row r="2685" spans="1:17" x14ac:dyDescent="0.35">
      <c r="A2685" s="40" t="s">
        <v>17332</v>
      </c>
      <c r="B2685" s="40" t="s">
        <v>17333</v>
      </c>
      <c r="C2685" s="41"/>
      <c r="D2685" s="42">
        <v>42825</v>
      </c>
      <c r="E2685" s="42">
        <v>2958465</v>
      </c>
      <c r="F2685" s="41"/>
      <c r="G2685" s="41"/>
      <c r="H2685" s="40" t="s">
        <v>9590</v>
      </c>
      <c r="I2685" s="42">
        <v>42825</v>
      </c>
      <c r="J2685" s="40" t="s">
        <v>11115</v>
      </c>
      <c r="K2685" s="42">
        <v>42825</v>
      </c>
      <c r="L2685" s="40" t="s">
        <v>11115</v>
      </c>
      <c r="M2685" s="42">
        <v>42825</v>
      </c>
      <c r="N2685" s="42">
        <v>2958465</v>
      </c>
      <c r="O2685" s="40" t="s">
        <v>11149</v>
      </c>
      <c r="P2685" s="40" t="s">
        <v>17329</v>
      </c>
      <c r="Q2685" s="40" t="s">
        <v>11167</v>
      </c>
    </row>
    <row r="2686" spans="1:17" x14ac:dyDescent="0.35">
      <c r="A2686" s="40" t="s">
        <v>17334</v>
      </c>
      <c r="B2686" s="40" t="s">
        <v>17335</v>
      </c>
      <c r="C2686" s="41"/>
      <c r="D2686" s="42">
        <v>42825</v>
      </c>
      <c r="E2686" s="42">
        <v>2958465</v>
      </c>
      <c r="F2686" s="41"/>
      <c r="G2686" s="41"/>
      <c r="H2686" s="40" t="s">
        <v>9590</v>
      </c>
      <c r="I2686" s="42">
        <v>42825</v>
      </c>
      <c r="J2686" s="40" t="s">
        <v>11115</v>
      </c>
      <c r="K2686" s="42">
        <v>42825</v>
      </c>
      <c r="L2686" s="40" t="s">
        <v>11115</v>
      </c>
      <c r="M2686" s="42">
        <v>42825</v>
      </c>
      <c r="N2686" s="42">
        <v>2958465</v>
      </c>
      <c r="O2686" s="40" t="s">
        <v>11149</v>
      </c>
      <c r="P2686" s="40" t="s">
        <v>17336</v>
      </c>
      <c r="Q2686" s="40" t="s">
        <v>11118</v>
      </c>
    </row>
    <row r="2687" spans="1:17" x14ac:dyDescent="0.35">
      <c r="A2687" s="40" t="s">
        <v>17337</v>
      </c>
      <c r="B2687" s="40" t="s">
        <v>17338</v>
      </c>
      <c r="C2687" s="41"/>
      <c r="D2687" s="42">
        <v>42825</v>
      </c>
      <c r="E2687" s="42">
        <v>2958465</v>
      </c>
      <c r="F2687" s="41"/>
      <c r="G2687" s="41"/>
      <c r="H2687" s="40" t="s">
        <v>9590</v>
      </c>
      <c r="I2687" s="42">
        <v>42825</v>
      </c>
      <c r="J2687" s="40" t="s">
        <v>11115</v>
      </c>
      <c r="K2687" s="42">
        <v>42825</v>
      </c>
      <c r="L2687" s="40" t="s">
        <v>11115</v>
      </c>
      <c r="M2687" s="42">
        <v>42825</v>
      </c>
      <c r="N2687" s="42">
        <v>2958465</v>
      </c>
      <c r="O2687" s="40" t="s">
        <v>11175</v>
      </c>
      <c r="P2687" s="40" t="s">
        <v>17339</v>
      </c>
      <c r="Q2687" s="40" t="s">
        <v>11121</v>
      </c>
    </row>
    <row r="2688" spans="1:17" x14ac:dyDescent="0.35">
      <c r="A2688" s="40" t="s">
        <v>17340</v>
      </c>
      <c r="B2688" s="40" t="s">
        <v>17341</v>
      </c>
      <c r="C2688" s="41"/>
      <c r="D2688" s="42">
        <v>42825</v>
      </c>
      <c r="E2688" s="42">
        <v>2958465</v>
      </c>
      <c r="F2688" s="41"/>
      <c r="G2688" s="41"/>
      <c r="H2688" s="40" t="s">
        <v>9590</v>
      </c>
      <c r="I2688" s="42">
        <v>42825</v>
      </c>
      <c r="J2688" s="40" t="s">
        <v>11115</v>
      </c>
      <c r="K2688" s="42">
        <v>42825</v>
      </c>
      <c r="L2688" s="40" t="s">
        <v>11115</v>
      </c>
      <c r="M2688" s="42">
        <v>42825</v>
      </c>
      <c r="N2688" s="42">
        <v>2958465</v>
      </c>
      <c r="O2688" s="40" t="s">
        <v>11175</v>
      </c>
      <c r="P2688" s="40" t="s">
        <v>17339</v>
      </c>
      <c r="Q2688" s="40" t="s">
        <v>11136</v>
      </c>
    </row>
    <row r="2689" spans="1:17" x14ac:dyDescent="0.35">
      <c r="A2689" s="40" t="s">
        <v>17342</v>
      </c>
      <c r="B2689" s="40" t="s">
        <v>17343</v>
      </c>
      <c r="C2689" s="41"/>
      <c r="D2689" s="42">
        <v>42825</v>
      </c>
      <c r="E2689" s="42">
        <v>2958465</v>
      </c>
      <c r="F2689" s="41"/>
      <c r="G2689" s="41"/>
      <c r="H2689" s="40" t="s">
        <v>9590</v>
      </c>
      <c r="I2689" s="42">
        <v>42825</v>
      </c>
      <c r="J2689" s="40" t="s">
        <v>11115</v>
      </c>
      <c r="K2689" s="42">
        <v>42825</v>
      </c>
      <c r="L2689" s="40" t="s">
        <v>11115</v>
      </c>
      <c r="M2689" s="42">
        <v>42825</v>
      </c>
      <c r="N2689" s="42">
        <v>2958465</v>
      </c>
      <c r="O2689" s="40" t="s">
        <v>11274</v>
      </c>
      <c r="P2689" s="40" t="s">
        <v>17344</v>
      </c>
      <c r="Q2689" s="40" t="s">
        <v>11118</v>
      </c>
    </row>
    <row r="2690" spans="1:17" x14ac:dyDescent="0.35">
      <c r="A2690" s="40" t="s">
        <v>17345</v>
      </c>
      <c r="B2690" s="40" t="s">
        <v>17346</v>
      </c>
      <c r="C2690" s="41"/>
      <c r="D2690" s="42">
        <v>42825</v>
      </c>
      <c r="E2690" s="42">
        <v>2958465</v>
      </c>
      <c r="F2690" s="41"/>
      <c r="G2690" s="41"/>
      <c r="H2690" s="40" t="s">
        <v>9590</v>
      </c>
      <c r="I2690" s="42">
        <v>42825</v>
      </c>
      <c r="J2690" s="40" t="s">
        <v>11115</v>
      </c>
      <c r="K2690" s="42">
        <v>42825</v>
      </c>
      <c r="L2690" s="40" t="s">
        <v>11115</v>
      </c>
      <c r="M2690" s="42">
        <v>42825</v>
      </c>
      <c r="N2690" s="42">
        <v>2958465</v>
      </c>
      <c r="O2690" s="40" t="s">
        <v>11274</v>
      </c>
      <c r="P2690" s="40" t="s">
        <v>17344</v>
      </c>
      <c r="Q2690" s="40" t="s">
        <v>11121</v>
      </c>
    </row>
    <row r="2691" spans="1:17" x14ac:dyDescent="0.35">
      <c r="A2691" s="40" t="s">
        <v>17347</v>
      </c>
      <c r="B2691" s="40" t="s">
        <v>17348</v>
      </c>
      <c r="C2691" s="41"/>
      <c r="D2691" s="42">
        <v>42825</v>
      </c>
      <c r="E2691" s="42">
        <v>2958465</v>
      </c>
      <c r="F2691" s="41"/>
      <c r="G2691" s="41"/>
      <c r="H2691" s="40" t="s">
        <v>9590</v>
      </c>
      <c r="I2691" s="42">
        <v>42825</v>
      </c>
      <c r="J2691" s="40" t="s">
        <v>11115</v>
      </c>
      <c r="K2691" s="42">
        <v>42825</v>
      </c>
      <c r="L2691" s="40" t="s">
        <v>11115</v>
      </c>
      <c r="M2691" s="42">
        <v>42825</v>
      </c>
      <c r="N2691" s="42">
        <v>2958465</v>
      </c>
      <c r="O2691" s="40" t="s">
        <v>11384</v>
      </c>
      <c r="P2691" s="40" t="s">
        <v>17349</v>
      </c>
      <c r="Q2691" s="40" t="s">
        <v>11118</v>
      </c>
    </row>
    <row r="2692" spans="1:17" x14ac:dyDescent="0.35">
      <c r="A2692" s="40" t="s">
        <v>17350</v>
      </c>
      <c r="B2692" s="40" t="s">
        <v>17351</v>
      </c>
      <c r="C2692" s="41"/>
      <c r="D2692" s="42">
        <v>42825</v>
      </c>
      <c r="E2692" s="42">
        <v>2958465</v>
      </c>
      <c r="F2692" s="41"/>
      <c r="G2692" s="41"/>
      <c r="H2692" s="40" t="s">
        <v>9590</v>
      </c>
      <c r="I2692" s="42">
        <v>42825</v>
      </c>
      <c r="J2692" s="40" t="s">
        <v>11115</v>
      </c>
      <c r="K2692" s="42">
        <v>42825</v>
      </c>
      <c r="L2692" s="40" t="s">
        <v>11115</v>
      </c>
      <c r="M2692" s="42">
        <v>42825</v>
      </c>
      <c r="N2692" s="42">
        <v>2958465</v>
      </c>
      <c r="O2692" s="40" t="s">
        <v>11132</v>
      </c>
      <c r="P2692" s="40" t="s">
        <v>17352</v>
      </c>
      <c r="Q2692" s="40" t="s">
        <v>11118</v>
      </c>
    </row>
    <row r="2693" spans="1:17" x14ac:dyDescent="0.35">
      <c r="A2693" s="40" t="s">
        <v>17353</v>
      </c>
      <c r="B2693" s="40" t="s">
        <v>17354</v>
      </c>
      <c r="C2693" s="41"/>
      <c r="D2693" s="42">
        <v>42825</v>
      </c>
      <c r="E2693" s="42">
        <v>2958465</v>
      </c>
      <c r="F2693" s="41"/>
      <c r="G2693" s="41"/>
      <c r="H2693" s="40" t="s">
        <v>9590</v>
      </c>
      <c r="I2693" s="42">
        <v>42825</v>
      </c>
      <c r="J2693" s="40" t="s">
        <v>11115</v>
      </c>
      <c r="K2693" s="42">
        <v>42825</v>
      </c>
      <c r="L2693" s="40" t="s">
        <v>11115</v>
      </c>
      <c r="M2693" s="42">
        <v>42825</v>
      </c>
      <c r="N2693" s="42">
        <v>2958465</v>
      </c>
      <c r="O2693" s="40" t="s">
        <v>11132</v>
      </c>
      <c r="P2693" s="40" t="s">
        <v>17352</v>
      </c>
      <c r="Q2693" s="40" t="s">
        <v>11136</v>
      </c>
    </row>
    <row r="2694" spans="1:17" x14ac:dyDescent="0.35">
      <c r="A2694" s="40" t="s">
        <v>17355</v>
      </c>
      <c r="B2694" s="40" t="s">
        <v>17356</v>
      </c>
      <c r="C2694" s="41"/>
      <c r="D2694" s="42">
        <v>42825</v>
      </c>
      <c r="E2694" s="42">
        <v>2958465</v>
      </c>
      <c r="F2694" s="41"/>
      <c r="G2694" s="41"/>
      <c r="H2694" s="40" t="s">
        <v>9590</v>
      </c>
      <c r="I2694" s="42">
        <v>42825</v>
      </c>
      <c r="J2694" s="40" t="s">
        <v>11115</v>
      </c>
      <c r="K2694" s="42">
        <v>42825</v>
      </c>
      <c r="L2694" s="40" t="s">
        <v>11115</v>
      </c>
      <c r="M2694" s="42">
        <v>42825</v>
      </c>
      <c r="N2694" s="42">
        <v>2958465</v>
      </c>
      <c r="O2694" s="40" t="s">
        <v>11149</v>
      </c>
      <c r="P2694" s="40" t="s">
        <v>17357</v>
      </c>
      <c r="Q2694" s="40" t="s">
        <v>11144</v>
      </c>
    </row>
    <row r="2695" spans="1:17" x14ac:dyDescent="0.35">
      <c r="A2695" s="40" t="s">
        <v>10670</v>
      </c>
      <c r="B2695" s="40" t="s">
        <v>17358</v>
      </c>
      <c r="C2695" s="41"/>
      <c r="D2695" s="42">
        <v>42825</v>
      </c>
      <c r="E2695" s="42">
        <v>2958465</v>
      </c>
      <c r="F2695" s="41"/>
      <c r="G2695" s="41"/>
      <c r="H2695" s="40" t="s">
        <v>9590</v>
      </c>
      <c r="I2695" s="42">
        <v>42825</v>
      </c>
      <c r="J2695" s="40" t="s">
        <v>11115</v>
      </c>
      <c r="K2695" s="42">
        <v>42825</v>
      </c>
      <c r="L2695" s="40" t="s">
        <v>11115</v>
      </c>
      <c r="M2695" s="42">
        <v>42825</v>
      </c>
      <c r="N2695" s="42">
        <v>2958465</v>
      </c>
      <c r="O2695" s="40" t="s">
        <v>11149</v>
      </c>
      <c r="P2695" s="40" t="s">
        <v>17357</v>
      </c>
      <c r="Q2695" s="40" t="s">
        <v>11152</v>
      </c>
    </row>
    <row r="2696" spans="1:17" x14ac:dyDescent="0.35">
      <c r="A2696" s="40" t="s">
        <v>17359</v>
      </c>
      <c r="B2696" s="40" t="s">
        <v>17360</v>
      </c>
      <c r="C2696" s="41"/>
      <c r="D2696" s="42">
        <v>42825</v>
      </c>
      <c r="E2696" s="42">
        <v>2958465</v>
      </c>
      <c r="F2696" s="41"/>
      <c r="G2696" s="41"/>
      <c r="H2696" s="40" t="s">
        <v>9590</v>
      </c>
      <c r="I2696" s="42">
        <v>42825</v>
      </c>
      <c r="J2696" s="40" t="s">
        <v>11115</v>
      </c>
      <c r="K2696" s="42">
        <v>42825</v>
      </c>
      <c r="L2696" s="40" t="s">
        <v>11115</v>
      </c>
      <c r="M2696" s="42">
        <v>42825</v>
      </c>
      <c r="N2696" s="42">
        <v>2958465</v>
      </c>
      <c r="O2696" s="40" t="s">
        <v>11260</v>
      </c>
      <c r="P2696" s="40" t="s">
        <v>17361</v>
      </c>
      <c r="Q2696" s="40" t="s">
        <v>11118</v>
      </c>
    </row>
    <row r="2697" spans="1:17" x14ac:dyDescent="0.35">
      <c r="A2697" s="40" t="s">
        <v>17362</v>
      </c>
      <c r="B2697" s="40" t="s">
        <v>17363</v>
      </c>
      <c r="C2697" s="41"/>
      <c r="D2697" s="42">
        <v>42825</v>
      </c>
      <c r="E2697" s="42">
        <v>2958465</v>
      </c>
      <c r="F2697" s="41"/>
      <c r="G2697" s="41"/>
      <c r="H2697" s="40" t="s">
        <v>9590</v>
      </c>
      <c r="I2697" s="42">
        <v>42825</v>
      </c>
      <c r="J2697" s="40" t="s">
        <v>11115</v>
      </c>
      <c r="K2697" s="42">
        <v>42825</v>
      </c>
      <c r="L2697" s="40" t="s">
        <v>11115</v>
      </c>
      <c r="M2697" s="42">
        <v>42825</v>
      </c>
      <c r="N2697" s="42">
        <v>2958465</v>
      </c>
      <c r="O2697" s="40" t="s">
        <v>11260</v>
      </c>
      <c r="P2697" s="40" t="s">
        <v>17361</v>
      </c>
      <c r="Q2697" s="40" t="s">
        <v>11121</v>
      </c>
    </row>
    <row r="2698" spans="1:17" x14ac:dyDescent="0.35">
      <c r="A2698" s="40" t="s">
        <v>17364</v>
      </c>
      <c r="B2698" s="40" t="s">
        <v>17365</v>
      </c>
      <c r="C2698" s="41"/>
      <c r="D2698" s="42">
        <v>42825</v>
      </c>
      <c r="E2698" s="42">
        <v>2958465</v>
      </c>
      <c r="F2698" s="41"/>
      <c r="G2698" s="41"/>
      <c r="H2698" s="40" t="s">
        <v>9590</v>
      </c>
      <c r="I2698" s="42">
        <v>42825</v>
      </c>
      <c r="J2698" s="40" t="s">
        <v>11115</v>
      </c>
      <c r="K2698" s="42">
        <v>42825</v>
      </c>
      <c r="L2698" s="40" t="s">
        <v>11115</v>
      </c>
      <c r="M2698" s="42">
        <v>42825</v>
      </c>
      <c r="N2698" s="42">
        <v>2958465</v>
      </c>
      <c r="O2698" s="40" t="s">
        <v>11149</v>
      </c>
      <c r="P2698" s="40" t="s">
        <v>17366</v>
      </c>
      <c r="Q2698" s="40" t="s">
        <v>11118</v>
      </c>
    </row>
    <row r="2699" spans="1:17" x14ac:dyDescent="0.35">
      <c r="A2699" s="40" t="s">
        <v>17367</v>
      </c>
      <c r="B2699" s="40" t="s">
        <v>17368</v>
      </c>
      <c r="C2699" s="41"/>
      <c r="D2699" s="42">
        <v>42825</v>
      </c>
      <c r="E2699" s="42">
        <v>2958465</v>
      </c>
      <c r="F2699" s="41"/>
      <c r="G2699" s="41"/>
      <c r="H2699" s="40" t="s">
        <v>9590</v>
      </c>
      <c r="I2699" s="42">
        <v>42825</v>
      </c>
      <c r="J2699" s="40" t="s">
        <v>11115</v>
      </c>
      <c r="K2699" s="42">
        <v>42825</v>
      </c>
      <c r="L2699" s="40" t="s">
        <v>11115</v>
      </c>
      <c r="M2699" s="42">
        <v>42825</v>
      </c>
      <c r="N2699" s="42">
        <v>2958465</v>
      </c>
      <c r="O2699" s="40" t="s">
        <v>11149</v>
      </c>
      <c r="P2699" s="40" t="s">
        <v>17366</v>
      </c>
      <c r="Q2699" s="40" t="s">
        <v>11121</v>
      </c>
    </row>
    <row r="2700" spans="1:17" x14ac:dyDescent="0.35">
      <c r="A2700" s="40" t="s">
        <v>17369</v>
      </c>
      <c r="B2700" s="40" t="s">
        <v>17370</v>
      </c>
      <c r="C2700" s="41"/>
      <c r="D2700" s="42">
        <v>42825</v>
      </c>
      <c r="E2700" s="42">
        <v>2958465</v>
      </c>
      <c r="F2700" s="41"/>
      <c r="G2700" s="41"/>
      <c r="H2700" s="40" t="s">
        <v>9590</v>
      </c>
      <c r="I2700" s="42">
        <v>42825</v>
      </c>
      <c r="J2700" s="40" t="s">
        <v>11115</v>
      </c>
      <c r="K2700" s="42">
        <v>42825</v>
      </c>
      <c r="L2700" s="40" t="s">
        <v>11115</v>
      </c>
      <c r="M2700" s="42">
        <v>42825</v>
      </c>
      <c r="N2700" s="42">
        <v>2958465</v>
      </c>
      <c r="O2700" s="40" t="s">
        <v>11249</v>
      </c>
      <c r="P2700" s="40" t="s">
        <v>17371</v>
      </c>
      <c r="Q2700" s="40" t="s">
        <v>11136</v>
      </c>
    </row>
    <row r="2701" spans="1:17" x14ac:dyDescent="0.35">
      <c r="A2701" s="40" t="s">
        <v>17372</v>
      </c>
      <c r="B2701" s="40" t="s">
        <v>17373</v>
      </c>
      <c r="C2701" s="41"/>
      <c r="D2701" s="42">
        <v>42825</v>
      </c>
      <c r="E2701" s="42">
        <v>2958465</v>
      </c>
      <c r="F2701" s="41"/>
      <c r="G2701" s="41"/>
      <c r="H2701" s="40" t="s">
        <v>9590</v>
      </c>
      <c r="I2701" s="42">
        <v>42825</v>
      </c>
      <c r="J2701" s="40" t="s">
        <v>11115</v>
      </c>
      <c r="K2701" s="42">
        <v>42825</v>
      </c>
      <c r="L2701" s="40" t="s">
        <v>11115</v>
      </c>
      <c r="M2701" s="42">
        <v>42825</v>
      </c>
      <c r="N2701" s="42">
        <v>2958465</v>
      </c>
      <c r="O2701" s="40" t="s">
        <v>11149</v>
      </c>
      <c r="P2701" s="40" t="s">
        <v>17374</v>
      </c>
      <c r="Q2701" s="40" t="s">
        <v>11118</v>
      </c>
    </row>
    <row r="2702" spans="1:17" x14ac:dyDescent="0.35">
      <c r="A2702" s="40" t="s">
        <v>17375</v>
      </c>
      <c r="B2702" s="40" t="s">
        <v>17376</v>
      </c>
      <c r="C2702" s="41"/>
      <c r="D2702" s="42">
        <v>42825</v>
      </c>
      <c r="E2702" s="42">
        <v>2958465</v>
      </c>
      <c r="F2702" s="41"/>
      <c r="G2702" s="41"/>
      <c r="H2702" s="40" t="s">
        <v>9590</v>
      </c>
      <c r="I2702" s="42">
        <v>42825</v>
      </c>
      <c r="J2702" s="40" t="s">
        <v>11115</v>
      </c>
      <c r="K2702" s="42">
        <v>42825</v>
      </c>
      <c r="L2702" s="40" t="s">
        <v>11115</v>
      </c>
      <c r="M2702" s="42">
        <v>42825</v>
      </c>
      <c r="N2702" s="42">
        <v>2958465</v>
      </c>
      <c r="O2702" s="40" t="s">
        <v>11149</v>
      </c>
      <c r="P2702" s="40" t="s">
        <v>17374</v>
      </c>
      <c r="Q2702" s="40" t="s">
        <v>11121</v>
      </c>
    </row>
    <row r="2703" spans="1:17" x14ac:dyDescent="0.35">
      <c r="A2703" s="40" t="s">
        <v>17377</v>
      </c>
      <c r="B2703" s="40" t="s">
        <v>17378</v>
      </c>
      <c r="C2703" s="41"/>
      <c r="D2703" s="42">
        <v>42825</v>
      </c>
      <c r="E2703" s="42">
        <v>2958465</v>
      </c>
      <c r="F2703" s="41"/>
      <c r="G2703" s="41"/>
      <c r="H2703" s="40" t="s">
        <v>9590</v>
      </c>
      <c r="I2703" s="42">
        <v>42825</v>
      </c>
      <c r="J2703" s="40" t="s">
        <v>11115</v>
      </c>
      <c r="K2703" s="42">
        <v>42825</v>
      </c>
      <c r="L2703" s="40" t="s">
        <v>11115</v>
      </c>
      <c r="M2703" s="42">
        <v>42825</v>
      </c>
      <c r="N2703" s="42">
        <v>2958465</v>
      </c>
      <c r="O2703" s="40" t="s">
        <v>11188</v>
      </c>
      <c r="P2703" s="40" t="s">
        <v>17379</v>
      </c>
      <c r="Q2703" s="40" t="s">
        <v>11118</v>
      </c>
    </row>
    <row r="2704" spans="1:17" x14ac:dyDescent="0.35">
      <c r="A2704" s="40" t="s">
        <v>17380</v>
      </c>
      <c r="B2704" s="40" t="s">
        <v>17381</v>
      </c>
      <c r="C2704" s="41"/>
      <c r="D2704" s="42">
        <v>42825</v>
      </c>
      <c r="E2704" s="42">
        <v>2958465</v>
      </c>
      <c r="F2704" s="41"/>
      <c r="G2704" s="41"/>
      <c r="H2704" s="40" t="s">
        <v>9590</v>
      </c>
      <c r="I2704" s="42">
        <v>42825</v>
      </c>
      <c r="J2704" s="40" t="s">
        <v>11115</v>
      </c>
      <c r="K2704" s="42">
        <v>42825</v>
      </c>
      <c r="L2704" s="40" t="s">
        <v>11115</v>
      </c>
      <c r="M2704" s="42">
        <v>42825</v>
      </c>
      <c r="N2704" s="42">
        <v>2958465</v>
      </c>
      <c r="O2704" s="40" t="s">
        <v>11188</v>
      </c>
      <c r="P2704" s="40" t="s">
        <v>17379</v>
      </c>
      <c r="Q2704" s="40" t="s">
        <v>11121</v>
      </c>
    </row>
    <row r="2705" spans="1:17" x14ac:dyDescent="0.35">
      <c r="A2705" s="40" t="s">
        <v>17382</v>
      </c>
      <c r="B2705" s="40" t="s">
        <v>17383</v>
      </c>
      <c r="C2705" s="41"/>
      <c r="D2705" s="42">
        <v>42825</v>
      </c>
      <c r="E2705" s="42">
        <v>2958465</v>
      </c>
      <c r="F2705" s="41"/>
      <c r="G2705" s="41"/>
      <c r="H2705" s="40" t="s">
        <v>9590</v>
      </c>
      <c r="I2705" s="42">
        <v>42825</v>
      </c>
      <c r="J2705" s="40" t="s">
        <v>11115</v>
      </c>
      <c r="K2705" s="42">
        <v>42825</v>
      </c>
      <c r="L2705" s="40" t="s">
        <v>11115</v>
      </c>
      <c r="M2705" s="42">
        <v>42825</v>
      </c>
      <c r="N2705" s="42">
        <v>2958465</v>
      </c>
      <c r="O2705" s="40" t="s">
        <v>11249</v>
      </c>
      <c r="P2705" s="40" t="s">
        <v>17384</v>
      </c>
      <c r="Q2705" s="40" t="s">
        <v>11118</v>
      </c>
    </row>
    <row r="2706" spans="1:17" x14ac:dyDescent="0.35">
      <c r="A2706" s="40" t="s">
        <v>17385</v>
      </c>
      <c r="B2706" s="40" t="s">
        <v>17383</v>
      </c>
      <c r="C2706" s="41"/>
      <c r="D2706" s="42">
        <v>42825</v>
      </c>
      <c r="E2706" s="42">
        <v>2958465</v>
      </c>
      <c r="F2706" s="41"/>
      <c r="G2706" s="41"/>
      <c r="H2706" s="40" t="s">
        <v>9590</v>
      </c>
      <c r="I2706" s="42">
        <v>42825</v>
      </c>
      <c r="J2706" s="40" t="s">
        <v>11115</v>
      </c>
      <c r="K2706" s="42">
        <v>42825</v>
      </c>
      <c r="L2706" s="40" t="s">
        <v>11115</v>
      </c>
      <c r="M2706" s="42">
        <v>42825</v>
      </c>
      <c r="N2706" s="42">
        <v>2958465</v>
      </c>
      <c r="O2706" s="40" t="s">
        <v>11249</v>
      </c>
      <c r="P2706" s="40" t="s">
        <v>17384</v>
      </c>
      <c r="Q2706" s="40" t="s">
        <v>11118</v>
      </c>
    </row>
    <row r="2707" spans="1:17" x14ac:dyDescent="0.35">
      <c r="A2707" s="40" t="s">
        <v>17386</v>
      </c>
      <c r="B2707" s="40" t="s">
        <v>17383</v>
      </c>
      <c r="C2707" s="41"/>
      <c r="D2707" s="42">
        <v>42825</v>
      </c>
      <c r="E2707" s="42">
        <v>2958465</v>
      </c>
      <c r="F2707" s="41"/>
      <c r="G2707" s="41"/>
      <c r="H2707" s="40" t="s">
        <v>9590</v>
      </c>
      <c r="I2707" s="42">
        <v>42825</v>
      </c>
      <c r="J2707" s="40" t="s">
        <v>11115</v>
      </c>
      <c r="K2707" s="42">
        <v>42825</v>
      </c>
      <c r="L2707" s="40" t="s">
        <v>11115</v>
      </c>
      <c r="M2707" s="42">
        <v>42825</v>
      </c>
      <c r="N2707" s="42">
        <v>2958465</v>
      </c>
      <c r="O2707" s="40" t="s">
        <v>11249</v>
      </c>
      <c r="P2707" s="40" t="s">
        <v>17384</v>
      </c>
      <c r="Q2707" s="40" t="s">
        <v>11118</v>
      </c>
    </row>
    <row r="2708" spans="1:17" x14ac:dyDescent="0.35">
      <c r="A2708" s="40" t="s">
        <v>17387</v>
      </c>
      <c r="B2708" s="40" t="s">
        <v>17388</v>
      </c>
      <c r="C2708" s="41"/>
      <c r="D2708" s="42">
        <v>42825</v>
      </c>
      <c r="E2708" s="42">
        <v>2958465</v>
      </c>
      <c r="F2708" s="41"/>
      <c r="G2708" s="41"/>
      <c r="H2708" s="40" t="s">
        <v>9590</v>
      </c>
      <c r="I2708" s="42">
        <v>42825</v>
      </c>
      <c r="J2708" s="40" t="s">
        <v>11115</v>
      </c>
      <c r="K2708" s="42">
        <v>42825</v>
      </c>
      <c r="L2708" s="40" t="s">
        <v>11115</v>
      </c>
      <c r="M2708" s="42">
        <v>42825</v>
      </c>
      <c r="N2708" s="42">
        <v>2958465</v>
      </c>
      <c r="O2708" s="40" t="s">
        <v>11249</v>
      </c>
      <c r="P2708" s="40" t="s">
        <v>17384</v>
      </c>
      <c r="Q2708" s="40" t="s">
        <v>11121</v>
      </c>
    </row>
    <row r="2709" spans="1:17" x14ac:dyDescent="0.35">
      <c r="A2709" s="40" t="s">
        <v>10445</v>
      </c>
      <c r="B2709" s="40" t="s">
        <v>17389</v>
      </c>
      <c r="C2709" s="41"/>
      <c r="D2709" s="42">
        <v>42825</v>
      </c>
      <c r="E2709" s="42">
        <v>2958465</v>
      </c>
      <c r="F2709" s="41"/>
      <c r="G2709" s="41"/>
      <c r="H2709" s="40" t="s">
        <v>9590</v>
      </c>
      <c r="I2709" s="42">
        <v>42825</v>
      </c>
      <c r="J2709" s="40" t="s">
        <v>11115</v>
      </c>
      <c r="K2709" s="42">
        <v>42825</v>
      </c>
      <c r="L2709" s="40" t="s">
        <v>11115</v>
      </c>
      <c r="M2709" s="42">
        <v>42825</v>
      </c>
      <c r="N2709" s="42">
        <v>2958465</v>
      </c>
      <c r="O2709" s="40" t="s">
        <v>11149</v>
      </c>
      <c r="P2709" s="40" t="s">
        <v>17390</v>
      </c>
      <c r="Q2709" s="40" t="s">
        <v>11118</v>
      </c>
    </row>
    <row r="2710" spans="1:17" x14ac:dyDescent="0.35">
      <c r="A2710" s="40" t="s">
        <v>17391</v>
      </c>
      <c r="B2710" s="40" t="s">
        <v>17392</v>
      </c>
      <c r="C2710" s="41"/>
      <c r="D2710" s="42">
        <v>42825</v>
      </c>
      <c r="E2710" s="42">
        <v>2958465</v>
      </c>
      <c r="F2710" s="41"/>
      <c r="G2710" s="41"/>
      <c r="H2710" s="40" t="s">
        <v>9590</v>
      </c>
      <c r="I2710" s="42">
        <v>42825</v>
      </c>
      <c r="J2710" s="40" t="s">
        <v>11115</v>
      </c>
      <c r="K2710" s="42">
        <v>42825</v>
      </c>
      <c r="L2710" s="40" t="s">
        <v>11115</v>
      </c>
      <c r="M2710" s="42">
        <v>42825</v>
      </c>
      <c r="N2710" s="42">
        <v>2958465</v>
      </c>
      <c r="O2710" s="40" t="s">
        <v>11720</v>
      </c>
      <c r="P2710" s="40" t="s">
        <v>17390</v>
      </c>
      <c r="Q2710" s="40" t="s">
        <v>11121</v>
      </c>
    </row>
    <row r="2711" spans="1:17" x14ac:dyDescent="0.35">
      <c r="A2711" s="40" t="s">
        <v>10444</v>
      </c>
      <c r="B2711" s="40" t="s">
        <v>17393</v>
      </c>
      <c r="C2711" s="41"/>
      <c r="D2711" s="42">
        <v>42825</v>
      </c>
      <c r="E2711" s="42">
        <v>2958465</v>
      </c>
      <c r="F2711" s="41"/>
      <c r="G2711" s="41"/>
      <c r="H2711" s="40" t="s">
        <v>9590</v>
      </c>
      <c r="I2711" s="42">
        <v>42825</v>
      </c>
      <c r="J2711" s="40" t="s">
        <v>11115</v>
      </c>
      <c r="K2711" s="42">
        <v>42825</v>
      </c>
      <c r="L2711" s="40" t="s">
        <v>11115</v>
      </c>
      <c r="M2711" s="42">
        <v>42825</v>
      </c>
      <c r="N2711" s="42">
        <v>2958465</v>
      </c>
      <c r="O2711" s="40" t="s">
        <v>11149</v>
      </c>
      <c r="P2711" s="40" t="s">
        <v>17390</v>
      </c>
      <c r="Q2711" s="40" t="s">
        <v>11152</v>
      </c>
    </row>
    <row r="2712" spans="1:17" x14ac:dyDescent="0.35">
      <c r="A2712" s="40" t="s">
        <v>17394</v>
      </c>
      <c r="B2712" s="40" t="s">
        <v>17395</v>
      </c>
      <c r="C2712" s="41"/>
      <c r="D2712" s="42">
        <v>42825</v>
      </c>
      <c r="E2712" s="42">
        <v>2958465</v>
      </c>
      <c r="F2712" s="41"/>
      <c r="G2712" s="41"/>
      <c r="H2712" s="40" t="s">
        <v>9590</v>
      </c>
      <c r="I2712" s="42">
        <v>42825</v>
      </c>
      <c r="J2712" s="40" t="s">
        <v>11115</v>
      </c>
      <c r="K2712" s="42">
        <v>42825</v>
      </c>
      <c r="L2712" s="40" t="s">
        <v>11115</v>
      </c>
      <c r="M2712" s="42">
        <v>42825</v>
      </c>
      <c r="N2712" s="42">
        <v>2958465</v>
      </c>
      <c r="O2712" s="40" t="s">
        <v>11149</v>
      </c>
      <c r="P2712" s="40" t="s">
        <v>17390</v>
      </c>
      <c r="Q2712" s="40" t="s">
        <v>11136</v>
      </c>
    </row>
    <row r="2713" spans="1:17" x14ac:dyDescent="0.35">
      <c r="A2713" s="40" t="s">
        <v>17396</v>
      </c>
      <c r="B2713" s="40" t="s">
        <v>17397</v>
      </c>
      <c r="C2713" s="41"/>
      <c r="D2713" s="42">
        <v>42825</v>
      </c>
      <c r="E2713" s="42">
        <v>2958465</v>
      </c>
      <c r="F2713" s="41"/>
      <c r="G2713" s="41"/>
      <c r="H2713" s="40" t="s">
        <v>9590</v>
      </c>
      <c r="I2713" s="42">
        <v>42825</v>
      </c>
      <c r="J2713" s="40" t="s">
        <v>11115</v>
      </c>
      <c r="K2713" s="42">
        <v>42825</v>
      </c>
      <c r="L2713" s="40" t="s">
        <v>11115</v>
      </c>
      <c r="M2713" s="42">
        <v>42825</v>
      </c>
      <c r="N2713" s="42">
        <v>2958465</v>
      </c>
      <c r="O2713" s="40" t="s">
        <v>11149</v>
      </c>
      <c r="P2713" s="40" t="s">
        <v>17398</v>
      </c>
      <c r="Q2713" s="40" t="s">
        <v>11167</v>
      </c>
    </row>
    <row r="2714" spans="1:17" x14ac:dyDescent="0.35">
      <c r="A2714" s="40" t="s">
        <v>17399</v>
      </c>
      <c r="B2714" s="40" t="s">
        <v>17400</v>
      </c>
      <c r="C2714" s="41"/>
      <c r="D2714" s="42">
        <v>42825</v>
      </c>
      <c r="E2714" s="42">
        <v>2958465</v>
      </c>
      <c r="F2714" s="41"/>
      <c r="G2714" s="41"/>
      <c r="H2714" s="40" t="s">
        <v>9590</v>
      </c>
      <c r="I2714" s="42">
        <v>42825</v>
      </c>
      <c r="J2714" s="40" t="s">
        <v>11115</v>
      </c>
      <c r="K2714" s="42">
        <v>42825</v>
      </c>
      <c r="L2714" s="40" t="s">
        <v>11115</v>
      </c>
      <c r="M2714" s="42">
        <v>42825</v>
      </c>
      <c r="N2714" s="42">
        <v>2958465</v>
      </c>
      <c r="O2714" s="40" t="s">
        <v>11116</v>
      </c>
      <c r="P2714" s="40" t="s">
        <v>17401</v>
      </c>
      <c r="Q2714" s="40" t="s">
        <v>11118</v>
      </c>
    </row>
    <row r="2715" spans="1:17" x14ac:dyDescent="0.35">
      <c r="A2715" s="40" t="s">
        <v>17402</v>
      </c>
      <c r="B2715" s="40" t="s">
        <v>17403</v>
      </c>
      <c r="C2715" s="41"/>
      <c r="D2715" s="42">
        <v>42825</v>
      </c>
      <c r="E2715" s="42">
        <v>2958465</v>
      </c>
      <c r="F2715" s="41"/>
      <c r="G2715" s="41"/>
      <c r="H2715" s="40" t="s">
        <v>9590</v>
      </c>
      <c r="I2715" s="42">
        <v>42825</v>
      </c>
      <c r="J2715" s="40" t="s">
        <v>11115</v>
      </c>
      <c r="K2715" s="42">
        <v>42825</v>
      </c>
      <c r="L2715" s="40" t="s">
        <v>11115</v>
      </c>
      <c r="M2715" s="42">
        <v>42825</v>
      </c>
      <c r="N2715" s="42">
        <v>2958465</v>
      </c>
      <c r="O2715" s="40" t="s">
        <v>11124</v>
      </c>
      <c r="P2715" s="40" t="s">
        <v>17404</v>
      </c>
      <c r="Q2715" s="40" t="s">
        <v>11121</v>
      </c>
    </row>
    <row r="2716" spans="1:17" x14ac:dyDescent="0.35">
      <c r="A2716" s="40" t="s">
        <v>17405</v>
      </c>
      <c r="B2716" s="40" t="s">
        <v>17406</v>
      </c>
      <c r="C2716" s="41"/>
      <c r="D2716" s="42">
        <v>42825</v>
      </c>
      <c r="E2716" s="42">
        <v>2958465</v>
      </c>
      <c r="F2716" s="41"/>
      <c r="G2716" s="41"/>
      <c r="H2716" s="40" t="s">
        <v>9590</v>
      </c>
      <c r="I2716" s="42">
        <v>42825</v>
      </c>
      <c r="J2716" s="40" t="s">
        <v>11115</v>
      </c>
      <c r="K2716" s="42">
        <v>42825</v>
      </c>
      <c r="L2716" s="40" t="s">
        <v>11115</v>
      </c>
      <c r="M2716" s="42">
        <v>42825</v>
      </c>
      <c r="N2716" s="42">
        <v>2958465</v>
      </c>
      <c r="O2716" s="40" t="s">
        <v>11194</v>
      </c>
      <c r="P2716" s="40" t="s">
        <v>17407</v>
      </c>
      <c r="Q2716" s="40" t="s">
        <v>11118</v>
      </c>
    </row>
    <row r="2717" spans="1:17" x14ac:dyDescent="0.35">
      <c r="A2717" s="40" t="s">
        <v>17408</v>
      </c>
      <c r="B2717" s="40" t="s">
        <v>17409</v>
      </c>
      <c r="C2717" s="41"/>
      <c r="D2717" s="42">
        <v>42825</v>
      </c>
      <c r="E2717" s="42">
        <v>2958465</v>
      </c>
      <c r="F2717" s="41"/>
      <c r="G2717" s="41"/>
      <c r="H2717" s="40" t="s">
        <v>9590</v>
      </c>
      <c r="I2717" s="42">
        <v>42825</v>
      </c>
      <c r="J2717" s="40" t="s">
        <v>11115</v>
      </c>
      <c r="K2717" s="42">
        <v>42825</v>
      </c>
      <c r="L2717" s="40" t="s">
        <v>11115</v>
      </c>
      <c r="M2717" s="42">
        <v>42825</v>
      </c>
      <c r="N2717" s="42">
        <v>2958465</v>
      </c>
      <c r="O2717" s="40" t="s">
        <v>11194</v>
      </c>
      <c r="P2717" s="40" t="s">
        <v>17407</v>
      </c>
      <c r="Q2717" s="40" t="s">
        <v>11121</v>
      </c>
    </row>
    <row r="2718" spans="1:17" x14ac:dyDescent="0.35">
      <c r="A2718" s="40" t="s">
        <v>17410</v>
      </c>
      <c r="B2718" s="40" t="s">
        <v>17411</v>
      </c>
      <c r="C2718" s="41"/>
      <c r="D2718" s="42">
        <v>42825</v>
      </c>
      <c r="E2718" s="42">
        <v>2958465</v>
      </c>
      <c r="F2718" s="41"/>
      <c r="G2718" s="41"/>
      <c r="H2718" s="40" t="s">
        <v>9590</v>
      </c>
      <c r="I2718" s="42">
        <v>42825</v>
      </c>
      <c r="J2718" s="40" t="s">
        <v>11115</v>
      </c>
      <c r="K2718" s="42">
        <v>42825</v>
      </c>
      <c r="L2718" s="40" t="s">
        <v>11115</v>
      </c>
      <c r="M2718" s="42">
        <v>42825</v>
      </c>
      <c r="N2718" s="42">
        <v>2958465</v>
      </c>
      <c r="O2718" s="40" t="s">
        <v>11188</v>
      </c>
      <c r="P2718" s="40" t="s">
        <v>17412</v>
      </c>
      <c r="Q2718" s="40" t="s">
        <v>11118</v>
      </c>
    </row>
    <row r="2719" spans="1:17" x14ac:dyDescent="0.35">
      <c r="A2719" s="40" t="s">
        <v>17413</v>
      </c>
      <c r="B2719" s="40" t="s">
        <v>17414</v>
      </c>
      <c r="C2719" s="41"/>
      <c r="D2719" s="42">
        <v>42825</v>
      </c>
      <c r="E2719" s="42">
        <v>2958465</v>
      </c>
      <c r="F2719" s="41"/>
      <c r="G2719" s="41"/>
      <c r="H2719" s="40" t="s">
        <v>9590</v>
      </c>
      <c r="I2719" s="42">
        <v>42825</v>
      </c>
      <c r="J2719" s="40" t="s">
        <v>11115</v>
      </c>
      <c r="K2719" s="42">
        <v>42825</v>
      </c>
      <c r="L2719" s="40" t="s">
        <v>11115</v>
      </c>
      <c r="M2719" s="42">
        <v>42825</v>
      </c>
      <c r="N2719" s="42">
        <v>2958465</v>
      </c>
      <c r="O2719" s="40" t="s">
        <v>11188</v>
      </c>
      <c r="P2719" s="40" t="s">
        <v>17412</v>
      </c>
      <c r="Q2719" s="40" t="s">
        <v>11121</v>
      </c>
    </row>
    <row r="2720" spans="1:17" x14ac:dyDescent="0.35">
      <c r="A2720" s="40" t="s">
        <v>17415</v>
      </c>
      <c r="B2720" s="40" t="s">
        <v>17416</v>
      </c>
      <c r="C2720" s="41"/>
      <c r="D2720" s="42">
        <v>42825</v>
      </c>
      <c r="E2720" s="42">
        <v>2958465</v>
      </c>
      <c r="F2720" s="41"/>
      <c r="G2720" s="41"/>
      <c r="H2720" s="40" t="s">
        <v>9590</v>
      </c>
      <c r="I2720" s="42">
        <v>42825</v>
      </c>
      <c r="J2720" s="40" t="s">
        <v>11115</v>
      </c>
      <c r="K2720" s="42">
        <v>42825</v>
      </c>
      <c r="L2720" s="40" t="s">
        <v>11115</v>
      </c>
      <c r="M2720" s="42">
        <v>42825</v>
      </c>
      <c r="N2720" s="42">
        <v>2958465</v>
      </c>
      <c r="O2720" s="40" t="s">
        <v>11188</v>
      </c>
      <c r="P2720" s="40" t="s">
        <v>17412</v>
      </c>
      <c r="Q2720" s="40" t="s">
        <v>11152</v>
      </c>
    </row>
    <row r="2721" spans="1:17" x14ac:dyDescent="0.35">
      <c r="A2721" s="40" t="s">
        <v>10714</v>
      </c>
      <c r="B2721" s="40" t="s">
        <v>17417</v>
      </c>
      <c r="C2721" s="41"/>
      <c r="D2721" s="42">
        <v>42825</v>
      </c>
      <c r="E2721" s="42">
        <v>2958465</v>
      </c>
      <c r="F2721" s="41"/>
      <c r="G2721" s="41"/>
      <c r="H2721" s="40" t="s">
        <v>9590</v>
      </c>
      <c r="I2721" s="42">
        <v>42825</v>
      </c>
      <c r="J2721" s="40" t="s">
        <v>11115</v>
      </c>
      <c r="K2721" s="42">
        <v>42825</v>
      </c>
      <c r="L2721" s="40" t="s">
        <v>11115</v>
      </c>
      <c r="M2721" s="42">
        <v>42825</v>
      </c>
      <c r="N2721" s="42">
        <v>2958465</v>
      </c>
      <c r="O2721" s="40" t="s">
        <v>11149</v>
      </c>
      <c r="P2721" s="40" t="s">
        <v>17418</v>
      </c>
      <c r="Q2721" s="40" t="s">
        <v>11118</v>
      </c>
    </row>
    <row r="2722" spans="1:17" x14ac:dyDescent="0.35">
      <c r="A2722" s="40" t="s">
        <v>17419</v>
      </c>
      <c r="B2722" s="40" t="s">
        <v>17420</v>
      </c>
      <c r="C2722" s="41"/>
      <c r="D2722" s="42">
        <v>42825</v>
      </c>
      <c r="E2722" s="42">
        <v>2958465</v>
      </c>
      <c r="F2722" s="41"/>
      <c r="G2722" s="41"/>
      <c r="H2722" s="40" t="s">
        <v>9590</v>
      </c>
      <c r="I2722" s="42">
        <v>42825</v>
      </c>
      <c r="J2722" s="40" t="s">
        <v>11115</v>
      </c>
      <c r="K2722" s="42">
        <v>42825</v>
      </c>
      <c r="L2722" s="40" t="s">
        <v>11115</v>
      </c>
      <c r="M2722" s="42">
        <v>42825</v>
      </c>
      <c r="N2722" s="42">
        <v>2958465</v>
      </c>
      <c r="O2722" s="40" t="s">
        <v>11116</v>
      </c>
      <c r="P2722" s="40" t="s">
        <v>17418</v>
      </c>
      <c r="Q2722" s="40" t="s">
        <v>11121</v>
      </c>
    </row>
    <row r="2723" spans="1:17" x14ac:dyDescent="0.35">
      <c r="A2723" s="40" t="s">
        <v>10715</v>
      </c>
      <c r="B2723" s="40" t="s">
        <v>17421</v>
      </c>
      <c r="C2723" s="41"/>
      <c r="D2723" s="42">
        <v>42825</v>
      </c>
      <c r="E2723" s="42">
        <v>2958465</v>
      </c>
      <c r="F2723" s="41"/>
      <c r="G2723" s="41"/>
      <c r="H2723" s="40" t="s">
        <v>9590</v>
      </c>
      <c r="I2723" s="42">
        <v>42825</v>
      </c>
      <c r="J2723" s="40" t="s">
        <v>11115</v>
      </c>
      <c r="K2723" s="42">
        <v>42825</v>
      </c>
      <c r="L2723" s="40" t="s">
        <v>11115</v>
      </c>
      <c r="M2723" s="42">
        <v>42825</v>
      </c>
      <c r="N2723" s="42">
        <v>2958465</v>
      </c>
      <c r="O2723" s="40" t="s">
        <v>11149</v>
      </c>
      <c r="P2723" s="40" t="s">
        <v>17418</v>
      </c>
      <c r="Q2723" s="40" t="s">
        <v>11152</v>
      </c>
    </row>
    <row r="2724" spans="1:17" x14ac:dyDescent="0.35">
      <c r="A2724" s="40" t="s">
        <v>17422</v>
      </c>
      <c r="B2724" s="40" t="s">
        <v>17423</v>
      </c>
      <c r="C2724" s="41"/>
      <c r="D2724" s="42">
        <v>42825</v>
      </c>
      <c r="E2724" s="42">
        <v>2958465</v>
      </c>
      <c r="F2724" s="41"/>
      <c r="G2724" s="41"/>
      <c r="H2724" s="40" t="s">
        <v>9590</v>
      </c>
      <c r="I2724" s="42">
        <v>42825</v>
      </c>
      <c r="J2724" s="40" t="s">
        <v>11115</v>
      </c>
      <c r="K2724" s="42">
        <v>42825</v>
      </c>
      <c r="L2724" s="40" t="s">
        <v>11115</v>
      </c>
      <c r="M2724" s="42">
        <v>42825</v>
      </c>
      <c r="N2724" s="42">
        <v>2958465</v>
      </c>
      <c r="O2724" s="40" t="s">
        <v>11116</v>
      </c>
      <c r="P2724" s="40" t="s">
        <v>17418</v>
      </c>
      <c r="Q2724" s="40" t="s">
        <v>11184</v>
      </c>
    </row>
    <row r="2725" spans="1:17" x14ac:dyDescent="0.35">
      <c r="A2725" s="40" t="s">
        <v>17424</v>
      </c>
      <c r="B2725" s="40" t="s">
        <v>17425</v>
      </c>
      <c r="C2725" s="41"/>
      <c r="D2725" s="42">
        <v>42825</v>
      </c>
      <c r="E2725" s="42">
        <v>2958465</v>
      </c>
      <c r="F2725" s="41"/>
      <c r="G2725" s="41"/>
      <c r="H2725" s="40" t="s">
        <v>9590</v>
      </c>
      <c r="I2725" s="42">
        <v>42825</v>
      </c>
      <c r="J2725" s="40" t="s">
        <v>11115</v>
      </c>
      <c r="K2725" s="42">
        <v>42825</v>
      </c>
      <c r="L2725" s="40" t="s">
        <v>11115</v>
      </c>
      <c r="M2725" s="42">
        <v>42825</v>
      </c>
      <c r="N2725" s="42">
        <v>2958465</v>
      </c>
      <c r="O2725" s="40" t="s">
        <v>11149</v>
      </c>
      <c r="P2725" s="40" t="s">
        <v>17418</v>
      </c>
      <c r="Q2725" s="40" t="s">
        <v>11167</v>
      </c>
    </row>
    <row r="2726" spans="1:17" x14ac:dyDescent="0.35">
      <c r="A2726" s="40" t="s">
        <v>17426</v>
      </c>
      <c r="B2726" s="40" t="s">
        <v>17427</v>
      </c>
      <c r="C2726" s="41"/>
      <c r="D2726" s="42">
        <v>42825</v>
      </c>
      <c r="E2726" s="42">
        <v>2958465</v>
      </c>
      <c r="F2726" s="41"/>
      <c r="G2726" s="41"/>
      <c r="H2726" s="40" t="s">
        <v>9590</v>
      </c>
      <c r="I2726" s="42">
        <v>42825</v>
      </c>
      <c r="J2726" s="40" t="s">
        <v>11115</v>
      </c>
      <c r="K2726" s="42">
        <v>42825</v>
      </c>
      <c r="L2726" s="40" t="s">
        <v>11115</v>
      </c>
      <c r="M2726" s="42">
        <v>42825</v>
      </c>
      <c r="N2726" s="42">
        <v>2958465</v>
      </c>
      <c r="O2726" s="40" t="s">
        <v>11149</v>
      </c>
      <c r="P2726" s="40" t="s">
        <v>17428</v>
      </c>
      <c r="Q2726" s="40" t="s">
        <v>11152</v>
      </c>
    </row>
    <row r="2727" spans="1:17" x14ac:dyDescent="0.35">
      <c r="A2727" s="40" t="s">
        <v>17429</v>
      </c>
      <c r="B2727" s="40" t="s">
        <v>17430</v>
      </c>
      <c r="C2727" s="40" t="s">
        <v>13590</v>
      </c>
      <c r="D2727" s="42">
        <v>42928</v>
      </c>
      <c r="E2727" s="41"/>
      <c r="F2727" s="41"/>
      <c r="G2727" s="41"/>
      <c r="H2727" s="40" t="s">
        <v>9590</v>
      </c>
      <c r="I2727" s="42">
        <v>42928</v>
      </c>
      <c r="J2727" s="40" t="s">
        <v>13591</v>
      </c>
      <c r="K2727" s="42">
        <v>42928</v>
      </c>
      <c r="L2727" s="40" t="s">
        <v>13592</v>
      </c>
      <c r="M2727" s="42">
        <v>42928</v>
      </c>
      <c r="N2727" s="41"/>
      <c r="O2727" s="40" t="s">
        <v>11149</v>
      </c>
      <c r="P2727" s="40" t="s">
        <v>17428</v>
      </c>
      <c r="Q2727" s="40" t="s">
        <v>11152</v>
      </c>
    </row>
    <row r="2728" spans="1:17" x14ac:dyDescent="0.35">
      <c r="A2728" s="40" t="s">
        <v>2436</v>
      </c>
      <c r="B2728" s="40" t="s">
        <v>17430</v>
      </c>
      <c r="C2728" s="40" t="s">
        <v>13590</v>
      </c>
      <c r="D2728" s="42">
        <v>42928</v>
      </c>
      <c r="E2728" s="41"/>
      <c r="F2728" s="41"/>
      <c r="G2728" s="41"/>
      <c r="H2728" s="40" t="s">
        <v>9590</v>
      </c>
      <c r="I2728" s="42">
        <v>42928</v>
      </c>
      <c r="J2728" s="40" t="s">
        <v>13592</v>
      </c>
      <c r="K2728" s="42">
        <v>42928</v>
      </c>
      <c r="L2728" s="40" t="s">
        <v>13591</v>
      </c>
      <c r="M2728" s="42">
        <v>42928</v>
      </c>
      <c r="N2728" s="41"/>
      <c r="O2728" s="40" t="s">
        <v>11149</v>
      </c>
      <c r="P2728" s="40" t="s">
        <v>17428</v>
      </c>
      <c r="Q2728" s="40" t="s">
        <v>11152</v>
      </c>
    </row>
    <row r="2729" spans="1:17" x14ac:dyDescent="0.35">
      <c r="A2729" s="40" t="s">
        <v>17431</v>
      </c>
      <c r="B2729" s="40" t="s">
        <v>17432</v>
      </c>
      <c r="C2729" s="41"/>
      <c r="D2729" s="42">
        <v>42825</v>
      </c>
      <c r="E2729" s="42">
        <v>2958465</v>
      </c>
      <c r="F2729" s="41"/>
      <c r="G2729" s="41"/>
      <c r="H2729" s="40" t="s">
        <v>9590</v>
      </c>
      <c r="I2729" s="42">
        <v>42825</v>
      </c>
      <c r="J2729" s="40" t="s">
        <v>11115</v>
      </c>
      <c r="K2729" s="42">
        <v>42825</v>
      </c>
      <c r="L2729" s="40" t="s">
        <v>11115</v>
      </c>
      <c r="M2729" s="42">
        <v>42825</v>
      </c>
      <c r="N2729" s="42">
        <v>2958465</v>
      </c>
      <c r="O2729" s="40" t="s">
        <v>11720</v>
      </c>
      <c r="P2729" s="40" t="s">
        <v>17433</v>
      </c>
      <c r="Q2729" s="40" t="s">
        <v>11121</v>
      </c>
    </row>
    <row r="2730" spans="1:17" x14ac:dyDescent="0.35">
      <c r="A2730" s="40" t="s">
        <v>17434</v>
      </c>
      <c r="B2730" s="40" t="s">
        <v>17435</v>
      </c>
      <c r="C2730" s="41"/>
      <c r="D2730" s="42">
        <v>42825</v>
      </c>
      <c r="E2730" s="42">
        <v>2958465</v>
      </c>
      <c r="F2730" s="40" t="s">
        <v>15017</v>
      </c>
      <c r="G2730" s="41"/>
      <c r="H2730" s="40" t="s">
        <v>9590</v>
      </c>
      <c r="I2730" s="42">
        <v>42825</v>
      </c>
      <c r="J2730" s="40" t="s">
        <v>11115</v>
      </c>
      <c r="K2730" s="42">
        <v>42825</v>
      </c>
      <c r="L2730" s="40" t="s">
        <v>11115</v>
      </c>
      <c r="M2730" s="42">
        <v>42825</v>
      </c>
      <c r="N2730" s="42">
        <v>2958465</v>
      </c>
      <c r="O2730" s="40" t="s">
        <v>11210</v>
      </c>
      <c r="P2730" s="40" t="s">
        <v>17436</v>
      </c>
      <c r="Q2730" s="40" t="s">
        <v>11118</v>
      </c>
    </row>
    <row r="2731" spans="1:17" x14ac:dyDescent="0.35">
      <c r="A2731" s="40" t="s">
        <v>17437</v>
      </c>
      <c r="B2731" s="40" t="s">
        <v>17438</v>
      </c>
      <c r="C2731" s="41"/>
      <c r="D2731" s="42">
        <v>42825</v>
      </c>
      <c r="E2731" s="42">
        <v>2958465</v>
      </c>
      <c r="F2731" s="41"/>
      <c r="G2731" s="41"/>
      <c r="H2731" s="40" t="s">
        <v>9590</v>
      </c>
      <c r="I2731" s="42">
        <v>42825</v>
      </c>
      <c r="J2731" s="40" t="s">
        <v>11115</v>
      </c>
      <c r="K2731" s="42">
        <v>42825</v>
      </c>
      <c r="L2731" s="40" t="s">
        <v>11115</v>
      </c>
      <c r="M2731" s="42">
        <v>42825</v>
      </c>
      <c r="N2731" s="42">
        <v>2958465</v>
      </c>
      <c r="O2731" s="40" t="s">
        <v>11210</v>
      </c>
      <c r="P2731" s="40" t="s">
        <v>17436</v>
      </c>
      <c r="Q2731" s="40" t="s">
        <v>11144</v>
      </c>
    </row>
    <row r="2732" spans="1:17" x14ac:dyDescent="0.35">
      <c r="A2732" s="40" t="s">
        <v>17439</v>
      </c>
      <c r="B2732" s="40" t="s">
        <v>17440</v>
      </c>
      <c r="C2732" s="41"/>
      <c r="D2732" s="42">
        <v>42825</v>
      </c>
      <c r="E2732" s="42">
        <v>2958465</v>
      </c>
      <c r="F2732" s="40" t="s">
        <v>17434</v>
      </c>
      <c r="G2732" s="41"/>
      <c r="H2732" s="40" t="s">
        <v>9590</v>
      </c>
      <c r="I2732" s="42">
        <v>42825</v>
      </c>
      <c r="J2732" s="40" t="s">
        <v>11115</v>
      </c>
      <c r="K2732" s="42">
        <v>42825</v>
      </c>
      <c r="L2732" s="40" t="s">
        <v>11115</v>
      </c>
      <c r="M2732" s="42">
        <v>42825</v>
      </c>
      <c r="N2732" s="42">
        <v>2958465</v>
      </c>
      <c r="O2732" s="40" t="s">
        <v>11210</v>
      </c>
      <c r="P2732" s="40" t="s">
        <v>17436</v>
      </c>
      <c r="Q2732" s="40" t="s">
        <v>11121</v>
      </c>
    </row>
    <row r="2733" spans="1:17" x14ac:dyDescent="0.35">
      <c r="A2733" s="40" t="s">
        <v>17441</v>
      </c>
      <c r="B2733" s="40" t="s">
        <v>17442</v>
      </c>
      <c r="C2733" s="41"/>
      <c r="D2733" s="42">
        <v>42825</v>
      </c>
      <c r="E2733" s="42">
        <v>2958465</v>
      </c>
      <c r="F2733" s="40" t="s">
        <v>17443</v>
      </c>
      <c r="G2733" s="41"/>
      <c r="H2733" s="40" t="s">
        <v>9590</v>
      </c>
      <c r="I2733" s="42">
        <v>42825</v>
      </c>
      <c r="J2733" s="40" t="s">
        <v>11115</v>
      </c>
      <c r="K2733" s="42">
        <v>42825</v>
      </c>
      <c r="L2733" s="40" t="s">
        <v>11115</v>
      </c>
      <c r="M2733" s="42">
        <v>42825</v>
      </c>
      <c r="N2733" s="42">
        <v>2958465</v>
      </c>
      <c r="O2733" s="40" t="s">
        <v>11210</v>
      </c>
      <c r="P2733" s="40" t="s">
        <v>17436</v>
      </c>
      <c r="Q2733" s="40" t="s">
        <v>11184</v>
      </c>
    </row>
    <row r="2734" spans="1:17" x14ac:dyDescent="0.35">
      <c r="A2734" s="40" t="s">
        <v>10634</v>
      </c>
      <c r="B2734" s="40" t="s">
        <v>17444</v>
      </c>
      <c r="C2734" s="41"/>
      <c r="D2734" s="42">
        <v>42825</v>
      </c>
      <c r="E2734" s="42">
        <v>2958465</v>
      </c>
      <c r="F2734" s="41"/>
      <c r="G2734" s="41"/>
      <c r="H2734" s="40" t="s">
        <v>9590</v>
      </c>
      <c r="I2734" s="42">
        <v>42825</v>
      </c>
      <c r="J2734" s="40" t="s">
        <v>11115</v>
      </c>
      <c r="K2734" s="42">
        <v>42825</v>
      </c>
      <c r="L2734" s="40" t="s">
        <v>11115</v>
      </c>
      <c r="M2734" s="42">
        <v>42825</v>
      </c>
      <c r="N2734" s="42">
        <v>2958465</v>
      </c>
      <c r="O2734" s="40" t="s">
        <v>11149</v>
      </c>
      <c r="P2734" s="40" t="s">
        <v>17445</v>
      </c>
      <c r="Q2734" s="40" t="s">
        <v>11118</v>
      </c>
    </row>
    <row r="2735" spans="1:17" x14ac:dyDescent="0.35">
      <c r="A2735" s="40" t="s">
        <v>10632</v>
      </c>
      <c r="B2735" s="40" t="s">
        <v>17446</v>
      </c>
      <c r="C2735" s="41"/>
      <c r="D2735" s="42">
        <v>42825</v>
      </c>
      <c r="E2735" s="42">
        <v>2958465</v>
      </c>
      <c r="F2735" s="41"/>
      <c r="G2735" s="41"/>
      <c r="H2735" s="40" t="s">
        <v>9590</v>
      </c>
      <c r="I2735" s="42">
        <v>42825</v>
      </c>
      <c r="J2735" s="40" t="s">
        <v>11115</v>
      </c>
      <c r="K2735" s="42">
        <v>42825</v>
      </c>
      <c r="L2735" s="40" t="s">
        <v>11115</v>
      </c>
      <c r="M2735" s="42">
        <v>42825</v>
      </c>
      <c r="N2735" s="42">
        <v>2958465</v>
      </c>
      <c r="O2735" s="40" t="s">
        <v>11149</v>
      </c>
      <c r="P2735" s="40" t="s">
        <v>17445</v>
      </c>
      <c r="Q2735" s="40" t="s">
        <v>11144</v>
      </c>
    </row>
    <row r="2736" spans="1:17" x14ac:dyDescent="0.35">
      <c r="A2736" s="40" t="s">
        <v>10631</v>
      </c>
      <c r="B2736" s="40" t="s">
        <v>17447</v>
      </c>
      <c r="C2736" s="41"/>
      <c r="D2736" s="42">
        <v>42825</v>
      </c>
      <c r="E2736" s="42">
        <v>2958465</v>
      </c>
      <c r="F2736" s="41"/>
      <c r="G2736" s="41"/>
      <c r="H2736" s="40" t="s">
        <v>9590</v>
      </c>
      <c r="I2736" s="42">
        <v>42825</v>
      </c>
      <c r="J2736" s="40" t="s">
        <v>11115</v>
      </c>
      <c r="K2736" s="42">
        <v>42825</v>
      </c>
      <c r="L2736" s="40" t="s">
        <v>11115</v>
      </c>
      <c r="M2736" s="42">
        <v>42825</v>
      </c>
      <c r="N2736" s="42">
        <v>2958465</v>
      </c>
      <c r="O2736" s="40" t="s">
        <v>11149</v>
      </c>
      <c r="P2736" s="40" t="s">
        <v>17448</v>
      </c>
      <c r="Q2736" s="40" t="s">
        <v>11144</v>
      </c>
    </row>
    <row r="2737" spans="1:17" x14ac:dyDescent="0.35">
      <c r="A2737" s="40" t="s">
        <v>17449</v>
      </c>
      <c r="B2737" s="40" t="s">
        <v>17450</v>
      </c>
      <c r="C2737" s="41"/>
      <c r="D2737" s="42">
        <v>42825</v>
      </c>
      <c r="E2737" s="42">
        <v>2958465</v>
      </c>
      <c r="F2737" s="41"/>
      <c r="G2737" s="41"/>
      <c r="H2737" s="40" t="s">
        <v>9590</v>
      </c>
      <c r="I2737" s="42">
        <v>42825</v>
      </c>
      <c r="J2737" s="40" t="s">
        <v>11115</v>
      </c>
      <c r="K2737" s="42">
        <v>42825</v>
      </c>
      <c r="L2737" s="40" t="s">
        <v>11115</v>
      </c>
      <c r="M2737" s="42">
        <v>42825</v>
      </c>
      <c r="N2737" s="42">
        <v>2958465</v>
      </c>
      <c r="O2737" s="40" t="s">
        <v>11149</v>
      </c>
      <c r="P2737" s="40" t="s">
        <v>17448</v>
      </c>
      <c r="Q2737" s="40" t="s">
        <v>11121</v>
      </c>
    </row>
    <row r="2738" spans="1:17" x14ac:dyDescent="0.35">
      <c r="A2738" s="40" t="s">
        <v>17451</v>
      </c>
      <c r="B2738" s="40" t="s">
        <v>17452</v>
      </c>
      <c r="C2738" s="41"/>
      <c r="D2738" s="42">
        <v>42825</v>
      </c>
      <c r="E2738" s="42">
        <v>2958465</v>
      </c>
      <c r="F2738" s="41"/>
      <c r="G2738" s="41"/>
      <c r="H2738" s="40" t="s">
        <v>9590</v>
      </c>
      <c r="I2738" s="42">
        <v>42825</v>
      </c>
      <c r="J2738" s="40" t="s">
        <v>11115</v>
      </c>
      <c r="K2738" s="42">
        <v>42825</v>
      </c>
      <c r="L2738" s="40" t="s">
        <v>11115</v>
      </c>
      <c r="M2738" s="42">
        <v>42825</v>
      </c>
      <c r="N2738" s="42">
        <v>2958465</v>
      </c>
      <c r="O2738" s="40" t="s">
        <v>11149</v>
      </c>
      <c r="P2738" s="40" t="s">
        <v>17448</v>
      </c>
      <c r="Q2738" s="40" t="s">
        <v>11167</v>
      </c>
    </row>
    <row r="2739" spans="1:17" x14ac:dyDescent="0.35">
      <c r="A2739" s="40" t="s">
        <v>17453</v>
      </c>
      <c r="B2739" s="40" t="s">
        <v>17454</v>
      </c>
      <c r="C2739" s="41"/>
      <c r="D2739" s="42">
        <v>42825</v>
      </c>
      <c r="E2739" s="42">
        <v>2958465</v>
      </c>
      <c r="F2739" s="41"/>
      <c r="G2739" s="41"/>
      <c r="H2739" s="40" t="s">
        <v>9590</v>
      </c>
      <c r="I2739" s="42">
        <v>42825</v>
      </c>
      <c r="J2739" s="40" t="s">
        <v>11115</v>
      </c>
      <c r="K2739" s="42">
        <v>42825</v>
      </c>
      <c r="L2739" s="40" t="s">
        <v>11115</v>
      </c>
      <c r="M2739" s="42">
        <v>42825</v>
      </c>
      <c r="N2739" s="42">
        <v>2958465</v>
      </c>
      <c r="O2739" s="40" t="s">
        <v>11274</v>
      </c>
      <c r="P2739" s="40" t="s">
        <v>17455</v>
      </c>
      <c r="Q2739" s="40" t="s">
        <v>11121</v>
      </c>
    </row>
    <row r="2740" spans="1:17" ht="39.5" x14ac:dyDescent="0.35">
      <c r="A2740" s="40" t="s">
        <v>17456</v>
      </c>
      <c r="B2740" s="40" t="s">
        <v>17457</v>
      </c>
      <c r="C2740" s="41"/>
      <c r="D2740" s="42">
        <v>43035</v>
      </c>
      <c r="E2740" s="41"/>
      <c r="F2740" s="41"/>
      <c r="G2740" s="40" t="s">
        <v>17458</v>
      </c>
      <c r="H2740" s="40" t="s">
        <v>9590</v>
      </c>
      <c r="I2740" s="42">
        <v>43035</v>
      </c>
      <c r="J2740" s="40" t="s">
        <v>13132</v>
      </c>
      <c r="K2740" s="42">
        <v>43035</v>
      </c>
      <c r="L2740" s="40" t="s">
        <v>17459</v>
      </c>
      <c r="M2740" s="42">
        <v>43035</v>
      </c>
      <c r="N2740" s="41"/>
      <c r="O2740" s="40" t="s">
        <v>11568</v>
      </c>
      <c r="P2740" s="40" t="s">
        <v>17460</v>
      </c>
      <c r="Q2740" s="40" t="s">
        <v>11118</v>
      </c>
    </row>
    <row r="2741" spans="1:17" ht="26.5" x14ac:dyDescent="0.35">
      <c r="A2741" s="40" t="s">
        <v>17461</v>
      </c>
      <c r="B2741" s="40" t="s">
        <v>17462</v>
      </c>
      <c r="C2741" s="41"/>
      <c r="D2741" s="42">
        <v>42825</v>
      </c>
      <c r="E2741" s="42">
        <v>2958465</v>
      </c>
      <c r="F2741" s="41"/>
      <c r="G2741" s="41"/>
      <c r="H2741" s="40" t="s">
        <v>9590</v>
      </c>
      <c r="I2741" s="42">
        <v>42825</v>
      </c>
      <c r="J2741" s="40" t="s">
        <v>11115</v>
      </c>
      <c r="K2741" s="42">
        <v>42825</v>
      </c>
      <c r="L2741" s="40" t="s">
        <v>11115</v>
      </c>
      <c r="M2741" s="42">
        <v>42825</v>
      </c>
      <c r="N2741" s="42">
        <v>2958465</v>
      </c>
      <c r="O2741" s="40" t="s">
        <v>11116</v>
      </c>
      <c r="P2741" s="40" t="s">
        <v>17463</v>
      </c>
      <c r="Q2741" s="40" t="s">
        <v>11118</v>
      </c>
    </row>
    <row r="2742" spans="1:17" x14ac:dyDescent="0.35">
      <c r="A2742" s="40" t="s">
        <v>17464</v>
      </c>
      <c r="B2742" s="40" t="s">
        <v>17465</v>
      </c>
      <c r="C2742" s="41"/>
      <c r="D2742" s="42">
        <v>42825</v>
      </c>
      <c r="E2742" s="42">
        <v>2958465</v>
      </c>
      <c r="F2742" s="41"/>
      <c r="G2742" s="41"/>
      <c r="H2742" s="40" t="s">
        <v>9590</v>
      </c>
      <c r="I2742" s="42">
        <v>42825</v>
      </c>
      <c r="J2742" s="40" t="s">
        <v>11115</v>
      </c>
      <c r="K2742" s="42">
        <v>42825</v>
      </c>
      <c r="L2742" s="40" t="s">
        <v>11115</v>
      </c>
      <c r="M2742" s="42">
        <v>42825</v>
      </c>
      <c r="N2742" s="42">
        <v>2958465</v>
      </c>
      <c r="O2742" s="40" t="s">
        <v>11274</v>
      </c>
      <c r="P2742" s="40" t="s">
        <v>17466</v>
      </c>
      <c r="Q2742" s="40" t="s">
        <v>11118</v>
      </c>
    </row>
    <row r="2743" spans="1:17" x14ac:dyDescent="0.35">
      <c r="A2743" s="40" t="s">
        <v>17467</v>
      </c>
      <c r="B2743" s="40" t="s">
        <v>17468</v>
      </c>
      <c r="C2743" s="41"/>
      <c r="D2743" s="42">
        <v>42825</v>
      </c>
      <c r="E2743" s="42">
        <v>2958465</v>
      </c>
      <c r="F2743" s="41"/>
      <c r="G2743" s="41"/>
      <c r="H2743" s="40" t="s">
        <v>9590</v>
      </c>
      <c r="I2743" s="42">
        <v>42825</v>
      </c>
      <c r="J2743" s="40" t="s">
        <v>11115</v>
      </c>
      <c r="K2743" s="42">
        <v>42825</v>
      </c>
      <c r="L2743" s="40" t="s">
        <v>11115</v>
      </c>
      <c r="M2743" s="42">
        <v>42825</v>
      </c>
      <c r="N2743" s="42">
        <v>2958465</v>
      </c>
      <c r="O2743" s="40" t="s">
        <v>11274</v>
      </c>
      <c r="P2743" s="40" t="s">
        <v>17466</v>
      </c>
      <c r="Q2743" s="40" t="s">
        <v>11121</v>
      </c>
    </row>
    <row r="2744" spans="1:17" x14ac:dyDescent="0.35">
      <c r="A2744" s="40" t="s">
        <v>17469</v>
      </c>
      <c r="B2744" s="40" t="s">
        <v>17470</v>
      </c>
      <c r="C2744" s="41"/>
      <c r="D2744" s="42">
        <v>42825</v>
      </c>
      <c r="E2744" s="42">
        <v>2958465</v>
      </c>
      <c r="F2744" s="41"/>
      <c r="G2744" s="41"/>
      <c r="H2744" s="40" t="s">
        <v>9590</v>
      </c>
      <c r="I2744" s="42">
        <v>42825</v>
      </c>
      <c r="J2744" s="40" t="s">
        <v>11115</v>
      </c>
      <c r="K2744" s="42">
        <v>42825</v>
      </c>
      <c r="L2744" s="40" t="s">
        <v>11115</v>
      </c>
      <c r="M2744" s="42">
        <v>42825</v>
      </c>
      <c r="N2744" s="42">
        <v>2958465</v>
      </c>
      <c r="O2744" s="40" t="s">
        <v>11149</v>
      </c>
      <c r="P2744" s="40" t="s">
        <v>17471</v>
      </c>
      <c r="Q2744" s="40" t="s">
        <v>11118</v>
      </c>
    </row>
    <row r="2745" spans="1:17" x14ac:dyDescent="0.35">
      <c r="A2745" s="40" t="s">
        <v>10537</v>
      </c>
      <c r="B2745" s="40" t="s">
        <v>17472</v>
      </c>
      <c r="C2745" s="41"/>
      <c r="D2745" s="42">
        <v>42825</v>
      </c>
      <c r="E2745" s="42">
        <v>2958465</v>
      </c>
      <c r="F2745" s="41"/>
      <c r="G2745" s="41"/>
      <c r="H2745" s="40" t="s">
        <v>9590</v>
      </c>
      <c r="I2745" s="42">
        <v>42825</v>
      </c>
      <c r="J2745" s="40" t="s">
        <v>11115</v>
      </c>
      <c r="K2745" s="42">
        <v>42825</v>
      </c>
      <c r="L2745" s="40" t="s">
        <v>11115</v>
      </c>
      <c r="M2745" s="42">
        <v>42825</v>
      </c>
      <c r="N2745" s="42">
        <v>2958465</v>
      </c>
      <c r="O2745" s="40" t="s">
        <v>11149</v>
      </c>
      <c r="P2745" s="40" t="s">
        <v>17471</v>
      </c>
      <c r="Q2745" s="40" t="s">
        <v>11144</v>
      </c>
    </row>
    <row r="2746" spans="1:17" x14ac:dyDescent="0.35">
      <c r="A2746" s="40" t="s">
        <v>17473</v>
      </c>
      <c r="B2746" s="40" t="s">
        <v>17474</v>
      </c>
      <c r="C2746" s="41"/>
      <c r="D2746" s="42">
        <v>42825</v>
      </c>
      <c r="E2746" s="42">
        <v>2958465</v>
      </c>
      <c r="F2746" s="41"/>
      <c r="G2746" s="41"/>
      <c r="H2746" s="40" t="s">
        <v>9590</v>
      </c>
      <c r="I2746" s="42">
        <v>42825</v>
      </c>
      <c r="J2746" s="40" t="s">
        <v>11115</v>
      </c>
      <c r="K2746" s="42">
        <v>42825</v>
      </c>
      <c r="L2746" s="40" t="s">
        <v>11115</v>
      </c>
      <c r="M2746" s="42">
        <v>42825</v>
      </c>
      <c r="N2746" s="42">
        <v>2958465</v>
      </c>
      <c r="O2746" s="40" t="s">
        <v>11260</v>
      </c>
      <c r="P2746" s="40" t="s">
        <v>17475</v>
      </c>
      <c r="Q2746" s="40" t="s">
        <v>11118</v>
      </c>
    </row>
    <row r="2747" spans="1:17" x14ac:dyDescent="0.35">
      <c r="A2747" s="40" t="s">
        <v>17476</v>
      </c>
      <c r="B2747" s="40" t="s">
        <v>17477</v>
      </c>
      <c r="C2747" s="41"/>
      <c r="D2747" s="42">
        <v>42825</v>
      </c>
      <c r="E2747" s="42">
        <v>2958465</v>
      </c>
      <c r="F2747" s="41"/>
      <c r="G2747" s="41"/>
      <c r="H2747" s="40" t="s">
        <v>9590</v>
      </c>
      <c r="I2747" s="42">
        <v>42825</v>
      </c>
      <c r="J2747" s="40" t="s">
        <v>11115</v>
      </c>
      <c r="K2747" s="42">
        <v>42825</v>
      </c>
      <c r="L2747" s="40" t="s">
        <v>11115</v>
      </c>
      <c r="M2747" s="42">
        <v>42825</v>
      </c>
      <c r="N2747" s="42">
        <v>2958465</v>
      </c>
      <c r="O2747" s="40" t="s">
        <v>11260</v>
      </c>
      <c r="P2747" s="40" t="s">
        <v>17475</v>
      </c>
      <c r="Q2747" s="40" t="s">
        <v>11121</v>
      </c>
    </row>
    <row r="2748" spans="1:17" x14ac:dyDescent="0.35">
      <c r="A2748" s="40" t="s">
        <v>392</v>
      </c>
      <c r="B2748" s="40" t="s">
        <v>17478</v>
      </c>
      <c r="C2748" s="41"/>
      <c r="D2748" s="42">
        <v>42825</v>
      </c>
      <c r="E2748" s="42">
        <v>2958465</v>
      </c>
      <c r="F2748" s="41"/>
      <c r="G2748" s="41"/>
      <c r="H2748" s="40" t="s">
        <v>9590</v>
      </c>
      <c r="I2748" s="42">
        <v>42825</v>
      </c>
      <c r="J2748" s="40" t="s">
        <v>11115</v>
      </c>
      <c r="K2748" s="42">
        <v>42825</v>
      </c>
      <c r="L2748" s="40" t="s">
        <v>11115</v>
      </c>
      <c r="M2748" s="42">
        <v>42825</v>
      </c>
      <c r="N2748" s="42">
        <v>2958465</v>
      </c>
      <c r="O2748" s="40" t="s">
        <v>11188</v>
      </c>
      <c r="P2748" s="40" t="s">
        <v>17479</v>
      </c>
      <c r="Q2748" s="40" t="s">
        <v>11118</v>
      </c>
    </row>
    <row r="2749" spans="1:17" x14ac:dyDescent="0.35">
      <c r="A2749" s="40" t="s">
        <v>17480</v>
      </c>
      <c r="B2749" s="40" t="s">
        <v>17481</v>
      </c>
      <c r="C2749" s="41"/>
      <c r="D2749" s="42">
        <v>42825</v>
      </c>
      <c r="E2749" s="42">
        <v>2958465</v>
      </c>
      <c r="F2749" s="41"/>
      <c r="G2749" s="41"/>
      <c r="H2749" s="40" t="s">
        <v>9590</v>
      </c>
      <c r="I2749" s="42">
        <v>42825</v>
      </c>
      <c r="J2749" s="40" t="s">
        <v>11115</v>
      </c>
      <c r="K2749" s="42">
        <v>42825</v>
      </c>
      <c r="L2749" s="40" t="s">
        <v>11115</v>
      </c>
      <c r="M2749" s="42">
        <v>42825</v>
      </c>
      <c r="N2749" s="42">
        <v>2958465</v>
      </c>
      <c r="O2749" s="40" t="s">
        <v>11116</v>
      </c>
      <c r="P2749" s="40" t="s">
        <v>17479</v>
      </c>
      <c r="Q2749" s="40" t="s">
        <v>11121</v>
      </c>
    </row>
    <row r="2750" spans="1:17" x14ac:dyDescent="0.35">
      <c r="A2750" s="40" t="s">
        <v>17482</v>
      </c>
      <c r="B2750" s="40" t="s">
        <v>17483</v>
      </c>
      <c r="C2750" s="41"/>
      <c r="D2750" s="42">
        <v>42825</v>
      </c>
      <c r="E2750" s="42">
        <v>2958465</v>
      </c>
      <c r="F2750" s="41"/>
      <c r="G2750" s="41"/>
      <c r="H2750" s="40" t="s">
        <v>9590</v>
      </c>
      <c r="I2750" s="42">
        <v>42825</v>
      </c>
      <c r="J2750" s="40" t="s">
        <v>11115</v>
      </c>
      <c r="K2750" s="42">
        <v>42825</v>
      </c>
      <c r="L2750" s="40" t="s">
        <v>11115</v>
      </c>
      <c r="M2750" s="42">
        <v>42825</v>
      </c>
      <c r="N2750" s="42">
        <v>2958465</v>
      </c>
      <c r="O2750" s="40" t="s">
        <v>11124</v>
      </c>
      <c r="P2750" s="40" t="s">
        <v>17484</v>
      </c>
      <c r="Q2750" s="40" t="s">
        <v>11118</v>
      </c>
    </row>
    <row r="2751" spans="1:17" x14ac:dyDescent="0.35">
      <c r="A2751" s="40" t="s">
        <v>17485</v>
      </c>
      <c r="B2751" s="40" t="s">
        <v>17486</v>
      </c>
      <c r="C2751" s="41"/>
      <c r="D2751" s="42">
        <v>42825</v>
      </c>
      <c r="E2751" s="42">
        <v>2958465</v>
      </c>
      <c r="F2751" s="41"/>
      <c r="G2751" s="41"/>
      <c r="H2751" s="40" t="s">
        <v>9590</v>
      </c>
      <c r="I2751" s="42">
        <v>42825</v>
      </c>
      <c r="J2751" s="40" t="s">
        <v>11115</v>
      </c>
      <c r="K2751" s="42">
        <v>42825</v>
      </c>
      <c r="L2751" s="40" t="s">
        <v>11115</v>
      </c>
      <c r="M2751" s="42">
        <v>42825</v>
      </c>
      <c r="N2751" s="42">
        <v>2958465</v>
      </c>
      <c r="O2751" s="40" t="s">
        <v>11124</v>
      </c>
      <c r="P2751" s="40" t="s">
        <v>17484</v>
      </c>
      <c r="Q2751" s="40" t="s">
        <v>11121</v>
      </c>
    </row>
    <row r="2752" spans="1:17" x14ac:dyDescent="0.35">
      <c r="A2752" s="40" t="s">
        <v>17487</v>
      </c>
      <c r="B2752" s="40" t="s">
        <v>17488</v>
      </c>
      <c r="C2752" s="41"/>
      <c r="D2752" s="42">
        <v>42825</v>
      </c>
      <c r="E2752" s="42">
        <v>2958465</v>
      </c>
      <c r="F2752" s="41"/>
      <c r="G2752" s="41"/>
      <c r="H2752" s="40" t="s">
        <v>9590</v>
      </c>
      <c r="I2752" s="42">
        <v>42825</v>
      </c>
      <c r="J2752" s="40" t="s">
        <v>11115</v>
      </c>
      <c r="K2752" s="42">
        <v>42825</v>
      </c>
      <c r="L2752" s="40" t="s">
        <v>11115</v>
      </c>
      <c r="M2752" s="42">
        <v>42825</v>
      </c>
      <c r="N2752" s="42">
        <v>2958465</v>
      </c>
      <c r="O2752" s="40" t="s">
        <v>11260</v>
      </c>
      <c r="P2752" s="40" t="s">
        <v>17489</v>
      </c>
      <c r="Q2752" s="40" t="s">
        <v>11118</v>
      </c>
    </row>
    <row r="2753" spans="1:17" x14ac:dyDescent="0.35">
      <c r="A2753" s="40" t="s">
        <v>17490</v>
      </c>
      <c r="B2753" s="40" t="s">
        <v>17491</v>
      </c>
      <c r="C2753" s="41"/>
      <c r="D2753" s="42">
        <v>42825</v>
      </c>
      <c r="E2753" s="42">
        <v>2958465</v>
      </c>
      <c r="F2753" s="41"/>
      <c r="G2753" s="41"/>
      <c r="H2753" s="40" t="s">
        <v>9590</v>
      </c>
      <c r="I2753" s="42">
        <v>42825</v>
      </c>
      <c r="J2753" s="40" t="s">
        <v>11115</v>
      </c>
      <c r="K2753" s="42">
        <v>42825</v>
      </c>
      <c r="L2753" s="40" t="s">
        <v>11115</v>
      </c>
      <c r="M2753" s="42">
        <v>42825</v>
      </c>
      <c r="N2753" s="42">
        <v>2958465</v>
      </c>
      <c r="O2753" s="40" t="s">
        <v>11260</v>
      </c>
      <c r="P2753" s="40" t="s">
        <v>17489</v>
      </c>
      <c r="Q2753" s="40" t="s">
        <v>11121</v>
      </c>
    </row>
    <row r="2754" spans="1:17" x14ac:dyDescent="0.35">
      <c r="A2754" s="40" t="s">
        <v>17492</v>
      </c>
      <c r="B2754" s="40" t="s">
        <v>17493</v>
      </c>
      <c r="C2754" s="41"/>
      <c r="D2754" s="42">
        <v>42825</v>
      </c>
      <c r="E2754" s="42">
        <v>2958465</v>
      </c>
      <c r="F2754" s="41"/>
      <c r="G2754" s="41"/>
      <c r="H2754" s="40" t="s">
        <v>9590</v>
      </c>
      <c r="I2754" s="42">
        <v>42825</v>
      </c>
      <c r="J2754" s="40" t="s">
        <v>11115</v>
      </c>
      <c r="K2754" s="42">
        <v>42825</v>
      </c>
      <c r="L2754" s="40" t="s">
        <v>11115</v>
      </c>
      <c r="M2754" s="42">
        <v>42825</v>
      </c>
      <c r="N2754" s="42">
        <v>2958465</v>
      </c>
      <c r="O2754" s="40" t="s">
        <v>11124</v>
      </c>
      <c r="P2754" s="40" t="s">
        <v>17494</v>
      </c>
      <c r="Q2754" s="40" t="s">
        <v>11118</v>
      </c>
    </row>
    <row r="2755" spans="1:17" x14ac:dyDescent="0.35">
      <c r="A2755" s="40" t="s">
        <v>17495</v>
      </c>
      <c r="B2755" s="40" t="s">
        <v>17496</v>
      </c>
      <c r="C2755" s="41"/>
      <c r="D2755" s="42">
        <v>42825</v>
      </c>
      <c r="E2755" s="42">
        <v>2958465</v>
      </c>
      <c r="F2755" s="41"/>
      <c r="G2755" s="41"/>
      <c r="H2755" s="40" t="s">
        <v>9590</v>
      </c>
      <c r="I2755" s="42">
        <v>42825</v>
      </c>
      <c r="J2755" s="40" t="s">
        <v>11115</v>
      </c>
      <c r="K2755" s="42">
        <v>42825</v>
      </c>
      <c r="L2755" s="40" t="s">
        <v>11115</v>
      </c>
      <c r="M2755" s="42">
        <v>42825</v>
      </c>
      <c r="N2755" s="42">
        <v>2958465</v>
      </c>
      <c r="O2755" s="40" t="s">
        <v>11124</v>
      </c>
      <c r="P2755" s="40" t="s">
        <v>17494</v>
      </c>
      <c r="Q2755" s="40" t="s">
        <v>11121</v>
      </c>
    </row>
    <row r="2756" spans="1:17" x14ac:dyDescent="0.35">
      <c r="A2756" s="40" t="s">
        <v>17497</v>
      </c>
      <c r="B2756" s="40" t="s">
        <v>17498</v>
      </c>
      <c r="C2756" s="41"/>
      <c r="D2756" s="42">
        <v>42825</v>
      </c>
      <c r="E2756" s="42">
        <v>2958465</v>
      </c>
      <c r="F2756" s="41"/>
      <c r="G2756" s="41"/>
      <c r="H2756" s="40" t="s">
        <v>9590</v>
      </c>
      <c r="I2756" s="42">
        <v>42825</v>
      </c>
      <c r="J2756" s="40" t="s">
        <v>11115</v>
      </c>
      <c r="K2756" s="42">
        <v>42825</v>
      </c>
      <c r="L2756" s="40" t="s">
        <v>11115</v>
      </c>
      <c r="M2756" s="42">
        <v>42825</v>
      </c>
      <c r="N2756" s="42">
        <v>2958465</v>
      </c>
      <c r="O2756" s="40" t="s">
        <v>11384</v>
      </c>
      <c r="P2756" s="40" t="s">
        <v>17499</v>
      </c>
      <c r="Q2756" s="40" t="s">
        <v>11118</v>
      </c>
    </row>
    <row r="2757" spans="1:17" x14ac:dyDescent="0.35">
      <c r="A2757" s="40" t="s">
        <v>17500</v>
      </c>
      <c r="B2757" s="40" t="s">
        <v>17501</v>
      </c>
      <c r="C2757" s="41"/>
      <c r="D2757" s="42">
        <v>42825</v>
      </c>
      <c r="E2757" s="42">
        <v>2958465</v>
      </c>
      <c r="F2757" s="41"/>
      <c r="G2757" s="41"/>
      <c r="H2757" s="40" t="s">
        <v>9590</v>
      </c>
      <c r="I2757" s="42">
        <v>42825</v>
      </c>
      <c r="J2757" s="40" t="s">
        <v>11115</v>
      </c>
      <c r="K2757" s="42">
        <v>42825</v>
      </c>
      <c r="L2757" s="40" t="s">
        <v>11115</v>
      </c>
      <c r="M2757" s="42">
        <v>42825</v>
      </c>
      <c r="N2757" s="42">
        <v>2958465</v>
      </c>
      <c r="O2757" s="40" t="s">
        <v>11384</v>
      </c>
      <c r="P2757" s="40" t="s">
        <v>17499</v>
      </c>
      <c r="Q2757" s="40" t="s">
        <v>11121</v>
      </c>
    </row>
    <row r="2758" spans="1:17" x14ac:dyDescent="0.35">
      <c r="A2758" s="40" t="s">
        <v>17502</v>
      </c>
      <c r="B2758" s="40" t="s">
        <v>17503</v>
      </c>
      <c r="C2758" s="41"/>
      <c r="D2758" s="42">
        <v>42825</v>
      </c>
      <c r="E2758" s="42">
        <v>2958465</v>
      </c>
      <c r="F2758" s="40" t="s">
        <v>13217</v>
      </c>
      <c r="G2758" s="41"/>
      <c r="H2758" s="40" t="s">
        <v>9590</v>
      </c>
      <c r="I2758" s="42">
        <v>42825</v>
      </c>
      <c r="J2758" s="40" t="s">
        <v>11115</v>
      </c>
      <c r="K2758" s="42">
        <v>42825</v>
      </c>
      <c r="L2758" s="40" t="s">
        <v>11115</v>
      </c>
      <c r="M2758" s="42">
        <v>42825</v>
      </c>
      <c r="N2758" s="42">
        <v>2958465</v>
      </c>
      <c r="O2758" s="40" t="s">
        <v>11210</v>
      </c>
      <c r="P2758" s="40" t="s">
        <v>17504</v>
      </c>
      <c r="Q2758" s="40" t="s">
        <v>11118</v>
      </c>
    </row>
    <row r="2759" spans="1:17" x14ac:dyDescent="0.35">
      <c r="A2759" s="40" t="s">
        <v>17505</v>
      </c>
      <c r="B2759" s="40" t="s">
        <v>17506</v>
      </c>
      <c r="C2759" s="41"/>
      <c r="D2759" s="42">
        <v>42825</v>
      </c>
      <c r="E2759" s="42">
        <v>2958465</v>
      </c>
      <c r="F2759" s="40" t="s">
        <v>17502</v>
      </c>
      <c r="G2759" s="41"/>
      <c r="H2759" s="40" t="s">
        <v>9590</v>
      </c>
      <c r="I2759" s="42">
        <v>42825</v>
      </c>
      <c r="J2759" s="40" t="s">
        <v>11115</v>
      </c>
      <c r="K2759" s="42">
        <v>42825</v>
      </c>
      <c r="L2759" s="40" t="s">
        <v>11115</v>
      </c>
      <c r="M2759" s="42">
        <v>42825</v>
      </c>
      <c r="N2759" s="42">
        <v>2958465</v>
      </c>
      <c r="O2759" s="40" t="s">
        <v>11210</v>
      </c>
      <c r="P2759" s="40" t="s">
        <v>17504</v>
      </c>
      <c r="Q2759" s="40" t="s">
        <v>11121</v>
      </c>
    </row>
    <row r="2760" spans="1:17" x14ac:dyDescent="0.35">
      <c r="A2760" s="40" t="s">
        <v>17507</v>
      </c>
      <c r="B2760" s="40" t="s">
        <v>17508</v>
      </c>
      <c r="C2760" s="41"/>
      <c r="D2760" s="42">
        <v>42825</v>
      </c>
      <c r="E2760" s="42">
        <v>2958465</v>
      </c>
      <c r="F2760" s="41"/>
      <c r="G2760" s="41"/>
      <c r="H2760" s="40" t="s">
        <v>9590</v>
      </c>
      <c r="I2760" s="42">
        <v>42825</v>
      </c>
      <c r="J2760" s="40" t="s">
        <v>11115</v>
      </c>
      <c r="K2760" s="42">
        <v>42825</v>
      </c>
      <c r="L2760" s="40" t="s">
        <v>11115</v>
      </c>
      <c r="M2760" s="42">
        <v>42825</v>
      </c>
      <c r="N2760" s="42">
        <v>2958465</v>
      </c>
      <c r="O2760" s="40" t="s">
        <v>11210</v>
      </c>
      <c r="P2760" s="40" t="s">
        <v>17504</v>
      </c>
      <c r="Q2760" s="40" t="s">
        <v>11184</v>
      </c>
    </row>
    <row r="2761" spans="1:17" x14ac:dyDescent="0.35">
      <c r="A2761" s="40" t="s">
        <v>17509</v>
      </c>
      <c r="B2761" s="40" t="s">
        <v>17510</v>
      </c>
      <c r="C2761" s="41"/>
      <c r="D2761" s="42">
        <v>42825</v>
      </c>
      <c r="E2761" s="42">
        <v>2958465</v>
      </c>
      <c r="F2761" s="40" t="s">
        <v>17511</v>
      </c>
      <c r="G2761" s="41"/>
      <c r="H2761" s="40" t="s">
        <v>9590</v>
      </c>
      <c r="I2761" s="42">
        <v>42825</v>
      </c>
      <c r="J2761" s="40" t="s">
        <v>11115</v>
      </c>
      <c r="K2761" s="42">
        <v>42825</v>
      </c>
      <c r="L2761" s="40" t="s">
        <v>11115</v>
      </c>
      <c r="M2761" s="42">
        <v>42825</v>
      </c>
      <c r="N2761" s="42">
        <v>2958465</v>
      </c>
      <c r="O2761" s="40" t="s">
        <v>11720</v>
      </c>
      <c r="P2761" s="40" t="s">
        <v>17504</v>
      </c>
      <c r="Q2761" s="40" t="s">
        <v>11167</v>
      </c>
    </row>
    <row r="2762" spans="1:17" x14ac:dyDescent="0.35">
      <c r="A2762" s="40" t="s">
        <v>17512</v>
      </c>
      <c r="B2762" s="40" t="s">
        <v>17513</v>
      </c>
      <c r="C2762" s="41"/>
      <c r="D2762" s="42">
        <v>42825</v>
      </c>
      <c r="E2762" s="42">
        <v>2958465</v>
      </c>
      <c r="F2762" s="41"/>
      <c r="G2762" s="41"/>
      <c r="H2762" s="40" t="s">
        <v>9590</v>
      </c>
      <c r="I2762" s="42">
        <v>42825</v>
      </c>
      <c r="J2762" s="40" t="s">
        <v>11115</v>
      </c>
      <c r="K2762" s="42">
        <v>42825</v>
      </c>
      <c r="L2762" s="40" t="s">
        <v>11115</v>
      </c>
      <c r="M2762" s="42">
        <v>42825</v>
      </c>
      <c r="N2762" s="42">
        <v>2958465</v>
      </c>
      <c r="O2762" s="40" t="s">
        <v>11274</v>
      </c>
      <c r="P2762" s="40" t="s">
        <v>17514</v>
      </c>
      <c r="Q2762" s="40" t="s">
        <v>11136</v>
      </c>
    </row>
    <row r="2763" spans="1:17" x14ac:dyDescent="0.35">
      <c r="A2763" s="40" t="s">
        <v>17515</v>
      </c>
      <c r="B2763" s="40" t="s">
        <v>17516</v>
      </c>
      <c r="C2763" s="41"/>
      <c r="D2763" s="42">
        <v>42825</v>
      </c>
      <c r="E2763" s="42">
        <v>2958465</v>
      </c>
      <c r="F2763" s="41"/>
      <c r="G2763" s="41"/>
      <c r="H2763" s="40" t="s">
        <v>9590</v>
      </c>
      <c r="I2763" s="42">
        <v>42825</v>
      </c>
      <c r="J2763" s="40" t="s">
        <v>11115</v>
      </c>
      <c r="K2763" s="42">
        <v>42825</v>
      </c>
      <c r="L2763" s="40" t="s">
        <v>11115</v>
      </c>
      <c r="M2763" s="42">
        <v>42825</v>
      </c>
      <c r="N2763" s="42">
        <v>2958465</v>
      </c>
      <c r="O2763" s="40" t="s">
        <v>11149</v>
      </c>
      <c r="P2763" s="40" t="s">
        <v>17517</v>
      </c>
      <c r="Q2763" s="40" t="s">
        <v>11118</v>
      </c>
    </row>
    <row r="2764" spans="1:17" x14ac:dyDescent="0.35">
      <c r="A2764" s="40" t="s">
        <v>17518</v>
      </c>
      <c r="B2764" s="40" t="s">
        <v>17519</v>
      </c>
      <c r="C2764" s="41"/>
      <c r="D2764" s="42">
        <v>42825</v>
      </c>
      <c r="E2764" s="42">
        <v>2958465</v>
      </c>
      <c r="F2764" s="41"/>
      <c r="G2764" s="41"/>
      <c r="H2764" s="40" t="s">
        <v>9590</v>
      </c>
      <c r="I2764" s="42">
        <v>42825</v>
      </c>
      <c r="J2764" s="40" t="s">
        <v>11115</v>
      </c>
      <c r="K2764" s="42">
        <v>42825</v>
      </c>
      <c r="L2764" s="40" t="s">
        <v>11115</v>
      </c>
      <c r="M2764" s="42">
        <v>42825</v>
      </c>
      <c r="N2764" s="42">
        <v>2958465</v>
      </c>
      <c r="O2764" s="40" t="s">
        <v>11124</v>
      </c>
      <c r="P2764" s="40" t="s">
        <v>17517</v>
      </c>
      <c r="Q2764" s="40" t="s">
        <v>11121</v>
      </c>
    </row>
    <row r="2765" spans="1:17" x14ac:dyDescent="0.35">
      <c r="A2765" s="40" t="s">
        <v>17520</v>
      </c>
      <c r="B2765" s="40" t="s">
        <v>17521</v>
      </c>
      <c r="C2765" s="41"/>
      <c r="D2765" s="42">
        <v>42825</v>
      </c>
      <c r="E2765" s="42">
        <v>2958465</v>
      </c>
      <c r="F2765" s="41"/>
      <c r="G2765" s="41"/>
      <c r="H2765" s="40" t="s">
        <v>9590</v>
      </c>
      <c r="I2765" s="42">
        <v>42825</v>
      </c>
      <c r="J2765" s="40" t="s">
        <v>11115</v>
      </c>
      <c r="K2765" s="42">
        <v>42825</v>
      </c>
      <c r="L2765" s="40" t="s">
        <v>11115</v>
      </c>
      <c r="M2765" s="42">
        <v>42825</v>
      </c>
      <c r="N2765" s="42">
        <v>2958465</v>
      </c>
      <c r="O2765" s="40" t="s">
        <v>11568</v>
      </c>
      <c r="P2765" s="40" t="s">
        <v>17522</v>
      </c>
      <c r="Q2765" s="40" t="s">
        <v>11118</v>
      </c>
    </row>
    <row r="2766" spans="1:17" x14ac:dyDescent="0.35">
      <c r="A2766" s="40" t="s">
        <v>17523</v>
      </c>
      <c r="B2766" s="40" t="s">
        <v>17524</v>
      </c>
      <c r="C2766" s="41"/>
      <c r="D2766" s="42">
        <v>42825</v>
      </c>
      <c r="E2766" s="42">
        <v>2958465</v>
      </c>
      <c r="F2766" s="41"/>
      <c r="G2766" s="41"/>
      <c r="H2766" s="40" t="s">
        <v>9590</v>
      </c>
      <c r="I2766" s="42">
        <v>42825</v>
      </c>
      <c r="J2766" s="40" t="s">
        <v>11115</v>
      </c>
      <c r="K2766" s="42">
        <v>42825</v>
      </c>
      <c r="L2766" s="40" t="s">
        <v>11115</v>
      </c>
      <c r="M2766" s="42">
        <v>42825</v>
      </c>
      <c r="N2766" s="42">
        <v>2958465</v>
      </c>
      <c r="O2766" s="40" t="s">
        <v>11568</v>
      </c>
      <c r="P2766" s="40" t="s">
        <v>17522</v>
      </c>
      <c r="Q2766" s="40" t="s">
        <v>11121</v>
      </c>
    </row>
    <row r="2767" spans="1:17" x14ac:dyDescent="0.35">
      <c r="A2767" s="40" t="s">
        <v>17525</v>
      </c>
      <c r="B2767" s="40" t="s">
        <v>17526</v>
      </c>
      <c r="C2767" s="41"/>
      <c r="D2767" s="42">
        <v>42825</v>
      </c>
      <c r="E2767" s="42">
        <v>2958465</v>
      </c>
      <c r="F2767" s="41"/>
      <c r="G2767" s="41"/>
      <c r="H2767" s="40" t="s">
        <v>9590</v>
      </c>
      <c r="I2767" s="42">
        <v>42825</v>
      </c>
      <c r="J2767" s="40" t="s">
        <v>11115</v>
      </c>
      <c r="K2767" s="42">
        <v>42825</v>
      </c>
      <c r="L2767" s="40" t="s">
        <v>11115</v>
      </c>
      <c r="M2767" s="42">
        <v>42825</v>
      </c>
      <c r="N2767" s="42">
        <v>2958465</v>
      </c>
      <c r="O2767" s="40" t="s">
        <v>11149</v>
      </c>
      <c r="P2767" s="40" t="s">
        <v>17527</v>
      </c>
      <c r="Q2767" s="40" t="s">
        <v>11152</v>
      </c>
    </row>
    <row r="2768" spans="1:17" x14ac:dyDescent="0.35">
      <c r="A2768" s="40" t="s">
        <v>17528</v>
      </c>
      <c r="B2768" s="40" t="s">
        <v>17529</v>
      </c>
      <c r="C2768" s="41"/>
      <c r="D2768" s="42">
        <v>42825</v>
      </c>
      <c r="E2768" s="42">
        <v>2958465</v>
      </c>
      <c r="F2768" s="41"/>
      <c r="G2768" s="41"/>
      <c r="H2768" s="40" t="s">
        <v>9590</v>
      </c>
      <c r="I2768" s="42">
        <v>42825</v>
      </c>
      <c r="J2768" s="40" t="s">
        <v>11115</v>
      </c>
      <c r="K2768" s="42">
        <v>42825</v>
      </c>
      <c r="L2768" s="40" t="s">
        <v>11115</v>
      </c>
      <c r="M2768" s="42">
        <v>42825</v>
      </c>
      <c r="N2768" s="42">
        <v>2958465</v>
      </c>
      <c r="O2768" s="40" t="s">
        <v>11116</v>
      </c>
      <c r="P2768" s="40" t="s">
        <v>17530</v>
      </c>
      <c r="Q2768" s="40" t="s">
        <v>11118</v>
      </c>
    </row>
    <row r="2769" spans="1:17" x14ac:dyDescent="0.35">
      <c r="A2769" s="40" t="s">
        <v>17531</v>
      </c>
      <c r="B2769" s="40" t="s">
        <v>17532</v>
      </c>
      <c r="C2769" s="41"/>
      <c r="D2769" s="42">
        <v>42825</v>
      </c>
      <c r="E2769" s="42">
        <v>2958465</v>
      </c>
      <c r="F2769" s="41"/>
      <c r="G2769" s="41"/>
      <c r="H2769" s="40" t="s">
        <v>9590</v>
      </c>
      <c r="I2769" s="42">
        <v>42825</v>
      </c>
      <c r="J2769" s="40" t="s">
        <v>11115</v>
      </c>
      <c r="K2769" s="42">
        <v>42825</v>
      </c>
      <c r="L2769" s="40" t="s">
        <v>11115</v>
      </c>
      <c r="M2769" s="42">
        <v>42825</v>
      </c>
      <c r="N2769" s="42">
        <v>2958465</v>
      </c>
      <c r="O2769" s="40" t="s">
        <v>11116</v>
      </c>
      <c r="P2769" s="40" t="s">
        <v>17530</v>
      </c>
      <c r="Q2769" s="40" t="s">
        <v>11121</v>
      </c>
    </row>
    <row r="2770" spans="1:17" x14ac:dyDescent="0.35">
      <c r="A2770" s="40" t="s">
        <v>17533</v>
      </c>
      <c r="B2770" s="40" t="s">
        <v>17534</v>
      </c>
      <c r="C2770" s="41"/>
      <c r="D2770" s="42">
        <v>42825</v>
      </c>
      <c r="E2770" s="42">
        <v>2958465</v>
      </c>
      <c r="F2770" s="41"/>
      <c r="G2770" s="41"/>
      <c r="H2770" s="40" t="s">
        <v>9590</v>
      </c>
      <c r="I2770" s="42">
        <v>42825</v>
      </c>
      <c r="J2770" s="40" t="s">
        <v>11115</v>
      </c>
      <c r="K2770" s="42">
        <v>42825</v>
      </c>
      <c r="L2770" s="40" t="s">
        <v>11115</v>
      </c>
      <c r="M2770" s="42">
        <v>42825</v>
      </c>
      <c r="N2770" s="42">
        <v>2958465</v>
      </c>
      <c r="O2770" s="40" t="s">
        <v>11237</v>
      </c>
      <c r="P2770" s="40" t="s">
        <v>17535</v>
      </c>
      <c r="Q2770" s="40" t="s">
        <v>11139</v>
      </c>
    </row>
    <row r="2771" spans="1:17" x14ac:dyDescent="0.35">
      <c r="A2771" s="40" t="s">
        <v>17536</v>
      </c>
      <c r="B2771" s="40" t="s">
        <v>17537</v>
      </c>
      <c r="C2771" s="41"/>
      <c r="D2771" s="42">
        <v>42825</v>
      </c>
      <c r="E2771" s="42">
        <v>2958465</v>
      </c>
      <c r="F2771" s="41"/>
      <c r="G2771" s="41"/>
      <c r="H2771" s="40" t="s">
        <v>9590</v>
      </c>
      <c r="I2771" s="42">
        <v>42825</v>
      </c>
      <c r="J2771" s="40" t="s">
        <v>11115</v>
      </c>
      <c r="K2771" s="42">
        <v>42825</v>
      </c>
      <c r="L2771" s="40" t="s">
        <v>11115</v>
      </c>
      <c r="M2771" s="42">
        <v>42825</v>
      </c>
      <c r="N2771" s="42">
        <v>2958465</v>
      </c>
      <c r="O2771" s="40" t="s">
        <v>11237</v>
      </c>
      <c r="P2771" s="40" t="s">
        <v>17535</v>
      </c>
      <c r="Q2771" s="40" t="s">
        <v>11184</v>
      </c>
    </row>
    <row r="2772" spans="1:17" x14ac:dyDescent="0.35">
      <c r="A2772" s="40" t="s">
        <v>17538</v>
      </c>
      <c r="B2772" s="40" t="s">
        <v>17539</v>
      </c>
      <c r="C2772" s="41"/>
      <c r="D2772" s="42">
        <v>42825</v>
      </c>
      <c r="E2772" s="42">
        <v>2958465</v>
      </c>
      <c r="F2772" s="41"/>
      <c r="G2772" s="41"/>
      <c r="H2772" s="40" t="s">
        <v>9590</v>
      </c>
      <c r="I2772" s="42">
        <v>42825</v>
      </c>
      <c r="J2772" s="40" t="s">
        <v>11115</v>
      </c>
      <c r="K2772" s="42">
        <v>42825</v>
      </c>
      <c r="L2772" s="40" t="s">
        <v>11115</v>
      </c>
      <c r="M2772" s="42">
        <v>42825</v>
      </c>
      <c r="N2772" s="42">
        <v>2958465</v>
      </c>
      <c r="O2772" s="40" t="s">
        <v>11237</v>
      </c>
      <c r="P2772" s="40" t="s">
        <v>17540</v>
      </c>
      <c r="Q2772" s="40" t="s">
        <v>11118</v>
      </c>
    </row>
    <row r="2773" spans="1:17" x14ac:dyDescent="0.35">
      <c r="A2773" s="40" t="s">
        <v>17541</v>
      </c>
      <c r="B2773" s="40" t="s">
        <v>17542</v>
      </c>
      <c r="C2773" s="41"/>
      <c r="D2773" s="42">
        <v>42825</v>
      </c>
      <c r="E2773" s="42">
        <v>2958465</v>
      </c>
      <c r="F2773" s="41"/>
      <c r="G2773" s="41"/>
      <c r="H2773" s="40" t="s">
        <v>9590</v>
      </c>
      <c r="I2773" s="42">
        <v>42825</v>
      </c>
      <c r="J2773" s="40" t="s">
        <v>11115</v>
      </c>
      <c r="K2773" s="42">
        <v>42825</v>
      </c>
      <c r="L2773" s="40" t="s">
        <v>11115</v>
      </c>
      <c r="M2773" s="42">
        <v>42825</v>
      </c>
      <c r="N2773" s="42">
        <v>2958465</v>
      </c>
      <c r="O2773" s="40" t="s">
        <v>11237</v>
      </c>
      <c r="P2773" s="40" t="s">
        <v>17540</v>
      </c>
      <c r="Q2773" s="40" t="s">
        <v>11121</v>
      </c>
    </row>
    <row r="2774" spans="1:17" x14ac:dyDescent="0.35">
      <c r="A2774" s="40" t="s">
        <v>17543</v>
      </c>
      <c r="B2774" s="40" t="s">
        <v>17544</v>
      </c>
      <c r="C2774" s="41"/>
      <c r="D2774" s="42">
        <v>42825</v>
      </c>
      <c r="E2774" s="42">
        <v>2958465</v>
      </c>
      <c r="F2774" s="41"/>
      <c r="G2774" s="41"/>
      <c r="H2774" s="40" t="s">
        <v>9590</v>
      </c>
      <c r="I2774" s="42">
        <v>42825</v>
      </c>
      <c r="J2774" s="40" t="s">
        <v>11115</v>
      </c>
      <c r="K2774" s="42">
        <v>42825</v>
      </c>
      <c r="L2774" s="40" t="s">
        <v>11115</v>
      </c>
      <c r="M2774" s="42">
        <v>42825</v>
      </c>
      <c r="N2774" s="42">
        <v>2958465</v>
      </c>
      <c r="O2774" s="40" t="s">
        <v>11274</v>
      </c>
      <c r="P2774" s="40" t="s">
        <v>17545</v>
      </c>
      <c r="Q2774" s="40" t="s">
        <v>11118</v>
      </c>
    </row>
    <row r="2775" spans="1:17" x14ac:dyDescent="0.35">
      <c r="A2775" s="40" t="s">
        <v>17546</v>
      </c>
      <c r="B2775" s="40" t="s">
        <v>17547</v>
      </c>
      <c r="C2775" s="41"/>
      <c r="D2775" s="42">
        <v>42825</v>
      </c>
      <c r="E2775" s="42">
        <v>2958465</v>
      </c>
      <c r="F2775" s="41"/>
      <c r="G2775" s="41"/>
      <c r="H2775" s="40" t="s">
        <v>9590</v>
      </c>
      <c r="I2775" s="42">
        <v>42825</v>
      </c>
      <c r="J2775" s="40" t="s">
        <v>11115</v>
      </c>
      <c r="K2775" s="42">
        <v>42825</v>
      </c>
      <c r="L2775" s="40" t="s">
        <v>11115</v>
      </c>
      <c r="M2775" s="42">
        <v>42825</v>
      </c>
      <c r="N2775" s="42">
        <v>2958465</v>
      </c>
      <c r="O2775" s="40" t="s">
        <v>11274</v>
      </c>
      <c r="P2775" s="40" t="s">
        <v>17545</v>
      </c>
      <c r="Q2775" s="40" t="s">
        <v>11121</v>
      </c>
    </row>
    <row r="2776" spans="1:17" x14ac:dyDescent="0.35">
      <c r="A2776" s="40" t="s">
        <v>17548</v>
      </c>
      <c r="B2776" s="40" t="s">
        <v>17549</v>
      </c>
      <c r="C2776" s="41"/>
      <c r="D2776" s="42">
        <v>42825</v>
      </c>
      <c r="E2776" s="42">
        <v>2958465</v>
      </c>
      <c r="F2776" s="41"/>
      <c r="G2776" s="41"/>
      <c r="H2776" s="40" t="s">
        <v>9590</v>
      </c>
      <c r="I2776" s="42">
        <v>42825</v>
      </c>
      <c r="J2776" s="40" t="s">
        <v>11115</v>
      </c>
      <c r="K2776" s="42">
        <v>42825</v>
      </c>
      <c r="L2776" s="40" t="s">
        <v>11115</v>
      </c>
      <c r="M2776" s="42">
        <v>42825</v>
      </c>
      <c r="N2776" s="42">
        <v>2958465</v>
      </c>
      <c r="O2776" s="40" t="s">
        <v>11384</v>
      </c>
      <c r="P2776" s="40" t="s">
        <v>17550</v>
      </c>
      <c r="Q2776" s="40" t="s">
        <v>11118</v>
      </c>
    </row>
    <row r="2777" spans="1:17" x14ac:dyDescent="0.35">
      <c r="A2777" s="40" t="s">
        <v>17551</v>
      </c>
      <c r="B2777" s="40" t="s">
        <v>17552</v>
      </c>
      <c r="C2777" s="41"/>
      <c r="D2777" s="42">
        <v>42825</v>
      </c>
      <c r="E2777" s="42">
        <v>2958465</v>
      </c>
      <c r="F2777" s="41"/>
      <c r="G2777" s="41"/>
      <c r="H2777" s="40" t="s">
        <v>9590</v>
      </c>
      <c r="I2777" s="42">
        <v>42825</v>
      </c>
      <c r="J2777" s="40" t="s">
        <v>11115</v>
      </c>
      <c r="K2777" s="42">
        <v>42825</v>
      </c>
      <c r="L2777" s="40" t="s">
        <v>11115</v>
      </c>
      <c r="M2777" s="42">
        <v>42825</v>
      </c>
      <c r="N2777" s="42">
        <v>2958465</v>
      </c>
      <c r="O2777" s="40" t="s">
        <v>11384</v>
      </c>
      <c r="P2777" s="40" t="s">
        <v>17550</v>
      </c>
      <c r="Q2777" s="40" t="s">
        <v>11121</v>
      </c>
    </row>
    <row r="2778" spans="1:17" x14ac:dyDescent="0.35">
      <c r="A2778" s="40" t="s">
        <v>17553</v>
      </c>
      <c r="B2778" s="40" t="s">
        <v>17554</v>
      </c>
      <c r="C2778" s="41"/>
      <c r="D2778" s="42">
        <v>42825</v>
      </c>
      <c r="E2778" s="42">
        <v>2958465</v>
      </c>
      <c r="F2778" s="41"/>
      <c r="G2778" s="41"/>
      <c r="H2778" s="40" t="s">
        <v>9590</v>
      </c>
      <c r="I2778" s="42">
        <v>42825</v>
      </c>
      <c r="J2778" s="40" t="s">
        <v>11115</v>
      </c>
      <c r="K2778" s="42">
        <v>42825</v>
      </c>
      <c r="L2778" s="40" t="s">
        <v>11115</v>
      </c>
      <c r="M2778" s="42">
        <v>42825</v>
      </c>
      <c r="N2778" s="42">
        <v>2958465</v>
      </c>
      <c r="O2778" s="40" t="s">
        <v>11384</v>
      </c>
      <c r="P2778" s="40" t="s">
        <v>17555</v>
      </c>
      <c r="Q2778" s="40" t="s">
        <v>11118</v>
      </c>
    </row>
    <row r="2779" spans="1:17" x14ac:dyDescent="0.35">
      <c r="A2779" s="40" t="s">
        <v>17556</v>
      </c>
      <c r="B2779" s="40" t="s">
        <v>17557</v>
      </c>
      <c r="C2779" s="41"/>
      <c r="D2779" s="42">
        <v>42825</v>
      </c>
      <c r="E2779" s="42">
        <v>2958465</v>
      </c>
      <c r="F2779" s="41"/>
      <c r="G2779" s="41"/>
      <c r="H2779" s="40" t="s">
        <v>9590</v>
      </c>
      <c r="I2779" s="42">
        <v>42825</v>
      </c>
      <c r="J2779" s="40" t="s">
        <v>11115</v>
      </c>
      <c r="K2779" s="42">
        <v>42825</v>
      </c>
      <c r="L2779" s="40" t="s">
        <v>11115</v>
      </c>
      <c r="M2779" s="42">
        <v>42825</v>
      </c>
      <c r="N2779" s="42">
        <v>2958465</v>
      </c>
      <c r="O2779" s="40" t="s">
        <v>11384</v>
      </c>
      <c r="P2779" s="40" t="s">
        <v>17555</v>
      </c>
      <c r="Q2779" s="40" t="s">
        <v>11121</v>
      </c>
    </row>
    <row r="2780" spans="1:17" x14ac:dyDescent="0.35">
      <c r="A2780" s="40" t="s">
        <v>389</v>
      </c>
      <c r="B2780" s="40" t="s">
        <v>17558</v>
      </c>
      <c r="C2780" s="41"/>
      <c r="D2780" s="42">
        <v>42825</v>
      </c>
      <c r="E2780" s="42">
        <v>2958465</v>
      </c>
      <c r="F2780" s="41"/>
      <c r="G2780" s="41"/>
      <c r="H2780" s="40" t="s">
        <v>9590</v>
      </c>
      <c r="I2780" s="42">
        <v>42825</v>
      </c>
      <c r="J2780" s="40" t="s">
        <v>11115</v>
      </c>
      <c r="K2780" s="42">
        <v>42825</v>
      </c>
      <c r="L2780" s="40" t="s">
        <v>11115</v>
      </c>
      <c r="M2780" s="42">
        <v>42825</v>
      </c>
      <c r="N2780" s="42">
        <v>2958465</v>
      </c>
      <c r="O2780" s="40" t="s">
        <v>11149</v>
      </c>
      <c r="P2780" s="40" t="s">
        <v>9420</v>
      </c>
      <c r="Q2780" s="40" t="s">
        <v>11118</v>
      </c>
    </row>
    <row r="2781" spans="1:17" x14ac:dyDescent="0.35">
      <c r="A2781" s="40" t="s">
        <v>17559</v>
      </c>
      <c r="B2781" s="40" t="s">
        <v>17560</v>
      </c>
      <c r="C2781" s="41"/>
      <c r="D2781" s="42">
        <v>42825</v>
      </c>
      <c r="E2781" s="42">
        <v>2958465</v>
      </c>
      <c r="F2781" s="41"/>
      <c r="G2781" s="41"/>
      <c r="H2781" s="40" t="s">
        <v>9590</v>
      </c>
      <c r="I2781" s="42">
        <v>42825</v>
      </c>
      <c r="J2781" s="40" t="s">
        <v>11115</v>
      </c>
      <c r="K2781" s="42">
        <v>42825</v>
      </c>
      <c r="L2781" s="40" t="s">
        <v>11115</v>
      </c>
      <c r="M2781" s="42">
        <v>42825</v>
      </c>
      <c r="N2781" s="42">
        <v>2958465</v>
      </c>
      <c r="O2781" s="40" t="s">
        <v>11568</v>
      </c>
      <c r="P2781" s="40" t="s">
        <v>9420</v>
      </c>
      <c r="Q2781" s="40" t="s">
        <v>11121</v>
      </c>
    </row>
    <row r="2782" spans="1:17" x14ac:dyDescent="0.35">
      <c r="A2782" s="40" t="s">
        <v>10378</v>
      </c>
      <c r="B2782" s="40" t="s">
        <v>17561</v>
      </c>
      <c r="C2782" s="41"/>
      <c r="D2782" s="42">
        <v>42825</v>
      </c>
      <c r="E2782" s="42">
        <v>2958465</v>
      </c>
      <c r="F2782" s="41"/>
      <c r="G2782" s="41"/>
      <c r="H2782" s="40" t="s">
        <v>9590</v>
      </c>
      <c r="I2782" s="42">
        <v>42825</v>
      </c>
      <c r="J2782" s="40" t="s">
        <v>11115</v>
      </c>
      <c r="K2782" s="42">
        <v>42825</v>
      </c>
      <c r="L2782" s="40" t="s">
        <v>11115</v>
      </c>
      <c r="M2782" s="42">
        <v>42825</v>
      </c>
      <c r="N2782" s="42">
        <v>2958465</v>
      </c>
      <c r="O2782" s="40" t="s">
        <v>11149</v>
      </c>
      <c r="P2782" s="40" t="s">
        <v>9420</v>
      </c>
      <c r="Q2782" s="40" t="s">
        <v>11152</v>
      </c>
    </row>
    <row r="2783" spans="1:17" x14ac:dyDescent="0.35">
      <c r="A2783" s="40" t="s">
        <v>17562</v>
      </c>
      <c r="B2783" s="40" t="s">
        <v>17563</v>
      </c>
      <c r="C2783" s="41"/>
      <c r="D2783" s="42">
        <v>42825</v>
      </c>
      <c r="E2783" s="42">
        <v>2958465</v>
      </c>
      <c r="F2783" s="41"/>
      <c r="G2783" s="41"/>
      <c r="H2783" s="40" t="s">
        <v>9590</v>
      </c>
      <c r="I2783" s="42">
        <v>42825</v>
      </c>
      <c r="J2783" s="40" t="s">
        <v>11115</v>
      </c>
      <c r="K2783" s="42">
        <v>42825</v>
      </c>
      <c r="L2783" s="40" t="s">
        <v>11115</v>
      </c>
      <c r="M2783" s="42">
        <v>42825</v>
      </c>
      <c r="N2783" s="42">
        <v>2958465</v>
      </c>
      <c r="O2783" s="40" t="s">
        <v>11149</v>
      </c>
      <c r="P2783" s="40" t="s">
        <v>9420</v>
      </c>
      <c r="Q2783" s="40" t="s">
        <v>11167</v>
      </c>
    </row>
    <row r="2784" spans="1:17" x14ac:dyDescent="0.35">
      <c r="A2784" s="40" t="s">
        <v>17564</v>
      </c>
      <c r="B2784" s="40" t="s">
        <v>17565</v>
      </c>
      <c r="C2784" s="41"/>
      <c r="D2784" s="42">
        <v>42825</v>
      </c>
      <c r="E2784" s="42">
        <v>2958465</v>
      </c>
      <c r="F2784" s="41"/>
      <c r="G2784" s="41"/>
      <c r="H2784" s="40" t="s">
        <v>9590</v>
      </c>
      <c r="I2784" s="42">
        <v>42825</v>
      </c>
      <c r="J2784" s="40" t="s">
        <v>11115</v>
      </c>
      <c r="K2784" s="42">
        <v>42825</v>
      </c>
      <c r="L2784" s="40" t="s">
        <v>11115</v>
      </c>
      <c r="M2784" s="42">
        <v>42825</v>
      </c>
      <c r="N2784" s="42">
        <v>2958465</v>
      </c>
      <c r="O2784" s="40" t="s">
        <v>11124</v>
      </c>
      <c r="P2784" s="40" t="s">
        <v>17566</v>
      </c>
      <c r="Q2784" s="40" t="s">
        <v>11118</v>
      </c>
    </row>
    <row r="2785" spans="1:17" x14ac:dyDescent="0.35">
      <c r="A2785" s="40" t="s">
        <v>17567</v>
      </c>
      <c r="B2785" s="40" t="s">
        <v>17568</v>
      </c>
      <c r="C2785" s="41"/>
      <c r="D2785" s="42">
        <v>42825</v>
      </c>
      <c r="E2785" s="42">
        <v>2958465</v>
      </c>
      <c r="F2785" s="41"/>
      <c r="G2785" s="41"/>
      <c r="H2785" s="40" t="s">
        <v>9590</v>
      </c>
      <c r="I2785" s="42">
        <v>42825</v>
      </c>
      <c r="J2785" s="40" t="s">
        <v>11115</v>
      </c>
      <c r="K2785" s="42">
        <v>42825</v>
      </c>
      <c r="L2785" s="40" t="s">
        <v>11115</v>
      </c>
      <c r="M2785" s="42">
        <v>42825</v>
      </c>
      <c r="N2785" s="42">
        <v>2958465</v>
      </c>
      <c r="O2785" s="40" t="s">
        <v>11124</v>
      </c>
      <c r="P2785" s="40" t="s">
        <v>17566</v>
      </c>
      <c r="Q2785" s="40" t="s">
        <v>11121</v>
      </c>
    </row>
    <row r="2786" spans="1:17" x14ac:dyDescent="0.35">
      <c r="A2786" s="40" t="s">
        <v>17569</v>
      </c>
      <c r="B2786" s="40" t="s">
        <v>17570</v>
      </c>
      <c r="C2786" s="41"/>
      <c r="D2786" s="42">
        <v>42825</v>
      </c>
      <c r="E2786" s="42">
        <v>2958465</v>
      </c>
      <c r="F2786" s="41"/>
      <c r="G2786" s="41"/>
      <c r="H2786" s="40" t="s">
        <v>9590</v>
      </c>
      <c r="I2786" s="42">
        <v>42825</v>
      </c>
      <c r="J2786" s="40" t="s">
        <v>11115</v>
      </c>
      <c r="K2786" s="42">
        <v>42825</v>
      </c>
      <c r="L2786" s="40" t="s">
        <v>11115</v>
      </c>
      <c r="M2786" s="42">
        <v>42825</v>
      </c>
      <c r="N2786" s="42">
        <v>2958465</v>
      </c>
      <c r="O2786" s="40" t="s">
        <v>11149</v>
      </c>
      <c r="P2786" s="40" t="s">
        <v>17571</v>
      </c>
      <c r="Q2786" s="40" t="s">
        <v>11118</v>
      </c>
    </row>
    <row r="2787" spans="1:17" x14ac:dyDescent="0.35">
      <c r="A2787" s="40" t="s">
        <v>17572</v>
      </c>
      <c r="B2787" s="40" t="s">
        <v>17573</v>
      </c>
      <c r="C2787" s="41"/>
      <c r="D2787" s="42">
        <v>42825</v>
      </c>
      <c r="E2787" s="42">
        <v>2958465</v>
      </c>
      <c r="F2787" s="41"/>
      <c r="G2787" s="41"/>
      <c r="H2787" s="40" t="s">
        <v>9590</v>
      </c>
      <c r="I2787" s="42">
        <v>42825</v>
      </c>
      <c r="J2787" s="40" t="s">
        <v>11115</v>
      </c>
      <c r="K2787" s="42">
        <v>42825</v>
      </c>
      <c r="L2787" s="40" t="s">
        <v>11115</v>
      </c>
      <c r="M2787" s="42">
        <v>42825</v>
      </c>
      <c r="N2787" s="42">
        <v>2958465</v>
      </c>
      <c r="O2787" s="40" t="s">
        <v>11274</v>
      </c>
      <c r="P2787" s="40" t="s">
        <v>17574</v>
      </c>
      <c r="Q2787" s="40" t="s">
        <v>11118</v>
      </c>
    </row>
    <row r="2788" spans="1:17" x14ac:dyDescent="0.35">
      <c r="A2788" s="40" t="s">
        <v>17575</v>
      </c>
      <c r="B2788" s="40" t="s">
        <v>17576</v>
      </c>
      <c r="C2788" s="41"/>
      <c r="D2788" s="42">
        <v>42825</v>
      </c>
      <c r="E2788" s="42">
        <v>2958465</v>
      </c>
      <c r="F2788" s="41"/>
      <c r="G2788" s="41"/>
      <c r="H2788" s="40" t="s">
        <v>9590</v>
      </c>
      <c r="I2788" s="42">
        <v>42825</v>
      </c>
      <c r="J2788" s="40" t="s">
        <v>11115</v>
      </c>
      <c r="K2788" s="42">
        <v>42825</v>
      </c>
      <c r="L2788" s="40" t="s">
        <v>11115</v>
      </c>
      <c r="M2788" s="42">
        <v>42825</v>
      </c>
      <c r="N2788" s="42">
        <v>2958465</v>
      </c>
      <c r="O2788" s="40" t="s">
        <v>11274</v>
      </c>
      <c r="P2788" s="40" t="s">
        <v>17574</v>
      </c>
      <c r="Q2788" s="40" t="s">
        <v>11167</v>
      </c>
    </row>
    <row r="2789" spans="1:17" x14ac:dyDescent="0.35">
      <c r="A2789" s="40" t="s">
        <v>17577</v>
      </c>
      <c r="B2789" s="40" t="s">
        <v>17578</v>
      </c>
      <c r="C2789" s="41"/>
      <c r="D2789" s="42">
        <v>42825</v>
      </c>
      <c r="E2789" s="42">
        <v>2958465</v>
      </c>
      <c r="F2789" s="41"/>
      <c r="G2789" s="41"/>
      <c r="H2789" s="40" t="s">
        <v>9590</v>
      </c>
      <c r="I2789" s="42">
        <v>42825</v>
      </c>
      <c r="J2789" s="40" t="s">
        <v>11115</v>
      </c>
      <c r="K2789" s="42">
        <v>42825</v>
      </c>
      <c r="L2789" s="40" t="s">
        <v>11115</v>
      </c>
      <c r="M2789" s="42">
        <v>42825</v>
      </c>
      <c r="N2789" s="42">
        <v>2958465</v>
      </c>
      <c r="O2789" s="40" t="s">
        <v>11237</v>
      </c>
      <c r="P2789" s="40" t="s">
        <v>17579</v>
      </c>
      <c r="Q2789" s="40" t="s">
        <v>11136</v>
      </c>
    </row>
    <row r="2790" spans="1:17" x14ac:dyDescent="0.35">
      <c r="A2790" s="40" t="s">
        <v>17580</v>
      </c>
      <c r="B2790" s="40" t="s">
        <v>17581</v>
      </c>
      <c r="C2790" s="41"/>
      <c r="D2790" s="42">
        <v>42825</v>
      </c>
      <c r="E2790" s="42">
        <v>2958465</v>
      </c>
      <c r="F2790" s="41"/>
      <c r="G2790" s="41"/>
      <c r="H2790" s="40" t="s">
        <v>9590</v>
      </c>
      <c r="I2790" s="42">
        <v>42825</v>
      </c>
      <c r="J2790" s="40" t="s">
        <v>11115</v>
      </c>
      <c r="K2790" s="42">
        <v>42825</v>
      </c>
      <c r="L2790" s="40" t="s">
        <v>11115</v>
      </c>
      <c r="M2790" s="42">
        <v>42825</v>
      </c>
      <c r="N2790" s="42">
        <v>2958465</v>
      </c>
      <c r="O2790" s="40" t="s">
        <v>11237</v>
      </c>
      <c r="P2790" s="40" t="s">
        <v>17579</v>
      </c>
      <c r="Q2790" s="40" t="s">
        <v>11139</v>
      </c>
    </row>
    <row r="2791" spans="1:17" x14ac:dyDescent="0.35">
      <c r="A2791" s="40" t="s">
        <v>17582</v>
      </c>
      <c r="B2791" s="40" t="s">
        <v>17583</v>
      </c>
      <c r="C2791" s="41"/>
      <c r="D2791" s="42">
        <v>42825</v>
      </c>
      <c r="E2791" s="42">
        <v>2958465</v>
      </c>
      <c r="F2791" s="41"/>
      <c r="G2791" s="41"/>
      <c r="H2791" s="40" t="s">
        <v>9590</v>
      </c>
      <c r="I2791" s="42">
        <v>42825</v>
      </c>
      <c r="J2791" s="40" t="s">
        <v>11115</v>
      </c>
      <c r="K2791" s="42">
        <v>42825</v>
      </c>
      <c r="L2791" s="40" t="s">
        <v>11115</v>
      </c>
      <c r="M2791" s="42">
        <v>42825</v>
      </c>
      <c r="N2791" s="42">
        <v>2958465</v>
      </c>
      <c r="O2791" s="40" t="s">
        <v>11128</v>
      </c>
      <c r="P2791" s="40" t="s">
        <v>17584</v>
      </c>
      <c r="Q2791" s="40" t="s">
        <v>11118</v>
      </c>
    </row>
    <row r="2792" spans="1:17" x14ac:dyDescent="0.35">
      <c r="A2792" s="40" t="s">
        <v>17585</v>
      </c>
      <c r="B2792" s="40" t="s">
        <v>17586</v>
      </c>
      <c r="C2792" s="41"/>
      <c r="D2792" s="42">
        <v>42825</v>
      </c>
      <c r="E2792" s="42">
        <v>2958465</v>
      </c>
      <c r="F2792" s="41"/>
      <c r="G2792" s="41"/>
      <c r="H2792" s="40" t="s">
        <v>9590</v>
      </c>
      <c r="I2792" s="42">
        <v>42825</v>
      </c>
      <c r="J2792" s="40" t="s">
        <v>11115</v>
      </c>
      <c r="K2792" s="42">
        <v>42825</v>
      </c>
      <c r="L2792" s="40" t="s">
        <v>11115</v>
      </c>
      <c r="M2792" s="42">
        <v>42825</v>
      </c>
      <c r="N2792" s="42">
        <v>2958465</v>
      </c>
      <c r="O2792" s="40" t="s">
        <v>11128</v>
      </c>
      <c r="P2792" s="40" t="s">
        <v>17584</v>
      </c>
      <c r="Q2792" s="40" t="s">
        <v>11136</v>
      </c>
    </row>
    <row r="2793" spans="1:17" x14ac:dyDescent="0.35">
      <c r="A2793" s="40" t="s">
        <v>10764</v>
      </c>
      <c r="B2793" s="40" t="s">
        <v>17587</v>
      </c>
      <c r="C2793" s="41"/>
      <c r="D2793" s="42">
        <v>42825</v>
      </c>
      <c r="E2793" s="42">
        <v>2958465</v>
      </c>
      <c r="F2793" s="41"/>
      <c r="G2793" s="41"/>
      <c r="H2793" s="40" t="s">
        <v>9590</v>
      </c>
      <c r="I2793" s="42">
        <v>42825</v>
      </c>
      <c r="J2793" s="40" t="s">
        <v>11115</v>
      </c>
      <c r="K2793" s="42">
        <v>42825</v>
      </c>
      <c r="L2793" s="40" t="s">
        <v>11115</v>
      </c>
      <c r="M2793" s="42">
        <v>42825</v>
      </c>
      <c r="N2793" s="42">
        <v>2958465</v>
      </c>
      <c r="O2793" s="40" t="s">
        <v>11149</v>
      </c>
      <c r="P2793" s="40" t="s">
        <v>17588</v>
      </c>
      <c r="Q2793" s="40" t="s">
        <v>11118</v>
      </c>
    </row>
    <row r="2794" spans="1:17" x14ac:dyDescent="0.35">
      <c r="A2794" s="40" t="s">
        <v>17589</v>
      </c>
      <c r="B2794" s="40" t="s">
        <v>17590</v>
      </c>
      <c r="C2794" s="41"/>
      <c r="D2794" s="42">
        <v>42825</v>
      </c>
      <c r="E2794" s="42">
        <v>2958465</v>
      </c>
      <c r="F2794" s="41"/>
      <c r="G2794" s="41"/>
      <c r="H2794" s="40" t="s">
        <v>9590</v>
      </c>
      <c r="I2794" s="42">
        <v>42825</v>
      </c>
      <c r="J2794" s="40" t="s">
        <v>11115</v>
      </c>
      <c r="K2794" s="42">
        <v>42825</v>
      </c>
      <c r="L2794" s="40" t="s">
        <v>11115</v>
      </c>
      <c r="M2794" s="42">
        <v>42825</v>
      </c>
      <c r="N2794" s="42">
        <v>2958465</v>
      </c>
      <c r="O2794" s="40" t="s">
        <v>11149</v>
      </c>
      <c r="P2794" s="40" t="s">
        <v>17588</v>
      </c>
      <c r="Q2794" s="40" t="s">
        <v>11144</v>
      </c>
    </row>
    <row r="2795" spans="1:17" x14ac:dyDescent="0.35">
      <c r="A2795" s="40" t="s">
        <v>17591</v>
      </c>
      <c r="B2795" s="40" t="s">
        <v>17592</v>
      </c>
      <c r="C2795" s="41"/>
      <c r="D2795" s="42">
        <v>42825</v>
      </c>
      <c r="E2795" s="42">
        <v>2958465</v>
      </c>
      <c r="F2795" s="41"/>
      <c r="G2795" s="41"/>
      <c r="H2795" s="40" t="s">
        <v>9590</v>
      </c>
      <c r="I2795" s="42">
        <v>42825</v>
      </c>
      <c r="J2795" s="40" t="s">
        <v>11115</v>
      </c>
      <c r="K2795" s="42">
        <v>42825</v>
      </c>
      <c r="L2795" s="40" t="s">
        <v>11115</v>
      </c>
      <c r="M2795" s="42">
        <v>42825</v>
      </c>
      <c r="N2795" s="42">
        <v>2958465</v>
      </c>
      <c r="O2795" s="40" t="s">
        <v>11188</v>
      </c>
      <c r="P2795" s="40" t="s">
        <v>17588</v>
      </c>
      <c r="Q2795" s="40" t="s">
        <v>11121</v>
      </c>
    </row>
    <row r="2796" spans="1:17" x14ac:dyDescent="0.35">
      <c r="A2796" s="40" t="s">
        <v>10763</v>
      </c>
      <c r="B2796" s="40" t="s">
        <v>17593</v>
      </c>
      <c r="C2796" s="41"/>
      <c r="D2796" s="42">
        <v>42825</v>
      </c>
      <c r="E2796" s="42">
        <v>2958465</v>
      </c>
      <c r="F2796" s="41"/>
      <c r="G2796" s="41"/>
      <c r="H2796" s="40" t="s">
        <v>9590</v>
      </c>
      <c r="I2796" s="42">
        <v>42825</v>
      </c>
      <c r="J2796" s="40" t="s">
        <v>11115</v>
      </c>
      <c r="K2796" s="42">
        <v>42825</v>
      </c>
      <c r="L2796" s="40" t="s">
        <v>11115</v>
      </c>
      <c r="M2796" s="42">
        <v>42825</v>
      </c>
      <c r="N2796" s="42">
        <v>2958465</v>
      </c>
      <c r="O2796" s="40" t="s">
        <v>11149</v>
      </c>
      <c r="P2796" s="40" t="s">
        <v>17588</v>
      </c>
      <c r="Q2796" s="40" t="s">
        <v>11152</v>
      </c>
    </row>
    <row r="2797" spans="1:17" x14ac:dyDescent="0.35">
      <c r="A2797" s="40" t="s">
        <v>17594</v>
      </c>
      <c r="B2797" s="40" t="s">
        <v>17595</v>
      </c>
      <c r="C2797" s="41"/>
      <c r="D2797" s="42">
        <v>42825</v>
      </c>
      <c r="E2797" s="42">
        <v>2958465</v>
      </c>
      <c r="F2797" s="41"/>
      <c r="G2797" s="41"/>
      <c r="H2797" s="40" t="s">
        <v>9590</v>
      </c>
      <c r="I2797" s="42">
        <v>42825</v>
      </c>
      <c r="J2797" s="40" t="s">
        <v>11115</v>
      </c>
      <c r="K2797" s="42">
        <v>42825</v>
      </c>
      <c r="L2797" s="40" t="s">
        <v>11115</v>
      </c>
      <c r="M2797" s="42">
        <v>42825</v>
      </c>
      <c r="N2797" s="42">
        <v>2958465</v>
      </c>
      <c r="O2797" s="40" t="s">
        <v>11149</v>
      </c>
      <c r="P2797" s="40" t="s">
        <v>17588</v>
      </c>
      <c r="Q2797" s="40" t="s">
        <v>11167</v>
      </c>
    </row>
    <row r="2798" spans="1:17" x14ac:dyDescent="0.35">
      <c r="A2798" s="40" t="s">
        <v>17596</v>
      </c>
      <c r="B2798" s="40" t="s">
        <v>17597</v>
      </c>
      <c r="C2798" s="41"/>
      <c r="D2798" s="42">
        <v>42825</v>
      </c>
      <c r="E2798" s="42">
        <v>2958465</v>
      </c>
      <c r="F2798" s="41"/>
      <c r="G2798" s="41"/>
      <c r="H2798" s="40" t="s">
        <v>9590</v>
      </c>
      <c r="I2798" s="42">
        <v>42825</v>
      </c>
      <c r="J2798" s="40" t="s">
        <v>11115</v>
      </c>
      <c r="K2798" s="42">
        <v>42825</v>
      </c>
      <c r="L2798" s="40" t="s">
        <v>11115</v>
      </c>
      <c r="M2798" s="42">
        <v>42825</v>
      </c>
      <c r="N2798" s="42">
        <v>2958465</v>
      </c>
      <c r="O2798" s="40" t="s">
        <v>11720</v>
      </c>
      <c r="P2798" s="40" t="s">
        <v>17598</v>
      </c>
      <c r="Q2798" s="40" t="s">
        <v>11118</v>
      </c>
    </row>
    <row r="2799" spans="1:17" x14ac:dyDescent="0.35">
      <c r="A2799" s="40" t="s">
        <v>17599</v>
      </c>
      <c r="B2799" s="40" t="s">
        <v>17600</v>
      </c>
      <c r="C2799" s="41"/>
      <c r="D2799" s="42">
        <v>42825</v>
      </c>
      <c r="E2799" s="42">
        <v>2958465</v>
      </c>
      <c r="F2799" s="41"/>
      <c r="G2799" s="41"/>
      <c r="H2799" s="40" t="s">
        <v>9590</v>
      </c>
      <c r="I2799" s="42">
        <v>42825</v>
      </c>
      <c r="J2799" s="40" t="s">
        <v>11115</v>
      </c>
      <c r="K2799" s="42">
        <v>42825</v>
      </c>
      <c r="L2799" s="40" t="s">
        <v>11115</v>
      </c>
      <c r="M2799" s="42">
        <v>42825</v>
      </c>
      <c r="N2799" s="42">
        <v>2958465</v>
      </c>
      <c r="O2799" s="40" t="s">
        <v>11116</v>
      </c>
      <c r="P2799" s="40" t="s">
        <v>17601</v>
      </c>
      <c r="Q2799" s="40" t="s">
        <v>11118</v>
      </c>
    </row>
    <row r="2800" spans="1:17" x14ac:dyDescent="0.35">
      <c r="A2800" s="40" t="s">
        <v>17602</v>
      </c>
      <c r="B2800" s="40" t="s">
        <v>17603</v>
      </c>
      <c r="C2800" s="41"/>
      <c r="D2800" s="42">
        <v>42825</v>
      </c>
      <c r="E2800" s="42">
        <v>2958465</v>
      </c>
      <c r="F2800" s="41"/>
      <c r="G2800" s="41"/>
      <c r="H2800" s="40" t="s">
        <v>9590</v>
      </c>
      <c r="I2800" s="42">
        <v>42825</v>
      </c>
      <c r="J2800" s="40" t="s">
        <v>11115</v>
      </c>
      <c r="K2800" s="42">
        <v>42825</v>
      </c>
      <c r="L2800" s="40" t="s">
        <v>11115</v>
      </c>
      <c r="M2800" s="42">
        <v>42825</v>
      </c>
      <c r="N2800" s="42">
        <v>2958465</v>
      </c>
      <c r="O2800" s="40" t="s">
        <v>11116</v>
      </c>
      <c r="P2800" s="40" t="s">
        <v>17601</v>
      </c>
      <c r="Q2800" s="40" t="s">
        <v>11121</v>
      </c>
    </row>
    <row r="2801" spans="1:17" x14ac:dyDescent="0.35">
      <c r="A2801" s="40" t="s">
        <v>17604</v>
      </c>
      <c r="B2801" s="40" t="s">
        <v>17605</v>
      </c>
      <c r="C2801" s="41"/>
      <c r="D2801" s="42">
        <v>42825</v>
      </c>
      <c r="E2801" s="42">
        <v>2958465</v>
      </c>
      <c r="F2801" s="41"/>
      <c r="G2801" s="41"/>
      <c r="H2801" s="40" t="s">
        <v>9590</v>
      </c>
      <c r="I2801" s="42">
        <v>42825</v>
      </c>
      <c r="J2801" s="40" t="s">
        <v>11115</v>
      </c>
      <c r="K2801" s="42">
        <v>42825</v>
      </c>
      <c r="L2801" s="40" t="s">
        <v>11115</v>
      </c>
      <c r="M2801" s="42">
        <v>42825</v>
      </c>
      <c r="N2801" s="42">
        <v>2958465</v>
      </c>
      <c r="O2801" s="40" t="s">
        <v>11116</v>
      </c>
      <c r="P2801" s="40" t="s">
        <v>17601</v>
      </c>
      <c r="Q2801" s="40" t="s">
        <v>11136</v>
      </c>
    </row>
    <row r="2802" spans="1:17" x14ac:dyDescent="0.35">
      <c r="A2802" s="40" t="s">
        <v>17606</v>
      </c>
      <c r="B2802" s="40" t="s">
        <v>17607</v>
      </c>
      <c r="C2802" s="41"/>
      <c r="D2802" s="42">
        <v>42825</v>
      </c>
      <c r="E2802" s="42">
        <v>2958465</v>
      </c>
      <c r="F2802" s="41"/>
      <c r="G2802" s="41"/>
      <c r="H2802" s="40" t="s">
        <v>9590</v>
      </c>
      <c r="I2802" s="42">
        <v>42825</v>
      </c>
      <c r="J2802" s="40" t="s">
        <v>11115</v>
      </c>
      <c r="K2802" s="42">
        <v>42825</v>
      </c>
      <c r="L2802" s="40" t="s">
        <v>11115</v>
      </c>
      <c r="M2802" s="42">
        <v>42825</v>
      </c>
      <c r="N2802" s="42">
        <v>2958465</v>
      </c>
      <c r="O2802" s="40" t="s">
        <v>11116</v>
      </c>
      <c r="P2802" s="40" t="s">
        <v>17601</v>
      </c>
      <c r="Q2802" s="40" t="s">
        <v>11184</v>
      </c>
    </row>
    <row r="2803" spans="1:17" x14ac:dyDescent="0.35">
      <c r="A2803" s="40" t="s">
        <v>17608</v>
      </c>
      <c r="B2803" s="40" t="s">
        <v>17609</v>
      </c>
      <c r="C2803" s="41"/>
      <c r="D2803" s="42">
        <v>42825</v>
      </c>
      <c r="E2803" s="42">
        <v>2958465</v>
      </c>
      <c r="F2803" s="41"/>
      <c r="G2803" s="41"/>
      <c r="H2803" s="40" t="s">
        <v>9590</v>
      </c>
      <c r="I2803" s="42">
        <v>42825</v>
      </c>
      <c r="J2803" s="40" t="s">
        <v>11115</v>
      </c>
      <c r="K2803" s="42">
        <v>42825</v>
      </c>
      <c r="L2803" s="40" t="s">
        <v>11115</v>
      </c>
      <c r="M2803" s="42">
        <v>42825</v>
      </c>
      <c r="N2803" s="42">
        <v>2958465</v>
      </c>
      <c r="O2803" s="40" t="s">
        <v>11188</v>
      </c>
      <c r="P2803" s="40" t="s">
        <v>17610</v>
      </c>
      <c r="Q2803" s="40" t="s">
        <v>11118</v>
      </c>
    </row>
    <row r="2804" spans="1:17" x14ac:dyDescent="0.35">
      <c r="A2804" s="40" t="s">
        <v>17611</v>
      </c>
      <c r="B2804" s="40" t="s">
        <v>17612</v>
      </c>
      <c r="C2804" s="41"/>
      <c r="D2804" s="42">
        <v>42825</v>
      </c>
      <c r="E2804" s="42">
        <v>2958465</v>
      </c>
      <c r="F2804" s="41"/>
      <c r="G2804" s="41"/>
      <c r="H2804" s="40" t="s">
        <v>9590</v>
      </c>
      <c r="I2804" s="42">
        <v>42825</v>
      </c>
      <c r="J2804" s="40" t="s">
        <v>11115</v>
      </c>
      <c r="K2804" s="42">
        <v>42825</v>
      </c>
      <c r="L2804" s="40" t="s">
        <v>11115</v>
      </c>
      <c r="M2804" s="42">
        <v>42825</v>
      </c>
      <c r="N2804" s="42">
        <v>2958465</v>
      </c>
      <c r="O2804" s="40" t="s">
        <v>11568</v>
      </c>
      <c r="P2804" s="40" t="s">
        <v>17613</v>
      </c>
      <c r="Q2804" s="40" t="s">
        <v>11118</v>
      </c>
    </row>
    <row r="2805" spans="1:17" x14ac:dyDescent="0.35">
      <c r="A2805" s="40" t="s">
        <v>17614</v>
      </c>
      <c r="B2805" s="40" t="s">
        <v>17615</v>
      </c>
      <c r="C2805" s="41"/>
      <c r="D2805" s="42">
        <v>42825</v>
      </c>
      <c r="E2805" s="42">
        <v>2958465</v>
      </c>
      <c r="F2805" s="41"/>
      <c r="G2805" s="41"/>
      <c r="H2805" s="40" t="s">
        <v>9590</v>
      </c>
      <c r="I2805" s="42">
        <v>42825</v>
      </c>
      <c r="J2805" s="40" t="s">
        <v>11115</v>
      </c>
      <c r="K2805" s="42">
        <v>42825</v>
      </c>
      <c r="L2805" s="40" t="s">
        <v>11115</v>
      </c>
      <c r="M2805" s="42">
        <v>42825</v>
      </c>
      <c r="N2805" s="42">
        <v>2958465</v>
      </c>
      <c r="O2805" s="40" t="s">
        <v>11568</v>
      </c>
      <c r="P2805" s="40" t="s">
        <v>17613</v>
      </c>
      <c r="Q2805" s="40" t="s">
        <v>11136</v>
      </c>
    </row>
    <row r="2806" spans="1:17" x14ac:dyDescent="0.35">
      <c r="A2806" s="40" t="s">
        <v>17616</v>
      </c>
      <c r="B2806" s="40" t="s">
        <v>17617</v>
      </c>
      <c r="C2806" s="41"/>
      <c r="D2806" s="42">
        <v>42825</v>
      </c>
      <c r="E2806" s="42">
        <v>2958465</v>
      </c>
      <c r="F2806" s="41"/>
      <c r="G2806" s="41"/>
      <c r="H2806" s="40" t="s">
        <v>9590</v>
      </c>
      <c r="I2806" s="42">
        <v>42825</v>
      </c>
      <c r="J2806" s="40" t="s">
        <v>11115</v>
      </c>
      <c r="K2806" s="42">
        <v>42825</v>
      </c>
      <c r="L2806" s="40" t="s">
        <v>11115</v>
      </c>
      <c r="M2806" s="42">
        <v>42825</v>
      </c>
      <c r="N2806" s="42">
        <v>2958465</v>
      </c>
      <c r="O2806" s="40" t="s">
        <v>17618</v>
      </c>
      <c r="P2806" s="40" t="s">
        <v>17619</v>
      </c>
      <c r="Q2806" s="40" t="s">
        <v>11167</v>
      </c>
    </row>
    <row r="2807" spans="1:17" x14ac:dyDescent="0.35">
      <c r="A2807" s="40" t="s">
        <v>17620</v>
      </c>
      <c r="B2807" s="40" t="s">
        <v>17621</v>
      </c>
      <c r="C2807" s="41"/>
      <c r="D2807" s="42">
        <v>42825</v>
      </c>
      <c r="E2807" s="42">
        <v>2958465</v>
      </c>
      <c r="F2807" s="40" t="s">
        <v>16807</v>
      </c>
      <c r="G2807" s="41"/>
      <c r="H2807" s="40" t="s">
        <v>9590</v>
      </c>
      <c r="I2807" s="42">
        <v>42825</v>
      </c>
      <c r="J2807" s="40" t="s">
        <v>11115</v>
      </c>
      <c r="K2807" s="42">
        <v>42825</v>
      </c>
      <c r="L2807" s="40" t="s">
        <v>11115</v>
      </c>
      <c r="M2807" s="42">
        <v>42825</v>
      </c>
      <c r="N2807" s="42">
        <v>2958465</v>
      </c>
      <c r="O2807" s="40" t="s">
        <v>11155</v>
      </c>
      <c r="P2807" s="40" t="s">
        <v>17622</v>
      </c>
      <c r="Q2807" s="40" t="s">
        <v>11118</v>
      </c>
    </row>
    <row r="2808" spans="1:17" x14ac:dyDescent="0.35">
      <c r="A2808" s="40" t="s">
        <v>17623</v>
      </c>
      <c r="B2808" s="40" t="s">
        <v>17624</v>
      </c>
      <c r="C2808" s="41"/>
      <c r="D2808" s="42">
        <v>42825</v>
      </c>
      <c r="E2808" s="42">
        <v>2958465</v>
      </c>
      <c r="F2808" s="40" t="s">
        <v>17620</v>
      </c>
      <c r="G2808" s="41"/>
      <c r="H2808" s="40" t="s">
        <v>9590</v>
      </c>
      <c r="I2808" s="42">
        <v>42825</v>
      </c>
      <c r="J2808" s="40" t="s">
        <v>11115</v>
      </c>
      <c r="K2808" s="42">
        <v>42825</v>
      </c>
      <c r="L2808" s="40" t="s">
        <v>11115</v>
      </c>
      <c r="M2808" s="42">
        <v>42825</v>
      </c>
      <c r="N2808" s="42">
        <v>2958465</v>
      </c>
      <c r="O2808" s="40" t="s">
        <v>11155</v>
      </c>
      <c r="P2808" s="40" t="s">
        <v>17622</v>
      </c>
      <c r="Q2808" s="40" t="s">
        <v>11136</v>
      </c>
    </row>
    <row r="2809" spans="1:17" x14ac:dyDescent="0.35">
      <c r="A2809" s="40" t="s">
        <v>17625</v>
      </c>
      <c r="B2809" s="40" t="s">
        <v>17626</v>
      </c>
      <c r="C2809" s="41"/>
      <c r="D2809" s="42">
        <v>42825</v>
      </c>
      <c r="E2809" s="42">
        <v>2958465</v>
      </c>
      <c r="F2809" s="40" t="s">
        <v>17625</v>
      </c>
      <c r="G2809" s="41"/>
      <c r="H2809" s="40" t="s">
        <v>9590</v>
      </c>
      <c r="I2809" s="42">
        <v>42825</v>
      </c>
      <c r="J2809" s="40" t="s">
        <v>11115</v>
      </c>
      <c r="K2809" s="42">
        <v>42825</v>
      </c>
      <c r="L2809" s="40" t="s">
        <v>11115</v>
      </c>
      <c r="M2809" s="42">
        <v>42825</v>
      </c>
      <c r="N2809" s="42">
        <v>2958465</v>
      </c>
      <c r="O2809" s="40" t="s">
        <v>11155</v>
      </c>
      <c r="P2809" s="40" t="s">
        <v>17627</v>
      </c>
      <c r="Q2809" s="40" t="s">
        <v>11118</v>
      </c>
    </row>
    <row r="2810" spans="1:17" x14ac:dyDescent="0.35">
      <c r="A2810" s="40" t="s">
        <v>17628</v>
      </c>
      <c r="B2810" s="40" t="s">
        <v>17629</v>
      </c>
      <c r="C2810" s="41"/>
      <c r="D2810" s="42">
        <v>42825</v>
      </c>
      <c r="E2810" s="42">
        <v>2958465</v>
      </c>
      <c r="F2810" s="40" t="s">
        <v>17625</v>
      </c>
      <c r="G2810" s="41"/>
      <c r="H2810" s="40" t="s">
        <v>9590</v>
      </c>
      <c r="I2810" s="42">
        <v>42825</v>
      </c>
      <c r="J2810" s="40" t="s">
        <v>11115</v>
      </c>
      <c r="K2810" s="42">
        <v>42825</v>
      </c>
      <c r="L2810" s="40" t="s">
        <v>11115</v>
      </c>
      <c r="M2810" s="42">
        <v>42825</v>
      </c>
      <c r="N2810" s="42">
        <v>2958465</v>
      </c>
      <c r="O2810" s="40" t="s">
        <v>11155</v>
      </c>
      <c r="P2810" s="40" t="s">
        <v>17627</v>
      </c>
      <c r="Q2810" s="40" t="s">
        <v>11136</v>
      </c>
    </row>
    <row r="2811" spans="1:17" x14ac:dyDescent="0.35">
      <c r="A2811" s="40" t="s">
        <v>17630</v>
      </c>
      <c r="B2811" s="40" t="s">
        <v>17631</v>
      </c>
      <c r="C2811" s="41"/>
      <c r="D2811" s="42">
        <v>42825</v>
      </c>
      <c r="E2811" s="42">
        <v>2958465</v>
      </c>
      <c r="F2811" s="40" t="s">
        <v>15133</v>
      </c>
      <c r="G2811" s="41"/>
      <c r="H2811" s="40" t="s">
        <v>9590</v>
      </c>
      <c r="I2811" s="42">
        <v>42825</v>
      </c>
      <c r="J2811" s="40" t="s">
        <v>11115</v>
      </c>
      <c r="K2811" s="42">
        <v>42825</v>
      </c>
      <c r="L2811" s="40" t="s">
        <v>11115</v>
      </c>
      <c r="M2811" s="42">
        <v>42825</v>
      </c>
      <c r="N2811" s="42">
        <v>2958465</v>
      </c>
      <c r="O2811" s="40" t="s">
        <v>11155</v>
      </c>
      <c r="P2811" s="40" t="s">
        <v>17632</v>
      </c>
      <c r="Q2811" s="40" t="s">
        <v>11118</v>
      </c>
    </row>
    <row r="2812" spans="1:17" x14ac:dyDescent="0.35">
      <c r="A2812" s="40" t="s">
        <v>17633</v>
      </c>
      <c r="B2812" s="40" t="s">
        <v>17634</v>
      </c>
      <c r="C2812" s="41"/>
      <c r="D2812" s="42">
        <v>42825</v>
      </c>
      <c r="E2812" s="42">
        <v>2958465</v>
      </c>
      <c r="F2812" s="41"/>
      <c r="G2812" s="41"/>
      <c r="H2812" s="40" t="s">
        <v>9590</v>
      </c>
      <c r="I2812" s="42">
        <v>42825</v>
      </c>
      <c r="J2812" s="40" t="s">
        <v>11115</v>
      </c>
      <c r="K2812" s="42">
        <v>42825</v>
      </c>
      <c r="L2812" s="40" t="s">
        <v>11115</v>
      </c>
      <c r="M2812" s="42">
        <v>42825</v>
      </c>
      <c r="N2812" s="42">
        <v>2958465</v>
      </c>
      <c r="O2812" s="40" t="s">
        <v>11155</v>
      </c>
      <c r="P2812" s="40" t="s">
        <v>17635</v>
      </c>
      <c r="Q2812" s="40" t="s">
        <v>11118</v>
      </c>
    </row>
    <row r="2813" spans="1:17" x14ac:dyDescent="0.35">
      <c r="A2813" s="40" t="s">
        <v>17636</v>
      </c>
      <c r="B2813" s="40" t="s">
        <v>17637</v>
      </c>
      <c r="C2813" s="41"/>
      <c r="D2813" s="42">
        <v>42825</v>
      </c>
      <c r="E2813" s="42">
        <v>2958465</v>
      </c>
      <c r="F2813" s="40" t="s">
        <v>17633</v>
      </c>
      <c r="G2813" s="41"/>
      <c r="H2813" s="40" t="s">
        <v>9590</v>
      </c>
      <c r="I2813" s="42">
        <v>42825</v>
      </c>
      <c r="J2813" s="40" t="s">
        <v>11115</v>
      </c>
      <c r="K2813" s="42">
        <v>42825</v>
      </c>
      <c r="L2813" s="40" t="s">
        <v>11115</v>
      </c>
      <c r="M2813" s="42">
        <v>42825</v>
      </c>
      <c r="N2813" s="42">
        <v>2958465</v>
      </c>
      <c r="O2813" s="40" t="s">
        <v>11155</v>
      </c>
      <c r="P2813" s="40" t="s">
        <v>17635</v>
      </c>
      <c r="Q2813" s="40" t="s">
        <v>11121</v>
      </c>
    </row>
    <row r="2814" spans="1:17" x14ac:dyDescent="0.35">
      <c r="A2814" s="40" t="s">
        <v>17638</v>
      </c>
      <c r="B2814" s="40" t="s">
        <v>17639</v>
      </c>
      <c r="C2814" s="41"/>
      <c r="D2814" s="42">
        <v>42825</v>
      </c>
      <c r="E2814" s="42">
        <v>2958465</v>
      </c>
      <c r="F2814" s="40" t="s">
        <v>15327</v>
      </c>
      <c r="G2814" s="41"/>
      <c r="H2814" s="40" t="s">
        <v>9590</v>
      </c>
      <c r="I2814" s="42">
        <v>42825</v>
      </c>
      <c r="J2814" s="40" t="s">
        <v>11115</v>
      </c>
      <c r="K2814" s="42">
        <v>42825</v>
      </c>
      <c r="L2814" s="40" t="s">
        <v>11115</v>
      </c>
      <c r="M2814" s="42">
        <v>42825</v>
      </c>
      <c r="N2814" s="42">
        <v>2958465</v>
      </c>
      <c r="O2814" s="40" t="s">
        <v>11155</v>
      </c>
      <c r="P2814" s="40" t="s">
        <v>17640</v>
      </c>
      <c r="Q2814" s="40" t="s">
        <v>11118</v>
      </c>
    </row>
    <row r="2815" spans="1:17" ht="26.5" x14ac:dyDescent="0.35">
      <c r="A2815" s="40" t="s">
        <v>17641</v>
      </c>
      <c r="B2815" s="40" t="s">
        <v>17642</v>
      </c>
      <c r="C2815" s="41"/>
      <c r="D2815" s="42">
        <v>42825</v>
      </c>
      <c r="E2815" s="42">
        <v>2958465</v>
      </c>
      <c r="F2815" s="40" t="s">
        <v>13203</v>
      </c>
      <c r="G2815" s="41"/>
      <c r="H2815" s="40" t="s">
        <v>9590</v>
      </c>
      <c r="I2815" s="42">
        <v>42825</v>
      </c>
      <c r="J2815" s="40" t="s">
        <v>11115</v>
      </c>
      <c r="K2815" s="42">
        <v>42825</v>
      </c>
      <c r="L2815" s="40" t="s">
        <v>11115</v>
      </c>
      <c r="M2815" s="42">
        <v>42825</v>
      </c>
      <c r="N2815" s="42">
        <v>2958465</v>
      </c>
      <c r="O2815" s="40" t="s">
        <v>11160</v>
      </c>
      <c r="P2815" s="40" t="s">
        <v>17640</v>
      </c>
      <c r="Q2815" s="40" t="s">
        <v>11121</v>
      </c>
    </row>
    <row r="2816" spans="1:17" ht="26.5" x14ac:dyDescent="0.35">
      <c r="A2816" s="40" t="s">
        <v>17643</v>
      </c>
      <c r="B2816" s="40" t="s">
        <v>17644</v>
      </c>
      <c r="C2816" s="41"/>
      <c r="D2816" s="42">
        <v>42825</v>
      </c>
      <c r="E2816" s="42">
        <v>2958465</v>
      </c>
      <c r="F2816" s="40" t="s">
        <v>17638</v>
      </c>
      <c r="G2816" s="41"/>
      <c r="H2816" s="40" t="s">
        <v>9590</v>
      </c>
      <c r="I2816" s="42">
        <v>42825</v>
      </c>
      <c r="J2816" s="40" t="s">
        <v>11115</v>
      </c>
      <c r="K2816" s="42">
        <v>42825</v>
      </c>
      <c r="L2816" s="40" t="s">
        <v>11115</v>
      </c>
      <c r="M2816" s="42">
        <v>42825</v>
      </c>
      <c r="N2816" s="42">
        <v>2958465</v>
      </c>
      <c r="O2816" s="40" t="s">
        <v>11160</v>
      </c>
      <c r="P2816" s="40" t="s">
        <v>17640</v>
      </c>
      <c r="Q2816" s="40" t="s">
        <v>11136</v>
      </c>
    </row>
    <row r="2817" spans="1:17" x14ac:dyDescent="0.35">
      <c r="A2817" s="40" t="s">
        <v>17645</v>
      </c>
      <c r="B2817" s="40" t="s">
        <v>17646</v>
      </c>
      <c r="C2817" s="41"/>
      <c r="D2817" s="42">
        <v>42825</v>
      </c>
      <c r="E2817" s="42">
        <v>2958465</v>
      </c>
      <c r="F2817" s="41"/>
      <c r="G2817" s="41"/>
      <c r="H2817" s="40" t="s">
        <v>9590</v>
      </c>
      <c r="I2817" s="42">
        <v>42825</v>
      </c>
      <c r="J2817" s="40" t="s">
        <v>11115</v>
      </c>
      <c r="K2817" s="42">
        <v>42825</v>
      </c>
      <c r="L2817" s="40" t="s">
        <v>11115</v>
      </c>
      <c r="M2817" s="42">
        <v>42825</v>
      </c>
      <c r="N2817" s="42">
        <v>2958465</v>
      </c>
      <c r="O2817" s="40" t="s">
        <v>11568</v>
      </c>
      <c r="P2817" s="40" t="s">
        <v>17647</v>
      </c>
      <c r="Q2817" s="40" t="s">
        <v>11118</v>
      </c>
    </row>
    <row r="2818" spans="1:17" x14ac:dyDescent="0.35">
      <c r="A2818" s="40" t="s">
        <v>17648</v>
      </c>
      <c r="B2818" s="40" t="s">
        <v>17649</v>
      </c>
      <c r="C2818" s="41"/>
      <c r="D2818" s="42">
        <v>42825</v>
      </c>
      <c r="E2818" s="42">
        <v>2958465</v>
      </c>
      <c r="F2818" s="41"/>
      <c r="G2818" s="41"/>
      <c r="H2818" s="40" t="s">
        <v>9590</v>
      </c>
      <c r="I2818" s="42">
        <v>42825</v>
      </c>
      <c r="J2818" s="40" t="s">
        <v>11115</v>
      </c>
      <c r="K2818" s="42">
        <v>42825</v>
      </c>
      <c r="L2818" s="40" t="s">
        <v>11115</v>
      </c>
      <c r="M2818" s="42">
        <v>42825</v>
      </c>
      <c r="N2818" s="42">
        <v>2958465</v>
      </c>
      <c r="O2818" s="40" t="s">
        <v>11568</v>
      </c>
      <c r="P2818" s="40" t="s">
        <v>17647</v>
      </c>
      <c r="Q2818" s="40" t="s">
        <v>11121</v>
      </c>
    </row>
    <row r="2819" spans="1:17" x14ac:dyDescent="0.35">
      <c r="A2819" s="40" t="s">
        <v>17650</v>
      </c>
      <c r="B2819" s="40" t="s">
        <v>17651</v>
      </c>
      <c r="C2819" s="41"/>
      <c r="D2819" s="42">
        <v>42825</v>
      </c>
      <c r="E2819" s="42">
        <v>2958465</v>
      </c>
      <c r="F2819" s="41"/>
      <c r="G2819" s="41"/>
      <c r="H2819" s="40" t="s">
        <v>9590</v>
      </c>
      <c r="I2819" s="42">
        <v>42825</v>
      </c>
      <c r="J2819" s="40" t="s">
        <v>11115</v>
      </c>
      <c r="K2819" s="42">
        <v>42825</v>
      </c>
      <c r="L2819" s="40" t="s">
        <v>11115</v>
      </c>
      <c r="M2819" s="42">
        <v>42825</v>
      </c>
      <c r="N2819" s="42">
        <v>2958465</v>
      </c>
      <c r="O2819" s="40" t="s">
        <v>11260</v>
      </c>
      <c r="P2819" s="40" t="s">
        <v>17652</v>
      </c>
      <c r="Q2819" s="40" t="s">
        <v>11118</v>
      </c>
    </row>
    <row r="2820" spans="1:17" x14ac:dyDescent="0.35">
      <c r="A2820" s="40" t="s">
        <v>17653</v>
      </c>
      <c r="B2820" s="40" t="s">
        <v>17654</v>
      </c>
      <c r="C2820" s="41"/>
      <c r="D2820" s="42">
        <v>42825</v>
      </c>
      <c r="E2820" s="42">
        <v>2958465</v>
      </c>
      <c r="F2820" s="41"/>
      <c r="G2820" s="41"/>
      <c r="H2820" s="40" t="s">
        <v>9590</v>
      </c>
      <c r="I2820" s="42">
        <v>42825</v>
      </c>
      <c r="J2820" s="40" t="s">
        <v>11115</v>
      </c>
      <c r="K2820" s="42">
        <v>42825</v>
      </c>
      <c r="L2820" s="40" t="s">
        <v>11115</v>
      </c>
      <c r="M2820" s="42">
        <v>42825</v>
      </c>
      <c r="N2820" s="42">
        <v>2958465</v>
      </c>
      <c r="O2820" s="40" t="s">
        <v>11260</v>
      </c>
      <c r="P2820" s="40" t="s">
        <v>17652</v>
      </c>
      <c r="Q2820" s="40" t="s">
        <v>11121</v>
      </c>
    </row>
    <row r="2821" spans="1:17" x14ac:dyDescent="0.35">
      <c r="A2821" s="40" t="s">
        <v>17655</v>
      </c>
      <c r="B2821" s="40" t="s">
        <v>17656</v>
      </c>
      <c r="C2821" s="41"/>
      <c r="D2821" s="42">
        <v>42825</v>
      </c>
      <c r="E2821" s="42">
        <v>2958465</v>
      </c>
      <c r="F2821" s="41"/>
      <c r="G2821" s="41"/>
      <c r="H2821" s="40" t="s">
        <v>9590</v>
      </c>
      <c r="I2821" s="42">
        <v>42825</v>
      </c>
      <c r="J2821" s="40" t="s">
        <v>11115</v>
      </c>
      <c r="K2821" s="42">
        <v>42825</v>
      </c>
      <c r="L2821" s="40" t="s">
        <v>11115</v>
      </c>
      <c r="M2821" s="42">
        <v>42825</v>
      </c>
      <c r="N2821" s="42">
        <v>2958465</v>
      </c>
      <c r="O2821" s="40" t="s">
        <v>11274</v>
      </c>
      <c r="P2821" s="40" t="s">
        <v>17657</v>
      </c>
      <c r="Q2821" s="40" t="s">
        <v>11118</v>
      </c>
    </row>
    <row r="2822" spans="1:17" x14ac:dyDescent="0.35">
      <c r="A2822" s="40" t="s">
        <v>17658</v>
      </c>
      <c r="B2822" s="40" t="s">
        <v>17659</v>
      </c>
      <c r="C2822" s="41"/>
      <c r="D2822" s="42">
        <v>42825</v>
      </c>
      <c r="E2822" s="42">
        <v>2958465</v>
      </c>
      <c r="F2822" s="41"/>
      <c r="G2822" s="41"/>
      <c r="H2822" s="40" t="s">
        <v>9590</v>
      </c>
      <c r="I2822" s="42">
        <v>42825</v>
      </c>
      <c r="J2822" s="40" t="s">
        <v>11115</v>
      </c>
      <c r="K2822" s="42">
        <v>42825</v>
      </c>
      <c r="L2822" s="40" t="s">
        <v>11115</v>
      </c>
      <c r="M2822" s="42">
        <v>42825</v>
      </c>
      <c r="N2822" s="42">
        <v>2958465</v>
      </c>
      <c r="O2822" s="40" t="s">
        <v>11274</v>
      </c>
      <c r="P2822" s="40" t="s">
        <v>17657</v>
      </c>
      <c r="Q2822" s="40" t="s">
        <v>11121</v>
      </c>
    </row>
    <row r="2823" spans="1:17" x14ac:dyDescent="0.35">
      <c r="A2823" s="40" t="s">
        <v>10653</v>
      </c>
      <c r="B2823" s="40" t="s">
        <v>17660</v>
      </c>
      <c r="C2823" s="41"/>
      <c r="D2823" s="42">
        <v>42825</v>
      </c>
      <c r="E2823" s="42">
        <v>2958465</v>
      </c>
      <c r="F2823" s="41"/>
      <c r="G2823" s="41"/>
      <c r="H2823" s="40" t="s">
        <v>9590</v>
      </c>
      <c r="I2823" s="42">
        <v>42825</v>
      </c>
      <c r="J2823" s="40" t="s">
        <v>11115</v>
      </c>
      <c r="K2823" s="42">
        <v>42825</v>
      </c>
      <c r="L2823" s="40" t="s">
        <v>11115</v>
      </c>
      <c r="M2823" s="42">
        <v>42825</v>
      </c>
      <c r="N2823" s="42">
        <v>2958465</v>
      </c>
      <c r="O2823" s="40" t="s">
        <v>11149</v>
      </c>
      <c r="P2823" s="40" t="s">
        <v>17661</v>
      </c>
      <c r="Q2823" s="40" t="s">
        <v>11152</v>
      </c>
    </row>
    <row r="2824" spans="1:17" x14ac:dyDescent="0.35">
      <c r="A2824" s="40" t="s">
        <v>17662</v>
      </c>
      <c r="B2824" s="40" t="s">
        <v>17663</v>
      </c>
      <c r="C2824" s="41"/>
      <c r="D2824" s="42">
        <v>42825</v>
      </c>
      <c r="E2824" s="42">
        <v>2958465</v>
      </c>
      <c r="F2824" s="41"/>
      <c r="G2824" s="41"/>
      <c r="H2824" s="40" t="s">
        <v>9590</v>
      </c>
      <c r="I2824" s="42">
        <v>42825</v>
      </c>
      <c r="J2824" s="40" t="s">
        <v>11115</v>
      </c>
      <c r="K2824" s="42">
        <v>42825</v>
      </c>
      <c r="L2824" s="40" t="s">
        <v>11115</v>
      </c>
      <c r="M2824" s="42">
        <v>42825</v>
      </c>
      <c r="N2824" s="42">
        <v>2958465</v>
      </c>
      <c r="O2824" s="40" t="s">
        <v>11149</v>
      </c>
      <c r="P2824" s="40" t="s">
        <v>17661</v>
      </c>
      <c r="Q2824" s="40" t="s">
        <v>11167</v>
      </c>
    </row>
    <row r="2825" spans="1:17" x14ac:dyDescent="0.35">
      <c r="A2825" s="40" t="s">
        <v>17664</v>
      </c>
      <c r="B2825" s="40" t="s">
        <v>17665</v>
      </c>
      <c r="C2825" s="41"/>
      <c r="D2825" s="42">
        <v>42825</v>
      </c>
      <c r="E2825" s="42">
        <v>2958465</v>
      </c>
      <c r="F2825" s="41"/>
      <c r="G2825" s="41"/>
      <c r="H2825" s="40" t="s">
        <v>9590</v>
      </c>
      <c r="I2825" s="42">
        <v>42825</v>
      </c>
      <c r="J2825" s="40" t="s">
        <v>11115</v>
      </c>
      <c r="K2825" s="42">
        <v>42825</v>
      </c>
      <c r="L2825" s="40" t="s">
        <v>11115</v>
      </c>
      <c r="M2825" s="42">
        <v>42825</v>
      </c>
      <c r="N2825" s="42">
        <v>2958465</v>
      </c>
      <c r="O2825" s="40" t="s">
        <v>11274</v>
      </c>
      <c r="P2825" s="40" t="s">
        <v>17666</v>
      </c>
      <c r="Q2825" s="40" t="s">
        <v>11121</v>
      </c>
    </row>
    <row r="2826" spans="1:17" x14ac:dyDescent="0.35">
      <c r="A2826" s="40" t="s">
        <v>10491</v>
      </c>
      <c r="B2826" s="40" t="s">
        <v>17667</v>
      </c>
      <c r="C2826" s="41"/>
      <c r="D2826" s="42">
        <v>42825</v>
      </c>
      <c r="E2826" s="42">
        <v>2958465</v>
      </c>
      <c r="F2826" s="41"/>
      <c r="G2826" s="41"/>
      <c r="H2826" s="40" t="s">
        <v>9590</v>
      </c>
      <c r="I2826" s="42">
        <v>42825</v>
      </c>
      <c r="J2826" s="40" t="s">
        <v>11115</v>
      </c>
      <c r="K2826" s="42">
        <v>42825</v>
      </c>
      <c r="L2826" s="40" t="s">
        <v>11115</v>
      </c>
      <c r="M2826" s="42">
        <v>42825</v>
      </c>
      <c r="N2826" s="42">
        <v>2958465</v>
      </c>
      <c r="O2826" s="40" t="s">
        <v>11149</v>
      </c>
      <c r="P2826" s="40" t="s">
        <v>17668</v>
      </c>
      <c r="Q2826" s="40" t="s">
        <v>11144</v>
      </c>
    </row>
    <row r="2827" spans="1:17" x14ac:dyDescent="0.35">
      <c r="A2827" s="40" t="s">
        <v>17669</v>
      </c>
      <c r="B2827" s="40" t="s">
        <v>17670</v>
      </c>
      <c r="C2827" s="41"/>
      <c r="D2827" s="42">
        <v>42825</v>
      </c>
      <c r="E2827" s="42">
        <v>2958465</v>
      </c>
      <c r="F2827" s="41"/>
      <c r="G2827" s="41"/>
      <c r="H2827" s="40" t="s">
        <v>9590</v>
      </c>
      <c r="I2827" s="42">
        <v>42825</v>
      </c>
      <c r="J2827" s="40" t="s">
        <v>11115</v>
      </c>
      <c r="K2827" s="42">
        <v>42825</v>
      </c>
      <c r="L2827" s="40" t="s">
        <v>11115</v>
      </c>
      <c r="M2827" s="42">
        <v>42825</v>
      </c>
      <c r="N2827" s="42">
        <v>2958465</v>
      </c>
      <c r="O2827" s="40" t="s">
        <v>11149</v>
      </c>
      <c r="P2827" s="40" t="s">
        <v>17668</v>
      </c>
      <c r="Q2827" s="40" t="s">
        <v>11121</v>
      </c>
    </row>
    <row r="2828" spans="1:17" x14ac:dyDescent="0.35">
      <c r="A2828" s="40" t="s">
        <v>17671</v>
      </c>
      <c r="B2828" s="40" t="s">
        <v>17672</v>
      </c>
      <c r="C2828" s="41"/>
      <c r="D2828" s="42">
        <v>42825</v>
      </c>
      <c r="E2828" s="42">
        <v>2958465</v>
      </c>
      <c r="F2828" s="41"/>
      <c r="G2828" s="41"/>
      <c r="H2828" s="40" t="s">
        <v>9590</v>
      </c>
      <c r="I2828" s="42">
        <v>42825</v>
      </c>
      <c r="J2828" s="40" t="s">
        <v>11115</v>
      </c>
      <c r="K2828" s="42">
        <v>42825</v>
      </c>
      <c r="L2828" s="40" t="s">
        <v>11115</v>
      </c>
      <c r="M2828" s="42">
        <v>42825</v>
      </c>
      <c r="N2828" s="42">
        <v>2958465</v>
      </c>
      <c r="O2828" s="40" t="s">
        <v>11149</v>
      </c>
      <c r="P2828" s="40" t="s">
        <v>17673</v>
      </c>
      <c r="Q2828" s="40" t="s">
        <v>11118</v>
      </c>
    </row>
    <row r="2829" spans="1:17" x14ac:dyDescent="0.35">
      <c r="A2829" s="40" t="s">
        <v>17674</v>
      </c>
      <c r="B2829" s="40" t="s">
        <v>17675</v>
      </c>
      <c r="C2829" s="41"/>
      <c r="D2829" s="42">
        <v>42825</v>
      </c>
      <c r="E2829" s="42">
        <v>2958465</v>
      </c>
      <c r="F2829" s="41"/>
      <c r="G2829" s="41"/>
      <c r="H2829" s="40" t="s">
        <v>9590</v>
      </c>
      <c r="I2829" s="42">
        <v>42825</v>
      </c>
      <c r="J2829" s="40" t="s">
        <v>11115</v>
      </c>
      <c r="K2829" s="42">
        <v>42825</v>
      </c>
      <c r="L2829" s="40" t="s">
        <v>11115</v>
      </c>
      <c r="M2829" s="42">
        <v>42825</v>
      </c>
      <c r="N2829" s="42">
        <v>2958465</v>
      </c>
      <c r="O2829" s="40" t="s">
        <v>11188</v>
      </c>
      <c r="P2829" s="40" t="s">
        <v>17673</v>
      </c>
      <c r="Q2829" s="40" t="s">
        <v>11121</v>
      </c>
    </row>
    <row r="2830" spans="1:17" x14ac:dyDescent="0.35">
      <c r="A2830" s="40" t="s">
        <v>17676</v>
      </c>
      <c r="B2830" s="40" t="s">
        <v>17677</v>
      </c>
      <c r="C2830" s="41"/>
      <c r="D2830" s="42">
        <v>42825</v>
      </c>
      <c r="E2830" s="42">
        <v>2958465</v>
      </c>
      <c r="F2830" s="41"/>
      <c r="G2830" s="41"/>
      <c r="H2830" s="40" t="s">
        <v>9590</v>
      </c>
      <c r="I2830" s="42">
        <v>42825</v>
      </c>
      <c r="J2830" s="40" t="s">
        <v>11115</v>
      </c>
      <c r="K2830" s="42">
        <v>42825</v>
      </c>
      <c r="L2830" s="40" t="s">
        <v>11115</v>
      </c>
      <c r="M2830" s="42">
        <v>42825</v>
      </c>
      <c r="N2830" s="42">
        <v>2958465</v>
      </c>
      <c r="O2830" s="40" t="s">
        <v>11124</v>
      </c>
      <c r="P2830" s="40" t="s">
        <v>17678</v>
      </c>
      <c r="Q2830" s="40" t="s">
        <v>11118</v>
      </c>
    </row>
    <row r="2831" spans="1:17" x14ac:dyDescent="0.35">
      <c r="A2831" s="40" t="s">
        <v>17679</v>
      </c>
      <c r="B2831" s="40" t="s">
        <v>17680</v>
      </c>
      <c r="C2831" s="41"/>
      <c r="D2831" s="42">
        <v>42825</v>
      </c>
      <c r="E2831" s="42">
        <v>2958465</v>
      </c>
      <c r="F2831" s="41"/>
      <c r="G2831" s="41"/>
      <c r="H2831" s="40" t="s">
        <v>9590</v>
      </c>
      <c r="I2831" s="42">
        <v>42825</v>
      </c>
      <c r="J2831" s="40" t="s">
        <v>11115</v>
      </c>
      <c r="K2831" s="42">
        <v>42825</v>
      </c>
      <c r="L2831" s="40" t="s">
        <v>11115</v>
      </c>
      <c r="M2831" s="42">
        <v>42825</v>
      </c>
      <c r="N2831" s="42">
        <v>2958465</v>
      </c>
      <c r="O2831" s="40" t="s">
        <v>11124</v>
      </c>
      <c r="P2831" s="40" t="s">
        <v>17678</v>
      </c>
      <c r="Q2831" s="40" t="s">
        <v>11121</v>
      </c>
    </row>
    <row r="2832" spans="1:17" x14ac:dyDescent="0.35">
      <c r="A2832" s="40" t="s">
        <v>17681</v>
      </c>
      <c r="B2832" s="40" t="s">
        <v>17682</v>
      </c>
      <c r="C2832" s="41"/>
      <c r="D2832" s="42">
        <v>42825</v>
      </c>
      <c r="E2832" s="42">
        <v>2958465</v>
      </c>
      <c r="F2832" s="41"/>
      <c r="G2832" s="41"/>
      <c r="H2832" s="40" t="s">
        <v>9590</v>
      </c>
      <c r="I2832" s="42">
        <v>42825</v>
      </c>
      <c r="J2832" s="40" t="s">
        <v>11115</v>
      </c>
      <c r="K2832" s="42">
        <v>42825</v>
      </c>
      <c r="L2832" s="40" t="s">
        <v>11115</v>
      </c>
      <c r="M2832" s="42">
        <v>42825</v>
      </c>
      <c r="N2832" s="42">
        <v>2958465</v>
      </c>
      <c r="O2832" s="40" t="s">
        <v>11720</v>
      </c>
      <c r="P2832" s="40" t="s">
        <v>17683</v>
      </c>
      <c r="Q2832" s="40" t="s">
        <v>11118</v>
      </c>
    </row>
    <row r="2833" spans="1:17" x14ac:dyDescent="0.35">
      <c r="A2833" s="40" t="s">
        <v>17684</v>
      </c>
      <c r="B2833" s="40" t="s">
        <v>17685</v>
      </c>
      <c r="C2833" s="41"/>
      <c r="D2833" s="42">
        <v>42825</v>
      </c>
      <c r="E2833" s="42">
        <v>2958465</v>
      </c>
      <c r="F2833" s="41"/>
      <c r="G2833" s="41"/>
      <c r="H2833" s="40" t="s">
        <v>9590</v>
      </c>
      <c r="I2833" s="42">
        <v>42825</v>
      </c>
      <c r="J2833" s="40" t="s">
        <v>11115</v>
      </c>
      <c r="K2833" s="42">
        <v>42825</v>
      </c>
      <c r="L2833" s="40" t="s">
        <v>11115</v>
      </c>
      <c r="M2833" s="42">
        <v>42825</v>
      </c>
      <c r="N2833" s="42">
        <v>2958465</v>
      </c>
      <c r="O2833" s="40" t="s">
        <v>11720</v>
      </c>
      <c r="P2833" s="40" t="s">
        <v>17683</v>
      </c>
      <c r="Q2833" s="40" t="s">
        <v>11121</v>
      </c>
    </row>
    <row r="2834" spans="1:17" x14ac:dyDescent="0.35">
      <c r="A2834" s="40" t="s">
        <v>17686</v>
      </c>
      <c r="B2834" s="40" t="s">
        <v>17687</v>
      </c>
      <c r="C2834" s="41"/>
      <c r="D2834" s="42">
        <v>42825</v>
      </c>
      <c r="E2834" s="42">
        <v>2958465</v>
      </c>
      <c r="F2834" s="41"/>
      <c r="G2834" s="41"/>
      <c r="H2834" s="40" t="s">
        <v>9590</v>
      </c>
      <c r="I2834" s="42">
        <v>42825</v>
      </c>
      <c r="J2834" s="40" t="s">
        <v>11115</v>
      </c>
      <c r="K2834" s="42">
        <v>42825</v>
      </c>
      <c r="L2834" s="40" t="s">
        <v>11115</v>
      </c>
      <c r="M2834" s="42">
        <v>42825</v>
      </c>
      <c r="N2834" s="42">
        <v>2958465</v>
      </c>
      <c r="O2834" s="40" t="s">
        <v>11132</v>
      </c>
      <c r="P2834" s="40" t="s">
        <v>17688</v>
      </c>
      <c r="Q2834" s="40" t="s">
        <v>11121</v>
      </c>
    </row>
    <row r="2835" spans="1:17" x14ac:dyDescent="0.35">
      <c r="A2835" s="40" t="s">
        <v>17689</v>
      </c>
      <c r="B2835" s="40" t="s">
        <v>17690</v>
      </c>
      <c r="C2835" s="41"/>
      <c r="D2835" s="42">
        <v>42825</v>
      </c>
      <c r="E2835" s="42">
        <v>2958465</v>
      </c>
      <c r="F2835" s="40" t="s">
        <v>11988</v>
      </c>
      <c r="G2835" s="41"/>
      <c r="H2835" s="40" t="s">
        <v>9590</v>
      </c>
      <c r="I2835" s="42">
        <v>42825</v>
      </c>
      <c r="J2835" s="40" t="s">
        <v>11115</v>
      </c>
      <c r="K2835" s="42">
        <v>42825</v>
      </c>
      <c r="L2835" s="40" t="s">
        <v>11115</v>
      </c>
      <c r="M2835" s="42">
        <v>42825</v>
      </c>
      <c r="N2835" s="42">
        <v>2958465</v>
      </c>
      <c r="O2835" s="40" t="s">
        <v>11155</v>
      </c>
      <c r="P2835" s="40" t="s">
        <v>11052</v>
      </c>
      <c r="Q2835" s="40" t="s">
        <v>11118</v>
      </c>
    </row>
    <row r="2836" spans="1:17" ht="26.5" x14ac:dyDescent="0.35">
      <c r="A2836" s="40" t="s">
        <v>17691</v>
      </c>
      <c r="B2836" s="40" t="s">
        <v>17692</v>
      </c>
      <c r="C2836" s="41"/>
      <c r="D2836" s="42">
        <v>42825</v>
      </c>
      <c r="E2836" s="42">
        <v>2958465</v>
      </c>
      <c r="F2836" s="40" t="s">
        <v>17689</v>
      </c>
      <c r="G2836" s="41"/>
      <c r="H2836" s="40" t="s">
        <v>9590</v>
      </c>
      <c r="I2836" s="42">
        <v>42825</v>
      </c>
      <c r="J2836" s="40" t="s">
        <v>11115</v>
      </c>
      <c r="K2836" s="42">
        <v>42825</v>
      </c>
      <c r="L2836" s="40" t="s">
        <v>11115</v>
      </c>
      <c r="M2836" s="42">
        <v>42825</v>
      </c>
      <c r="N2836" s="42">
        <v>2958465</v>
      </c>
      <c r="O2836" s="40" t="s">
        <v>11160</v>
      </c>
      <c r="P2836" s="40" t="s">
        <v>11052</v>
      </c>
      <c r="Q2836" s="40" t="s">
        <v>11121</v>
      </c>
    </row>
    <row r="2837" spans="1:17" x14ac:dyDescent="0.35">
      <c r="A2837" s="40" t="s">
        <v>17693</v>
      </c>
      <c r="B2837" s="40" t="s">
        <v>17694</v>
      </c>
      <c r="C2837" s="41"/>
      <c r="D2837" s="42">
        <v>42825</v>
      </c>
      <c r="E2837" s="42">
        <v>2958465</v>
      </c>
      <c r="F2837" s="41"/>
      <c r="G2837" s="41"/>
      <c r="H2837" s="40" t="s">
        <v>9590</v>
      </c>
      <c r="I2837" s="42">
        <v>42825</v>
      </c>
      <c r="J2837" s="40" t="s">
        <v>11115</v>
      </c>
      <c r="K2837" s="42">
        <v>42825</v>
      </c>
      <c r="L2837" s="40" t="s">
        <v>11115</v>
      </c>
      <c r="M2837" s="42">
        <v>42825</v>
      </c>
      <c r="N2837" s="42">
        <v>2958465</v>
      </c>
      <c r="O2837" s="40" t="s">
        <v>11210</v>
      </c>
      <c r="P2837" s="40" t="s">
        <v>11052</v>
      </c>
      <c r="Q2837" s="40" t="s">
        <v>11152</v>
      </c>
    </row>
    <row r="2838" spans="1:17" x14ac:dyDescent="0.35">
      <c r="A2838" s="40" t="s">
        <v>17695</v>
      </c>
      <c r="B2838" s="40" t="s">
        <v>17696</v>
      </c>
      <c r="C2838" s="41"/>
      <c r="D2838" s="42">
        <v>42825</v>
      </c>
      <c r="E2838" s="42">
        <v>2958465</v>
      </c>
      <c r="F2838" s="40" t="s">
        <v>17689</v>
      </c>
      <c r="G2838" s="41"/>
      <c r="H2838" s="40" t="s">
        <v>9590</v>
      </c>
      <c r="I2838" s="42">
        <v>42825</v>
      </c>
      <c r="J2838" s="40" t="s">
        <v>11115</v>
      </c>
      <c r="K2838" s="42">
        <v>42825</v>
      </c>
      <c r="L2838" s="40" t="s">
        <v>11115</v>
      </c>
      <c r="M2838" s="42">
        <v>42825</v>
      </c>
      <c r="N2838" s="42">
        <v>2958465</v>
      </c>
      <c r="O2838" s="40" t="s">
        <v>11155</v>
      </c>
      <c r="P2838" s="40" t="s">
        <v>11052</v>
      </c>
      <c r="Q2838" s="40" t="s">
        <v>11136</v>
      </c>
    </row>
    <row r="2839" spans="1:17" x14ac:dyDescent="0.35">
      <c r="A2839" s="40" t="s">
        <v>17697</v>
      </c>
      <c r="B2839" s="40" t="s">
        <v>17698</v>
      </c>
      <c r="C2839" s="41"/>
      <c r="D2839" s="42">
        <v>42825</v>
      </c>
      <c r="E2839" s="42">
        <v>2958465</v>
      </c>
      <c r="F2839" s="41"/>
      <c r="G2839" s="41"/>
      <c r="H2839" s="40" t="s">
        <v>9590</v>
      </c>
      <c r="I2839" s="42">
        <v>42825</v>
      </c>
      <c r="J2839" s="40" t="s">
        <v>11115</v>
      </c>
      <c r="K2839" s="42">
        <v>42825</v>
      </c>
      <c r="L2839" s="40" t="s">
        <v>11115</v>
      </c>
      <c r="M2839" s="42">
        <v>42825</v>
      </c>
      <c r="N2839" s="42">
        <v>2958465</v>
      </c>
      <c r="O2839" s="40" t="s">
        <v>11194</v>
      </c>
      <c r="P2839" s="40" t="s">
        <v>17699</v>
      </c>
      <c r="Q2839" s="40" t="s">
        <v>11118</v>
      </c>
    </row>
    <row r="2840" spans="1:17" x14ac:dyDescent="0.35">
      <c r="A2840" s="40" t="s">
        <v>17700</v>
      </c>
      <c r="B2840" s="40" t="s">
        <v>17701</v>
      </c>
      <c r="C2840" s="41"/>
      <c r="D2840" s="42">
        <v>42825</v>
      </c>
      <c r="E2840" s="42">
        <v>2958465</v>
      </c>
      <c r="F2840" s="41"/>
      <c r="G2840" s="41"/>
      <c r="H2840" s="40" t="s">
        <v>9590</v>
      </c>
      <c r="I2840" s="42">
        <v>42825</v>
      </c>
      <c r="J2840" s="40" t="s">
        <v>11115</v>
      </c>
      <c r="K2840" s="42">
        <v>42825</v>
      </c>
      <c r="L2840" s="40" t="s">
        <v>11115</v>
      </c>
      <c r="M2840" s="42">
        <v>42825</v>
      </c>
      <c r="N2840" s="42">
        <v>2958465</v>
      </c>
      <c r="O2840" s="40" t="s">
        <v>11194</v>
      </c>
      <c r="P2840" s="40" t="s">
        <v>17699</v>
      </c>
      <c r="Q2840" s="40" t="s">
        <v>11136</v>
      </c>
    </row>
    <row r="2841" spans="1:17" x14ac:dyDescent="0.35">
      <c r="A2841" s="40" t="s">
        <v>17702</v>
      </c>
      <c r="B2841" s="40" t="s">
        <v>17703</v>
      </c>
      <c r="C2841" s="41"/>
      <c r="D2841" s="42">
        <v>42825</v>
      </c>
      <c r="E2841" s="42">
        <v>2958465</v>
      </c>
      <c r="F2841" s="41"/>
      <c r="G2841" s="41"/>
      <c r="H2841" s="40" t="s">
        <v>9590</v>
      </c>
      <c r="I2841" s="42">
        <v>42825</v>
      </c>
      <c r="J2841" s="40" t="s">
        <v>11115</v>
      </c>
      <c r="K2841" s="42">
        <v>42825</v>
      </c>
      <c r="L2841" s="40" t="s">
        <v>11115</v>
      </c>
      <c r="M2841" s="42">
        <v>42825</v>
      </c>
      <c r="N2841" s="42">
        <v>2958465</v>
      </c>
      <c r="O2841" s="40" t="s">
        <v>11116</v>
      </c>
      <c r="P2841" s="40" t="s">
        <v>17704</v>
      </c>
      <c r="Q2841" s="40" t="s">
        <v>11118</v>
      </c>
    </row>
    <row r="2842" spans="1:17" x14ac:dyDescent="0.35">
      <c r="A2842" s="40" t="s">
        <v>17705</v>
      </c>
      <c r="B2842" s="40" t="s">
        <v>17706</v>
      </c>
      <c r="C2842" s="41"/>
      <c r="D2842" s="42">
        <v>42825</v>
      </c>
      <c r="E2842" s="42">
        <v>2958465</v>
      </c>
      <c r="F2842" s="41"/>
      <c r="G2842" s="41"/>
      <c r="H2842" s="40" t="s">
        <v>9590</v>
      </c>
      <c r="I2842" s="42">
        <v>42825</v>
      </c>
      <c r="J2842" s="40" t="s">
        <v>11115</v>
      </c>
      <c r="K2842" s="42">
        <v>42825</v>
      </c>
      <c r="L2842" s="40" t="s">
        <v>11115</v>
      </c>
      <c r="M2842" s="42">
        <v>42825</v>
      </c>
      <c r="N2842" s="42">
        <v>2958465</v>
      </c>
      <c r="O2842" s="40" t="s">
        <v>11116</v>
      </c>
      <c r="P2842" s="40" t="s">
        <v>17704</v>
      </c>
      <c r="Q2842" s="40" t="s">
        <v>11121</v>
      </c>
    </row>
    <row r="2843" spans="1:17" x14ac:dyDescent="0.35">
      <c r="A2843" s="40" t="s">
        <v>17707</v>
      </c>
      <c r="B2843" s="40" t="s">
        <v>17708</v>
      </c>
      <c r="C2843" s="41"/>
      <c r="D2843" s="42">
        <v>42825</v>
      </c>
      <c r="E2843" s="42">
        <v>2958465</v>
      </c>
      <c r="F2843" s="41"/>
      <c r="G2843" s="41"/>
      <c r="H2843" s="40" t="s">
        <v>9590</v>
      </c>
      <c r="I2843" s="42">
        <v>42825</v>
      </c>
      <c r="J2843" s="40" t="s">
        <v>11115</v>
      </c>
      <c r="K2843" s="42">
        <v>42825</v>
      </c>
      <c r="L2843" s="40" t="s">
        <v>11115</v>
      </c>
      <c r="M2843" s="42">
        <v>42825</v>
      </c>
      <c r="N2843" s="42">
        <v>2958465</v>
      </c>
      <c r="O2843" s="40" t="s">
        <v>11249</v>
      </c>
      <c r="P2843" s="40" t="s">
        <v>17709</v>
      </c>
      <c r="Q2843" s="40" t="s">
        <v>11118</v>
      </c>
    </row>
    <row r="2844" spans="1:17" x14ac:dyDescent="0.35">
      <c r="A2844" s="40" t="s">
        <v>17710</v>
      </c>
      <c r="B2844" s="40" t="s">
        <v>17711</v>
      </c>
      <c r="C2844" s="41"/>
      <c r="D2844" s="42">
        <v>42825</v>
      </c>
      <c r="E2844" s="42">
        <v>2958465</v>
      </c>
      <c r="F2844" s="41"/>
      <c r="G2844" s="41"/>
      <c r="H2844" s="40" t="s">
        <v>9590</v>
      </c>
      <c r="I2844" s="42">
        <v>42825</v>
      </c>
      <c r="J2844" s="40" t="s">
        <v>11115</v>
      </c>
      <c r="K2844" s="42">
        <v>42825</v>
      </c>
      <c r="L2844" s="40" t="s">
        <v>11115</v>
      </c>
      <c r="M2844" s="42">
        <v>42825</v>
      </c>
      <c r="N2844" s="42">
        <v>2958465</v>
      </c>
      <c r="O2844" s="40" t="s">
        <v>11249</v>
      </c>
      <c r="P2844" s="40" t="s">
        <v>17709</v>
      </c>
      <c r="Q2844" s="40" t="s">
        <v>11121</v>
      </c>
    </row>
    <row r="2845" spans="1:17" x14ac:dyDescent="0.35">
      <c r="A2845" s="40" t="s">
        <v>17712</v>
      </c>
      <c r="B2845" s="40" t="s">
        <v>17713</v>
      </c>
      <c r="C2845" s="41"/>
      <c r="D2845" s="42">
        <v>42825</v>
      </c>
      <c r="E2845" s="42">
        <v>2958465</v>
      </c>
      <c r="F2845" s="41"/>
      <c r="G2845" s="41"/>
      <c r="H2845" s="40" t="s">
        <v>9590</v>
      </c>
      <c r="I2845" s="42">
        <v>42825</v>
      </c>
      <c r="J2845" s="40" t="s">
        <v>11115</v>
      </c>
      <c r="K2845" s="42">
        <v>42825</v>
      </c>
      <c r="L2845" s="40" t="s">
        <v>11115</v>
      </c>
      <c r="M2845" s="42">
        <v>42825</v>
      </c>
      <c r="N2845" s="42">
        <v>2958465</v>
      </c>
      <c r="O2845" s="40" t="s">
        <v>11128</v>
      </c>
      <c r="P2845" s="40" t="s">
        <v>17714</v>
      </c>
      <c r="Q2845" s="40" t="s">
        <v>11139</v>
      </c>
    </row>
    <row r="2846" spans="1:17" x14ac:dyDescent="0.35">
      <c r="A2846" s="40" t="s">
        <v>17715</v>
      </c>
      <c r="B2846" s="40" t="s">
        <v>17716</v>
      </c>
      <c r="C2846" s="41"/>
      <c r="D2846" s="42">
        <v>42825</v>
      </c>
      <c r="E2846" s="42">
        <v>2958465</v>
      </c>
      <c r="F2846" s="41"/>
      <c r="G2846" s="41"/>
      <c r="H2846" s="40" t="s">
        <v>9590</v>
      </c>
      <c r="I2846" s="42">
        <v>42825</v>
      </c>
      <c r="J2846" s="40" t="s">
        <v>11115</v>
      </c>
      <c r="K2846" s="42">
        <v>42825</v>
      </c>
      <c r="L2846" s="40" t="s">
        <v>11115</v>
      </c>
      <c r="M2846" s="42">
        <v>42825</v>
      </c>
      <c r="N2846" s="42">
        <v>2958465</v>
      </c>
      <c r="O2846" s="40" t="s">
        <v>11720</v>
      </c>
      <c r="P2846" s="40" t="s">
        <v>17717</v>
      </c>
      <c r="Q2846" s="40" t="s">
        <v>11118</v>
      </c>
    </row>
    <row r="2847" spans="1:17" x14ac:dyDescent="0.35">
      <c r="A2847" s="40" t="s">
        <v>17718</v>
      </c>
      <c r="B2847" s="40" t="s">
        <v>17719</v>
      </c>
      <c r="C2847" s="41"/>
      <c r="D2847" s="42">
        <v>42825</v>
      </c>
      <c r="E2847" s="42">
        <v>2958465</v>
      </c>
      <c r="F2847" s="41"/>
      <c r="G2847" s="41"/>
      <c r="H2847" s="40" t="s">
        <v>9590</v>
      </c>
      <c r="I2847" s="42">
        <v>42825</v>
      </c>
      <c r="J2847" s="40" t="s">
        <v>11115</v>
      </c>
      <c r="K2847" s="42">
        <v>42825</v>
      </c>
      <c r="L2847" s="40" t="s">
        <v>11115</v>
      </c>
      <c r="M2847" s="42">
        <v>42825</v>
      </c>
      <c r="N2847" s="42">
        <v>2958465</v>
      </c>
      <c r="O2847" s="40" t="s">
        <v>11188</v>
      </c>
      <c r="P2847" s="40" t="s">
        <v>17717</v>
      </c>
      <c r="Q2847" s="40" t="s">
        <v>11167</v>
      </c>
    </row>
    <row r="2848" spans="1:17" x14ac:dyDescent="0.35">
      <c r="A2848" s="40" t="s">
        <v>17720</v>
      </c>
      <c r="B2848" s="40" t="s">
        <v>17721</v>
      </c>
      <c r="C2848" s="41"/>
      <c r="D2848" s="42">
        <v>42825</v>
      </c>
      <c r="E2848" s="42">
        <v>2958465</v>
      </c>
      <c r="F2848" s="41"/>
      <c r="G2848" s="41"/>
      <c r="H2848" s="40" t="s">
        <v>9590</v>
      </c>
      <c r="I2848" s="42">
        <v>42825</v>
      </c>
      <c r="J2848" s="40" t="s">
        <v>11115</v>
      </c>
      <c r="K2848" s="42">
        <v>42825</v>
      </c>
      <c r="L2848" s="40" t="s">
        <v>11115</v>
      </c>
      <c r="M2848" s="42">
        <v>42825</v>
      </c>
      <c r="N2848" s="42">
        <v>2958465</v>
      </c>
      <c r="O2848" s="40" t="s">
        <v>11124</v>
      </c>
      <c r="P2848" s="40" t="s">
        <v>17722</v>
      </c>
      <c r="Q2848" s="40" t="s">
        <v>11118</v>
      </c>
    </row>
    <row r="2849" spans="1:17" x14ac:dyDescent="0.35">
      <c r="A2849" s="40" t="s">
        <v>17723</v>
      </c>
      <c r="B2849" s="40" t="s">
        <v>17724</v>
      </c>
      <c r="C2849" s="41"/>
      <c r="D2849" s="42">
        <v>42825</v>
      </c>
      <c r="E2849" s="42">
        <v>2958465</v>
      </c>
      <c r="F2849" s="41"/>
      <c r="G2849" s="41"/>
      <c r="H2849" s="40" t="s">
        <v>9590</v>
      </c>
      <c r="I2849" s="42">
        <v>42825</v>
      </c>
      <c r="J2849" s="40" t="s">
        <v>11115</v>
      </c>
      <c r="K2849" s="42">
        <v>42825</v>
      </c>
      <c r="L2849" s="40" t="s">
        <v>11115</v>
      </c>
      <c r="M2849" s="42">
        <v>42825</v>
      </c>
      <c r="N2849" s="42">
        <v>2958465</v>
      </c>
      <c r="O2849" s="40" t="s">
        <v>11149</v>
      </c>
      <c r="P2849" s="40" t="s">
        <v>17722</v>
      </c>
      <c r="Q2849" s="40" t="s">
        <v>11152</v>
      </c>
    </row>
    <row r="2850" spans="1:17" x14ac:dyDescent="0.35">
      <c r="A2850" s="40" t="s">
        <v>17725</v>
      </c>
      <c r="B2850" s="40" t="s">
        <v>17726</v>
      </c>
      <c r="C2850" s="41"/>
      <c r="D2850" s="42">
        <v>42825</v>
      </c>
      <c r="E2850" s="42">
        <v>2958465</v>
      </c>
      <c r="F2850" s="41"/>
      <c r="G2850" s="41"/>
      <c r="H2850" s="40" t="s">
        <v>9590</v>
      </c>
      <c r="I2850" s="42">
        <v>42825</v>
      </c>
      <c r="J2850" s="40" t="s">
        <v>11115</v>
      </c>
      <c r="K2850" s="42">
        <v>42825</v>
      </c>
      <c r="L2850" s="40" t="s">
        <v>11115</v>
      </c>
      <c r="M2850" s="42">
        <v>42825</v>
      </c>
      <c r="N2850" s="42">
        <v>2958465</v>
      </c>
      <c r="O2850" s="40" t="s">
        <v>11720</v>
      </c>
      <c r="P2850" s="40" t="s">
        <v>17722</v>
      </c>
      <c r="Q2850" s="40" t="s">
        <v>11136</v>
      </c>
    </row>
    <row r="2851" spans="1:17" x14ac:dyDescent="0.35">
      <c r="A2851" s="40" t="s">
        <v>17727</v>
      </c>
      <c r="B2851" s="40" t="s">
        <v>17728</v>
      </c>
      <c r="C2851" s="41"/>
      <c r="D2851" s="42">
        <v>42825</v>
      </c>
      <c r="E2851" s="42">
        <v>2958465</v>
      </c>
      <c r="F2851" s="41"/>
      <c r="G2851" s="41"/>
      <c r="H2851" s="40" t="s">
        <v>9590</v>
      </c>
      <c r="I2851" s="42">
        <v>42825</v>
      </c>
      <c r="J2851" s="40" t="s">
        <v>11115</v>
      </c>
      <c r="K2851" s="42">
        <v>42825</v>
      </c>
      <c r="L2851" s="40" t="s">
        <v>11115</v>
      </c>
      <c r="M2851" s="42">
        <v>42825</v>
      </c>
      <c r="N2851" s="42">
        <v>2958465</v>
      </c>
      <c r="O2851" s="40" t="s">
        <v>11124</v>
      </c>
      <c r="P2851" s="40" t="s">
        <v>17722</v>
      </c>
      <c r="Q2851" s="40" t="s">
        <v>11167</v>
      </c>
    </row>
    <row r="2852" spans="1:17" x14ac:dyDescent="0.35">
      <c r="A2852" s="40" t="s">
        <v>10374</v>
      </c>
      <c r="B2852" s="40" t="s">
        <v>17729</v>
      </c>
      <c r="C2852" s="41"/>
      <c r="D2852" s="42">
        <v>42825</v>
      </c>
      <c r="E2852" s="42">
        <v>2958465</v>
      </c>
      <c r="F2852" s="41"/>
      <c r="G2852" s="41"/>
      <c r="H2852" s="40" t="s">
        <v>9590</v>
      </c>
      <c r="I2852" s="42">
        <v>42825</v>
      </c>
      <c r="J2852" s="40" t="s">
        <v>11115</v>
      </c>
      <c r="K2852" s="42">
        <v>42825</v>
      </c>
      <c r="L2852" s="40" t="s">
        <v>11115</v>
      </c>
      <c r="M2852" s="42">
        <v>42825</v>
      </c>
      <c r="N2852" s="42">
        <v>2958465</v>
      </c>
      <c r="O2852" s="40" t="s">
        <v>11149</v>
      </c>
      <c r="P2852" s="40" t="s">
        <v>17730</v>
      </c>
      <c r="Q2852" s="40" t="s">
        <v>11118</v>
      </c>
    </row>
    <row r="2853" spans="1:17" x14ac:dyDescent="0.35">
      <c r="A2853" s="40" t="s">
        <v>17731</v>
      </c>
      <c r="B2853" s="40" t="s">
        <v>17732</v>
      </c>
      <c r="C2853" s="41"/>
      <c r="D2853" s="42">
        <v>42825</v>
      </c>
      <c r="E2853" s="42">
        <v>2958465</v>
      </c>
      <c r="F2853" s="41"/>
      <c r="G2853" s="41"/>
      <c r="H2853" s="40" t="s">
        <v>9590</v>
      </c>
      <c r="I2853" s="42">
        <v>42825</v>
      </c>
      <c r="J2853" s="40" t="s">
        <v>11115</v>
      </c>
      <c r="K2853" s="42">
        <v>42825</v>
      </c>
      <c r="L2853" s="40" t="s">
        <v>11115</v>
      </c>
      <c r="M2853" s="42">
        <v>42825</v>
      </c>
      <c r="N2853" s="42">
        <v>2958465</v>
      </c>
      <c r="O2853" s="40" t="s">
        <v>11194</v>
      </c>
      <c r="P2853" s="40" t="s">
        <v>17730</v>
      </c>
      <c r="Q2853" s="40" t="s">
        <v>11121</v>
      </c>
    </row>
    <row r="2854" spans="1:17" x14ac:dyDescent="0.35">
      <c r="A2854" s="40" t="s">
        <v>10373</v>
      </c>
      <c r="B2854" s="40" t="s">
        <v>17733</v>
      </c>
      <c r="C2854" s="41"/>
      <c r="D2854" s="42">
        <v>42825</v>
      </c>
      <c r="E2854" s="42">
        <v>2958465</v>
      </c>
      <c r="F2854" s="41"/>
      <c r="G2854" s="41"/>
      <c r="H2854" s="40" t="s">
        <v>9590</v>
      </c>
      <c r="I2854" s="42">
        <v>42825</v>
      </c>
      <c r="J2854" s="40" t="s">
        <v>11115</v>
      </c>
      <c r="K2854" s="42">
        <v>42825</v>
      </c>
      <c r="L2854" s="40" t="s">
        <v>11115</v>
      </c>
      <c r="M2854" s="42">
        <v>42825</v>
      </c>
      <c r="N2854" s="42">
        <v>2958465</v>
      </c>
      <c r="O2854" s="40" t="s">
        <v>11149</v>
      </c>
      <c r="P2854" s="40" t="s">
        <v>17730</v>
      </c>
      <c r="Q2854" s="40" t="s">
        <v>11152</v>
      </c>
    </row>
    <row r="2855" spans="1:17" x14ac:dyDescent="0.35">
      <c r="A2855" s="40" t="s">
        <v>17734</v>
      </c>
      <c r="B2855" s="40" t="s">
        <v>17733</v>
      </c>
      <c r="C2855" s="41"/>
      <c r="D2855" s="42">
        <v>42825</v>
      </c>
      <c r="E2855" s="42">
        <v>2958465</v>
      </c>
      <c r="F2855" s="41"/>
      <c r="G2855" s="41"/>
      <c r="H2855" s="40" t="s">
        <v>9590</v>
      </c>
      <c r="I2855" s="42">
        <v>42825</v>
      </c>
      <c r="J2855" s="40" t="s">
        <v>11115</v>
      </c>
      <c r="K2855" s="42">
        <v>42825</v>
      </c>
      <c r="L2855" s="40" t="s">
        <v>11115</v>
      </c>
      <c r="M2855" s="42">
        <v>42825</v>
      </c>
      <c r="N2855" s="42">
        <v>2958465</v>
      </c>
      <c r="O2855" s="40" t="s">
        <v>11149</v>
      </c>
      <c r="P2855" s="40" t="s">
        <v>17730</v>
      </c>
      <c r="Q2855" s="40" t="s">
        <v>11152</v>
      </c>
    </row>
    <row r="2856" spans="1:17" x14ac:dyDescent="0.35">
      <c r="A2856" s="40" t="s">
        <v>17735</v>
      </c>
      <c r="B2856" s="40" t="s">
        <v>17736</v>
      </c>
      <c r="C2856" s="41"/>
      <c r="D2856" s="42">
        <v>42825</v>
      </c>
      <c r="E2856" s="42">
        <v>2958465</v>
      </c>
      <c r="F2856" s="41"/>
      <c r="G2856" s="41"/>
      <c r="H2856" s="40" t="s">
        <v>9590</v>
      </c>
      <c r="I2856" s="42">
        <v>42825</v>
      </c>
      <c r="J2856" s="40" t="s">
        <v>11115</v>
      </c>
      <c r="K2856" s="42">
        <v>42825</v>
      </c>
      <c r="L2856" s="40" t="s">
        <v>11115</v>
      </c>
      <c r="M2856" s="42">
        <v>42825</v>
      </c>
      <c r="N2856" s="42">
        <v>2958465</v>
      </c>
      <c r="O2856" s="40" t="s">
        <v>11237</v>
      </c>
      <c r="P2856" s="40" t="s">
        <v>17737</v>
      </c>
      <c r="Q2856" s="40" t="s">
        <v>11118</v>
      </c>
    </row>
    <row r="2857" spans="1:17" x14ac:dyDescent="0.35">
      <c r="A2857" s="40" t="s">
        <v>17738</v>
      </c>
      <c r="B2857" s="40" t="s">
        <v>17739</v>
      </c>
      <c r="C2857" s="41"/>
      <c r="D2857" s="42">
        <v>42825</v>
      </c>
      <c r="E2857" s="42">
        <v>2958465</v>
      </c>
      <c r="F2857" s="40" t="s">
        <v>16970</v>
      </c>
      <c r="G2857" s="41"/>
      <c r="H2857" s="40" t="s">
        <v>9590</v>
      </c>
      <c r="I2857" s="42">
        <v>42825</v>
      </c>
      <c r="J2857" s="40" t="s">
        <v>11115</v>
      </c>
      <c r="K2857" s="42">
        <v>42825</v>
      </c>
      <c r="L2857" s="40" t="s">
        <v>11115</v>
      </c>
      <c r="M2857" s="42">
        <v>42825</v>
      </c>
      <c r="N2857" s="42">
        <v>2958465</v>
      </c>
      <c r="O2857" s="40" t="s">
        <v>11210</v>
      </c>
      <c r="P2857" s="40" t="s">
        <v>17740</v>
      </c>
      <c r="Q2857" s="40" t="s">
        <v>11144</v>
      </c>
    </row>
    <row r="2858" spans="1:17" x14ac:dyDescent="0.35">
      <c r="A2858" s="40" t="s">
        <v>17741</v>
      </c>
      <c r="B2858" s="40" t="s">
        <v>17742</v>
      </c>
      <c r="C2858" s="41"/>
      <c r="D2858" s="42">
        <v>42825</v>
      </c>
      <c r="E2858" s="42">
        <v>2958465</v>
      </c>
      <c r="F2858" s="40" t="s">
        <v>17738</v>
      </c>
      <c r="G2858" s="41"/>
      <c r="H2858" s="40" t="s">
        <v>9590</v>
      </c>
      <c r="I2858" s="42">
        <v>42825</v>
      </c>
      <c r="J2858" s="40" t="s">
        <v>11115</v>
      </c>
      <c r="K2858" s="42">
        <v>42825</v>
      </c>
      <c r="L2858" s="40" t="s">
        <v>11115</v>
      </c>
      <c r="M2858" s="42">
        <v>42825</v>
      </c>
      <c r="N2858" s="42">
        <v>2958465</v>
      </c>
      <c r="O2858" s="40" t="s">
        <v>11210</v>
      </c>
      <c r="P2858" s="40" t="s">
        <v>17740</v>
      </c>
      <c r="Q2858" s="40" t="s">
        <v>11121</v>
      </c>
    </row>
    <row r="2859" spans="1:17" ht="26.5" x14ac:dyDescent="0.35">
      <c r="A2859" s="40" t="s">
        <v>17743</v>
      </c>
      <c r="B2859" s="40" t="s">
        <v>17744</v>
      </c>
      <c r="C2859" s="41"/>
      <c r="D2859" s="42">
        <v>42825</v>
      </c>
      <c r="E2859" s="42">
        <v>2958465</v>
      </c>
      <c r="F2859" s="41"/>
      <c r="G2859" s="41"/>
      <c r="H2859" s="40" t="s">
        <v>9590</v>
      </c>
      <c r="I2859" s="42">
        <v>42825</v>
      </c>
      <c r="J2859" s="40" t="s">
        <v>11115</v>
      </c>
      <c r="K2859" s="42">
        <v>42825</v>
      </c>
      <c r="L2859" s="40" t="s">
        <v>11115</v>
      </c>
      <c r="M2859" s="42">
        <v>42825</v>
      </c>
      <c r="N2859" s="42">
        <v>2958465</v>
      </c>
      <c r="O2859" s="40" t="s">
        <v>11149</v>
      </c>
      <c r="P2859" s="40" t="s">
        <v>17745</v>
      </c>
      <c r="Q2859" s="40" t="s">
        <v>11118</v>
      </c>
    </row>
    <row r="2860" spans="1:17" ht="26.5" x14ac:dyDescent="0.35">
      <c r="A2860" s="40" t="s">
        <v>17746</v>
      </c>
      <c r="B2860" s="40" t="s">
        <v>17747</v>
      </c>
      <c r="C2860" s="41"/>
      <c r="D2860" s="42">
        <v>42825</v>
      </c>
      <c r="E2860" s="42">
        <v>2958465</v>
      </c>
      <c r="F2860" s="41"/>
      <c r="G2860" s="41"/>
      <c r="H2860" s="40" t="s">
        <v>9590</v>
      </c>
      <c r="I2860" s="42">
        <v>42825</v>
      </c>
      <c r="J2860" s="40" t="s">
        <v>11115</v>
      </c>
      <c r="K2860" s="42">
        <v>42825</v>
      </c>
      <c r="L2860" s="40" t="s">
        <v>11115</v>
      </c>
      <c r="M2860" s="42">
        <v>42825</v>
      </c>
      <c r="N2860" s="42">
        <v>2958465</v>
      </c>
      <c r="O2860" s="40" t="s">
        <v>17748</v>
      </c>
      <c r="P2860" s="40" t="s">
        <v>17749</v>
      </c>
      <c r="Q2860" s="40" t="s">
        <v>11118</v>
      </c>
    </row>
    <row r="2861" spans="1:17" ht="26.5" x14ac:dyDescent="0.35">
      <c r="A2861" s="40" t="s">
        <v>17750</v>
      </c>
      <c r="B2861" s="40" t="s">
        <v>17751</v>
      </c>
      <c r="C2861" s="41"/>
      <c r="D2861" s="42">
        <v>42825</v>
      </c>
      <c r="E2861" s="42">
        <v>2958465</v>
      </c>
      <c r="F2861" s="41"/>
      <c r="G2861" s="41"/>
      <c r="H2861" s="40" t="s">
        <v>9590</v>
      </c>
      <c r="I2861" s="42">
        <v>42825</v>
      </c>
      <c r="J2861" s="40" t="s">
        <v>11115</v>
      </c>
      <c r="K2861" s="42">
        <v>42825</v>
      </c>
      <c r="L2861" s="40" t="s">
        <v>11115</v>
      </c>
      <c r="M2861" s="42">
        <v>42825</v>
      </c>
      <c r="N2861" s="42">
        <v>2958465</v>
      </c>
      <c r="O2861" s="40" t="s">
        <v>17748</v>
      </c>
      <c r="P2861" s="40" t="s">
        <v>17749</v>
      </c>
      <c r="Q2861" s="40" t="s">
        <v>11121</v>
      </c>
    </row>
    <row r="2862" spans="1:17" x14ac:dyDescent="0.35">
      <c r="A2862" s="40" t="s">
        <v>17752</v>
      </c>
      <c r="B2862" s="40" t="s">
        <v>17753</v>
      </c>
      <c r="C2862" s="41"/>
      <c r="D2862" s="42">
        <v>42825</v>
      </c>
      <c r="E2862" s="42">
        <v>2958465</v>
      </c>
      <c r="F2862" s="41"/>
      <c r="G2862" s="41"/>
      <c r="H2862" s="40" t="s">
        <v>9590</v>
      </c>
      <c r="I2862" s="42">
        <v>42825</v>
      </c>
      <c r="J2862" s="40" t="s">
        <v>11115</v>
      </c>
      <c r="K2862" s="42">
        <v>42825</v>
      </c>
      <c r="L2862" s="40" t="s">
        <v>11115</v>
      </c>
      <c r="M2862" s="42">
        <v>42825</v>
      </c>
      <c r="N2862" s="42">
        <v>2958465</v>
      </c>
      <c r="O2862" s="40" t="s">
        <v>11124</v>
      </c>
      <c r="P2862" s="40" t="s">
        <v>17754</v>
      </c>
      <c r="Q2862" s="40" t="s">
        <v>11118</v>
      </c>
    </row>
    <row r="2863" spans="1:17" x14ac:dyDescent="0.35">
      <c r="A2863" s="40" t="s">
        <v>17755</v>
      </c>
      <c r="B2863" s="40" t="s">
        <v>17756</v>
      </c>
      <c r="C2863" s="41"/>
      <c r="D2863" s="42">
        <v>42825</v>
      </c>
      <c r="E2863" s="42">
        <v>2958465</v>
      </c>
      <c r="F2863" s="41"/>
      <c r="G2863" s="41"/>
      <c r="H2863" s="40" t="s">
        <v>9590</v>
      </c>
      <c r="I2863" s="42">
        <v>42825</v>
      </c>
      <c r="J2863" s="40" t="s">
        <v>11115</v>
      </c>
      <c r="K2863" s="42">
        <v>42825</v>
      </c>
      <c r="L2863" s="40" t="s">
        <v>11115</v>
      </c>
      <c r="M2863" s="42">
        <v>42825</v>
      </c>
      <c r="N2863" s="42">
        <v>2958465</v>
      </c>
      <c r="O2863" s="40" t="s">
        <v>11124</v>
      </c>
      <c r="P2863" s="40" t="s">
        <v>17754</v>
      </c>
      <c r="Q2863" s="40" t="s">
        <v>11121</v>
      </c>
    </row>
    <row r="2864" spans="1:17" x14ac:dyDescent="0.35">
      <c r="A2864" s="40" t="s">
        <v>17757</v>
      </c>
      <c r="B2864" s="40" t="s">
        <v>17758</v>
      </c>
      <c r="C2864" s="41"/>
      <c r="D2864" s="42">
        <v>42825</v>
      </c>
      <c r="E2864" s="42">
        <v>2958465</v>
      </c>
      <c r="F2864" s="41"/>
      <c r="G2864" s="41"/>
      <c r="H2864" s="40" t="s">
        <v>9590</v>
      </c>
      <c r="I2864" s="42">
        <v>42825</v>
      </c>
      <c r="J2864" s="40" t="s">
        <v>11115</v>
      </c>
      <c r="K2864" s="42">
        <v>42825</v>
      </c>
      <c r="L2864" s="40" t="s">
        <v>11115</v>
      </c>
      <c r="M2864" s="42">
        <v>42825</v>
      </c>
      <c r="N2864" s="42">
        <v>2958465</v>
      </c>
      <c r="O2864" s="40" t="s">
        <v>11274</v>
      </c>
      <c r="P2864" s="40" t="s">
        <v>17759</v>
      </c>
      <c r="Q2864" s="40" t="s">
        <v>11118</v>
      </c>
    </row>
    <row r="2865" spans="1:17" x14ac:dyDescent="0.35">
      <c r="A2865" s="40" t="s">
        <v>17760</v>
      </c>
      <c r="B2865" s="40" t="s">
        <v>17761</v>
      </c>
      <c r="C2865" s="41"/>
      <c r="D2865" s="42">
        <v>42825</v>
      </c>
      <c r="E2865" s="42">
        <v>2958465</v>
      </c>
      <c r="F2865" s="41"/>
      <c r="G2865" s="41"/>
      <c r="H2865" s="40" t="s">
        <v>9590</v>
      </c>
      <c r="I2865" s="42">
        <v>42825</v>
      </c>
      <c r="J2865" s="40" t="s">
        <v>11115</v>
      </c>
      <c r="K2865" s="42">
        <v>42825</v>
      </c>
      <c r="L2865" s="40" t="s">
        <v>11115</v>
      </c>
      <c r="M2865" s="42">
        <v>42825</v>
      </c>
      <c r="N2865" s="42">
        <v>2958465</v>
      </c>
      <c r="O2865" s="40" t="s">
        <v>11274</v>
      </c>
      <c r="P2865" s="40" t="s">
        <v>17759</v>
      </c>
      <c r="Q2865" s="40" t="s">
        <v>11121</v>
      </c>
    </row>
    <row r="2866" spans="1:17" x14ac:dyDescent="0.35">
      <c r="A2866" s="40" t="s">
        <v>17762</v>
      </c>
      <c r="B2866" s="40" t="s">
        <v>17763</v>
      </c>
      <c r="C2866" s="41"/>
      <c r="D2866" s="42">
        <v>42825</v>
      </c>
      <c r="E2866" s="42">
        <v>2958465</v>
      </c>
      <c r="F2866" s="40" t="s">
        <v>13166</v>
      </c>
      <c r="G2866" s="41"/>
      <c r="H2866" s="40" t="s">
        <v>9590</v>
      </c>
      <c r="I2866" s="42">
        <v>42825</v>
      </c>
      <c r="J2866" s="40" t="s">
        <v>11115</v>
      </c>
      <c r="K2866" s="42">
        <v>42825</v>
      </c>
      <c r="L2866" s="40" t="s">
        <v>11115</v>
      </c>
      <c r="M2866" s="42">
        <v>42825</v>
      </c>
      <c r="N2866" s="42">
        <v>2958465</v>
      </c>
      <c r="O2866" s="40" t="s">
        <v>11210</v>
      </c>
      <c r="P2866" s="40" t="s">
        <v>17764</v>
      </c>
      <c r="Q2866" s="40" t="s">
        <v>11144</v>
      </c>
    </row>
    <row r="2867" spans="1:17" x14ac:dyDescent="0.35">
      <c r="A2867" s="40" t="s">
        <v>17765</v>
      </c>
      <c r="B2867" s="40" t="s">
        <v>17766</v>
      </c>
      <c r="C2867" s="41"/>
      <c r="D2867" s="42">
        <v>42825</v>
      </c>
      <c r="E2867" s="42">
        <v>2958465</v>
      </c>
      <c r="F2867" s="40" t="s">
        <v>17762</v>
      </c>
      <c r="G2867" s="41"/>
      <c r="H2867" s="40" t="s">
        <v>9590</v>
      </c>
      <c r="I2867" s="42">
        <v>42825</v>
      </c>
      <c r="J2867" s="40" t="s">
        <v>11115</v>
      </c>
      <c r="K2867" s="42">
        <v>42825</v>
      </c>
      <c r="L2867" s="40" t="s">
        <v>11115</v>
      </c>
      <c r="M2867" s="42">
        <v>42825</v>
      </c>
      <c r="N2867" s="42">
        <v>2958465</v>
      </c>
      <c r="O2867" s="40" t="s">
        <v>11210</v>
      </c>
      <c r="P2867" s="40" t="s">
        <v>17764</v>
      </c>
      <c r="Q2867" s="40" t="s">
        <v>11121</v>
      </c>
    </row>
    <row r="2868" spans="1:17" x14ac:dyDescent="0.35">
      <c r="A2868" s="40" t="s">
        <v>17767</v>
      </c>
      <c r="B2868" s="40" t="s">
        <v>17768</v>
      </c>
      <c r="C2868" s="41"/>
      <c r="D2868" s="42">
        <v>42825</v>
      </c>
      <c r="E2868" s="42">
        <v>2958465</v>
      </c>
      <c r="F2868" s="41"/>
      <c r="G2868" s="41"/>
      <c r="H2868" s="40" t="s">
        <v>9590</v>
      </c>
      <c r="I2868" s="42">
        <v>42825</v>
      </c>
      <c r="J2868" s="40" t="s">
        <v>11115</v>
      </c>
      <c r="K2868" s="42">
        <v>42825</v>
      </c>
      <c r="L2868" s="40" t="s">
        <v>11115</v>
      </c>
      <c r="M2868" s="42">
        <v>42825</v>
      </c>
      <c r="N2868" s="42">
        <v>2958465</v>
      </c>
      <c r="O2868" s="40" t="s">
        <v>11384</v>
      </c>
      <c r="P2868" s="40" t="s">
        <v>17769</v>
      </c>
      <c r="Q2868" s="40" t="s">
        <v>11118</v>
      </c>
    </row>
    <row r="2869" spans="1:17" x14ac:dyDescent="0.35">
      <c r="A2869" s="40" t="s">
        <v>10479</v>
      </c>
      <c r="B2869" s="40" t="s">
        <v>17770</v>
      </c>
      <c r="C2869" s="41"/>
      <c r="D2869" s="42">
        <v>42825</v>
      </c>
      <c r="E2869" s="42">
        <v>2958465</v>
      </c>
      <c r="F2869" s="41"/>
      <c r="G2869" s="41"/>
      <c r="H2869" s="40" t="s">
        <v>9590</v>
      </c>
      <c r="I2869" s="42">
        <v>42825</v>
      </c>
      <c r="J2869" s="40" t="s">
        <v>11115</v>
      </c>
      <c r="K2869" s="42">
        <v>42825</v>
      </c>
      <c r="L2869" s="40" t="s">
        <v>11115</v>
      </c>
      <c r="M2869" s="42">
        <v>42825</v>
      </c>
      <c r="N2869" s="42">
        <v>2958465</v>
      </c>
      <c r="O2869" s="40" t="s">
        <v>11149</v>
      </c>
      <c r="P2869" s="40" t="s">
        <v>17771</v>
      </c>
      <c r="Q2869" s="40" t="s">
        <v>11136</v>
      </c>
    </row>
    <row r="2870" spans="1:17" x14ac:dyDescent="0.35">
      <c r="A2870" s="40" t="s">
        <v>17772</v>
      </c>
      <c r="B2870" s="40" t="s">
        <v>17770</v>
      </c>
      <c r="C2870" s="41"/>
      <c r="D2870" s="42">
        <v>42825</v>
      </c>
      <c r="E2870" s="42">
        <v>2958465</v>
      </c>
      <c r="F2870" s="41"/>
      <c r="G2870" s="41"/>
      <c r="H2870" s="40" t="s">
        <v>9590</v>
      </c>
      <c r="I2870" s="42">
        <v>42825</v>
      </c>
      <c r="J2870" s="40" t="s">
        <v>11115</v>
      </c>
      <c r="K2870" s="42">
        <v>42825</v>
      </c>
      <c r="L2870" s="40" t="s">
        <v>11115</v>
      </c>
      <c r="M2870" s="42">
        <v>42825</v>
      </c>
      <c r="N2870" s="42">
        <v>2958465</v>
      </c>
      <c r="O2870" s="40" t="s">
        <v>11149</v>
      </c>
      <c r="P2870" s="40" t="s">
        <v>17771</v>
      </c>
      <c r="Q2870" s="40" t="s">
        <v>11136</v>
      </c>
    </row>
    <row r="2871" spans="1:17" x14ac:dyDescent="0.35">
      <c r="A2871" s="40" t="s">
        <v>17773</v>
      </c>
      <c r="B2871" s="40" t="s">
        <v>17770</v>
      </c>
      <c r="C2871" s="41"/>
      <c r="D2871" s="42">
        <v>42825</v>
      </c>
      <c r="E2871" s="42">
        <v>2958465</v>
      </c>
      <c r="F2871" s="41"/>
      <c r="G2871" s="41"/>
      <c r="H2871" s="40" t="s">
        <v>9590</v>
      </c>
      <c r="I2871" s="42">
        <v>42825</v>
      </c>
      <c r="J2871" s="40" t="s">
        <v>11115</v>
      </c>
      <c r="K2871" s="42">
        <v>42825</v>
      </c>
      <c r="L2871" s="40" t="s">
        <v>11115</v>
      </c>
      <c r="M2871" s="42">
        <v>42825</v>
      </c>
      <c r="N2871" s="42">
        <v>2958465</v>
      </c>
      <c r="O2871" s="40" t="s">
        <v>11149</v>
      </c>
      <c r="P2871" s="40" t="s">
        <v>17771</v>
      </c>
      <c r="Q2871" s="40" t="s">
        <v>11136</v>
      </c>
    </row>
    <row r="2872" spans="1:17" x14ac:dyDescent="0.35">
      <c r="A2872" s="40" t="s">
        <v>17774</v>
      </c>
      <c r="B2872" s="40" t="s">
        <v>17775</v>
      </c>
      <c r="C2872" s="41"/>
      <c r="D2872" s="42">
        <v>42825</v>
      </c>
      <c r="E2872" s="42">
        <v>2958465</v>
      </c>
      <c r="F2872" s="41"/>
      <c r="G2872" s="41"/>
      <c r="H2872" s="40" t="s">
        <v>9590</v>
      </c>
      <c r="I2872" s="42">
        <v>42825</v>
      </c>
      <c r="J2872" s="40" t="s">
        <v>11115</v>
      </c>
      <c r="K2872" s="42">
        <v>42825</v>
      </c>
      <c r="L2872" s="40" t="s">
        <v>11115</v>
      </c>
      <c r="M2872" s="42">
        <v>42825</v>
      </c>
      <c r="N2872" s="42">
        <v>2958465</v>
      </c>
      <c r="O2872" s="40" t="s">
        <v>11124</v>
      </c>
      <c r="P2872" s="40" t="s">
        <v>17776</v>
      </c>
      <c r="Q2872" s="40" t="s">
        <v>11118</v>
      </c>
    </row>
    <row r="2873" spans="1:17" x14ac:dyDescent="0.35">
      <c r="A2873" s="40" t="s">
        <v>17777</v>
      </c>
      <c r="B2873" s="40" t="s">
        <v>17778</v>
      </c>
      <c r="C2873" s="41"/>
      <c r="D2873" s="42">
        <v>42825</v>
      </c>
      <c r="E2873" s="42">
        <v>2958465</v>
      </c>
      <c r="F2873" s="41"/>
      <c r="G2873" s="41"/>
      <c r="H2873" s="40" t="s">
        <v>9590</v>
      </c>
      <c r="I2873" s="42">
        <v>42825</v>
      </c>
      <c r="J2873" s="40" t="s">
        <v>11115</v>
      </c>
      <c r="K2873" s="42">
        <v>42825</v>
      </c>
      <c r="L2873" s="40" t="s">
        <v>11115</v>
      </c>
      <c r="M2873" s="42">
        <v>42825</v>
      </c>
      <c r="N2873" s="42">
        <v>2958465</v>
      </c>
      <c r="O2873" s="40" t="s">
        <v>11124</v>
      </c>
      <c r="P2873" s="40" t="s">
        <v>17776</v>
      </c>
      <c r="Q2873" s="40" t="s">
        <v>11121</v>
      </c>
    </row>
    <row r="2874" spans="1:17" x14ac:dyDescent="0.35">
      <c r="A2874" s="40" t="s">
        <v>17779</v>
      </c>
      <c r="B2874" s="40" t="s">
        <v>17780</v>
      </c>
      <c r="C2874" s="41"/>
      <c r="D2874" s="42">
        <v>42825</v>
      </c>
      <c r="E2874" s="42">
        <v>2958465</v>
      </c>
      <c r="F2874" s="41"/>
      <c r="G2874" s="41"/>
      <c r="H2874" s="40" t="s">
        <v>9590</v>
      </c>
      <c r="I2874" s="42">
        <v>42825</v>
      </c>
      <c r="J2874" s="40" t="s">
        <v>11115</v>
      </c>
      <c r="K2874" s="42">
        <v>42825</v>
      </c>
      <c r="L2874" s="40" t="s">
        <v>11115</v>
      </c>
      <c r="M2874" s="42">
        <v>42825</v>
      </c>
      <c r="N2874" s="42">
        <v>2958465</v>
      </c>
      <c r="O2874" s="40" t="s">
        <v>11128</v>
      </c>
      <c r="P2874" s="40" t="s">
        <v>17781</v>
      </c>
      <c r="Q2874" s="40" t="s">
        <v>11118</v>
      </c>
    </row>
    <row r="2875" spans="1:17" x14ac:dyDescent="0.35">
      <c r="A2875" s="40" t="s">
        <v>17782</v>
      </c>
      <c r="B2875" s="40" t="s">
        <v>17783</v>
      </c>
      <c r="C2875" s="41"/>
      <c r="D2875" s="42">
        <v>42825</v>
      </c>
      <c r="E2875" s="42">
        <v>2958465</v>
      </c>
      <c r="F2875" s="41"/>
      <c r="G2875" s="41"/>
      <c r="H2875" s="40" t="s">
        <v>9590</v>
      </c>
      <c r="I2875" s="42">
        <v>42825</v>
      </c>
      <c r="J2875" s="40" t="s">
        <v>11115</v>
      </c>
      <c r="K2875" s="42">
        <v>42825</v>
      </c>
      <c r="L2875" s="40" t="s">
        <v>11115</v>
      </c>
      <c r="M2875" s="42">
        <v>42825</v>
      </c>
      <c r="N2875" s="42">
        <v>2958465</v>
      </c>
      <c r="O2875" s="40" t="s">
        <v>11128</v>
      </c>
      <c r="P2875" s="40" t="s">
        <v>17781</v>
      </c>
      <c r="Q2875" s="40" t="s">
        <v>11136</v>
      </c>
    </row>
    <row r="2876" spans="1:17" x14ac:dyDescent="0.35">
      <c r="A2876" s="40" t="s">
        <v>17784</v>
      </c>
      <c r="B2876" s="40" t="s">
        <v>17785</v>
      </c>
      <c r="C2876" s="41"/>
      <c r="D2876" s="42">
        <v>42825</v>
      </c>
      <c r="E2876" s="42">
        <v>2958465</v>
      </c>
      <c r="F2876" s="41"/>
      <c r="G2876" s="41"/>
      <c r="H2876" s="40" t="s">
        <v>9590</v>
      </c>
      <c r="I2876" s="42">
        <v>42825</v>
      </c>
      <c r="J2876" s="40" t="s">
        <v>11115</v>
      </c>
      <c r="K2876" s="42">
        <v>42825</v>
      </c>
      <c r="L2876" s="40" t="s">
        <v>11115</v>
      </c>
      <c r="M2876" s="42">
        <v>42825</v>
      </c>
      <c r="N2876" s="42">
        <v>2958465</v>
      </c>
      <c r="O2876" s="40" t="s">
        <v>11132</v>
      </c>
      <c r="P2876" s="40" t="s">
        <v>17786</v>
      </c>
      <c r="Q2876" s="40" t="s">
        <v>11118</v>
      </c>
    </row>
    <row r="2877" spans="1:17" x14ac:dyDescent="0.35">
      <c r="A2877" s="40" t="s">
        <v>17787</v>
      </c>
      <c r="B2877" s="40" t="s">
        <v>17785</v>
      </c>
      <c r="C2877" s="41"/>
      <c r="D2877" s="42">
        <v>42825</v>
      </c>
      <c r="E2877" s="42">
        <v>2958465</v>
      </c>
      <c r="F2877" s="41"/>
      <c r="G2877" s="41"/>
      <c r="H2877" s="40" t="s">
        <v>9590</v>
      </c>
      <c r="I2877" s="42">
        <v>42825</v>
      </c>
      <c r="J2877" s="40" t="s">
        <v>11115</v>
      </c>
      <c r="K2877" s="42">
        <v>42825</v>
      </c>
      <c r="L2877" s="40" t="s">
        <v>11115</v>
      </c>
      <c r="M2877" s="42">
        <v>42825</v>
      </c>
      <c r="N2877" s="42">
        <v>2958465</v>
      </c>
      <c r="O2877" s="40" t="s">
        <v>11132</v>
      </c>
      <c r="P2877" s="40" t="s">
        <v>17786</v>
      </c>
      <c r="Q2877" s="40" t="s">
        <v>11118</v>
      </c>
    </row>
    <row r="2878" spans="1:17" x14ac:dyDescent="0.35">
      <c r="A2878" s="40" t="s">
        <v>17788</v>
      </c>
      <c r="B2878" s="40" t="s">
        <v>17789</v>
      </c>
      <c r="C2878" s="41"/>
      <c r="D2878" s="42">
        <v>42825</v>
      </c>
      <c r="E2878" s="42">
        <v>2958465</v>
      </c>
      <c r="F2878" s="41"/>
      <c r="G2878" s="41"/>
      <c r="H2878" s="40" t="s">
        <v>9590</v>
      </c>
      <c r="I2878" s="42">
        <v>42825</v>
      </c>
      <c r="J2878" s="40" t="s">
        <v>11115</v>
      </c>
      <c r="K2878" s="42">
        <v>42825</v>
      </c>
      <c r="L2878" s="40" t="s">
        <v>11115</v>
      </c>
      <c r="M2878" s="42">
        <v>42825</v>
      </c>
      <c r="N2878" s="42">
        <v>2958465</v>
      </c>
      <c r="O2878" s="40" t="s">
        <v>11149</v>
      </c>
      <c r="P2878" s="40" t="s">
        <v>17790</v>
      </c>
      <c r="Q2878" s="40" t="s">
        <v>11144</v>
      </c>
    </row>
    <row r="2879" spans="1:17" x14ac:dyDescent="0.35">
      <c r="A2879" s="40" t="s">
        <v>10740</v>
      </c>
      <c r="B2879" s="40" t="s">
        <v>17791</v>
      </c>
      <c r="C2879" s="41"/>
      <c r="D2879" s="42">
        <v>42825</v>
      </c>
      <c r="E2879" s="42">
        <v>2958465</v>
      </c>
      <c r="F2879" s="41"/>
      <c r="G2879" s="41"/>
      <c r="H2879" s="40" t="s">
        <v>9590</v>
      </c>
      <c r="I2879" s="42">
        <v>42825</v>
      </c>
      <c r="J2879" s="40" t="s">
        <v>11115</v>
      </c>
      <c r="K2879" s="42">
        <v>42825</v>
      </c>
      <c r="L2879" s="40" t="s">
        <v>11115</v>
      </c>
      <c r="M2879" s="42">
        <v>42825</v>
      </c>
      <c r="N2879" s="42">
        <v>2958465</v>
      </c>
      <c r="O2879" s="40" t="s">
        <v>11149</v>
      </c>
      <c r="P2879" s="40" t="s">
        <v>17790</v>
      </c>
      <c r="Q2879" s="40" t="s">
        <v>11152</v>
      </c>
    </row>
    <row r="2880" spans="1:17" x14ac:dyDescent="0.35">
      <c r="A2880" s="40" t="s">
        <v>17792</v>
      </c>
      <c r="B2880" s="40" t="s">
        <v>17793</v>
      </c>
      <c r="C2880" s="41"/>
      <c r="D2880" s="42">
        <v>42825</v>
      </c>
      <c r="E2880" s="42">
        <v>2958465</v>
      </c>
      <c r="F2880" s="41"/>
      <c r="G2880" s="41"/>
      <c r="H2880" s="40" t="s">
        <v>9590</v>
      </c>
      <c r="I2880" s="42">
        <v>42825</v>
      </c>
      <c r="J2880" s="40" t="s">
        <v>11115</v>
      </c>
      <c r="K2880" s="42">
        <v>42825</v>
      </c>
      <c r="L2880" s="40" t="s">
        <v>11115</v>
      </c>
      <c r="M2880" s="42">
        <v>42825</v>
      </c>
      <c r="N2880" s="42">
        <v>2958465</v>
      </c>
      <c r="O2880" s="40" t="s">
        <v>11149</v>
      </c>
      <c r="P2880" s="40" t="s">
        <v>17790</v>
      </c>
      <c r="Q2880" s="40" t="s">
        <v>11184</v>
      </c>
    </row>
    <row r="2881" spans="1:17" x14ac:dyDescent="0.35">
      <c r="A2881" s="40" t="s">
        <v>17794</v>
      </c>
      <c r="B2881" s="40" t="s">
        <v>17795</v>
      </c>
      <c r="C2881" s="41"/>
      <c r="D2881" s="42">
        <v>42825</v>
      </c>
      <c r="E2881" s="42">
        <v>2958465</v>
      </c>
      <c r="F2881" s="41"/>
      <c r="G2881" s="41"/>
      <c r="H2881" s="40" t="s">
        <v>9590</v>
      </c>
      <c r="I2881" s="42">
        <v>42825</v>
      </c>
      <c r="J2881" s="40" t="s">
        <v>11115</v>
      </c>
      <c r="K2881" s="42">
        <v>42825</v>
      </c>
      <c r="L2881" s="40" t="s">
        <v>11115</v>
      </c>
      <c r="M2881" s="42">
        <v>42825</v>
      </c>
      <c r="N2881" s="42">
        <v>2958465</v>
      </c>
      <c r="O2881" s="40" t="s">
        <v>11188</v>
      </c>
      <c r="P2881" s="40" t="s">
        <v>17796</v>
      </c>
      <c r="Q2881" s="40" t="s">
        <v>11118</v>
      </c>
    </row>
    <row r="2882" spans="1:17" x14ac:dyDescent="0.35">
      <c r="A2882" s="40" t="s">
        <v>17797</v>
      </c>
      <c r="B2882" s="40" t="s">
        <v>17798</v>
      </c>
      <c r="C2882" s="41"/>
      <c r="D2882" s="42">
        <v>42825</v>
      </c>
      <c r="E2882" s="42">
        <v>2958465</v>
      </c>
      <c r="F2882" s="41"/>
      <c r="G2882" s="41"/>
      <c r="H2882" s="40" t="s">
        <v>9590</v>
      </c>
      <c r="I2882" s="42">
        <v>42825</v>
      </c>
      <c r="J2882" s="40" t="s">
        <v>11115</v>
      </c>
      <c r="K2882" s="42">
        <v>42825</v>
      </c>
      <c r="L2882" s="40" t="s">
        <v>11115</v>
      </c>
      <c r="M2882" s="42">
        <v>42825</v>
      </c>
      <c r="N2882" s="42">
        <v>2958465</v>
      </c>
      <c r="O2882" s="40" t="s">
        <v>11188</v>
      </c>
      <c r="P2882" s="40" t="s">
        <v>17796</v>
      </c>
      <c r="Q2882" s="40" t="s">
        <v>11121</v>
      </c>
    </row>
    <row r="2883" spans="1:17" x14ac:dyDescent="0.35">
      <c r="A2883" s="40" t="s">
        <v>17799</v>
      </c>
      <c r="B2883" s="40" t="s">
        <v>17800</v>
      </c>
      <c r="C2883" s="41"/>
      <c r="D2883" s="42">
        <v>42825</v>
      </c>
      <c r="E2883" s="42">
        <v>2958465</v>
      </c>
      <c r="F2883" s="41"/>
      <c r="G2883" s="41"/>
      <c r="H2883" s="40" t="s">
        <v>9590</v>
      </c>
      <c r="I2883" s="42">
        <v>42825</v>
      </c>
      <c r="J2883" s="40" t="s">
        <v>11115</v>
      </c>
      <c r="K2883" s="42">
        <v>42825</v>
      </c>
      <c r="L2883" s="40" t="s">
        <v>11115</v>
      </c>
      <c r="M2883" s="42">
        <v>42825</v>
      </c>
      <c r="N2883" s="42">
        <v>2958465</v>
      </c>
      <c r="O2883" s="40" t="s">
        <v>11124</v>
      </c>
      <c r="P2883" s="40" t="s">
        <v>17801</v>
      </c>
      <c r="Q2883" s="40" t="s">
        <v>11118</v>
      </c>
    </row>
    <row r="2884" spans="1:17" x14ac:dyDescent="0.35">
      <c r="A2884" s="40" t="s">
        <v>17802</v>
      </c>
      <c r="B2884" s="40" t="s">
        <v>17803</v>
      </c>
      <c r="C2884" s="41"/>
      <c r="D2884" s="42">
        <v>42825</v>
      </c>
      <c r="E2884" s="42">
        <v>2958465</v>
      </c>
      <c r="F2884" s="41"/>
      <c r="G2884" s="41"/>
      <c r="H2884" s="40" t="s">
        <v>9590</v>
      </c>
      <c r="I2884" s="42">
        <v>42825</v>
      </c>
      <c r="J2884" s="40" t="s">
        <v>11115</v>
      </c>
      <c r="K2884" s="42">
        <v>42825</v>
      </c>
      <c r="L2884" s="40" t="s">
        <v>11115</v>
      </c>
      <c r="M2884" s="42">
        <v>42825</v>
      </c>
      <c r="N2884" s="42">
        <v>2958465</v>
      </c>
      <c r="O2884" s="40" t="s">
        <v>11124</v>
      </c>
      <c r="P2884" s="40" t="s">
        <v>17801</v>
      </c>
      <c r="Q2884" s="40" t="s">
        <v>11121</v>
      </c>
    </row>
    <row r="2885" spans="1:17" x14ac:dyDescent="0.35">
      <c r="A2885" s="40" t="s">
        <v>17804</v>
      </c>
      <c r="B2885" s="40" t="s">
        <v>17805</v>
      </c>
      <c r="C2885" s="41"/>
      <c r="D2885" s="42">
        <v>42825</v>
      </c>
      <c r="E2885" s="42">
        <v>2958465</v>
      </c>
      <c r="F2885" s="41"/>
      <c r="G2885" s="41"/>
      <c r="H2885" s="40" t="s">
        <v>9590</v>
      </c>
      <c r="I2885" s="42">
        <v>42825</v>
      </c>
      <c r="J2885" s="40" t="s">
        <v>11115</v>
      </c>
      <c r="K2885" s="42">
        <v>42825</v>
      </c>
      <c r="L2885" s="40" t="s">
        <v>11115</v>
      </c>
      <c r="M2885" s="42">
        <v>42825</v>
      </c>
      <c r="N2885" s="42">
        <v>2958465</v>
      </c>
      <c r="O2885" s="40" t="s">
        <v>11149</v>
      </c>
      <c r="P2885" s="40" t="s">
        <v>17806</v>
      </c>
      <c r="Q2885" s="40" t="s">
        <v>11167</v>
      </c>
    </row>
    <row r="2886" spans="1:17" x14ac:dyDescent="0.35">
      <c r="A2886" s="40" t="s">
        <v>10774</v>
      </c>
      <c r="B2886" s="40" t="s">
        <v>17807</v>
      </c>
      <c r="C2886" s="41"/>
      <c r="D2886" s="42">
        <v>42825</v>
      </c>
      <c r="E2886" s="42">
        <v>2958465</v>
      </c>
      <c r="F2886" s="41"/>
      <c r="G2886" s="41"/>
      <c r="H2886" s="40" t="s">
        <v>9590</v>
      </c>
      <c r="I2886" s="42">
        <v>42825</v>
      </c>
      <c r="J2886" s="40" t="s">
        <v>11115</v>
      </c>
      <c r="K2886" s="42">
        <v>42825</v>
      </c>
      <c r="L2886" s="40" t="s">
        <v>11115</v>
      </c>
      <c r="M2886" s="42">
        <v>42825</v>
      </c>
      <c r="N2886" s="42">
        <v>2958465</v>
      </c>
      <c r="O2886" s="40" t="s">
        <v>11149</v>
      </c>
      <c r="P2886" s="40" t="s">
        <v>17808</v>
      </c>
      <c r="Q2886" s="40" t="s">
        <v>11118</v>
      </c>
    </row>
    <row r="2887" spans="1:17" x14ac:dyDescent="0.35">
      <c r="A2887" s="40" t="s">
        <v>10773</v>
      </c>
      <c r="B2887" s="40" t="s">
        <v>17809</v>
      </c>
      <c r="C2887" s="41"/>
      <c r="D2887" s="42">
        <v>42825</v>
      </c>
      <c r="E2887" s="42">
        <v>2958465</v>
      </c>
      <c r="F2887" s="41"/>
      <c r="G2887" s="41"/>
      <c r="H2887" s="40" t="s">
        <v>9590</v>
      </c>
      <c r="I2887" s="42">
        <v>42825</v>
      </c>
      <c r="J2887" s="40" t="s">
        <v>11115</v>
      </c>
      <c r="K2887" s="42">
        <v>42825</v>
      </c>
      <c r="L2887" s="40" t="s">
        <v>11115</v>
      </c>
      <c r="M2887" s="42">
        <v>42825</v>
      </c>
      <c r="N2887" s="42">
        <v>2958465</v>
      </c>
      <c r="O2887" s="40" t="s">
        <v>11149</v>
      </c>
      <c r="P2887" s="40" t="s">
        <v>17808</v>
      </c>
      <c r="Q2887" s="40" t="s">
        <v>11152</v>
      </c>
    </row>
    <row r="2888" spans="1:17" x14ac:dyDescent="0.35">
      <c r="A2888" s="40" t="s">
        <v>17810</v>
      </c>
      <c r="B2888" s="40" t="s">
        <v>17811</v>
      </c>
      <c r="C2888" s="41"/>
      <c r="D2888" s="42">
        <v>42825</v>
      </c>
      <c r="E2888" s="42">
        <v>2958465</v>
      </c>
      <c r="F2888" s="41"/>
      <c r="G2888" s="41"/>
      <c r="H2888" s="40" t="s">
        <v>9590</v>
      </c>
      <c r="I2888" s="42">
        <v>42825</v>
      </c>
      <c r="J2888" s="40" t="s">
        <v>11115</v>
      </c>
      <c r="K2888" s="42">
        <v>42825</v>
      </c>
      <c r="L2888" s="40" t="s">
        <v>11115</v>
      </c>
      <c r="M2888" s="42">
        <v>42825</v>
      </c>
      <c r="N2888" s="42">
        <v>2958465</v>
      </c>
      <c r="O2888" s="40" t="s">
        <v>11149</v>
      </c>
      <c r="P2888" s="40" t="s">
        <v>17808</v>
      </c>
      <c r="Q2888" s="40" t="s">
        <v>11167</v>
      </c>
    </row>
    <row r="2889" spans="1:17" x14ac:dyDescent="0.35">
      <c r="A2889" s="40" t="s">
        <v>10647</v>
      </c>
      <c r="B2889" s="40" t="s">
        <v>17812</v>
      </c>
      <c r="C2889" s="41"/>
      <c r="D2889" s="42">
        <v>42825</v>
      </c>
      <c r="E2889" s="42">
        <v>2958465</v>
      </c>
      <c r="F2889" s="41"/>
      <c r="G2889" s="41"/>
      <c r="H2889" s="40" t="s">
        <v>9590</v>
      </c>
      <c r="I2889" s="42">
        <v>42825</v>
      </c>
      <c r="J2889" s="40" t="s">
        <v>11115</v>
      </c>
      <c r="K2889" s="42">
        <v>42825</v>
      </c>
      <c r="L2889" s="40" t="s">
        <v>11115</v>
      </c>
      <c r="M2889" s="42">
        <v>42825</v>
      </c>
      <c r="N2889" s="42">
        <v>2958465</v>
      </c>
      <c r="O2889" s="40" t="s">
        <v>11149</v>
      </c>
      <c r="P2889" s="40" t="s">
        <v>17813</v>
      </c>
      <c r="Q2889" s="40" t="s">
        <v>11118</v>
      </c>
    </row>
    <row r="2890" spans="1:17" x14ac:dyDescent="0.35">
      <c r="A2890" s="40" t="s">
        <v>10648</v>
      </c>
      <c r="B2890" s="40" t="s">
        <v>17814</v>
      </c>
      <c r="C2890" s="41"/>
      <c r="D2890" s="42">
        <v>42825</v>
      </c>
      <c r="E2890" s="42">
        <v>2958465</v>
      </c>
      <c r="F2890" s="41"/>
      <c r="G2890" s="41"/>
      <c r="H2890" s="40" t="s">
        <v>9590</v>
      </c>
      <c r="I2890" s="42">
        <v>42825</v>
      </c>
      <c r="J2890" s="40" t="s">
        <v>11115</v>
      </c>
      <c r="K2890" s="42">
        <v>42825</v>
      </c>
      <c r="L2890" s="40" t="s">
        <v>11115</v>
      </c>
      <c r="M2890" s="42">
        <v>42825</v>
      </c>
      <c r="N2890" s="42">
        <v>2958465</v>
      </c>
      <c r="O2890" s="40" t="s">
        <v>11149</v>
      </c>
      <c r="P2890" s="40" t="s">
        <v>17813</v>
      </c>
      <c r="Q2890" s="40" t="s">
        <v>11144</v>
      </c>
    </row>
    <row r="2891" spans="1:17" x14ac:dyDescent="0.35">
      <c r="A2891" s="40" t="s">
        <v>10650</v>
      </c>
      <c r="B2891" s="40" t="s">
        <v>17815</v>
      </c>
      <c r="C2891" s="41"/>
      <c r="D2891" s="42">
        <v>42825</v>
      </c>
      <c r="E2891" s="42">
        <v>2958465</v>
      </c>
      <c r="F2891" s="41"/>
      <c r="G2891" s="41"/>
      <c r="H2891" s="40" t="s">
        <v>9590</v>
      </c>
      <c r="I2891" s="42">
        <v>42825</v>
      </c>
      <c r="J2891" s="40" t="s">
        <v>11115</v>
      </c>
      <c r="K2891" s="42">
        <v>42825</v>
      </c>
      <c r="L2891" s="40" t="s">
        <v>11115</v>
      </c>
      <c r="M2891" s="42">
        <v>42825</v>
      </c>
      <c r="N2891" s="42">
        <v>2958465</v>
      </c>
      <c r="O2891" s="40" t="s">
        <v>11149</v>
      </c>
      <c r="P2891" s="40" t="s">
        <v>17813</v>
      </c>
      <c r="Q2891" s="40" t="s">
        <v>11152</v>
      </c>
    </row>
    <row r="2892" spans="1:17" x14ac:dyDescent="0.35">
      <c r="A2892" s="40" t="s">
        <v>17816</v>
      </c>
      <c r="B2892" s="40" t="s">
        <v>17817</v>
      </c>
      <c r="C2892" s="41"/>
      <c r="D2892" s="42">
        <v>42825</v>
      </c>
      <c r="E2892" s="42">
        <v>2958465</v>
      </c>
      <c r="F2892" s="41"/>
      <c r="G2892" s="41"/>
      <c r="H2892" s="40" t="s">
        <v>9590</v>
      </c>
      <c r="I2892" s="42">
        <v>42825</v>
      </c>
      <c r="J2892" s="40" t="s">
        <v>11115</v>
      </c>
      <c r="K2892" s="42">
        <v>42825</v>
      </c>
      <c r="L2892" s="40" t="s">
        <v>11115</v>
      </c>
      <c r="M2892" s="42">
        <v>42825</v>
      </c>
      <c r="N2892" s="42">
        <v>2958465</v>
      </c>
      <c r="O2892" s="40" t="s">
        <v>11149</v>
      </c>
      <c r="P2892" s="40" t="s">
        <v>17813</v>
      </c>
      <c r="Q2892" s="40" t="s">
        <v>11139</v>
      </c>
    </row>
    <row r="2893" spans="1:17" x14ac:dyDescent="0.35">
      <c r="A2893" s="40" t="s">
        <v>17818</v>
      </c>
      <c r="B2893" s="40" t="s">
        <v>17819</v>
      </c>
      <c r="C2893" s="41"/>
      <c r="D2893" s="42">
        <v>42825</v>
      </c>
      <c r="E2893" s="42">
        <v>2958465</v>
      </c>
      <c r="F2893" s="41"/>
      <c r="G2893" s="41"/>
      <c r="H2893" s="40" t="s">
        <v>9590</v>
      </c>
      <c r="I2893" s="42">
        <v>42825</v>
      </c>
      <c r="J2893" s="40" t="s">
        <v>11115</v>
      </c>
      <c r="K2893" s="42">
        <v>42825</v>
      </c>
      <c r="L2893" s="40" t="s">
        <v>11115</v>
      </c>
      <c r="M2893" s="42">
        <v>42825</v>
      </c>
      <c r="N2893" s="42">
        <v>2958465</v>
      </c>
      <c r="O2893" s="40" t="s">
        <v>11149</v>
      </c>
      <c r="P2893" s="40" t="s">
        <v>17813</v>
      </c>
      <c r="Q2893" s="40" t="s">
        <v>11167</v>
      </c>
    </row>
    <row r="2894" spans="1:17" x14ac:dyDescent="0.35">
      <c r="A2894" s="40" t="s">
        <v>17820</v>
      </c>
      <c r="B2894" s="40" t="s">
        <v>17821</v>
      </c>
      <c r="C2894" s="41"/>
      <c r="D2894" s="42">
        <v>42825</v>
      </c>
      <c r="E2894" s="42">
        <v>2958465</v>
      </c>
      <c r="F2894" s="41"/>
      <c r="G2894" s="41"/>
      <c r="H2894" s="40" t="s">
        <v>9590</v>
      </c>
      <c r="I2894" s="42">
        <v>42825</v>
      </c>
      <c r="J2894" s="40" t="s">
        <v>11115</v>
      </c>
      <c r="K2894" s="42">
        <v>42825</v>
      </c>
      <c r="L2894" s="40" t="s">
        <v>11115</v>
      </c>
      <c r="M2894" s="42">
        <v>42825</v>
      </c>
      <c r="N2894" s="42">
        <v>2958465</v>
      </c>
      <c r="O2894" s="40" t="s">
        <v>11249</v>
      </c>
      <c r="P2894" s="40" t="s">
        <v>17822</v>
      </c>
      <c r="Q2894" s="40" t="s">
        <v>11118</v>
      </c>
    </row>
    <row r="2895" spans="1:17" x14ac:dyDescent="0.35">
      <c r="A2895" s="40" t="s">
        <v>17823</v>
      </c>
      <c r="B2895" s="40" t="s">
        <v>17824</v>
      </c>
      <c r="C2895" s="41"/>
      <c r="D2895" s="42">
        <v>42825</v>
      </c>
      <c r="E2895" s="42">
        <v>2958465</v>
      </c>
      <c r="F2895" s="41"/>
      <c r="G2895" s="41"/>
      <c r="H2895" s="40" t="s">
        <v>9590</v>
      </c>
      <c r="I2895" s="42">
        <v>42825</v>
      </c>
      <c r="J2895" s="40" t="s">
        <v>11115</v>
      </c>
      <c r="K2895" s="42">
        <v>42825</v>
      </c>
      <c r="L2895" s="40" t="s">
        <v>11115</v>
      </c>
      <c r="M2895" s="42">
        <v>42825</v>
      </c>
      <c r="N2895" s="42">
        <v>2958465</v>
      </c>
      <c r="O2895" s="40" t="s">
        <v>11249</v>
      </c>
      <c r="P2895" s="40" t="s">
        <v>17822</v>
      </c>
      <c r="Q2895" s="40" t="s">
        <v>11121</v>
      </c>
    </row>
    <row r="2896" spans="1:17" x14ac:dyDescent="0.35">
      <c r="A2896" s="40" t="s">
        <v>17825</v>
      </c>
      <c r="B2896" s="40" t="s">
        <v>17826</v>
      </c>
      <c r="C2896" s="41"/>
      <c r="D2896" s="42">
        <v>42825</v>
      </c>
      <c r="E2896" s="42">
        <v>2958465</v>
      </c>
      <c r="F2896" s="41"/>
      <c r="G2896" s="41"/>
      <c r="H2896" s="40" t="s">
        <v>9590</v>
      </c>
      <c r="I2896" s="42">
        <v>42825</v>
      </c>
      <c r="J2896" s="40" t="s">
        <v>11115</v>
      </c>
      <c r="K2896" s="42">
        <v>42825</v>
      </c>
      <c r="L2896" s="40" t="s">
        <v>11115</v>
      </c>
      <c r="M2896" s="42">
        <v>42825</v>
      </c>
      <c r="N2896" s="42">
        <v>2958465</v>
      </c>
      <c r="O2896" s="40" t="s">
        <v>11274</v>
      </c>
      <c r="P2896" s="40" t="s">
        <v>17827</v>
      </c>
      <c r="Q2896" s="40" t="s">
        <v>11118</v>
      </c>
    </row>
    <row r="2897" spans="1:17" x14ac:dyDescent="0.35">
      <c r="A2897" s="40" t="s">
        <v>17828</v>
      </c>
      <c r="B2897" s="40" t="s">
        <v>17829</v>
      </c>
      <c r="C2897" s="41"/>
      <c r="D2897" s="42">
        <v>42825</v>
      </c>
      <c r="E2897" s="42">
        <v>2958465</v>
      </c>
      <c r="F2897" s="41"/>
      <c r="G2897" s="41"/>
      <c r="H2897" s="40" t="s">
        <v>9590</v>
      </c>
      <c r="I2897" s="42">
        <v>42825</v>
      </c>
      <c r="J2897" s="40" t="s">
        <v>11115</v>
      </c>
      <c r="K2897" s="42">
        <v>42825</v>
      </c>
      <c r="L2897" s="40" t="s">
        <v>11115</v>
      </c>
      <c r="M2897" s="42">
        <v>42825</v>
      </c>
      <c r="N2897" s="42">
        <v>2958465</v>
      </c>
      <c r="O2897" s="40" t="s">
        <v>11274</v>
      </c>
      <c r="P2897" s="40" t="s">
        <v>17827</v>
      </c>
      <c r="Q2897" s="40" t="s">
        <v>11121</v>
      </c>
    </row>
    <row r="2898" spans="1:17" x14ac:dyDescent="0.35">
      <c r="A2898" s="40" t="s">
        <v>17830</v>
      </c>
      <c r="B2898" s="40" t="s">
        <v>17831</v>
      </c>
      <c r="C2898" s="41"/>
      <c r="D2898" s="42">
        <v>42825</v>
      </c>
      <c r="E2898" s="42">
        <v>2958465</v>
      </c>
      <c r="F2898" s="41"/>
      <c r="G2898" s="41"/>
      <c r="H2898" s="40" t="s">
        <v>9590</v>
      </c>
      <c r="I2898" s="42">
        <v>42825</v>
      </c>
      <c r="J2898" s="40" t="s">
        <v>11115</v>
      </c>
      <c r="K2898" s="42">
        <v>42825</v>
      </c>
      <c r="L2898" s="40" t="s">
        <v>11115</v>
      </c>
      <c r="M2898" s="42">
        <v>42825</v>
      </c>
      <c r="N2898" s="42">
        <v>2958465</v>
      </c>
      <c r="O2898" s="40" t="s">
        <v>11149</v>
      </c>
      <c r="P2898" s="40" t="s">
        <v>17832</v>
      </c>
      <c r="Q2898" s="40" t="s">
        <v>11118</v>
      </c>
    </row>
    <row r="2899" spans="1:17" x14ac:dyDescent="0.35">
      <c r="A2899" s="40" t="s">
        <v>17833</v>
      </c>
      <c r="B2899" s="40" t="s">
        <v>17831</v>
      </c>
      <c r="C2899" s="41"/>
      <c r="D2899" s="42">
        <v>42825</v>
      </c>
      <c r="E2899" s="42">
        <v>2958465</v>
      </c>
      <c r="F2899" s="41"/>
      <c r="G2899" s="41"/>
      <c r="H2899" s="40" t="s">
        <v>9590</v>
      </c>
      <c r="I2899" s="42">
        <v>42825</v>
      </c>
      <c r="J2899" s="40" t="s">
        <v>11115</v>
      </c>
      <c r="K2899" s="42">
        <v>42825</v>
      </c>
      <c r="L2899" s="40" t="s">
        <v>11115</v>
      </c>
      <c r="M2899" s="42">
        <v>42825</v>
      </c>
      <c r="N2899" s="42">
        <v>2958465</v>
      </c>
      <c r="O2899" s="40" t="s">
        <v>11384</v>
      </c>
      <c r="P2899" s="40" t="s">
        <v>17832</v>
      </c>
      <c r="Q2899" s="40" t="s">
        <v>11118</v>
      </c>
    </row>
    <row r="2900" spans="1:17" x14ac:dyDescent="0.35">
      <c r="A2900" s="40" t="s">
        <v>17834</v>
      </c>
      <c r="B2900" s="40" t="s">
        <v>17831</v>
      </c>
      <c r="C2900" s="41"/>
      <c r="D2900" s="42">
        <v>42825</v>
      </c>
      <c r="E2900" s="42">
        <v>2958465</v>
      </c>
      <c r="F2900" s="41"/>
      <c r="G2900" s="41"/>
      <c r="H2900" s="40" t="s">
        <v>9590</v>
      </c>
      <c r="I2900" s="42">
        <v>42825</v>
      </c>
      <c r="J2900" s="40" t="s">
        <v>11115</v>
      </c>
      <c r="K2900" s="42">
        <v>42825</v>
      </c>
      <c r="L2900" s="40" t="s">
        <v>11115</v>
      </c>
      <c r="M2900" s="42">
        <v>42825</v>
      </c>
      <c r="N2900" s="42">
        <v>2958465</v>
      </c>
      <c r="O2900" s="40" t="s">
        <v>11384</v>
      </c>
      <c r="P2900" s="40" t="s">
        <v>17832</v>
      </c>
      <c r="Q2900" s="40" t="s">
        <v>11118</v>
      </c>
    </row>
    <row r="2901" spans="1:17" x14ac:dyDescent="0.35">
      <c r="A2901" s="40" t="s">
        <v>17835</v>
      </c>
      <c r="B2901" s="40" t="s">
        <v>17836</v>
      </c>
      <c r="C2901" s="41"/>
      <c r="D2901" s="42">
        <v>42825</v>
      </c>
      <c r="E2901" s="42">
        <v>2958465</v>
      </c>
      <c r="F2901" s="41"/>
      <c r="G2901" s="41"/>
      <c r="H2901" s="40" t="s">
        <v>9590</v>
      </c>
      <c r="I2901" s="42">
        <v>42825</v>
      </c>
      <c r="J2901" s="40" t="s">
        <v>11115</v>
      </c>
      <c r="K2901" s="42">
        <v>42825</v>
      </c>
      <c r="L2901" s="40" t="s">
        <v>11115</v>
      </c>
      <c r="M2901" s="42">
        <v>42825</v>
      </c>
      <c r="N2901" s="42">
        <v>2958465</v>
      </c>
      <c r="O2901" s="40" t="s">
        <v>11149</v>
      </c>
      <c r="P2901" s="40" t="s">
        <v>17832</v>
      </c>
      <c r="Q2901" s="40" t="s">
        <v>11144</v>
      </c>
    </row>
    <row r="2902" spans="1:17" x14ac:dyDescent="0.35">
      <c r="A2902" s="40" t="s">
        <v>10483</v>
      </c>
      <c r="B2902" s="40" t="s">
        <v>17836</v>
      </c>
      <c r="C2902" s="41"/>
      <c r="D2902" s="42">
        <v>42825</v>
      </c>
      <c r="E2902" s="42">
        <v>2958465</v>
      </c>
      <c r="F2902" s="41"/>
      <c r="G2902" s="41"/>
      <c r="H2902" s="40" t="s">
        <v>9590</v>
      </c>
      <c r="I2902" s="42">
        <v>42825</v>
      </c>
      <c r="J2902" s="40" t="s">
        <v>11115</v>
      </c>
      <c r="K2902" s="42">
        <v>42825</v>
      </c>
      <c r="L2902" s="40" t="s">
        <v>11115</v>
      </c>
      <c r="M2902" s="42">
        <v>42825</v>
      </c>
      <c r="N2902" s="42">
        <v>2958465</v>
      </c>
      <c r="O2902" s="40" t="s">
        <v>11149</v>
      </c>
      <c r="P2902" s="40" t="s">
        <v>17832</v>
      </c>
      <c r="Q2902" s="40" t="s">
        <v>11144</v>
      </c>
    </row>
    <row r="2903" spans="1:17" x14ac:dyDescent="0.35">
      <c r="A2903" s="40" t="s">
        <v>10484</v>
      </c>
      <c r="B2903" s="40" t="s">
        <v>17836</v>
      </c>
      <c r="C2903" s="41"/>
      <c r="D2903" s="42">
        <v>42825</v>
      </c>
      <c r="E2903" s="42">
        <v>2958465</v>
      </c>
      <c r="F2903" s="41"/>
      <c r="G2903" s="41"/>
      <c r="H2903" s="40" t="s">
        <v>9590</v>
      </c>
      <c r="I2903" s="42">
        <v>42825</v>
      </c>
      <c r="J2903" s="40" t="s">
        <v>11115</v>
      </c>
      <c r="K2903" s="42">
        <v>42825</v>
      </c>
      <c r="L2903" s="40" t="s">
        <v>11115</v>
      </c>
      <c r="M2903" s="42">
        <v>42825</v>
      </c>
      <c r="N2903" s="42">
        <v>2958465</v>
      </c>
      <c r="O2903" s="40" t="s">
        <v>11149</v>
      </c>
      <c r="P2903" s="40" t="s">
        <v>17832</v>
      </c>
      <c r="Q2903" s="40" t="s">
        <v>11144</v>
      </c>
    </row>
    <row r="2904" spans="1:17" x14ac:dyDescent="0.35">
      <c r="A2904" s="40" t="s">
        <v>10485</v>
      </c>
      <c r="B2904" s="40" t="s">
        <v>17836</v>
      </c>
      <c r="C2904" s="41"/>
      <c r="D2904" s="42">
        <v>42825</v>
      </c>
      <c r="E2904" s="42">
        <v>2958465</v>
      </c>
      <c r="F2904" s="41"/>
      <c r="G2904" s="41"/>
      <c r="H2904" s="40" t="s">
        <v>9590</v>
      </c>
      <c r="I2904" s="42">
        <v>42825</v>
      </c>
      <c r="J2904" s="40" t="s">
        <v>11115</v>
      </c>
      <c r="K2904" s="42">
        <v>42825</v>
      </c>
      <c r="L2904" s="40" t="s">
        <v>11115</v>
      </c>
      <c r="M2904" s="42">
        <v>42825</v>
      </c>
      <c r="N2904" s="42">
        <v>2958465</v>
      </c>
      <c r="O2904" s="40" t="s">
        <v>11149</v>
      </c>
      <c r="P2904" s="40" t="s">
        <v>17832</v>
      </c>
      <c r="Q2904" s="40" t="s">
        <v>11144</v>
      </c>
    </row>
    <row r="2905" spans="1:17" x14ac:dyDescent="0.35">
      <c r="A2905" s="40" t="s">
        <v>17837</v>
      </c>
      <c r="B2905" s="40" t="s">
        <v>17838</v>
      </c>
      <c r="C2905" s="41"/>
      <c r="D2905" s="42">
        <v>42825</v>
      </c>
      <c r="E2905" s="42">
        <v>2958465</v>
      </c>
      <c r="F2905" s="41"/>
      <c r="G2905" s="41"/>
      <c r="H2905" s="40" t="s">
        <v>9590</v>
      </c>
      <c r="I2905" s="42">
        <v>42825</v>
      </c>
      <c r="J2905" s="40" t="s">
        <v>11115</v>
      </c>
      <c r="K2905" s="42">
        <v>42825</v>
      </c>
      <c r="L2905" s="40" t="s">
        <v>11115</v>
      </c>
      <c r="M2905" s="42">
        <v>42825</v>
      </c>
      <c r="N2905" s="42">
        <v>2958465</v>
      </c>
      <c r="O2905" s="40" t="s">
        <v>11249</v>
      </c>
      <c r="P2905" s="40" t="s">
        <v>17839</v>
      </c>
      <c r="Q2905" s="40" t="s">
        <v>11118</v>
      </c>
    </row>
    <row r="2906" spans="1:17" x14ac:dyDescent="0.35">
      <c r="A2906" s="40" t="s">
        <v>17840</v>
      </c>
      <c r="B2906" s="40" t="s">
        <v>17841</v>
      </c>
      <c r="C2906" s="41"/>
      <c r="D2906" s="42">
        <v>42825</v>
      </c>
      <c r="E2906" s="42">
        <v>2958465</v>
      </c>
      <c r="F2906" s="41"/>
      <c r="G2906" s="41"/>
      <c r="H2906" s="40" t="s">
        <v>9590</v>
      </c>
      <c r="I2906" s="42">
        <v>42825</v>
      </c>
      <c r="J2906" s="40" t="s">
        <v>11115</v>
      </c>
      <c r="K2906" s="42">
        <v>42825</v>
      </c>
      <c r="L2906" s="40" t="s">
        <v>11115</v>
      </c>
      <c r="M2906" s="42">
        <v>42825</v>
      </c>
      <c r="N2906" s="42">
        <v>2958465</v>
      </c>
      <c r="O2906" s="40" t="s">
        <v>11249</v>
      </c>
      <c r="P2906" s="40" t="s">
        <v>17839</v>
      </c>
      <c r="Q2906" s="40" t="s">
        <v>11121</v>
      </c>
    </row>
    <row r="2907" spans="1:17" x14ac:dyDescent="0.35">
      <c r="A2907" s="40" t="s">
        <v>17842</v>
      </c>
      <c r="B2907" s="40" t="s">
        <v>17843</v>
      </c>
      <c r="C2907" s="41"/>
      <c r="D2907" s="42">
        <v>42825</v>
      </c>
      <c r="E2907" s="42">
        <v>2958465</v>
      </c>
      <c r="F2907" s="41"/>
      <c r="G2907" s="41"/>
      <c r="H2907" s="40" t="s">
        <v>9590</v>
      </c>
      <c r="I2907" s="42">
        <v>42825</v>
      </c>
      <c r="J2907" s="40" t="s">
        <v>11115</v>
      </c>
      <c r="K2907" s="42">
        <v>42825</v>
      </c>
      <c r="L2907" s="40" t="s">
        <v>11115</v>
      </c>
      <c r="M2907" s="42">
        <v>42825</v>
      </c>
      <c r="N2907" s="42">
        <v>2958465</v>
      </c>
      <c r="O2907" s="40" t="s">
        <v>11260</v>
      </c>
      <c r="P2907" s="40" t="s">
        <v>17844</v>
      </c>
      <c r="Q2907" s="40" t="s">
        <v>11118</v>
      </c>
    </row>
    <row r="2908" spans="1:17" x14ac:dyDescent="0.35">
      <c r="A2908" s="40" t="s">
        <v>17845</v>
      </c>
      <c r="B2908" s="40" t="s">
        <v>17846</v>
      </c>
      <c r="C2908" s="41"/>
      <c r="D2908" s="42">
        <v>42825</v>
      </c>
      <c r="E2908" s="42">
        <v>2958465</v>
      </c>
      <c r="F2908" s="41"/>
      <c r="G2908" s="41"/>
      <c r="H2908" s="40" t="s">
        <v>9590</v>
      </c>
      <c r="I2908" s="42">
        <v>42825</v>
      </c>
      <c r="J2908" s="40" t="s">
        <v>11115</v>
      </c>
      <c r="K2908" s="42">
        <v>42825</v>
      </c>
      <c r="L2908" s="40" t="s">
        <v>11115</v>
      </c>
      <c r="M2908" s="42">
        <v>42825</v>
      </c>
      <c r="N2908" s="42">
        <v>2958465</v>
      </c>
      <c r="O2908" s="40" t="s">
        <v>11260</v>
      </c>
      <c r="P2908" s="40" t="s">
        <v>17844</v>
      </c>
      <c r="Q2908" s="40" t="s">
        <v>11121</v>
      </c>
    </row>
    <row r="2909" spans="1:17" x14ac:dyDescent="0.35">
      <c r="A2909" s="40" t="s">
        <v>17847</v>
      </c>
      <c r="B2909" s="40" t="s">
        <v>17848</v>
      </c>
      <c r="C2909" s="41"/>
      <c r="D2909" s="42">
        <v>42825</v>
      </c>
      <c r="E2909" s="42">
        <v>2958465</v>
      </c>
      <c r="F2909" s="40" t="s">
        <v>11355</v>
      </c>
      <c r="G2909" s="41"/>
      <c r="H2909" s="40" t="s">
        <v>9590</v>
      </c>
      <c r="I2909" s="42">
        <v>42825</v>
      </c>
      <c r="J2909" s="40" t="s">
        <v>11115</v>
      </c>
      <c r="K2909" s="42">
        <v>42825</v>
      </c>
      <c r="L2909" s="40" t="s">
        <v>11115</v>
      </c>
      <c r="M2909" s="42">
        <v>42825</v>
      </c>
      <c r="N2909" s="42">
        <v>2958465</v>
      </c>
      <c r="O2909" s="40" t="s">
        <v>11155</v>
      </c>
      <c r="P2909" s="40" t="s">
        <v>11044</v>
      </c>
      <c r="Q2909" s="40" t="s">
        <v>11118</v>
      </c>
    </row>
    <row r="2910" spans="1:17" x14ac:dyDescent="0.35">
      <c r="A2910" s="40" t="s">
        <v>17849</v>
      </c>
      <c r="B2910" s="40" t="s">
        <v>17848</v>
      </c>
      <c r="C2910" s="41"/>
      <c r="D2910" s="42">
        <v>42825</v>
      </c>
      <c r="E2910" s="42">
        <v>2958465</v>
      </c>
      <c r="F2910" s="41"/>
      <c r="G2910" s="41"/>
      <c r="H2910" s="40" t="s">
        <v>9590</v>
      </c>
      <c r="I2910" s="42">
        <v>42825</v>
      </c>
      <c r="J2910" s="40" t="s">
        <v>11115</v>
      </c>
      <c r="K2910" s="42">
        <v>42825</v>
      </c>
      <c r="L2910" s="40" t="s">
        <v>11115</v>
      </c>
      <c r="M2910" s="42">
        <v>42825</v>
      </c>
      <c r="N2910" s="42">
        <v>2958465</v>
      </c>
      <c r="O2910" s="40" t="s">
        <v>11155</v>
      </c>
      <c r="P2910" s="40" t="s">
        <v>11044</v>
      </c>
      <c r="Q2910" s="40" t="s">
        <v>11118</v>
      </c>
    </row>
    <row r="2911" spans="1:17" ht="26.5" x14ac:dyDescent="0.35">
      <c r="A2911" s="40" t="s">
        <v>17850</v>
      </c>
      <c r="B2911" s="40" t="s">
        <v>17851</v>
      </c>
      <c r="C2911" s="41"/>
      <c r="D2911" s="42">
        <v>42825</v>
      </c>
      <c r="E2911" s="42">
        <v>2958465</v>
      </c>
      <c r="F2911" s="40" t="s">
        <v>17847</v>
      </c>
      <c r="G2911" s="41"/>
      <c r="H2911" s="40" t="s">
        <v>9590</v>
      </c>
      <c r="I2911" s="42">
        <v>42825</v>
      </c>
      <c r="J2911" s="40" t="s">
        <v>11115</v>
      </c>
      <c r="K2911" s="42">
        <v>42825</v>
      </c>
      <c r="L2911" s="40" t="s">
        <v>11115</v>
      </c>
      <c r="M2911" s="42">
        <v>42825</v>
      </c>
      <c r="N2911" s="42">
        <v>2958465</v>
      </c>
      <c r="O2911" s="40" t="s">
        <v>11160</v>
      </c>
      <c r="P2911" s="40" t="s">
        <v>11044</v>
      </c>
      <c r="Q2911" s="40" t="s">
        <v>11136</v>
      </c>
    </row>
    <row r="2912" spans="1:17" x14ac:dyDescent="0.35">
      <c r="A2912" s="40" t="s">
        <v>17852</v>
      </c>
      <c r="B2912" s="40" t="s">
        <v>17853</v>
      </c>
      <c r="C2912" s="41"/>
      <c r="D2912" s="42">
        <v>42825</v>
      </c>
      <c r="E2912" s="42">
        <v>2958465</v>
      </c>
      <c r="F2912" s="41"/>
      <c r="G2912" s="41"/>
      <c r="H2912" s="40" t="s">
        <v>9590</v>
      </c>
      <c r="I2912" s="42">
        <v>42825</v>
      </c>
      <c r="J2912" s="40" t="s">
        <v>11115</v>
      </c>
      <c r="K2912" s="42">
        <v>42825</v>
      </c>
      <c r="L2912" s="40" t="s">
        <v>11115</v>
      </c>
      <c r="M2912" s="42">
        <v>42825</v>
      </c>
      <c r="N2912" s="42">
        <v>2958465</v>
      </c>
      <c r="O2912" s="40" t="s">
        <v>11155</v>
      </c>
      <c r="P2912" s="40" t="s">
        <v>11044</v>
      </c>
      <c r="Q2912" s="40" t="s">
        <v>11167</v>
      </c>
    </row>
    <row r="2913" spans="1:17" x14ac:dyDescent="0.35">
      <c r="A2913" s="40" t="s">
        <v>17854</v>
      </c>
      <c r="B2913" s="40" t="s">
        <v>17855</v>
      </c>
      <c r="C2913" s="41"/>
      <c r="D2913" s="42">
        <v>42825</v>
      </c>
      <c r="E2913" s="42">
        <v>2958465</v>
      </c>
      <c r="F2913" s="41"/>
      <c r="G2913" s="41"/>
      <c r="H2913" s="40" t="s">
        <v>9590</v>
      </c>
      <c r="I2913" s="42">
        <v>42825</v>
      </c>
      <c r="J2913" s="40" t="s">
        <v>11115</v>
      </c>
      <c r="K2913" s="42">
        <v>42825</v>
      </c>
      <c r="L2913" s="40" t="s">
        <v>11115</v>
      </c>
      <c r="M2913" s="42">
        <v>42825</v>
      </c>
      <c r="N2913" s="42">
        <v>2958465</v>
      </c>
      <c r="O2913" s="40" t="s">
        <v>11188</v>
      </c>
      <c r="P2913" s="40" t="s">
        <v>17856</v>
      </c>
      <c r="Q2913" s="40" t="s">
        <v>11118</v>
      </c>
    </row>
    <row r="2914" spans="1:17" x14ac:dyDescent="0.35">
      <c r="A2914" s="40" t="s">
        <v>17857</v>
      </c>
      <c r="B2914" s="40" t="s">
        <v>17858</v>
      </c>
      <c r="C2914" s="41"/>
      <c r="D2914" s="42">
        <v>42825</v>
      </c>
      <c r="E2914" s="42">
        <v>2958465</v>
      </c>
      <c r="F2914" s="41"/>
      <c r="G2914" s="41"/>
      <c r="H2914" s="40" t="s">
        <v>9590</v>
      </c>
      <c r="I2914" s="42">
        <v>42825</v>
      </c>
      <c r="J2914" s="40" t="s">
        <v>11115</v>
      </c>
      <c r="K2914" s="42">
        <v>42825</v>
      </c>
      <c r="L2914" s="40" t="s">
        <v>11115</v>
      </c>
      <c r="M2914" s="42">
        <v>42825</v>
      </c>
      <c r="N2914" s="42">
        <v>2958465</v>
      </c>
      <c r="O2914" s="40" t="s">
        <v>11188</v>
      </c>
      <c r="P2914" s="40" t="s">
        <v>17856</v>
      </c>
      <c r="Q2914" s="40" t="s">
        <v>11121</v>
      </c>
    </row>
    <row r="2915" spans="1:17" x14ac:dyDescent="0.35">
      <c r="A2915" s="40" t="s">
        <v>10402</v>
      </c>
      <c r="B2915" s="40" t="s">
        <v>17859</v>
      </c>
      <c r="C2915" s="41"/>
      <c r="D2915" s="42">
        <v>42825</v>
      </c>
      <c r="E2915" s="42">
        <v>2958465</v>
      </c>
      <c r="F2915" s="41"/>
      <c r="G2915" s="41"/>
      <c r="H2915" s="40" t="s">
        <v>9590</v>
      </c>
      <c r="I2915" s="42">
        <v>42825</v>
      </c>
      <c r="J2915" s="40" t="s">
        <v>11115</v>
      </c>
      <c r="K2915" s="42">
        <v>42825</v>
      </c>
      <c r="L2915" s="40" t="s">
        <v>11115</v>
      </c>
      <c r="M2915" s="42">
        <v>42825</v>
      </c>
      <c r="N2915" s="42">
        <v>2958465</v>
      </c>
      <c r="O2915" s="40" t="s">
        <v>11149</v>
      </c>
      <c r="P2915" s="40" t="s">
        <v>17860</v>
      </c>
      <c r="Q2915" s="40" t="s">
        <v>11118</v>
      </c>
    </row>
    <row r="2916" spans="1:17" x14ac:dyDescent="0.35">
      <c r="A2916" s="40" t="s">
        <v>10401</v>
      </c>
      <c r="B2916" s="40" t="s">
        <v>17861</v>
      </c>
      <c r="C2916" s="41"/>
      <c r="D2916" s="42">
        <v>42825</v>
      </c>
      <c r="E2916" s="42">
        <v>2958465</v>
      </c>
      <c r="F2916" s="41"/>
      <c r="G2916" s="41"/>
      <c r="H2916" s="40" t="s">
        <v>9590</v>
      </c>
      <c r="I2916" s="42">
        <v>42825</v>
      </c>
      <c r="J2916" s="40" t="s">
        <v>11115</v>
      </c>
      <c r="K2916" s="42">
        <v>42825</v>
      </c>
      <c r="L2916" s="40" t="s">
        <v>11115</v>
      </c>
      <c r="M2916" s="42">
        <v>42825</v>
      </c>
      <c r="N2916" s="42">
        <v>2958465</v>
      </c>
      <c r="O2916" s="40" t="s">
        <v>11149</v>
      </c>
      <c r="P2916" s="40" t="s">
        <v>17860</v>
      </c>
      <c r="Q2916" s="40" t="s">
        <v>11144</v>
      </c>
    </row>
    <row r="2917" spans="1:17" x14ac:dyDescent="0.35">
      <c r="A2917" s="40" t="s">
        <v>17862</v>
      </c>
      <c r="B2917" s="40" t="s">
        <v>17863</v>
      </c>
      <c r="C2917" s="41"/>
      <c r="D2917" s="42">
        <v>42825</v>
      </c>
      <c r="E2917" s="42">
        <v>2958465</v>
      </c>
      <c r="F2917" s="40" t="s">
        <v>17864</v>
      </c>
      <c r="G2917" s="41"/>
      <c r="H2917" s="40" t="s">
        <v>9590</v>
      </c>
      <c r="I2917" s="42">
        <v>42825</v>
      </c>
      <c r="J2917" s="40" t="s">
        <v>11115</v>
      </c>
      <c r="K2917" s="42">
        <v>42825</v>
      </c>
      <c r="L2917" s="40" t="s">
        <v>11115</v>
      </c>
      <c r="M2917" s="42">
        <v>42825</v>
      </c>
      <c r="N2917" s="42">
        <v>2958465</v>
      </c>
      <c r="O2917" s="40" t="s">
        <v>11210</v>
      </c>
      <c r="P2917" s="40" t="s">
        <v>17865</v>
      </c>
      <c r="Q2917" s="40" t="s">
        <v>11118</v>
      </c>
    </row>
    <row r="2918" spans="1:17" x14ac:dyDescent="0.35">
      <c r="A2918" s="40" t="s">
        <v>17864</v>
      </c>
      <c r="B2918" s="40" t="s">
        <v>17866</v>
      </c>
      <c r="C2918" s="41"/>
      <c r="D2918" s="42">
        <v>42825</v>
      </c>
      <c r="E2918" s="42">
        <v>2958465</v>
      </c>
      <c r="F2918" s="40" t="s">
        <v>12834</v>
      </c>
      <c r="G2918" s="41"/>
      <c r="H2918" s="40" t="s">
        <v>9590</v>
      </c>
      <c r="I2918" s="42">
        <v>42825</v>
      </c>
      <c r="J2918" s="40" t="s">
        <v>11115</v>
      </c>
      <c r="K2918" s="42">
        <v>42825</v>
      </c>
      <c r="L2918" s="40" t="s">
        <v>11115</v>
      </c>
      <c r="M2918" s="42">
        <v>42825</v>
      </c>
      <c r="N2918" s="42">
        <v>2958465</v>
      </c>
      <c r="O2918" s="40" t="s">
        <v>11210</v>
      </c>
      <c r="P2918" s="40" t="s">
        <v>17865</v>
      </c>
      <c r="Q2918" s="40" t="s">
        <v>11144</v>
      </c>
    </row>
    <row r="2919" spans="1:17" x14ac:dyDescent="0.35">
      <c r="A2919" s="40" t="s">
        <v>17867</v>
      </c>
      <c r="B2919" s="40" t="s">
        <v>17868</v>
      </c>
      <c r="C2919" s="41"/>
      <c r="D2919" s="42">
        <v>42825</v>
      </c>
      <c r="E2919" s="42">
        <v>2958465</v>
      </c>
      <c r="F2919" s="40" t="s">
        <v>13844</v>
      </c>
      <c r="G2919" s="41"/>
      <c r="H2919" s="40" t="s">
        <v>9590</v>
      </c>
      <c r="I2919" s="42">
        <v>42825</v>
      </c>
      <c r="J2919" s="40" t="s">
        <v>11115</v>
      </c>
      <c r="K2919" s="42">
        <v>42825</v>
      </c>
      <c r="L2919" s="40" t="s">
        <v>11115</v>
      </c>
      <c r="M2919" s="42">
        <v>42825</v>
      </c>
      <c r="N2919" s="42">
        <v>2958465</v>
      </c>
      <c r="O2919" s="40" t="s">
        <v>11210</v>
      </c>
      <c r="P2919" s="40" t="s">
        <v>17865</v>
      </c>
      <c r="Q2919" s="40" t="s">
        <v>11152</v>
      </c>
    </row>
    <row r="2920" spans="1:17" x14ac:dyDescent="0.35">
      <c r="A2920" s="40" t="s">
        <v>17869</v>
      </c>
      <c r="B2920" s="40" t="s">
        <v>17870</v>
      </c>
      <c r="C2920" s="41"/>
      <c r="D2920" s="42">
        <v>42825</v>
      </c>
      <c r="E2920" s="42">
        <v>2958465</v>
      </c>
      <c r="F2920" s="41"/>
      <c r="G2920" s="41"/>
      <c r="H2920" s="40" t="s">
        <v>9590</v>
      </c>
      <c r="I2920" s="42">
        <v>42825</v>
      </c>
      <c r="J2920" s="40" t="s">
        <v>11115</v>
      </c>
      <c r="K2920" s="42">
        <v>42825</v>
      </c>
      <c r="L2920" s="40" t="s">
        <v>11115</v>
      </c>
      <c r="M2920" s="42">
        <v>42825</v>
      </c>
      <c r="N2920" s="42">
        <v>2958465</v>
      </c>
      <c r="O2920" s="40" t="s">
        <v>11116</v>
      </c>
      <c r="P2920" s="40" t="s">
        <v>17871</v>
      </c>
      <c r="Q2920" s="40" t="s">
        <v>11118</v>
      </c>
    </row>
    <row r="2921" spans="1:17" x14ac:dyDescent="0.35">
      <c r="A2921" s="40" t="s">
        <v>17872</v>
      </c>
      <c r="B2921" s="40" t="s">
        <v>17873</v>
      </c>
      <c r="C2921" s="41"/>
      <c r="D2921" s="42">
        <v>42825</v>
      </c>
      <c r="E2921" s="42">
        <v>2958465</v>
      </c>
      <c r="F2921" s="41"/>
      <c r="G2921" s="41"/>
      <c r="H2921" s="40" t="s">
        <v>9590</v>
      </c>
      <c r="I2921" s="42">
        <v>42825</v>
      </c>
      <c r="J2921" s="40" t="s">
        <v>11115</v>
      </c>
      <c r="K2921" s="42">
        <v>42825</v>
      </c>
      <c r="L2921" s="40" t="s">
        <v>11115</v>
      </c>
      <c r="M2921" s="42">
        <v>42825</v>
      </c>
      <c r="N2921" s="42">
        <v>2958465</v>
      </c>
      <c r="O2921" s="40" t="s">
        <v>11221</v>
      </c>
      <c r="P2921" s="40" t="s">
        <v>17874</v>
      </c>
      <c r="Q2921" s="40" t="s">
        <v>11121</v>
      </c>
    </row>
    <row r="2922" spans="1:17" x14ac:dyDescent="0.35">
      <c r="A2922" s="40" t="s">
        <v>17875</v>
      </c>
      <c r="B2922" s="40" t="s">
        <v>17876</v>
      </c>
      <c r="C2922" s="41"/>
      <c r="D2922" s="42">
        <v>42970</v>
      </c>
      <c r="E2922" s="41"/>
      <c r="F2922" s="41"/>
      <c r="G2922" s="41"/>
      <c r="H2922" s="40" t="s">
        <v>9590</v>
      </c>
      <c r="I2922" s="42">
        <v>42970</v>
      </c>
      <c r="J2922" s="40" t="s">
        <v>11697</v>
      </c>
      <c r="K2922" s="42">
        <v>42971</v>
      </c>
      <c r="L2922" s="40" t="s">
        <v>11698</v>
      </c>
      <c r="M2922" s="42">
        <v>42970</v>
      </c>
      <c r="N2922" s="41"/>
      <c r="O2922" s="40" t="s">
        <v>11210</v>
      </c>
      <c r="P2922" s="40" t="s">
        <v>17877</v>
      </c>
      <c r="Q2922" s="40" t="s">
        <v>11121</v>
      </c>
    </row>
    <row r="2923" spans="1:17" x14ac:dyDescent="0.35">
      <c r="A2923" s="40" t="s">
        <v>17878</v>
      </c>
      <c r="B2923" s="40" t="s">
        <v>17879</v>
      </c>
      <c r="C2923" s="41"/>
      <c r="D2923" s="42">
        <v>42825</v>
      </c>
      <c r="E2923" s="42">
        <v>2958465</v>
      </c>
      <c r="F2923" s="41"/>
      <c r="G2923" s="41"/>
      <c r="H2923" s="40" t="s">
        <v>9590</v>
      </c>
      <c r="I2923" s="42">
        <v>42825</v>
      </c>
      <c r="J2923" s="40" t="s">
        <v>11115</v>
      </c>
      <c r="K2923" s="42">
        <v>42825</v>
      </c>
      <c r="L2923" s="40" t="s">
        <v>11115</v>
      </c>
      <c r="M2923" s="42">
        <v>42825</v>
      </c>
      <c r="N2923" s="42">
        <v>2958465</v>
      </c>
      <c r="O2923" s="40" t="s">
        <v>11194</v>
      </c>
      <c r="P2923" s="40" t="s">
        <v>17880</v>
      </c>
      <c r="Q2923" s="40" t="s">
        <v>11118</v>
      </c>
    </row>
    <row r="2924" spans="1:17" x14ac:dyDescent="0.35">
      <c r="A2924" s="40" t="s">
        <v>17881</v>
      </c>
      <c r="B2924" s="40" t="s">
        <v>17882</v>
      </c>
      <c r="C2924" s="41"/>
      <c r="D2924" s="42">
        <v>42825</v>
      </c>
      <c r="E2924" s="42">
        <v>2958465</v>
      </c>
      <c r="F2924" s="41"/>
      <c r="G2924" s="41"/>
      <c r="H2924" s="40" t="s">
        <v>9590</v>
      </c>
      <c r="I2924" s="42">
        <v>42825</v>
      </c>
      <c r="J2924" s="40" t="s">
        <v>11115</v>
      </c>
      <c r="K2924" s="42">
        <v>42825</v>
      </c>
      <c r="L2924" s="40" t="s">
        <v>11115</v>
      </c>
      <c r="M2924" s="42">
        <v>42825</v>
      </c>
      <c r="N2924" s="42">
        <v>2958465</v>
      </c>
      <c r="O2924" s="40" t="s">
        <v>11194</v>
      </c>
      <c r="P2924" s="40" t="s">
        <v>17880</v>
      </c>
      <c r="Q2924" s="40" t="s">
        <v>11136</v>
      </c>
    </row>
    <row r="2925" spans="1:17" ht="26.5" x14ac:dyDescent="0.35">
      <c r="A2925" s="40" t="s">
        <v>17883</v>
      </c>
      <c r="B2925" s="40" t="s">
        <v>17884</v>
      </c>
      <c r="C2925" s="41"/>
      <c r="D2925" s="42">
        <v>42825</v>
      </c>
      <c r="E2925" s="42">
        <v>2958465</v>
      </c>
      <c r="F2925" s="41"/>
      <c r="G2925" s="41"/>
      <c r="H2925" s="40" t="s">
        <v>9590</v>
      </c>
      <c r="I2925" s="42">
        <v>42825</v>
      </c>
      <c r="J2925" s="40" t="s">
        <v>11115</v>
      </c>
      <c r="K2925" s="42">
        <v>42825</v>
      </c>
      <c r="L2925" s="40" t="s">
        <v>11115</v>
      </c>
      <c r="M2925" s="42">
        <v>42825</v>
      </c>
      <c r="N2925" s="42">
        <v>2958465</v>
      </c>
      <c r="O2925" s="40" t="s">
        <v>11160</v>
      </c>
      <c r="P2925" s="40" t="s">
        <v>17885</v>
      </c>
      <c r="Q2925" s="40" t="s">
        <v>11121</v>
      </c>
    </row>
    <row r="2926" spans="1:17" x14ac:dyDescent="0.35">
      <c r="A2926" s="40" t="s">
        <v>17886</v>
      </c>
      <c r="B2926" s="40" t="s">
        <v>17887</v>
      </c>
      <c r="C2926" s="41"/>
      <c r="D2926" s="42">
        <v>42825</v>
      </c>
      <c r="E2926" s="42">
        <v>2958465</v>
      </c>
      <c r="F2926" s="41"/>
      <c r="G2926" s="41"/>
      <c r="H2926" s="40" t="s">
        <v>9590</v>
      </c>
      <c r="I2926" s="42">
        <v>42825</v>
      </c>
      <c r="J2926" s="40" t="s">
        <v>11115</v>
      </c>
      <c r="K2926" s="42">
        <v>42825</v>
      </c>
      <c r="L2926" s="40" t="s">
        <v>11115</v>
      </c>
      <c r="M2926" s="42">
        <v>42825</v>
      </c>
      <c r="N2926" s="42">
        <v>2958465</v>
      </c>
      <c r="O2926" s="40" t="s">
        <v>11260</v>
      </c>
      <c r="P2926" s="40" t="s">
        <v>17888</v>
      </c>
      <c r="Q2926" s="40" t="s">
        <v>11136</v>
      </c>
    </row>
    <row r="2927" spans="1:17" x14ac:dyDescent="0.35">
      <c r="A2927" s="40" t="s">
        <v>17889</v>
      </c>
      <c r="B2927" s="40" t="s">
        <v>17890</v>
      </c>
      <c r="C2927" s="41"/>
      <c r="D2927" s="42">
        <v>42825</v>
      </c>
      <c r="E2927" s="42">
        <v>2958465</v>
      </c>
      <c r="F2927" s="41"/>
      <c r="G2927" s="41"/>
      <c r="H2927" s="40" t="s">
        <v>9590</v>
      </c>
      <c r="I2927" s="42">
        <v>42825</v>
      </c>
      <c r="J2927" s="40" t="s">
        <v>11115</v>
      </c>
      <c r="K2927" s="42">
        <v>42825</v>
      </c>
      <c r="L2927" s="40" t="s">
        <v>11115</v>
      </c>
      <c r="M2927" s="42">
        <v>42825</v>
      </c>
      <c r="N2927" s="42">
        <v>2958465</v>
      </c>
      <c r="O2927" s="40" t="s">
        <v>11260</v>
      </c>
      <c r="P2927" s="40" t="s">
        <v>17888</v>
      </c>
      <c r="Q2927" s="40" t="s">
        <v>11139</v>
      </c>
    </row>
    <row r="2928" spans="1:17" x14ac:dyDescent="0.35">
      <c r="A2928" s="40" t="s">
        <v>17891</v>
      </c>
      <c r="B2928" s="40" t="s">
        <v>17892</v>
      </c>
      <c r="C2928" s="41"/>
      <c r="D2928" s="42">
        <v>42825</v>
      </c>
      <c r="E2928" s="42">
        <v>2958465</v>
      </c>
      <c r="F2928" s="41"/>
      <c r="G2928" s="41"/>
      <c r="H2928" s="40" t="s">
        <v>9590</v>
      </c>
      <c r="I2928" s="42">
        <v>42825</v>
      </c>
      <c r="J2928" s="40" t="s">
        <v>11115</v>
      </c>
      <c r="K2928" s="42">
        <v>42825</v>
      </c>
      <c r="L2928" s="40" t="s">
        <v>11115</v>
      </c>
      <c r="M2928" s="42">
        <v>42825</v>
      </c>
      <c r="N2928" s="42">
        <v>2958465</v>
      </c>
      <c r="O2928" s="40" t="s">
        <v>11568</v>
      </c>
      <c r="P2928" s="40" t="s">
        <v>17893</v>
      </c>
      <c r="Q2928" s="40" t="s">
        <v>11118</v>
      </c>
    </row>
    <row r="2929" spans="1:17" x14ac:dyDescent="0.35">
      <c r="A2929" s="40" t="s">
        <v>17894</v>
      </c>
      <c r="B2929" s="40" t="s">
        <v>17895</v>
      </c>
      <c r="C2929" s="41"/>
      <c r="D2929" s="42">
        <v>42825</v>
      </c>
      <c r="E2929" s="42">
        <v>2958465</v>
      </c>
      <c r="F2929" s="41"/>
      <c r="G2929" s="41"/>
      <c r="H2929" s="40" t="s">
        <v>9590</v>
      </c>
      <c r="I2929" s="42">
        <v>42825</v>
      </c>
      <c r="J2929" s="40" t="s">
        <v>11115</v>
      </c>
      <c r="K2929" s="42">
        <v>42825</v>
      </c>
      <c r="L2929" s="40" t="s">
        <v>11115</v>
      </c>
      <c r="M2929" s="42">
        <v>42825</v>
      </c>
      <c r="N2929" s="42">
        <v>2958465</v>
      </c>
      <c r="O2929" s="40" t="s">
        <v>11568</v>
      </c>
      <c r="P2929" s="40" t="s">
        <v>17893</v>
      </c>
      <c r="Q2929" s="40" t="s">
        <v>11121</v>
      </c>
    </row>
    <row r="2930" spans="1:17" x14ac:dyDescent="0.35">
      <c r="A2930" s="40" t="s">
        <v>17896</v>
      </c>
      <c r="B2930" s="40" t="s">
        <v>17897</v>
      </c>
      <c r="C2930" s="41"/>
      <c r="D2930" s="42">
        <v>42825</v>
      </c>
      <c r="E2930" s="42">
        <v>2958465</v>
      </c>
      <c r="F2930" s="41"/>
      <c r="G2930" s="41"/>
      <c r="H2930" s="40" t="s">
        <v>9590</v>
      </c>
      <c r="I2930" s="42">
        <v>42825</v>
      </c>
      <c r="J2930" s="40" t="s">
        <v>11115</v>
      </c>
      <c r="K2930" s="42">
        <v>42825</v>
      </c>
      <c r="L2930" s="40" t="s">
        <v>11115</v>
      </c>
      <c r="M2930" s="42">
        <v>42825</v>
      </c>
      <c r="N2930" s="42">
        <v>2958465</v>
      </c>
      <c r="O2930" s="40" t="s">
        <v>11274</v>
      </c>
      <c r="P2930" s="40" t="s">
        <v>17898</v>
      </c>
      <c r="Q2930" s="40" t="s">
        <v>11118</v>
      </c>
    </row>
    <row r="2931" spans="1:17" x14ac:dyDescent="0.35">
      <c r="A2931" s="40" t="s">
        <v>17899</v>
      </c>
      <c r="B2931" s="40" t="s">
        <v>17900</v>
      </c>
      <c r="C2931" s="41"/>
      <c r="D2931" s="42">
        <v>42825</v>
      </c>
      <c r="E2931" s="42">
        <v>2958465</v>
      </c>
      <c r="F2931" s="41"/>
      <c r="G2931" s="41"/>
      <c r="H2931" s="40" t="s">
        <v>9590</v>
      </c>
      <c r="I2931" s="42">
        <v>42825</v>
      </c>
      <c r="J2931" s="40" t="s">
        <v>11115</v>
      </c>
      <c r="K2931" s="42">
        <v>42825</v>
      </c>
      <c r="L2931" s="40" t="s">
        <v>11115</v>
      </c>
      <c r="M2931" s="42">
        <v>42825</v>
      </c>
      <c r="N2931" s="42">
        <v>2958465</v>
      </c>
      <c r="O2931" s="40" t="s">
        <v>11274</v>
      </c>
      <c r="P2931" s="40" t="s">
        <v>17898</v>
      </c>
      <c r="Q2931" s="40" t="s">
        <v>11136</v>
      </c>
    </row>
    <row r="2932" spans="1:17" x14ac:dyDescent="0.35">
      <c r="A2932" s="40" t="s">
        <v>17901</v>
      </c>
      <c r="B2932" s="40" t="s">
        <v>17902</v>
      </c>
      <c r="C2932" s="41"/>
      <c r="D2932" s="42">
        <v>42825</v>
      </c>
      <c r="E2932" s="42">
        <v>2958465</v>
      </c>
      <c r="F2932" s="41"/>
      <c r="G2932" s="41"/>
      <c r="H2932" s="40" t="s">
        <v>9590</v>
      </c>
      <c r="I2932" s="42">
        <v>42825</v>
      </c>
      <c r="J2932" s="40" t="s">
        <v>11115</v>
      </c>
      <c r="K2932" s="42">
        <v>42825</v>
      </c>
      <c r="L2932" s="40" t="s">
        <v>11115</v>
      </c>
      <c r="M2932" s="42">
        <v>42825</v>
      </c>
      <c r="N2932" s="42">
        <v>2958465</v>
      </c>
      <c r="O2932" s="40" t="s">
        <v>11249</v>
      </c>
      <c r="P2932" s="40" t="s">
        <v>17903</v>
      </c>
      <c r="Q2932" s="40" t="s">
        <v>11118</v>
      </c>
    </row>
    <row r="2933" spans="1:17" x14ac:dyDescent="0.35">
      <c r="A2933" s="40" t="s">
        <v>17904</v>
      </c>
      <c r="B2933" s="40" t="s">
        <v>17902</v>
      </c>
      <c r="C2933" s="41"/>
      <c r="D2933" s="42">
        <v>42825</v>
      </c>
      <c r="E2933" s="42">
        <v>2958465</v>
      </c>
      <c r="F2933" s="41"/>
      <c r="G2933" s="41"/>
      <c r="H2933" s="40" t="s">
        <v>9590</v>
      </c>
      <c r="I2933" s="42">
        <v>42825</v>
      </c>
      <c r="J2933" s="40" t="s">
        <v>11115</v>
      </c>
      <c r="K2933" s="42">
        <v>42825</v>
      </c>
      <c r="L2933" s="40" t="s">
        <v>11115</v>
      </c>
      <c r="M2933" s="42">
        <v>42825</v>
      </c>
      <c r="N2933" s="42">
        <v>2958465</v>
      </c>
      <c r="O2933" s="40" t="s">
        <v>11249</v>
      </c>
      <c r="P2933" s="40" t="s">
        <v>17903</v>
      </c>
      <c r="Q2933" s="40" t="s">
        <v>11118</v>
      </c>
    </row>
    <row r="2934" spans="1:17" x14ac:dyDescent="0.35">
      <c r="A2934" s="40" t="s">
        <v>17905</v>
      </c>
      <c r="B2934" s="40" t="s">
        <v>17902</v>
      </c>
      <c r="C2934" s="41"/>
      <c r="D2934" s="42">
        <v>42825</v>
      </c>
      <c r="E2934" s="42">
        <v>2958465</v>
      </c>
      <c r="F2934" s="41"/>
      <c r="G2934" s="41"/>
      <c r="H2934" s="40" t="s">
        <v>9590</v>
      </c>
      <c r="I2934" s="42">
        <v>42825</v>
      </c>
      <c r="J2934" s="40" t="s">
        <v>11115</v>
      </c>
      <c r="K2934" s="42">
        <v>42825</v>
      </c>
      <c r="L2934" s="40" t="s">
        <v>11115</v>
      </c>
      <c r="M2934" s="42">
        <v>42825</v>
      </c>
      <c r="N2934" s="42">
        <v>2958465</v>
      </c>
      <c r="O2934" s="40" t="s">
        <v>11249</v>
      </c>
      <c r="P2934" s="40" t="s">
        <v>17903</v>
      </c>
      <c r="Q2934" s="40" t="s">
        <v>11118</v>
      </c>
    </row>
    <row r="2935" spans="1:17" x14ac:dyDescent="0.35">
      <c r="A2935" s="40" t="s">
        <v>17906</v>
      </c>
      <c r="B2935" s="40" t="s">
        <v>17907</v>
      </c>
      <c r="C2935" s="41"/>
      <c r="D2935" s="42">
        <v>42825</v>
      </c>
      <c r="E2935" s="42">
        <v>2958465</v>
      </c>
      <c r="F2935" s="41"/>
      <c r="G2935" s="41"/>
      <c r="H2935" s="40" t="s">
        <v>9590</v>
      </c>
      <c r="I2935" s="42">
        <v>42825</v>
      </c>
      <c r="J2935" s="40" t="s">
        <v>11115</v>
      </c>
      <c r="K2935" s="42">
        <v>42825</v>
      </c>
      <c r="L2935" s="40" t="s">
        <v>11115</v>
      </c>
      <c r="M2935" s="42">
        <v>42825</v>
      </c>
      <c r="N2935" s="42">
        <v>2958465</v>
      </c>
      <c r="O2935" s="40" t="s">
        <v>11249</v>
      </c>
      <c r="P2935" s="40" t="s">
        <v>17903</v>
      </c>
      <c r="Q2935" s="40" t="s">
        <v>11121</v>
      </c>
    </row>
    <row r="2936" spans="1:17" x14ac:dyDescent="0.35">
      <c r="A2936" s="40" t="s">
        <v>17908</v>
      </c>
      <c r="B2936" s="40" t="s">
        <v>17909</v>
      </c>
      <c r="C2936" s="41"/>
      <c r="D2936" s="42">
        <v>42825</v>
      </c>
      <c r="E2936" s="42">
        <v>2958465</v>
      </c>
      <c r="F2936" s="41"/>
      <c r="G2936" s="41"/>
      <c r="H2936" s="40" t="s">
        <v>9590</v>
      </c>
      <c r="I2936" s="42">
        <v>42825</v>
      </c>
      <c r="J2936" s="40" t="s">
        <v>11115</v>
      </c>
      <c r="K2936" s="42">
        <v>42825</v>
      </c>
      <c r="L2936" s="40" t="s">
        <v>11115</v>
      </c>
      <c r="M2936" s="42">
        <v>42825</v>
      </c>
      <c r="N2936" s="42">
        <v>2958465</v>
      </c>
      <c r="O2936" s="40" t="s">
        <v>11194</v>
      </c>
      <c r="P2936" s="40" t="s">
        <v>17910</v>
      </c>
      <c r="Q2936" s="40" t="s">
        <v>11118</v>
      </c>
    </row>
    <row r="2937" spans="1:17" x14ac:dyDescent="0.35">
      <c r="A2937" s="40" t="s">
        <v>17911</v>
      </c>
      <c r="B2937" s="40" t="s">
        <v>17912</v>
      </c>
      <c r="C2937" s="41"/>
      <c r="D2937" s="42">
        <v>42825</v>
      </c>
      <c r="E2937" s="42">
        <v>2958465</v>
      </c>
      <c r="F2937" s="41"/>
      <c r="G2937" s="41"/>
      <c r="H2937" s="40" t="s">
        <v>9590</v>
      </c>
      <c r="I2937" s="42">
        <v>42825</v>
      </c>
      <c r="J2937" s="40" t="s">
        <v>11115</v>
      </c>
      <c r="K2937" s="42">
        <v>42825</v>
      </c>
      <c r="L2937" s="40" t="s">
        <v>11115</v>
      </c>
      <c r="M2937" s="42">
        <v>42825</v>
      </c>
      <c r="N2937" s="42">
        <v>2958465</v>
      </c>
      <c r="O2937" s="40" t="s">
        <v>11194</v>
      </c>
      <c r="P2937" s="40" t="s">
        <v>17910</v>
      </c>
      <c r="Q2937" s="40" t="s">
        <v>11136</v>
      </c>
    </row>
    <row r="2938" spans="1:17" x14ac:dyDescent="0.35">
      <c r="A2938" s="40" t="s">
        <v>17913</v>
      </c>
      <c r="B2938" s="40" t="s">
        <v>17914</v>
      </c>
      <c r="C2938" s="41"/>
      <c r="D2938" s="42">
        <v>42825</v>
      </c>
      <c r="E2938" s="42">
        <v>2958465</v>
      </c>
      <c r="F2938" s="41"/>
      <c r="G2938" s="41"/>
      <c r="H2938" s="40" t="s">
        <v>9590</v>
      </c>
      <c r="I2938" s="42">
        <v>42825</v>
      </c>
      <c r="J2938" s="40" t="s">
        <v>11115</v>
      </c>
      <c r="K2938" s="42">
        <v>42825</v>
      </c>
      <c r="L2938" s="40" t="s">
        <v>11115</v>
      </c>
      <c r="M2938" s="42">
        <v>42825</v>
      </c>
      <c r="N2938" s="42">
        <v>2958465</v>
      </c>
      <c r="O2938" s="40" t="s">
        <v>11124</v>
      </c>
      <c r="P2938" s="40" t="s">
        <v>17915</v>
      </c>
      <c r="Q2938" s="40" t="s">
        <v>11118</v>
      </c>
    </row>
    <row r="2939" spans="1:17" x14ac:dyDescent="0.35">
      <c r="A2939" s="40" t="s">
        <v>17916</v>
      </c>
      <c r="B2939" s="40" t="s">
        <v>17917</v>
      </c>
      <c r="C2939" s="41"/>
      <c r="D2939" s="42">
        <v>42825</v>
      </c>
      <c r="E2939" s="42">
        <v>2958465</v>
      </c>
      <c r="F2939" s="41"/>
      <c r="G2939" s="41"/>
      <c r="H2939" s="40" t="s">
        <v>9590</v>
      </c>
      <c r="I2939" s="42">
        <v>42825</v>
      </c>
      <c r="J2939" s="40" t="s">
        <v>11115</v>
      </c>
      <c r="K2939" s="42">
        <v>42825</v>
      </c>
      <c r="L2939" s="40" t="s">
        <v>11115</v>
      </c>
      <c r="M2939" s="42">
        <v>42825</v>
      </c>
      <c r="N2939" s="42">
        <v>2958465</v>
      </c>
      <c r="O2939" s="40" t="s">
        <v>11124</v>
      </c>
      <c r="P2939" s="40" t="s">
        <v>17915</v>
      </c>
      <c r="Q2939" s="40" t="s">
        <v>11121</v>
      </c>
    </row>
    <row r="2940" spans="1:17" x14ac:dyDescent="0.35">
      <c r="A2940" s="40" t="s">
        <v>17918</v>
      </c>
      <c r="B2940" s="40" t="s">
        <v>17919</v>
      </c>
      <c r="C2940" s="41"/>
      <c r="D2940" s="42">
        <v>42825</v>
      </c>
      <c r="E2940" s="42">
        <v>2958465</v>
      </c>
      <c r="F2940" s="41"/>
      <c r="G2940" s="41"/>
      <c r="H2940" s="40" t="s">
        <v>9590</v>
      </c>
      <c r="I2940" s="42">
        <v>42825</v>
      </c>
      <c r="J2940" s="40" t="s">
        <v>11115</v>
      </c>
      <c r="K2940" s="42">
        <v>42825</v>
      </c>
      <c r="L2940" s="40" t="s">
        <v>11115</v>
      </c>
      <c r="M2940" s="42">
        <v>42825</v>
      </c>
      <c r="N2940" s="42">
        <v>2958465</v>
      </c>
      <c r="O2940" s="40" t="s">
        <v>11568</v>
      </c>
      <c r="P2940" s="40" t="s">
        <v>17920</v>
      </c>
      <c r="Q2940" s="40" t="s">
        <v>11118</v>
      </c>
    </row>
    <row r="2941" spans="1:17" x14ac:dyDescent="0.35">
      <c r="A2941" s="40" t="s">
        <v>17921</v>
      </c>
      <c r="B2941" s="40" t="s">
        <v>17922</v>
      </c>
      <c r="C2941" s="41"/>
      <c r="D2941" s="42">
        <v>42825</v>
      </c>
      <c r="E2941" s="42">
        <v>2958465</v>
      </c>
      <c r="F2941" s="41"/>
      <c r="G2941" s="41"/>
      <c r="H2941" s="40" t="s">
        <v>9590</v>
      </c>
      <c r="I2941" s="42">
        <v>42825</v>
      </c>
      <c r="J2941" s="40" t="s">
        <v>11115</v>
      </c>
      <c r="K2941" s="42">
        <v>42825</v>
      </c>
      <c r="L2941" s="40" t="s">
        <v>11115</v>
      </c>
      <c r="M2941" s="42">
        <v>42825</v>
      </c>
      <c r="N2941" s="42">
        <v>2958465</v>
      </c>
      <c r="O2941" s="40" t="s">
        <v>11568</v>
      </c>
      <c r="P2941" s="40" t="s">
        <v>17920</v>
      </c>
      <c r="Q2941" s="40" t="s">
        <v>11136</v>
      </c>
    </row>
    <row r="2942" spans="1:17" x14ac:dyDescent="0.35">
      <c r="A2942" s="40" t="s">
        <v>17923</v>
      </c>
      <c r="B2942" s="40" t="s">
        <v>17924</v>
      </c>
      <c r="C2942" s="41"/>
      <c r="D2942" s="42">
        <v>42825</v>
      </c>
      <c r="E2942" s="42">
        <v>2958465</v>
      </c>
      <c r="F2942" s="40" t="s">
        <v>13342</v>
      </c>
      <c r="G2942" s="41"/>
      <c r="H2942" s="40" t="s">
        <v>9590</v>
      </c>
      <c r="I2942" s="42">
        <v>42825</v>
      </c>
      <c r="J2942" s="40" t="s">
        <v>11115</v>
      </c>
      <c r="K2942" s="42">
        <v>42825</v>
      </c>
      <c r="L2942" s="40" t="s">
        <v>11115</v>
      </c>
      <c r="M2942" s="42">
        <v>42825</v>
      </c>
      <c r="N2942" s="42">
        <v>2958465</v>
      </c>
      <c r="O2942" s="40" t="s">
        <v>11210</v>
      </c>
      <c r="P2942" s="40" t="s">
        <v>17925</v>
      </c>
      <c r="Q2942" s="40" t="s">
        <v>11118</v>
      </c>
    </row>
    <row r="2943" spans="1:17" x14ac:dyDescent="0.35">
      <c r="A2943" s="40" t="s">
        <v>17926</v>
      </c>
      <c r="B2943" s="40" t="s">
        <v>17927</v>
      </c>
      <c r="C2943" s="41"/>
      <c r="D2943" s="42">
        <v>42825</v>
      </c>
      <c r="E2943" s="42">
        <v>2958465</v>
      </c>
      <c r="F2943" s="40" t="s">
        <v>13347</v>
      </c>
      <c r="G2943" s="41"/>
      <c r="H2943" s="40" t="s">
        <v>9590</v>
      </c>
      <c r="I2943" s="42">
        <v>42825</v>
      </c>
      <c r="J2943" s="40" t="s">
        <v>11115</v>
      </c>
      <c r="K2943" s="42">
        <v>42825</v>
      </c>
      <c r="L2943" s="40" t="s">
        <v>11115</v>
      </c>
      <c r="M2943" s="42">
        <v>42825</v>
      </c>
      <c r="N2943" s="42">
        <v>2958465</v>
      </c>
      <c r="O2943" s="40" t="s">
        <v>11210</v>
      </c>
      <c r="P2943" s="40" t="s">
        <v>17925</v>
      </c>
      <c r="Q2943" s="40" t="s">
        <v>11121</v>
      </c>
    </row>
    <row r="2944" spans="1:17" x14ac:dyDescent="0.35">
      <c r="A2944" s="40" t="s">
        <v>17928</v>
      </c>
      <c r="B2944" s="40" t="s">
        <v>17929</v>
      </c>
      <c r="C2944" s="41"/>
      <c r="D2944" s="42">
        <v>42825</v>
      </c>
      <c r="E2944" s="42">
        <v>2958465</v>
      </c>
      <c r="F2944" s="41"/>
      <c r="G2944" s="41"/>
      <c r="H2944" s="40" t="s">
        <v>9590</v>
      </c>
      <c r="I2944" s="42">
        <v>42825</v>
      </c>
      <c r="J2944" s="40" t="s">
        <v>11115</v>
      </c>
      <c r="K2944" s="42">
        <v>42825</v>
      </c>
      <c r="L2944" s="40" t="s">
        <v>11115</v>
      </c>
      <c r="M2944" s="42">
        <v>42825</v>
      </c>
      <c r="N2944" s="42">
        <v>2958465</v>
      </c>
      <c r="O2944" s="40" t="s">
        <v>11124</v>
      </c>
      <c r="P2944" s="40" t="s">
        <v>17930</v>
      </c>
      <c r="Q2944" s="40" t="s">
        <v>11118</v>
      </c>
    </row>
    <row r="2945" spans="1:17" x14ac:dyDescent="0.35">
      <c r="A2945" s="40" t="s">
        <v>17931</v>
      </c>
      <c r="B2945" s="40" t="s">
        <v>17932</v>
      </c>
      <c r="C2945" s="41"/>
      <c r="D2945" s="42">
        <v>42825</v>
      </c>
      <c r="E2945" s="42">
        <v>2958465</v>
      </c>
      <c r="F2945" s="41"/>
      <c r="G2945" s="41"/>
      <c r="H2945" s="40" t="s">
        <v>9590</v>
      </c>
      <c r="I2945" s="42">
        <v>42825</v>
      </c>
      <c r="J2945" s="40" t="s">
        <v>11115</v>
      </c>
      <c r="K2945" s="42">
        <v>42825</v>
      </c>
      <c r="L2945" s="40" t="s">
        <v>11115</v>
      </c>
      <c r="M2945" s="42">
        <v>42825</v>
      </c>
      <c r="N2945" s="42">
        <v>2958465</v>
      </c>
      <c r="O2945" s="40" t="s">
        <v>11124</v>
      </c>
      <c r="P2945" s="40" t="s">
        <v>17930</v>
      </c>
      <c r="Q2945" s="40" t="s">
        <v>11121</v>
      </c>
    </row>
    <row r="2946" spans="1:17" x14ac:dyDescent="0.35">
      <c r="A2946" s="40" t="s">
        <v>10473</v>
      </c>
      <c r="B2946" s="40" t="s">
        <v>17933</v>
      </c>
      <c r="C2946" s="41"/>
      <c r="D2946" s="42">
        <v>42825</v>
      </c>
      <c r="E2946" s="42">
        <v>2958465</v>
      </c>
      <c r="F2946" s="41"/>
      <c r="G2946" s="41"/>
      <c r="H2946" s="40" t="s">
        <v>9590</v>
      </c>
      <c r="I2946" s="42">
        <v>42825</v>
      </c>
      <c r="J2946" s="40" t="s">
        <v>11115</v>
      </c>
      <c r="K2946" s="42">
        <v>42825</v>
      </c>
      <c r="L2946" s="40" t="s">
        <v>11115</v>
      </c>
      <c r="M2946" s="42">
        <v>42825</v>
      </c>
      <c r="N2946" s="42">
        <v>2958465</v>
      </c>
      <c r="O2946" s="40" t="s">
        <v>11149</v>
      </c>
      <c r="P2946" s="40" t="s">
        <v>17934</v>
      </c>
      <c r="Q2946" s="40" t="s">
        <v>11118</v>
      </c>
    </row>
    <row r="2947" spans="1:17" x14ac:dyDescent="0.35">
      <c r="A2947" s="40" t="s">
        <v>10472</v>
      </c>
      <c r="B2947" s="40" t="s">
        <v>17935</v>
      </c>
      <c r="C2947" s="41"/>
      <c r="D2947" s="42">
        <v>42825</v>
      </c>
      <c r="E2947" s="42">
        <v>2958465</v>
      </c>
      <c r="F2947" s="41"/>
      <c r="G2947" s="41"/>
      <c r="H2947" s="40" t="s">
        <v>9590</v>
      </c>
      <c r="I2947" s="42">
        <v>42825</v>
      </c>
      <c r="J2947" s="40" t="s">
        <v>11115</v>
      </c>
      <c r="K2947" s="42">
        <v>42825</v>
      </c>
      <c r="L2947" s="40" t="s">
        <v>11115</v>
      </c>
      <c r="M2947" s="42">
        <v>42825</v>
      </c>
      <c r="N2947" s="42">
        <v>2958465</v>
      </c>
      <c r="O2947" s="40" t="s">
        <v>11149</v>
      </c>
      <c r="P2947" s="40" t="s">
        <v>17934</v>
      </c>
      <c r="Q2947" s="40" t="s">
        <v>11144</v>
      </c>
    </row>
    <row r="2948" spans="1:17" x14ac:dyDescent="0.35">
      <c r="A2948" s="40" t="s">
        <v>10474</v>
      </c>
      <c r="B2948" s="40" t="s">
        <v>17936</v>
      </c>
      <c r="C2948" s="41"/>
      <c r="D2948" s="42">
        <v>42825</v>
      </c>
      <c r="E2948" s="42">
        <v>2958465</v>
      </c>
      <c r="F2948" s="41"/>
      <c r="G2948" s="41"/>
      <c r="H2948" s="40" t="s">
        <v>9590</v>
      </c>
      <c r="I2948" s="42">
        <v>42825</v>
      </c>
      <c r="J2948" s="40" t="s">
        <v>11115</v>
      </c>
      <c r="K2948" s="42">
        <v>42825</v>
      </c>
      <c r="L2948" s="40" t="s">
        <v>11115</v>
      </c>
      <c r="M2948" s="42">
        <v>42825</v>
      </c>
      <c r="N2948" s="42">
        <v>2958465</v>
      </c>
      <c r="O2948" s="40" t="s">
        <v>11149</v>
      </c>
      <c r="P2948" s="40" t="s">
        <v>17934</v>
      </c>
      <c r="Q2948" s="40" t="s">
        <v>11152</v>
      </c>
    </row>
    <row r="2949" spans="1:17" x14ac:dyDescent="0.35">
      <c r="A2949" s="40" t="s">
        <v>17937</v>
      </c>
      <c r="B2949" s="40" t="s">
        <v>17938</v>
      </c>
      <c r="C2949" s="41"/>
      <c r="D2949" s="42">
        <v>42825</v>
      </c>
      <c r="E2949" s="42">
        <v>2958465</v>
      </c>
      <c r="F2949" s="41"/>
      <c r="G2949" s="41"/>
      <c r="H2949" s="40" t="s">
        <v>9590</v>
      </c>
      <c r="I2949" s="42">
        <v>42825</v>
      </c>
      <c r="J2949" s="40" t="s">
        <v>11115</v>
      </c>
      <c r="K2949" s="42">
        <v>42825</v>
      </c>
      <c r="L2949" s="40" t="s">
        <v>11115</v>
      </c>
      <c r="M2949" s="42">
        <v>42825</v>
      </c>
      <c r="N2949" s="42">
        <v>2958465</v>
      </c>
      <c r="O2949" s="40" t="s">
        <v>11720</v>
      </c>
      <c r="P2949" s="40" t="s">
        <v>17934</v>
      </c>
      <c r="Q2949" s="40" t="s">
        <v>11167</v>
      </c>
    </row>
    <row r="2950" spans="1:17" x14ac:dyDescent="0.35">
      <c r="A2950" s="40" t="s">
        <v>17939</v>
      </c>
      <c r="B2950" s="40" t="s">
        <v>17940</v>
      </c>
      <c r="C2950" s="41"/>
      <c r="D2950" s="42">
        <v>42825</v>
      </c>
      <c r="E2950" s="42">
        <v>2958465</v>
      </c>
      <c r="F2950" s="41"/>
      <c r="G2950" s="41"/>
      <c r="H2950" s="40" t="s">
        <v>9590</v>
      </c>
      <c r="I2950" s="42">
        <v>42825</v>
      </c>
      <c r="J2950" s="40" t="s">
        <v>11115</v>
      </c>
      <c r="K2950" s="42">
        <v>42825</v>
      </c>
      <c r="L2950" s="40" t="s">
        <v>11115</v>
      </c>
      <c r="M2950" s="42">
        <v>42825</v>
      </c>
      <c r="N2950" s="42">
        <v>2958465</v>
      </c>
      <c r="O2950" s="40" t="s">
        <v>11720</v>
      </c>
      <c r="P2950" s="40" t="s">
        <v>17941</v>
      </c>
      <c r="Q2950" s="40" t="s">
        <v>11118</v>
      </c>
    </row>
    <row r="2951" spans="1:17" x14ac:dyDescent="0.35">
      <c r="A2951" s="40" t="s">
        <v>17942</v>
      </c>
      <c r="B2951" s="40" t="s">
        <v>17943</v>
      </c>
      <c r="C2951" s="41"/>
      <c r="D2951" s="42">
        <v>42825</v>
      </c>
      <c r="E2951" s="42">
        <v>2958465</v>
      </c>
      <c r="F2951" s="41"/>
      <c r="G2951" s="41"/>
      <c r="H2951" s="40" t="s">
        <v>9590</v>
      </c>
      <c r="I2951" s="42">
        <v>42825</v>
      </c>
      <c r="J2951" s="40" t="s">
        <v>11115</v>
      </c>
      <c r="K2951" s="42">
        <v>42825</v>
      </c>
      <c r="L2951" s="40" t="s">
        <v>11115</v>
      </c>
      <c r="M2951" s="42">
        <v>42825</v>
      </c>
      <c r="N2951" s="42">
        <v>2958465</v>
      </c>
      <c r="O2951" s="40" t="s">
        <v>11155</v>
      </c>
      <c r="P2951" s="40" t="s">
        <v>17941</v>
      </c>
      <c r="Q2951" s="40" t="s">
        <v>11144</v>
      </c>
    </row>
    <row r="2952" spans="1:17" x14ac:dyDescent="0.35">
      <c r="A2952" s="40" t="s">
        <v>10654</v>
      </c>
      <c r="B2952" s="40" t="s">
        <v>17944</v>
      </c>
      <c r="C2952" s="41"/>
      <c r="D2952" s="42">
        <v>42825</v>
      </c>
      <c r="E2952" s="42">
        <v>2958465</v>
      </c>
      <c r="F2952" s="41"/>
      <c r="G2952" s="41"/>
      <c r="H2952" s="40" t="s">
        <v>9590</v>
      </c>
      <c r="I2952" s="42">
        <v>42825</v>
      </c>
      <c r="J2952" s="40" t="s">
        <v>11115</v>
      </c>
      <c r="K2952" s="42">
        <v>42825</v>
      </c>
      <c r="L2952" s="40" t="s">
        <v>11115</v>
      </c>
      <c r="M2952" s="42">
        <v>42825</v>
      </c>
      <c r="N2952" s="42">
        <v>2958465</v>
      </c>
      <c r="O2952" s="40" t="s">
        <v>11149</v>
      </c>
      <c r="P2952" s="40" t="s">
        <v>17903</v>
      </c>
      <c r="Q2952" s="40" t="s">
        <v>11152</v>
      </c>
    </row>
    <row r="2953" spans="1:17" x14ac:dyDescent="0.35">
      <c r="A2953" s="40" t="s">
        <v>17945</v>
      </c>
      <c r="B2953" s="40" t="s">
        <v>17946</v>
      </c>
      <c r="C2953" s="41"/>
      <c r="D2953" s="42">
        <v>42825</v>
      </c>
      <c r="E2953" s="42">
        <v>2958465</v>
      </c>
      <c r="F2953" s="41"/>
      <c r="G2953" s="41"/>
      <c r="H2953" s="40" t="s">
        <v>9590</v>
      </c>
      <c r="I2953" s="42">
        <v>42825</v>
      </c>
      <c r="J2953" s="40" t="s">
        <v>11115</v>
      </c>
      <c r="K2953" s="42">
        <v>42825</v>
      </c>
      <c r="L2953" s="40" t="s">
        <v>11115</v>
      </c>
      <c r="M2953" s="42">
        <v>42825</v>
      </c>
      <c r="N2953" s="42">
        <v>2958465</v>
      </c>
      <c r="O2953" s="40" t="s">
        <v>11149</v>
      </c>
      <c r="P2953" s="40" t="s">
        <v>17903</v>
      </c>
      <c r="Q2953" s="40" t="s">
        <v>11167</v>
      </c>
    </row>
    <row r="2954" spans="1:17" x14ac:dyDescent="0.35">
      <c r="A2954" s="40" t="s">
        <v>17947</v>
      </c>
      <c r="B2954" s="40" t="s">
        <v>17948</v>
      </c>
      <c r="C2954" s="41"/>
      <c r="D2954" s="42">
        <v>42825</v>
      </c>
      <c r="E2954" s="42">
        <v>2958465</v>
      </c>
      <c r="F2954" s="41"/>
      <c r="G2954" s="41"/>
      <c r="H2954" s="40" t="s">
        <v>9590</v>
      </c>
      <c r="I2954" s="42">
        <v>42825</v>
      </c>
      <c r="J2954" s="40" t="s">
        <v>11115</v>
      </c>
      <c r="K2954" s="42">
        <v>42825</v>
      </c>
      <c r="L2954" s="40" t="s">
        <v>11115</v>
      </c>
      <c r="M2954" s="42">
        <v>42825</v>
      </c>
      <c r="N2954" s="42">
        <v>2958465</v>
      </c>
      <c r="O2954" s="40" t="s">
        <v>11249</v>
      </c>
      <c r="P2954" s="40" t="s">
        <v>17949</v>
      </c>
      <c r="Q2954" s="40" t="s">
        <v>11118</v>
      </c>
    </row>
    <row r="2955" spans="1:17" x14ac:dyDescent="0.35">
      <c r="A2955" s="40" t="s">
        <v>17950</v>
      </c>
      <c r="B2955" s="40" t="s">
        <v>17951</v>
      </c>
      <c r="C2955" s="41"/>
      <c r="D2955" s="42">
        <v>42825</v>
      </c>
      <c r="E2955" s="42">
        <v>2958465</v>
      </c>
      <c r="F2955" s="41"/>
      <c r="G2955" s="41"/>
      <c r="H2955" s="40" t="s">
        <v>9590</v>
      </c>
      <c r="I2955" s="42">
        <v>42825</v>
      </c>
      <c r="J2955" s="40" t="s">
        <v>11115</v>
      </c>
      <c r="K2955" s="42">
        <v>42825</v>
      </c>
      <c r="L2955" s="40" t="s">
        <v>11115</v>
      </c>
      <c r="M2955" s="42">
        <v>42825</v>
      </c>
      <c r="N2955" s="42">
        <v>2958465</v>
      </c>
      <c r="O2955" s="40" t="s">
        <v>11249</v>
      </c>
      <c r="P2955" s="40" t="s">
        <v>17949</v>
      </c>
      <c r="Q2955" s="40" t="s">
        <v>11121</v>
      </c>
    </row>
    <row r="2956" spans="1:17" x14ac:dyDescent="0.35">
      <c r="A2956" s="40" t="s">
        <v>17952</v>
      </c>
      <c r="B2956" s="40" t="s">
        <v>17953</v>
      </c>
      <c r="C2956" s="41"/>
      <c r="D2956" s="42">
        <v>42825</v>
      </c>
      <c r="E2956" s="42">
        <v>2958465</v>
      </c>
      <c r="F2956" s="41"/>
      <c r="G2956" s="41"/>
      <c r="H2956" s="40" t="s">
        <v>9590</v>
      </c>
      <c r="I2956" s="42">
        <v>42825</v>
      </c>
      <c r="J2956" s="40" t="s">
        <v>11115</v>
      </c>
      <c r="K2956" s="42">
        <v>42825</v>
      </c>
      <c r="L2956" s="40" t="s">
        <v>11115</v>
      </c>
      <c r="M2956" s="42">
        <v>42825</v>
      </c>
      <c r="N2956" s="42">
        <v>2958465</v>
      </c>
      <c r="O2956" s="40" t="s">
        <v>11124</v>
      </c>
      <c r="P2956" s="40" t="s">
        <v>17954</v>
      </c>
      <c r="Q2956" s="40" t="s">
        <v>11118</v>
      </c>
    </row>
    <row r="2957" spans="1:17" x14ac:dyDescent="0.35">
      <c r="A2957" s="40" t="s">
        <v>17955</v>
      </c>
      <c r="B2957" s="40" t="s">
        <v>17956</v>
      </c>
      <c r="C2957" s="41"/>
      <c r="D2957" s="42">
        <v>42825</v>
      </c>
      <c r="E2957" s="42">
        <v>2958465</v>
      </c>
      <c r="F2957" s="41"/>
      <c r="G2957" s="41"/>
      <c r="H2957" s="40" t="s">
        <v>9590</v>
      </c>
      <c r="I2957" s="42">
        <v>42825</v>
      </c>
      <c r="J2957" s="40" t="s">
        <v>11115</v>
      </c>
      <c r="K2957" s="42">
        <v>42825</v>
      </c>
      <c r="L2957" s="40" t="s">
        <v>11115</v>
      </c>
      <c r="M2957" s="42">
        <v>42825</v>
      </c>
      <c r="N2957" s="42">
        <v>2958465</v>
      </c>
      <c r="O2957" s="40" t="s">
        <v>11124</v>
      </c>
      <c r="P2957" s="40" t="s">
        <v>17954</v>
      </c>
      <c r="Q2957" s="40" t="s">
        <v>11121</v>
      </c>
    </row>
    <row r="2958" spans="1:17" x14ac:dyDescent="0.35">
      <c r="A2958" s="40" t="s">
        <v>17957</v>
      </c>
      <c r="B2958" s="40" t="s">
        <v>17958</v>
      </c>
      <c r="C2958" s="41"/>
      <c r="D2958" s="42">
        <v>42825</v>
      </c>
      <c r="E2958" s="42">
        <v>2958465</v>
      </c>
      <c r="F2958" s="41"/>
      <c r="G2958" s="41"/>
      <c r="H2958" s="40" t="s">
        <v>9590</v>
      </c>
      <c r="I2958" s="42">
        <v>42825</v>
      </c>
      <c r="J2958" s="40" t="s">
        <v>11115</v>
      </c>
      <c r="K2958" s="42">
        <v>42825</v>
      </c>
      <c r="L2958" s="40" t="s">
        <v>11115</v>
      </c>
      <c r="M2958" s="42">
        <v>42825</v>
      </c>
      <c r="N2958" s="42">
        <v>2958465</v>
      </c>
      <c r="O2958" s="40" t="s">
        <v>11116</v>
      </c>
      <c r="P2958" s="40" t="s">
        <v>17959</v>
      </c>
      <c r="Q2958" s="40" t="s">
        <v>11118</v>
      </c>
    </row>
    <row r="2959" spans="1:17" x14ac:dyDescent="0.35">
      <c r="A2959" s="40" t="s">
        <v>17960</v>
      </c>
      <c r="B2959" s="40" t="s">
        <v>17961</v>
      </c>
      <c r="C2959" s="41"/>
      <c r="D2959" s="42">
        <v>42825</v>
      </c>
      <c r="E2959" s="42">
        <v>2958465</v>
      </c>
      <c r="F2959" s="41"/>
      <c r="G2959" s="41"/>
      <c r="H2959" s="40" t="s">
        <v>9590</v>
      </c>
      <c r="I2959" s="42">
        <v>42825</v>
      </c>
      <c r="J2959" s="40" t="s">
        <v>11115</v>
      </c>
      <c r="K2959" s="42">
        <v>42825</v>
      </c>
      <c r="L2959" s="40" t="s">
        <v>11115</v>
      </c>
      <c r="M2959" s="42">
        <v>42825</v>
      </c>
      <c r="N2959" s="42">
        <v>2958465</v>
      </c>
      <c r="O2959" s="40" t="s">
        <v>11116</v>
      </c>
      <c r="P2959" s="40" t="s">
        <v>17959</v>
      </c>
      <c r="Q2959" s="40" t="s">
        <v>11184</v>
      </c>
    </row>
    <row r="2960" spans="1:17" x14ac:dyDescent="0.35">
      <c r="A2960" s="40" t="s">
        <v>17962</v>
      </c>
      <c r="B2960" s="40" t="s">
        <v>17963</v>
      </c>
      <c r="C2960" s="41"/>
      <c r="D2960" s="42">
        <v>42825</v>
      </c>
      <c r="E2960" s="42">
        <v>2958465</v>
      </c>
      <c r="F2960" s="41"/>
      <c r="G2960" s="41"/>
      <c r="H2960" s="40" t="s">
        <v>9590</v>
      </c>
      <c r="I2960" s="42">
        <v>42825</v>
      </c>
      <c r="J2960" s="40" t="s">
        <v>11115</v>
      </c>
      <c r="K2960" s="42">
        <v>42825</v>
      </c>
      <c r="L2960" s="40" t="s">
        <v>11115</v>
      </c>
      <c r="M2960" s="42">
        <v>42825</v>
      </c>
      <c r="N2960" s="42">
        <v>2958465</v>
      </c>
      <c r="O2960" s="40" t="s">
        <v>11175</v>
      </c>
      <c r="P2960" s="40" t="s">
        <v>17964</v>
      </c>
      <c r="Q2960" s="40" t="s">
        <v>11121</v>
      </c>
    </row>
    <row r="2961" spans="1:17" ht="26.5" x14ac:dyDescent="0.35">
      <c r="A2961" s="40" t="s">
        <v>17965</v>
      </c>
      <c r="B2961" s="40" t="s">
        <v>17966</v>
      </c>
      <c r="C2961" s="41"/>
      <c r="D2961" s="42">
        <v>42825</v>
      </c>
      <c r="E2961" s="42">
        <v>2958465</v>
      </c>
      <c r="F2961" s="40" t="s">
        <v>12747</v>
      </c>
      <c r="G2961" s="41"/>
      <c r="H2961" s="40" t="s">
        <v>9590</v>
      </c>
      <c r="I2961" s="42">
        <v>42825</v>
      </c>
      <c r="J2961" s="40" t="s">
        <v>11115</v>
      </c>
      <c r="K2961" s="42">
        <v>42825</v>
      </c>
      <c r="L2961" s="40" t="s">
        <v>11115</v>
      </c>
      <c r="M2961" s="42">
        <v>42825</v>
      </c>
      <c r="N2961" s="42">
        <v>2958465</v>
      </c>
      <c r="O2961" s="40" t="s">
        <v>11160</v>
      </c>
      <c r="P2961" s="40" t="s">
        <v>17967</v>
      </c>
      <c r="Q2961" s="40" t="s">
        <v>11121</v>
      </c>
    </row>
    <row r="2962" spans="1:17" ht="26.5" x14ac:dyDescent="0.35">
      <c r="A2962" s="40" t="s">
        <v>17968</v>
      </c>
      <c r="B2962" s="40" t="s">
        <v>17969</v>
      </c>
      <c r="C2962" s="41"/>
      <c r="D2962" s="42">
        <v>42825</v>
      </c>
      <c r="E2962" s="42">
        <v>2958465</v>
      </c>
      <c r="F2962" s="40" t="s">
        <v>12747</v>
      </c>
      <c r="G2962" s="41"/>
      <c r="H2962" s="40" t="s">
        <v>9590</v>
      </c>
      <c r="I2962" s="42">
        <v>42825</v>
      </c>
      <c r="J2962" s="40" t="s">
        <v>11115</v>
      </c>
      <c r="K2962" s="42">
        <v>42825</v>
      </c>
      <c r="L2962" s="40" t="s">
        <v>11115</v>
      </c>
      <c r="M2962" s="42">
        <v>42825</v>
      </c>
      <c r="N2962" s="42">
        <v>2958465</v>
      </c>
      <c r="O2962" s="40" t="s">
        <v>11160</v>
      </c>
      <c r="P2962" s="40" t="s">
        <v>17967</v>
      </c>
      <c r="Q2962" s="40" t="s">
        <v>11167</v>
      </c>
    </row>
    <row r="2963" spans="1:17" ht="26.5" x14ac:dyDescent="0.35">
      <c r="A2963" s="40" t="s">
        <v>17970</v>
      </c>
      <c r="B2963" s="40" t="s">
        <v>17971</v>
      </c>
      <c r="C2963" s="41"/>
      <c r="D2963" s="42">
        <v>42825</v>
      </c>
      <c r="E2963" s="42">
        <v>2958465</v>
      </c>
      <c r="F2963" s="41"/>
      <c r="G2963" s="41"/>
      <c r="H2963" s="40" t="s">
        <v>9590</v>
      </c>
      <c r="I2963" s="42">
        <v>42825</v>
      </c>
      <c r="J2963" s="40" t="s">
        <v>11115</v>
      </c>
      <c r="K2963" s="42">
        <v>42825</v>
      </c>
      <c r="L2963" s="40" t="s">
        <v>11115</v>
      </c>
      <c r="M2963" s="42">
        <v>42825</v>
      </c>
      <c r="N2963" s="42">
        <v>2958465</v>
      </c>
      <c r="O2963" s="40" t="s">
        <v>17748</v>
      </c>
      <c r="P2963" s="40" t="s">
        <v>17972</v>
      </c>
      <c r="Q2963" s="40" t="s">
        <v>11118</v>
      </c>
    </row>
    <row r="2964" spans="1:17" ht="26.5" x14ac:dyDescent="0.35">
      <c r="A2964" s="40" t="s">
        <v>17973</v>
      </c>
      <c r="B2964" s="40" t="s">
        <v>17974</v>
      </c>
      <c r="C2964" s="41"/>
      <c r="D2964" s="42">
        <v>42825</v>
      </c>
      <c r="E2964" s="42">
        <v>2958465</v>
      </c>
      <c r="F2964" s="41"/>
      <c r="G2964" s="41"/>
      <c r="H2964" s="40" t="s">
        <v>9590</v>
      </c>
      <c r="I2964" s="42">
        <v>42825</v>
      </c>
      <c r="J2964" s="40" t="s">
        <v>11115</v>
      </c>
      <c r="K2964" s="42">
        <v>42825</v>
      </c>
      <c r="L2964" s="40" t="s">
        <v>11115</v>
      </c>
      <c r="M2964" s="42">
        <v>42825</v>
      </c>
      <c r="N2964" s="42">
        <v>2958465</v>
      </c>
      <c r="O2964" s="40" t="s">
        <v>17748</v>
      </c>
      <c r="P2964" s="40" t="s">
        <v>17972</v>
      </c>
      <c r="Q2964" s="40" t="s">
        <v>11121</v>
      </c>
    </row>
    <row r="2965" spans="1:17" ht="26.5" x14ac:dyDescent="0.35">
      <c r="A2965" s="40" t="s">
        <v>17975</v>
      </c>
      <c r="B2965" s="40" t="s">
        <v>17976</v>
      </c>
      <c r="C2965" s="41"/>
      <c r="D2965" s="42">
        <v>42825</v>
      </c>
      <c r="E2965" s="42">
        <v>2958465</v>
      </c>
      <c r="F2965" s="41"/>
      <c r="G2965" s="41"/>
      <c r="H2965" s="40" t="s">
        <v>9590</v>
      </c>
      <c r="I2965" s="42">
        <v>42825</v>
      </c>
      <c r="J2965" s="40" t="s">
        <v>11115</v>
      </c>
      <c r="K2965" s="42">
        <v>42825</v>
      </c>
      <c r="L2965" s="40" t="s">
        <v>11115</v>
      </c>
      <c r="M2965" s="42">
        <v>42825</v>
      </c>
      <c r="N2965" s="42">
        <v>2958465</v>
      </c>
      <c r="O2965" s="40" t="s">
        <v>17748</v>
      </c>
      <c r="P2965" s="40" t="s">
        <v>17977</v>
      </c>
      <c r="Q2965" s="40" t="s">
        <v>11118</v>
      </c>
    </row>
    <row r="2966" spans="1:17" ht="26.5" x14ac:dyDescent="0.35">
      <c r="A2966" s="40" t="s">
        <v>17978</v>
      </c>
      <c r="B2966" s="40" t="s">
        <v>17979</v>
      </c>
      <c r="C2966" s="41"/>
      <c r="D2966" s="42">
        <v>42825</v>
      </c>
      <c r="E2966" s="42">
        <v>2958465</v>
      </c>
      <c r="F2966" s="41"/>
      <c r="G2966" s="41"/>
      <c r="H2966" s="40" t="s">
        <v>9590</v>
      </c>
      <c r="I2966" s="42">
        <v>42825</v>
      </c>
      <c r="J2966" s="40" t="s">
        <v>11115</v>
      </c>
      <c r="K2966" s="42">
        <v>42825</v>
      </c>
      <c r="L2966" s="40" t="s">
        <v>11115</v>
      </c>
      <c r="M2966" s="42">
        <v>42825</v>
      </c>
      <c r="N2966" s="42">
        <v>2958465</v>
      </c>
      <c r="O2966" s="40" t="s">
        <v>17748</v>
      </c>
      <c r="P2966" s="40" t="s">
        <v>17977</v>
      </c>
      <c r="Q2966" s="40" t="s">
        <v>11121</v>
      </c>
    </row>
    <row r="2967" spans="1:17" x14ac:dyDescent="0.35">
      <c r="A2967" s="40" t="s">
        <v>10500</v>
      </c>
      <c r="B2967" s="40" t="s">
        <v>17980</v>
      </c>
      <c r="C2967" s="41"/>
      <c r="D2967" s="42">
        <v>42825</v>
      </c>
      <c r="E2967" s="42">
        <v>2958465</v>
      </c>
      <c r="F2967" s="41"/>
      <c r="G2967" s="41"/>
      <c r="H2967" s="40" t="s">
        <v>9590</v>
      </c>
      <c r="I2967" s="42">
        <v>42825</v>
      </c>
      <c r="J2967" s="40" t="s">
        <v>11115</v>
      </c>
      <c r="K2967" s="42">
        <v>42825</v>
      </c>
      <c r="L2967" s="40" t="s">
        <v>11115</v>
      </c>
      <c r="M2967" s="42">
        <v>42825</v>
      </c>
      <c r="N2967" s="42">
        <v>2958465</v>
      </c>
      <c r="O2967" s="40" t="s">
        <v>11149</v>
      </c>
      <c r="P2967" s="40" t="s">
        <v>17981</v>
      </c>
      <c r="Q2967" s="40" t="s">
        <v>11144</v>
      </c>
    </row>
    <row r="2968" spans="1:17" x14ac:dyDescent="0.35">
      <c r="A2968" s="40" t="s">
        <v>10499</v>
      </c>
      <c r="B2968" s="40" t="s">
        <v>17982</v>
      </c>
      <c r="C2968" s="41"/>
      <c r="D2968" s="42">
        <v>42825</v>
      </c>
      <c r="E2968" s="42">
        <v>2958465</v>
      </c>
      <c r="F2968" s="41"/>
      <c r="G2968" s="41"/>
      <c r="H2968" s="40" t="s">
        <v>9590</v>
      </c>
      <c r="I2968" s="42">
        <v>42825</v>
      </c>
      <c r="J2968" s="40" t="s">
        <v>11115</v>
      </c>
      <c r="K2968" s="42">
        <v>42825</v>
      </c>
      <c r="L2968" s="40" t="s">
        <v>11115</v>
      </c>
      <c r="M2968" s="42">
        <v>42825</v>
      </c>
      <c r="N2968" s="42">
        <v>2958465</v>
      </c>
      <c r="O2968" s="40" t="s">
        <v>11149</v>
      </c>
      <c r="P2968" s="40" t="s">
        <v>17981</v>
      </c>
      <c r="Q2968" s="40" t="s">
        <v>11121</v>
      </c>
    </row>
    <row r="2969" spans="1:17" x14ac:dyDescent="0.35">
      <c r="A2969" s="40" t="s">
        <v>17983</v>
      </c>
      <c r="B2969" s="40" t="s">
        <v>17984</v>
      </c>
      <c r="C2969" s="41"/>
      <c r="D2969" s="42">
        <v>42825</v>
      </c>
      <c r="E2969" s="42">
        <v>2958465</v>
      </c>
      <c r="F2969" s="41"/>
      <c r="G2969" s="41"/>
      <c r="H2969" s="40" t="s">
        <v>9590</v>
      </c>
      <c r="I2969" s="42">
        <v>42825</v>
      </c>
      <c r="J2969" s="40" t="s">
        <v>11115</v>
      </c>
      <c r="K2969" s="42">
        <v>42825</v>
      </c>
      <c r="L2969" s="40" t="s">
        <v>11115</v>
      </c>
      <c r="M2969" s="42">
        <v>42825</v>
      </c>
      <c r="N2969" s="42">
        <v>2958465</v>
      </c>
      <c r="O2969" s="40" t="s">
        <v>11194</v>
      </c>
      <c r="P2969" s="40" t="s">
        <v>17985</v>
      </c>
      <c r="Q2969" s="40" t="s">
        <v>11118</v>
      </c>
    </row>
    <row r="2970" spans="1:17" x14ac:dyDescent="0.35">
      <c r="A2970" s="40" t="s">
        <v>17986</v>
      </c>
      <c r="B2970" s="40" t="s">
        <v>17987</v>
      </c>
      <c r="C2970" s="41"/>
      <c r="D2970" s="42">
        <v>42825</v>
      </c>
      <c r="E2970" s="42">
        <v>2958465</v>
      </c>
      <c r="F2970" s="41"/>
      <c r="G2970" s="41"/>
      <c r="H2970" s="40" t="s">
        <v>9590</v>
      </c>
      <c r="I2970" s="42">
        <v>42825</v>
      </c>
      <c r="J2970" s="40" t="s">
        <v>11115</v>
      </c>
      <c r="K2970" s="42">
        <v>42825</v>
      </c>
      <c r="L2970" s="40" t="s">
        <v>11115</v>
      </c>
      <c r="M2970" s="42">
        <v>42825</v>
      </c>
      <c r="N2970" s="42">
        <v>2958465</v>
      </c>
      <c r="O2970" s="40" t="s">
        <v>11194</v>
      </c>
      <c r="P2970" s="40" t="s">
        <v>17985</v>
      </c>
      <c r="Q2970" s="40" t="s">
        <v>11136</v>
      </c>
    </row>
    <row r="2971" spans="1:17" x14ac:dyDescent="0.35">
      <c r="A2971" s="40" t="s">
        <v>17988</v>
      </c>
      <c r="B2971" s="40" t="s">
        <v>17989</v>
      </c>
      <c r="C2971" s="41"/>
      <c r="D2971" s="42">
        <v>42825</v>
      </c>
      <c r="E2971" s="42">
        <v>2958465</v>
      </c>
      <c r="F2971" s="41"/>
      <c r="G2971" s="41"/>
      <c r="H2971" s="40" t="s">
        <v>9590</v>
      </c>
      <c r="I2971" s="42">
        <v>42825</v>
      </c>
      <c r="J2971" s="40" t="s">
        <v>11115</v>
      </c>
      <c r="K2971" s="42">
        <v>42825</v>
      </c>
      <c r="L2971" s="40" t="s">
        <v>11115</v>
      </c>
      <c r="M2971" s="42">
        <v>42825</v>
      </c>
      <c r="N2971" s="42">
        <v>2958465</v>
      </c>
      <c r="O2971" s="40" t="s">
        <v>11194</v>
      </c>
      <c r="P2971" s="40" t="s">
        <v>17990</v>
      </c>
      <c r="Q2971" s="40" t="s">
        <v>11118</v>
      </c>
    </row>
    <row r="2972" spans="1:17" x14ac:dyDescent="0.35">
      <c r="A2972" s="40" t="s">
        <v>17991</v>
      </c>
      <c r="B2972" s="40" t="s">
        <v>17992</v>
      </c>
      <c r="C2972" s="41"/>
      <c r="D2972" s="42">
        <v>42825</v>
      </c>
      <c r="E2972" s="42">
        <v>2958465</v>
      </c>
      <c r="F2972" s="41"/>
      <c r="G2972" s="41"/>
      <c r="H2972" s="40" t="s">
        <v>9590</v>
      </c>
      <c r="I2972" s="42">
        <v>42825</v>
      </c>
      <c r="J2972" s="40" t="s">
        <v>11115</v>
      </c>
      <c r="K2972" s="42">
        <v>42825</v>
      </c>
      <c r="L2972" s="40" t="s">
        <v>11115</v>
      </c>
      <c r="M2972" s="42">
        <v>42825</v>
      </c>
      <c r="N2972" s="42">
        <v>2958465</v>
      </c>
      <c r="O2972" s="40" t="s">
        <v>11249</v>
      </c>
      <c r="P2972" s="40" t="s">
        <v>17990</v>
      </c>
      <c r="Q2972" s="40" t="s">
        <v>11121</v>
      </c>
    </row>
    <row r="2973" spans="1:17" x14ac:dyDescent="0.35">
      <c r="A2973" s="40" t="s">
        <v>17993</v>
      </c>
      <c r="B2973" s="40" t="s">
        <v>17994</v>
      </c>
      <c r="C2973" s="41"/>
      <c r="D2973" s="42">
        <v>42825</v>
      </c>
      <c r="E2973" s="42">
        <v>2958465</v>
      </c>
      <c r="F2973" s="41"/>
      <c r="G2973" s="41"/>
      <c r="H2973" s="40" t="s">
        <v>9590</v>
      </c>
      <c r="I2973" s="42">
        <v>42825</v>
      </c>
      <c r="J2973" s="40" t="s">
        <v>11115</v>
      </c>
      <c r="K2973" s="42">
        <v>42825</v>
      </c>
      <c r="L2973" s="40" t="s">
        <v>11115</v>
      </c>
      <c r="M2973" s="42">
        <v>42825</v>
      </c>
      <c r="N2973" s="42">
        <v>2958465</v>
      </c>
      <c r="O2973" s="40" t="s">
        <v>11194</v>
      </c>
      <c r="P2973" s="40" t="s">
        <v>17990</v>
      </c>
      <c r="Q2973" s="40" t="s">
        <v>11136</v>
      </c>
    </row>
    <row r="2974" spans="1:17" x14ac:dyDescent="0.35">
      <c r="A2974" s="40" t="s">
        <v>10341</v>
      </c>
      <c r="B2974" s="40" t="s">
        <v>17995</v>
      </c>
      <c r="C2974" s="41"/>
      <c r="D2974" s="42">
        <v>42825</v>
      </c>
      <c r="E2974" s="42">
        <v>2958465</v>
      </c>
      <c r="F2974" s="41"/>
      <c r="G2974" s="41"/>
      <c r="H2974" s="40" t="s">
        <v>9590</v>
      </c>
      <c r="I2974" s="42">
        <v>42825</v>
      </c>
      <c r="J2974" s="40" t="s">
        <v>11115</v>
      </c>
      <c r="K2974" s="42">
        <v>42825</v>
      </c>
      <c r="L2974" s="40" t="s">
        <v>11115</v>
      </c>
      <c r="M2974" s="42">
        <v>42825</v>
      </c>
      <c r="N2974" s="42">
        <v>2958465</v>
      </c>
      <c r="O2974" s="40" t="s">
        <v>11149</v>
      </c>
      <c r="P2974" s="40" t="s">
        <v>17996</v>
      </c>
      <c r="Q2974" s="40" t="s">
        <v>11118</v>
      </c>
    </row>
    <row r="2975" spans="1:17" x14ac:dyDescent="0.35">
      <c r="A2975" s="40" t="s">
        <v>10342</v>
      </c>
      <c r="B2975" s="40" t="s">
        <v>17997</v>
      </c>
      <c r="C2975" s="41"/>
      <c r="D2975" s="42">
        <v>42825</v>
      </c>
      <c r="E2975" s="42">
        <v>2958465</v>
      </c>
      <c r="F2975" s="41"/>
      <c r="G2975" s="41"/>
      <c r="H2975" s="40" t="s">
        <v>9590</v>
      </c>
      <c r="I2975" s="42">
        <v>42825</v>
      </c>
      <c r="J2975" s="40" t="s">
        <v>11115</v>
      </c>
      <c r="K2975" s="42">
        <v>42825</v>
      </c>
      <c r="L2975" s="40" t="s">
        <v>11115</v>
      </c>
      <c r="M2975" s="42">
        <v>42825</v>
      </c>
      <c r="N2975" s="42">
        <v>2958465</v>
      </c>
      <c r="O2975" s="40" t="s">
        <v>11149</v>
      </c>
      <c r="P2975" s="40" t="s">
        <v>17996</v>
      </c>
      <c r="Q2975" s="40" t="s">
        <v>11152</v>
      </c>
    </row>
    <row r="2976" spans="1:17" x14ac:dyDescent="0.35">
      <c r="A2976" s="40" t="s">
        <v>17998</v>
      </c>
      <c r="B2976" s="40" t="s">
        <v>17999</v>
      </c>
      <c r="C2976" s="41"/>
      <c r="D2976" s="42">
        <v>42825</v>
      </c>
      <c r="E2976" s="42">
        <v>2958465</v>
      </c>
      <c r="F2976" s="41"/>
      <c r="G2976" s="41"/>
      <c r="H2976" s="40" t="s">
        <v>9590</v>
      </c>
      <c r="I2976" s="42">
        <v>42825</v>
      </c>
      <c r="J2976" s="40" t="s">
        <v>11115</v>
      </c>
      <c r="K2976" s="42">
        <v>42825</v>
      </c>
      <c r="L2976" s="40" t="s">
        <v>11115</v>
      </c>
      <c r="M2976" s="42">
        <v>42825</v>
      </c>
      <c r="N2976" s="42">
        <v>2958465</v>
      </c>
      <c r="O2976" s="40" t="s">
        <v>11720</v>
      </c>
      <c r="P2976" s="40" t="s">
        <v>17996</v>
      </c>
      <c r="Q2976" s="40" t="s">
        <v>11167</v>
      </c>
    </row>
    <row r="2977" spans="1:17" x14ac:dyDescent="0.35">
      <c r="A2977" s="40" t="s">
        <v>18000</v>
      </c>
      <c r="B2977" s="40" t="s">
        <v>18001</v>
      </c>
      <c r="C2977" s="41"/>
      <c r="D2977" s="42">
        <v>42825</v>
      </c>
      <c r="E2977" s="42">
        <v>2958465</v>
      </c>
      <c r="F2977" s="41"/>
      <c r="G2977" s="41"/>
      <c r="H2977" s="40" t="s">
        <v>9590</v>
      </c>
      <c r="I2977" s="42">
        <v>42825</v>
      </c>
      <c r="J2977" s="40" t="s">
        <v>11115</v>
      </c>
      <c r="K2977" s="42">
        <v>42825</v>
      </c>
      <c r="L2977" s="40" t="s">
        <v>11115</v>
      </c>
      <c r="M2977" s="42">
        <v>42825</v>
      </c>
      <c r="N2977" s="42">
        <v>2958465</v>
      </c>
      <c r="O2977" s="40" t="s">
        <v>11260</v>
      </c>
      <c r="P2977" s="40" t="s">
        <v>18002</v>
      </c>
      <c r="Q2977" s="40" t="s">
        <v>11118</v>
      </c>
    </row>
    <row r="2978" spans="1:17" x14ac:dyDescent="0.35">
      <c r="A2978" s="40" t="s">
        <v>18003</v>
      </c>
      <c r="B2978" s="40" t="s">
        <v>18004</v>
      </c>
      <c r="C2978" s="41"/>
      <c r="D2978" s="42">
        <v>42825</v>
      </c>
      <c r="E2978" s="42">
        <v>2958465</v>
      </c>
      <c r="F2978" s="41"/>
      <c r="G2978" s="41"/>
      <c r="H2978" s="40" t="s">
        <v>9590</v>
      </c>
      <c r="I2978" s="42">
        <v>42825</v>
      </c>
      <c r="J2978" s="40" t="s">
        <v>11115</v>
      </c>
      <c r="K2978" s="42">
        <v>42825</v>
      </c>
      <c r="L2978" s="40" t="s">
        <v>11115</v>
      </c>
      <c r="M2978" s="42">
        <v>42825</v>
      </c>
      <c r="N2978" s="42">
        <v>2958465</v>
      </c>
      <c r="O2978" s="40" t="s">
        <v>11260</v>
      </c>
      <c r="P2978" s="40" t="s">
        <v>18002</v>
      </c>
      <c r="Q2978" s="40" t="s">
        <v>11121</v>
      </c>
    </row>
    <row r="2979" spans="1:17" x14ac:dyDescent="0.35">
      <c r="A2979" s="40" t="s">
        <v>18005</v>
      </c>
      <c r="B2979" s="40" t="s">
        <v>18006</v>
      </c>
      <c r="C2979" s="41"/>
      <c r="D2979" s="42">
        <v>42825</v>
      </c>
      <c r="E2979" s="42">
        <v>2958465</v>
      </c>
      <c r="F2979" s="41"/>
      <c r="G2979" s="41"/>
      <c r="H2979" s="40" t="s">
        <v>9590</v>
      </c>
      <c r="I2979" s="42">
        <v>42825</v>
      </c>
      <c r="J2979" s="40" t="s">
        <v>11115</v>
      </c>
      <c r="K2979" s="42">
        <v>42825</v>
      </c>
      <c r="L2979" s="40" t="s">
        <v>11115</v>
      </c>
      <c r="M2979" s="42">
        <v>42825</v>
      </c>
      <c r="N2979" s="42">
        <v>2958465</v>
      </c>
      <c r="O2979" s="40" t="s">
        <v>11149</v>
      </c>
      <c r="P2979" s="40" t="s">
        <v>18007</v>
      </c>
      <c r="Q2979" s="40" t="s">
        <v>11118</v>
      </c>
    </row>
    <row r="2980" spans="1:17" x14ac:dyDescent="0.35">
      <c r="A2980" s="40" t="s">
        <v>10428</v>
      </c>
      <c r="B2980" s="40" t="s">
        <v>18008</v>
      </c>
      <c r="C2980" s="41"/>
      <c r="D2980" s="42">
        <v>42825</v>
      </c>
      <c r="E2980" s="42">
        <v>2958465</v>
      </c>
      <c r="F2980" s="41"/>
      <c r="G2980" s="41"/>
      <c r="H2980" s="40" t="s">
        <v>9590</v>
      </c>
      <c r="I2980" s="42">
        <v>42825</v>
      </c>
      <c r="J2980" s="40" t="s">
        <v>11115</v>
      </c>
      <c r="K2980" s="42">
        <v>42825</v>
      </c>
      <c r="L2980" s="40" t="s">
        <v>11115</v>
      </c>
      <c r="M2980" s="42">
        <v>42825</v>
      </c>
      <c r="N2980" s="42">
        <v>2958465</v>
      </c>
      <c r="O2980" s="40" t="s">
        <v>11149</v>
      </c>
      <c r="P2980" s="40" t="s">
        <v>18007</v>
      </c>
      <c r="Q2980" s="40" t="s">
        <v>11144</v>
      </c>
    </row>
    <row r="2981" spans="1:17" x14ac:dyDescent="0.35">
      <c r="A2981" s="40" t="s">
        <v>10429</v>
      </c>
      <c r="B2981" s="40" t="s">
        <v>18009</v>
      </c>
      <c r="C2981" s="41"/>
      <c r="D2981" s="42">
        <v>42825</v>
      </c>
      <c r="E2981" s="42">
        <v>2958465</v>
      </c>
      <c r="F2981" s="41"/>
      <c r="G2981" s="41"/>
      <c r="H2981" s="40" t="s">
        <v>9590</v>
      </c>
      <c r="I2981" s="42">
        <v>42825</v>
      </c>
      <c r="J2981" s="40" t="s">
        <v>11115</v>
      </c>
      <c r="K2981" s="42">
        <v>42825</v>
      </c>
      <c r="L2981" s="40" t="s">
        <v>11115</v>
      </c>
      <c r="M2981" s="42">
        <v>42825</v>
      </c>
      <c r="N2981" s="42">
        <v>2958465</v>
      </c>
      <c r="O2981" s="40" t="s">
        <v>11149</v>
      </c>
      <c r="P2981" s="40" t="s">
        <v>18007</v>
      </c>
      <c r="Q2981" s="40" t="s">
        <v>11152</v>
      </c>
    </row>
    <row r="2982" spans="1:17" x14ac:dyDescent="0.35">
      <c r="A2982" s="40" t="s">
        <v>18010</v>
      </c>
      <c r="B2982" s="40" t="s">
        <v>18011</v>
      </c>
      <c r="C2982" s="41"/>
      <c r="D2982" s="42">
        <v>42825</v>
      </c>
      <c r="E2982" s="42">
        <v>2958465</v>
      </c>
      <c r="F2982" s="41"/>
      <c r="G2982" s="41"/>
      <c r="H2982" s="40" t="s">
        <v>9590</v>
      </c>
      <c r="I2982" s="42">
        <v>42825</v>
      </c>
      <c r="J2982" s="40" t="s">
        <v>11115</v>
      </c>
      <c r="K2982" s="42">
        <v>42825</v>
      </c>
      <c r="L2982" s="40" t="s">
        <v>11115</v>
      </c>
      <c r="M2982" s="42">
        <v>42825</v>
      </c>
      <c r="N2982" s="42">
        <v>2958465</v>
      </c>
      <c r="O2982" s="40" t="s">
        <v>11149</v>
      </c>
      <c r="P2982" s="40" t="s">
        <v>18007</v>
      </c>
      <c r="Q2982" s="40" t="s">
        <v>11184</v>
      </c>
    </row>
    <row r="2983" spans="1:17" x14ac:dyDescent="0.35">
      <c r="A2983" s="40" t="s">
        <v>18012</v>
      </c>
      <c r="B2983" s="40" t="s">
        <v>18013</v>
      </c>
      <c r="C2983" s="41"/>
      <c r="D2983" s="42">
        <v>42825</v>
      </c>
      <c r="E2983" s="42">
        <v>2958465</v>
      </c>
      <c r="F2983" s="41"/>
      <c r="G2983" s="41"/>
      <c r="H2983" s="40" t="s">
        <v>9590</v>
      </c>
      <c r="I2983" s="42">
        <v>42825</v>
      </c>
      <c r="J2983" s="40" t="s">
        <v>11115</v>
      </c>
      <c r="K2983" s="42">
        <v>42825</v>
      </c>
      <c r="L2983" s="40" t="s">
        <v>11115</v>
      </c>
      <c r="M2983" s="42">
        <v>42825</v>
      </c>
      <c r="N2983" s="42">
        <v>2958465</v>
      </c>
      <c r="O2983" s="40" t="s">
        <v>11249</v>
      </c>
      <c r="P2983" s="40" t="s">
        <v>18014</v>
      </c>
      <c r="Q2983" s="40" t="s">
        <v>11118</v>
      </c>
    </row>
    <row r="2984" spans="1:17" x14ac:dyDescent="0.35">
      <c r="A2984" s="40" t="s">
        <v>18015</v>
      </c>
      <c r="B2984" s="40" t="s">
        <v>18016</v>
      </c>
      <c r="C2984" s="41"/>
      <c r="D2984" s="42">
        <v>42825</v>
      </c>
      <c r="E2984" s="42">
        <v>2958465</v>
      </c>
      <c r="F2984" s="41"/>
      <c r="G2984" s="41"/>
      <c r="H2984" s="40" t="s">
        <v>9590</v>
      </c>
      <c r="I2984" s="42">
        <v>42825</v>
      </c>
      <c r="J2984" s="40" t="s">
        <v>11115</v>
      </c>
      <c r="K2984" s="42">
        <v>42825</v>
      </c>
      <c r="L2984" s="40" t="s">
        <v>11115</v>
      </c>
      <c r="M2984" s="42">
        <v>42825</v>
      </c>
      <c r="N2984" s="42">
        <v>2958465</v>
      </c>
      <c r="O2984" s="40" t="s">
        <v>11249</v>
      </c>
      <c r="P2984" s="40" t="s">
        <v>18014</v>
      </c>
      <c r="Q2984" s="40" t="s">
        <v>11121</v>
      </c>
    </row>
    <row r="2985" spans="1:17" x14ac:dyDescent="0.35">
      <c r="A2985" s="40" t="s">
        <v>18017</v>
      </c>
      <c r="B2985" s="40" t="s">
        <v>18018</v>
      </c>
      <c r="C2985" s="41"/>
      <c r="D2985" s="42">
        <v>42825</v>
      </c>
      <c r="E2985" s="42">
        <v>2958465</v>
      </c>
      <c r="F2985" s="41"/>
      <c r="G2985" s="41"/>
      <c r="H2985" s="40" t="s">
        <v>9590</v>
      </c>
      <c r="I2985" s="42">
        <v>42825</v>
      </c>
      <c r="J2985" s="40" t="s">
        <v>11115</v>
      </c>
      <c r="K2985" s="42">
        <v>42825</v>
      </c>
      <c r="L2985" s="40" t="s">
        <v>11115</v>
      </c>
      <c r="M2985" s="42">
        <v>42825</v>
      </c>
      <c r="N2985" s="42">
        <v>2958465</v>
      </c>
      <c r="O2985" s="40" t="s">
        <v>11249</v>
      </c>
      <c r="P2985" s="40" t="s">
        <v>18019</v>
      </c>
      <c r="Q2985" s="40" t="s">
        <v>11118</v>
      </c>
    </row>
    <row r="2986" spans="1:17" x14ac:dyDescent="0.35">
      <c r="A2986" s="40" t="s">
        <v>18020</v>
      </c>
      <c r="B2986" s="40" t="s">
        <v>18021</v>
      </c>
      <c r="C2986" s="41"/>
      <c r="D2986" s="42">
        <v>42825</v>
      </c>
      <c r="E2986" s="42">
        <v>2958465</v>
      </c>
      <c r="F2986" s="41"/>
      <c r="G2986" s="41"/>
      <c r="H2986" s="40" t="s">
        <v>9590</v>
      </c>
      <c r="I2986" s="42">
        <v>42825</v>
      </c>
      <c r="J2986" s="40" t="s">
        <v>11115</v>
      </c>
      <c r="K2986" s="42">
        <v>42825</v>
      </c>
      <c r="L2986" s="40" t="s">
        <v>11115</v>
      </c>
      <c r="M2986" s="42">
        <v>42825</v>
      </c>
      <c r="N2986" s="42">
        <v>2958465</v>
      </c>
      <c r="O2986" s="40" t="s">
        <v>11249</v>
      </c>
      <c r="P2986" s="40" t="s">
        <v>18019</v>
      </c>
      <c r="Q2986" s="40" t="s">
        <v>11121</v>
      </c>
    </row>
    <row r="2987" spans="1:17" x14ac:dyDescent="0.35">
      <c r="A2987" s="40" t="s">
        <v>18022</v>
      </c>
      <c r="B2987" s="40" t="s">
        <v>18023</v>
      </c>
      <c r="C2987" s="41"/>
      <c r="D2987" s="42">
        <v>42825</v>
      </c>
      <c r="E2987" s="42">
        <v>2958465</v>
      </c>
      <c r="F2987" s="41"/>
      <c r="G2987" s="41"/>
      <c r="H2987" s="40" t="s">
        <v>9590</v>
      </c>
      <c r="I2987" s="42">
        <v>42825</v>
      </c>
      <c r="J2987" s="40" t="s">
        <v>11115</v>
      </c>
      <c r="K2987" s="42">
        <v>42825</v>
      </c>
      <c r="L2987" s="40" t="s">
        <v>11115</v>
      </c>
      <c r="M2987" s="42">
        <v>42825</v>
      </c>
      <c r="N2987" s="42">
        <v>2958465</v>
      </c>
      <c r="O2987" s="40" t="s">
        <v>11188</v>
      </c>
      <c r="P2987" s="40" t="s">
        <v>18024</v>
      </c>
      <c r="Q2987" s="40" t="s">
        <v>11118</v>
      </c>
    </row>
    <row r="2988" spans="1:17" x14ac:dyDescent="0.35">
      <c r="A2988" s="40" t="s">
        <v>18025</v>
      </c>
      <c r="B2988" s="40" t="s">
        <v>18026</v>
      </c>
      <c r="C2988" s="41"/>
      <c r="D2988" s="42">
        <v>42825</v>
      </c>
      <c r="E2988" s="42">
        <v>2958465</v>
      </c>
      <c r="F2988" s="41"/>
      <c r="G2988" s="41"/>
      <c r="H2988" s="40" t="s">
        <v>9590</v>
      </c>
      <c r="I2988" s="42">
        <v>42825</v>
      </c>
      <c r="J2988" s="40" t="s">
        <v>11115</v>
      </c>
      <c r="K2988" s="42">
        <v>42825</v>
      </c>
      <c r="L2988" s="40" t="s">
        <v>11115</v>
      </c>
      <c r="M2988" s="42">
        <v>42825</v>
      </c>
      <c r="N2988" s="42">
        <v>2958465</v>
      </c>
      <c r="O2988" s="40" t="s">
        <v>11194</v>
      </c>
      <c r="P2988" s="40" t="s">
        <v>18027</v>
      </c>
      <c r="Q2988" s="40" t="s">
        <v>11118</v>
      </c>
    </row>
    <row r="2989" spans="1:17" x14ac:dyDescent="0.35">
      <c r="A2989" s="40" t="s">
        <v>18028</v>
      </c>
      <c r="B2989" s="40" t="s">
        <v>18029</v>
      </c>
      <c r="C2989" s="41"/>
      <c r="D2989" s="42">
        <v>42825</v>
      </c>
      <c r="E2989" s="42">
        <v>2958465</v>
      </c>
      <c r="F2989" s="41"/>
      <c r="G2989" s="41"/>
      <c r="H2989" s="40" t="s">
        <v>9590</v>
      </c>
      <c r="I2989" s="42">
        <v>42825</v>
      </c>
      <c r="J2989" s="40" t="s">
        <v>11115</v>
      </c>
      <c r="K2989" s="42">
        <v>42825</v>
      </c>
      <c r="L2989" s="40" t="s">
        <v>11115</v>
      </c>
      <c r="M2989" s="42">
        <v>42825</v>
      </c>
      <c r="N2989" s="42">
        <v>2958465</v>
      </c>
      <c r="O2989" s="40" t="s">
        <v>11194</v>
      </c>
      <c r="P2989" s="40" t="s">
        <v>18027</v>
      </c>
      <c r="Q2989" s="40" t="s">
        <v>11136</v>
      </c>
    </row>
    <row r="2990" spans="1:17" x14ac:dyDescent="0.35">
      <c r="A2990" s="40" t="s">
        <v>18030</v>
      </c>
      <c r="B2990" s="40" t="s">
        <v>18031</v>
      </c>
      <c r="C2990" s="41"/>
      <c r="D2990" s="42">
        <v>42825</v>
      </c>
      <c r="E2990" s="42">
        <v>2958465</v>
      </c>
      <c r="F2990" s="41"/>
      <c r="G2990" s="41"/>
      <c r="H2990" s="40" t="s">
        <v>9590</v>
      </c>
      <c r="I2990" s="42">
        <v>42825</v>
      </c>
      <c r="J2990" s="40" t="s">
        <v>11115</v>
      </c>
      <c r="K2990" s="42">
        <v>42825</v>
      </c>
      <c r="L2990" s="40" t="s">
        <v>11115</v>
      </c>
      <c r="M2990" s="42">
        <v>42825</v>
      </c>
      <c r="N2990" s="42">
        <v>2958465</v>
      </c>
      <c r="O2990" s="40" t="s">
        <v>11249</v>
      </c>
      <c r="P2990" s="40" t="s">
        <v>18032</v>
      </c>
      <c r="Q2990" s="40" t="s">
        <v>11118</v>
      </c>
    </row>
    <row r="2991" spans="1:17" x14ac:dyDescent="0.35">
      <c r="A2991" s="40" t="s">
        <v>18033</v>
      </c>
      <c r="B2991" s="40" t="s">
        <v>18034</v>
      </c>
      <c r="C2991" s="41"/>
      <c r="D2991" s="42">
        <v>42825</v>
      </c>
      <c r="E2991" s="42">
        <v>2958465</v>
      </c>
      <c r="F2991" s="41"/>
      <c r="G2991" s="41"/>
      <c r="H2991" s="40" t="s">
        <v>9590</v>
      </c>
      <c r="I2991" s="42">
        <v>42825</v>
      </c>
      <c r="J2991" s="40" t="s">
        <v>11115</v>
      </c>
      <c r="K2991" s="42">
        <v>42825</v>
      </c>
      <c r="L2991" s="40" t="s">
        <v>11115</v>
      </c>
      <c r="M2991" s="42">
        <v>42825</v>
      </c>
      <c r="N2991" s="42">
        <v>2958465</v>
      </c>
      <c r="O2991" s="40" t="s">
        <v>11249</v>
      </c>
      <c r="P2991" s="40" t="s">
        <v>18032</v>
      </c>
      <c r="Q2991" s="40" t="s">
        <v>11121</v>
      </c>
    </row>
    <row r="2992" spans="1:17" x14ac:dyDescent="0.35">
      <c r="A2992" s="40" t="s">
        <v>10582</v>
      </c>
      <c r="B2992" s="40" t="s">
        <v>18035</v>
      </c>
      <c r="C2992" s="41"/>
      <c r="D2992" s="42">
        <v>42825</v>
      </c>
      <c r="E2992" s="42">
        <v>2958465</v>
      </c>
      <c r="F2992" s="41"/>
      <c r="G2992" s="41"/>
      <c r="H2992" s="40" t="s">
        <v>9590</v>
      </c>
      <c r="I2992" s="42">
        <v>42825</v>
      </c>
      <c r="J2992" s="40" t="s">
        <v>11115</v>
      </c>
      <c r="K2992" s="42">
        <v>42825</v>
      </c>
      <c r="L2992" s="40" t="s">
        <v>11115</v>
      </c>
      <c r="M2992" s="42">
        <v>42825</v>
      </c>
      <c r="N2992" s="42">
        <v>2958465</v>
      </c>
      <c r="O2992" s="40" t="s">
        <v>11249</v>
      </c>
      <c r="P2992" s="40" t="s">
        <v>18036</v>
      </c>
      <c r="Q2992" s="40" t="s">
        <v>11118</v>
      </c>
    </row>
    <row r="2993" spans="1:17" x14ac:dyDescent="0.35">
      <c r="A2993" s="40" t="s">
        <v>10581</v>
      </c>
      <c r="B2993" s="40" t="s">
        <v>18037</v>
      </c>
      <c r="C2993" s="41"/>
      <c r="D2993" s="42">
        <v>42825</v>
      </c>
      <c r="E2993" s="42">
        <v>2958465</v>
      </c>
      <c r="F2993" s="41"/>
      <c r="G2993" s="41"/>
      <c r="H2993" s="40" t="s">
        <v>9590</v>
      </c>
      <c r="I2993" s="42">
        <v>42825</v>
      </c>
      <c r="J2993" s="40" t="s">
        <v>11115</v>
      </c>
      <c r="K2993" s="42">
        <v>42825</v>
      </c>
      <c r="L2993" s="40" t="s">
        <v>11115</v>
      </c>
      <c r="M2993" s="42">
        <v>42825</v>
      </c>
      <c r="N2993" s="42">
        <v>2958465</v>
      </c>
      <c r="O2993" s="40" t="s">
        <v>11149</v>
      </c>
      <c r="P2993" s="40" t="s">
        <v>18036</v>
      </c>
      <c r="Q2993" s="40" t="s">
        <v>11152</v>
      </c>
    </row>
    <row r="2994" spans="1:17" x14ac:dyDescent="0.35">
      <c r="A2994" s="40" t="s">
        <v>18038</v>
      </c>
      <c r="B2994" s="40" t="s">
        <v>18039</v>
      </c>
      <c r="C2994" s="41"/>
      <c r="D2994" s="42">
        <v>42825</v>
      </c>
      <c r="E2994" s="42">
        <v>2958465</v>
      </c>
      <c r="F2994" s="41"/>
      <c r="G2994" s="41"/>
      <c r="H2994" s="40" t="s">
        <v>9590</v>
      </c>
      <c r="I2994" s="42">
        <v>42825</v>
      </c>
      <c r="J2994" s="40" t="s">
        <v>11115</v>
      </c>
      <c r="K2994" s="42">
        <v>42825</v>
      </c>
      <c r="L2994" s="40" t="s">
        <v>11115</v>
      </c>
      <c r="M2994" s="42">
        <v>42825</v>
      </c>
      <c r="N2994" s="42">
        <v>2958465</v>
      </c>
      <c r="O2994" s="40" t="s">
        <v>11149</v>
      </c>
      <c r="P2994" s="40" t="s">
        <v>18036</v>
      </c>
      <c r="Q2994" s="40" t="s">
        <v>11167</v>
      </c>
    </row>
    <row r="2995" spans="1:17" x14ac:dyDescent="0.35">
      <c r="A2995" s="40" t="s">
        <v>18040</v>
      </c>
      <c r="B2995" s="40" t="s">
        <v>18041</v>
      </c>
      <c r="C2995" s="41"/>
      <c r="D2995" s="42">
        <v>42825</v>
      </c>
      <c r="E2995" s="42">
        <v>2958465</v>
      </c>
      <c r="F2995" s="41"/>
      <c r="G2995" s="41"/>
      <c r="H2995" s="40" t="s">
        <v>9590</v>
      </c>
      <c r="I2995" s="42">
        <v>42825</v>
      </c>
      <c r="J2995" s="40" t="s">
        <v>11115</v>
      </c>
      <c r="K2995" s="42">
        <v>42825</v>
      </c>
      <c r="L2995" s="40" t="s">
        <v>11115</v>
      </c>
      <c r="M2995" s="42">
        <v>42825</v>
      </c>
      <c r="N2995" s="42">
        <v>2958465</v>
      </c>
      <c r="O2995" s="40" t="s">
        <v>11274</v>
      </c>
      <c r="P2995" s="40" t="s">
        <v>18042</v>
      </c>
      <c r="Q2995" s="40" t="s">
        <v>11118</v>
      </c>
    </row>
    <row r="2996" spans="1:17" x14ac:dyDescent="0.35">
      <c r="A2996" s="40" t="s">
        <v>18043</v>
      </c>
      <c r="B2996" s="40" t="s">
        <v>18044</v>
      </c>
      <c r="C2996" s="41"/>
      <c r="D2996" s="42">
        <v>42825</v>
      </c>
      <c r="E2996" s="42">
        <v>2958465</v>
      </c>
      <c r="F2996" s="41"/>
      <c r="G2996" s="41"/>
      <c r="H2996" s="40" t="s">
        <v>9590</v>
      </c>
      <c r="I2996" s="42">
        <v>42825</v>
      </c>
      <c r="J2996" s="40" t="s">
        <v>11115</v>
      </c>
      <c r="K2996" s="42">
        <v>42825</v>
      </c>
      <c r="L2996" s="40" t="s">
        <v>11115</v>
      </c>
      <c r="M2996" s="42">
        <v>42825</v>
      </c>
      <c r="N2996" s="42">
        <v>2958465</v>
      </c>
      <c r="O2996" s="40" t="s">
        <v>11274</v>
      </c>
      <c r="P2996" s="40" t="s">
        <v>18042</v>
      </c>
      <c r="Q2996" s="40" t="s">
        <v>11121</v>
      </c>
    </row>
    <row r="2997" spans="1:17" x14ac:dyDescent="0.35">
      <c r="A2997" s="40" t="s">
        <v>18045</v>
      </c>
      <c r="B2997" s="40" t="s">
        <v>18046</v>
      </c>
      <c r="C2997" s="41"/>
      <c r="D2997" s="42">
        <v>42825</v>
      </c>
      <c r="E2997" s="42">
        <v>2958465</v>
      </c>
      <c r="F2997" s="41"/>
      <c r="G2997" s="41"/>
      <c r="H2997" s="40" t="s">
        <v>9590</v>
      </c>
      <c r="I2997" s="42">
        <v>42825</v>
      </c>
      <c r="J2997" s="40" t="s">
        <v>11115</v>
      </c>
      <c r="K2997" s="42">
        <v>42825</v>
      </c>
      <c r="L2997" s="40" t="s">
        <v>11115</v>
      </c>
      <c r="M2997" s="42">
        <v>42825</v>
      </c>
      <c r="N2997" s="42">
        <v>2958465</v>
      </c>
      <c r="O2997" s="40" t="s">
        <v>11306</v>
      </c>
      <c r="P2997" s="40" t="s">
        <v>18047</v>
      </c>
      <c r="Q2997" s="40" t="s">
        <v>11121</v>
      </c>
    </row>
    <row r="2998" spans="1:17" x14ac:dyDescent="0.35">
      <c r="A2998" s="40" t="s">
        <v>10459</v>
      </c>
      <c r="B2998" s="40" t="s">
        <v>18048</v>
      </c>
      <c r="C2998" s="41"/>
      <c r="D2998" s="42">
        <v>42825</v>
      </c>
      <c r="E2998" s="42">
        <v>2958465</v>
      </c>
      <c r="F2998" s="41"/>
      <c r="G2998" s="41"/>
      <c r="H2998" s="40" t="s">
        <v>9590</v>
      </c>
      <c r="I2998" s="42">
        <v>42825</v>
      </c>
      <c r="J2998" s="40" t="s">
        <v>11115</v>
      </c>
      <c r="K2998" s="42">
        <v>42825</v>
      </c>
      <c r="L2998" s="40" t="s">
        <v>11115</v>
      </c>
      <c r="M2998" s="42">
        <v>42825</v>
      </c>
      <c r="N2998" s="42">
        <v>2958465</v>
      </c>
      <c r="O2998" s="40" t="s">
        <v>11149</v>
      </c>
      <c r="P2998" s="40" t="s">
        <v>18049</v>
      </c>
      <c r="Q2998" s="40" t="s">
        <v>11118</v>
      </c>
    </row>
    <row r="2999" spans="1:17" x14ac:dyDescent="0.35">
      <c r="A2999" s="40" t="s">
        <v>10458</v>
      </c>
      <c r="B2999" s="40" t="s">
        <v>18050</v>
      </c>
      <c r="C2999" s="41"/>
      <c r="D2999" s="42">
        <v>42825</v>
      </c>
      <c r="E2999" s="42">
        <v>2958465</v>
      </c>
      <c r="F2999" s="41"/>
      <c r="G2999" s="41"/>
      <c r="H2999" s="40" t="s">
        <v>9590</v>
      </c>
      <c r="I2999" s="42">
        <v>42825</v>
      </c>
      <c r="J2999" s="40" t="s">
        <v>11115</v>
      </c>
      <c r="K2999" s="42">
        <v>42825</v>
      </c>
      <c r="L2999" s="40" t="s">
        <v>11115</v>
      </c>
      <c r="M2999" s="42">
        <v>42825</v>
      </c>
      <c r="N2999" s="42">
        <v>2958465</v>
      </c>
      <c r="O2999" s="40" t="s">
        <v>11149</v>
      </c>
      <c r="P2999" s="40" t="s">
        <v>18051</v>
      </c>
      <c r="Q2999" s="40" t="s">
        <v>11118</v>
      </c>
    </row>
    <row r="3000" spans="1:17" x14ac:dyDescent="0.35">
      <c r="A3000" s="40" t="s">
        <v>18052</v>
      </c>
      <c r="B3000" s="40" t="s">
        <v>18053</v>
      </c>
      <c r="C3000" s="41"/>
      <c r="D3000" s="42">
        <v>42825</v>
      </c>
      <c r="E3000" s="42">
        <v>2958465</v>
      </c>
      <c r="F3000" s="41"/>
      <c r="G3000" s="41"/>
      <c r="H3000" s="40" t="s">
        <v>9590</v>
      </c>
      <c r="I3000" s="42">
        <v>42825</v>
      </c>
      <c r="J3000" s="40" t="s">
        <v>11115</v>
      </c>
      <c r="K3000" s="42">
        <v>42825</v>
      </c>
      <c r="L3000" s="40" t="s">
        <v>11115</v>
      </c>
      <c r="M3000" s="42">
        <v>42825</v>
      </c>
      <c r="N3000" s="42">
        <v>2958465</v>
      </c>
      <c r="O3000" s="40" t="s">
        <v>11116</v>
      </c>
      <c r="P3000" s="40" t="s">
        <v>18054</v>
      </c>
      <c r="Q3000" s="40" t="s">
        <v>11118</v>
      </c>
    </row>
    <row r="3001" spans="1:17" x14ac:dyDescent="0.35">
      <c r="A3001" s="40" t="s">
        <v>18055</v>
      </c>
      <c r="B3001" s="40" t="s">
        <v>18056</v>
      </c>
      <c r="C3001" s="41"/>
      <c r="D3001" s="42">
        <v>42825</v>
      </c>
      <c r="E3001" s="42">
        <v>2958465</v>
      </c>
      <c r="F3001" s="41"/>
      <c r="G3001" s="41"/>
      <c r="H3001" s="40" t="s">
        <v>9590</v>
      </c>
      <c r="I3001" s="42">
        <v>42825</v>
      </c>
      <c r="J3001" s="40" t="s">
        <v>11115</v>
      </c>
      <c r="K3001" s="42">
        <v>42825</v>
      </c>
      <c r="L3001" s="40" t="s">
        <v>11115</v>
      </c>
      <c r="M3001" s="42">
        <v>42825</v>
      </c>
      <c r="N3001" s="42">
        <v>2958465</v>
      </c>
      <c r="O3001" s="40" t="s">
        <v>11116</v>
      </c>
      <c r="P3001" s="40" t="s">
        <v>18054</v>
      </c>
      <c r="Q3001" s="40" t="s">
        <v>11121</v>
      </c>
    </row>
    <row r="3002" spans="1:17" x14ac:dyDescent="0.35">
      <c r="A3002" s="40" t="s">
        <v>18057</v>
      </c>
      <c r="B3002" s="40" t="s">
        <v>18058</v>
      </c>
      <c r="C3002" s="41"/>
      <c r="D3002" s="42">
        <v>42825</v>
      </c>
      <c r="E3002" s="42">
        <v>2958465</v>
      </c>
      <c r="F3002" s="41"/>
      <c r="G3002" s="41"/>
      <c r="H3002" s="40" t="s">
        <v>9590</v>
      </c>
      <c r="I3002" s="42">
        <v>42825</v>
      </c>
      <c r="J3002" s="40" t="s">
        <v>11115</v>
      </c>
      <c r="K3002" s="42">
        <v>42825</v>
      </c>
      <c r="L3002" s="40" t="s">
        <v>11115</v>
      </c>
      <c r="M3002" s="42">
        <v>42825</v>
      </c>
      <c r="N3002" s="42">
        <v>2958465</v>
      </c>
      <c r="O3002" s="40" t="s">
        <v>11720</v>
      </c>
      <c r="P3002" s="40" t="s">
        <v>18059</v>
      </c>
      <c r="Q3002" s="40" t="s">
        <v>11118</v>
      </c>
    </row>
    <row r="3003" spans="1:17" x14ac:dyDescent="0.35">
      <c r="A3003" s="40" t="s">
        <v>10457</v>
      </c>
      <c r="B3003" s="40" t="s">
        <v>18060</v>
      </c>
      <c r="C3003" s="41"/>
      <c r="D3003" s="42">
        <v>42825</v>
      </c>
      <c r="E3003" s="42">
        <v>2958465</v>
      </c>
      <c r="F3003" s="41"/>
      <c r="G3003" s="41"/>
      <c r="H3003" s="40" t="s">
        <v>9590</v>
      </c>
      <c r="I3003" s="42">
        <v>42825</v>
      </c>
      <c r="J3003" s="40" t="s">
        <v>11115</v>
      </c>
      <c r="K3003" s="42">
        <v>42825</v>
      </c>
      <c r="L3003" s="40" t="s">
        <v>11115</v>
      </c>
      <c r="M3003" s="42">
        <v>42825</v>
      </c>
      <c r="N3003" s="42">
        <v>2958465</v>
      </c>
      <c r="O3003" s="40" t="s">
        <v>11149</v>
      </c>
      <c r="P3003" s="40" t="s">
        <v>18059</v>
      </c>
      <c r="Q3003" s="40" t="s">
        <v>11144</v>
      </c>
    </row>
    <row r="3004" spans="1:17" x14ac:dyDescent="0.35">
      <c r="A3004" s="40" t="s">
        <v>8496</v>
      </c>
      <c r="B3004" s="40" t="s">
        <v>18060</v>
      </c>
      <c r="C3004" s="41"/>
      <c r="D3004" s="42">
        <v>42825</v>
      </c>
      <c r="E3004" s="42">
        <v>2958465</v>
      </c>
      <c r="F3004" s="41"/>
      <c r="G3004" s="41"/>
      <c r="H3004" s="40" t="s">
        <v>9590</v>
      </c>
      <c r="I3004" s="42">
        <v>42825</v>
      </c>
      <c r="J3004" s="40" t="s">
        <v>11115</v>
      </c>
      <c r="K3004" s="42">
        <v>42825</v>
      </c>
      <c r="L3004" s="40" t="s">
        <v>11115</v>
      </c>
      <c r="M3004" s="42">
        <v>42825</v>
      </c>
      <c r="N3004" s="42">
        <v>2958465</v>
      </c>
      <c r="O3004" s="40" t="s">
        <v>11149</v>
      </c>
      <c r="P3004" s="40" t="s">
        <v>18059</v>
      </c>
      <c r="Q3004" s="40" t="s">
        <v>11144</v>
      </c>
    </row>
    <row r="3005" spans="1:17" x14ac:dyDescent="0.35">
      <c r="A3005" s="40" t="s">
        <v>10456</v>
      </c>
      <c r="B3005" s="40" t="s">
        <v>18061</v>
      </c>
      <c r="C3005" s="41"/>
      <c r="D3005" s="42">
        <v>42825</v>
      </c>
      <c r="E3005" s="42">
        <v>2958465</v>
      </c>
      <c r="F3005" s="40" t="s">
        <v>13634</v>
      </c>
      <c r="G3005" s="41"/>
      <c r="H3005" s="40" t="s">
        <v>9590</v>
      </c>
      <c r="I3005" s="42">
        <v>42825</v>
      </c>
      <c r="J3005" s="40" t="s">
        <v>11115</v>
      </c>
      <c r="K3005" s="42">
        <v>42825</v>
      </c>
      <c r="L3005" s="40" t="s">
        <v>11115</v>
      </c>
      <c r="M3005" s="42">
        <v>42825</v>
      </c>
      <c r="N3005" s="42">
        <v>2958465</v>
      </c>
      <c r="O3005" s="40" t="s">
        <v>11149</v>
      </c>
      <c r="P3005" s="40" t="s">
        <v>18059</v>
      </c>
      <c r="Q3005" s="40" t="s">
        <v>11152</v>
      </c>
    </row>
    <row r="3006" spans="1:17" x14ac:dyDescent="0.35">
      <c r="A3006" s="40" t="s">
        <v>18062</v>
      </c>
      <c r="B3006" s="40" t="s">
        <v>18063</v>
      </c>
      <c r="C3006" s="41"/>
      <c r="D3006" s="42">
        <v>42825</v>
      </c>
      <c r="E3006" s="42">
        <v>2958465</v>
      </c>
      <c r="F3006" s="41"/>
      <c r="G3006" s="41"/>
      <c r="H3006" s="40" t="s">
        <v>9590</v>
      </c>
      <c r="I3006" s="42">
        <v>42825</v>
      </c>
      <c r="J3006" s="40" t="s">
        <v>11115</v>
      </c>
      <c r="K3006" s="42">
        <v>42825</v>
      </c>
      <c r="L3006" s="40" t="s">
        <v>11115</v>
      </c>
      <c r="M3006" s="42">
        <v>42825</v>
      </c>
      <c r="N3006" s="42">
        <v>2958465</v>
      </c>
      <c r="O3006" s="40" t="s">
        <v>11188</v>
      </c>
      <c r="P3006" s="40" t="s">
        <v>18064</v>
      </c>
      <c r="Q3006" s="40" t="s">
        <v>11118</v>
      </c>
    </row>
    <row r="3007" spans="1:17" x14ac:dyDescent="0.35">
      <c r="A3007" s="40" t="s">
        <v>18065</v>
      </c>
      <c r="B3007" s="40" t="s">
        <v>18066</v>
      </c>
      <c r="C3007" s="41"/>
      <c r="D3007" s="42">
        <v>42825</v>
      </c>
      <c r="E3007" s="42">
        <v>2958465</v>
      </c>
      <c r="F3007" s="41"/>
      <c r="G3007" s="41"/>
      <c r="H3007" s="40" t="s">
        <v>9590</v>
      </c>
      <c r="I3007" s="42">
        <v>42825</v>
      </c>
      <c r="J3007" s="40" t="s">
        <v>11115</v>
      </c>
      <c r="K3007" s="42">
        <v>42825</v>
      </c>
      <c r="L3007" s="40" t="s">
        <v>11115</v>
      </c>
      <c r="M3007" s="42">
        <v>42825</v>
      </c>
      <c r="N3007" s="42">
        <v>2958465</v>
      </c>
      <c r="O3007" s="40" t="s">
        <v>11188</v>
      </c>
      <c r="P3007" s="40" t="s">
        <v>18064</v>
      </c>
      <c r="Q3007" s="40" t="s">
        <v>11121</v>
      </c>
    </row>
    <row r="3008" spans="1:17" x14ac:dyDescent="0.35">
      <c r="A3008" s="40" t="s">
        <v>18067</v>
      </c>
      <c r="B3008" s="40" t="s">
        <v>18068</v>
      </c>
      <c r="C3008" s="41"/>
      <c r="D3008" s="42">
        <v>42825</v>
      </c>
      <c r="E3008" s="42">
        <v>2958465</v>
      </c>
      <c r="F3008" s="41"/>
      <c r="G3008" s="41"/>
      <c r="H3008" s="40" t="s">
        <v>9590</v>
      </c>
      <c r="I3008" s="42">
        <v>42825</v>
      </c>
      <c r="J3008" s="40" t="s">
        <v>11115</v>
      </c>
      <c r="K3008" s="42">
        <v>42825</v>
      </c>
      <c r="L3008" s="40" t="s">
        <v>11115</v>
      </c>
      <c r="M3008" s="42">
        <v>42825</v>
      </c>
      <c r="N3008" s="42">
        <v>2958465</v>
      </c>
      <c r="O3008" s="40" t="s">
        <v>11210</v>
      </c>
      <c r="P3008" s="40" t="s">
        <v>18069</v>
      </c>
      <c r="Q3008" s="40" t="s">
        <v>11144</v>
      </c>
    </row>
    <row r="3009" spans="1:17" x14ac:dyDescent="0.35">
      <c r="A3009" s="40" t="s">
        <v>18070</v>
      </c>
      <c r="B3009" s="40" t="s">
        <v>18071</v>
      </c>
      <c r="C3009" s="41"/>
      <c r="D3009" s="42">
        <v>42825</v>
      </c>
      <c r="E3009" s="42">
        <v>2958465</v>
      </c>
      <c r="F3009" s="40" t="s">
        <v>18067</v>
      </c>
      <c r="G3009" s="41"/>
      <c r="H3009" s="40" t="s">
        <v>9590</v>
      </c>
      <c r="I3009" s="42">
        <v>42825</v>
      </c>
      <c r="J3009" s="40" t="s">
        <v>11115</v>
      </c>
      <c r="K3009" s="42">
        <v>42825</v>
      </c>
      <c r="L3009" s="40" t="s">
        <v>11115</v>
      </c>
      <c r="M3009" s="42">
        <v>42825</v>
      </c>
      <c r="N3009" s="42">
        <v>2958465</v>
      </c>
      <c r="O3009" s="40" t="s">
        <v>11210</v>
      </c>
      <c r="P3009" s="40" t="s">
        <v>18069</v>
      </c>
      <c r="Q3009" s="40" t="s">
        <v>11121</v>
      </c>
    </row>
    <row r="3010" spans="1:17" x14ac:dyDescent="0.35">
      <c r="A3010" s="40" t="s">
        <v>18072</v>
      </c>
      <c r="B3010" s="40" t="s">
        <v>18073</v>
      </c>
      <c r="C3010" s="41"/>
      <c r="D3010" s="42">
        <v>42825</v>
      </c>
      <c r="E3010" s="42">
        <v>2958465</v>
      </c>
      <c r="F3010" s="40" t="s">
        <v>13728</v>
      </c>
      <c r="G3010" s="41"/>
      <c r="H3010" s="40" t="s">
        <v>9590</v>
      </c>
      <c r="I3010" s="42">
        <v>42825</v>
      </c>
      <c r="J3010" s="40" t="s">
        <v>11115</v>
      </c>
      <c r="K3010" s="42">
        <v>42825</v>
      </c>
      <c r="L3010" s="40" t="s">
        <v>11115</v>
      </c>
      <c r="M3010" s="42">
        <v>42825</v>
      </c>
      <c r="N3010" s="42">
        <v>2958465</v>
      </c>
      <c r="O3010" s="40" t="s">
        <v>11210</v>
      </c>
      <c r="P3010" s="40" t="s">
        <v>18069</v>
      </c>
      <c r="Q3010" s="40" t="s">
        <v>11152</v>
      </c>
    </row>
    <row r="3011" spans="1:17" x14ac:dyDescent="0.35">
      <c r="A3011" s="40" t="s">
        <v>18074</v>
      </c>
      <c r="B3011" s="40" t="s">
        <v>18075</v>
      </c>
      <c r="C3011" s="41"/>
      <c r="D3011" s="42">
        <v>42825</v>
      </c>
      <c r="E3011" s="42">
        <v>2958465</v>
      </c>
      <c r="F3011" s="40" t="s">
        <v>11874</v>
      </c>
      <c r="G3011" s="41"/>
      <c r="H3011" s="40" t="s">
        <v>9590</v>
      </c>
      <c r="I3011" s="42">
        <v>42825</v>
      </c>
      <c r="J3011" s="40" t="s">
        <v>11115</v>
      </c>
      <c r="K3011" s="42">
        <v>42825</v>
      </c>
      <c r="L3011" s="40" t="s">
        <v>11115</v>
      </c>
      <c r="M3011" s="42">
        <v>42825</v>
      </c>
      <c r="N3011" s="42">
        <v>2958465</v>
      </c>
      <c r="O3011" s="40" t="s">
        <v>11210</v>
      </c>
      <c r="P3011" s="40" t="s">
        <v>18076</v>
      </c>
      <c r="Q3011" s="40" t="s">
        <v>11118</v>
      </c>
    </row>
    <row r="3012" spans="1:17" x14ac:dyDescent="0.35">
      <c r="A3012" s="40" t="s">
        <v>8503</v>
      </c>
      <c r="B3012" s="40" t="s">
        <v>18075</v>
      </c>
      <c r="C3012" s="41"/>
      <c r="D3012" s="42">
        <v>42825</v>
      </c>
      <c r="E3012" s="42">
        <v>2958465</v>
      </c>
      <c r="F3012" s="41"/>
      <c r="G3012" s="41"/>
      <c r="H3012" s="40" t="s">
        <v>9590</v>
      </c>
      <c r="I3012" s="42">
        <v>42825</v>
      </c>
      <c r="J3012" s="40" t="s">
        <v>11115</v>
      </c>
      <c r="K3012" s="42">
        <v>42825</v>
      </c>
      <c r="L3012" s="40" t="s">
        <v>11115</v>
      </c>
      <c r="M3012" s="42">
        <v>42825</v>
      </c>
      <c r="N3012" s="42">
        <v>2958465</v>
      </c>
      <c r="O3012" s="40" t="s">
        <v>11210</v>
      </c>
      <c r="P3012" s="40" t="s">
        <v>18076</v>
      </c>
      <c r="Q3012" s="40" t="s">
        <v>11118</v>
      </c>
    </row>
    <row r="3013" spans="1:17" x14ac:dyDescent="0.35">
      <c r="A3013" s="40" t="s">
        <v>18077</v>
      </c>
      <c r="B3013" s="40" t="s">
        <v>18078</v>
      </c>
      <c r="C3013" s="41"/>
      <c r="D3013" s="42">
        <v>42825</v>
      </c>
      <c r="E3013" s="42">
        <v>2958465</v>
      </c>
      <c r="F3013" s="40" t="s">
        <v>18074</v>
      </c>
      <c r="G3013" s="41"/>
      <c r="H3013" s="40" t="s">
        <v>9590</v>
      </c>
      <c r="I3013" s="42">
        <v>42825</v>
      </c>
      <c r="J3013" s="40" t="s">
        <v>11115</v>
      </c>
      <c r="K3013" s="42">
        <v>42825</v>
      </c>
      <c r="L3013" s="40" t="s">
        <v>11115</v>
      </c>
      <c r="M3013" s="42">
        <v>42825</v>
      </c>
      <c r="N3013" s="42">
        <v>2958465</v>
      </c>
      <c r="O3013" s="40" t="s">
        <v>11210</v>
      </c>
      <c r="P3013" s="40" t="s">
        <v>18076</v>
      </c>
      <c r="Q3013" s="40" t="s">
        <v>11121</v>
      </c>
    </row>
    <row r="3014" spans="1:17" x14ac:dyDescent="0.35">
      <c r="A3014" s="40" t="s">
        <v>18079</v>
      </c>
      <c r="B3014" s="40" t="s">
        <v>18080</v>
      </c>
      <c r="C3014" s="41"/>
      <c r="D3014" s="42">
        <v>42825</v>
      </c>
      <c r="E3014" s="42">
        <v>2958465</v>
      </c>
      <c r="F3014" s="40" t="s">
        <v>14203</v>
      </c>
      <c r="G3014" s="41"/>
      <c r="H3014" s="40" t="s">
        <v>9590</v>
      </c>
      <c r="I3014" s="42">
        <v>42825</v>
      </c>
      <c r="J3014" s="40" t="s">
        <v>11115</v>
      </c>
      <c r="K3014" s="42">
        <v>42825</v>
      </c>
      <c r="L3014" s="40" t="s">
        <v>11115</v>
      </c>
      <c r="M3014" s="42">
        <v>42825</v>
      </c>
      <c r="N3014" s="42">
        <v>2958465</v>
      </c>
      <c r="O3014" s="40" t="s">
        <v>11210</v>
      </c>
      <c r="P3014" s="40" t="s">
        <v>18081</v>
      </c>
      <c r="Q3014" s="40" t="s">
        <v>11118</v>
      </c>
    </row>
    <row r="3015" spans="1:17" x14ac:dyDescent="0.35">
      <c r="A3015" s="40" t="s">
        <v>18082</v>
      </c>
      <c r="B3015" s="40" t="s">
        <v>18083</v>
      </c>
      <c r="C3015" s="41"/>
      <c r="D3015" s="42">
        <v>42825</v>
      </c>
      <c r="E3015" s="42">
        <v>2958465</v>
      </c>
      <c r="F3015" s="41"/>
      <c r="G3015" s="41"/>
      <c r="H3015" s="40" t="s">
        <v>9590</v>
      </c>
      <c r="I3015" s="42">
        <v>42825</v>
      </c>
      <c r="J3015" s="40" t="s">
        <v>11115</v>
      </c>
      <c r="K3015" s="42">
        <v>42825</v>
      </c>
      <c r="L3015" s="40" t="s">
        <v>11115</v>
      </c>
      <c r="M3015" s="42">
        <v>42825</v>
      </c>
      <c r="N3015" s="42">
        <v>2958465</v>
      </c>
      <c r="O3015" s="40" t="s">
        <v>11210</v>
      </c>
      <c r="P3015" s="40" t="s">
        <v>18081</v>
      </c>
      <c r="Q3015" s="40" t="s">
        <v>11144</v>
      </c>
    </row>
    <row r="3016" spans="1:17" x14ac:dyDescent="0.35">
      <c r="A3016" s="40" t="s">
        <v>18084</v>
      </c>
      <c r="B3016" s="40" t="s">
        <v>18085</v>
      </c>
      <c r="C3016" s="41"/>
      <c r="D3016" s="42">
        <v>42825</v>
      </c>
      <c r="E3016" s="42">
        <v>2958465</v>
      </c>
      <c r="F3016" s="40" t="s">
        <v>18086</v>
      </c>
      <c r="G3016" s="41"/>
      <c r="H3016" s="40" t="s">
        <v>9590</v>
      </c>
      <c r="I3016" s="42">
        <v>42825</v>
      </c>
      <c r="J3016" s="40" t="s">
        <v>11115</v>
      </c>
      <c r="K3016" s="42">
        <v>42825</v>
      </c>
      <c r="L3016" s="40" t="s">
        <v>11115</v>
      </c>
      <c r="M3016" s="42">
        <v>42825</v>
      </c>
      <c r="N3016" s="42">
        <v>2958465</v>
      </c>
      <c r="O3016" s="40" t="s">
        <v>11210</v>
      </c>
      <c r="P3016" s="40" t="s">
        <v>18081</v>
      </c>
      <c r="Q3016" s="40" t="s">
        <v>11121</v>
      </c>
    </row>
    <row r="3017" spans="1:17" x14ac:dyDescent="0.35">
      <c r="A3017" s="40" t="s">
        <v>18087</v>
      </c>
      <c r="B3017" s="40" t="s">
        <v>18088</v>
      </c>
      <c r="C3017" s="41"/>
      <c r="D3017" s="42">
        <v>42825</v>
      </c>
      <c r="E3017" s="42">
        <v>2958465</v>
      </c>
      <c r="F3017" s="41"/>
      <c r="G3017" s="41"/>
      <c r="H3017" s="40" t="s">
        <v>9590</v>
      </c>
      <c r="I3017" s="42">
        <v>42825</v>
      </c>
      <c r="J3017" s="40" t="s">
        <v>11115</v>
      </c>
      <c r="K3017" s="42">
        <v>42825</v>
      </c>
      <c r="L3017" s="40" t="s">
        <v>11115</v>
      </c>
      <c r="M3017" s="42">
        <v>42825</v>
      </c>
      <c r="N3017" s="42">
        <v>2958465</v>
      </c>
      <c r="O3017" s="40" t="s">
        <v>11210</v>
      </c>
      <c r="P3017" s="40" t="s">
        <v>18081</v>
      </c>
      <c r="Q3017" s="40" t="s">
        <v>11184</v>
      </c>
    </row>
    <row r="3018" spans="1:17" x14ac:dyDescent="0.35">
      <c r="A3018" s="40" t="s">
        <v>18089</v>
      </c>
      <c r="B3018" s="40" t="s">
        <v>18090</v>
      </c>
      <c r="C3018" s="41"/>
      <c r="D3018" s="42">
        <v>42825</v>
      </c>
      <c r="E3018" s="42">
        <v>2958465</v>
      </c>
      <c r="F3018" s="41"/>
      <c r="G3018" s="41"/>
      <c r="H3018" s="40" t="s">
        <v>9590</v>
      </c>
      <c r="I3018" s="42">
        <v>42825</v>
      </c>
      <c r="J3018" s="40" t="s">
        <v>11115</v>
      </c>
      <c r="K3018" s="42">
        <v>42825</v>
      </c>
      <c r="L3018" s="40" t="s">
        <v>11115</v>
      </c>
      <c r="M3018" s="42">
        <v>42825</v>
      </c>
      <c r="N3018" s="42">
        <v>2958465</v>
      </c>
      <c r="O3018" s="40" t="s">
        <v>11116</v>
      </c>
      <c r="P3018" s="40" t="s">
        <v>18091</v>
      </c>
      <c r="Q3018" s="40" t="s">
        <v>11118</v>
      </c>
    </row>
    <row r="3019" spans="1:17" x14ac:dyDescent="0.35">
      <c r="A3019" s="40" t="s">
        <v>18092</v>
      </c>
      <c r="B3019" s="40" t="s">
        <v>18093</v>
      </c>
      <c r="C3019" s="41"/>
      <c r="D3019" s="42">
        <v>42825</v>
      </c>
      <c r="E3019" s="42">
        <v>2958465</v>
      </c>
      <c r="F3019" s="41"/>
      <c r="G3019" s="41"/>
      <c r="H3019" s="40" t="s">
        <v>9590</v>
      </c>
      <c r="I3019" s="42">
        <v>42825</v>
      </c>
      <c r="J3019" s="40" t="s">
        <v>11115</v>
      </c>
      <c r="K3019" s="42">
        <v>42825</v>
      </c>
      <c r="L3019" s="40" t="s">
        <v>11115</v>
      </c>
      <c r="M3019" s="42">
        <v>42825</v>
      </c>
      <c r="N3019" s="42">
        <v>2958465</v>
      </c>
      <c r="O3019" s="40" t="s">
        <v>11116</v>
      </c>
      <c r="P3019" s="40" t="s">
        <v>18091</v>
      </c>
      <c r="Q3019" s="40" t="s">
        <v>11121</v>
      </c>
    </row>
    <row r="3020" spans="1:17" x14ac:dyDescent="0.35">
      <c r="A3020" s="40" t="s">
        <v>18094</v>
      </c>
      <c r="B3020" s="40" t="s">
        <v>18095</v>
      </c>
      <c r="C3020" s="41"/>
      <c r="D3020" s="42">
        <v>42825</v>
      </c>
      <c r="E3020" s="42">
        <v>2958465</v>
      </c>
      <c r="F3020" s="41"/>
      <c r="G3020" s="41"/>
      <c r="H3020" s="40" t="s">
        <v>9590</v>
      </c>
      <c r="I3020" s="42">
        <v>42825</v>
      </c>
      <c r="J3020" s="40" t="s">
        <v>11115</v>
      </c>
      <c r="K3020" s="42">
        <v>42825</v>
      </c>
      <c r="L3020" s="40" t="s">
        <v>11115</v>
      </c>
      <c r="M3020" s="42">
        <v>42825</v>
      </c>
      <c r="N3020" s="42">
        <v>2958465</v>
      </c>
      <c r="O3020" s="40" t="s">
        <v>11116</v>
      </c>
      <c r="P3020" s="40" t="s">
        <v>18091</v>
      </c>
      <c r="Q3020" s="40" t="s">
        <v>11136</v>
      </c>
    </row>
    <row r="3021" spans="1:17" ht="26.5" x14ac:dyDescent="0.35">
      <c r="A3021" s="40" t="s">
        <v>18096</v>
      </c>
      <c r="B3021" s="40" t="s">
        <v>18097</v>
      </c>
      <c r="C3021" s="41"/>
      <c r="D3021" s="42">
        <v>42825</v>
      </c>
      <c r="E3021" s="42">
        <v>2958465</v>
      </c>
      <c r="F3021" s="40" t="s">
        <v>12882</v>
      </c>
      <c r="G3021" s="41"/>
      <c r="H3021" s="40" t="s">
        <v>9590</v>
      </c>
      <c r="I3021" s="42">
        <v>42825</v>
      </c>
      <c r="J3021" s="40" t="s">
        <v>11115</v>
      </c>
      <c r="K3021" s="42">
        <v>42825</v>
      </c>
      <c r="L3021" s="40" t="s">
        <v>11115</v>
      </c>
      <c r="M3021" s="42">
        <v>42825</v>
      </c>
      <c r="N3021" s="42">
        <v>2958465</v>
      </c>
      <c r="O3021" s="40" t="s">
        <v>11175</v>
      </c>
      <c r="P3021" s="40" t="s">
        <v>18098</v>
      </c>
      <c r="Q3021" s="40" t="s">
        <v>11118</v>
      </c>
    </row>
    <row r="3022" spans="1:17" x14ac:dyDescent="0.35">
      <c r="A3022" s="40" t="s">
        <v>18099</v>
      </c>
      <c r="B3022" s="40" t="s">
        <v>18100</v>
      </c>
      <c r="C3022" s="41"/>
      <c r="D3022" s="42">
        <v>42825</v>
      </c>
      <c r="E3022" s="42">
        <v>2958465</v>
      </c>
      <c r="F3022" s="40" t="s">
        <v>18096</v>
      </c>
      <c r="G3022" s="41"/>
      <c r="H3022" s="40" t="s">
        <v>9590</v>
      </c>
      <c r="I3022" s="42">
        <v>42825</v>
      </c>
      <c r="J3022" s="40" t="s">
        <v>11115</v>
      </c>
      <c r="K3022" s="42">
        <v>42825</v>
      </c>
      <c r="L3022" s="40" t="s">
        <v>11115</v>
      </c>
      <c r="M3022" s="42">
        <v>42825</v>
      </c>
      <c r="N3022" s="42">
        <v>2958465</v>
      </c>
      <c r="O3022" s="40" t="s">
        <v>11175</v>
      </c>
      <c r="P3022" s="40" t="s">
        <v>18098</v>
      </c>
      <c r="Q3022" s="40" t="s">
        <v>11121</v>
      </c>
    </row>
    <row r="3023" spans="1:17" x14ac:dyDescent="0.35">
      <c r="A3023" s="40" t="s">
        <v>18101</v>
      </c>
      <c r="B3023" s="40" t="s">
        <v>18102</v>
      </c>
      <c r="C3023" s="41"/>
      <c r="D3023" s="42">
        <v>42825</v>
      </c>
      <c r="E3023" s="42">
        <v>2958465</v>
      </c>
      <c r="F3023" s="41"/>
      <c r="G3023" s="41"/>
      <c r="H3023" s="40" t="s">
        <v>9590</v>
      </c>
      <c r="I3023" s="42">
        <v>42825</v>
      </c>
      <c r="J3023" s="40" t="s">
        <v>11115</v>
      </c>
      <c r="K3023" s="42">
        <v>42825</v>
      </c>
      <c r="L3023" s="40" t="s">
        <v>11115</v>
      </c>
      <c r="M3023" s="42">
        <v>42825</v>
      </c>
      <c r="N3023" s="42">
        <v>2958465</v>
      </c>
      <c r="O3023" s="40" t="s">
        <v>11149</v>
      </c>
      <c r="P3023" s="40" t="s">
        <v>17527</v>
      </c>
      <c r="Q3023" s="40" t="s">
        <v>11118</v>
      </c>
    </row>
    <row r="3024" spans="1:17" x14ac:dyDescent="0.35">
      <c r="A3024" s="40" t="s">
        <v>10569</v>
      </c>
      <c r="B3024" s="40" t="s">
        <v>17526</v>
      </c>
      <c r="C3024" s="41"/>
      <c r="D3024" s="42">
        <v>42825</v>
      </c>
      <c r="E3024" s="42">
        <v>2958465</v>
      </c>
      <c r="F3024" s="41"/>
      <c r="G3024" s="41"/>
      <c r="H3024" s="40" t="s">
        <v>9590</v>
      </c>
      <c r="I3024" s="42">
        <v>42825</v>
      </c>
      <c r="J3024" s="40" t="s">
        <v>11115</v>
      </c>
      <c r="K3024" s="42">
        <v>42825</v>
      </c>
      <c r="L3024" s="40" t="s">
        <v>11115</v>
      </c>
      <c r="M3024" s="42">
        <v>42825</v>
      </c>
      <c r="N3024" s="42">
        <v>2958465</v>
      </c>
      <c r="O3024" s="40" t="s">
        <v>11149</v>
      </c>
      <c r="P3024" s="40" t="s">
        <v>17527</v>
      </c>
      <c r="Q3024" s="40" t="s">
        <v>11152</v>
      </c>
    </row>
    <row r="3025" spans="1:17" ht="26.5" x14ac:dyDescent="0.35">
      <c r="A3025" s="40" t="s">
        <v>18103</v>
      </c>
      <c r="B3025" s="40" t="s">
        <v>18104</v>
      </c>
      <c r="C3025" s="41"/>
      <c r="D3025" s="42">
        <v>42825</v>
      </c>
      <c r="E3025" s="42">
        <v>2958465</v>
      </c>
      <c r="F3025" s="41"/>
      <c r="G3025" s="41"/>
      <c r="H3025" s="40" t="s">
        <v>9590</v>
      </c>
      <c r="I3025" s="42">
        <v>42825</v>
      </c>
      <c r="J3025" s="40" t="s">
        <v>11115</v>
      </c>
      <c r="K3025" s="42">
        <v>42825</v>
      </c>
      <c r="L3025" s="40" t="s">
        <v>11115</v>
      </c>
      <c r="M3025" s="42">
        <v>42825</v>
      </c>
      <c r="N3025" s="42">
        <v>2958465</v>
      </c>
      <c r="O3025" s="40" t="s">
        <v>11160</v>
      </c>
      <c r="P3025" s="40" t="s">
        <v>18105</v>
      </c>
      <c r="Q3025" s="40" t="s">
        <v>11121</v>
      </c>
    </row>
    <row r="3026" spans="1:17" x14ac:dyDescent="0.35">
      <c r="A3026" s="40" t="s">
        <v>18106</v>
      </c>
      <c r="B3026" s="40" t="s">
        <v>18107</v>
      </c>
      <c r="C3026" s="41"/>
      <c r="D3026" s="42">
        <v>42825</v>
      </c>
      <c r="E3026" s="42">
        <v>2958465</v>
      </c>
      <c r="F3026" s="41"/>
      <c r="G3026" s="41"/>
      <c r="H3026" s="40" t="s">
        <v>9590</v>
      </c>
      <c r="I3026" s="42">
        <v>42825</v>
      </c>
      <c r="J3026" s="40" t="s">
        <v>11115</v>
      </c>
      <c r="K3026" s="42">
        <v>42825</v>
      </c>
      <c r="L3026" s="40" t="s">
        <v>11115</v>
      </c>
      <c r="M3026" s="42">
        <v>42825</v>
      </c>
      <c r="N3026" s="42">
        <v>2958465</v>
      </c>
      <c r="O3026" s="40" t="s">
        <v>11155</v>
      </c>
      <c r="P3026" s="40" t="s">
        <v>18108</v>
      </c>
      <c r="Q3026" s="40" t="s">
        <v>11118</v>
      </c>
    </row>
    <row r="3027" spans="1:17" ht="26.5" x14ac:dyDescent="0.35">
      <c r="A3027" s="40" t="s">
        <v>18109</v>
      </c>
      <c r="B3027" s="40" t="s">
        <v>18110</v>
      </c>
      <c r="C3027" s="41"/>
      <c r="D3027" s="42">
        <v>42825</v>
      </c>
      <c r="E3027" s="42">
        <v>2958465</v>
      </c>
      <c r="F3027" s="40" t="s">
        <v>18106</v>
      </c>
      <c r="G3027" s="41"/>
      <c r="H3027" s="40" t="s">
        <v>9590</v>
      </c>
      <c r="I3027" s="42">
        <v>42825</v>
      </c>
      <c r="J3027" s="40" t="s">
        <v>11115</v>
      </c>
      <c r="K3027" s="42">
        <v>42825</v>
      </c>
      <c r="L3027" s="40" t="s">
        <v>11115</v>
      </c>
      <c r="M3027" s="42">
        <v>42825</v>
      </c>
      <c r="N3027" s="42">
        <v>2958465</v>
      </c>
      <c r="O3027" s="40" t="s">
        <v>11160</v>
      </c>
      <c r="P3027" s="40" t="s">
        <v>18108</v>
      </c>
      <c r="Q3027" s="40" t="s">
        <v>11121</v>
      </c>
    </row>
    <row r="3028" spans="1:17" x14ac:dyDescent="0.35">
      <c r="A3028" s="40" t="s">
        <v>18111</v>
      </c>
      <c r="B3028" s="40" t="s">
        <v>18112</v>
      </c>
      <c r="C3028" s="41"/>
      <c r="D3028" s="42">
        <v>42825</v>
      </c>
      <c r="E3028" s="42">
        <v>2958465</v>
      </c>
      <c r="F3028" s="41"/>
      <c r="G3028" s="41"/>
      <c r="H3028" s="40" t="s">
        <v>9590</v>
      </c>
      <c r="I3028" s="42">
        <v>42825</v>
      </c>
      <c r="J3028" s="40" t="s">
        <v>11115</v>
      </c>
      <c r="K3028" s="42">
        <v>42825</v>
      </c>
      <c r="L3028" s="40" t="s">
        <v>11115</v>
      </c>
      <c r="M3028" s="42">
        <v>42825</v>
      </c>
      <c r="N3028" s="42">
        <v>2958465</v>
      </c>
      <c r="O3028" s="40" t="s">
        <v>11249</v>
      </c>
      <c r="P3028" s="40" t="s">
        <v>18113</v>
      </c>
      <c r="Q3028" s="40" t="s">
        <v>11118</v>
      </c>
    </row>
    <row r="3029" spans="1:17" x14ac:dyDescent="0.35">
      <c r="A3029" s="40" t="s">
        <v>18114</v>
      </c>
      <c r="B3029" s="40" t="s">
        <v>18115</v>
      </c>
      <c r="C3029" s="41"/>
      <c r="D3029" s="42">
        <v>42825</v>
      </c>
      <c r="E3029" s="42">
        <v>2958465</v>
      </c>
      <c r="F3029" s="41"/>
      <c r="G3029" s="41"/>
      <c r="H3029" s="40" t="s">
        <v>9590</v>
      </c>
      <c r="I3029" s="42">
        <v>42825</v>
      </c>
      <c r="J3029" s="40" t="s">
        <v>11115</v>
      </c>
      <c r="K3029" s="42">
        <v>42825</v>
      </c>
      <c r="L3029" s="40" t="s">
        <v>11115</v>
      </c>
      <c r="M3029" s="42">
        <v>42825</v>
      </c>
      <c r="N3029" s="42">
        <v>2958465</v>
      </c>
      <c r="O3029" s="40" t="s">
        <v>11249</v>
      </c>
      <c r="P3029" s="40" t="s">
        <v>18113</v>
      </c>
      <c r="Q3029" s="40" t="s">
        <v>11121</v>
      </c>
    </row>
    <row r="3030" spans="1:17" x14ac:dyDescent="0.35">
      <c r="A3030" s="40" t="s">
        <v>18116</v>
      </c>
      <c r="B3030" s="40" t="s">
        <v>18117</v>
      </c>
      <c r="C3030" s="41"/>
      <c r="D3030" s="42">
        <v>42825</v>
      </c>
      <c r="E3030" s="42">
        <v>2958465</v>
      </c>
      <c r="F3030" s="41"/>
      <c r="G3030" s="41"/>
      <c r="H3030" s="40" t="s">
        <v>9590</v>
      </c>
      <c r="I3030" s="42">
        <v>42825</v>
      </c>
      <c r="J3030" s="40" t="s">
        <v>11115</v>
      </c>
      <c r="K3030" s="42">
        <v>42825</v>
      </c>
      <c r="L3030" s="40" t="s">
        <v>11115</v>
      </c>
      <c r="M3030" s="42">
        <v>42825</v>
      </c>
      <c r="N3030" s="42">
        <v>2958465</v>
      </c>
      <c r="O3030" s="40" t="s">
        <v>11116</v>
      </c>
      <c r="P3030" s="40" t="s">
        <v>18118</v>
      </c>
      <c r="Q3030" s="40" t="s">
        <v>11118</v>
      </c>
    </row>
    <row r="3031" spans="1:17" x14ac:dyDescent="0.35">
      <c r="A3031" s="40" t="s">
        <v>18119</v>
      </c>
      <c r="B3031" s="40" t="s">
        <v>18120</v>
      </c>
      <c r="C3031" s="41"/>
      <c r="D3031" s="42">
        <v>42825</v>
      </c>
      <c r="E3031" s="42">
        <v>2958465</v>
      </c>
      <c r="F3031" s="41"/>
      <c r="G3031" s="41"/>
      <c r="H3031" s="40" t="s">
        <v>9590</v>
      </c>
      <c r="I3031" s="42">
        <v>42825</v>
      </c>
      <c r="J3031" s="40" t="s">
        <v>11115</v>
      </c>
      <c r="K3031" s="42">
        <v>42825</v>
      </c>
      <c r="L3031" s="40" t="s">
        <v>11115</v>
      </c>
      <c r="M3031" s="42">
        <v>42825</v>
      </c>
      <c r="N3031" s="42">
        <v>2958465</v>
      </c>
      <c r="O3031" s="40" t="s">
        <v>11116</v>
      </c>
      <c r="P3031" s="40" t="s">
        <v>18118</v>
      </c>
      <c r="Q3031" s="40" t="s">
        <v>11121</v>
      </c>
    </row>
    <row r="3032" spans="1:17" x14ac:dyDescent="0.35">
      <c r="A3032" s="40" t="s">
        <v>18121</v>
      </c>
      <c r="B3032" s="40" t="s">
        <v>18122</v>
      </c>
      <c r="C3032" s="41"/>
      <c r="D3032" s="42">
        <v>42825</v>
      </c>
      <c r="E3032" s="42">
        <v>2958465</v>
      </c>
      <c r="F3032" s="41"/>
      <c r="G3032" s="41"/>
      <c r="H3032" s="40" t="s">
        <v>9590</v>
      </c>
      <c r="I3032" s="42">
        <v>42825</v>
      </c>
      <c r="J3032" s="40" t="s">
        <v>11115</v>
      </c>
      <c r="K3032" s="42">
        <v>42825</v>
      </c>
      <c r="L3032" s="40" t="s">
        <v>11115</v>
      </c>
      <c r="M3032" s="42">
        <v>42825</v>
      </c>
      <c r="N3032" s="42">
        <v>2958465</v>
      </c>
      <c r="O3032" s="40" t="s">
        <v>11116</v>
      </c>
      <c r="P3032" s="40" t="s">
        <v>18118</v>
      </c>
      <c r="Q3032" s="40" t="s">
        <v>11184</v>
      </c>
    </row>
    <row r="3033" spans="1:17" x14ac:dyDescent="0.35">
      <c r="A3033" s="40" t="s">
        <v>18123</v>
      </c>
      <c r="B3033" s="40" t="s">
        <v>18124</v>
      </c>
      <c r="C3033" s="41"/>
      <c r="D3033" s="42">
        <v>42825</v>
      </c>
      <c r="E3033" s="42">
        <v>2958465</v>
      </c>
      <c r="F3033" s="41"/>
      <c r="G3033" s="41"/>
      <c r="H3033" s="40" t="s">
        <v>9590</v>
      </c>
      <c r="I3033" s="42">
        <v>42825</v>
      </c>
      <c r="J3033" s="40" t="s">
        <v>11115</v>
      </c>
      <c r="K3033" s="42">
        <v>42825</v>
      </c>
      <c r="L3033" s="40" t="s">
        <v>11115</v>
      </c>
      <c r="M3033" s="42">
        <v>42825</v>
      </c>
      <c r="N3033" s="42">
        <v>2958465</v>
      </c>
      <c r="O3033" s="40" t="s">
        <v>11260</v>
      </c>
      <c r="P3033" s="40" t="s">
        <v>18125</v>
      </c>
      <c r="Q3033" s="40" t="s">
        <v>11118</v>
      </c>
    </row>
    <row r="3034" spans="1:17" x14ac:dyDescent="0.35">
      <c r="A3034" s="40" t="s">
        <v>18126</v>
      </c>
      <c r="B3034" s="40" t="s">
        <v>18127</v>
      </c>
      <c r="C3034" s="41"/>
      <c r="D3034" s="42">
        <v>42825</v>
      </c>
      <c r="E3034" s="42">
        <v>2958465</v>
      </c>
      <c r="F3034" s="41"/>
      <c r="G3034" s="41"/>
      <c r="H3034" s="40" t="s">
        <v>9590</v>
      </c>
      <c r="I3034" s="42">
        <v>42825</v>
      </c>
      <c r="J3034" s="40" t="s">
        <v>11115</v>
      </c>
      <c r="K3034" s="42">
        <v>42825</v>
      </c>
      <c r="L3034" s="40" t="s">
        <v>11115</v>
      </c>
      <c r="M3034" s="42">
        <v>42825</v>
      </c>
      <c r="N3034" s="42">
        <v>2958465</v>
      </c>
      <c r="O3034" s="40" t="s">
        <v>11260</v>
      </c>
      <c r="P3034" s="40" t="s">
        <v>18125</v>
      </c>
      <c r="Q3034" s="40" t="s">
        <v>11121</v>
      </c>
    </row>
    <row r="3035" spans="1:17" x14ac:dyDescent="0.35">
      <c r="A3035" s="40" t="s">
        <v>18128</v>
      </c>
      <c r="B3035" s="40" t="s">
        <v>18129</v>
      </c>
      <c r="C3035" s="41"/>
      <c r="D3035" s="42">
        <v>42825</v>
      </c>
      <c r="E3035" s="42">
        <v>2958465</v>
      </c>
      <c r="F3035" s="40" t="s">
        <v>11362</v>
      </c>
      <c r="G3035" s="41"/>
      <c r="H3035" s="40" t="s">
        <v>9590</v>
      </c>
      <c r="I3035" s="42">
        <v>42825</v>
      </c>
      <c r="J3035" s="40" t="s">
        <v>11115</v>
      </c>
      <c r="K3035" s="42">
        <v>42825</v>
      </c>
      <c r="L3035" s="40" t="s">
        <v>11115</v>
      </c>
      <c r="M3035" s="42">
        <v>42825</v>
      </c>
      <c r="N3035" s="42">
        <v>2958465</v>
      </c>
      <c r="O3035" s="40" t="s">
        <v>11155</v>
      </c>
      <c r="P3035" s="40" t="s">
        <v>18130</v>
      </c>
      <c r="Q3035" s="40" t="s">
        <v>11144</v>
      </c>
    </row>
    <row r="3036" spans="1:17" x14ac:dyDescent="0.35">
      <c r="A3036" s="40" t="s">
        <v>18131</v>
      </c>
      <c r="B3036" s="40" t="s">
        <v>18129</v>
      </c>
      <c r="C3036" s="41"/>
      <c r="D3036" s="42">
        <v>42825</v>
      </c>
      <c r="E3036" s="42">
        <v>2958465</v>
      </c>
      <c r="F3036" s="41"/>
      <c r="G3036" s="41"/>
      <c r="H3036" s="40" t="s">
        <v>9590</v>
      </c>
      <c r="I3036" s="42">
        <v>42825</v>
      </c>
      <c r="J3036" s="40" t="s">
        <v>11115</v>
      </c>
      <c r="K3036" s="42">
        <v>42825</v>
      </c>
      <c r="L3036" s="40" t="s">
        <v>11115</v>
      </c>
      <c r="M3036" s="42">
        <v>42825</v>
      </c>
      <c r="N3036" s="42">
        <v>2958465</v>
      </c>
      <c r="O3036" s="40" t="s">
        <v>11155</v>
      </c>
      <c r="P3036" s="40" t="s">
        <v>18130</v>
      </c>
      <c r="Q3036" s="40" t="s">
        <v>11144</v>
      </c>
    </row>
    <row r="3037" spans="1:17" x14ac:dyDescent="0.35">
      <c r="A3037" s="40" t="s">
        <v>18132</v>
      </c>
      <c r="B3037" s="40" t="s">
        <v>18133</v>
      </c>
      <c r="C3037" s="41"/>
      <c r="D3037" s="42">
        <v>42825</v>
      </c>
      <c r="E3037" s="42">
        <v>2958465</v>
      </c>
      <c r="F3037" s="41"/>
      <c r="G3037" s="41"/>
      <c r="H3037" s="40" t="s">
        <v>9590</v>
      </c>
      <c r="I3037" s="42">
        <v>42825</v>
      </c>
      <c r="J3037" s="40" t="s">
        <v>11115</v>
      </c>
      <c r="K3037" s="42">
        <v>42825</v>
      </c>
      <c r="L3037" s="40" t="s">
        <v>11115</v>
      </c>
      <c r="M3037" s="42">
        <v>42825</v>
      </c>
      <c r="N3037" s="42">
        <v>2958465</v>
      </c>
      <c r="O3037" s="40" t="s">
        <v>16199</v>
      </c>
      <c r="P3037" s="40" t="s">
        <v>18130</v>
      </c>
      <c r="Q3037" s="40" t="s">
        <v>11121</v>
      </c>
    </row>
    <row r="3038" spans="1:17" x14ac:dyDescent="0.35">
      <c r="A3038" s="40" t="s">
        <v>18134</v>
      </c>
      <c r="B3038" s="40" t="s">
        <v>18135</v>
      </c>
      <c r="C3038" s="41"/>
      <c r="D3038" s="42">
        <v>42825</v>
      </c>
      <c r="E3038" s="42">
        <v>2958465</v>
      </c>
      <c r="F3038" s="41"/>
      <c r="G3038" s="41"/>
      <c r="H3038" s="40" t="s">
        <v>9590</v>
      </c>
      <c r="I3038" s="42">
        <v>42825</v>
      </c>
      <c r="J3038" s="40" t="s">
        <v>11115</v>
      </c>
      <c r="K3038" s="42">
        <v>42825</v>
      </c>
      <c r="L3038" s="40" t="s">
        <v>11115</v>
      </c>
      <c r="M3038" s="42">
        <v>42825</v>
      </c>
      <c r="N3038" s="42">
        <v>2958465</v>
      </c>
      <c r="O3038" s="40" t="s">
        <v>11188</v>
      </c>
      <c r="P3038" s="40" t="s">
        <v>18136</v>
      </c>
      <c r="Q3038" s="40" t="s">
        <v>11118</v>
      </c>
    </row>
    <row r="3039" spans="1:17" x14ac:dyDescent="0.35">
      <c r="A3039" s="40" t="s">
        <v>18137</v>
      </c>
      <c r="B3039" s="40" t="s">
        <v>18138</v>
      </c>
      <c r="C3039" s="41"/>
      <c r="D3039" s="42">
        <v>42825</v>
      </c>
      <c r="E3039" s="42">
        <v>2958465</v>
      </c>
      <c r="F3039" s="41"/>
      <c r="G3039" s="41"/>
      <c r="H3039" s="40" t="s">
        <v>9590</v>
      </c>
      <c r="I3039" s="42">
        <v>42825</v>
      </c>
      <c r="J3039" s="40" t="s">
        <v>11115</v>
      </c>
      <c r="K3039" s="42">
        <v>42825</v>
      </c>
      <c r="L3039" s="40" t="s">
        <v>11115</v>
      </c>
      <c r="M3039" s="42">
        <v>42825</v>
      </c>
      <c r="N3039" s="42">
        <v>2958465</v>
      </c>
      <c r="O3039" s="40" t="s">
        <v>11188</v>
      </c>
      <c r="P3039" s="40" t="s">
        <v>18136</v>
      </c>
      <c r="Q3039" s="40" t="s">
        <v>11136</v>
      </c>
    </row>
    <row r="3040" spans="1:17" x14ac:dyDescent="0.35">
      <c r="A3040" s="40" t="s">
        <v>18139</v>
      </c>
      <c r="B3040" s="40" t="s">
        <v>18140</v>
      </c>
      <c r="C3040" s="41"/>
      <c r="D3040" s="42">
        <v>42825</v>
      </c>
      <c r="E3040" s="42">
        <v>2958465</v>
      </c>
      <c r="F3040" s="41"/>
      <c r="G3040" s="41"/>
      <c r="H3040" s="40" t="s">
        <v>9590</v>
      </c>
      <c r="I3040" s="42">
        <v>42825</v>
      </c>
      <c r="J3040" s="40" t="s">
        <v>11115</v>
      </c>
      <c r="K3040" s="42">
        <v>42825</v>
      </c>
      <c r="L3040" s="40" t="s">
        <v>11115</v>
      </c>
      <c r="M3040" s="42">
        <v>42825</v>
      </c>
      <c r="N3040" s="42">
        <v>2958465</v>
      </c>
      <c r="O3040" s="40" t="s">
        <v>11568</v>
      </c>
      <c r="P3040" s="40" t="s">
        <v>18141</v>
      </c>
      <c r="Q3040" s="40" t="s">
        <v>11118</v>
      </c>
    </row>
    <row r="3041" spans="1:17" x14ac:dyDescent="0.35">
      <c r="A3041" s="40" t="s">
        <v>18142</v>
      </c>
      <c r="B3041" s="40" t="s">
        <v>18143</v>
      </c>
      <c r="C3041" s="41"/>
      <c r="D3041" s="42">
        <v>42825</v>
      </c>
      <c r="E3041" s="42">
        <v>2958465</v>
      </c>
      <c r="F3041" s="41"/>
      <c r="G3041" s="41"/>
      <c r="H3041" s="40" t="s">
        <v>9590</v>
      </c>
      <c r="I3041" s="42">
        <v>42825</v>
      </c>
      <c r="J3041" s="40" t="s">
        <v>11115</v>
      </c>
      <c r="K3041" s="42">
        <v>42825</v>
      </c>
      <c r="L3041" s="40" t="s">
        <v>11115</v>
      </c>
      <c r="M3041" s="42">
        <v>42825</v>
      </c>
      <c r="N3041" s="42">
        <v>2958465</v>
      </c>
      <c r="O3041" s="40" t="s">
        <v>11568</v>
      </c>
      <c r="P3041" s="40" t="s">
        <v>18141</v>
      </c>
      <c r="Q3041" s="40" t="s">
        <v>11121</v>
      </c>
    </row>
    <row r="3042" spans="1:17" x14ac:dyDescent="0.35">
      <c r="A3042" s="40" t="s">
        <v>18144</v>
      </c>
      <c r="B3042" s="40" t="s">
        <v>18145</v>
      </c>
      <c r="C3042" s="41"/>
      <c r="D3042" s="42">
        <v>42825</v>
      </c>
      <c r="E3042" s="42">
        <v>2958465</v>
      </c>
      <c r="F3042" s="40" t="s">
        <v>15884</v>
      </c>
      <c r="G3042" s="41"/>
      <c r="H3042" s="40" t="s">
        <v>9590</v>
      </c>
      <c r="I3042" s="42">
        <v>42825</v>
      </c>
      <c r="J3042" s="40" t="s">
        <v>11115</v>
      </c>
      <c r="K3042" s="42">
        <v>42825</v>
      </c>
      <c r="L3042" s="40" t="s">
        <v>11115</v>
      </c>
      <c r="M3042" s="42">
        <v>42825</v>
      </c>
      <c r="N3042" s="42">
        <v>2958465</v>
      </c>
      <c r="O3042" s="40" t="s">
        <v>11155</v>
      </c>
      <c r="P3042" s="40" t="s">
        <v>18146</v>
      </c>
      <c r="Q3042" s="40" t="s">
        <v>11118</v>
      </c>
    </row>
    <row r="3043" spans="1:17" ht="26.5" x14ac:dyDescent="0.35">
      <c r="A3043" s="40" t="s">
        <v>18147</v>
      </c>
      <c r="B3043" s="40" t="s">
        <v>18148</v>
      </c>
      <c r="C3043" s="41"/>
      <c r="D3043" s="42">
        <v>42825</v>
      </c>
      <c r="E3043" s="42">
        <v>2958465</v>
      </c>
      <c r="F3043" s="40" t="s">
        <v>18149</v>
      </c>
      <c r="G3043" s="41"/>
      <c r="H3043" s="40" t="s">
        <v>9590</v>
      </c>
      <c r="I3043" s="42">
        <v>42825</v>
      </c>
      <c r="J3043" s="40" t="s">
        <v>11115</v>
      </c>
      <c r="K3043" s="42">
        <v>42825</v>
      </c>
      <c r="L3043" s="40" t="s">
        <v>11115</v>
      </c>
      <c r="M3043" s="42">
        <v>42825</v>
      </c>
      <c r="N3043" s="42">
        <v>2958465</v>
      </c>
      <c r="O3043" s="40" t="s">
        <v>11160</v>
      </c>
      <c r="P3043" s="40" t="s">
        <v>18146</v>
      </c>
      <c r="Q3043" s="40" t="s">
        <v>11121</v>
      </c>
    </row>
    <row r="3044" spans="1:17" ht="26.5" x14ac:dyDescent="0.35">
      <c r="A3044" s="40" t="s">
        <v>18150</v>
      </c>
      <c r="B3044" s="40" t="s">
        <v>18151</v>
      </c>
      <c r="C3044" s="41"/>
      <c r="D3044" s="42">
        <v>42825</v>
      </c>
      <c r="E3044" s="42">
        <v>2958465</v>
      </c>
      <c r="F3044" s="40" t="s">
        <v>18147</v>
      </c>
      <c r="G3044" s="41"/>
      <c r="H3044" s="40" t="s">
        <v>9590</v>
      </c>
      <c r="I3044" s="42">
        <v>42825</v>
      </c>
      <c r="J3044" s="40" t="s">
        <v>11115</v>
      </c>
      <c r="K3044" s="42">
        <v>42825</v>
      </c>
      <c r="L3044" s="40" t="s">
        <v>11115</v>
      </c>
      <c r="M3044" s="42">
        <v>42825</v>
      </c>
      <c r="N3044" s="42">
        <v>2958465</v>
      </c>
      <c r="O3044" s="40" t="s">
        <v>11160</v>
      </c>
      <c r="P3044" s="40" t="s">
        <v>18146</v>
      </c>
      <c r="Q3044" s="40" t="s">
        <v>11136</v>
      </c>
    </row>
    <row r="3045" spans="1:17" x14ac:dyDescent="0.35">
      <c r="A3045" s="40" t="s">
        <v>18152</v>
      </c>
      <c r="B3045" s="40" t="s">
        <v>18153</v>
      </c>
      <c r="C3045" s="41"/>
      <c r="D3045" s="42">
        <v>42825</v>
      </c>
      <c r="E3045" s="42">
        <v>2958465</v>
      </c>
      <c r="F3045" s="40" t="s">
        <v>16113</v>
      </c>
      <c r="G3045" s="41"/>
      <c r="H3045" s="40" t="s">
        <v>9590</v>
      </c>
      <c r="I3045" s="42">
        <v>42825</v>
      </c>
      <c r="J3045" s="40" t="s">
        <v>11115</v>
      </c>
      <c r="K3045" s="42">
        <v>42825</v>
      </c>
      <c r="L3045" s="40" t="s">
        <v>11115</v>
      </c>
      <c r="M3045" s="42">
        <v>42825</v>
      </c>
      <c r="N3045" s="42">
        <v>2958465</v>
      </c>
      <c r="O3045" s="40" t="s">
        <v>11175</v>
      </c>
      <c r="P3045" s="40" t="s">
        <v>18154</v>
      </c>
      <c r="Q3045" s="40" t="s">
        <v>11118</v>
      </c>
    </row>
    <row r="3046" spans="1:17" x14ac:dyDescent="0.35">
      <c r="A3046" s="40" t="s">
        <v>18155</v>
      </c>
      <c r="B3046" s="40" t="s">
        <v>18156</v>
      </c>
      <c r="C3046" s="41"/>
      <c r="D3046" s="42">
        <v>42825</v>
      </c>
      <c r="E3046" s="42">
        <v>2958465</v>
      </c>
      <c r="F3046" s="40" t="s">
        <v>18152</v>
      </c>
      <c r="G3046" s="41"/>
      <c r="H3046" s="40" t="s">
        <v>9590</v>
      </c>
      <c r="I3046" s="42">
        <v>42825</v>
      </c>
      <c r="J3046" s="40" t="s">
        <v>11115</v>
      </c>
      <c r="K3046" s="42">
        <v>42825</v>
      </c>
      <c r="L3046" s="40" t="s">
        <v>11115</v>
      </c>
      <c r="M3046" s="42">
        <v>42825</v>
      </c>
      <c r="N3046" s="42">
        <v>2958465</v>
      </c>
      <c r="O3046" s="40" t="s">
        <v>11175</v>
      </c>
      <c r="P3046" s="40" t="s">
        <v>18154</v>
      </c>
      <c r="Q3046" s="40" t="s">
        <v>11121</v>
      </c>
    </row>
    <row r="3047" spans="1:17" x14ac:dyDescent="0.35">
      <c r="A3047" s="40" t="s">
        <v>18157</v>
      </c>
      <c r="B3047" s="40" t="s">
        <v>18158</v>
      </c>
      <c r="C3047" s="41"/>
      <c r="D3047" s="42">
        <v>42825</v>
      </c>
      <c r="E3047" s="42">
        <v>2958465</v>
      </c>
      <c r="F3047" s="41"/>
      <c r="G3047" s="41"/>
      <c r="H3047" s="40" t="s">
        <v>9590</v>
      </c>
      <c r="I3047" s="42">
        <v>42825</v>
      </c>
      <c r="J3047" s="40" t="s">
        <v>11115</v>
      </c>
      <c r="K3047" s="42">
        <v>42825</v>
      </c>
      <c r="L3047" s="40" t="s">
        <v>11115</v>
      </c>
      <c r="M3047" s="42">
        <v>42825</v>
      </c>
      <c r="N3047" s="42">
        <v>2958465</v>
      </c>
      <c r="O3047" s="40" t="s">
        <v>11188</v>
      </c>
      <c r="P3047" s="40" t="s">
        <v>18159</v>
      </c>
      <c r="Q3047" s="40" t="s">
        <v>11118</v>
      </c>
    </row>
    <row r="3048" spans="1:17" x14ac:dyDescent="0.35">
      <c r="A3048" s="40" t="s">
        <v>18160</v>
      </c>
      <c r="B3048" s="40" t="s">
        <v>18161</v>
      </c>
      <c r="C3048" s="41"/>
      <c r="D3048" s="42">
        <v>42825</v>
      </c>
      <c r="E3048" s="42">
        <v>2958465</v>
      </c>
      <c r="F3048" s="41"/>
      <c r="G3048" s="41"/>
      <c r="H3048" s="40" t="s">
        <v>9590</v>
      </c>
      <c r="I3048" s="42">
        <v>42825</v>
      </c>
      <c r="J3048" s="40" t="s">
        <v>11115</v>
      </c>
      <c r="K3048" s="42">
        <v>42825</v>
      </c>
      <c r="L3048" s="40" t="s">
        <v>11115</v>
      </c>
      <c r="M3048" s="42">
        <v>42825</v>
      </c>
      <c r="N3048" s="42">
        <v>2958465</v>
      </c>
      <c r="O3048" s="40" t="s">
        <v>11188</v>
      </c>
      <c r="P3048" s="40" t="s">
        <v>18159</v>
      </c>
      <c r="Q3048" s="40" t="s">
        <v>11136</v>
      </c>
    </row>
    <row r="3049" spans="1:17" x14ac:dyDescent="0.35">
      <c r="A3049" s="40" t="s">
        <v>18162</v>
      </c>
      <c r="B3049" s="40" t="s">
        <v>18135</v>
      </c>
      <c r="C3049" s="41"/>
      <c r="D3049" s="42">
        <v>42825</v>
      </c>
      <c r="E3049" s="42">
        <v>2958465</v>
      </c>
      <c r="F3049" s="41"/>
      <c r="G3049" s="41"/>
      <c r="H3049" s="40" t="s">
        <v>9590</v>
      </c>
      <c r="I3049" s="42">
        <v>42825</v>
      </c>
      <c r="J3049" s="40" t="s">
        <v>11115</v>
      </c>
      <c r="K3049" s="42">
        <v>42825</v>
      </c>
      <c r="L3049" s="40" t="s">
        <v>11115</v>
      </c>
      <c r="M3049" s="42">
        <v>42825</v>
      </c>
      <c r="N3049" s="42">
        <v>2958465</v>
      </c>
      <c r="O3049" s="40" t="s">
        <v>11188</v>
      </c>
      <c r="P3049" s="40" t="s">
        <v>18136</v>
      </c>
      <c r="Q3049" s="40" t="s">
        <v>11118</v>
      </c>
    </row>
    <row r="3050" spans="1:17" x14ac:dyDescent="0.35">
      <c r="A3050" s="40" t="s">
        <v>18163</v>
      </c>
      <c r="B3050" s="40" t="s">
        <v>18164</v>
      </c>
      <c r="C3050" s="41"/>
      <c r="D3050" s="42">
        <v>42825</v>
      </c>
      <c r="E3050" s="42">
        <v>2958465</v>
      </c>
      <c r="F3050" s="41"/>
      <c r="G3050" s="41"/>
      <c r="H3050" s="40" t="s">
        <v>9590</v>
      </c>
      <c r="I3050" s="42">
        <v>42825</v>
      </c>
      <c r="J3050" s="40" t="s">
        <v>11115</v>
      </c>
      <c r="K3050" s="42">
        <v>42825</v>
      </c>
      <c r="L3050" s="40" t="s">
        <v>11115</v>
      </c>
      <c r="M3050" s="42">
        <v>42825</v>
      </c>
      <c r="N3050" s="42">
        <v>2958465</v>
      </c>
      <c r="O3050" s="40" t="s">
        <v>11175</v>
      </c>
      <c r="P3050" s="40" t="s">
        <v>18165</v>
      </c>
      <c r="Q3050" s="40" t="s">
        <v>11121</v>
      </c>
    </row>
    <row r="3051" spans="1:17" x14ac:dyDescent="0.35">
      <c r="A3051" s="40" t="s">
        <v>18166</v>
      </c>
      <c r="B3051" s="40" t="s">
        <v>18167</v>
      </c>
      <c r="C3051" s="41"/>
      <c r="D3051" s="42">
        <v>42825</v>
      </c>
      <c r="E3051" s="42">
        <v>2958465</v>
      </c>
      <c r="F3051" s="40" t="s">
        <v>12885</v>
      </c>
      <c r="G3051" s="41"/>
      <c r="H3051" s="40" t="s">
        <v>9590</v>
      </c>
      <c r="I3051" s="42">
        <v>42825</v>
      </c>
      <c r="J3051" s="40" t="s">
        <v>11115</v>
      </c>
      <c r="K3051" s="42">
        <v>42825</v>
      </c>
      <c r="L3051" s="40" t="s">
        <v>11115</v>
      </c>
      <c r="M3051" s="42">
        <v>42825</v>
      </c>
      <c r="N3051" s="42">
        <v>2958465</v>
      </c>
      <c r="O3051" s="40" t="s">
        <v>11175</v>
      </c>
      <c r="P3051" s="40" t="s">
        <v>18168</v>
      </c>
      <c r="Q3051" s="40" t="s">
        <v>11118</v>
      </c>
    </row>
    <row r="3052" spans="1:17" x14ac:dyDescent="0.35">
      <c r="A3052" s="40" t="s">
        <v>18169</v>
      </c>
      <c r="B3052" s="40" t="s">
        <v>18170</v>
      </c>
      <c r="C3052" s="41"/>
      <c r="D3052" s="42">
        <v>42825</v>
      </c>
      <c r="E3052" s="42">
        <v>2958465</v>
      </c>
      <c r="F3052" s="40" t="s">
        <v>12885</v>
      </c>
      <c r="G3052" s="41"/>
      <c r="H3052" s="40" t="s">
        <v>9590</v>
      </c>
      <c r="I3052" s="42">
        <v>42825</v>
      </c>
      <c r="J3052" s="40" t="s">
        <v>11115</v>
      </c>
      <c r="K3052" s="42">
        <v>42825</v>
      </c>
      <c r="L3052" s="40" t="s">
        <v>11115</v>
      </c>
      <c r="M3052" s="42">
        <v>42825</v>
      </c>
      <c r="N3052" s="42">
        <v>2958465</v>
      </c>
      <c r="O3052" s="40" t="s">
        <v>11175</v>
      </c>
      <c r="P3052" s="40" t="s">
        <v>18168</v>
      </c>
      <c r="Q3052" s="40" t="s">
        <v>11144</v>
      </c>
    </row>
    <row r="3053" spans="1:17" x14ac:dyDescent="0.35">
      <c r="A3053" s="40" t="s">
        <v>18171</v>
      </c>
      <c r="B3053" s="40" t="s">
        <v>18172</v>
      </c>
      <c r="C3053" s="41"/>
      <c r="D3053" s="42">
        <v>42825</v>
      </c>
      <c r="E3053" s="42">
        <v>2958465</v>
      </c>
      <c r="F3053" s="40" t="s">
        <v>18166</v>
      </c>
      <c r="G3053" s="41"/>
      <c r="H3053" s="40" t="s">
        <v>9590</v>
      </c>
      <c r="I3053" s="42">
        <v>42825</v>
      </c>
      <c r="J3053" s="40" t="s">
        <v>11115</v>
      </c>
      <c r="K3053" s="42">
        <v>42825</v>
      </c>
      <c r="L3053" s="40" t="s">
        <v>11115</v>
      </c>
      <c r="M3053" s="42">
        <v>42825</v>
      </c>
      <c r="N3053" s="42">
        <v>2958465</v>
      </c>
      <c r="O3053" s="40" t="s">
        <v>11175</v>
      </c>
      <c r="P3053" s="40" t="s">
        <v>18168</v>
      </c>
      <c r="Q3053" s="40" t="s">
        <v>11121</v>
      </c>
    </row>
    <row r="3054" spans="1:17" x14ac:dyDescent="0.35">
      <c r="A3054" s="40" t="s">
        <v>10470</v>
      </c>
      <c r="B3054" s="40" t="s">
        <v>18173</v>
      </c>
      <c r="C3054" s="41"/>
      <c r="D3054" s="42">
        <v>42825</v>
      </c>
      <c r="E3054" s="42">
        <v>2958465</v>
      </c>
      <c r="F3054" s="41"/>
      <c r="G3054" s="41"/>
      <c r="H3054" s="40" t="s">
        <v>9590</v>
      </c>
      <c r="I3054" s="42">
        <v>42825</v>
      </c>
      <c r="J3054" s="40" t="s">
        <v>11115</v>
      </c>
      <c r="K3054" s="42">
        <v>42825</v>
      </c>
      <c r="L3054" s="40" t="s">
        <v>11115</v>
      </c>
      <c r="M3054" s="42">
        <v>42825</v>
      </c>
      <c r="N3054" s="42">
        <v>2958465</v>
      </c>
      <c r="O3054" s="40" t="s">
        <v>11149</v>
      </c>
      <c r="P3054" s="40" t="s">
        <v>18174</v>
      </c>
      <c r="Q3054" s="40" t="s">
        <v>11152</v>
      </c>
    </row>
    <row r="3055" spans="1:17" x14ac:dyDescent="0.35">
      <c r="A3055" s="40" t="s">
        <v>10469</v>
      </c>
      <c r="B3055" s="40" t="s">
        <v>18175</v>
      </c>
      <c r="C3055" s="41"/>
      <c r="D3055" s="42">
        <v>42825</v>
      </c>
      <c r="E3055" s="42">
        <v>2958465</v>
      </c>
      <c r="F3055" s="41"/>
      <c r="G3055" s="41"/>
      <c r="H3055" s="40" t="s">
        <v>9590</v>
      </c>
      <c r="I3055" s="42">
        <v>42825</v>
      </c>
      <c r="J3055" s="40" t="s">
        <v>11115</v>
      </c>
      <c r="K3055" s="42">
        <v>42825</v>
      </c>
      <c r="L3055" s="40" t="s">
        <v>11115</v>
      </c>
      <c r="M3055" s="42">
        <v>42825</v>
      </c>
      <c r="N3055" s="42">
        <v>2958465</v>
      </c>
      <c r="O3055" s="40" t="s">
        <v>11149</v>
      </c>
      <c r="P3055" s="40" t="s">
        <v>18174</v>
      </c>
      <c r="Q3055" s="40" t="s">
        <v>11139</v>
      </c>
    </row>
    <row r="3056" spans="1:17" x14ac:dyDescent="0.35">
      <c r="A3056" s="40" t="s">
        <v>18176</v>
      </c>
      <c r="B3056" s="40" t="s">
        <v>18177</v>
      </c>
      <c r="C3056" s="41"/>
      <c r="D3056" s="42">
        <v>42825</v>
      </c>
      <c r="E3056" s="42">
        <v>2958465</v>
      </c>
      <c r="F3056" s="41"/>
      <c r="G3056" s="41"/>
      <c r="H3056" s="40" t="s">
        <v>9590</v>
      </c>
      <c r="I3056" s="42">
        <v>42825</v>
      </c>
      <c r="J3056" s="40" t="s">
        <v>11115</v>
      </c>
      <c r="K3056" s="42">
        <v>42825</v>
      </c>
      <c r="L3056" s="40" t="s">
        <v>11115</v>
      </c>
      <c r="M3056" s="42">
        <v>42825</v>
      </c>
      <c r="N3056" s="42">
        <v>2958465</v>
      </c>
      <c r="O3056" s="40" t="s">
        <v>11568</v>
      </c>
      <c r="P3056" s="40" t="s">
        <v>18178</v>
      </c>
      <c r="Q3056" s="40" t="s">
        <v>11118</v>
      </c>
    </row>
    <row r="3057" spans="1:17" x14ac:dyDescent="0.35">
      <c r="A3057" s="40" t="s">
        <v>18179</v>
      </c>
      <c r="B3057" s="40" t="s">
        <v>18180</v>
      </c>
      <c r="C3057" s="41"/>
      <c r="D3057" s="42">
        <v>42825</v>
      </c>
      <c r="E3057" s="42">
        <v>2958465</v>
      </c>
      <c r="F3057" s="41"/>
      <c r="G3057" s="41"/>
      <c r="H3057" s="40" t="s">
        <v>9590</v>
      </c>
      <c r="I3057" s="42">
        <v>42825</v>
      </c>
      <c r="J3057" s="40" t="s">
        <v>11115</v>
      </c>
      <c r="K3057" s="42">
        <v>42825</v>
      </c>
      <c r="L3057" s="40" t="s">
        <v>11115</v>
      </c>
      <c r="M3057" s="42">
        <v>42825</v>
      </c>
      <c r="N3057" s="42">
        <v>2958465</v>
      </c>
      <c r="O3057" s="40" t="s">
        <v>11568</v>
      </c>
      <c r="P3057" s="40" t="s">
        <v>18178</v>
      </c>
      <c r="Q3057" s="40" t="s">
        <v>11121</v>
      </c>
    </row>
    <row r="3058" spans="1:17" ht="26.5" x14ac:dyDescent="0.35">
      <c r="A3058" s="40" t="s">
        <v>18181</v>
      </c>
      <c r="B3058" s="40" t="s">
        <v>18182</v>
      </c>
      <c r="C3058" s="41"/>
      <c r="D3058" s="42">
        <v>42825</v>
      </c>
      <c r="E3058" s="42">
        <v>2958465</v>
      </c>
      <c r="F3058" s="40" t="s">
        <v>11740</v>
      </c>
      <c r="G3058" s="41"/>
      <c r="H3058" s="40" t="s">
        <v>9590</v>
      </c>
      <c r="I3058" s="42">
        <v>42825</v>
      </c>
      <c r="J3058" s="40" t="s">
        <v>11115</v>
      </c>
      <c r="K3058" s="42">
        <v>42825</v>
      </c>
      <c r="L3058" s="40" t="s">
        <v>11115</v>
      </c>
      <c r="M3058" s="42">
        <v>42825</v>
      </c>
      <c r="N3058" s="42">
        <v>2958465</v>
      </c>
      <c r="O3058" s="40" t="s">
        <v>11160</v>
      </c>
      <c r="P3058" s="40" t="s">
        <v>18183</v>
      </c>
      <c r="Q3058" s="40" t="s">
        <v>11121</v>
      </c>
    </row>
    <row r="3059" spans="1:17" x14ac:dyDescent="0.35">
      <c r="A3059" s="40" t="s">
        <v>18184</v>
      </c>
      <c r="B3059" s="40" t="s">
        <v>18185</v>
      </c>
      <c r="C3059" s="41"/>
      <c r="D3059" s="42">
        <v>42825</v>
      </c>
      <c r="E3059" s="42">
        <v>2958465</v>
      </c>
      <c r="F3059" s="41"/>
      <c r="G3059" s="41"/>
      <c r="H3059" s="40" t="s">
        <v>9590</v>
      </c>
      <c r="I3059" s="42">
        <v>42825</v>
      </c>
      <c r="J3059" s="40" t="s">
        <v>11115</v>
      </c>
      <c r="K3059" s="42">
        <v>42825</v>
      </c>
      <c r="L3059" s="40" t="s">
        <v>11115</v>
      </c>
      <c r="M3059" s="42">
        <v>42825</v>
      </c>
      <c r="N3059" s="42">
        <v>2958465</v>
      </c>
      <c r="O3059" s="40" t="s">
        <v>11720</v>
      </c>
      <c r="P3059" s="40" t="s">
        <v>18183</v>
      </c>
      <c r="Q3059" s="40" t="s">
        <v>11136</v>
      </c>
    </row>
    <row r="3060" spans="1:17" ht="26.5" x14ac:dyDescent="0.35">
      <c r="A3060" s="40" t="s">
        <v>18186</v>
      </c>
      <c r="B3060" s="40" t="s">
        <v>18187</v>
      </c>
      <c r="C3060" s="41"/>
      <c r="D3060" s="42">
        <v>42825</v>
      </c>
      <c r="E3060" s="42">
        <v>2958465</v>
      </c>
      <c r="F3060" s="41"/>
      <c r="G3060" s="41"/>
      <c r="H3060" s="40" t="s">
        <v>9590</v>
      </c>
      <c r="I3060" s="42">
        <v>42825</v>
      </c>
      <c r="J3060" s="40" t="s">
        <v>11115</v>
      </c>
      <c r="K3060" s="42">
        <v>42825</v>
      </c>
      <c r="L3060" s="40" t="s">
        <v>11115</v>
      </c>
      <c r="M3060" s="42">
        <v>42825</v>
      </c>
      <c r="N3060" s="42">
        <v>2958465</v>
      </c>
      <c r="O3060" s="40" t="s">
        <v>11160</v>
      </c>
      <c r="P3060" s="40" t="s">
        <v>18183</v>
      </c>
      <c r="Q3060" s="40" t="s">
        <v>11184</v>
      </c>
    </row>
    <row r="3061" spans="1:17" x14ac:dyDescent="0.35">
      <c r="A3061" s="40" t="s">
        <v>18188</v>
      </c>
      <c r="B3061" s="40" t="s">
        <v>18189</v>
      </c>
      <c r="C3061" s="41"/>
      <c r="D3061" s="42">
        <v>42825</v>
      </c>
      <c r="E3061" s="42">
        <v>2958465</v>
      </c>
      <c r="F3061" s="40" t="s">
        <v>13634</v>
      </c>
      <c r="G3061" s="41"/>
      <c r="H3061" s="40" t="s">
        <v>9590</v>
      </c>
      <c r="I3061" s="42">
        <v>42825</v>
      </c>
      <c r="J3061" s="40" t="s">
        <v>11115</v>
      </c>
      <c r="K3061" s="42">
        <v>42825</v>
      </c>
      <c r="L3061" s="40" t="s">
        <v>11115</v>
      </c>
      <c r="M3061" s="42">
        <v>42825</v>
      </c>
      <c r="N3061" s="42">
        <v>2958465</v>
      </c>
      <c r="O3061" s="40" t="s">
        <v>11210</v>
      </c>
      <c r="P3061" s="40" t="s">
        <v>18190</v>
      </c>
      <c r="Q3061" s="40" t="s">
        <v>11152</v>
      </c>
    </row>
    <row r="3062" spans="1:17" x14ac:dyDescent="0.35">
      <c r="A3062" s="40" t="s">
        <v>18191</v>
      </c>
      <c r="B3062" s="40" t="s">
        <v>18192</v>
      </c>
      <c r="C3062" s="41"/>
      <c r="D3062" s="42">
        <v>42825</v>
      </c>
      <c r="E3062" s="42">
        <v>2958465</v>
      </c>
      <c r="F3062" s="41"/>
      <c r="G3062" s="41"/>
      <c r="H3062" s="40" t="s">
        <v>9590</v>
      </c>
      <c r="I3062" s="42">
        <v>42825</v>
      </c>
      <c r="J3062" s="40" t="s">
        <v>11115</v>
      </c>
      <c r="K3062" s="42">
        <v>42825</v>
      </c>
      <c r="L3062" s="40" t="s">
        <v>11115</v>
      </c>
      <c r="M3062" s="42">
        <v>42825</v>
      </c>
      <c r="N3062" s="42">
        <v>2958465</v>
      </c>
      <c r="O3062" s="40" t="s">
        <v>11249</v>
      </c>
      <c r="P3062" s="40" t="s">
        <v>18193</v>
      </c>
      <c r="Q3062" s="40" t="s">
        <v>11118</v>
      </c>
    </row>
    <row r="3063" spans="1:17" x14ac:dyDescent="0.35">
      <c r="A3063" s="40" t="s">
        <v>18194</v>
      </c>
      <c r="B3063" s="40" t="s">
        <v>18195</v>
      </c>
      <c r="C3063" s="41"/>
      <c r="D3063" s="42">
        <v>42825</v>
      </c>
      <c r="E3063" s="42">
        <v>2958465</v>
      </c>
      <c r="F3063" s="41"/>
      <c r="G3063" s="41"/>
      <c r="H3063" s="40" t="s">
        <v>9590</v>
      </c>
      <c r="I3063" s="42">
        <v>42825</v>
      </c>
      <c r="J3063" s="40" t="s">
        <v>11115</v>
      </c>
      <c r="K3063" s="42">
        <v>42825</v>
      </c>
      <c r="L3063" s="40" t="s">
        <v>11115</v>
      </c>
      <c r="M3063" s="42">
        <v>42825</v>
      </c>
      <c r="N3063" s="42">
        <v>2958465</v>
      </c>
      <c r="O3063" s="40" t="s">
        <v>11149</v>
      </c>
      <c r="P3063" s="40" t="s">
        <v>18196</v>
      </c>
      <c r="Q3063" s="40" t="s">
        <v>11118</v>
      </c>
    </row>
    <row r="3064" spans="1:17" x14ac:dyDescent="0.35">
      <c r="A3064" s="40" t="s">
        <v>18197</v>
      </c>
      <c r="B3064" s="40" t="s">
        <v>18198</v>
      </c>
      <c r="C3064" s="41"/>
      <c r="D3064" s="42">
        <v>42825</v>
      </c>
      <c r="E3064" s="42">
        <v>2958465</v>
      </c>
      <c r="F3064" s="41"/>
      <c r="G3064" s="41"/>
      <c r="H3064" s="40" t="s">
        <v>9590</v>
      </c>
      <c r="I3064" s="42">
        <v>42825</v>
      </c>
      <c r="J3064" s="40" t="s">
        <v>11115</v>
      </c>
      <c r="K3064" s="42">
        <v>42825</v>
      </c>
      <c r="L3064" s="40" t="s">
        <v>11115</v>
      </c>
      <c r="M3064" s="42">
        <v>42825</v>
      </c>
      <c r="N3064" s="42">
        <v>2958465</v>
      </c>
      <c r="O3064" s="40" t="s">
        <v>11132</v>
      </c>
      <c r="P3064" s="40" t="s">
        <v>18199</v>
      </c>
      <c r="Q3064" s="40" t="s">
        <v>11118</v>
      </c>
    </row>
    <row r="3065" spans="1:17" x14ac:dyDescent="0.35">
      <c r="A3065" s="40" t="s">
        <v>18200</v>
      </c>
      <c r="B3065" s="40" t="s">
        <v>18201</v>
      </c>
      <c r="C3065" s="41"/>
      <c r="D3065" s="42">
        <v>42825</v>
      </c>
      <c r="E3065" s="42">
        <v>2958465</v>
      </c>
      <c r="F3065" s="41"/>
      <c r="G3065" s="41"/>
      <c r="H3065" s="40" t="s">
        <v>9590</v>
      </c>
      <c r="I3065" s="42">
        <v>42825</v>
      </c>
      <c r="J3065" s="40" t="s">
        <v>11115</v>
      </c>
      <c r="K3065" s="42">
        <v>42825</v>
      </c>
      <c r="L3065" s="40" t="s">
        <v>11115</v>
      </c>
      <c r="M3065" s="42">
        <v>42825</v>
      </c>
      <c r="N3065" s="42">
        <v>2958465</v>
      </c>
      <c r="O3065" s="40" t="s">
        <v>11132</v>
      </c>
      <c r="P3065" s="40" t="s">
        <v>18199</v>
      </c>
      <c r="Q3065" s="40" t="s">
        <v>11121</v>
      </c>
    </row>
    <row r="3066" spans="1:17" x14ac:dyDescent="0.35">
      <c r="A3066" s="40" t="s">
        <v>18202</v>
      </c>
      <c r="B3066" s="40" t="s">
        <v>18203</v>
      </c>
      <c r="C3066" s="41"/>
      <c r="D3066" s="42">
        <v>42825</v>
      </c>
      <c r="E3066" s="42">
        <v>2958465</v>
      </c>
      <c r="F3066" s="41"/>
      <c r="G3066" s="41"/>
      <c r="H3066" s="40" t="s">
        <v>9590</v>
      </c>
      <c r="I3066" s="42">
        <v>42825</v>
      </c>
      <c r="J3066" s="40" t="s">
        <v>11115</v>
      </c>
      <c r="K3066" s="42">
        <v>42825</v>
      </c>
      <c r="L3066" s="40" t="s">
        <v>11115</v>
      </c>
      <c r="M3066" s="42">
        <v>42825</v>
      </c>
      <c r="N3066" s="42">
        <v>2958465</v>
      </c>
      <c r="O3066" s="40" t="s">
        <v>11132</v>
      </c>
      <c r="P3066" s="40" t="s">
        <v>18204</v>
      </c>
      <c r="Q3066" s="40" t="s">
        <v>11118</v>
      </c>
    </row>
    <row r="3067" spans="1:17" x14ac:dyDescent="0.35">
      <c r="A3067" s="40" t="s">
        <v>18205</v>
      </c>
      <c r="B3067" s="40" t="s">
        <v>18206</v>
      </c>
      <c r="C3067" s="41"/>
      <c r="D3067" s="42">
        <v>42825</v>
      </c>
      <c r="E3067" s="42">
        <v>2958465</v>
      </c>
      <c r="F3067" s="41"/>
      <c r="G3067" s="41"/>
      <c r="H3067" s="40" t="s">
        <v>9590</v>
      </c>
      <c r="I3067" s="42">
        <v>42825</v>
      </c>
      <c r="J3067" s="40" t="s">
        <v>11115</v>
      </c>
      <c r="K3067" s="42">
        <v>42825</v>
      </c>
      <c r="L3067" s="40" t="s">
        <v>11115</v>
      </c>
      <c r="M3067" s="42">
        <v>42825</v>
      </c>
      <c r="N3067" s="42">
        <v>2958465</v>
      </c>
      <c r="O3067" s="40" t="s">
        <v>11132</v>
      </c>
      <c r="P3067" s="40" t="s">
        <v>18204</v>
      </c>
      <c r="Q3067" s="40" t="s">
        <v>11136</v>
      </c>
    </row>
    <row r="3068" spans="1:17" x14ac:dyDescent="0.35">
      <c r="A3068" s="40" t="s">
        <v>10598</v>
      </c>
      <c r="B3068" s="40" t="s">
        <v>18207</v>
      </c>
      <c r="C3068" s="41"/>
      <c r="D3068" s="42">
        <v>42825</v>
      </c>
      <c r="E3068" s="42">
        <v>2958465</v>
      </c>
      <c r="F3068" s="41"/>
      <c r="G3068" s="41"/>
      <c r="H3068" s="40" t="s">
        <v>9590</v>
      </c>
      <c r="I3068" s="42">
        <v>42825</v>
      </c>
      <c r="J3068" s="40" t="s">
        <v>11115</v>
      </c>
      <c r="K3068" s="42">
        <v>42825</v>
      </c>
      <c r="L3068" s="40" t="s">
        <v>11115</v>
      </c>
      <c r="M3068" s="42">
        <v>42825</v>
      </c>
      <c r="N3068" s="42">
        <v>2958465</v>
      </c>
      <c r="O3068" s="40" t="s">
        <v>11149</v>
      </c>
      <c r="P3068" s="40" t="s">
        <v>18208</v>
      </c>
      <c r="Q3068" s="40" t="s">
        <v>11118</v>
      </c>
    </row>
    <row r="3069" spans="1:17" x14ac:dyDescent="0.35">
      <c r="A3069" s="40" t="s">
        <v>18209</v>
      </c>
      <c r="B3069" s="40" t="s">
        <v>18210</v>
      </c>
      <c r="C3069" s="41"/>
      <c r="D3069" s="42">
        <v>42825</v>
      </c>
      <c r="E3069" s="42">
        <v>2958465</v>
      </c>
      <c r="F3069" s="41"/>
      <c r="G3069" s="41"/>
      <c r="H3069" s="40" t="s">
        <v>9590</v>
      </c>
      <c r="I3069" s="42">
        <v>42825</v>
      </c>
      <c r="J3069" s="40" t="s">
        <v>11115</v>
      </c>
      <c r="K3069" s="42">
        <v>42825</v>
      </c>
      <c r="L3069" s="40" t="s">
        <v>11115</v>
      </c>
      <c r="M3069" s="42">
        <v>42825</v>
      </c>
      <c r="N3069" s="42">
        <v>2958465</v>
      </c>
      <c r="O3069" s="40" t="s">
        <v>11116</v>
      </c>
      <c r="P3069" s="40" t="s">
        <v>18208</v>
      </c>
      <c r="Q3069" s="40" t="s">
        <v>11121</v>
      </c>
    </row>
    <row r="3070" spans="1:17" x14ac:dyDescent="0.35">
      <c r="A3070" s="40" t="s">
        <v>10597</v>
      </c>
      <c r="B3070" s="40" t="s">
        <v>18211</v>
      </c>
      <c r="C3070" s="41"/>
      <c r="D3070" s="42">
        <v>42825</v>
      </c>
      <c r="E3070" s="42">
        <v>2958465</v>
      </c>
      <c r="F3070" s="41"/>
      <c r="G3070" s="41"/>
      <c r="H3070" s="40" t="s">
        <v>9590</v>
      </c>
      <c r="I3070" s="42">
        <v>42825</v>
      </c>
      <c r="J3070" s="40" t="s">
        <v>11115</v>
      </c>
      <c r="K3070" s="42">
        <v>42825</v>
      </c>
      <c r="L3070" s="40" t="s">
        <v>11115</v>
      </c>
      <c r="M3070" s="42">
        <v>42825</v>
      </c>
      <c r="N3070" s="42">
        <v>2958465</v>
      </c>
      <c r="O3070" s="40" t="s">
        <v>11149</v>
      </c>
      <c r="P3070" s="40" t="s">
        <v>18208</v>
      </c>
      <c r="Q3070" s="40" t="s">
        <v>11152</v>
      </c>
    </row>
    <row r="3071" spans="1:17" x14ac:dyDescent="0.35">
      <c r="A3071" s="40" t="s">
        <v>18212</v>
      </c>
      <c r="B3071" s="40" t="s">
        <v>18213</v>
      </c>
      <c r="C3071" s="41"/>
      <c r="D3071" s="42">
        <v>42825</v>
      </c>
      <c r="E3071" s="42">
        <v>2958465</v>
      </c>
      <c r="F3071" s="41"/>
      <c r="G3071" s="41"/>
      <c r="H3071" s="40" t="s">
        <v>9590</v>
      </c>
      <c r="I3071" s="42">
        <v>42825</v>
      </c>
      <c r="J3071" s="40" t="s">
        <v>11115</v>
      </c>
      <c r="K3071" s="42">
        <v>42825</v>
      </c>
      <c r="L3071" s="40" t="s">
        <v>11115</v>
      </c>
      <c r="M3071" s="42">
        <v>42825</v>
      </c>
      <c r="N3071" s="42">
        <v>2958465</v>
      </c>
      <c r="O3071" s="40" t="s">
        <v>11720</v>
      </c>
      <c r="P3071" s="40" t="s">
        <v>18208</v>
      </c>
      <c r="Q3071" s="40" t="s">
        <v>11167</v>
      </c>
    </row>
    <row r="3072" spans="1:17" x14ac:dyDescent="0.35">
      <c r="A3072" s="40" t="s">
        <v>18214</v>
      </c>
      <c r="B3072" s="40" t="s">
        <v>18215</v>
      </c>
      <c r="C3072" s="41"/>
      <c r="D3072" s="42">
        <v>42825</v>
      </c>
      <c r="E3072" s="42">
        <v>2958465</v>
      </c>
      <c r="F3072" s="41"/>
      <c r="G3072" s="41"/>
      <c r="H3072" s="40" t="s">
        <v>9590</v>
      </c>
      <c r="I3072" s="42">
        <v>42825</v>
      </c>
      <c r="J3072" s="40" t="s">
        <v>11115</v>
      </c>
      <c r="K3072" s="42">
        <v>42825</v>
      </c>
      <c r="L3072" s="40" t="s">
        <v>11115</v>
      </c>
      <c r="M3072" s="42">
        <v>42825</v>
      </c>
      <c r="N3072" s="42">
        <v>2958465</v>
      </c>
      <c r="O3072" s="40" t="s">
        <v>11149</v>
      </c>
      <c r="P3072" s="40" t="s">
        <v>18216</v>
      </c>
      <c r="Q3072" s="40" t="s">
        <v>11152</v>
      </c>
    </row>
    <row r="3073" spans="1:17" x14ac:dyDescent="0.35">
      <c r="A3073" s="40" t="s">
        <v>18217</v>
      </c>
      <c r="B3073" s="40" t="s">
        <v>18218</v>
      </c>
      <c r="C3073" s="41"/>
      <c r="D3073" s="42">
        <v>42825</v>
      </c>
      <c r="E3073" s="42">
        <v>2958465</v>
      </c>
      <c r="F3073" s="41"/>
      <c r="G3073" s="41"/>
      <c r="H3073" s="40" t="s">
        <v>9590</v>
      </c>
      <c r="I3073" s="42">
        <v>42825</v>
      </c>
      <c r="J3073" s="40" t="s">
        <v>11115</v>
      </c>
      <c r="K3073" s="42">
        <v>42825</v>
      </c>
      <c r="L3073" s="40" t="s">
        <v>11115</v>
      </c>
      <c r="M3073" s="42">
        <v>42825</v>
      </c>
      <c r="N3073" s="42">
        <v>2958465</v>
      </c>
      <c r="O3073" s="40" t="s">
        <v>11149</v>
      </c>
      <c r="P3073" s="40" t="s">
        <v>18216</v>
      </c>
      <c r="Q3073" s="40" t="s">
        <v>11167</v>
      </c>
    </row>
    <row r="3074" spans="1:17" x14ac:dyDescent="0.35">
      <c r="A3074" s="40" t="s">
        <v>18219</v>
      </c>
      <c r="B3074" s="40" t="s">
        <v>18220</v>
      </c>
      <c r="C3074" s="41"/>
      <c r="D3074" s="42">
        <v>42825</v>
      </c>
      <c r="E3074" s="42">
        <v>2958465</v>
      </c>
      <c r="F3074" s="41"/>
      <c r="G3074" s="41"/>
      <c r="H3074" s="40" t="s">
        <v>9590</v>
      </c>
      <c r="I3074" s="42">
        <v>42825</v>
      </c>
      <c r="J3074" s="40" t="s">
        <v>11115</v>
      </c>
      <c r="K3074" s="42">
        <v>42825</v>
      </c>
      <c r="L3074" s="40" t="s">
        <v>11115</v>
      </c>
      <c r="M3074" s="42">
        <v>42825</v>
      </c>
      <c r="N3074" s="42">
        <v>2958465</v>
      </c>
      <c r="O3074" s="40" t="s">
        <v>11194</v>
      </c>
      <c r="P3074" s="40" t="s">
        <v>18221</v>
      </c>
      <c r="Q3074" s="40" t="s">
        <v>11118</v>
      </c>
    </row>
    <row r="3075" spans="1:17" x14ac:dyDescent="0.35">
      <c r="A3075" s="40" t="s">
        <v>18222</v>
      </c>
      <c r="B3075" s="40" t="s">
        <v>18223</v>
      </c>
      <c r="C3075" s="41"/>
      <c r="D3075" s="42">
        <v>42825</v>
      </c>
      <c r="E3075" s="42">
        <v>2958465</v>
      </c>
      <c r="F3075" s="41"/>
      <c r="G3075" s="41"/>
      <c r="H3075" s="40" t="s">
        <v>9590</v>
      </c>
      <c r="I3075" s="42">
        <v>42825</v>
      </c>
      <c r="J3075" s="40" t="s">
        <v>11115</v>
      </c>
      <c r="K3075" s="42">
        <v>42825</v>
      </c>
      <c r="L3075" s="40" t="s">
        <v>11115</v>
      </c>
      <c r="M3075" s="42">
        <v>42825</v>
      </c>
      <c r="N3075" s="42">
        <v>2958465</v>
      </c>
      <c r="O3075" s="40" t="s">
        <v>11194</v>
      </c>
      <c r="P3075" s="40" t="s">
        <v>18221</v>
      </c>
      <c r="Q3075" s="40" t="s">
        <v>11136</v>
      </c>
    </row>
    <row r="3076" spans="1:17" x14ac:dyDescent="0.35">
      <c r="A3076" s="40" t="s">
        <v>18224</v>
      </c>
      <c r="B3076" s="40" t="s">
        <v>18225</v>
      </c>
      <c r="C3076" s="41"/>
      <c r="D3076" s="42">
        <v>42825</v>
      </c>
      <c r="E3076" s="42">
        <v>2958465</v>
      </c>
      <c r="F3076" s="41"/>
      <c r="G3076" s="41"/>
      <c r="H3076" s="40" t="s">
        <v>9590</v>
      </c>
      <c r="I3076" s="42">
        <v>42825</v>
      </c>
      <c r="J3076" s="40" t="s">
        <v>11115</v>
      </c>
      <c r="K3076" s="42">
        <v>42825</v>
      </c>
      <c r="L3076" s="40" t="s">
        <v>11115</v>
      </c>
      <c r="M3076" s="42">
        <v>42825</v>
      </c>
      <c r="N3076" s="42">
        <v>2958465</v>
      </c>
      <c r="O3076" s="40" t="s">
        <v>11188</v>
      </c>
      <c r="P3076" s="40" t="s">
        <v>18226</v>
      </c>
      <c r="Q3076" s="40" t="s">
        <v>11118</v>
      </c>
    </row>
    <row r="3077" spans="1:17" x14ac:dyDescent="0.35">
      <c r="A3077" s="40" t="s">
        <v>18227</v>
      </c>
      <c r="B3077" s="40" t="s">
        <v>18228</v>
      </c>
      <c r="C3077" s="41"/>
      <c r="D3077" s="42">
        <v>42825</v>
      </c>
      <c r="E3077" s="42">
        <v>2958465</v>
      </c>
      <c r="F3077" s="41"/>
      <c r="G3077" s="41"/>
      <c r="H3077" s="40" t="s">
        <v>9590</v>
      </c>
      <c r="I3077" s="42">
        <v>42825</v>
      </c>
      <c r="J3077" s="40" t="s">
        <v>11115</v>
      </c>
      <c r="K3077" s="42">
        <v>42825</v>
      </c>
      <c r="L3077" s="40" t="s">
        <v>11115</v>
      </c>
      <c r="M3077" s="42">
        <v>42825</v>
      </c>
      <c r="N3077" s="42">
        <v>2958465</v>
      </c>
      <c r="O3077" s="40" t="s">
        <v>11188</v>
      </c>
      <c r="P3077" s="40" t="s">
        <v>18226</v>
      </c>
      <c r="Q3077" s="40" t="s">
        <v>11121</v>
      </c>
    </row>
    <row r="3078" spans="1:17" x14ac:dyDescent="0.35">
      <c r="A3078" s="40" t="s">
        <v>18229</v>
      </c>
      <c r="B3078" s="40" t="s">
        <v>18230</v>
      </c>
      <c r="C3078" s="41"/>
      <c r="D3078" s="42">
        <v>42825</v>
      </c>
      <c r="E3078" s="42">
        <v>2958465</v>
      </c>
      <c r="F3078" s="41"/>
      <c r="G3078" s="41"/>
      <c r="H3078" s="40" t="s">
        <v>9590</v>
      </c>
      <c r="I3078" s="42">
        <v>42825</v>
      </c>
      <c r="J3078" s="40" t="s">
        <v>11115</v>
      </c>
      <c r="K3078" s="42">
        <v>42825</v>
      </c>
      <c r="L3078" s="40" t="s">
        <v>11115</v>
      </c>
      <c r="M3078" s="42">
        <v>42825</v>
      </c>
      <c r="N3078" s="42">
        <v>2958465</v>
      </c>
      <c r="O3078" s="40" t="s">
        <v>11149</v>
      </c>
      <c r="P3078" s="40" t="s">
        <v>18231</v>
      </c>
      <c r="Q3078" s="40" t="s">
        <v>11167</v>
      </c>
    </row>
    <row r="3079" spans="1:17" x14ac:dyDescent="0.35">
      <c r="A3079" s="40" t="s">
        <v>18232</v>
      </c>
      <c r="B3079" s="40" t="s">
        <v>18233</v>
      </c>
      <c r="C3079" s="41"/>
      <c r="D3079" s="42">
        <v>42825</v>
      </c>
      <c r="E3079" s="42">
        <v>2958465</v>
      </c>
      <c r="F3079" s="41"/>
      <c r="G3079" s="41"/>
      <c r="H3079" s="40" t="s">
        <v>9590</v>
      </c>
      <c r="I3079" s="42">
        <v>42825</v>
      </c>
      <c r="J3079" s="40" t="s">
        <v>11115</v>
      </c>
      <c r="K3079" s="42">
        <v>42825</v>
      </c>
      <c r="L3079" s="40" t="s">
        <v>11115</v>
      </c>
      <c r="M3079" s="42">
        <v>42825</v>
      </c>
      <c r="N3079" s="42">
        <v>2958465</v>
      </c>
      <c r="O3079" s="40" t="s">
        <v>11116</v>
      </c>
      <c r="P3079" s="40" t="s">
        <v>18234</v>
      </c>
      <c r="Q3079" s="40" t="s">
        <v>11118</v>
      </c>
    </row>
    <row r="3080" spans="1:17" x14ac:dyDescent="0.35">
      <c r="A3080" s="40" t="s">
        <v>18235</v>
      </c>
      <c r="B3080" s="40" t="s">
        <v>18236</v>
      </c>
      <c r="C3080" s="41"/>
      <c r="D3080" s="42">
        <v>42825</v>
      </c>
      <c r="E3080" s="42">
        <v>2958465</v>
      </c>
      <c r="F3080" s="41"/>
      <c r="G3080" s="41"/>
      <c r="H3080" s="40" t="s">
        <v>9590</v>
      </c>
      <c r="I3080" s="42">
        <v>42825</v>
      </c>
      <c r="J3080" s="40" t="s">
        <v>11115</v>
      </c>
      <c r="K3080" s="42">
        <v>42825</v>
      </c>
      <c r="L3080" s="40" t="s">
        <v>11115</v>
      </c>
      <c r="M3080" s="42">
        <v>42825</v>
      </c>
      <c r="N3080" s="42">
        <v>2958465</v>
      </c>
      <c r="O3080" s="40" t="s">
        <v>11116</v>
      </c>
      <c r="P3080" s="40" t="s">
        <v>18234</v>
      </c>
      <c r="Q3080" s="40" t="s">
        <v>11121</v>
      </c>
    </row>
    <row r="3081" spans="1:17" x14ac:dyDescent="0.35">
      <c r="A3081" s="40" t="s">
        <v>10301</v>
      </c>
      <c r="B3081" s="40" t="s">
        <v>18237</v>
      </c>
      <c r="C3081" s="41"/>
      <c r="D3081" s="42">
        <v>42825</v>
      </c>
      <c r="E3081" s="42">
        <v>2958465</v>
      </c>
      <c r="F3081" s="41"/>
      <c r="G3081" s="41"/>
      <c r="H3081" s="40" t="s">
        <v>9590</v>
      </c>
      <c r="I3081" s="42">
        <v>42825</v>
      </c>
      <c r="J3081" s="40" t="s">
        <v>11115</v>
      </c>
      <c r="K3081" s="42">
        <v>42825</v>
      </c>
      <c r="L3081" s="40" t="s">
        <v>11115</v>
      </c>
      <c r="M3081" s="42">
        <v>42825</v>
      </c>
      <c r="N3081" s="42">
        <v>2958465</v>
      </c>
      <c r="O3081" s="40" t="s">
        <v>11149</v>
      </c>
      <c r="P3081" s="40" t="s">
        <v>18238</v>
      </c>
      <c r="Q3081" s="40" t="s">
        <v>11118</v>
      </c>
    </row>
    <row r="3082" spans="1:17" x14ac:dyDescent="0.35">
      <c r="A3082" s="40" t="s">
        <v>10302</v>
      </c>
      <c r="B3082" s="40" t="s">
        <v>18239</v>
      </c>
      <c r="C3082" s="41"/>
      <c r="D3082" s="42">
        <v>42825</v>
      </c>
      <c r="E3082" s="42">
        <v>2958465</v>
      </c>
      <c r="F3082" s="41"/>
      <c r="G3082" s="41"/>
      <c r="H3082" s="40" t="s">
        <v>9590</v>
      </c>
      <c r="I3082" s="42">
        <v>42825</v>
      </c>
      <c r="J3082" s="40" t="s">
        <v>11115</v>
      </c>
      <c r="K3082" s="42">
        <v>42825</v>
      </c>
      <c r="L3082" s="40" t="s">
        <v>11115</v>
      </c>
      <c r="M3082" s="42">
        <v>42825</v>
      </c>
      <c r="N3082" s="42">
        <v>2958465</v>
      </c>
      <c r="O3082" s="40" t="s">
        <v>11149</v>
      </c>
      <c r="P3082" s="40" t="s">
        <v>18238</v>
      </c>
      <c r="Q3082" s="40" t="s">
        <v>11144</v>
      </c>
    </row>
    <row r="3083" spans="1:17" x14ac:dyDescent="0.35">
      <c r="A3083" s="40" t="s">
        <v>18240</v>
      </c>
      <c r="B3083" s="40" t="s">
        <v>18241</v>
      </c>
      <c r="C3083" s="41"/>
      <c r="D3083" s="42">
        <v>42825</v>
      </c>
      <c r="E3083" s="42">
        <v>2958465</v>
      </c>
      <c r="F3083" s="41"/>
      <c r="G3083" s="41"/>
      <c r="H3083" s="40" t="s">
        <v>9590</v>
      </c>
      <c r="I3083" s="42">
        <v>42825</v>
      </c>
      <c r="J3083" s="40" t="s">
        <v>11115</v>
      </c>
      <c r="K3083" s="42">
        <v>42825</v>
      </c>
      <c r="L3083" s="40" t="s">
        <v>11115</v>
      </c>
      <c r="M3083" s="42">
        <v>42825</v>
      </c>
      <c r="N3083" s="42">
        <v>2958465</v>
      </c>
      <c r="O3083" s="40" t="s">
        <v>11132</v>
      </c>
      <c r="P3083" s="40" t="s">
        <v>18238</v>
      </c>
      <c r="Q3083" s="40" t="s">
        <v>11121</v>
      </c>
    </row>
    <row r="3084" spans="1:17" x14ac:dyDescent="0.35">
      <c r="A3084" s="40" t="s">
        <v>10303</v>
      </c>
      <c r="B3084" s="40" t="s">
        <v>18242</v>
      </c>
      <c r="C3084" s="41"/>
      <c r="D3084" s="42">
        <v>42825</v>
      </c>
      <c r="E3084" s="42">
        <v>2958465</v>
      </c>
      <c r="F3084" s="41"/>
      <c r="G3084" s="41"/>
      <c r="H3084" s="40" t="s">
        <v>9590</v>
      </c>
      <c r="I3084" s="42">
        <v>42825</v>
      </c>
      <c r="J3084" s="40" t="s">
        <v>11115</v>
      </c>
      <c r="K3084" s="42">
        <v>42825</v>
      </c>
      <c r="L3084" s="40" t="s">
        <v>11115</v>
      </c>
      <c r="M3084" s="42">
        <v>42825</v>
      </c>
      <c r="N3084" s="42">
        <v>2958465</v>
      </c>
      <c r="O3084" s="40" t="s">
        <v>11149</v>
      </c>
      <c r="P3084" s="40" t="s">
        <v>18238</v>
      </c>
      <c r="Q3084" s="40" t="s">
        <v>11152</v>
      </c>
    </row>
    <row r="3085" spans="1:17" x14ac:dyDescent="0.35">
      <c r="A3085" s="40" t="s">
        <v>18243</v>
      </c>
      <c r="B3085" s="40" t="s">
        <v>18242</v>
      </c>
      <c r="C3085" s="41"/>
      <c r="D3085" s="42">
        <v>42825</v>
      </c>
      <c r="E3085" s="42">
        <v>2958465</v>
      </c>
      <c r="F3085" s="41"/>
      <c r="G3085" s="41"/>
      <c r="H3085" s="40" t="s">
        <v>9590</v>
      </c>
      <c r="I3085" s="42">
        <v>42825</v>
      </c>
      <c r="J3085" s="40" t="s">
        <v>11115</v>
      </c>
      <c r="K3085" s="42">
        <v>42825</v>
      </c>
      <c r="L3085" s="40" t="s">
        <v>11115</v>
      </c>
      <c r="M3085" s="42">
        <v>42825</v>
      </c>
      <c r="N3085" s="42">
        <v>2958465</v>
      </c>
      <c r="O3085" s="40" t="s">
        <v>11149</v>
      </c>
      <c r="P3085" s="40" t="s">
        <v>18238</v>
      </c>
      <c r="Q3085" s="40" t="s">
        <v>11152</v>
      </c>
    </row>
    <row r="3086" spans="1:17" x14ac:dyDescent="0.35">
      <c r="A3086" s="40" t="s">
        <v>18244</v>
      </c>
      <c r="B3086" s="40" t="s">
        <v>18245</v>
      </c>
      <c r="C3086" s="41"/>
      <c r="D3086" s="42">
        <v>42825</v>
      </c>
      <c r="E3086" s="42">
        <v>2958465</v>
      </c>
      <c r="F3086" s="41"/>
      <c r="G3086" s="41"/>
      <c r="H3086" s="40" t="s">
        <v>9590</v>
      </c>
      <c r="I3086" s="42">
        <v>42825</v>
      </c>
      <c r="J3086" s="40" t="s">
        <v>11115</v>
      </c>
      <c r="K3086" s="42">
        <v>42825</v>
      </c>
      <c r="L3086" s="40" t="s">
        <v>11115</v>
      </c>
      <c r="M3086" s="42">
        <v>42825</v>
      </c>
      <c r="N3086" s="42">
        <v>2958465</v>
      </c>
      <c r="O3086" s="40" t="s">
        <v>11132</v>
      </c>
      <c r="P3086" s="40" t="s">
        <v>18246</v>
      </c>
      <c r="Q3086" s="40" t="s">
        <v>11118</v>
      </c>
    </row>
    <row r="3087" spans="1:17" x14ac:dyDescent="0.35">
      <c r="A3087" s="40" t="s">
        <v>18247</v>
      </c>
      <c r="B3087" s="40" t="s">
        <v>18248</v>
      </c>
      <c r="C3087" s="41"/>
      <c r="D3087" s="42">
        <v>42825</v>
      </c>
      <c r="E3087" s="42">
        <v>2958465</v>
      </c>
      <c r="F3087" s="41"/>
      <c r="G3087" s="41"/>
      <c r="H3087" s="40" t="s">
        <v>9590</v>
      </c>
      <c r="I3087" s="42">
        <v>42825</v>
      </c>
      <c r="J3087" s="40" t="s">
        <v>11115</v>
      </c>
      <c r="K3087" s="42">
        <v>42825</v>
      </c>
      <c r="L3087" s="40" t="s">
        <v>11115</v>
      </c>
      <c r="M3087" s="42">
        <v>42825</v>
      </c>
      <c r="N3087" s="42">
        <v>2958465</v>
      </c>
      <c r="O3087" s="40" t="s">
        <v>11132</v>
      </c>
      <c r="P3087" s="40" t="s">
        <v>18246</v>
      </c>
      <c r="Q3087" s="40" t="s">
        <v>11121</v>
      </c>
    </row>
    <row r="3088" spans="1:17" x14ac:dyDescent="0.35">
      <c r="A3088" s="40" t="s">
        <v>18249</v>
      </c>
      <c r="B3088" s="40" t="s">
        <v>18250</v>
      </c>
      <c r="C3088" s="41"/>
      <c r="D3088" s="42">
        <v>42825</v>
      </c>
      <c r="E3088" s="42">
        <v>2958465</v>
      </c>
      <c r="F3088" s="41"/>
      <c r="G3088" s="41"/>
      <c r="H3088" s="40" t="s">
        <v>9590</v>
      </c>
      <c r="I3088" s="42">
        <v>42825</v>
      </c>
      <c r="J3088" s="40" t="s">
        <v>11115</v>
      </c>
      <c r="K3088" s="42">
        <v>42825</v>
      </c>
      <c r="L3088" s="40" t="s">
        <v>11115</v>
      </c>
      <c r="M3088" s="42">
        <v>42825</v>
      </c>
      <c r="N3088" s="42">
        <v>2958465</v>
      </c>
      <c r="O3088" s="40" t="s">
        <v>11175</v>
      </c>
      <c r="P3088" s="40" t="s">
        <v>18251</v>
      </c>
      <c r="Q3088" s="40" t="s">
        <v>11118</v>
      </c>
    </row>
    <row r="3089" spans="1:17" x14ac:dyDescent="0.35">
      <c r="A3089" s="40" t="s">
        <v>18252</v>
      </c>
      <c r="B3089" s="40" t="s">
        <v>18253</v>
      </c>
      <c r="C3089" s="41"/>
      <c r="D3089" s="42">
        <v>42825</v>
      </c>
      <c r="E3089" s="42">
        <v>2958465</v>
      </c>
      <c r="F3089" s="41"/>
      <c r="G3089" s="41"/>
      <c r="H3089" s="40" t="s">
        <v>9590</v>
      </c>
      <c r="I3089" s="42">
        <v>42825</v>
      </c>
      <c r="J3089" s="40" t="s">
        <v>11115</v>
      </c>
      <c r="K3089" s="42">
        <v>42825</v>
      </c>
      <c r="L3089" s="40" t="s">
        <v>11115</v>
      </c>
      <c r="M3089" s="42">
        <v>42825</v>
      </c>
      <c r="N3089" s="42">
        <v>2958465</v>
      </c>
      <c r="O3089" s="40" t="s">
        <v>11175</v>
      </c>
      <c r="P3089" s="40" t="s">
        <v>18251</v>
      </c>
      <c r="Q3089" s="40" t="s">
        <v>11121</v>
      </c>
    </row>
    <row r="3090" spans="1:17" x14ac:dyDescent="0.35">
      <c r="A3090" s="40" t="s">
        <v>18254</v>
      </c>
      <c r="B3090" s="40" t="s">
        <v>18255</v>
      </c>
      <c r="C3090" s="41"/>
      <c r="D3090" s="42">
        <v>42825</v>
      </c>
      <c r="E3090" s="42">
        <v>2958465</v>
      </c>
      <c r="F3090" s="41"/>
      <c r="G3090" s="41"/>
      <c r="H3090" s="40" t="s">
        <v>9590</v>
      </c>
      <c r="I3090" s="42">
        <v>42825</v>
      </c>
      <c r="J3090" s="40" t="s">
        <v>11115</v>
      </c>
      <c r="K3090" s="42">
        <v>42825</v>
      </c>
      <c r="L3090" s="40" t="s">
        <v>11115</v>
      </c>
      <c r="M3090" s="42">
        <v>42825</v>
      </c>
      <c r="N3090" s="42">
        <v>2958465</v>
      </c>
      <c r="O3090" s="40" t="s">
        <v>11128</v>
      </c>
      <c r="P3090" s="40" t="s">
        <v>18256</v>
      </c>
      <c r="Q3090" s="40" t="s">
        <v>11118</v>
      </c>
    </row>
    <row r="3091" spans="1:17" x14ac:dyDescent="0.35">
      <c r="A3091" s="40" t="s">
        <v>18257</v>
      </c>
      <c r="B3091" s="40" t="s">
        <v>18258</v>
      </c>
      <c r="C3091" s="41"/>
      <c r="D3091" s="42">
        <v>42825</v>
      </c>
      <c r="E3091" s="42">
        <v>2958465</v>
      </c>
      <c r="F3091" s="41"/>
      <c r="G3091" s="41"/>
      <c r="H3091" s="40" t="s">
        <v>9590</v>
      </c>
      <c r="I3091" s="42">
        <v>42825</v>
      </c>
      <c r="J3091" s="40" t="s">
        <v>11115</v>
      </c>
      <c r="K3091" s="42">
        <v>42825</v>
      </c>
      <c r="L3091" s="40" t="s">
        <v>11115</v>
      </c>
      <c r="M3091" s="42">
        <v>42825</v>
      </c>
      <c r="N3091" s="42">
        <v>2958465</v>
      </c>
      <c r="O3091" s="40" t="s">
        <v>11128</v>
      </c>
      <c r="P3091" s="40" t="s">
        <v>18256</v>
      </c>
      <c r="Q3091" s="40" t="s">
        <v>11121</v>
      </c>
    </row>
    <row r="3092" spans="1:17" x14ac:dyDescent="0.35">
      <c r="A3092" s="40" t="s">
        <v>18259</v>
      </c>
      <c r="B3092" s="40" t="s">
        <v>18260</v>
      </c>
      <c r="C3092" s="41"/>
      <c r="D3092" s="42">
        <v>42825</v>
      </c>
      <c r="E3092" s="42">
        <v>2958465</v>
      </c>
      <c r="F3092" s="41"/>
      <c r="G3092" s="41"/>
      <c r="H3092" s="40" t="s">
        <v>9590</v>
      </c>
      <c r="I3092" s="42">
        <v>42825</v>
      </c>
      <c r="J3092" s="40" t="s">
        <v>11115</v>
      </c>
      <c r="K3092" s="42">
        <v>42825</v>
      </c>
      <c r="L3092" s="40" t="s">
        <v>11115</v>
      </c>
      <c r="M3092" s="42">
        <v>42825</v>
      </c>
      <c r="N3092" s="42">
        <v>2958465</v>
      </c>
      <c r="O3092" s="40" t="s">
        <v>11128</v>
      </c>
      <c r="P3092" s="40" t="s">
        <v>18256</v>
      </c>
      <c r="Q3092" s="40" t="s">
        <v>11136</v>
      </c>
    </row>
    <row r="3093" spans="1:17" ht="26.5" x14ac:dyDescent="0.35">
      <c r="A3093" s="40" t="s">
        <v>18261</v>
      </c>
      <c r="B3093" s="40" t="s">
        <v>18262</v>
      </c>
      <c r="C3093" s="41"/>
      <c r="D3093" s="42">
        <v>42825</v>
      </c>
      <c r="E3093" s="42">
        <v>2958465</v>
      </c>
      <c r="F3093" s="40" t="s">
        <v>15403</v>
      </c>
      <c r="G3093" s="41"/>
      <c r="H3093" s="40" t="s">
        <v>9590</v>
      </c>
      <c r="I3093" s="42">
        <v>42825</v>
      </c>
      <c r="J3093" s="40" t="s">
        <v>11115</v>
      </c>
      <c r="K3093" s="42">
        <v>42825</v>
      </c>
      <c r="L3093" s="40" t="s">
        <v>11115</v>
      </c>
      <c r="M3093" s="42">
        <v>42825</v>
      </c>
      <c r="N3093" s="42">
        <v>2958465</v>
      </c>
      <c r="O3093" s="40" t="s">
        <v>11160</v>
      </c>
      <c r="P3093" s="40" t="s">
        <v>18263</v>
      </c>
      <c r="Q3093" s="40" t="s">
        <v>11121</v>
      </c>
    </row>
    <row r="3094" spans="1:17" x14ac:dyDescent="0.35">
      <c r="A3094" s="40" t="s">
        <v>18264</v>
      </c>
      <c r="B3094" s="40" t="s">
        <v>18265</v>
      </c>
      <c r="C3094" s="41"/>
      <c r="D3094" s="42">
        <v>42825</v>
      </c>
      <c r="E3094" s="42">
        <v>2958465</v>
      </c>
      <c r="F3094" s="41"/>
      <c r="G3094" s="41"/>
      <c r="H3094" s="40" t="s">
        <v>9590</v>
      </c>
      <c r="I3094" s="42">
        <v>42825</v>
      </c>
      <c r="J3094" s="40" t="s">
        <v>11115</v>
      </c>
      <c r="K3094" s="42">
        <v>42825</v>
      </c>
      <c r="L3094" s="40" t="s">
        <v>11115</v>
      </c>
      <c r="M3094" s="42">
        <v>42825</v>
      </c>
      <c r="N3094" s="42">
        <v>2958465</v>
      </c>
      <c r="O3094" s="40" t="s">
        <v>11132</v>
      </c>
      <c r="P3094" s="40" t="s">
        <v>18266</v>
      </c>
      <c r="Q3094" s="40" t="s">
        <v>11118</v>
      </c>
    </row>
    <row r="3095" spans="1:17" x14ac:dyDescent="0.35">
      <c r="A3095" s="40" t="s">
        <v>18267</v>
      </c>
      <c r="B3095" s="40" t="s">
        <v>18268</v>
      </c>
      <c r="C3095" s="41"/>
      <c r="D3095" s="42">
        <v>42825</v>
      </c>
      <c r="E3095" s="42">
        <v>2958465</v>
      </c>
      <c r="F3095" s="41"/>
      <c r="G3095" s="41"/>
      <c r="H3095" s="40" t="s">
        <v>9590</v>
      </c>
      <c r="I3095" s="42">
        <v>42825</v>
      </c>
      <c r="J3095" s="40" t="s">
        <v>11115</v>
      </c>
      <c r="K3095" s="42">
        <v>42825</v>
      </c>
      <c r="L3095" s="40" t="s">
        <v>11115</v>
      </c>
      <c r="M3095" s="42">
        <v>42825</v>
      </c>
      <c r="N3095" s="42">
        <v>2958465</v>
      </c>
      <c r="O3095" s="40" t="s">
        <v>11132</v>
      </c>
      <c r="P3095" s="40" t="s">
        <v>18266</v>
      </c>
      <c r="Q3095" s="40" t="s">
        <v>11136</v>
      </c>
    </row>
    <row r="3096" spans="1:17" x14ac:dyDescent="0.35">
      <c r="A3096" s="40" t="s">
        <v>18269</v>
      </c>
      <c r="B3096" s="40" t="s">
        <v>18270</v>
      </c>
      <c r="C3096" s="41"/>
      <c r="D3096" s="42">
        <v>42825</v>
      </c>
      <c r="E3096" s="42">
        <v>2958465</v>
      </c>
      <c r="F3096" s="41"/>
      <c r="G3096" s="41"/>
      <c r="H3096" s="40" t="s">
        <v>9590</v>
      </c>
      <c r="I3096" s="42">
        <v>42825</v>
      </c>
      <c r="J3096" s="40" t="s">
        <v>11115</v>
      </c>
      <c r="K3096" s="42">
        <v>42825</v>
      </c>
      <c r="L3096" s="40" t="s">
        <v>11115</v>
      </c>
      <c r="M3096" s="42">
        <v>42825</v>
      </c>
      <c r="N3096" s="42">
        <v>2958465</v>
      </c>
      <c r="O3096" s="40" t="s">
        <v>11249</v>
      </c>
      <c r="P3096" s="40" t="s">
        <v>18271</v>
      </c>
      <c r="Q3096" s="40" t="s">
        <v>11118</v>
      </c>
    </row>
    <row r="3097" spans="1:17" x14ac:dyDescent="0.35">
      <c r="A3097" s="40" t="s">
        <v>18272</v>
      </c>
      <c r="B3097" s="40" t="s">
        <v>18273</v>
      </c>
      <c r="C3097" s="41"/>
      <c r="D3097" s="42">
        <v>42825</v>
      </c>
      <c r="E3097" s="42">
        <v>2958465</v>
      </c>
      <c r="F3097" s="41"/>
      <c r="G3097" s="41"/>
      <c r="H3097" s="40" t="s">
        <v>9590</v>
      </c>
      <c r="I3097" s="42">
        <v>42825</v>
      </c>
      <c r="J3097" s="40" t="s">
        <v>11115</v>
      </c>
      <c r="K3097" s="42">
        <v>42825</v>
      </c>
      <c r="L3097" s="40" t="s">
        <v>11115</v>
      </c>
      <c r="M3097" s="42">
        <v>42825</v>
      </c>
      <c r="N3097" s="42">
        <v>2958465</v>
      </c>
      <c r="O3097" s="40" t="s">
        <v>11249</v>
      </c>
      <c r="P3097" s="40" t="s">
        <v>18271</v>
      </c>
      <c r="Q3097" s="40" t="s">
        <v>11121</v>
      </c>
    </row>
    <row r="3098" spans="1:17" x14ac:dyDescent="0.35">
      <c r="A3098" s="40" t="s">
        <v>18274</v>
      </c>
      <c r="B3098" s="40" t="s">
        <v>18275</v>
      </c>
      <c r="C3098" s="41"/>
      <c r="D3098" s="42">
        <v>42825</v>
      </c>
      <c r="E3098" s="42">
        <v>2958465</v>
      </c>
      <c r="F3098" s="41"/>
      <c r="G3098" s="41"/>
      <c r="H3098" s="40" t="s">
        <v>9590</v>
      </c>
      <c r="I3098" s="42">
        <v>42825</v>
      </c>
      <c r="J3098" s="40" t="s">
        <v>11115</v>
      </c>
      <c r="K3098" s="42">
        <v>42825</v>
      </c>
      <c r="L3098" s="40" t="s">
        <v>11115</v>
      </c>
      <c r="M3098" s="42">
        <v>42825</v>
      </c>
      <c r="N3098" s="42">
        <v>2958465</v>
      </c>
      <c r="O3098" s="40" t="s">
        <v>11249</v>
      </c>
      <c r="P3098" s="40" t="s">
        <v>18271</v>
      </c>
      <c r="Q3098" s="40" t="s">
        <v>11136</v>
      </c>
    </row>
    <row r="3099" spans="1:17" x14ac:dyDescent="0.35">
      <c r="A3099" s="40" t="s">
        <v>18276</v>
      </c>
      <c r="B3099" s="40" t="s">
        <v>18277</v>
      </c>
      <c r="C3099" s="41"/>
      <c r="D3099" s="42">
        <v>42825</v>
      </c>
      <c r="E3099" s="42">
        <v>2958465</v>
      </c>
      <c r="F3099" s="41"/>
      <c r="G3099" s="41"/>
      <c r="H3099" s="40" t="s">
        <v>9590</v>
      </c>
      <c r="I3099" s="42">
        <v>42825</v>
      </c>
      <c r="J3099" s="40" t="s">
        <v>11115</v>
      </c>
      <c r="K3099" s="42">
        <v>42825</v>
      </c>
      <c r="L3099" s="40" t="s">
        <v>11115</v>
      </c>
      <c r="M3099" s="42">
        <v>42825</v>
      </c>
      <c r="N3099" s="42">
        <v>2958465</v>
      </c>
      <c r="O3099" s="40" t="s">
        <v>11249</v>
      </c>
      <c r="P3099" s="40" t="s">
        <v>18278</v>
      </c>
      <c r="Q3099" s="40" t="s">
        <v>11118</v>
      </c>
    </row>
    <row r="3100" spans="1:17" x14ac:dyDescent="0.35">
      <c r="A3100" s="40" t="s">
        <v>18279</v>
      </c>
      <c r="B3100" s="40" t="s">
        <v>18280</v>
      </c>
      <c r="C3100" s="41"/>
      <c r="D3100" s="42">
        <v>42825</v>
      </c>
      <c r="E3100" s="42">
        <v>2958465</v>
      </c>
      <c r="F3100" s="41"/>
      <c r="G3100" s="41"/>
      <c r="H3100" s="40" t="s">
        <v>9590</v>
      </c>
      <c r="I3100" s="42">
        <v>42825</v>
      </c>
      <c r="J3100" s="40" t="s">
        <v>11115</v>
      </c>
      <c r="K3100" s="42">
        <v>42825</v>
      </c>
      <c r="L3100" s="40" t="s">
        <v>11115</v>
      </c>
      <c r="M3100" s="42">
        <v>42825</v>
      </c>
      <c r="N3100" s="42">
        <v>2958465</v>
      </c>
      <c r="O3100" s="40" t="s">
        <v>11249</v>
      </c>
      <c r="P3100" s="40" t="s">
        <v>18278</v>
      </c>
      <c r="Q3100" s="40" t="s">
        <v>11121</v>
      </c>
    </row>
    <row r="3101" spans="1:17" ht="26.5" x14ac:dyDescent="0.35">
      <c r="A3101" s="40" t="s">
        <v>18281</v>
      </c>
      <c r="B3101" s="40" t="s">
        <v>18282</v>
      </c>
      <c r="C3101" s="41"/>
      <c r="D3101" s="42">
        <v>42825</v>
      </c>
      <c r="E3101" s="42">
        <v>2958465</v>
      </c>
      <c r="F3101" s="40" t="s">
        <v>12325</v>
      </c>
      <c r="G3101" s="41"/>
      <c r="H3101" s="40" t="s">
        <v>9590</v>
      </c>
      <c r="I3101" s="42">
        <v>42825</v>
      </c>
      <c r="J3101" s="40" t="s">
        <v>11115</v>
      </c>
      <c r="K3101" s="42">
        <v>42825</v>
      </c>
      <c r="L3101" s="40" t="s">
        <v>11115</v>
      </c>
      <c r="M3101" s="42">
        <v>42825</v>
      </c>
      <c r="N3101" s="42">
        <v>2958465</v>
      </c>
      <c r="O3101" s="40" t="s">
        <v>11160</v>
      </c>
      <c r="P3101" s="40" t="s">
        <v>18283</v>
      </c>
      <c r="Q3101" s="40" t="s">
        <v>11121</v>
      </c>
    </row>
    <row r="3102" spans="1:17" x14ac:dyDescent="0.35">
      <c r="A3102" s="40" t="s">
        <v>18284</v>
      </c>
      <c r="B3102" s="40" t="s">
        <v>18285</v>
      </c>
      <c r="C3102" s="41"/>
      <c r="D3102" s="42">
        <v>42825</v>
      </c>
      <c r="E3102" s="42">
        <v>2958465</v>
      </c>
      <c r="F3102" s="41"/>
      <c r="G3102" s="41"/>
      <c r="H3102" s="40" t="s">
        <v>9590</v>
      </c>
      <c r="I3102" s="42">
        <v>42825</v>
      </c>
      <c r="J3102" s="40" t="s">
        <v>11115</v>
      </c>
      <c r="K3102" s="42">
        <v>42825</v>
      </c>
      <c r="L3102" s="40" t="s">
        <v>11115</v>
      </c>
      <c r="M3102" s="42">
        <v>42825</v>
      </c>
      <c r="N3102" s="42">
        <v>2958465</v>
      </c>
      <c r="O3102" s="40" t="s">
        <v>11155</v>
      </c>
      <c r="P3102" s="40" t="s">
        <v>18286</v>
      </c>
      <c r="Q3102" s="40" t="s">
        <v>11118</v>
      </c>
    </row>
    <row r="3103" spans="1:17" ht="26.5" x14ac:dyDescent="0.35">
      <c r="A3103" s="40" t="s">
        <v>18287</v>
      </c>
      <c r="B3103" s="40" t="s">
        <v>18288</v>
      </c>
      <c r="C3103" s="41"/>
      <c r="D3103" s="42">
        <v>42825</v>
      </c>
      <c r="E3103" s="42">
        <v>2958465</v>
      </c>
      <c r="F3103" s="40" t="s">
        <v>18284</v>
      </c>
      <c r="G3103" s="41"/>
      <c r="H3103" s="40" t="s">
        <v>9590</v>
      </c>
      <c r="I3103" s="42">
        <v>42825</v>
      </c>
      <c r="J3103" s="40" t="s">
        <v>11115</v>
      </c>
      <c r="K3103" s="42">
        <v>42825</v>
      </c>
      <c r="L3103" s="40" t="s">
        <v>11115</v>
      </c>
      <c r="M3103" s="42">
        <v>42825</v>
      </c>
      <c r="N3103" s="42">
        <v>2958465</v>
      </c>
      <c r="O3103" s="40" t="s">
        <v>11160</v>
      </c>
      <c r="P3103" s="40" t="s">
        <v>18286</v>
      </c>
      <c r="Q3103" s="40" t="s">
        <v>11121</v>
      </c>
    </row>
    <row r="3104" spans="1:17" ht="26.5" x14ac:dyDescent="0.35">
      <c r="A3104" s="40" t="s">
        <v>18289</v>
      </c>
      <c r="B3104" s="40" t="s">
        <v>18290</v>
      </c>
      <c r="C3104" s="41"/>
      <c r="D3104" s="42">
        <v>42825</v>
      </c>
      <c r="E3104" s="42">
        <v>2958465</v>
      </c>
      <c r="F3104" s="40" t="s">
        <v>18287</v>
      </c>
      <c r="G3104" s="41"/>
      <c r="H3104" s="40" t="s">
        <v>9590</v>
      </c>
      <c r="I3104" s="42">
        <v>42825</v>
      </c>
      <c r="J3104" s="40" t="s">
        <v>11115</v>
      </c>
      <c r="K3104" s="42">
        <v>42825</v>
      </c>
      <c r="L3104" s="40" t="s">
        <v>11115</v>
      </c>
      <c r="M3104" s="42">
        <v>42825</v>
      </c>
      <c r="N3104" s="42">
        <v>2958465</v>
      </c>
      <c r="O3104" s="40" t="s">
        <v>11160</v>
      </c>
      <c r="P3104" s="40" t="s">
        <v>18286</v>
      </c>
      <c r="Q3104" s="40" t="s">
        <v>11167</v>
      </c>
    </row>
    <row r="3105" spans="1:17" x14ac:dyDescent="0.35">
      <c r="A3105" s="40" t="s">
        <v>427</v>
      </c>
      <c r="B3105" s="40" t="s">
        <v>18291</v>
      </c>
      <c r="C3105" s="41"/>
      <c r="D3105" s="42">
        <v>42825</v>
      </c>
      <c r="E3105" s="42">
        <v>2958465</v>
      </c>
      <c r="F3105" s="41"/>
      <c r="G3105" s="41"/>
      <c r="H3105" s="40" t="s">
        <v>9590</v>
      </c>
      <c r="I3105" s="42">
        <v>42825</v>
      </c>
      <c r="J3105" s="40" t="s">
        <v>11115</v>
      </c>
      <c r="K3105" s="42">
        <v>42825</v>
      </c>
      <c r="L3105" s="40" t="s">
        <v>11115</v>
      </c>
      <c r="M3105" s="42">
        <v>42825</v>
      </c>
      <c r="N3105" s="42">
        <v>2958465</v>
      </c>
      <c r="O3105" s="40" t="s">
        <v>11149</v>
      </c>
      <c r="P3105" s="40" t="s">
        <v>18292</v>
      </c>
      <c r="Q3105" s="40" t="s">
        <v>11118</v>
      </c>
    </row>
    <row r="3106" spans="1:17" x14ac:dyDescent="0.35">
      <c r="A3106" s="40" t="s">
        <v>18293</v>
      </c>
      <c r="B3106" s="40" t="s">
        <v>18294</v>
      </c>
      <c r="C3106" s="41"/>
      <c r="D3106" s="42">
        <v>42825</v>
      </c>
      <c r="E3106" s="42">
        <v>2958465</v>
      </c>
      <c r="F3106" s="41"/>
      <c r="G3106" s="41"/>
      <c r="H3106" s="40" t="s">
        <v>9590</v>
      </c>
      <c r="I3106" s="42">
        <v>42825</v>
      </c>
      <c r="J3106" s="40" t="s">
        <v>11115</v>
      </c>
      <c r="K3106" s="42">
        <v>42825</v>
      </c>
      <c r="L3106" s="40" t="s">
        <v>11115</v>
      </c>
      <c r="M3106" s="42">
        <v>42825</v>
      </c>
      <c r="N3106" s="42">
        <v>2958465</v>
      </c>
      <c r="O3106" s="40" t="s">
        <v>11568</v>
      </c>
      <c r="P3106" s="40" t="s">
        <v>18292</v>
      </c>
      <c r="Q3106" s="40" t="s">
        <v>11121</v>
      </c>
    </row>
    <row r="3107" spans="1:17" x14ac:dyDescent="0.35">
      <c r="A3107" s="40" t="s">
        <v>10326</v>
      </c>
      <c r="B3107" s="40" t="s">
        <v>18295</v>
      </c>
      <c r="C3107" s="41"/>
      <c r="D3107" s="42">
        <v>42825</v>
      </c>
      <c r="E3107" s="42">
        <v>2958465</v>
      </c>
      <c r="F3107" s="41"/>
      <c r="G3107" s="41"/>
      <c r="H3107" s="40" t="s">
        <v>9590</v>
      </c>
      <c r="I3107" s="42">
        <v>42825</v>
      </c>
      <c r="J3107" s="40" t="s">
        <v>11115</v>
      </c>
      <c r="K3107" s="42">
        <v>42825</v>
      </c>
      <c r="L3107" s="40" t="s">
        <v>11115</v>
      </c>
      <c r="M3107" s="42">
        <v>42825</v>
      </c>
      <c r="N3107" s="42">
        <v>2958465</v>
      </c>
      <c r="O3107" s="40" t="s">
        <v>11149</v>
      </c>
      <c r="P3107" s="40" t="s">
        <v>18292</v>
      </c>
      <c r="Q3107" s="40" t="s">
        <v>11152</v>
      </c>
    </row>
    <row r="3108" spans="1:17" x14ac:dyDescent="0.35">
      <c r="A3108" s="40" t="s">
        <v>18296</v>
      </c>
      <c r="B3108" s="40" t="s">
        <v>18297</v>
      </c>
      <c r="C3108" s="41"/>
      <c r="D3108" s="42">
        <v>42825</v>
      </c>
      <c r="E3108" s="42">
        <v>2958465</v>
      </c>
      <c r="F3108" s="41"/>
      <c r="G3108" s="41"/>
      <c r="H3108" s="40" t="s">
        <v>9590</v>
      </c>
      <c r="I3108" s="42">
        <v>42825</v>
      </c>
      <c r="J3108" s="40" t="s">
        <v>11115</v>
      </c>
      <c r="K3108" s="42">
        <v>42825</v>
      </c>
      <c r="L3108" s="40" t="s">
        <v>11115</v>
      </c>
      <c r="M3108" s="42">
        <v>42825</v>
      </c>
      <c r="N3108" s="42">
        <v>2958465</v>
      </c>
      <c r="O3108" s="40" t="s">
        <v>11128</v>
      </c>
      <c r="P3108" s="40" t="s">
        <v>18298</v>
      </c>
      <c r="Q3108" s="40" t="s">
        <v>11118</v>
      </c>
    </row>
    <row r="3109" spans="1:17" x14ac:dyDescent="0.35">
      <c r="A3109" s="40" t="s">
        <v>18299</v>
      </c>
      <c r="B3109" s="40" t="s">
        <v>18300</v>
      </c>
      <c r="C3109" s="41"/>
      <c r="D3109" s="42">
        <v>42825</v>
      </c>
      <c r="E3109" s="42">
        <v>2958465</v>
      </c>
      <c r="F3109" s="41"/>
      <c r="G3109" s="41"/>
      <c r="H3109" s="40" t="s">
        <v>9590</v>
      </c>
      <c r="I3109" s="42">
        <v>42825</v>
      </c>
      <c r="J3109" s="40" t="s">
        <v>11115</v>
      </c>
      <c r="K3109" s="42">
        <v>42825</v>
      </c>
      <c r="L3109" s="40" t="s">
        <v>11115</v>
      </c>
      <c r="M3109" s="42">
        <v>42825</v>
      </c>
      <c r="N3109" s="42">
        <v>2958465</v>
      </c>
      <c r="O3109" s="40" t="s">
        <v>11128</v>
      </c>
      <c r="P3109" s="40" t="s">
        <v>18298</v>
      </c>
      <c r="Q3109" s="40" t="s">
        <v>11167</v>
      </c>
    </row>
    <row r="3110" spans="1:17" x14ac:dyDescent="0.35">
      <c r="A3110" s="40" t="s">
        <v>18301</v>
      </c>
      <c r="B3110" s="40" t="s">
        <v>18302</v>
      </c>
      <c r="C3110" s="41"/>
      <c r="D3110" s="42">
        <v>42825</v>
      </c>
      <c r="E3110" s="42">
        <v>2958465</v>
      </c>
      <c r="F3110" s="40" t="s">
        <v>15140</v>
      </c>
      <c r="G3110" s="41"/>
      <c r="H3110" s="40" t="s">
        <v>9590</v>
      </c>
      <c r="I3110" s="42">
        <v>42825</v>
      </c>
      <c r="J3110" s="40" t="s">
        <v>11115</v>
      </c>
      <c r="K3110" s="42">
        <v>42825</v>
      </c>
      <c r="L3110" s="40" t="s">
        <v>11115</v>
      </c>
      <c r="M3110" s="42">
        <v>42825</v>
      </c>
      <c r="N3110" s="42">
        <v>2958465</v>
      </c>
      <c r="O3110" s="40" t="s">
        <v>11155</v>
      </c>
      <c r="P3110" s="40" t="s">
        <v>18303</v>
      </c>
      <c r="Q3110" s="40" t="s">
        <v>11118</v>
      </c>
    </row>
    <row r="3111" spans="1:17" ht="26.5" x14ac:dyDescent="0.35">
      <c r="A3111" s="40" t="s">
        <v>18304</v>
      </c>
      <c r="B3111" s="40" t="s">
        <v>18305</v>
      </c>
      <c r="C3111" s="41"/>
      <c r="D3111" s="42">
        <v>42825</v>
      </c>
      <c r="E3111" s="42">
        <v>2958465</v>
      </c>
      <c r="F3111" s="40" t="s">
        <v>15312</v>
      </c>
      <c r="G3111" s="41"/>
      <c r="H3111" s="40" t="s">
        <v>9590</v>
      </c>
      <c r="I3111" s="42">
        <v>42825</v>
      </c>
      <c r="J3111" s="40" t="s">
        <v>11115</v>
      </c>
      <c r="K3111" s="42">
        <v>42825</v>
      </c>
      <c r="L3111" s="40" t="s">
        <v>11115</v>
      </c>
      <c r="M3111" s="42">
        <v>42825</v>
      </c>
      <c r="N3111" s="42">
        <v>2958465</v>
      </c>
      <c r="O3111" s="40" t="s">
        <v>11160</v>
      </c>
      <c r="P3111" s="40" t="s">
        <v>18303</v>
      </c>
      <c r="Q3111" s="40" t="s">
        <v>11121</v>
      </c>
    </row>
    <row r="3112" spans="1:17" x14ac:dyDescent="0.35">
      <c r="A3112" s="40" t="s">
        <v>18306</v>
      </c>
      <c r="B3112" s="40" t="s">
        <v>18307</v>
      </c>
      <c r="C3112" s="41"/>
      <c r="D3112" s="42">
        <v>42825</v>
      </c>
      <c r="E3112" s="42">
        <v>2958465</v>
      </c>
      <c r="F3112" s="40" t="s">
        <v>11345</v>
      </c>
      <c r="G3112" s="41"/>
      <c r="H3112" s="40" t="s">
        <v>9590</v>
      </c>
      <c r="I3112" s="42">
        <v>42825</v>
      </c>
      <c r="J3112" s="40" t="s">
        <v>11115</v>
      </c>
      <c r="K3112" s="42">
        <v>42825</v>
      </c>
      <c r="L3112" s="40" t="s">
        <v>11115</v>
      </c>
      <c r="M3112" s="42">
        <v>42825</v>
      </c>
      <c r="N3112" s="42">
        <v>2958465</v>
      </c>
      <c r="O3112" s="40" t="s">
        <v>11155</v>
      </c>
      <c r="P3112" s="40" t="s">
        <v>18308</v>
      </c>
      <c r="Q3112" s="40" t="s">
        <v>11118</v>
      </c>
    </row>
    <row r="3113" spans="1:17" x14ac:dyDescent="0.35">
      <c r="A3113" s="40" t="s">
        <v>18309</v>
      </c>
      <c r="B3113" s="40" t="s">
        <v>18310</v>
      </c>
      <c r="C3113" s="41"/>
      <c r="D3113" s="42">
        <v>42825</v>
      </c>
      <c r="E3113" s="42">
        <v>2958465</v>
      </c>
      <c r="F3113" s="40" t="s">
        <v>18311</v>
      </c>
      <c r="G3113" s="41"/>
      <c r="H3113" s="40" t="s">
        <v>9590</v>
      </c>
      <c r="I3113" s="42">
        <v>42825</v>
      </c>
      <c r="J3113" s="40" t="s">
        <v>11115</v>
      </c>
      <c r="K3113" s="42">
        <v>42825</v>
      </c>
      <c r="L3113" s="40" t="s">
        <v>11115</v>
      </c>
      <c r="M3113" s="42">
        <v>42825</v>
      </c>
      <c r="N3113" s="42">
        <v>2958465</v>
      </c>
      <c r="O3113" s="40" t="s">
        <v>11155</v>
      </c>
      <c r="P3113" s="40" t="s">
        <v>18308</v>
      </c>
      <c r="Q3113" s="40" t="s">
        <v>11144</v>
      </c>
    </row>
    <row r="3114" spans="1:17" x14ac:dyDescent="0.35">
      <c r="A3114" s="40" t="s">
        <v>18312</v>
      </c>
      <c r="B3114" s="40" t="s">
        <v>18313</v>
      </c>
      <c r="C3114" s="41"/>
      <c r="D3114" s="42">
        <v>42825</v>
      </c>
      <c r="E3114" s="42">
        <v>2958465</v>
      </c>
      <c r="F3114" s="41"/>
      <c r="G3114" s="41"/>
      <c r="H3114" s="40" t="s">
        <v>9590</v>
      </c>
      <c r="I3114" s="42">
        <v>42825</v>
      </c>
      <c r="J3114" s="40" t="s">
        <v>11115</v>
      </c>
      <c r="K3114" s="42">
        <v>42825</v>
      </c>
      <c r="L3114" s="40" t="s">
        <v>11115</v>
      </c>
      <c r="M3114" s="42">
        <v>42825</v>
      </c>
      <c r="N3114" s="42">
        <v>2958465</v>
      </c>
      <c r="O3114" s="40" t="s">
        <v>11155</v>
      </c>
      <c r="P3114" s="40" t="s">
        <v>18308</v>
      </c>
      <c r="Q3114" s="40" t="s">
        <v>11121</v>
      </c>
    </row>
    <row r="3115" spans="1:17" x14ac:dyDescent="0.35">
      <c r="A3115" s="40" t="s">
        <v>18314</v>
      </c>
      <c r="B3115" s="40" t="s">
        <v>18315</v>
      </c>
      <c r="C3115" s="41"/>
      <c r="D3115" s="42">
        <v>42825</v>
      </c>
      <c r="E3115" s="42">
        <v>2958465</v>
      </c>
      <c r="F3115" s="40" t="s">
        <v>14355</v>
      </c>
      <c r="G3115" s="41"/>
      <c r="H3115" s="40" t="s">
        <v>9590</v>
      </c>
      <c r="I3115" s="42">
        <v>42825</v>
      </c>
      <c r="J3115" s="40" t="s">
        <v>11115</v>
      </c>
      <c r="K3115" s="42">
        <v>42825</v>
      </c>
      <c r="L3115" s="40" t="s">
        <v>11115</v>
      </c>
      <c r="M3115" s="42">
        <v>42825</v>
      </c>
      <c r="N3115" s="42">
        <v>2958465</v>
      </c>
      <c r="O3115" s="40" t="s">
        <v>11210</v>
      </c>
      <c r="P3115" s="40" t="s">
        <v>18316</v>
      </c>
      <c r="Q3115" s="40" t="s">
        <v>11118</v>
      </c>
    </row>
    <row r="3116" spans="1:17" x14ac:dyDescent="0.35">
      <c r="A3116" s="40" t="s">
        <v>18317</v>
      </c>
      <c r="B3116" s="40" t="s">
        <v>18318</v>
      </c>
      <c r="C3116" s="41"/>
      <c r="D3116" s="42">
        <v>42825</v>
      </c>
      <c r="E3116" s="42">
        <v>2958465</v>
      </c>
      <c r="F3116" s="40" t="s">
        <v>18314</v>
      </c>
      <c r="G3116" s="41"/>
      <c r="H3116" s="40" t="s">
        <v>9590</v>
      </c>
      <c r="I3116" s="42">
        <v>42825</v>
      </c>
      <c r="J3116" s="40" t="s">
        <v>11115</v>
      </c>
      <c r="K3116" s="42">
        <v>42825</v>
      </c>
      <c r="L3116" s="40" t="s">
        <v>11115</v>
      </c>
      <c r="M3116" s="42">
        <v>42825</v>
      </c>
      <c r="N3116" s="42">
        <v>2958465</v>
      </c>
      <c r="O3116" s="40" t="s">
        <v>11210</v>
      </c>
      <c r="P3116" s="40" t="s">
        <v>18316</v>
      </c>
      <c r="Q3116" s="40" t="s">
        <v>11121</v>
      </c>
    </row>
    <row r="3117" spans="1:17" x14ac:dyDescent="0.35">
      <c r="A3117" s="40" t="s">
        <v>10510</v>
      </c>
      <c r="B3117" s="40" t="s">
        <v>18319</v>
      </c>
      <c r="C3117" s="41"/>
      <c r="D3117" s="42">
        <v>42825</v>
      </c>
      <c r="E3117" s="42">
        <v>2958465</v>
      </c>
      <c r="F3117" s="41"/>
      <c r="G3117" s="41"/>
      <c r="H3117" s="40" t="s">
        <v>9590</v>
      </c>
      <c r="I3117" s="42">
        <v>42825</v>
      </c>
      <c r="J3117" s="40" t="s">
        <v>11115</v>
      </c>
      <c r="K3117" s="42">
        <v>42825</v>
      </c>
      <c r="L3117" s="40" t="s">
        <v>11115</v>
      </c>
      <c r="M3117" s="42">
        <v>42825</v>
      </c>
      <c r="N3117" s="42">
        <v>2958465</v>
      </c>
      <c r="O3117" s="40" t="s">
        <v>11149</v>
      </c>
      <c r="P3117" s="40" t="s">
        <v>18320</v>
      </c>
      <c r="Q3117" s="40" t="s">
        <v>11144</v>
      </c>
    </row>
    <row r="3118" spans="1:17" x14ac:dyDescent="0.35">
      <c r="A3118" s="40" t="s">
        <v>18321</v>
      </c>
      <c r="B3118" s="40" t="s">
        <v>18322</v>
      </c>
      <c r="C3118" s="41"/>
      <c r="D3118" s="42">
        <v>42825</v>
      </c>
      <c r="E3118" s="42">
        <v>2958465</v>
      </c>
      <c r="F3118" s="41"/>
      <c r="G3118" s="41"/>
      <c r="H3118" s="40" t="s">
        <v>9590</v>
      </c>
      <c r="I3118" s="42">
        <v>42825</v>
      </c>
      <c r="J3118" s="40" t="s">
        <v>11115</v>
      </c>
      <c r="K3118" s="42">
        <v>42825</v>
      </c>
      <c r="L3118" s="40" t="s">
        <v>11115</v>
      </c>
      <c r="M3118" s="42">
        <v>42825</v>
      </c>
      <c r="N3118" s="42">
        <v>2958465</v>
      </c>
      <c r="O3118" s="40" t="s">
        <v>11149</v>
      </c>
      <c r="P3118" s="40" t="s">
        <v>18320</v>
      </c>
      <c r="Q3118" s="40" t="s">
        <v>11121</v>
      </c>
    </row>
    <row r="3119" spans="1:17" x14ac:dyDescent="0.35">
      <c r="A3119" s="40" t="s">
        <v>18323</v>
      </c>
      <c r="B3119" s="40" t="s">
        <v>18324</v>
      </c>
      <c r="C3119" s="41"/>
      <c r="D3119" s="42">
        <v>42825</v>
      </c>
      <c r="E3119" s="42">
        <v>2958465</v>
      </c>
      <c r="F3119" s="41"/>
      <c r="G3119" s="41"/>
      <c r="H3119" s="40" t="s">
        <v>9590</v>
      </c>
      <c r="I3119" s="42">
        <v>42825</v>
      </c>
      <c r="J3119" s="40" t="s">
        <v>11115</v>
      </c>
      <c r="K3119" s="42">
        <v>42825</v>
      </c>
      <c r="L3119" s="40" t="s">
        <v>11115</v>
      </c>
      <c r="M3119" s="42">
        <v>42825</v>
      </c>
      <c r="N3119" s="42">
        <v>2958465</v>
      </c>
      <c r="O3119" s="40" t="s">
        <v>11149</v>
      </c>
      <c r="P3119" s="40" t="s">
        <v>18320</v>
      </c>
      <c r="Q3119" s="40" t="s">
        <v>11136</v>
      </c>
    </row>
    <row r="3120" spans="1:17" x14ac:dyDescent="0.35">
      <c r="A3120" s="40" t="s">
        <v>18325</v>
      </c>
      <c r="B3120" s="40" t="s">
        <v>18326</v>
      </c>
      <c r="C3120" s="41"/>
      <c r="D3120" s="42">
        <v>42825</v>
      </c>
      <c r="E3120" s="42">
        <v>2958465</v>
      </c>
      <c r="F3120" s="41"/>
      <c r="G3120" s="41"/>
      <c r="H3120" s="40" t="s">
        <v>9590</v>
      </c>
      <c r="I3120" s="42">
        <v>42825</v>
      </c>
      <c r="J3120" s="40" t="s">
        <v>11115</v>
      </c>
      <c r="K3120" s="42">
        <v>42825</v>
      </c>
      <c r="L3120" s="40" t="s">
        <v>11115</v>
      </c>
      <c r="M3120" s="42">
        <v>42825</v>
      </c>
      <c r="N3120" s="42">
        <v>2958465</v>
      </c>
      <c r="O3120" s="40" t="s">
        <v>11210</v>
      </c>
      <c r="P3120" s="40" t="s">
        <v>18327</v>
      </c>
      <c r="Q3120" s="40" t="s">
        <v>11118</v>
      </c>
    </row>
    <row r="3121" spans="1:17" x14ac:dyDescent="0.35">
      <c r="A3121" s="40" t="s">
        <v>18328</v>
      </c>
      <c r="B3121" s="40" t="s">
        <v>18329</v>
      </c>
      <c r="C3121" s="41"/>
      <c r="D3121" s="42">
        <v>42825</v>
      </c>
      <c r="E3121" s="42">
        <v>2958465</v>
      </c>
      <c r="F3121" s="40" t="s">
        <v>18325</v>
      </c>
      <c r="G3121" s="41"/>
      <c r="H3121" s="40" t="s">
        <v>9590</v>
      </c>
      <c r="I3121" s="42">
        <v>42825</v>
      </c>
      <c r="J3121" s="40" t="s">
        <v>11115</v>
      </c>
      <c r="K3121" s="42">
        <v>42825</v>
      </c>
      <c r="L3121" s="40" t="s">
        <v>11115</v>
      </c>
      <c r="M3121" s="42">
        <v>42825</v>
      </c>
      <c r="N3121" s="42">
        <v>2958465</v>
      </c>
      <c r="O3121" s="40" t="s">
        <v>11720</v>
      </c>
      <c r="P3121" s="40" t="s">
        <v>18327</v>
      </c>
      <c r="Q3121" s="40" t="s">
        <v>11121</v>
      </c>
    </row>
    <row r="3122" spans="1:17" x14ac:dyDescent="0.35">
      <c r="A3122" s="40" t="s">
        <v>18330</v>
      </c>
      <c r="B3122" s="40" t="s">
        <v>18331</v>
      </c>
      <c r="C3122" s="41"/>
      <c r="D3122" s="42">
        <v>42825</v>
      </c>
      <c r="E3122" s="42">
        <v>2958465</v>
      </c>
      <c r="F3122" s="41"/>
      <c r="G3122" s="41"/>
      <c r="H3122" s="40" t="s">
        <v>9590</v>
      </c>
      <c r="I3122" s="42">
        <v>42825</v>
      </c>
      <c r="J3122" s="40" t="s">
        <v>11115</v>
      </c>
      <c r="K3122" s="42">
        <v>42825</v>
      </c>
      <c r="L3122" s="40" t="s">
        <v>11115</v>
      </c>
      <c r="M3122" s="42">
        <v>42825</v>
      </c>
      <c r="N3122" s="42">
        <v>2958465</v>
      </c>
      <c r="O3122" s="40" t="s">
        <v>11274</v>
      </c>
      <c r="P3122" s="40" t="s">
        <v>18332</v>
      </c>
      <c r="Q3122" s="40" t="s">
        <v>11118</v>
      </c>
    </row>
    <row r="3123" spans="1:17" x14ac:dyDescent="0.35">
      <c r="A3123" s="40" t="s">
        <v>18333</v>
      </c>
      <c r="B3123" s="40" t="s">
        <v>18334</v>
      </c>
      <c r="C3123" s="41"/>
      <c r="D3123" s="42">
        <v>42825</v>
      </c>
      <c r="E3123" s="42">
        <v>2958465</v>
      </c>
      <c r="F3123" s="41"/>
      <c r="G3123" s="41"/>
      <c r="H3123" s="40" t="s">
        <v>9590</v>
      </c>
      <c r="I3123" s="42">
        <v>42825</v>
      </c>
      <c r="J3123" s="40" t="s">
        <v>11115</v>
      </c>
      <c r="K3123" s="42">
        <v>42825</v>
      </c>
      <c r="L3123" s="40" t="s">
        <v>11115</v>
      </c>
      <c r="M3123" s="42">
        <v>42825</v>
      </c>
      <c r="N3123" s="42">
        <v>2958465</v>
      </c>
      <c r="O3123" s="40" t="s">
        <v>11274</v>
      </c>
      <c r="P3123" s="40" t="s">
        <v>18332</v>
      </c>
      <c r="Q3123" s="40" t="s">
        <v>11136</v>
      </c>
    </row>
    <row r="3124" spans="1:17" x14ac:dyDescent="0.35">
      <c r="A3124" s="40" t="s">
        <v>18335</v>
      </c>
      <c r="B3124" s="40" t="s">
        <v>18336</v>
      </c>
      <c r="C3124" s="41"/>
      <c r="D3124" s="42">
        <v>42825</v>
      </c>
      <c r="E3124" s="42">
        <v>2958465</v>
      </c>
      <c r="F3124" s="41"/>
      <c r="G3124" s="41"/>
      <c r="H3124" s="40" t="s">
        <v>9590</v>
      </c>
      <c r="I3124" s="42">
        <v>42825</v>
      </c>
      <c r="J3124" s="40" t="s">
        <v>11115</v>
      </c>
      <c r="K3124" s="42">
        <v>42825</v>
      </c>
      <c r="L3124" s="40" t="s">
        <v>11115</v>
      </c>
      <c r="M3124" s="42">
        <v>42825</v>
      </c>
      <c r="N3124" s="42">
        <v>2958465</v>
      </c>
      <c r="O3124" s="40" t="s">
        <v>11194</v>
      </c>
      <c r="P3124" s="40" t="s">
        <v>18337</v>
      </c>
      <c r="Q3124" s="40" t="s">
        <v>11118</v>
      </c>
    </row>
    <row r="3125" spans="1:17" x14ac:dyDescent="0.35">
      <c r="A3125" s="40" t="s">
        <v>18338</v>
      </c>
      <c r="B3125" s="40" t="s">
        <v>18336</v>
      </c>
      <c r="C3125" s="41"/>
      <c r="D3125" s="42">
        <v>42825</v>
      </c>
      <c r="E3125" s="42">
        <v>2958465</v>
      </c>
      <c r="F3125" s="41"/>
      <c r="G3125" s="41"/>
      <c r="H3125" s="40" t="s">
        <v>9590</v>
      </c>
      <c r="I3125" s="42">
        <v>42825</v>
      </c>
      <c r="J3125" s="40" t="s">
        <v>11115</v>
      </c>
      <c r="K3125" s="42">
        <v>42825</v>
      </c>
      <c r="L3125" s="40" t="s">
        <v>11115</v>
      </c>
      <c r="M3125" s="42">
        <v>42825</v>
      </c>
      <c r="N3125" s="42">
        <v>2958465</v>
      </c>
      <c r="O3125" s="40" t="s">
        <v>11249</v>
      </c>
      <c r="P3125" s="40" t="s">
        <v>18337</v>
      </c>
      <c r="Q3125" s="40" t="s">
        <v>11118</v>
      </c>
    </row>
    <row r="3126" spans="1:17" x14ac:dyDescent="0.35">
      <c r="A3126" s="40" t="s">
        <v>18339</v>
      </c>
      <c r="B3126" s="40" t="s">
        <v>18336</v>
      </c>
      <c r="C3126" s="41"/>
      <c r="D3126" s="42">
        <v>42825</v>
      </c>
      <c r="E3126" s="42">
        <v>2958465</v>
      </c>
      <c r="F3126" s="41"/>
      <c r="G3126" s="41"/>
      <c r="H3126" s="40" t="s">
        <v>9590</v>
      </c>
      <c r="I3126" s="42">
        <v>42825</v>
      </c>
      <c r="J3126" s="40" t="s">
        <v>11115</v>
      </c>
      <c r="K3126" s="42">
        <v>42825</v>
      </c>
      <c r="L3126" s="40" t="s">
        <v>11115</v>
      </c>
      <c r="M3126" s="42">
        <v>42825</v>
      </c>
      <c r="N3126" s="42">
        <v>2958465</v>
      </c>
      <c r="O3126" s="40" t="s">
        <v>11249</v>
      </c>
      <c r="P3126" s="40" t="s">
        <v>18337</v>
      </c>
      <c r="Q3126" s="40" t="s">
        <v>11118</v>
      </c>
    </row>
    <row r="3127" spans="1:17" x14ac:dyDescent="0.35">
      <c r="A3127" s="40" t="s">
        <v>18340</v>
      </c>
      <c r="B3127" s="40" t="s">
        <v>18341</v>
      </c>
      <c r="C3127" s="41"/>
      <c r="D3127" s="42">
        <v>42825</v>
      </c>
      <c r="E3127" s="42">
        <v>2958465</v>
      </c>
      <c r="F3127" s="41"/>
      <c r="G3127" s="41"/>
      <c r="H3127" s="40" t="s">
        <v>9590</v>
      </c>
      <c r="I3127" s="42">
        <v>42825</v>
      </c>
      <c r="J3127" s="40" t="s">
        <v>11115</v>
      </c>
      <c r="K3127" s="42">
        <v>42825</v>
      </c>
      <c r="L3127" s="40" t="s">
        <v>11115</v>
      </c>
      <c r="M3127" s="42">
        <v>42825</v>
      </c>
      <c r="N3127" s="42">
        <v>2958465</v>
      </c>
      <c r="O3127" s="40" t="s">
        <v>11194</v>
      </c>
      <c r="P3127" s="40" t="s">
        <v>18337</v>
      </c>
      <c r="Q3127" s="40" t="s">
        <v>11136</v>
      </c>
    </row>
    <row r="3128" spans="1:17" x14ac:dyDescent="0.35">
      <c r="A3128" s="40" t="s">
        <v>18342</v>
      </c>
      <c r="B3128" s="40" t="s">
        <v>18343</v>
      </c>
      <c r="C3128" s="41"/>
      <c r="D3128" s="42">
        <v>42825</v>
      </c>
      <c r="E3128" s="42">
        <v>2958465</v>
      </c>
      <c r="F3128" s="41"/>
      <c r="G3128" s="41"/>
      <c r="H3128" s="40" t="s">
        <v>9590</v>
      </c>
      <c r="I3128" s="42">
        <v>42825</v>
      </c>
      <c r="J3128" s="40" t="s">
        <v>11115</v>
      </c>
      <c r="K3128" s="42">
        <v>42825</v>
      </c>
      <c r="L3128" s="40" t="s">
        <v>11115</v>
      </c>
      <c r="M3128" s="42">
        <v>42825</v>
      </c>
      <c r="N3128" s="42">
        <v>2958465</v>
      </c>
      <c r="O3128" s="40" t="s">
        <v>11132</v>
      </c>
      <c r="P3128" s="40" t="s">
        <v>18344</v>
      </c>
      <c r="Q3128" s="40" t="s">
        <v>11118</v>
      </c>
    </row>
    <row r="3129" spans="1:17" x14ac:dyDescent="0.35">
      <c r="A3129" s="40" t="s">
        <v>18345</v>
      </c>
      <c r="B3129" s="40" t="s">
        <v>18346</v>
      </c>
      <c r="C3129" s="41"/>
      <c r="D3129" s="42">
        <v>42825</v>
      </c>
      <c r="E3129" s="42">
        <v>2958465</v>
      </c>
      <c r="F3129" s="41"/>
      <c r="G3129" s="41"/>
      <c r="H3129" s="40" t="s">
        <v>9590</v>
      </c>
      <c r="I3129" s="42">
        <v>42825</v>
      </c>
      <c r="J3129" s="40" t="s">
        <v>11115</v>
      </c>
      <c r="K3129" s="42">
        <v>42825</v>
      </c>
      <c r="L3129" s="40" t="s">
        <v>11115</v>
      </c>
      <c r="M3129" s="42">
        <v>42825</v>
      </c>
      <c r="N3129" s="42">
        <v>2958465</v>
      </c>
      <c r="O3129" s="40" t="s">
        <v>11132</v>
      </c>
      <c r="P3129" s="40" t="s">
        <v>18344</v>
      </c>
      <c r="Q3129" s="40" t="s">
        <v>11136</v>
      </c>
    </row>
    <row r="3130" spans="1:17" x14ac:dyDescent="0.35">
      <c r="A3130" s="40" t="s">
        <v>18347</v>
      </c>
      <c r="B3130" s="40" t="s">
        <v>18348</v>
      </c>
      <c r="C3130" s="41"/>
      <c r="D3130" s="42">
        <v>42825</v>
      </c>
      <c r="E3130" s="42">
        <v>2958465</v>
      </c>
      <c r="F3130" s="41"/>
      <c r="G3130" s="41"/>
      <c r="H3130" s="40" t="s">
        <v>9590</v>
      </c>
      <c r="I3130" s="42">
        <v>42825</v>
      </c>
      <c r="J3130" s="40" t="s">
        <v>11115</v>
      </c>
      <c r="K3130" s="42">
        <v>42825</v>
      </c>
      <c r="L3130" s="40" t="s">
        <v>11115</v>
      </c>
      <c r="M3130" s="42">
        <v>42825</v>
      </c>
      <c r="N3130" s="42">
        <v>2958465</v>
      </c>
      <c r="O3130" s="40" t="s">
        <v>11188</v>
      </c>
      <c r="P3130" s="40" t="s">
        <v>18349</v>
      </c>
      <c r="Q3130" s="40" t="s">
        <v>11118</v>
      </c>
    </row>
    <row r="3131" spans="1:17" x14ac:dyDescent="0.35">
      <c r="A3131" s="40" t="s">
        <v>18350</v>
      </c>
      <c r="B3131" s="40" t="s">
        <v>18348</v>
      </c>
      <c r="C3131" s="41"/>
      <c r="D3131" s="42">
        <v>42825</v>
      </c>
      <c r="E3131" s="42">
        <v>2958465</v>
      </c>
      <c r="F3131" s="41"/>
      <c r="G3131" s="41"/>
      <c r="H3131" s="40" t="s">
        <v>9590</v>
      </c>
      <c r="I3131" s="42">
        <v>42825</v>
      </c>
      <c r="J3131" s="40" t="s">
        <v>11115</v>
      </c>
      <c r="K3131" s="42">
        <v>42825</v>
      </c>
      <c r="L3131" s="40" t="s">
        <v>11115</v>
      </c>
      <c r="M3131" s="42">
        <v>42825</v>
      </c>
      <c r="N3131" s="42">
        <v>2958465</v>
      </c>
      <c r="O3131" s="40" t="s">
        <v>11188</v>
      </c>
      <c r="P3131" s="40" t="s">
        <v>18349</v>
      </c>
      <c r="Q3131" s="40" t="s">
        <v>11118</v>
      </c>
    </row>
    <row r="3132" spans="1:17" x14ac:dyDescent="0.35">
      <c r="A3132" s="40" t="s">
        <v>18351</v>
      </c>
      <c r="B3132" s="40" t="s">
        <v>18348</v>
      </c>
      <c r="C3132" s="41"/>
      <c r="D3132" s="42">
        <v>42825</v>
      </c>
      <c r="E3132" s="42">
        <v>2958465</v>
      </c>
      <c r="F3132" s="41"/>
      <c r="G3132" s="41"/>
      <c r="H3132" s="40" t="s">
        <v>9590</v>
      </c>
      <c r="I3132" s="42">
        <v>42825</v>
      </c>
      <c r="J3132" s="40" t="s">
        <v>11115</v>
      </c>
      <c r="K3132" s="42">
        <v>42825</v>
      </c>
      <c r="L3132" s="40" t="s">
        <v>11115</v>
      </c>
      <c r="M3132" s="42">
        <v>42825</v>
      </c>
      <c r="N3132" s="42">
        <v>2958465</v>
      </c>
      <c r="O3132" s="40" t="s">
        <v>11188</v>
      </c>
      <c r="P3132" s="40" t="s">
        <v>18349</v>
      </c>
      <c r="Q3132" s="40" t="s">
        <v>11118</v>
      </c>
    </row>
    <row r="3133" spans="1:17" x14ac:dyDescent="0.35">
      <c r="A3133" s="40" t="s">
        <v>18352</v>
      </c>
      <c r="B3133" s="40" t="s">
        <v>18353</v>
      </c>
      <c r="C3133" s="41"/>
      <c r="D3133" s="42">
        <v>42825</v>
      </c>
      <c r="E3133" s="42">
        <v>2958465</v>
      </c>
      <c r="F3133" s="41"/>
      <c r="G3133" s="41"/>
      <c r="H3133" s="40" t="s">
        <v>9590</v>
      </c>
      <c r="I3133" s="42">
        <v>42825</v>
      </c>
      <c r="J3133" s="40" t="s">
        <v>11115</v>
      </c>
      <c r="K3133" s="42">
        <v>42825</v>
      </c>
      <c r="L3133" s="40" t="s">
        <v>11115</v>
      </c>
      <c r="M3133" s="42">
        <v>42825</v>
      </c>
      <c r="N3133" s="42">
        <v>2958465</v>
      </c>
      <c r="O3133" s="40" t="s">
        <v>11188</v>
      </c>
      <c r="P3133" s="40" t="s">
        <v>18349</v>
      </c>
      <c r="Q3133" s="40" t="s">
        <v>11121</v>
      </c>
    </row>
    <row r="3134" spans="1:17" x14ac:dyDescent="0.35">
      <c r="A3134" s="40" t="s">
        <v>18354</v>
      </c>
      <c r="B3134" s="40" t="s">
        <v>18355</v>
      </c>
      <c r="C3134" s="41"/>
      <c r="D3134" s="42">
        <v>42825</v>
      </c>
      <c r="E3134" s="42">
        <v>2958465</v>
      </c>
      <c r="F3134" s="41"/>
      <c r="G3134" s="41"/>
      <c r="H3134" s="40" t="s">
        <v>9590</v>
      </c>
      <c r="I3134" s="42">
        <v>42825</v>
      </c>
      <c r="J3134" s="40" t="s">
        <v>11115</v>
      </c>
      <c r="K3134" s="42">
        <v>42825</v>
      </c>
      <c r="L3134" s="40" t="s">
        <v>11115</v>
      </c>
      <c r="M3134" s="42">
        <v>42825</v>
      </c>
      <c r="N3134" s="42">
        <v>2958465</v>
      </c>
      <c r="O3134" s="40" t="s">
        <v>11260</v>
      </c>
      <c r="P3134" s="40" t="s">
        <v>18356</v>
      </c>
      <c r="Q3134" s="40" t="s">
        <v>11118</v>
      </c>
    </row>
    <row r="3135" spans="1:17" x14ac:dyDescent="0.35">
      <c r="A3135" s="40" t="s">
        <v>18357</v>
      </c>
      <c r="B3135" s="40" t="s">
        <v>18358</v>
      </c>
      <c r="C3135" s="41"/>
      <c r="D3135" s="42">
        <v>42825</v>
      </c>
      <c r="E3135" s="42">
        <v>2958465</v>
      </c>
      <c r="F3135" s="41"/>
      <c r="G3135" s="41"/>
      <c r="H3135" s="40" t="s">
        <v>9590</v>
      </c>
      <c r="I3135" s="42">
        <v>42825</v>
      </c>
      <c r="J3135" s="40" t="s">
        <v>11115</v>
      </c>
      <c r="K3135" s="42">
        <v>42825</v>
      </c>
      <c r="L3135" s="40" t="s">
        <v>11115</v>
      </c>
      <c r="M3135" s="42">
        <v>42825</v>
      </c>
      <c r="N3135" s="42">
        <v>2958465</v>
      </c>
      <c r="O3135" s="40" t="s">
        <v>11260</v>
      </c>
      <c r="P3135" s="40" t="s">
        <v>18356</v>
      </c>
      <c r="Q3135" s="40" t="s">
        <v>11121</v>
      </c>
    </row>
    <row r="3136" spans="1:17" x14ac:dyDescent="0.35">
      <c r="A3136" s="40" t="s">
        <v>18359</v>
      </c>
      <c r="B3136" s="40" t="s">
        <v>18360</v>
      </c>
      <c r="C3136" s="41"/>
      <c r="D3136" s="42">
        <v>42825</v>
      </c>
      <c r="E3136" s="42">
        <v>2958465</v>
      </c>
      <c r="F3136" s="41"/>
      <c r="G3136" s="41"/>
      <c r="H3136" s="40" t="s">
        <v>9590</v>
      </c>
      <c r="I3136" s="42">
        <v>42825</v>
      </c>
      <c r="J3136" s="40" t="s">
        <v>11115</v>
      </c>
      <c r="K3136" s="42">
        <v>42825</v>
      </c>
      <c r="L3136" s="40" t="s">
        <v>11115</v>
      </c>
      <c r="M3136" s="42">
        <v>42825</v>
      </c>
      <c r="N3136" s="42">
        <v>2958465</v>
      </c>
      <c r="O3136" s="40" t="s">
        <v>11188</v>
      </c>
      <c r="P3136" s="40" t="s">
        <v>18361</v>
      </c>
      <c r="Q3136" s="40" t="s">
        <v>11118</v>
      </c>
    </row>
    <row r="3137" spans="1:17" ht="26.5" x14ac:dyDescent="0.35">
      <c r="A3137" s="40" t="s">
        <v>18362</v>
      </c>
      <c r="B3137" s="40" t="s">
        <v>18363</v>
      </c>
      <c r="C3137" s="41"/>
      <c r="D3137" s="42">
        <v>42825</v>
      </c>
      <c r="E3137" s="42">
        <v>2958465</v>
      </c>
      <c r="F3137" s="41"/>
      <c r="G3137" s="41"/>
      <c r="H3137" s="40" t="s">
        <v>9590</v>
      </c>
      <c r="I3137" s="42">
        <v>42825</v>
      </c>
      <c r="J3137" s="40" t="s">
        <v>11115</v>
      </c>
      <c r="K3137" s="42">
        <v>42825</v>
      </c>
      <c r="L3137" s="40" t="s">
        <v>11115</v>
      </c>
      <c r="M3137" s="42">
        <v>42825</v>
      </c>
      <c r="N3137" s="42">
        <v>2958465</v>
      </c>
      <c r="O3137" s="40" t="s">
        <v>14997</v>
      </c>
      <c r="P3137" s="40" t="s">
        <v>18361</v>
      </c>
      <c r="Q3137" s="40" t="s">
        <v>11136</v>
      </c>
    </row>
    <row r="3138" spans="1:17" x14ac:dyDescent="0.35">
      <c r="A3138" s="40" t="s">
        <v>18364</v>
      </c>
      <c r="B3138" s="40" t="s">
        <v>18365</v>
      </c>
      <c r="C3138" s="41"/>
      <c r="D3138" s="42">
        <v>42825</v>
      </c>
      <c r="E3138" s="42">
        <v>2958465</v>
      </c>
      <c r="F3138" s="41"/>
      <c r="G3138" s="41"/>
      <c r="H3138" s="40" t="s">
        <v>9590</v>
      </c>
      <c r="I3138" s="42">
        <v>42825</v>
      </c>
      <c r="J3138" s="40" t="s">
        <v>11115</v>
      </c>
      <c r="K3138" s="42">
        <v>42825</v>
      </c>
      <c r="L3138" s="40" t="s">
        <v>11115</v>
      </c>
      <c r="M3138" s="42">
        <v>42825</v>
      </c>
      <c r="N3138" s="42">
        <v>2958465</v>
      </c>
      <c r="O3138" s="40" t="s">
        <v>11116</v>
      </c>
      <c r="P3138" s="40" t="s">
        <v>18366</v>
      </c>
      <c r="Q3138" s="40" t="s">
        <v>11118</v>
      </c>
    </row>
    <row r="3139" spans="1:17" x14ac:dyDescent="0.35">
      <c r="A3139" s="40" t="s">
        <v>18367</v>
      </c>
      <c r="B3139" s="40" t="s">
        <v>18368</v>
      </c>
      <c r="C3139" s="41"/>
      <c r="D3139" s="42">
        <v>42825</v>
      </c>
      <c r="E3139" s="42">
        <v>2958465</v>
      </c>
      <c r="F3139" s="41"/>
      <c r="G3139" s="41"/>
      <c r="H3139" s="40" t="s">
        <v>9590</v>
      </c>
      <c r="I3139" s="42">
        <v>42825</v>
      </c>
      <c r="J3139" s="40" t="s">
        <v>11115</v>
      </c>
      <c r="K3139" s="42">
        <v>42825</v>
      </c>
      <c r="L3139" s="40" t="s">
        <v>11115</v>
      </c>
      <c r="M3139" s="42">
        <v>42825</v>
      </c>
      <c r="N3139" s="42">
        <v>2958465</v>
      </c>
      <c r="O3139" s="40" t="s">
        <v>11116</v>
      </c>
      <c r="P3139" s="40" t="s">
        <v>18366</v>
      </c>
      <c r="Q3139" s="40" t="s">
        <v>11121</v>
      </c>
    </row>
    <row r="3140" spans="1:17" x14ac:dyDescent="0.35">
      <c r="A3140" s="40" t="s">
        <v>18369</v>
      </c>
      <c r="B3140" s="40" t="s">
        <v>18370</v>
      </c>
      <c r="C3140" s="41"/>
      <c r="D3140" s="42">
        <v>42825</v>
      </c>
      <c r="E3140" s="42">
        <v>2958465</v>
      </c>
      <c r="F3140" s="41"/>
      <c r="G3140" s="41"/>
      <c r="H3140" s="40" t="s">
        <v>9590</v>
      </c>
      <c r="I3140" s="42">
        <v>42825</v>
      </c>
      <c r="J3140" s="40" t="s">
        <v>11115</v>
      </c>
      <c r="K3140" s="42">
        <v>42825</v>
      </c>
      <c r="L3140" s="40" t="s">
        <v>11115</v>
      </c>
      <c r="M3140" s="42">
        <v>42825</v>
      </c>
      <c r="N3140" s="42">
        <v>2958465</v>
      </c>
      <c r="O3140" s="40" t="s">
        <v>11116</v>
      </c>
      <c r="P3140" s="40" t="s">
        <v>18371</v>
      </c>
      <c r="Q3140" s="40" t="s">
        <v>11118</v>
      </c>
    </row>
    <row r="3141" spans="1:17" x14ac:dyDescent="0.35">
      <c r="A3141" s="40" t="s">
        <v>18372</v>
      </c>
      <c r="B3141" s="40" t="s">
        <v>18373</v>
      </c>
      <c r="C3141" s="41"/>
      <c r="D3141" s="42">
        <v>42825</v>
      </c>
      <c r="E3141" s="42">
        <v>2958465</v>
      </c>
      <c r="F3141" s="41"/>
      <c r="G3141" s="41"/>
      <c r="H3141" s="40" t="s">
        <v>9590</v>
      </c>
      <c r="I3141" s="42">
        <v>42825</v>
      </c>
      <c r="J3141" s="40" t="s">
        <v>11115</v>
      </c>
      <c r="K3141" s="42">
        <v>42825</v>
      </c>
      <c r="L3141" s="40" t="s">
        <v>11115</v>
      </c>
      <c r="M3141" s="42">
        <v>42825</v>
      </c>
      <c r="N3141" s="42">
        <v>2958465</v>
      </c>
      <c r="O3141" s="40" t="s">
        <v>11116</v>
      </c>
      <c r="P3141" s="40" t="s">
        <v>18371</v>
      </c>
      <c r="Q3141" s="40" t="s">
        <v>11121</v>
      </c>
    </row>
    <row r="3142" spans="1:17" x14ac:dyDescent="0.35">
      <c r="A3142" s="40" t="s">
        <v>18374</v>
      </c>
      <c r="B3142" s="40" t="s">
        <v>18375</v>
      </c>
      <c r="C3142" s="41"/>
      <c r="D3142" s="42">
        <v>42825</v>
      </c>
      <c r="E3142" s="42">
        <v>2958465</v>
      </c>
      <c r="F3142" s="41"/>
      <c r="G3142" s="41"/>
      <c r="H3142" s="40" t="s">
        <v>9590</v>
      </c>
      <c r="I3142" s="42">
        <v>42825</v>
      </c>
      <c r="J3142" s="40" t="s">
        <v>11115</v>
      </c>
      <c r="K3142" s="42">
        <v>42825</v>
      </c>
      <c r="L3142" s="40" t="s">
        <v>11115</v>
      </c>
      <c r="M3142" s="42">
        <v>42825</v>
      </c>
      <c r="N3142" s="42">
        <v>2958465</v>
      </c>
      <c r="O3142" s="40" t="s">
        <v>11116</v>
      </c>
      <c r="P3142" s="40" t="s">
        <v>18376</v>
      </c>
      <c r="Q3142" s="40" t="s">
        <v>11121</v>
      </c>
    </row>
    <row r="3143" spans="1:17" x14ac:dyDescent="0.35">
      <c r="A3143" s="40" t="s">
        <v>18377</v>
      </c>
      <c r="B3143" s="40" t="s">
        <v>18375</v>
      </c>
      <c r="C3143" s="41"/>
      <c r="D3143" s="42">
        <v>42825</v>
      </c>
      <c r="E3143" s="42">
        <v>2958465</v>
      </c>
      <c r="F3143" s="41"/>
      <c r="G3143" s="41"/>
      <c r="H3143" s="40" t="s">
        <v>9590</v>
      </c>
      <c r="I3143" s="42">
        <v>42825</v>
      </c>
      <c r="J3143" s="40" t="s">
        <v>11115</v>
      </c>
      <c r="K3143" s="42">
        <v>42825</v>
      </c>
      <c r="L3143" s="40" t="s">
        <v>11115</v>
      </c>
      <c r="M3143" s="42">
        <v>42825</v>
      </c>
      <c r="N3143" s="42">
        <v>2958465</v>
      </c>
      <c r="O3143" s="40" t="s">
        <v>11116</v>
      </c>
      <c r="P3143" s="40" t="s">
        <v>18376</v>
      </c>
      <c r="Q3143" s="40" t="s">
        <v>11121</v>
      </c>
    </row>
    <row r="3144" spans="1:17" x14ac:dyDescent="0.35">
      <c r="A3144" s="40" t="s">
        <v>18378</v>
      </c>
      <c r="B3144" s="40" t="s">
        <v>18375</v>
      </c>
      <c r="C3144" s="41"/>
      <c r="D3144" s="42">
        <v>42825</v>
      </c>
      <c r="E3144" s="42">
        <v>2958465</v>
      </c>
      <c r="F3144" s="41"/>
      <c r="G3144" s="41"/>
      <c r="H3144" s="40" t="s">
        <v>9590</v>
      </c>
      <c r="I3144" s="42">
        <v>42825</v>
      </c>
      <c r="J3144" s="40" t="s">
        <v>11115</v>
      </c>
      <c r="K3144" s="42">
        <v>42825</v>
      </c>
      <c r="L3144" s="40" t="s">
        <v>11115</v>
      </c>
      <c r="M3144" s="42">
        <v>42825</v>
      </c>
      <c r="N3144" s="42">
        <v>2958465</v>
      </c>
      <c r="O3144" s="40" t="s">
        <v>11116</v>
      </c>
      <c r="P3144" s="40" t="s">
        <v>18376</v>
      </c>
      <c r="Q3144" s="40" t="s">
        <v>11121</v>
      </c>
    </row>
    <row r="3145" spans="1:17" x14ac:dyDescent="0.35">
      <c r="A3145" s="40" t="s">
        <v>18379</v>
      </c>
      <c r="B3145" s="40" t="s">
        <v>18375</v>
      </c>
      <c r="C3145" s="41"/>
      <c r="D3145" s="42">
        <v>42825</v>
      </c>
      <c r="E3145" s="42">
        <v>2958465</v>
      </c>
      <c r="F3145" s="41"/>
      <c r="G3145" s="41"/>
      <c r="H3145" s="40" t="s">
        <v>9590</v>
      </c>
      <c r="I3145" s="42">
        <v>42825</v>
      </c>
      <c r="J3145" s="40" t="s">
        <v>11115</v>
      </c>
      <c r="K3145" s="42">
        <v>42825</v>
      </c>
      <c r="L3145" s="40" t="s">
        <v>11115</v>
      </c>
      <c r="M3145" s="42">
        <v>42825</v>
      </c>
      <c r="N3145" s="42">
        <v>2958465</v>
      </c>
      <c r="O3145" s="40" t="s">
        <v>11116</v>
      </c>
      <c r="P3145" s="40" t="s">
        <v>18376</v>
      </c>
      <c r="Q3145" s="40" t="s">
        <v>11121</v>
      </c>
    </row>
    <row r="3146" spans="1:17" x14ac:dyDescent="0.35">
      <c r="A3146" s="40" t="s">
        <v>18380</v>
      </c>
      <c r="B3146" s="40" t="s">
        <v>18381</v>
      </c>
      <c r="C3146" s="41"/>
      <c r="D3146" s="42">
        <v>42825</v>
      </c>
      <c r="E3146" s="42">
        <v>2958465</v>
      </c>
      <c r="F3146" s="41"/>
      <c r="G3146" s="41"/>
      <c r="H3146" s="40" t="s">
        <v>9590</v>
      </c>
      <c r="I3146" s="42">
        <v>42825</v>
      </c>
      <c r="J3146" s="40" t="s">
        <v>11115</v>
      </c>
      <c r="K3146" s="42">
        <v>42825</v>
      </c>
      <c r="L3146" s="40" t="s">
        <v>11115</v>
      </c>
      <c r="M3146" s="42">
        <v>42825</v>
      </c>
      <c r="N3146" s="42">
        <v>2958465</v>
      </c>
      <c r="O3146" s="40" t="s">
        <v>11149</v>
      </c>
      <c r="P3146" s="40" t="s">
        <v>18382</v>
      </c>
      <c r="Q3146" s="40" t="s">
        <v>11152</v>
      </c>
    </row>
    <row r="3147" spans="1:17" x14ac:dyDescent="0.35">
      <c r="A3147" s="40" t="s">
        <v>10566</v>
      </c>
      <c r="B3147" s="40" t="s">
        <v>18383</v>
      </c>
      <c r="C3147" s="41"/>
      <c r="D3147" s="42">
        <v>42825</v>
      </c>
      <c r="E3147" s="42">
        <v>2958465</v>
      </c>
      <c r="F3147" s="41"/>
      <c r="G3147" s="41"/>
      <c r="H3147" s="40" t="s">
        <v>9590</v>
      </c>
      <c r="I3147" s="42">
        <v>42825</v>
      </c>
      <c r="J3147" s="40" t="s">
        <v>11115</v>
      </c>
      <c r="K3147" s="42">
        <v>42825</v>
      </c>
      <c r="L3147" s="40" t="s">
        <v>11115</v>
      </c>
      <c r="M3147" s="42">
        <v>42825</v>
      </c>
      <c r="N3147" s="42">
        <v>2958465</v>
      </c>
      <c r="O3147" s="40" t="s">
        <v>11149</v>
      </c>
      <c r="P3147" s="40" t="s">
        <v>18384</v>
      </c>
      <c r="Q3147" s="40" t="s">
        <v>11144</v>
      </c>
    </row>
    <row r="3148" spans="1:17" x14ac:dyDescent="0.35">
      <c r="A3148" s="40" t="s">
        <v>18385</v>
      </c>
      <c r="B3148" s="40" t="s">
        <v>18383</v>
      </c>
      <c r="C3148" s="41"/>
      <c r="D3148" s="42">
        <v>42825</v>
      </c>
      <c r="E3148" s="42">
        <v>2958465</v>
      </c>
      <c r="F3148" s="41"/>
      <c r="G3148" s="41"/>
      <c r="H3148" s="40" t="s">
        <v>9590</v>
      </c>
      <c r="I3148" s="42">
        <v>42825</v>
      </c>
      <c r="J3148" s="40" t="s">
        <v>11115</v>
      </c>
      <c r="K3148" s="42">
        <v>42825</v>
      </c>
      <c r="L3148" s="40" t="s">
        <v>11115</v>
      </c>
      <c r="M3148" s="42">
        <v>42825</v>
      </c>
      <c r="N3148" s="42">
        <v>2958465</v>
      </c>
      <c r="O3148" s="40" t="s">
        <v>11149</v>
      </c>
      <c r="P3148" s="40" t="s">
        <v>18384</v>
      </c>
      <c r="Q3148" s="40" t="s">
        <v>11144</v>
      </c>
    </row>
    <row r="3149" spans="1:17" x14ac:dyDescent="0.35">
      <c r="A3149" s="40" t="s">
        <v>10564</v>
      </c>
      <c r="B3149" s="40" t="s">
        <v>18386</v>
      </c>
      <c r="C3149" s="41"/>
      <c r="D3149" s="42">
        <v>42825</v>
      </c>
      <c r="E3149" s="42">
        <v>2958465</v>
      </c>
      <c r="F3149" s="41"/>
      <c r="G3149" s="41"/>
      <c r="H3149" s="40" t="s">
        <v>9590</v>
      </c>
      <c r="I3149" s="42">
        <v>42825</v>
      </c>
      <c r="J3149" s="40" t="s">
        <v>11115</v>
      </c>
      <c r="K3149" s="42">
        <v>42825</v>
      </c>
      <c r="L3149" s="40" t="s">
        <v>11115</v>
      </c>
      <c r="M3149" s="42">
        <v>42825</v>
      </c>
      <c r="N3149" s="42">
        <v>2958465</v>
      </c>
      <c r="O3149" s="40" t="s">
        <v>11149</v>
      </c>
      <c r="P3149" s="40" t="s">
        <v>18384</v>
      </c>
      <c r="Q3149" s="40" t="s">
        <v>11152</v>
      </c>
    </row>
    <row r="3150" spans="1:17" x14ac:dyDescent="0.35">
      <c r="A3150" s="40" t="s">
        <v>8555</v>
      </c>
      <c r="B3150" s="40" t="s">
        <v>18386</v>
      </c>
      <c r="C3150" s="41"/>
      <c r="D3150" s="42">
        <v>42825</v>
      </c>
      <c r="E3150" s="42">
        <v>2958465</v>
      </c>
      <c r="F3150" s="41"/>
      <c r="G3150" s="41"/>
      <c r="H3150" s="40" t="s">
        <v>9590</v>
      </c>
      <c r="I3150" s="42">
        <v>42825</v>
      </c>
      <c r="J3150" s="40" t="s">
        <v>11115</v>
      </c>
      <c r="K3150" s="42">
        <v>42825</v>
      </c>
      <c r="L3150" s="40" t="s">
        <v>11115</v>
      </c>
      <c r="M3150" s="42">
        <v>42825</v>
      </c>
      <c r="N3150" s="42">
        <v>2958465</v>
      </c>
      <c r="O3150" s="40" t="s">
        <v>11149</v>
      </c>
      <c r="P3150" s="40" t="s">
        <v>18384</v>
      </c>
      <c r="Q3150" s="40" t="s">
        <v>11152</v>
      </c>
    </row>
    <row r="3151" spans="1:17" x14ac:dyDescent="0.35">
      <c r="A3151" s="40" t="s">
        <v>10565</v>
      </c>
      <c r="B3151" s="40" t="s">
        <v>18387</v>
      </c>
      <c r="C3151" s="41"/>
      <c r="D3151" s="42">
        <v>42825</v>
      </c>
      <c r="E3151" s="42">
        <v>2958465</v>
      </c>
      <c r="F3151" s="41"/>
      <c r="G3151" s="41"/>
      <c r="H3151" s="40" t="s">
        <v>9590</v>
      </c>
      <c r="I3151" s="42">
        <v>42825</v>
      </c>
      <c r="J3151" s="40" t="s">
        <v>11115</v>
      </c>
      <c r="K3151" s="42">
        <v>42825</v>
      </c>
      <c r="L3151" s="40" t="s">
        <v>11115</v>
      </c>
      <c r="M3151" s="42">
        <v>42825</v>
      </c>
      <c r="N3151" s="42">
        <v>2958465</v>
      </c>
      <c r="O3151" s="40" t="s">
        <v>11149</v>
      </c>
      <c r="P3151" s="40" t="s">
        <v>18384</v>
      </c>
      <c r="Q3151" s="40" t="s">
        <v>11139</v>
      </c>
    </row>
    <row r="3152" spans="1:17" x14ac:dyDescent="0.35">
      <c r="A3152" s="40" t="s">
        <v>18388</v>
      </c>
      <c r="B3152" s="40" t="s">
        <v>18389</v>
      </c>
      <c r="C3152" s="41"/>
      <c r="D3152" s="42">
        <v>42825</v>
      </c>
      <c r="E3152" s="42">
        <v>2958465</v>
      </c>
      <c r="F3152" s="41"/>
      <c r="G3152" s="41"/>
      <c r="H3152" s="40" t="s">
        <v>9590</v>
      </c>
      <c r="I3152" s="42">
        <v>42825</v>
      </c>
      <c r="J3152" s="40" t="s">
        <v>11115</v>
      </c>
      <c r="K3152" s="42">
        <v>42825</v>
      </c>
      <c r="L3152" s="40" t="s">
        <v>11115</v>
      </c>
      <c r="M3152" s="42">
        <v>42825</v>
      </c>
      <c r="N3152" s="42">
        <v>2958465</v>
      </c>
      <c r="O3152" s="40" t="s">
        <v>12526</v>
      </c>
      <c r="P3152" s="40" t="s">
        <v>18390</v>
      </c>
      <c r="Q3152" s="40" t="s">
        <v>11121</v>
      </c>
    </row>
    <row r="3153" spans="1:17" x14ac:dyDescent="0.35">
      <c r="A3153" s="40" t="s">
        <v>18391</v>
      </c>
      <c r="B3153" s="40" t="s">
        <v>18392</v>
      </c>
      <c r="C3153" s="41"/>
      <c r="D3153" s="42">
        <v>42825</v>
      </c>
      <c r="E3153" s="42">
        <v>2958465</v>
      </c>
      <c r="F3153" s="41"/>
      <c r="G3153" s="41"/>
      <c r="H3153" s="40" t="s">
        <v>9590</v>
      </c>
      <c r="I3153" s="42">
        <v>42825</v>
      </c>
      <c r="J3153" s="40" t="s">
        <v>11115</v>
      </c>
      <c r="K3153" s="42">
        <v>42825</v>
      </c>
      <c r="L3153" s="40" t="s">
        <v>11115</v>
      </c>
      <c r="M3153" s="42">
        <v>42825</v>
      </c>
      <c r="N3153" s="42">
        <v>2958465</v>
      </c>
      <c r="O3153" s="40" t="s">
        <v>11188</v>
      </c>
      <c r="P3153" s="40" t="s">
        <v>18393</v>
      </c>
      <c r="Q3153" s="40" t="s">
        <v>11118</v>
      </c>
    </row>
    <row r="3154" spans="1:17" ht="26.5" x14ac:dyDescent="0.35">
      <c r="A3154" s="40" t="s">
        <v>18394</v>
      </c>
      <c r="B3154" s="40" t="s">
        <v>18395</v>
      </c>
      <c r="C3154" s="41"/>
      <c r="D3154" s="42">
        <v>42825</v>
      </c>
      <c r="E3154" s="42">
        <v>2958465</v>
      </c>
      <c r="F3154" s="41"/>
      <c r="G3154" s="41"/>
      <c r="H3154" s="40" t="s">
        <v>9590</v>
      </c>
      <c r="I3154" s="42">
        <v>42825</v>
      </c>
      <c r="J3154" s="40" t="s">
        <v>11115</v>
      </c>
      <c r="K3154" s="42">
        <v>42825</v>
      </c>
      <c r="L3154" s="40" t="s">
        <v>11115</v>
      </c>
      <c r="M3154" s="42">
        <v>42825</v>
      </c>
      <c r="N3154" s="42">
        <v>2958465</v>
      </c>
      <c r="O3154" s="40" t="s">
        <v>14997</v>
      </c>
      <c r="P3154" s="40" t="s">
        <v>18393</v>
      </c>
      <c r="Q3154" s="40" t="s">
        <v>11121</v>
      </c>
    </row>
    <row r="3155" spans="1:17" x14ac:dyDescent="0.35">
      <c r="A3155" s="40" t="s">
        <v>18396</v>
      </c>
      <c r="B3155" s="40" t="s">
        <v>18397</v>
      </c>
      <c r="C3155" s="41"/>
      <c r="D3155" s="42">
        <v>42825</v>
      </c>
      <c r="E3155" s="42">
        <v>2958465</v>
      </c>
      <c r="F3155" s="41"/>
      <c r="G3155" s="41"/>
      <c r="H3155" s="40" t="s">
        <v>9590</v>
      </c>
      <c r="I3155" s="42">
        <v>42825</v>
      </c>
      <c r="J3155" s="40" t="s">
        <v>11115</v>
      </c>
      <c r="K3155" s="42">
        <v>42825</v>
      </c>
      <c r="L3155" s="40" t="s">
        <v>11115</v>
      </c>
      <c r="M3155" s="42">
        <v>42825</v>
      </c>
      <c r="N3155" s="42">
        <v>2958465</v>
      </c>
      <c r="O3155" s="40" t="s">
        <v>11188</v>
      </c>
      <c r="P3155" s="40" t="s">
        <v>18398</v>
      </c>
      <c r="Q3155" s="40" t="s">
        <v>11118</v>
      </c>
    </row>
    <row r="3156" spans="1:17" x14ac:dyDescent="0.35">
      <c r="A3156" s="40" t="s">
        <v>18399</v>
      </c>
      <c r="B3156" s="40" t="s">
        <v>18400</v>
      </c>
      <c r="C3156" s="41"/>
      <c r="D3156" s="42">
        <v>42825</v>
      </c>
      <c r="E3156" s="42">
        <v>2958465</v>
      </c>
      <c r="F3156" s="41"/>
      <c r="G3156" s="41"/>
      <c r="H3156" s="40" t="s">
        <v>9590</v>
      </c>
      <c r="I3156" s="42">
        <v>42825</v>
      </c>
      <c r="J3156" s="40" t="s">
        <v>11115</v>
      </c>
      <c r="K3156" s="42">
        <v>42825</v>
      </c>
      <c r="L3156" s="40" t="s">
        <v>11115</v>
      </c>
      <c r="M3156" s="42">
        <v>42825</v>
      </c>
      <c r="N3156" s="42">
        <v>2958465</v>
      </c>
      <c r="O3156" s="40" t="s">
        <v>11188</v>
      </c>
      <c r="P3156" s="40" t="s">
        <v>18398</v>
      </c>
      <c r="Q3156" s="40" t="s">
        <v>11121</v>
      </c>
    </row>
    <row r="3157" spans="1:17" x14ac:dyDescent="0.35">
      <c r="A3157" s="40" t="s">
        <v>18401</v>
      </c>
      <c r="B3157" s="40" t="s">
        <v>18402</v>
      </c>
      <c r="C3157" s="41"/>
      <c r="D3157" s="42">
        <v>42825</v>
      </c>
      <c r="E3157" s="42">
        <v>2958465</v>
      </c>
      <c r="F3157" s="41"/>
      <c r="G3157" s="41"/>
      <c r="H3157" s="40" t="s">
        <v>9590</v>
      </c>
      <c r="I3157" s="42">
        <v>42825</v>
      </c>
      <c r="J3157" s="40" t="s">
        <v>11115</v>
      </c>
      <c r="K3157" s="42">
        <v>42825</v>
      </c>
      <c r="L3157" s="40" t="s">
        <v>11115</v>
      </c>
      <c r="M3157" s="42">
        <v>42825</v>
      </c>
      <c r="N3157" s="42">
        <v>2958465</v>
      </c>
      <c r="O3157" s="40" t="s">
        <v>11116</v>
      </c>
      <c r="P3157" s="40" t="s">
        <v>18403</v>
      </c>
      <c r="Q3157" s="40" t="s">
        <v>11118</v>
      </c>
    </row>
    <row r="3158" spans="1:17" x14ac:dyDescent="0.35">
      <c r="A3158" s="40" t="s">
        <v>18404</v>
      </c>
      <c r="B3158" s="40" t="s">
        <v>18405</v>
      </c>
      <c r="C3158" s="41"/>
      <c r="D3158" s="42">
        <v>42825</v>
      </c>
      <c r="E3158" s="42">
        <v>2958465</v>
      </c>
      <c r="F3158" s="40" t="s">
        <v>18406</v>
      </c>
      <c r="G3158" s="41"/>
      <c r="H3158" s="40" t="s">
        <v>9590</v>
      </c>
      <c r="I3158" s="42">
        <v>42825</v>
      </c>
      <c r="J3158" s="40" t="s">
        <v>11115</v>
      </c>
      <c r="K3158" s="42">
        <v>42825</v>
      </c>
      <c r="L3158" s="40" t="s">
        <v>11115</v>
      </c>
      <c r="M3158" s="42">
        <v>42825</v>
      </c>
      <c r="N3158" s="42">
        <v>2958465</v>
      </c>
      <c r="O3158" s="40" t="s">
        <v>11155</v>
      </c>
      <c r="P3158" s="40" t="s">
        <v>18407</v>
      </c>
      <c r="Q3158" s="40" t="s">
        <v>11118</v>
      </c>
    </row>
    <row r="3159" spans="1:17" ht="26.5" x14ac:dyDescent="0.35">
      <c r="A3159" s="40" t="s">
        <v>18408</v>
      </c>
      <c r="B3159" s="40" t="s">
        <v>18409</v>
      </c>
      <c r="C3159" s="41"/>
      <c r="D3159" s="42">
        <v>42825</v>
      </c>
      <c r="E3159" s="42">
        <v>2958465</v>
      </c>
      <c r="F3159" s="40" t="s">
        <v>18410</v>
      </c>
      <c r="G3159" s="41"/>
      <c r="H3159" s="40" t="s">
        <v>9590</v>
      </c>
      <c r="I3159" s="42">
        <v>42825</v>
      </c>
      <c r="J3159" s="40" t="s">
        <v>11115</v>
      </c>
      <c r="K3159" s="42">
        <v>42825</v>
      </c>
      <c r="L3159" s="40" t="s">
        <v>11115</v>
      </c>
      <c r="M3159" s="42">
        <v>42825</v>
      </c>
      <c r="N3159" s="42">
        <v>2958465</v>
      </c>
      <c r="O3159" s="40" t="s">
        <v>11160</v>
      </c>
      <c r="P3159" s="40" t="s">
        <v>18407</v>
      </c>
      <c r="Q3159" s="40" t="s">
        <v>11121</v>
      </c>
    </row>
    <row r="3160" spans="1:17" x14ac:dyDescent="0.35">
      <c r="A3160" s="40" t="s">
        <v>10584</v>
      </c>
      <c r="B3160" s="40" t="s">
        <v>18411</v>
      </c>
      <c r="C3160" s="41"/>
      <c r="D3160" s="42">
        <v>42825</v>
      </c>
      <c r="E3160" s="42">
        <v>2958465</v>
      </c>
      <c r="F3160" s="41"/>
      <c r="G3160" s="41"/>
      <c r="H3160" s="40" t="s">
        <v>9590</v>
      </c>
      <c r="I3160" s="42">
        <v>42825</v>
      </c>
      <c r="J3160" s="40" t="s">
        <v>11115</v>
      </c>
      <c r="K3160" s="42">
        <v>42825</v>
      </c>
      <c r="L3160" s="40" t="s">
        <v>11115</v>
      </c>
      <c r="M3160" s="42">
        <v>42825</v>
      </c>
      <c r="N3160" s="42">
        <v>2958465</v>
      </c>
      <c r="O3160" s="40" t="s">
        <v>11149</v>
      </c>
      <c r="P3160" s="40" t="s">
        <v>18412</v>
      </c>
      <c r="Q3160" s="40" t="s">
        <v>11152</v>
      </c>
    </row>
    <row r="3161" spans="1:17" x14ac:dyDescent="0.35">
      <c r="A3161" s="40" t="s">
        <v>10529</v>
      </c>
      <c r="B3161" s="40" t="s">
        <v>18413</v>
      </c>
      <c r="C3161" s="41"/>
      <c r="D3161" s="42">
        <v>42825</v>
      </c>
      <c r="E3161" s="42">
        <v>2958465</v>
      </c>
      <c r="F3161" s="41"/>
      <c r="G3161" s="41"/>
      <c r="H3161" s="40" t="s">
        <v>9590</v>
      </c>
      <c r="I3161" s="42">
        <v>42825</v>
      </c>
      <c r="J3161" s="40" t="s">
        <v>11115</v>
      </c>
      <c r="K3161" s="42">
        <v>42825</v>
      </c>
      <c r="L3161" s="40" t="s">
        <v>11115</v>
      </c>
      <c r="M3161" s="42">
        <v>42825</v>
      </c>
      <c r="N3161" s="42">
        <v>2958465</v>
      </c>
      <c r="O3161" s="40" t="s">
        <v>11149</v>
      </c>
      <c r="P3161" s="40" t="s">
        <v>18414</v>
      </c>
      <c r="Q3161" s="40" t="s">
        <v>11144</v>
      </c>
    </row>
    <row r="3162" spans="1:17" x14ac:dyDescent="0.35">
      <c r="A3162" s="40" t="s">
        <v>10532</v>
      </c>
      <c r="B3162" s="40" t="s">
        <v>18415</v>
      </c>
      <c r="C3162" s="41"/>
      <c r="D3162" s="42">
        <v>42825</v>
      </c>
      <c r="E3162" s="42">
        <v>2958465</v>
      </c>
      <c r="F3162" s="41"/>
      <c r="G3162" s="41"/>
      <c r="H3162" s="40" t="s">
        <v>9590</v>
      </c>
      <c r="I3162" s="42">
        <v>42825</v>
      </c>
      <c r="J3162" s="40" t="s">
        <v>11115</v>
      </c>
      <c r="K3162" s="42">
        <v>42825</v>
      </c>
      <c r="L3162" s="40" t="s">
        <v>11115</v>
      </c>
      <c r="M3162" s="42">
        <v>42825</v>
      </c>
      <c r="N3162" s="42">
        <v>2958465</v>
      </c>
      <c r="O3162" s="40" t="s">
        <v>11149</v>
      </c>
      <c r="P3162" s="40" t="s">
        <v>18414</v>
      </c>
      <c r="Q3162" s="40" t="s">
        <v>11139</v>
      </c>
    </row>
    <row r="3163" spans="1:17" x14ac:dyDescent="0.35">
      <c r="A3163" s="40" t="s">
        <v>18416</v>
      </c>
      <c r="B3163" s="40" t="s">
        <v>18417</v>
      </c>
      <c r="C3163" s="41"/>
      <c r="D3163" s="42">
        <v>42825</v>
      </c>
      <c r="E3163" s="42">
        <v>2958465</v>
      </c>
      <c r="F3163" s="41"/>
      <c r="G3163" s="41"/>
      <c r="H3163" s="40" t="s">
        <v>9590</v>
      </c>
      <c r="I3163" s="42">
        <v>42825</v>
      </c>
      <c r="J3163" s="40" t="s">
        <v>11115</v>
      </c>
      <c r="K3163" s="42">
        <v>42825</v>
      </c>
      <c r="L3163" s="40" t="s">
        <v>11115</v>
      </c>
      <c r="M3163" s="42">
        <v>42825</v>
      </c>
      <c r="N3163" s="42">
        <v>2958465</v>
      </c>
      <c r="O3163" s="40" t="s">
        <v>11155</v>
      </c>
      <c r="P3163" s="40" t="s">
        <v>18418</v>
      </c>
      <c r="Q3163" s="40" t="s">
        <v>11118</v>
      </c>
    </row>
    <row r="3164" spans="1:17" x14ac:dyDescent="0.35">
      <c r="A3164" s="40" t="s">
        <v>18419</v>
      </c>
      <c r="B3164" s="40" t="s">
        <v>18420</v>
      </c>
      <c r="C3164" s="41"/>
      <c r="D3164" s="42">
        <v>42825</v>
      </c>
      <c r="E3164" s="42">
        <v>2958465</v>
      </c>
      <c r="F3164" s="41"/>
      <c r="G3164" s="41"/>
      <c r="H3164" s="40" t="s">
        <v>9590</v>
      </c>
      <c r="I3164" s="42">
        <v>42825</v>
      </c>
      <c r="J3164" s="40" t="s">
        <v>11115</v>
      </c>
      <c r="K3164" s="42">
        <v>42825</v>
      </c>
      <c r="L3164" s="40" t="s">
        <v>11115</v>
      </c>
      <c r="M3164" s="42">
        <v>42825</v>
      </c>
      <c r="N3164" s="42">
        <v>2958465</v>
      </c>
      <c r="O3164" s="40" t="s">
        <v>11155</v>
      </c>
      <c r="P3164" s="40" t="s">
        <v>18418</v>
      </c>
      <c r="Q3164" s="40" t="s">
        <v>11144</v>
      </c>
    </row>
    <row r="3165" spans="1:17" x14ac:dyDescent="0.35">
      <c r="A3165" s="40" t="s">
        <v>18421</v>
      </c>
      <c r="B3165" s="40" t="s">
        <v>18422</v>
      </c>
      <c r="C3165" s="41"/>
      <c r="D3165" s="42">
        <v>42984</v>
      </c>
      <c r="E3165" s="41"/>
      <c r="F3165" s="41"/>
      <c r="G3165" s="41"/>
      <c r="H3165" s="40" t="s">
        <v>9590</v>
      </c>
      <c r="I3165" s="42">
        <v>42984</v>
      </c>
      <c r="J3165" s="40" t="s">
        <v>11698</v>
      </c>
      <c r="K3165" s="42">
        <v>42984</v>
      </c>
      <c r="L3165" s="40" t="s">
        <v>18423</v>
      </c>
      <c r="M3165" s="42">
        <v>42984</v>
      </c>
      <c r="N3165" s="41"/>
      <c r="O3165" s="40" t="s">
        <v>11155</v>
      </c>
      <c r="P3165" s="40" t="s">
        <v>18418</v>
      </c>
      <c r="Q3165" s="40" t="s">
        <v>11121</v>
      </c>
    </row>
    <row r="3166" spans="1:17" x14ac:dyDescent="0.35">
      <c r="A3166" s="40" t="s">
        <v>10739</v>
      </c>
      <c r="B3166" s="40" t="s">
        <v>18424</v>
      </c>
      <c r="C3166" s="41"/>
      <c r="D3166" s="42">
        <v>42825</v>
      </c>
      <c r="E3166" s="42">
        <v>2958465</v>
      </c>
      <c r="F3166" s="41"/>
      <c r="G3166" s="41"/>
      <c r="H3166" s="40" t="s">
        <v>9590</v>
      </c>
      <c r="I3166" s="42">
        <v>42825</v>
      </c>
      <c r="J3166" s="40" t="s">
        <v>11115</v>
      </c>
      <c r="K3166" s="42">
        <v>42825</v>
      </c>
      <c r="L3166" s="40" t="s">
        <v>11115</v>
      </c>
      <c r="M3166" s="42">
        <v>42825</v>
      </c>
      <c r="N3166" s="42">
        <v>2958465</v>
      </c>
      <c r="O3166" s="40" t="s">
        <v>11149</v>
      </c>
      <c r="P3166" s="40" t="s">
        <v>18425</v>
      </c>
      <c r="Q3166" s="40" t="s">
        <v>11118</v>
      </c>
    </row>
    <row r="3167" spans="1:17" x14ac:dyDescent="0.35">
      <c r="A3167" s="40" t="s">
        <v>10738</v>
      </c>
      <c r="B3167" s="40" t="s">
        <v>18426</v>
      </c>
      <c r="C3167" s="41"/>
      <c r="D3167" s="42">
        <v>42825</v>
      </c>
      <c r="E3167" s="42">
        <v>2958465</v>
      </c>
      <c r="F3167" s="41"/>
      <c r="G3167" s="41"/>
      <c r="H3167" s="40" t="s">
        <v>9590</v>
      </c>
      <c r="I3167" s="42">
        <v>42825</v>
      </c>
      <c r="J3167" s="40" t="s">
        <v>11115</v>
      </c>
      <c r="K3167" s="42">
        <v>42825</v>
      </c>
      <c r="L3167" s="40" t="s">
        <v>11115</v>
      </c>
      <c r="M3167" s="42">
        <v>42825</v>
      </c>
      <c r="N3167" s="42">
        <v>2958465</v>
      </c>
      <c r="O3167" s="40" t="s">
        <v>11149</v>
      </c>
      <c r="P3167" s="40" t="s">
        <v>18425</v>
      </c>
      <c r="Q3167" s="40" t="s">
        <v>11144</v>
      </c>
    </row>
    <row r="3168" spans="1:17" x14ac:dyDescent="0.35">
      <c r="A3168" s="40" t="s">
        <v>18427</v>
      </c>
      <c r="B3168" s="40" t="s">
        <v>18428</v>
      </c>
      <c r="C3168" s="41"/>
      <c r="D3168" s="42">
        <v>42825</v>
      </c>
      <c r="E3168" s="42">
        <v>2958465</v>
      </c>
      <c r="F3168" s="41"/>
      <c r="G3168" s="41"/>
      <c r="H3168" s="40" t="s">
        <v>9590</v>
      </c>
      <c r="I3168" s="42">
        <v>42825</v>
      </c>
      <c r="J3168" s="40" t="s">
        <v>11115</v>
      </c>
      <c r="K3168" s="42">
        <v>42825</v>
      </c>
      <c r="L3168" s="40" t="s">
        <v>11115</v>
      </c>
      <c r="M3168" s="42">
        <v>42825</v>
      </c>
      <c r="N3168" s="42">
        <v>2958465</v>
      </c>
      <c r="O3168" s="40" t="s">
        <v>11116</v>
      </c>
      <c r="P3168" s="40" t="s">
        <v>18425</v>
      </c>
      <c r="Q3168" s="40" t="s">
        <v>11121</v>
      </c>
    </row>
    <row r="3169" spans="1:17" x14ac:dyDescent="0.35">
      <c r="A3169" s="40" t="s">
        <v>10741</v>
      </c>
      <c r="B3169" s="40" t="s">
        <v>18429</v>
      </c>
      <c r="C3169" s="41"/>
      <c r="D3169" s="42">
        <v>42825</v>
      </c>
      <c r="E3169" s="42">
        <v>2958465</v>
      </c>
      <c r="F3169" s="41"/>
      <c r="G3169" s="41"/>
      <c r="H3169" s="40" t="s">
        <v>9590</v>
      </c>
      <c r="I3169" s="42">
        <v>42825</v>
      </c>
      <c r="J3169" s="40" t="s">
        <v>11115</v>
      </c>
      <c r="K3169" s="42">
        <v>42825</v>
      </c>
      <c r="L3169" s="40" t="s">
        <v>11115</v>
      </c>
      <c r="M3169" s="42">
        <v>42825</v>
      </c>
      <c r="N3169" s="42">
        <v>2958465</v>
      </c>
      <c r="O3169" s="40" t="s">
        <v>11149</v>
      </c>
      <c r="P3169" s="40" t="s">
        <v>18425</v>
      </c>
      <c r="Q3169" s="40" t="s">
        <v>11152</v>
      </c>
    </row>
    <row r="3170" spans="1:17" x14ac:dyDescent="0.35">
      <c r="A3170" s="40" t="s">
        <v>18430</v>
      </c>
      <c r="B3170" s="40" t="s">
        <v>18431</v>
      </c>
      <c r="C3170" s="41"/>
      <c r="D3170" s="42">
        <v>42825</v>
      </c>
      <c r="E3170" s="42">
        <v>2958465</v>
      </c>
      <c r="F3170" s="41"/>
      <c r="G3170" s="41"/>
      <c r="H3170" s="40" t="s">
        <v>9590</v>
      </c>
      <c r="I3170" s="42">
        <v>42825</v>
      </c>
      <c r="J3170" s="40" t="s">
        <v>11115</v>
      </c>
      <c r="K3170" s="42">
        <v>42825</v>
      </c>
      <c r="L3170" s="40" t="s">
        <v>11115</v>
      </c>
      <c r="M3170" s="42">
        <v>42825</v>
      </c>
      <c r="N3170" s="42">
        <v>2958465</v>
      </c>
      <c r="O3170" s="40" t="s">
        <v>11116</v>
      </c>
      <c r="P3170" s="40" t="s">
        <v>18425</v>
      </c>
      <c r="Q3170" s="40" t="s">
        <v>11136</v>
      </c>
    </row>
    <row r="3171" spans="1:17" x14ac:dyDescent="0.35">
      <c r="A3171" s="40" t="s">
        <v>18432</v>
      </c>
      <c r="B3171" s="40" t="s">
        <v>18433</v>
      </c>
      <c r="C3171" s="41"/>
      <c r="D3171" s="42">
        <v>42825</v>
      </c>
      <c r="E3171" s="42">
        <v>2958465</v>
      </c>
      <c r="F3171" s="41"/>
      <c r="G3171" s="41"/>
      <c r="H3171" s="40" t="s">
        <v>9590</v>
      </c>
      <c r="I3171" s="42">
        <v>42825</v>
      </c>
      <c r="J3171" s="40" t="s">
        <v>11115</v>
      </c>
      <c r="K3171" s="42">
        <v>42825</v>
      </c>
      <c r="L3171" s="40" t="s">
        <v>11115</v>
      </c>
      <c r="M3171" s="42">
        <v>42825</v>
      </c>
      <c r="N3171" s="42">
        <v>2958465</v>
      </c>
      <c r="O3171" s="40" t="s">
        <v>11149</v>
      </c>
      <c r="P3171" s="40" t="s">
        <v>18425</v>
      </c>
      <c r="Q3171" s="40" t="s">
        <v>11167</v>
      </c>
    </row>
    <row r="3172" spans="1:17" x14ac:dyDescent="0.35">
      <c r="A3172" s="40" t="s">
        <v>18434</v>
      </c>
      <c r="B3172" s="40" t="s">
        <v>18435</v>
      </c>
      <c r="C3172" s="41"/>
      <c r="D3172" s="42">
        <v>42825</v>
      </c>
      <c r="E3172" s="42">
        <v>2958465</v>
      </c>
      <c r="F3172" s="41"/>
      <c r="G3172" s="41"/>
      <c r="H3172" s="40" t="s">
        <v>9590</v>
      </c>
      <c r="I3172" s="42">
        <v>42825</v>
      </c>
      <c r="J3172" s="40" t="s">
        <v>11115</v>
      </c>
      <c r="K3172" s="42">
        <v>42825</v>
      </c>
      <c r="L3172" s="40" t="s">
        <v>11115</v>
      </c>
      <c r="M3172" s="42">
        <v>42825</v>
      </c>
      <c r="N3172" s="42">
        <v>2958465</v>
      </c>
      <c r="O3172" s="40" t="s">
        <v>11194</v>
      </c>
      <c r="P3172" s="40" t="s">
        <v>18436</v>
      </c>
      <c r="Q3172" s="40" t="s">
        <v>11118</v>
      </c>
    </row>
    <row r="3173" spans="1:17" x14ac:dyDescent="0.35">
      <c r="A3173" s="40" t="s">
        <v>18437</v>
      </c>
      <c r="B3173" s="40" t="s">
        <v>18438</v>
      </c>
      <c r="C3173" s="41"/>
      <c r="D3173" s="42">
        <v>42825</v>
      </c>
      <c r="E3173" s="42">
        <v>2958465</v>
      </c>
      <c r="F3173" s="41"/>
      <c r="G3173" s="41"/>
      <c r="H3173" s="40" t="s">
        <v>9590</v>
      </c>
      <c r="I3173" s="42">
        <v>42825</v>
      </c>
      <c r="J3173" s="40" t="s">
        <v>11115</v>
      </c>
      <c r="K3173" s="42">
        <v>42825</v>
      </c>
      <c r="L3173" s="40" t="s">
        <v>11115</v>
      </c>
      <c r="M3173" s="42">
        <v>42825</v>
      </c>
      <c r="N3173" s="42">
        <v>2958465</v>
      </c>
      <c r="O3173" s="40" t="s">
        <v>11194</v>
      </c>
      <c r="P3173" s="40" t="s">
        <v>18436</v>
      </c>
      <c r="Q3173" s="40" t="s">
        <v>11136</v>
      </c>
    </row>
    <row r="3174" spans="1:17" x14ac:dyDescent="0.35">
      <c r="A3174" s="40" t="s">
        <v>10507</v>
      </c>
      <c r="B3174" s="40" t="s">
        <v>18439</v>
      </c>
      <c r="C3174" s="41"/>
      <c r="D3174" s="42">
        <v>42825</v>
      </c>
      <c r="E3174" s="42">
        <v>2958465</v>
      </c>
      <c r="F3174" s="41"/>
      <c r="G3174" s="41"/>
      <c r="H3174" s="40" t="s">
        <v>9590</v>
      </c>
      <c r="I3174" s="42">
        <v>42825</v>
      </c>
      <c r="J3174" s="40" t="s">
        <v>11115</v>
      </c>
      <c r="K3174" s="42">
        <v>42825</v>
      </c>
      <c r="L3174" s="40" t="s">
        <v>11115</v>
      </c>
      <c r="M3174" s="42">
        <v>42825</v>
      </c>
      <c r="N3174" s="42">
        <v>2958465</v>
      </c>
      <c r="O3174" s="40" t="s">
        <v>11149</v>
      </c>
      <c r="P3174" s="40" t="s">
        <v>18440</v>
      </c>
      <c r="Q3174" s="40" t="s">
        <v>11144</v>
      </c>
    </row>
    <row r="3175" spans="1:17" x14ac:dyDescent="0.35">
      <c r="A3175" s="40" t="s">
        <v>18441</v>
      </c>
      <c r="B3175" s="40" t="s">
        <v>18442</v>
      </c>
      <c r="C3175" s="41"/>
      <c r="D3175" s="42">
        <v>42825</v>
      </c>
      <c r="E3175" s="42">
        <v>2958465</v>
      </c>
      <c r="F3175" s="41"/>
      <c r="G3175" s="41"/>
      <c r="H3175" s="40" t="s">
        <v>9590</v>
      </c>
      <c r="I3175" s="42">
        <v>42825</v>
      </c>
      <c r="J3175" s="40" t="s">
        <v>11115</v>
      </c>
      <c r="K3175" s="42">
        <v>42825</v>
      </c>
      <c r="L3175" s="40" t="s">
        <v>11115</v>
      </c>
      <c r="M3175" s="42">
        <v>42825</v>
      </c>
      <c r="N3175" s="42">
        <v>2958465</v>
      </c>
      <c r="O3175" s="40" t="s">
        <v>11149</v>
      </c>
      <c r="P3175" s="40" t="s">
        <v>18440</v>
      </c>
      <c r="Q3175" s="40" t="s">
        <v>11121</v>
      </c>
    </row>
    <row r="3176" spans="1:17" x14ac:dyDescent="0.35">
      <c r="A3176" s="40" t="s">
        <v>18443</v>
      </c>
      <c r="B3176" s="40" t="s">
        <v>18444</v>
      </c>
      <c r="C3176" s="41"/>
      <c r="D3176" s="42">
        <v>43003</v>
      </c>
      <c r="E3176" s="41"/>
      <c r="F3176" s="41"/>
      <c r="G3176" s="40" t="s">
        <v>18445</v>
      </c>
      <c r="H3176" s="40" t="s">
        <v>9590</v>
      </c>
      <c r="I3176" s="42">
        <v>43003</v>
      </c>
      <c r="J3176" s="40" t="s">
        <v>13132</v>
      </c>
      <c r="K3176" s="42">
        <v>43003</v>
      </c>
      <c r="L3176" s="40" t="s">
        <v>13133</v>
      </c>
      <c r="M3176" s="42">
        <v>43003</v>
      </c>
      <c r="N3176" s="41"/>
      <c r="O3176" s="40" t="s">
        <v>11124</v>
      </c>
      <c r="P3176" s="40" t="s">
        <v>18446</v>
      </c>
      <c r="Q3176" s="40" t="s">
        <v>11118</v>
      </c>
    </row>
    <row r="3177" spans="1:17" x14ac:dyDescent="0.35">
      <c r="A3177" s="40" t="s">
        <v>18447</v>
      </c>
      <c r="B3177" s="40" t="s">
        <v>18448</v>
      </c>
      <c r="C3177" s="41"/>
      <c r="D3177" s="42">
        <v>42825</v>
      </c>
      <c r="E3177" s="42">
        <v>2958465</v>
      </c>
      <c r="F3177" s="41"/>
      <c r="G3177" s="41"/>
      <c r="H3177" s="40" t="s">
        <v>9590</v>
      </c>
      <c r="I3177" s="42">
        <v>42825</v>
      </c>
      <c r="J3177" s="40" t="s">
        <v>11115</v>
      </c>
      <c r="K3177" s="42">
        <v>42825</v>
      </c>
      <c r="L3177" s="40" t="s">
        <v>11115</v>
      </c>
      <c r="M3177" s="42">
        <v>42825</v>
      </c>
      <c r="N3177" s="42">
        <v>2958465</v>
      </c>
      <c r="O3177" s="40" t="s">
        <v>11132</v>
      </c>
      <c r="P3177" s="40" t="s">
        <v>18449</v>
      </c>
      <c r="Q3177" s="40" t="s">
        <v>11118</v>
      </c>
    </row>
    <row r="3178" spans="1:17" x14ac:dyDescent="0.35">
      <c r="A3178" s="40" t="s">
        <v>18450</v>
      </c>
      <c r="B3178" s="40" t="s">
        <v>18451</v>
      </c>
      <c r="C3178" s="41"/>
      <c r="D3178" s="42">
        <v>42825</v>
      </c>
      <c r="E3178" s="42">
        <v>2958465</v>
      </c>
      <c r="F3178" s="41"/>
      <c r="G3178" s="41"/>
      <c r="H3178" s="40" t="s">
        <v>9590</v>
      </c>
      <c r="I3178" s="42">
        <v>42825</v>
      </c>
      <c r="J3178" s="40" t="s">
        <v>11115</v>
      </c>
      <c r="K3178" s="42">
        <v>42825</v>
      </c>
      <c r="L3178" s="40" t="s">
        <v>11115</v>
      </c>
      <c r="M3178" s="42">
        <v>42825</v>
      </c>
      <c r="N3178" s="42">
        <v>2958465</v>
      </c>
      <c r="O3178" s="40" t="s">
        <v>11132</v>
      </c>
      <c r="P3178" s="40" t="s">
        <v>18449</v>
      </c>
      <c r="Q3178" s="40" t="s">
        <v>11121</v>
      </c>
    </row>
    <row r="3179" spans="1:17" x14ac:dyDescent="0.35">
      <c r="A3179" s="40" t="s">
        <v>18452</v>
      </c>
      <c r="B3179" s="40" t="s">
        <v>18453</v>
      </c>
      <c r="C3179" s="41"/>
      <c r="D3179" s="42">
        <v>42825</v>
      </c>
      <c r="E3179" s="42">
        <v>2958465</v>
      </c>
      <c r="F3179" s="41"/>
      <c r="G3179" s="41"/>
      <c r="H3179" s="40" t="s">
        <v>9590</v>
      </c>
      <c r="I3179" s="42">
        <v>42825</v>
      </c>
      <c r="J3179" s="40" t="s">
        <v>11115</v>
      </c>
      <c r="K3179" s="42">
        <v>42825</v>
      </c>
      <c r="L3179" s="40" t="s">
        <v>11115</v>
      </c>
      <c r="M3179" s="42">
        <v>42825</v>
      </c>
      <c r="N3179" s="42">
        <v>2958465</v>
      </c>
      <c r="O3179" s="40" t="s">
        <v>11568</v>
      </c>
      <c r="P3179" s="40" t="s">
        <v>18454</v>
      </c>
      <c r="Q3179" s="40" t="s">
        <v>11118</v>
      </c>
    </row>
    <row r="3180" spans="1:17" x14ac:dyDescent="0.35">
      <c r="A3180" s="40" t="s">
        <v>18455</v>
      </c>
      <c r="B3180" s="40" t="s">
        <v>18456</v>
      </c>
      <c r="C3180" s="41"/>
      <c r="D3180" s="42">
        <v>42825</v>
      </c>
      <c r="E3180" s="42">
        <v>2958465</v>
      </c>
      <c r="F3180" s="41"/>
      <c r="G3180" s="41"/>
      <c r="H3180" s="40" t="s">
        <v>9590</v>
      </c>
      <c r="I3180" s="42">
        <v>42825</v>
      </c>
      <c r="J3180" s="40" t="s">
        <v>11115</v>
      </c>
      <c r="K3180" s="42">
        <v>42825</v>
      </c>
      <c r="L3180" s="40" t="s">
        <v>11115</v>
      </c>
      <c r="M3180" s="42">
        <v>42825</v>
      </c>
      <c r="N3180" s="42">
        <v>2958465</v>
      </c>
      <c r="O3180" s="40" t="s">
        <v>11568</v>
      </c>
      <c r="P3180" s="40" t="s">
        <v>18454</v>
      </c>
      <c r="Q3180" s="40" t="s">
        <v>11121</v>
      </c>
    </row>
    <row r="3181" spans="1:17" x14ac:dyDescent="0.35">
      <c r="A3181" s="40" t="s">
        <v>18457</v>
      </c>
      <c r="B3181" s="40" t="s">
        <v>18458</v>
      </c>
      <c r="C3181" s="41"/>
      <c r="D3181" s="42">
        <v>42825</v>
      </c>
      <c r="E3181" s="42">
        <v>2958465</v>
      </c>
      <c r="F3181" s="41"/>
      <c r="G3181" s="41"/>
      <c r="H3181" s="40" t="s">
        <v>9590</v>
      </c>
      <c r="I3181" s="42">
        <v>42825</v>
      </c>
      <c r="J3181" s="40" t="s">
        <v>11115</v>
      </c>
      <c r="K3181" s="42">
        <v>42825</v>
      </c>
      <c r="L3181" s="40" t="s">
        <v>11115</v>
      </c>
      <c r="M3181" s="42">
        <v>42825</v>
      </c>
      <c r="N3181" s="42">
        <v>2958465</v>
      </c>
      <c r="O3181" s="40" t="s">
        <v>11194</v>
      </c>
      <c r="P3181" s="40" t="s">
        <v>18459</v>
      </c>
      <c r="Q3181" s="40" t="s">
        <v>11118</v>
      </c>
    </row>
    <row r="3182" spans="1:17" x14ac:dyDescent="0.35">
      <c r="A3182" s="40" t="s">
        <v>18460</v>
      </c>
      <c r="B3182" s="40" t="s">
        <v>18461</v>
      </c>
      <c r="C3182" s="41"/>
      <c r="D3182" s="42">
        <v>42825</v>
      </c>
      <c r="E3182" s="42">
        <v>2958465</v>
      </c>
      <c r="F3182" s="41"/>
      <c r="G3182" s="41"/>
      <c r="H3182" s="40" t="s">
        <v>9590</v>
      </c>
      <c r="I3182" s="42">
        <v>42825</v>
      </c>
      <c r="J3182" s="40" t="s">
        <v>11115</v>
      </c>
      <c r="K3182" s="42">
        <v>42825</v>
      </c>
      <c r="L3182" s="40" t="s">
        <v>11115</v>
      </c>
      <c r="M3182" s="42">
        <v>42825</v>
      </c>
      <c r="N3182" s="42">
        <v>2958465</v>
      </c>
      <c r="O3182" s="40" t="s">
        <v>11194</v>
      </c>
      <c r="P3182" s="40" t="s">
        <v>18459</v>
      </c>
      <c r="Q3182" s="40" t="s">
        <v>11136</v>
      </c>
    </row>
    <row r="3183" spans="1:17" x14ac:dyDescent="0.35">
      <c r="A3183" s="40" t="s">
        <v>18462</v>
      </c>
      <c r="B3183" s="40" t="s">
        <v>18463</v>
      </c>
      <c r="C3183" s="41"/>
      <c r="D3183" s="42">
        <v>42825</v>
      </c>
      <c r="E3183" s="42">
        <v>2958465</v>
      </c>
      <c r="F3183" s="40" t="s">
        <v>13507</v>
      </c>
      <c r="G3183" s="41"/>
      <c r="H3183" s="40" t="s">
        <v>9590</v>
      </c>
      <c r="I3183" s="42">
        <v>42825</v>
      </c>
      <c r="J3183" s="40" t="s">
        <v>11115</v>
      </c>
      <c r="K3183" s="42">
        <v>42825</v>
      </c>
      <c r="L3183" s="40" t="s">
        <v>11115</v>
      </c>
      <c r="M3183" s="42">
        <v>42825</v>
      </c>
      <c r="N3183" s="42">
        <v>2958465</v>
      </c>
      <c r="O3183" s="40" t="s">
        <v>11221</v>
      </c>
      <c r="P3183" s="40" t="s">
        <v>18464</v>
      </c>
      <c r="Q3183" s="40" t="s">
        <v>11118</v>
      </c>
    </row>
    <row r="3184" spans="1:17" x14ac:dyDescent="0.35">
      <c r="A3184" s="40" t="s">
        <v>18465</v>
      </c>
      <c r="B3184" s="40" t="s">
        <v>18466</v>
      </c>
      <c r="C3184" s="41"/>
      <c r="D3184" s="42">
        <v>42825</v>
      </c>
      <c r="E3184" s="42">
        <v>2958465</v>
      </c>
      <c r="F3184" s="40" t="s">
        <v>13507</v>
      </c>
      <c r="G3184" s="41"/>
      <c r="H3184" s="40" t="s">
        <v>9590</v>
      </c>
      <c r="I3184" s="42">
        <v>42825</v>
      </c>
      <c r="J3184" s="40" t="s">
        <v>11115</v>
      </c>
      <c r="K3184" s="42">
        <v>42825</v>
      </c>
      <c r="L3184" s="40" t="s">
        <v>11115</v>
      </c>
      <c r="M3184" s="42">
        <v>42825</v>
      </c>
      <c r="N3184" s="42">
        <v>2958465</v>
      </c>
      <c r="O3184" s="40" t="s">
        <v>11221</v>
      </c>
      <c r="P3184" s="40" t="s">
        <v>18464</v>
      </c>
      <c r="Q3184" s="40" t="s">
        <v>11121</v>
      </c>
    </row>
    <row r="3185" spans="1:17" x14ac:dyDescent="0.35">
      <c r="A3185" s="40" t="s">
        <v>10561</v>
      </c>
      <c r="B3185" s="40" t="s">
        <v>18467</v>
      </c>
      <c r="C3185" s="41"/>
      <c r="D3185" s="42">
        <v>42825</v>
      </c>
      <c r="E3185" s="42">
        <v>2958465</v>
      </c>
      <c r="F3185" s="41"/>
      <c r="G3185" s="41"/>
      <c r="H3185" s="40" t="s">
        <v>9590</v>
      </c>
      <c r="I3185" s="42">
        <v>42825</v>
      </c>
      <c r="J3185" s="40" t="s">
        <v>11115</v>
      </c>
      <c r="K3185" s="42">
        <v>42825</v>
      </c>
      <c r="L3185" s="40" t="s">
        <v>11115</v>
      </c>
      <c r="M3185" s="42">
        <v>42825</v>
      </c>
      <c r="N3185" s="42">
        <v>2958465</v>
      </c>
      <c r="O3185" s="40" t="s">
        <v>11149</v>
      </c>
      <c r="P3185" s="40" t="s">
        <v>18468</v>
      </c>
      <c r="Q3185" s="40" t="s">
        <v>11144</v>
      </c>
    </row>
    <row r="3186" spans="1:17" x14ac:dyDescent="0.35">
      <c r="A3186" s="40" t="s">
        <v>18469</v>
      </c>
      <c r="B3186" s="40" t="s">
        <v>18470</v>
      </c>
      <c r="C3186" s="41"/>
      <c r="D3186" s="42">
        <v>42825</v>
      </c>
      <c r="E3186" s="42">
        <v>2958465</v>
      </c>
      <c r="F3186" s="41"/>
      <c r="G3186" s="41"/>
      <c r="H3186" s="40" t="s">
        <v>9590</v>
      </c>
      <c r="I3186" s="42">
        <v>42825</v>
      </c>
      <c r="J3186" s="40" t="s">
        <v>11115</v>
      </c>
      <c r="K3186" s="42">
        <v>42825</v>
      </c>
      <c r="L3186" s="40" t="s">
        <v>11115</v>
      </c>
      <c r="M3186" s="42">
        <v>42825</v>
      </c>
      <c r="N3186" s="42">
        <v>2958465</v>
      </c>
      <c r="O3186" s="40" t="s">
        <v>11149</v>
      </c>
      <c r="P3186" s="40" t="s">
        <v>18468</v>
      </c>
      <c r="Q3186" s="40" t="s">
        <v>11152</v>
      </c>
    </row>
    <row r="3187" spans="1:17" x14ac:dyDescent="0.35">
      <c r="A3187" s="40" t="s">
        <v>10562</v>
      </c>
      <c r="B3187" s="40" t="s">
        <v>18471</v>
      </c>
      <c r="C3187" s="41"/>
      <c r="D3187" s="42">
        <v>42825</v>
      </c>
      <c r="E3187" s="42">
        <v>2958465</v>
      </c>
      <c r="F3187" s="41"/>
      <c r="G3187" s="41"/>
      <c r="H3187" s="40" t="s">
        <v>9590</v>
      </c>
      <c r="I3187" s="42">
        <v>42825</v>
      </c>
      <c r="J3187" s="40" t="s">
        <v>11115</v>
      </c>
      <c r="K3187" s="42">
        <v>42825</v>
      </c>
      <c r="L3187" s="40" t="s">
        <v>11115</v>
      </c>
      <c r="M3187" s="42">
        <v>42825</v>
      </c>
      <c r="N3187" s="42">
        <v>2958465</v>
      </c>
      <c r="O3187" s="40" t="s">
        <v>11149</v>
      </c>
      <c r="P3187" s="40" t="s">
        <v>18468</v>
      </c>
      <c r="Q3187" s="40" t="s">
        <v>11139</v>
      </c>
    </row>
    <row r="3188" spans="1:17" x14ac:dyDescent="0.35">
      <c r="A3188" s="40" t="s">
        <v>18472</v>
      </c>
      <c r="B3188" s="40" t="s">
        <v>18473</v>
      </c>
      <c r="C3188" s="41"/>
      <c r="D3188" s="42">
        <v>42825</v>
      </c>
      <c r="E3188" s="42">
        <v>2958465</v>
      </c>
      <c r="F3188" s="40" t="s">
        <v>11834</v>
      </c>
      <c r="G3188" s="41"/>
      <c r="H3188" s="40" t="s">
        <v>9590</v>
      </c>
      <c r="I3188" s="42">
        <v>42825</v>
      </c>
      <c r="J3188" s="40" t="s">
        <v>11115</v>
      </c>
      <c r="K3188" s="42">
        <v>42825</v>
      </c>
      <c r="L3188" s="40" t="s">
        <v>11115</v>
      </c>
      <c r="M3188" s="42">
        <v>42825</v>
      </c>
      <c r="N3188" s="42">
        <v>2958465</v>
      </c>
      <c r="O3188" s="40" t="s">
        <v>11175</v>
      </c>
      <c r="P3188" s="40" t="s">
        <v>18474</v>
      </c>
      <c r="Q3188" s="40" t="s">
        <v>11121</v>
      </c>
    </row>
    <row r="3189" spans="1:17" x14ac:dyDescent="0.35">
      <c r="A3189" s="40" t="s">
        <v>18475</v>
      </c>
      <c r="B3189" s="40" t="s">
        <v>18476</v>
      </c>
      <c r="C3189" s="41"/>
      <c r="D3189" s="42">
        <v>42825</v>
      </c>
      <c r="E3189" s="42">
        <v>2958465</v>
      </c>
      <c r="F3189" s="40" t="s">
        <v>13492</v>
      </c>
      <c r="G3189" s="41"/>
      <c r="H3189" s="40" t="s">
        <v>9590</v>
      </c>
      <c r="I3189" s="42">
        <v>42825</v>
      </c>
      <c r="J3189" s="40" t="s">
        <v>11115</v>
      </c>
      <c r="K3189" s="42">
        <v>42825</v>
      </c>
      <c r="L3189" s="40" t="s">
        <v>11115</v>
      </c>
      <c r="M3189" s="42">
        <v>42825</v>
      </c>
      <c r="N3189" s="42">
        <v>2958465</v>
      </c>
      <c r="O3189" s="40" t="s">
        <v>11210</v>
      </c>
      <c r="P3189" s="40" t="s">
        <v>18477</v>
      </c>
      <c r="Q3189" s="40" t="s">
        <v>11118</v>
      </c>
    </row>
    <row r="3190" spans="1:17" x14ac:dyDescent="0.35">
      <c r="A3190" s="40" t="s">
        <v>18478</v>
      </c>
      <c r="B3190" s="40" t="s">
        <v>18479</v>
      </c>
      <c r="C3190" s="41"/>
      <c r="D3190" s="42">
        <v>42825</v>
      </c>
      <c r="E3190" s="42">
        <v>2958465</v>
      </c>
      <c r="F3190" s="40" t="s">
        <v>18475</v>
      </c>
      <c r="G3190" s="41"/>
      <c r="H3190" s="40" t="s">
        <v>9590</v>
      </c>
      <c r="I3190" s="42">
        <v>42825</v>
      </c>
      <c r="J3190" s="40" t="s">
        <v>11115</v>
      </c>
      <c r="K3190" s="42">
        <v>42825</v>
      </c>
      <c r="L3190" s="40" t="s">
        <v>11115</v>
      </c>
      <c r="M3190" s="42">
        <v>42825</v>
      </c>
      <c r="N3190" s="42">
        <v>2958465</v>
      </c>
      <c r="O3190" s="40" t="s">
        <v>11210</v>
      </c>
      <c r="P3190" s="40" t="s">
        <v>18477</v>
      </c>
      <c r="Q3190" s="40" t="s">
        <v>11121</v>
      </c>
    </row>
    <row r="3191" spans="1:17" x14ac:dyDescent="0.35">
      <c r="A3191" s="40" t="s">
        <v>18480</v>
      </c>
      <c r="B3191" s="40" t="s">
        <v>18481</v>
      </c>
      <c r="C3191" s="41"/>
      <c r="D3191" s="42">
        <v>42825</v>
      </c>
      <c r="E3191" s="42">
        <v>2958465</v>
      </c>
      <c r="F3191" s="40" t="s">
        <v>18475</v>
      </c>
      <c r="G3191" s="41"/>
      <c r="H3191" s="40" t="s">
        <v>9590</v>
      </c>
      <c r="I3191" s="42">
        <v>42825</v>
      </c>
      <c r="J3191" s="40" t="s">
        <v>11115</v>
      </c>
      <c r="K3191" s="42">
        <v>42825</v>
      </c>
      <c r="L3191" s="40" t="s">
        <v>11115</v>
      </c>
      <c r="M3191" s="42">
        <v>42825</v>
      </c>
      <c r="N3191" s="42">
        <v>2958465</v>
      </c>
      <c r="O3191" s="40" t="s">
        <v>11210</v>
      </c>
      <c r="P3191" s="40" t="s">
        <v>18477</v>
      </c>
      <c r="Q3191" s="40" t="s">
        <v>11136</v>
      </c>
    </row>
    <row r="3192" spans="1:17" x14ac:dyDescent="0.35">
      <c r="A3192" s="40" t="s">
        <v>18482</v>
      </c>
      <c r="B3192" s="40" t="s">
        <v>18483</v>
      </c>
      <c r="C3192" s="41"/>
      <c r="D3192" s="42">
        <v>42825</v>
      </c>
      <c r="E3192" s="42">
        <v>2958465</v>
      </c>
      <c r="F3192" s="41"/>
      <c r="G3192" s="41"/>
      <c r="H3192" s="40" t="s">
        <v>9590</v>
      </c>
      <c r="I3192" s="42">
        <v>42825</v>
      </c>
      <c r="J3192" s="40" t="s">
        <v>11115</v>
      </c>
      <c r="K3192" s="42">
        <v>42825</v>
      </c>
      <c r="L3192" s="40" t="s">
        <v>11115</v>
      </c>
      <c r="M3192" s="42">
        <v>42825</v>
      </c>
      <c r="N3192" s="42">
        <v>2958465</v>
      </c>
      <c r="O3192" s="40" t="s">
        <v>11260</v>
      </c>
      <c r="P3192" s="40" t="s">
        <v>18484</v>
      </c>
      <c r="Q3192" s="40" t="s">
        <v>11118</v>
      </c>
    </row>
    <row r="3193" spans="1:17" x14ac:dyDescent="0.35">
      <c r="A3193" s="40" t="s">
        <v>18485</v>
      </c>
      <c r="B3193" s="40" t="s">
        <v>18486</v>
      </c>
      <c r="C3193" s="41"/>
      <c r="D3193" s="42">
        <v>42825</v>
      </c>
      <c r="E3193" s="42">
        <v>2958465</v>
      </c>
      <c r="F3193" s="41"/>
      <c r="G3193" s="41"/>
      <c r="H3193" s="40" t="s">
        <v>9590</v>
      </c>
      <c r="I3193" s="42">
        <v>42825</v>
      </c>
      <c r="J3193" s="40" t="s">
        <v>11115</v>
      </c>
      <c r="K3193" s="42">
        <v>42825</v>
      </c>
      <c r="L3193" s="40" t="s">
        <v>11115</v>
      </c>
      <c r="M3193" s="42">
        <v>42825</v>
      </c>
      <c r="N3193" s="42">
        <v>2958465</v>
      </c>
      <c r="O3193" s="40" t="s">
        <v>11260</v>
      </c>
      <c r="P3193" s="40" t="s">
        <v>18484</v>
      </c>
      <c r="Q3193" s="40" t="s">
        <v>11121</v>
      </c>
    </row>
    <row r="3194" spans="1:17" ht="26.5" x14ac:dyDescent="0.35">
      <c r="A3194" s="40" t="s">
        <v>18487</v>
      </c>
      <c r="B3194" s="40" t="s">
        <v>18488</v>
      </c>
      <c r="C3194" s="41"/>
      <c r="D3194" s="42">
        <v>42825</v>
      </c>
      <c r="E3194" s="42">
        <v>2958465</v>
      </c>
      <c r="F3194" s="40" t="s">
        <v>11585</v>
      </c>
      <c r="G3194" s="41"/>
      <c r="H3194" s="40" t="s">
        <v>9590</v>
      </c>
      <c r="I3194" s="42">
        <v>42825</v>
      </c>
      <c r="J3194" s="40" t="s">
        <v>11115</v>
      </c>
      <c r="K3194" s="42">
        <v>42825</v>
      </c>
      <c r="L3194" s="40" t="s">
        <v>11115</v>
      </c>
      <c r="M3194" s="42">
        <v>42825</v>
      </c>
      <c r="N3194" s="42">
        <v>2958465</v>
      </c>
      <c r="O3194" s="40" t="s">
        <v>11160</v>
      </c>
      <c r="P3194" s="40" t="s">
        <v>18489</v>
      </c>
      <c r="Q3194" s="40" t="s">
        <v>11121</v>
      </c>
    </row>
    <row r="3195" spans="1:17" ht="26.5" x14ac:dyDescent="0.35">
      <c r="A3195" s="40" t="s">
        <v>18490</v>
      </c>
      <c r="B3195" s="40" t="s">
        <v>18491</v>
      </c>
      <c r="C3195" s="41"/>
      <c r="D3195" s="42">
        <v>42825</v>
      </c>
      <c r="E3195" s="42">
        <v>2958465</v>
      </c>
      <c r="F3195" s="41"/>
      <c r="G3195" s="41"/>
      <c r="H3195" s="40" t="s">
        <v>9590</v>
      </c>
      <c r="I3195" s="42">
        <v>42825</v>
      </c>
      <c r="J3195" s="40" t="s">
        <v>11115</v>
      </c>
      <c r="K3195" s="42">
        <v>42825</v>
      </c>
      <c r="L3195" s="40" t="s">
        <v>11115</v>
      </c>
      <c r="M3195" s="42">
        <v>42825</v>
      </c>
      <c r="N3195" s="42">
        <v>2958465</v>
      </c>
      <c r="O3195" s="40" t="s">
        <v>11160</v>
      </c>
      <c r="P3195" s="40" t="s">
        <v>18489</v>
      </c>
      <c r="Q3195" s="40" t="s">
        <v>11136</v>
      </c>
    </row>
    <row r="3196" spans="1:17" x14ac:dyDescent="0.35">
      <c r="A3196" s="40" t="s">
        <v>18492</v>
      </c>
      <c r="B3196" s="40" t="s">
        <v>18493</v>
      </c>
      <c r="C3196" s="41"/>
      <c r="D3196" s="42">
        <v>42825</v>
      </c>
      <c r="E3196" s="42">
        <v>2958465</v>
      </c>
      <c r="F3196" s="40" t="s">
        <v>15148</v>
      </c>
      <c r="G3196" s="41"/>
      <c r="H3196" s="40" t="s">
        <v>9590</v>
      </c>
      <c r="I3196" s="42">
        <v>42825</v>
      </c>
      <c r="J3196" s="40" t="s">
        <v>11115</v>
      </c>
      <c r="K3196" s="42">
        <v>42825</v>
      </c>
      <c r="L3196" s="40" t="s">
        <v>11115</v>
      </c>
      <c r="M3196" s="42">
        <v>42825</v>
      </c>
      <c r="N3196" s="42">
        <v>2958465</v>
      </c>
      <c r="O3196" s="40" t="s">
        <v>11210</v>
      </c>
      <c r="P3196" s="40" t="s">
        <v>18494</v>
      </c>
      <c r="Q3196" s="40" t="s">
        <v>11118</v>
      </c>
    </row>
    <row r="3197" spans="1:17" x14ac:dyDescent="0.35">
      <c r="A3197" s="40" t="s">
        <v>18495</v>
      </c>
      <c r="B3197" s="40" t="s">
        <v>18496</v>
      </c>
      <c r="C3197" s="41"/>
      <c r="D3197" s="42">
        <v>42825</v>
      </c>
      <c r="E3197" s="42">
        <v>2958465</v>
      </c>
      <c r="F3197" s="40" t="s">
        <v>13634</v>
      </c>
      <c r="G3197" s="41"/>
      <c r="H3197" s="40" t="s">
        <v>9590</v>
      </c>
      <c r="I3197" s="42">
        <v>42825</v>
      </c>
      <c r="J3197" s="40" t="s">
        <v>11115</v>
      </c>
      <c r="K3197" s="42">
        <v>42825</v>
      </c>
      <c r="L3197" s="40" t="s">
        <v>11115</v>
      </c>
      <c r="M3197" s="42">
        <v>42825</v>
      </c>
      <c r="N3197" s="42">
        <v>2958465</v>
      </c>
      <c r="O3197" s="40" t="s">
        <v>11210</v>
      </c>
      <c r="P3197" s="40" t="s">
        <v>18494</v>
      </c>
      <c r="Q3197" s="40" t="s">
        <v>11152</v>
      </c>
    </row>
    <row r="3198" spans="1:17" x14ac:dyDescent="0.35">
      <c r="A3198" s="40" t="s">
        <v>18497</v>
      </c>
      <c r="B3198" s="40" t="s">
        <v>18498</v>
      </c>
      <c r="C3198" s="41"/>
      <c r="D3198" s="42">
        <v>42825</v>
      </c>
      <c r="E3198" s="42">
        <v>2958465</v>
      </c>
      <c r="F3198" s="40" t="s">
        <v>18499</v>
      </c>
      <c r="G3198" s="41"/>
      <c r="H3198" s="40" t="s">
        <v>9590</v>
      </c>
      <c r="I3198" s="42">
        <v>42825</v>
      </c>
      <c r="J3198" s="40" t="s">
        <v>11115</v>
      </c>
      <c r="K3198" s="42">
        <v>42825</v>
      </c>
      <c r="L3198" s="40" t="s">
        <v>11115</v>
      </c>
      <c r="M3198" s="42">
        <v>42825</v>
      </c>
      <c r="N3198" s="42">
        <v>2958465</v>
      </c>
      <c r="O3198" s="40" t="s">
        <v>11210</v>
      </c>
      <c r="P3198" s="40" t="s">
        <v>18494</v>
      </c>
      <c r="Q3198" s="40" t="s">
        <v>11167</v>
      </c>
    </row>
    <row r="3199" spans="1:17" x14ac:dyDescent="0.35">
      <c r="A3199" s="40" t="s">
        <v>18500</v>
      </c>
      <c r="B3199" s="40" t="s">
        <v>18501</v>
      </c>
      <c r="C3199" s="41"/>
      <c r="D3199" s="42">
        <v>42825</v>
      </c>
      <c r="E3199" s="42">
        <v>2958465</v>
      </c>
      <c r="F3199" s="41"/>
      <c r="G3199" s="41"/>
      <c r="H3199" s="40" t="s">
        <v>9590</v>
      </c>
      <c r="I3199" s="42">
        <v>42825</v>
      </c>
      <c r="J3199" s="40" t="s">
        <v>11115</v>
      </c>
      <c r="K3199" s="42">
        <v>42825</v>
      </c>
      <c r="L3199" s="40" t="s">
        <v>11115</v>
      </c>
      <c r="M3199" s="42">
        <v>42825</v>
      </c>
      <c r="N3199" s="42">
        <v>2958465</v>
      </c>
      <c r="O3199" s="40" t="s">
        <v>11568</v>
      </c>
      <c r="P3199" s="40" t="s">
        <v>18502</v>
      </c>
      <c r="Q3199" s="40" t="s">
        <v>11118</v>
      </c>
    </row>
    <row r="3200" spans="1:17" x14ac:dyDescent="0.35">
      <c r="A3200" s="40" t="s">
        <v>18503</v>
      </c>
      <c r="B3200" s="40" t="s">
        <v>18504</v>
      </c>
      <c r="C3200" s="41"/>
      <c r="D3200" s="42">
        <v>42825</v>
      </c>
      <c r="E3200" s="42">
        <v>2958465</v>
      </c>
      <c r="F3200" s="41"/>
      <c r="G3200" s="41"/>
      <c r="H3200" s="40" t="s">
        <v>9590</v>
      </c>
      <c r="I3200" s="42">
        <v>42825</v>
      </c>
      <c r="J3200" s="40" t="s">
        <v>11115</v>
      </c>
      <c r="K3200" s="42">
        <v>42825</v>
      </c>
      <c r="L3200" s="40" t="s">
        <v>11115</v>
      </c>
      <c r="M3200" s="42">
        <v>42825</v>
      </c>
      <c r="N3200" s="42">
        <v>2958465</v>
      </c>
      <c r="O3200" s="40" t="s">
        <v>11568</v>
      </c>
      <c r="P3200" s="40" t="s">
        <v>18502</v>
      </c>
      <c r="Q3200" s="40" t="s">
        <v>11121</v>
      </c>
    </row>
    <row r="3201" spans="1:17" x14ac:dyDescent="0.35">
      <c r="A3201" s="40" t="s">
        <v>18505</v>
      </c>
      <c r="B3201" s="40" t="s">
        <v>18506</v>
      </c>
      <c r="C3201" s="41"/>
      <c r="D3201" s="42">
        <v>42825</v>
      </c>
      <c r="E3201" s="42">
        <v>2958465</v>
      </c>
      <c r="F3201" s="41"/>
      <c r="G3201" s="41"/>
      <c r="H3201" s="40" t="s">
        <v>9590</v>
      </c>
      <c r="I3201" s="42">
        <v>42825</v>
      </c>
      <c r="J3201" s="40" t="s">
        <v>11115</v>
      </c>
      <c r="K3201" s="42">
        <v>42825</v>
      </c>
      <c r="L3201" s="40" t="s">
        <v>11115</v>
      </c>
      <c r="M3201" s="42">
        <v>42825</v>
      </c>
      <c r="N3201" s="42">
        <v>2958465</v>
      </c>
      <c r="O3201" s="40" t="s">
        <v>11149</v>
      </c>
      <c r="P3201" s="40" t="s">
        <v>18507</v>
      </c>
      <c r="Q3201" s="40" t="s">
        <v>11144</v>
      </c>
    </row>
    <row r="3202" spans="1:17" x14ac:dyDescent="0.35">
      <c r="A3202" s="40" t="s">
        <v>18508</v>
      </c>
      <c r="B3202" s="40" t="s">
        <v>18509</v>
      </c>
      <c r="C3202" s="41"/>
      <c r="D3202" s="42">
        <v>42825</v>
      </c>
      <c r="E3202" s="42">
        <v>2958465</v>
      </c>
      <c r="F3202" s="41"/>
      <c r="G3202" s="41"/>
      <c r="H3202" s="40" t="s">
        <v>9590</v>
      </c>
      <c r="I3202" s="42">
        <v>42825</v>
      </c>
      <c r="J3202" s="40" t="s">
        <v>11115</v>
      </c>
      <c r="K3202" s="42">
        <v>42825</v>
      </c>
      <c r="L3202" s="40" t="s">
        <v>11115</v>
      </c>
      <c r="M3202" s="42">
        <v>42825</v>
      </c>
      <c r="N3202" s="42">
        <v>2958465</v>
      </c>
      <c r="O3202" s="40" t="s">
        <v>11568</v>
      </c>
      <c r="P3202" s="40" t="s">
        <v>18510</v>
      </c>
      <c r="Q3202" s="40" t="s">
        <v>11118</v>
      </c>
    </row>
    <row r="3203" spans="1:17" x14ac:dyDescent="0.35">
      <c r="A3203" s="40" t="s">
        <v>18511</v>
      </c>
      <c r="B3203" s="40" t="s">
        <v>18512</v>
      </c>
      <c r="C3203" s="41"/>
      <c r="D3203" s="42">
        <v>42825</v>
      </c>
      <c r="E3203" s="42">
        <v>2958465</v>
      </c>
      <c r="F3203" s="41"/>
      <c r="G3203" s="41"/>
      <c r="H3203" s="40" t="s">
        <v>9590</v>
      </c>
      <c r="I3203" s="42">
        <v>42825</v>
      </c>
      <c r="J3203" s="40" t="s">
        <v>11115</v>
      </c>
      <c r="K3203" s="42">
        <v>42825</v>
      </c>
      <c r="L3203" s="40" t="s">
        <v>11115</v>
      </c>
      <c r="M3203" s="42">
        <v>42825</v>
      </c>
      <c r="N3203" s="42">
        <v>2958465</v>
      </c>
      <c r="O3203" s="40" t="s">
        <v>11568</v>
      </c>
      <c r="P3203" s="40" t="s">
        <v>18510</v>
      </c>
      <c r="Q3203" s="40" t="s">
        <v>11121</v>
      </c>
    </row>
    <row r="3204" spans="1:17" x14ac:dyDescent="0.35">
      <c r="A3204" s="40" t="s">
        <v>18513</v>
      </c>
      <c r="B3204" s="40" t="s">
        <v>18514</v>
      </c>
      <c r="C3204" s="41"/>
      <c r="D3204" s="42">
        <v>42825</v>
      </c>
      <c r="E3204" s="42">
        <v>2958465</v>
      </c>
      <c r="F3204" s="41"/>
      <c r="G3204" s="41"/>
      <c r="H3204" s="40" t="s">
        <v>9590</v>
      </c>
      <c r="I3204" s="42">
        <v>42825</v>
      </c>
      <c r="J3204" s="40" t="s">
        <v>11115</v>
      </c>
      <c r="K3204" s="42">
        <v>42825</v>
      </c>
      <c r="L3204" s="40" t="s">
        <v>11115</v>
      </c>
      <c r="M3204" s="42">
        <v>42825</v>
      </c>
      <c r="N3204" s="42">
        <v>2958465</v>
      </c>
      <c r="O3204" s="40" t="s">
        <v>11249</v>
      </c>
      <c r="P3204" s="40" t="s">
        <v>18515</v>
      </c>
      <c r="Q3204" s="40" t="s">
        <v>11118</v>
      </c>
    </row>
    <row r="3205" spans="1:17" x14ac:dyDescent="0.35">
      <c r="A3205" s="40" t="s">
        <v>18516</v>
      </c>
      <c r="B3205" s="40" t="s">
        <v>18517</v>
      </c>
      <c r="C3205" s="41"/>
      <c r="D3205" s="42">
        <v>42825</v>
      </c>
      <c r="E3205" s="42">
        <v>2958465</v>
      </c>
      <c r="F3205" s="41"/>
      <c r="G3205" s="41"/>
      <c r="H3205" s="40" t="s">
        <v>9590</v>
      </c>
      <c r="I3205" s="42">
        <v>42825</v>
      </c>
      <c r="J3205" s="40" t="s">
        <v>11115</v>
      </c>
      <c r="K3205" s="42">
        <v>42825</v>
      </c>
      <c r="L3205" s="40" t="s">
        <v>11115</v>
      </c>
      <c r="M3205" s="42">
        <v>42825</v>
      </c>
      <c r="N3205" s="42">
        <v>2958465</v>
      </c>
      <c r="O3205" s="40" t="s">
        <v>11249</v>
      </c>
      <c r="P3205" s="40" t="s">
        <v>18515</v>
      </c>
      <c r="Q3205" s="40" t="s">
        <v>11121</v>
      </c>
    </row>
    <row r="3206" spans="1:17" x14ac:dyDescent="0.35">
      <c r="A3206" s="40" t="s">
        <v>10660</v>
      </c>
      <c r="B3206" s="40" t="s">
        <v>18518</v>
      </c>
      <c r="C3206" s="41"/>
      <c r="D3206" s="42">
        <v>42825</v>
      </c>
      <c r="E3206" s="42">
        <v>2958465</v>
      </c>
      <c r="F3206" s="41"/>
      <c r="G3206" s="41"/>
      <c r="H3206" s="40" t="s">
        <v>9590</v>
      </c>
      <c r="I3206" s="42">
        <v>42825</v>
      </c>
      <c r="J3206" s="40" t="s">
        <v>11115</v>
      </c>
      <c r="K3206" s="42">
        <v>42825</v>
      </c>
      <c r="L3206" s="40" t="s">
        <v>11115</v>
      </c>
      <c r="M3206" s="42">
        <v>42825</v>
      </c>
      <c r="N3206" s="42">
        <v>2958465</v>
      </c>
      <c r="O3206" s="40" t="s">
        <v>11149</v>
      </c>
      <c r="P3206" s="40" t="s">
        <v>18519</v>
      </c>
      <c r="Q3206" s="40" t="s">
        <v>11118</v>
      </c>
    </row>
    <row r="3207" spans="1:17" x14ac:dyDescent="0.35">
      <c r="A3207" s="40" t="s">
        <v>10661</v>
      </c>
      <c r="B3207" s="40" t="s">
        <v>18520</v>
      </c>
      <c r="C3207" s="41"/>
      <c r="D3207" s="42">
        <v>42825</v>
      </c>
      <c r="E3207" s="42">
        <v>2958465</v>
      </c>
      <c r="F3207" s="41"/>
      <c r="G3207" s="41"/>
      <c r="H3207" s="40" t="s">
        <v>9590</v>
      </c>
      <c r="I3207" s="42">
        <v>42825</v>
      </c>
      <c r="J3207" s="40" t="s">
        <v>11115</v>
      </c>
      <c r="K3207" s="42">
        <v>42825</v>
      </c>
      <c r="L3207" s="40" t="s">
        <v>11115</v>
      </c>
      <c r="M3207" s="42">
        <v>42825</v>
      </c>
      <c r="N3207" s="42">
        <v>2958465</v>
      </c>
      <c r="O3207" s="40" t="s">
        <v>11149</v>
      </c>
      <c r="P3207" s="40" t="s">
        <v>18519</v>
      </c>
      <c r="Q3207" s="40" t="s">
        <v>11144</v>
      </c>
    </row>
    <row r="3208" spans="1:17" x14ac:dyDescent="0.35">
      <c r="A3208" s="40" t="s">
        <v>18521</v>
      </c>
      <c r="B3208" s="40" t="s">
        <v>18522</v>
      </c>
      <c r="C3208" s="41"/>
      <c r="D3208" s="42">
        <v>42825</v>
      </c>
      <c r="E3208" s="42">
        <v>2958465</v>
      </c>
      <c r="F3208" s="41"/>
      <c r="G3208" s="41"/>
      <c r="H3208" s="40" t="s">
        <v>9590</v>
      </c>
      <c r="I3208" s="42">
        <v>42825</v>
      </c>
      <c r="J3208" s="40" t="s">
        <v>11115</v>
      </c>
      <c r="K3208" s="42">
        <v>42825</v>
      </c>
      <c r="L3208" s="40" t="s">
        <v>11115</v>
      </c>
      <c r="M3208" s="42">
        <v>42825</v>
      </c>
      <c r="N3208" s="42">
        <v>2958465</v>
      </c>
      <c r="O3208" s="40" t="s">
        <v>11116</v>
      </c>
      <c r="P3208" s="40" t="s">
        <v>18519</v>
      </c>
      <c r="Q3208" s="40" t="s">
        <v>11121</v>
      </c>
    </row>
    <row r="3209" spans="1:17" x14ac:dyDescent="0.35">
      <c r="A3209" s="40" t="s">
        <v>18523</v>
      </c>
      <c r="B3209" s="40" t="s">
        <v>18524</v>
      </c>
      <c r="C3209" s="41"/>
      <c r="D3209" s="42">
        <v>42825</v>
      </c>
      <c r="E3209" s="42">
        <v>2958465</v>
      </c>
      <c r="F3209" s="41"/>
      <c r="G3209" s="41"/>
      <c r="H3209" s="40" t="s">
        <v>9590</v>
      </c>
      <c r="I3209" s="42">
        <v>42825</v>
      </c>
      <c r="J3209" s="40" t="s">
        <v>11115</v>
      </c>
      <c r="K3209" s="42">
        <v>42825</v>
      </c>
      <c r="L3209" s="40" t="s">
        <v>11115</v>
      </c>
      <c r="M3209" s="42">
        <v>42825</v>
      </c>
      <c r="N3209" s="42">
        <v>2958465</v>
      </c>
      <c r="O3209" s="40" t="s">
        <v>11116</v>
      </c>
      <c r="P3209" s="40" t="s">
        <v>18519</v>
      </c>
      <c r="Q3209" s="40" t="s">
        <v>11136</v>
      </c>
    </row>
    <row r="3210" spans="1:17" x14ac:dyDescent="0.35">
      <c r="A3210" s="40" t="s">
        <v>18525</v>
      </c>
      <c r="B3210" s="40" t="s">
        <v>18526</v>
      </c>
      <c r="C3210" s="41"/>
      <c r="D3210" s="42">
        <v>42825</v>
      </c>
      <c r="E3210" s="42">
        <v>2958465</v>
      </c>
      <c r="F3210" s="41"/>
      <c r="G3210" s="41"/>
      <c r="H3210" s="40" t="s">
        <v>9590</v>
      </c>
      <c r="I3210" s="42">
        <v>42825</v>
      </c>
      <c r="J3210" s="40" t="s">
        <v>11115</v>
      </c>
      <c r="K3210" s="42">
        <v>42825</v>
      </c>
      <c r="L3210" s="40" t="s">
        <v>11115</v>
      </c>
      <c r="M3210" s="42">
        <v>42825</v>
      </c>
      <c r="N3210" s="42">
        <v>2958465</v>
      </c>
      <c r="O3210" s="40" t="s">
        <v>11149</v>
      </c>
      <c r="P3210" s="40" t="s">
        <v>18527</v>
      </c>
      <c r="Q3210" s="40" t="s">
        <v>11144</v>
      </c>
    </row>
    <row r="3211" spans="1:17" x14ac:dyDescent="0.35">
      <c r="A3211" s="40" t="s">
        <v>18528</v>
      </c>
      <c r="B3211" s="40" t="s">
        <v>18529</v>
      </c>
      <c r="C3211" s="41"/>
      <c r="D3211" s="42">
        <v>42825</v>
      </c>
      <c r="E3211" s="42">
        <v>2958465</v>
      </c>
      <c r="F3211" s="41"/>
      <c r="G3211" s="41"/>
      <c r="H3211" s="40" t="s">
        <v>9590</v>
      </c>
      <c r="I3211" s="42">
        <v>42825</v>
      </c>
      <c r="J3211" s="40" t="s">
        <v>11115</v>
      </c>
      <c r="K3211" s="42">
        <v>42825</v>
      </c>
      <c r="L3211" s="40" t="s">
        <v>11115</v>
      </c>
      <c r="M3211" s="42">
        <v>42825</v>
      </c>
      <c r="N3211" s="42">
        <v>2958465</v>
      </c>
      <c r="O3211" s="40" t="s">
        <v>11210</v>
      </c>
      <c r="P3211" s="40" t="s">
        <v>18530</v>
      </c>
      <c r="Q3211" s="40" t="s">
        <v>11144</v>
      </c>
    </row>
    <row r="3212" spans="1:17" x14ac:dyDescent="0.35">
      <c r="A3212" s="40" t="s">
        <v>18531</v>
      </c>
      <c r="B3212" s="40" t="s">
        <v>18532</v>
      </c>
      <c r="C3212" s="41"/>
      <c r="D3212" s="42">
        <v>42825</v>
      </c>
      <c r="E3212" s="42">
        <v>2958465</v>
      </c>
      <c r="F3212" s="40" t="s">
        <v>13514</v>
      </c>
      <c r="G3212" s="41"/>
      <c r="H3212" s="40" t="s">
        <v>9590</v>
      </c>
      <c r="I3212" s="42">
        <v>42825</v>
      </c>
      <c r="J3212" s="40" t="s">
        <v>11115</v>
      </c>
      <c r="K3212" s="42">
        <v>42825</v>
      </c>
      <c r="L3212" s="40" t="s">
        <v>11115</v>
      </c>
      <c r="M3212" s="42">
        <v>42825</v>
      </c>
      <c r="N3212" s="42">
        <v>2958465</v>
      </c>
      <c r="O3212" s="40" t="s">
        <v>11210</v>
      </c>
      <c r="P3212" s="40" t="s">
        <v>18530</v>
      </c>
      <c r="Q3212" s="40" t="s">
        <v>11121</v>
      </c>
    </row>
    <row r="3213" spans="1:17" x14ac:dyDescent="0.35">
      <c r="A3213" s="40" t="s">
        <v>18533</v>
      </c>
      <c r="B3213" s="40" t="s">
        <v>18534</v>
      </c>
      <c r="C3213" s="41"/>
      <c r="D3213" s="42">
        <v>42825</v>
      </c>
      <c r="E3213" s="42">
        <v>2958465</v>
      </c>
      <c r="F3213" s="41"/>
      <c r="G3213" s="41"/>
      <c r="H3213" s="40" t="s">
        <v>9590</v>
      </c>
      <c r="I3213" s="42">
        <v>42825</v>
      </c>
      <c r="J3213" s="40" t="s">
        <v>11115</v>
      </c>
      <c r="K3213" s="42">
        <v>42825</v>
      </c>
      <c r="L3213" s="40" t="s">
        <v>11115</v>
      </c>
      <c r="M3213" s="42">
        <v>42825</v>
      </c>
      <c r="N3213" s="42">
        <v>2958465</v>
      </c>
      <c r="O3213" s="40" t="s">
        <v>11128</v>
      </c>
      <c r="P3213" s="40" t="s">
        <v>18535</v>
      </c>
      <c r="Q3213" s="40" t="s">
        <v>11136</v>
      </c>
    </row>
    <row r="3214" spans="1:17" x14ac:dyDescent="0.35">
      <c r="A3214" s="40" t="s">
        <v>18536</v>
      </c>
      <c r="B3214" s="40" t="s">
        <v>18537</v>
      </c>
      <c r="C3214" s="41"/>
      <c r="D3214" s="42">
        <v>42825</v>
      </c>
      <c r="E3214" s="42">
        <v>2958465</v>
      </c>
      <c r="F3214" s="41"/>
      <c r="G3214" s="41"/>
      <c r="H3214" s="40" t="s">
        <v>9590</v>
      </c>
      <c r="I3214" s="42">
        <v>42825</v>
      </c>
      <c r="J3214" s="40" t="s">
        <v>11115</v>
      </c>
      <c r="K3214" s="42">
        <v>42825</v>
      </c>
      <c r="L3214" s="40" t="s">
        <v>11115</v>
      </c>
      <c r="M3214" s="42">
        <v>42825</v>
      </c>
      <c r="N3214" s="42">
        <v>2958465</v>
      </c>
      <c r="O3214" s="40" t="s">
        <v>11128</v>
      </c>
      <c r="P3214" s="40" t="s">
        <v>18535</v>
      </c>
      <c r="Q3214" s="40" t="s">
        <v>11139</v>
      </c>
    </row>
    <row r="3215" spans="1:17" x14ac:dyDescent="0.35">
      <c r="A3215" s="40" t="s">
        <v>18538</v>
      </c>
      <c r="B3215" s="40" t="s">
        <v>18539</v>
      </c>
      <c r="C3215" s="41"/>
      <c r="D3215" s="42">
        <v>42825</v>
      </c>
      <c r="E3215" s="42">
        <v>2958465</v>
      </c>
      <c r="F3215" s="41"/>
      <c r="G3215" s="41"/>
      <c r="H3215" s="40" t="s">
        <v>9590</v>
      </c>
      <c r="I3215" s="42">
        <v>42825</v>
      </c>
      <c r="J3215" s="40" t="s">
        <v>11115</v>
      </c>
      <c r="K3215" s="42">
        <v>42825</v>
      </c>
      <c r="L3215" s="40" t="s">
        <v>11115</v>
      </c>
      <c r="M3215" s="42">
        <v>42825</v>
      </c>
      <c r="N3215" s="42">
        <v>2958465</v>
      </c>
      <c r="O3215" s="40" t="s">
        <v>11249</v>
      </c>
      <c r="P3215" s="40" t="s">
        <v>18540</v>
      </c>
      <c r="Q3215" s="40" t="s">
        <v>11118</v>
      </c>
    </row>
    <row r="3216" spans="1:17" x14ac:dyDescent="0.35">
      <c r="A3216" s="40" t="s">
        <v>18541</v>
      </c>
      <c r="B3216" s="40" t="s">
        <v>18542</v>
      </c>
      <c r="C3216" s="41"/>
      <c r="D3216" s="42">
        <v>42825</v>
      </c>
      <c r="E3216" s="42">
        <v>2958465</v>
      </c>
      <c r="F3216" s="41"/>
      <c r="G3216" s="41"/>
      <c r="H3216" s="40" t="s">
        <v>9590</v>
      </c>
      <c r="I3216" s="42">
        <v>42825</v>
      </c>
      <c r="J3216" s="40" t="s">
        <v>11115</v>
      </c>
      <c r="K3216" s="42">
        <v>42825</v>
      </c>
      <c r="L3216" s="40" t="s">
        <v>11115</v>
      </c>
      <c r="M3216" s="42">
        <v>42825</v>
      </c>
      <c r="N3216" s="42">
        <v>2958465</v>
      </c>
      <c r="O3216" s="40" t="s">
        <v>11249</v>
      </c>
      <c r="P3216" s="40" t="s">
        <v>18540</v>
      </c>
      <c r="Q3216" s="40" t="s">
        <v>11136</v>
      </c>
    </row>
    <row r="3217" spans="1:17" x14ac:dyDescent="0.35">
      <c r="A3217" s="40" t="s">
        <v>10304</v>
      </c>
      <c r="B3217" s="40" t="s">
        <v>18543</v>
      </c>
      <c r="C3217" s="41"/>
      <c r="D3217" s="42">
        <v>42825</v>
      </c>
      <c r="E3217" s="42">
        <v>2958465</v>
      </c>
      <c r="F3217" s="41"/>
      <c r="G3217" s="41"/>
      <c r="H3217" s="40" t="s">
        <v>9590</v>
      </c>
      <c r="I3217" s="42">
        <v>42825</v>
      </c>
      <c r="J3217" s="40" t="s">
        <v>11115</v>
      </c>
      <c r="K3217" s="42">
        <v>42825</v>
      </c>
      <c r="L3217" s="40" t="s">
        <v>11115</v>
      </c>
      <c r="M3217" s="42">
        <v>42825</v>
      </c>
      <c r="N3217" s="42">
        <v>2958465</v>
      </c>
      <c r="O3217" s="40" t="s">
        <v>11149</v>
      </c>
      <c r="P3217" s="40" t="s">
        <v>18544</v>
      </c>
      <c r="Q3217" s="40" t="s">
        <v>11118</v>
      </c>
    </row>
    <row r="3218" spans="1:17" x14ac:dyDescent="0.35">
      <c r="A3218" s="40" t="s">
        <v>10305</v>
      </c>
      <c r="B3218" s="40" t="s">
        <v>18545</v>
      </c>
      <c r="C3218" s="41"/>
      <c r="D3218" s="42">
        <v>42825</v>
      </c>
      <c r="E3218" s="42">
        <v>2958465</v>
      </c>
      <c r="F3218" s="41"/>
      <c r="G3218" s="41"/>
      <c r="H3218" s="40" t="s">
        <v>9590</v>
      </c>
      <c r="I3218" s="42">
        <v>42825</v>
      </c>
      <c r="J3218" s="40" t="s">
        <v>11115</v>
      </c>
      <c r="K3218" s="42">
        <v>42825</v>
      </c>
      <c r="L3218" s="40" t="s">
        <v>11115</v>
      </c>
      <c r="M3218" s="42">
        <v>42825</v>
      </c>
      <c r="N3218" s="42">
        <v>2958465</v>
      </c>
      <c r="O3218" s="40" t="s">
        <v>11149</v>
      </c>
      <c r="P3218" s="40" t="s">
        <v>18544</v>
      </c>
      <c r="Q3218" s="40" t="s">
        <v>11144</v>
      </c>
    </row>
    <row r="3219" spans="1:17" x14ac:dyDescent="0.35">
      <c r="A3219" s="40" t="s">
        <v>10306</v>
      </c>
      <c r="B3219" s="40" t="s">
        <v>18546</v>
      </c>
      <c r="C3219" s="41"/>
      <c r="D3219" s="42">
        <v>42825</v>
      </c>
      <c r="E3219" s="42">
        <v>2958465</v>
      </c>
      <c r="F3219" s="41"/>
      <c r="G3219" s="41"/>
      <c r="H3219" s="40" t="s">
        <v>9590</v>
      </c>
      <c r="I3219" s="42">
        <v>42825</v>
      </c>
      <c r="J3219" s="40" t="s">
        <v>11115</v>
      </c>
      <c r="K3219" s="42">
        <v>42825</v>
      </c>
      <c r="L3219" s="40" t="s">
        <v>11115</v>
      </c>
      <c r="M3219" s="42">
        <v>42825</v>
      </c>
      <c r="N3219" s="42">
        <v>2958465</v>
      </c>
      <c r="O3219" s="40" t="s">
        <v>11149</v>
      </c>
      <c r="P3219" s="40" t="s">
        <v>18544</v>
      </c>
      <c r="Q3219" s="40" t="s">
        <v>11152</v>
      </c>
    </row>
    <row r="3220" spans="1:17" x14ac:dyDescent="0.35">
      <c r="A3220" s="40" t="s">
        <v>10331</v>
      </c>
      <c r="B3220" s="40" t="s">
        <v>18547</v>
      </c>
      <c r="C3220" s="41"/>
      <c r="D3220" s="42">
        <v>42825</v>
      </c>
      <c r="E3220" s="42">
        <v>2958465</v>
      </c>
      <c r="F3220" s="41"/>
      <c r="G3220" s="41"/>
      <c r="H3220" s="40" t="s">
        <v>9590</v>
      </c>
      <c r="I3220" s="42">
        <v>42825</v>
      </c>
      <c r="J3220" s="40" t="s">
        <v>11115</v>
      </c>
      <c r="K3220" s="42">
        <v>42825</v>
      </c>
      <c r="L3220" s="40" t="s">
        <v>11115</v>
      </c>
      <c r="M3220" s="42">
        <v>42825</v>
      </c>
      <c r="N3220" s="42">
        <v>2958465</v>
      </c>
      <c r="O3220" s="40" t="s">
        <v>11149</v>
      </c>
      <c r="P3220" s="40" t="s">
        <v>18548</v>
      </c>
      <c r="Q3220" s="40" t="s">
        <v>11144</v>
      </c>
    </row>
    <row r="3221" spans="1:17" x14ac:dyDescent="0.35">
      <c r="A3221" s="40" t="s">
        <v>10330</v>
      </c>
      <c r="B3221" s="40" t="s">
        <v>18549</v>
      </c>
      <c r="C3221" s="41"/>
      <c r="D3221" s="42">
        <v>42825</v>
      </c>
      <c r="E3221" s="42">
        <v>2958465</v>
      </c>
      <c r="F3221" s="41"/>
      <c r="G3221" s="41"/>
      <c r="H3221" s="40" t="s">
        <v>9590</v>
      </c>
      <c r="I3221" s="42">
        <v>42825</v>
      </c>
      <c r="J3221" s="40" t="s">
        <v>11115</v>
      </c>
      <c r="K3221" s="42">
        <v>42825</v>
      </c>
      <c r="L3221" s="40" t="s">
        <v>11115</v>
      </c>
      <c r="M3221" s="42">
        <v>42825</v>
      </c>
      <c r="N3221" s="42">
        <v>2958465</v>
      </c>
      <c r="O3221" s="40" t="s">
        <v>11149</v>
      </c>
      <c r="P3221" s="40" t="s">
        <v>18548</v>
      </c>
      <c r="Q3221" s="40" t="s">
        <v>11121</v>
      </c>
    </row>
    <row r="3222" spans="1:17" x14ac:dyDescent="0.35">
      <c r="A3222" s="40" t="s">
        <v>18550</v>
      </c>
      <c r="B3222" s="40" t="s">
        <v>18551</v>
      </c>
      <c r="C3222" s="41"/>
      <c r="D3222" s="42">
        <v>42935</v>
      </c>
      <c r="E3222" s="41"/>
      <c r="F3222" s="41"/>
      <c r="G3222" s="41"/>
      <c r="H3222" s="40" t="s">
        <v>9590</v>
      </c>
      <c r="I3222" s="42">
        <v>42935</v>
      </c>
      <c r="J3222" s="40" t="s">
        <v>11697</v>
      </c>
      <c r="K3222" s="42">
        <v>42935</v>
      </c>
      <c r="L3222" s="40" t="s">
        <v>11698</v>
      </c>
      <c r="M3222" s="42">
        <v>42935</v>
      </c>
      <c r="N3222" s="41"/>
      <c r="O3222" s="40" t="s">
        <v>18552</v>
      </c>
      <c r="P3222" s="40" t="s">
        <v>18553</v>
      </c>
      <c r="Q3222" s="40" t="s">
        <v>11144</v>
      </c>
    </row>
    <row r="3223" spans="1:17" x14ac:dyDescent="0.35">
      <c r="A3223" s="40" t="s">
        <v>18554</v>
      </c>
      <c r="B3223" s="40" t="s">
        <v>18555</v>
      </c>
      <c r="C3223" s="41"/>
      <c r="D3223" s="42">
        <v>42825</v>
      </c>
      <c r="E3223" s="42">
        <v>2958465</v>
      </c>
      <c r="F3223" s="41"/>
      <c r="G3223" s="41"/>
      <c r="H3223" s="40" t="s">
        <v>9590</v>
      </c>
      <c r="I3223" s="42">
        <v>42825</v>
      </c>
      <c r="J3223" s="40" t="s">
        <v>11115</v>
      </c>
      <c r="K3223" s="42">
        <v>42825</v>
      </c>
      <c r="L3223" s="40" t="s">
        <v>11115</v>
      </c>
      <c r="M3223" s="42">
        <v>42825</v>
      </c>
      <c r="N3223" s="42">
        <v>2958465</v>
      </c>
      <c r="O3223" s="40" t="s">
        <v>11149</v>
      </c>
      <c r="P3223" s="40" t="s">
        <v>18556</v>
      </c>
      <c r="Q3223" s="40" t="s">
        <v>11152</v>
      </c>
    </row>
    <row r="3224" spans="1:17" x14ac:dyDescent="0.35">
      <c r="A3224" s="40" t="s">
        <v>18557</v>
      </c>
      <c r="B3224" s="40" t="s">
        <v>18555</v>
      </c>
      <c r="C3224" s="41"/>
      <c r="D3224" s="42">
        <v>42825</v>
      </c>
      <c r="E3224" s="42">
        <v>2958465</v>
      </c>
      <c r="F3224" s="41"/>
      <c r="G3224" s="41"/>
      <c r="H3224" s="40" t="s">
        <v>9590</v>
      </c>
      <c r="I3224" s="42">
        <v>42825</v>
      </c>
      <c r="J3224" s="40" t="s">
        <v>11115</v>
      </c>
      <c r="K3224" s="42">
        <v>42825</v>
      </c>
      <c r="L3224" s="40" t="s">
        <v>11115</v>
      </c>
      <c r="M3224" s="42">
        <v>42825</v>
      </c>
      <c r="N3224" s="42">
        <v>2958465</v>
      </c>
      <c r="O3224" s="40" t="s">
        <v>11149</v>
      </c>
      <c r="P3224" s="40" t="s">
        <v>18556</v>
      </c>
      <c r="Q3224" s="40" t="s">
        <v>11152</v>
      </c>
    </row>
    <row r="3225" spans="1:17" x14ac:dyDescent="0.35">
      <c r="A3225" s="40" t="s">
        <v>18558</v>
      </c>
      <c r="B3225" s="40" t="s">
        <v>18559</v>
      </c>
      <c r="C3225" s="41"/>
      <c r="D3225" s="42">
        <v>42825</v>
      </c>
      <c r="E3225" s="42">
        <v>2958465</v>
      </c>
      <c r="F3225" s="41"/>
      <c r="G3225" s="41"/>
      <c r="H3225" s="40" t="s">
        <v>9590</v>
      </c>
      <c r="I3225" s="42">
        <v>42825</v>
      </c>
      <c r="J3225" s="40" t="s">
        <v>11115</v>
      </c>
      <c r="K3225" s="42">
        <v>42825</v>
      </c>
      <c r="L3225" s="40" t="s">
        <v>11115</v>
      </c>
      <c r="M3225" s="42">
        <v>42825</v>
      </c>
      <c r="N3225" s="42">
        <v>2958465</v>
      </c>
      <c r="O3225" s="40" t="s">
        <v>11274</v>
      </c>
      <c r="P3225" s="40" t="s">
        <v>18560</v>
      </c>
      <c r="Q3225" s="40" t="s">
        <v>11118</v>
      </c>
    </row>
    <row r="3226" spans="1:17" x14ac:dyDescent="0.35">
      <c r="A3226" s="40" t="s">
        <v>18561</v>
      </c>
      <c r="B3226" s="40" t="s">
        <v>18562</v>
      </c>
      <c r="C3226" s="41"/>
      <c r="D3226" s="42">
        <v>42825</v>
      </c>
      <c r="E3226" s="42">
        <v>2958465</v>
      </c>
      <c r="F3226" s="41"/>
      <c r="G3226" s="41"/>
      <c r="H3226" s="40" t="s">
        <v>9590</v>
      </c>
      <c r="I3226" s="42">
        <v>42825</v>
      </c>
      <c r="J3226" s="40" t="s">
        <v>11115</v>
      </c>
      <c r="K3226" s="42">
        <v>42825</v>
      </c>
      <c r="L3226" s="40" t="s">
        <v>11115</v>
      </c>
      <c r="M3226" s="42">
        <v>42825</v>
      </c>
      <c r="N3226" s="42">
        <v>2958465</v>
      </c>
      <c r="O3226" s="40" t="s">
        <v>11274</v>
      </c>
      <c r="P3226" s="40" t="s">
        <v>18560</v>
      </c>
      <c r="Q3226" s="40" t="s">
        <v>11136</v>
      </c>
    </row>
    <row r="3227" spans="1:17" x14ac:dyDescent="0.35">
      <c r="A3227" s="40" t="s">
        <v>18563</v>
      </c>
      <c r="B3227" s="40" t="s">
        <v>18564</v>
      </c>
      <c r="C3227" s="41"/>
      <c r="D3227" s="42">
        <v>42825</v>
      </c>
      <c r="E3227" s="42">
        <v>2958465</v>
      </c>
      <c r="F3227" s="41"/>
      <c r="G3227" s="41"/>
      <c r="H3227" s="40" t="s">
        <v>9590</v>
      </c>
      <c r="I3227" s="42">
        <v>42825</v>
      </c>
      <c r="J3227" s="40" t="s">
        <v>11115</v>
      </c>
      <c r="K3227" s="42">
        <v>42825</v>
      </c>
      <c r="L3227" s="40" t="s">
        <v>11115</v>
      </c>
      <c r="M3227" s="42">
        <v>42825</v>
      </c>
      <c r="N3227" s="42">
        <v>2958465</v>
      </c>
      <c r="O3227" s="40" t="s">
        <v>11132</v>
      </c>
      <c r="P3227" s="40" t="s">
        <v>18565</v>
      </c>
      <c r="Q3227" s="40" t="s">
        <v>11118</v>
      </c>
    </row>
    <row r="3228" spans="1:17" x14ac:dyDescent="0.35">
      <c r="A3228" s="40" t="s">
        <v>18566</v>
      </c>
      <c r="B3228" s="40" t="s">
        <v>18567</v>
      </c>
      <c r="C3228" s="41"/>
      <c r="D3228" s="42">
        <v>42825</v>
      </c>
      <c r="E3228" s="42">
        <v>2958465</v>
      </c>
      <c r="F3228" s="41"/>
      <c r="G3228" s="41"/>
      <c r="H3228" s="40" t="s">
        <v>9590</v>
      </c>
      <c r="I3228" s="42">
        <v>42825</v>
      </c>
      <c r="J3228" s="40" t="s">
        <v>11115</v>
      </c>
      <c r="K3228" s="42">
        <v>42825</v>
      </c>
      <c r="L3228" s="40" t="s">
        <v>11115</v>
      </c>
      <c r="M3228" s="42">
        <v>42825</v>
      </c>
      <c r="N3228" s="42">
        <v>2958465</v>
      </c>
      <c r="O3228" s="40" t="s">
        <v>11132</v>
      </c>
      <c r="P3228" s="40" t="s">
        <v>18565</v>
      </c>
      <c r="Q3228" s="40" t="s">
        <v>11121</v>
      </c>
    </row>
    <row r="3229" spans="1:17" x14ac:dyDescent="0.35">
      <c r="A3229" s="40" t="s">
        <v>18568</v>
      </c>
      <c r="B3229" s="40" t="s">
        <v>18569</v>
      </c>
      <c r="C3229" s="41"/>
      <c r="D3229" s="42">
        <v>42825</v>
      </c>
      <c r="E3229" s="42">
        <v>2958465</v>
      </c>
      <c r="F3229" s="41"/>
      <c r="G3229" s="41"/>
      <c r="H3229" s="40" t="s">
        <v>9590</v>
      </c>
      <c r="I3229" s="42">
        <v>42825</v>
      </c>
      <c r="J3229" s="40" t="s">
        <v>11115</v>
      </c>
      <c r="K3229" s="42">
        <v>42825</v>
      </c>
      <c r="L3229" s="40" t="s">
        <v>11115</v>
      </c>
      <c r="M3229" s="42">
        <v>42825</v>
      </c>
      <c r="N3229" s="42">
        <v>2958465</v>
      </c>
      <c r="O3229" s="40" t="s">
        <v>11132</v>
      </c>
      <c r="P3229" s="40" t="s">
        <v>18570</v>
      </c>
      <c r="Q3229" s="40" t="s">
        <v>11118</v>
      </c>
    </row>
    <row r="3230" spans="1:17" x14ac:dyDescent="0.35">
      <c r="A3230" s="40" t="s">
        <v>18571</v>
      </c>
      <c r="B3230" s="40" t="s">
        <v>18572</v>
      </c>
      <c r="C3230" s="41"/>
      <c r="D3230" s="42">
        <v>42825</v>
      </c>
      <c r="E3230" s="42">
        <v>2958465</v>
      </c>
      <c r="F3230" s="41"/>
      <c r="G3230" s="41"/>
      <c r="H3230" s="40" t="s">
        <v>9590</v>
      </c>
      <c r="I3230" s="42">
        <v>42825</v>
      </c>
      <c r="J3230" s="40" t="s">
        <v>11115</v>
      </c>
      <c r="K3230" s="42">
        <v>42825</v>
      </c>
      <c r="L3230" s="40" t="s">
        <v>11115</v>
      </c>
      <c r="M3230" s="42">
        <v>42825</v>
      </c>
      <c r="N3230" s="42">
        <v>2958465</v>
      </c>
      <c r="O3230" s="40" t="s">
        <v>11132</v>
      </c>
      <c r="P3230" s="40" t="s">
        <v>18570</v>
      </c>
      <c r="Q3230" s="40" t="s">
        <v>11136</v>
      </c>
    </row>
    <row r="3231" spans="1:17" x14ac:dyDescent="0.35">
      <c r="A3231" s="40" t="s">
        <v>18573</v>
      </c>
      <c r="B3231" s="40" t="s">
        <v>18574</v>
      </c>
      <c r="C3231" s="41"/>
      <c r="D3231" s="42">
        <v>42825</v>
      </c>
      <c r="E3231" s="42">
        <v>2958465</v>
      </c>
      <c r="F3231" s="41"/>
      <c r="G3231" s="41"/>
      <c r="H3231" s="40" t="s">
        <v>9590</v>
      </c>
      <c r="I3231" s="42">
        <v>42825</v>
      </c>
      <c r="J3231" s="40" t="s">
        <v>11115</v>
      </c>
      <c r="K3231" s="42">
        <v>42825</v>
      </c>
      <c r="L3231" s="40" t="s">
        <v>11115</v>
      </c>
      <c r="M3231" s="42">
        <v>42825</v>
      </c>
      <c r="N3231" s="42">
        <v>2958465</v>
      </c>
      <c r="O3231" s="40" t="s">
        <v>11568</v>
      </c>
      <c r="P3231" s="40" t="s">
        <v>18575</v>
      </c>
      <c r="Q3231" s="40" t="s">
        <v>11118</v>
      </c>
    </row>
    <row r="3232" spans="1:17" x14ac:dyDescent="0.35">
      <c r="A3232" s="40" t="s">
        <v>18576</v>
      </c>
      <c r="B3232" s="40" t="s">
        <v>18577</v>
      </c>
      <c r="C3232" s="41"/>
      <c r="D3232" s="42">
        <v>42825</v>
      </c>
      <c r="E3232" s="42">
        <v>2958465</v>
      </c>
      <c r="F3232" s="41"/>
      <c r="G3232" s="41"/>
      <c r="H3232" s="40" t="s">
        <v>9590</v>
      </c>
      <c r="I3232" s="42">
        <v>42825</v>
      </c>
      <c r="J3232" s="40" t="s">
        <v>11115</v>
      </c>
      <c r="K3232" s="42">
        <v>42825</v>
      </c>
      <c r="L3232" s="40" t="s">
        <v>11115</v>
      </c>
      <c r="M3232" s="42">
        <v>42825</v>
      </c>
      <c r="N3232" s="42">
        <v>2958465</v>
      </c>
      <c r="O3232" s="40" t="s">
        <v>11568</v>
      </c>
      <c r="P3232" s="40" t="s">
        <v>18575</v>
      </c>
      <c r="Q3232" s="40" t="s">
        <v>11121</v>
      </c>
    </row>
    <row r="3233" spans="1:17" x14ac:dyDescent="0.35">
      <c r="A3233" s="40" t="s">
        <v>18578</v>
      </c>
      <c r="B3233" s="40" t="s">
        <v>18579</v>
      </c>
      <c r="C3233" s="41"/>
      <c r="D3233" s="42">
        <v>42825</v>
      </c>
      <c r="E3233" s="42">
        <v>2958465</v>
      </c>
      <c r="F3233" s="41"/>
      <c r="G3233" s="41"/>
      <c r="H3233" s="40" t="s">
        <v>9590</v>
      </c>
      <c r="I3233" s="42">
        <v>42825</v>
      </c>
      <c r="J3233" s="40" t="s">
        <v>11115</v>
      </c>
      <c r="K3233" s="42">
        <v>42825</v>
      </c>
      <c r="L3233" s="40" t="s">
        <v>11115</v>
      </c>
      <c r="M3233" s="42">
        <v>42825</v>
      </c>
      <c r="N3233" s="42">
        <v>2958465</v>
      </c>
      <c r="O3233" s="40" t="s">
        <v>11221</v>
      </c>
      <c r="P3233" s="40" t="s">
        <v>18580</v>
      </c>
      <c r="Q3233" s="40" t="s">
        <v>11121</v>
      </c>
    </row>
    <row r="3234" spans="1:17" x14ac:dyDescent="0.35">
      <c r="A3234" s="40" t="s">
        <v>18581</v>
      </c>
      <c r="B3234" s="40" t="s">
        <v>18582</v>
      </c>
      <c r="C3234" s="41"/>
      <c r="D3234" s="42">
        <v>42825</v>
      </c>
      <c r="E3234" s="42">
        <v>2958465</v>
      </c>
      <c r="F3234" s="40" t="s">
        <v>13998</v>
      </c>
      <c r="G3234" s="41"/>
      <c r="H3234" s="40" t="s">
        <v>9590</v>
      </c>
      <c r="I3234" s="42">
        <v>42825</v>
      </c>
      <c r="J3234" s="40" t="s">
        <v>11115</v>
      </c>
      <c r="K3234" s="42">
        <v>42825</v>
      </c>
      <c r="L3234" s="40" t="s">
        <v>11115</v>
      </c>
      <c r="M3234" s="42">
        <v>42825</v>
      </c>
      <c r="N3234" s="42">
        <v>2958465</v>
      </c>
      <c r="O3234" s="40" t="s">
        <v>11175</v>
      </c>
      <c r="P3234" s="40" t="s">
        <v>18583</v>
      </c>
      <c r="Q3234" s="40" t="s">
        <v>11121</v>
      </c>
    </row>
    <row r="3235" spans="1:17" x14ac:dyDescent="0.35">
      <c r="A3235" s="40" t="s">
        <v>18584</v>
      </c>
      <c r="B3235" s="40" t="s">
        <v>18585</v>
      </c>
      <c r="C3235" s="41"/>
      <c r="D3235" s="42">
        <v>42825</v>
      </c>
      <c r="E3235" s="42">
        <v>2958465</v>
      </c>
      <c r="F3235" s="40" t="s">
        <v>18586</v>
      </c>
      <c r="G3235" s="41"/>
      <c r="H3235" s="40" t="s">
        <v>9590</v>
      </c>
      <c r="I3235" s="42">
        <v>42825</v>
      </c>
      <c r="J3235" s="40" t="s">
        <v>11115</v>
      </c>
      <c r="K3235" s="42">
        <v>42825</v>
      </c>
      <c r="L3235" s="40" t="s">
        <v>11115</v>
      </c>
      <c r="M3235" s="42">
        <v>42825</v>
      </c>
      <c r="N3235" s="42">
        <v>2958465</v>
      </c>
      <c r="O3235" s="40" t="s">
        <v>11175</v>
      </c>
      <c r="P3235" s="40" t="s">
        <v>18583</v>
      </c>
      <c r="Q3235" s="40" t="s">
        <v>11167</v>
      </c>
    </row>
    <row r="3236" spans="1:17" x14ac:dyDescent="0.35">
      <c r="A3236" s="40" t="s">
        <v>18587</v>
      </c>
      <c r="B3236" s="40" t="s">
        <v>18588</v>
      </c>
      <c r="C3236" s="41"/>
      <c r="D3236" s="42">
        <v>42825</v>
      </c>
      <c r="E3236" s="42">
        <v>2958465</v>
      </c>
      <c r="F3236" s="40" t="s">
        <v>13777</v>
      </c>
      <c r="G3236" s="41"/>
      <c r="H3236" s="40" t="s">
        <v>9590</v>
      </c>
      <c r="I3236" s="42">
        <v>42825</v>
      </c>
      <c r="J3236" s="40" t="s">
        <v>11115</v>
      </c>
      <c r="K3236" s="42">
        <v>42825</v>
      </c>
      <c r="L3236" s="40" t="s">
        <v>11115</v>
      </c>
      <c r="M3236" s="42">
        <v>42825</v>
      </c>
      <c r="N3236" s="42">
        <v>2958465</v>
      </c>
      <c r="O3236" s="40" t="s">
        <v>11155</v>
      </c>
      <c r="P3236" s="40" t="s">
        <v>18589</v>
      </c>
      <c r="Q3236" s="40" t="s">
        <v>11118</v>
      </c>
    </row>
    <row r="3237" spans="1:17" x14ac:dyDescent="0.35">
      <c r="A3237" s="40" t="s">
        <v>18590</v>
      </c>
      <c r="B3237" s="40" t="s">
        <v>18588</v>
      </c>
      <c r="C3237" s="41"/>
      <c r="D3237" s="42">
        <v>42825</v>
      </c>
      <c r="E3237" s="42">
        <v>2958465</v>
      </c>
      <c r="F3237" s="40" t="s">
        <v>13777</v>
      </c>
      <c r="G3237" s="41"/>
      <c r="H3237" s="40" t="s">
        <v>9590</v>
      </c>
      <c r="I3237" s="42">
        <v>42825</v>
      </c>
      <c r="J3237" s="40" t="s">
        <v>11115</v>
      </c>
      <c r="K3237" s="42">
        <v>42825</v>
      </c>
      <c r="L3237" s="40" t="s">
        <v>11115</v>
      </c>
      <c r="M3237" s="42">
        <v>42825</v>
      </c>
      <c r="N3237" s="42">
        <v>2958465</v>
      </c>
      <c r="O3237" s="40" t="s">
        <v>11155</v>
      </c>
      <c r="P3237" s="40" t="s">
        <v>18589</v>
      </c>
      <c r="Q3237" s="40" t="s">
        <v>11118</v>
      </c>
    </row>
    <row r="3238" spans="1:17" x14ac:dyDescent="0.35">
      <c r="A3238" s="40" t="s">
        <v>18591</v>
      </c>
      <c r="B3238" s="40" t="s">
        <v>18588</v>
      </c>
      <c r="C3238" s="41"/>
      <c r="D3238" s="42">
        <v>42825</v>
      </c>
      <c r="E3238" s="42">
        <v>2958465</v>
      </c>
      <c r="F3238" s="40" t="s">
        <v>13777</v>
      </c>
      <c r="G3238" s="41"/>
      <c r="H3238" s="40" t="s">
        <v>9590</v>
      </c>
      <c r="I3238" s="42">
        <v>42825</v>
      </c>
      <c r="J3238" s="40" t="s">
        <v>11115</v>
      </c>
      <c r="K3238" s="42">
        <v>42825</v>
      </c>
      <c r="L3238" s="40" t="s">
        <v>11115</v>
      </c>
      <c r="M3238" s="42">
        <v>42825</v>
      </c>
      <c r="N3238" s="42">
        <v>2958465</v>
      </c>
      <c r="O3238" s="40" t="s">
        <v>11155</v>
      </c>
      <c r="P3238" s="40" t="s">
        <v>18589</v>
      </c>
      <c r="Q3238" s="40" t="s">
        <v>11118</v>
      </c>
    </row>
    <row r="3239" spans="1:17" x14ac:dyDescent="0.35">
      <c r="A3239" s="40" t="s">
        <v>18592</v>
      </c>
      <c r="B3239" s="40" t="s">
        <v>18593</v>
      </c>
      <c r="C3239" s="41"/>
      <c r="D3239" s="42">
        <v>42825</v>
      </c>
      <c r="E3239" s="42">
        <v>2958465</v>
      </c>
      <c r="F3239" s="40" t="s">
        <v>11984</v>
      </c>
      <c r="G3239" s="41"/>
      <c r="H3239" s="40" t="s">
        <v>9590</v>
      </c>
      <c r="I3239" s="42">
        <v>42825</v>
      </c>
      <c r="J3239" s="40" t="s">
        <v>11115</v>
      </c>
      <c r="K3239" s="42">
        <v>42825</v>
      </c>
      <c r="L3239" s="40" t="s">
        <v>11115</v>
      </c>
      <c r="M3239" s="42">
        <v>42825</v>
      </c>
      <c r="N3239" s="42">
        <v>2958465</v>
      </c>
      <c r="O3239" s="40" t="s">
        <v>11155</v>
      </c>
      <c r="P3239" s="40" t="s">
        <v>18589</v>
      </c>
      <c r="Q3239" s="40" t="s">
        <v>11144</v>
      </c>
    </row>
    <row r="3240" spans="1:17" ht="26.5" x14ac:dyDescent="0.35">
      <c r="A3240" s="40" t="s">
        <v>18594</v>
      </c>
      <c r="B3240" s="40" t="s">
        <v>18595</v>
      </c>
      <c r="C3240" s="41"/>
      <c r="D3240" s="42">
        <v>42825</v>
      </c>
      <c r="E3240" s="42">
        <v>2958465</v>
      </c>
      <c r="F3240" s="41"/>
      <c r="G3240" s="41"/>
      <c r="H3240" s="40" t="s">
        <v>9590</v>
      </c>
      <c r="I3240" s="42">
        <v>42825</v>
      </c>
      <c r="J3240" s="40" t="s">
        <v>11115</v>
      </c>
      <c r="K3240" s="42">
        <v>42825</v>
      </c>
      <c r="L3240" s="40" t="s">
        <v>11115</v>
      </c>
      <c r="M3240" s="42">
        <v>42825</v>
      </c>
      <c r="N3240" s="42">
        <v>2958465</v>
      </c>
      <c r="O3240" s="40" t="s">
        <v>11160</v>
      </c>
      <c r="P3240" s="40" t="s">
        <v>18589</v>
      </c>
      <c r="Q3240" s="40" t="s">
        <v>11121</v>
      </c>
    </row>
    <row r="3241" spans="1:17" ht="26.5" x14ac:dyDescent="0.35">
      <c r="A3241" s="40" t="s">
        <v>18596</v>
      </c>
      <c r="B3241" s="40" t="s">
        <v>18597</v>
      </c>
      <c r="C3241" s="41"/>
      <c r="D3241" s="42">
        <v>42825</v>
      </c>
      <c r="E3241" s="42">
        <v>2958465</v>
      </c>
      <c r="F3241" s="40" t="s">
        <v>18587</v>
      </c>
      <c r="G3241" s="41"/>
      <c r="H3241" s="40" t="s">
        <v>9590</v>
      </c>
      <c r="I3241" s="42">
        <v>42825</v>
      </c>
      <c r="J3241" s="40" t="s">
        <v>11115</v>
      </c>
      <c r="K3241" s="42">
        <v>42825</v>
      </c>
      <c r="L3241" s="40" t="s">
        <v>11115</v>
      </c>
      <c r="M3241" s="42">
        <v>42825</v>
      </c>
      <c r="N3241" s="42">
        <v>2958465</v>
      </c>
      <c r="O3241" s="40" t="s">
        <v>11160</v>
      </c>
      <c r="P3241" s="40" t="s">
        <v>18589</v>
      </c>
      <c r="Q3241" s="40" t="s">
        <v>11136</v>
      </c>
    </row>
    <row r="3242" spans="1:17" x14ac:dyDescent="0.35">
      <c r="A3242" s="40" t="s">
        <v>18598</v>
      </c>
      <c r="B3242" s="40" t="s">
        <v>18599</v>
      </c>
      <c r="C3242" s="41"/>
      <c r="D3242" s="42">
        <v>42825</v>
      </c>
      <c r="E3242" s="42">
        <v>2958465</v>
      </c>
      <c r="F3242" s="41"/>
      <c r="G3242" s="41"/>
      <c r="H3242" s="40" t="s">
        <v>9590</v>
      </c>
      <c r="I3242" s="42">
        <v>42825</v>
      </c>
      <c r="J3242" s="40" t="s">
        <v>11115</v>
      </c>
      <c r="K3242" s="42">
        <v>42825</v>
      </c>
      <c r="L3242" s="40" t="s">
        <v>11115</v>
      </c>
      <c r="M3242" s="42">
        <v>42825</v>
      </c>
      <c r="N3242" s="42">
        <v>2958465</v>
      </c>
      <c r="O3242" s="40" t="s">
        <v>11155</v>
      </c>
      <c r="P3242" s="40" t="s">
        <v>18600</v>
      </c>
      <c r="Q3242" s="40" t="s">
        <v>11118</v>
      </c>
    </row>
    <row r="3243" spans="1:17" x14ac:dyDescent="0.35">
      <c r="A3243" s="40" t="s">
        <v>18601</v>
      </c>
      <c r="B3243" s="40" t="s">
        <v>18602</v>
      </c>
      <c r="C3243" s="41"/>
      <c r="D3243" s="42">
        <v>42825</v>
      </c>
      <c r="E3243" s="42">
        <v>2958465</v>
      </c>
      <c r="F3243" s="41"/>
      <c r="G3243" s="41"/>
      <c r="H3243" s="40" t="s">
        <v>9590</v>
      </c>
      <c r="I3243" s="42">
        <v>42825</v>
      </c>
      <c r="J3243" s="40" t="s">
        <v>11115</v>
      </c>
      <c r="K3243" s="42">
        <v>42825</v>
      </c>
      <c r="L3243" s="40" t="s">
        <v>11115</v>
      </c>
      <c r="M3243" s="42">
        <v>42825</v>
      </c>
      <c r="N3243" s="42">
        <v>2958465</v>
      </c>
      <c r="O3243" s="40" t="s">
        <v>11155</v>
      </c>
      <c r="P3243" s="40" t="s">
        <v>18600</v>
      </c>
      <c r="Q3243" s="40" t="s">
        <v>11144</v>
      </c>
    </row>
    <row r="3244" spans="1:17" x14ac:dyDescent="0.35">
      <c r="A3244" s="40" t="s">
        <v>18603</v>
      </c>
      <c r="B3244" s="40" t="s">
        <v>18604</v>
      </c>
      <c r="C3244" s="41"/>
      <c r="D3244" s="42">
        <v>42825</v>
      </c>
      <c r="E3244" s="42">
        <v>2958465</v>
      </c>
      <c r="F3244" s="41"/>
      <c r="G3244" s="41"/>
      <c r="H3244" s="40" t="s">
        <v>9590</v>
      </c>
      <c r="I3244" s="42">
        <v>42825</v>
      </c>
      <c r="J3244" s="40" t="s">
        <v>11115</v>
      </c>
      <c r="K3244" s="42">
        <v>42825</v>
      </c>
      <c r="L3244" s="40" t="s">
        <v>11115</v>
      </c>
      <c r="M3244" s="42">
        <v>42825</v>
      </c>
      <c r="N3244" s="42">
        <v>2958465</v>
      </c>
      <c r="O3244" s="40" t="s">
        <v>11188</v>
      </c>
      <c r="P3244" s="40" t="s">
        <v>18605</v>
      </c>
      <c r="Q3244" s="40" t="s">
        <v>11118</v>
      </c>
    </row>
    <row r="3245" spans="1:17" x14ac:dyDescent="0.35">
      <c r="A3245" s="40" t="s">
        <v>18606</v>
      </c>
      <c r="B3245" s="40" t="s">
        <v>18607</v>
      </c>
      <c r="C3245" s="41"/>
      <c r="D3245" s="42">
        <v>42825</v>
      </c>
      <c r="E3245" s="42">
        <v>2958465</v>
      </c>
      <c r="F3245" s="41"/>
      <c r="G3245" s="41"/>
      <c r="H3245" s="40" t="s">
        <v>9590</v>
      </c>
      <c r="I3245" s="42">
        <v>42825</v>
      </c>
      <c r="J3245" s="40" t="s">
        <v>11115</v>
      </c>
      <c r="K3245" s="42">
        <v>42825</v>
      </c>
      <c r="L3245" s="40" t="s">
        <v>11115</v>
      </c>
      <c r="M3245" s="42">
        <v>42825</v>
      </c>
      <c r="N3245" s="42">
        <v>2958465</v>
      </c>
      <c r="O3245" s="40" t="s">
        <v>11188</v>
      </c>
      <c r="P3245" s="40" t="s">
        <v>18605</v>
      </c>
      <c r="Q3245" s="40" t="s">
        <v>11121</v>
      </c>
    </row>
    <row r="3246" spans="1:17" x14ac:dyDescent="0.35">
      <c r="A3246" s="40" t="s">
        <v>18608</v>
      </c>
      <c r="B3246" s="40" t="s">
        <v>18609</v>
      </c>
      <c r="C3246" s="41"/>
      <c r="D3246" s="42">
        <v>42825</v>
      </c>
      <c r="E3246" s="42">
        <v>2958465</v>
      </c>
      <c r="F3246" s="41"/>
      <c r="G3246" s="41"/>
      <c r="H3246" s="40" t="s">
        <v>9590</v>
      </c>
      <c r="I3246" s="42">
        <v>42825</v>
      </c>
      <c r="J3246" s="40" t="s">
        <v>11115</v>
      </c>
      <c r="K3246" s="42">
        <v>42825</v>
      </c>
      <c r="L3246" s="40" t="s">
        <v>11115</v>
      </c>
      <c r="M3246" s="42">
        <v>42825</v>
      </c>
      <c r="N3246" s="42">
        <v>2958465</v>
      </c>
      <c r="O3246" s="40" t="s">
        <v>11188</v>
      </c>
      <c r="P3246" s="40" t="s">
        <v>18605</v>
      </c>
      <c r="Q3246" s="40" t="s">
        <v>11136</v>
      </c>
    </row>
    <row r="3247" spans="1:17" x14ac:dyDescent="0.35">
      <c r="A3247" s="40" t="s">
        <v>18610</v>
      </c>
      <c r="B3247" s="40" t="s">
        <v>18611</v>
      </c>
      <c r="C3247" s="41"/>
      <c r="D3247" s="42">
        <v>42825</v>
      </c>
      <c r="E3247" s="42">
        <v>2958465</v>
      </c>
      <c r="F3247" s="41"/>
      <c r="G3247" s="41"/>
      <c r="H3247" s="40" t="s">
        <v>9590</v>
      </c>
      <c r="I3247" s="42">
        <v>42825</v>
      </c>
      <c r="J3247" s="40" t="s">
        <v>11115</v>
      </c>
      <c r="K3247" s="42">
        <v>42825</v>
      </c>
      <c r="L3247" s="40" t="s">
        <v>11115</v>
      </c>
      <c r="M3247" s="42">
        <v>42825</v>
      </c>
      <c r="N3247" s="42">
        <v>2958465</v>
      </c>
      <c r="O3247" s="40" t="s">
        <v>11188</v>
      </c>
      <c r="P3247" s="40" t="s">
        <v>18605</v>
      </c>
      <c r="Q3247" s="40" t="s">
        <v>11184</v>
      </c>
    </row>
    <row r="3248" spans="1:17" x14ac:dyDescent="0.35">
      <c r="A3248" s="40" t="s">
        <v>18612</v>
      </c>
      <c r="B3248" s="40" t="s">
        <v>18613</v>
      </c>
      <c r="C3248" s="41"/>
      <c r="D3248" s="42">
        <v>42825</v>
      </c>
      <c r="E3248" s="42">
        <v>2958465</v>
      </c>
      <c r="F3248" s="41"/>
      <c r="G3248" s="41"/>
      <c r="H3248" s="40" t="s">
        <v>9590</v>
      </c>
      <c r="I3248" s="42">
        <v>42825</v>
      </c>
      <c r="J3248" s="40" t="s">
        <v>11115</v>
      </c>
      <c r="K3248" s="42">
        <v>42825</v>
      </c>
      <c r="L3248" s="40" t="s">
        <v>11115</v>
      </c>
      <c r="M3248" s="42">
        <v>42825</v>
      </c>
      <c r="N3248" s="42">
        <v>2958465</v>
      </c>
      <c r="O3248" s="40" t="s">
        <v>11188</v>
      </c>
      <c r="P3248" s="40" t="s">
        <v>18614</v>
      </c>
      <c r="Q3248" s="40" t="s">
        <v>11118</v>
      </c>
    </row>
    <row r="3249" spans="1:17" x14ac:dyDescent="0.35">
      <c r="A3249" s="40" t="s">
        <v>18615</v>
      </c>
      <c r="B3249" s="40" t="s">
        <v>18616</v>
      </c>
      <c r="C3249" s="41"/>
      <c r="D3249" s="42">
        <v>42825</v>
      </c>
      <c r="E3249" s="42">
        <v>2958465</v>
      </c>
      <c r="F3249" s="41"/>
      <c r="G3249" s="41"/>
      <c r="H3249" s="40" t="s">
        <v>9590</v>
      </c>
      <c r="I3249" s="42">
        <v>42825</v>
      </c>
      <c r="J3249" s="40" t="s">
        <v>11115</v>
      </c>
      <c r="K3249" s="42">
        <v>42825</v>
      </c>
      <c r="L3249" s="40" t="s">
        <v>11115</v>
      </c>
      <c r="M3249" s="42">
        <v>42825</v>
      </c>
      <c r="N3249" s="42">
        <v>2958465</v>
      </c>
      <c r="O3249" s="40" t="s">
        <v>11188</v>
      </c>
      <c r="P3249" s="40" t="s">
        <v>18614</v>
      </c>
      <c r="Q3249" s="40" t="s">
        <v>11121</v>
      </c>
    </row>
    <row r="3250" spans="1:17" x14ac:dyDescent="0.35">
      <c r="A3250" s="40" t="s">
        <v>10482</v>
      </c>
      <c r="B3250" s="40" t="s">
        <v>18617</v>
      </c>
      <c r="C3250" s="41"/>
      <c r="D3250" s="42">
        <v>42825</v>
      </c>
      <c r="E3250" s="42">
        <v>2958465</v>
      </c>
      <c r="F3250" s="41"/>
      <c r="G3250" s="41"/>
      <c r="H3250" s="40" t="s">
        <v>9590</v>
      </c>
      <c r="I3250" s="42">
        <v>42825</v>
      </c>
      <c r="J3250" s="40" t="s">
        <v>11115</v>
      </c>
      <c r="K3250" s="42">
        <v>42825</v>
      </c>
      <c r="L3250" s="40" t="s">
        <v>11115</v>
      </c>
      <c r="M3250" s="42">
        <v>42825</v>
      </c>
      <c r="N3250" s="42">
        <v>2958465</v>
      </c>
      <c r="O3250" s="40" t="s">
        <v>11149</v>
      </c>
      <c r="P3250" s="40" t="s">
        <v>18618</v>
      </c>
      <c r="Q3250" s="40" t="s">
        <v>11118</v>
      </c>
    </row>
    <row r="3251" spans="1:17" x14ac:dyDescent="0.35">
      <c r="A3251" s="40" t="s">
        <v>10481</v>
      </c>
      <c r="B3251" s="40" t="s">
        <v>18619</v>
      </c>
      <c r="C3251" s="41"/>
      <c r="D3251" s="42">
        <v>42825</v>
      </c>
      <c r="E3251" s="42">
        <v>2958465</v>
      </c>
      <c r="F3251" s="41"/>
      <c r="G3251" s="41"/>
      <c r="H3251" s="40" t="s">
        <v>9590</v>
      </c>
      <c r="I3251" s="42">
        <v>42825</v>
      </c>
      <c r="J3251" s="40" t="s">
        <v>11115</v>
      </c>
      <c r="K3251" s="42">
        <v>42825</v>
      </c>
      <c r="L3251" s="40" t="s">
        <v>11115</v>
      </c>
      <c r="M3251" s="42">
        <v>42825</v>
      </c>
      <c r="N3251" s="42">
        <v>2958465</v>
      </c>
      <c r="O3251" s="40" t="s">
        <v>11149</v>
      </c>
      <c r="P3251" s="40" t="s">
        <v>18618</v>
      </c>
      <c r="Q3251" s="40" t="s">
        <v>11144</v>
      </c>
    </row>
    <row r="3252" spans="1:17" x14ac:dyDescent="0.35">
      <c r="A3252" s="40" t="s">
        <v>18620</v>
      </c>
      <c r="B3252" s="40" t="s">
        <v>18619</v>
      </c>
      <c r="C3252" s="41"/>
      <c r="D3252" s="42">
        <v>42825</v>
      </c>
      <c r="E3252" s="42">
        <v>2958465</v>
      </c>
      <c r="F3252" s="41"/>
      <c r="G3252" s="41"/>
      <c r="H3252" s="40" t="s">
        <v>9590</v>
      </c>
      <c r="I3252" s="42">
        <v>42825</v>
      </c>
      <c r="J3252" s="40" t="s">
        <v>11115</v>
      </c>
      <c r="K3252" s="42">
        <v>42825</v>
      </c>
      <c r="L3252" s="40" t="s">
        <v>11115</v>
      </c>
      <c r="M3252" s="42">
        <v>42825</v>
      </c>
      <c r="N3252" s="42">
        <v>2958465</v>
      </c>
      <c r="O3252" s="40" t="s">
        <v>11149</v>
      </c>
      <c r="P3252" s="40" t="s">
        <v>18618</v>
      </c>
      <c r="Q3252" s="40" t="s">
        <v>11144</v>
      </c>
    </row>
    <row r="3253" spans="1:17" x14ac:dyDescent="0.35">
      <c r="A3253" s="40" t="s">
        <v>10480</v>
      </c>
      <c r="B3253" s="40" t="s">
        <v>18621</v>
      </c>
      <c r="C3253" s="41"/>
      <c r="D3253" s="42">
        <v>42825</v>
      </c>
      <c r="E3253" s="42">
        <v>2958465</v>
      </c>
      <c r="F3253" s="41"/>
      <c r="G3253" s="41"/>
      <c r="H3253" s="40" t="s">
        <v>9590</v>
      </c>
      <c r="I3253" s="42">
        <v>42825</v>
      </c>
      <c r="J3253" s="40" t="s">
        <v>11115</v>
      </c>
      <c r="K3253" s="42">
        <v>42825</v>
      </c>
      <c r="L3253" s="40" t="s">
        <v>11115</v>
      </c>
      <c r="M3253" s="42">
        <v>42825</v>
      </c>
      <c r="N3253" s="42">
        <v>2958465</v>
      </c>
      <c r="O3253" s="40" t="s">
        <v>11149</v>
      </c>
      <c r="P3253" s="40" t="s">
        <v>18618</v>
      </c>
      <c r="Q3253" s="40" t="s">
        <v>11136</v>
      </c>
    </row>
    <row r="3254" spans="1:17" x14ac:dyDescent="0.35">
      <c r="A3254" s="40" t="s">
        <v>18622</v>
      </c>
      <c r="B3254" s="40" t="s">
        <v>18623</v>
      </c>
      <c r="C3254" s="41"/>
      <c r="D3254" s="42">
        <v>42825</v>
      </c>
      <c r="E3254" s="42">
        <v>2958465</v>
      </c>
      <c r="F3254" s="41"/>
      <c r="G3254" s="41"/>
      <c r="H3254" s="40" t="s">
        <v>9590</v>
      </c>
      <c r="I3254" s="42">
        <v>42825</v>
      </c>
      <c r="J3254" s="40" t="s">
        <v>11115</v>
      </c>
      <c r="K3254" s="42">
        <v>42825</v>
      </c>
      <c r="L3254" s="40" t="s">
        <v>11115</v>
      </c>
      <c r="M3254" s="42">
        <v>42825</v>
      </c>
      <c r="N3254" s="42">
        <v>2958465</v>
      </c>
      <c r="O3254" s="40" t="s">
        <v>11194</v>
      </c>
      <c r="P3254" s="40" t="s">
        <v>18624</v>
      </c>
      <c r="Q3254" s="40" t="s">
        <v>11118</v>
      </c>
    </row>
    <row r="3255" spans="1:17" x14ac:dyDescent="0.35">
      <c r="A3255" s="40" t="s">
        <v>18625</v>
      </c>
      <c r="B3255" s="40" t="s">
        <v>18626</v>
      </c>
      <c r="C3255" s="41"/>
      <c r="D3255" s="42">
        <v>42825</v>
      </c>
      <c r="E3255" s="42">
        <v>2958465</v>
      </c>
      <c r="F3255" s="41"/>
      <c r="G3255" s="41"/>
      <c r="H3255" s="40" t="s">
        <v>9590</v>
      </c>
      <c r="I3255" s="42">
        <v>42825</v>
      </c>
      <c r="J3255" s="40" t="s">
        <v>11115</v>
      </c>
      <c r="K3255" s="42">
        <v>42825</v>
      </c>
      <c r="L3255" s="40" t="s">
        <v>11115</v>
      </c>
      <c r="M3255" s="42">
        <v>42825</v>
      </c>
      <c r="N3255" s="42">
        <v>2958465</v>
      </c>
      <c r="O3255" s="40" t="s">
        <v>11194</v>
      </c>
      <c r="P3255" s="40" t="s">
        <v>18624</v>
      </c>
      <c r="Q3255" s="40" t="s">
        <v>11136</v>
      </c>
    </row>
    <row r="3256" spans="1:17" x14ac:dyDescent="0.35">
      <c r="A3256" s="40" t="s">
        <v>18627</v>
      </c>
      <c r="B3256" s="40" t="s">
        <v>18628</v>
      </c>
      <c r="C3256" s="41"/>
      <c r="D3256" s="42">
        <v>42825</v>
      </c>
      <c r="E3256" s="42">
        <v>2958465</v>
      </c>
      <c r="F3256" s="41"/>
      <c r="G3256" s="41"/>
      <c r="H3256" s="40" t="s">
        <v>9590</v>
      </c>
      <c r="I3256" s="42">
        <v>42825</v>
      </c>
      <c r="J3256" s="40" t="s">
        <v>11115</v>
      </c>
      <c r="K3256" s="42">
        <v>42825</v>
      </c>
      <c r="L3256" s="40" t="s">
        <v>11115</v>
      </c>
      <c r="M3256" s="42">
        <v>42825</v>
      </c>
      <c r="N3256" s="42">
        <v>2958465</v>
      </c>
      <c r="O3256" s="40" t="s">
        <v>11116</v>
      </c>
      <c r="P3256" s="40" t="s">
        <v>18629</v>
      </c>
      <c r="Q3256" s="40" t="s">
        <v>11118</v>
      </c>
    </row>
    <row r="3257" spans="1:17" x14ac:dyDescent="0.35">
      <c r="A3257" s="40" t="s">
        <v>18630</v>
      </c>
      <c r="B3257" s="40" t="s">
        <v>18631</v>
      </c>
      <c r="C3257" s="41"/>
      <c r="D3257" s="42">
        <v>42825</v>
      </c>
      <c r="E3257" s="42">
        <v>2958465</v>
      </c>
      <c r="F3257" s="41"/>
      <c r="G3257" s="41"/>
      <c r="H3257" s="40" t="s">
        <v>9590</v>
      </c>
      <c r="I3257" s="42">
        <v>42825</v>
      </c>
      <c r="J3257" s="40" t="s">
        <v>11115</v>
      </c>
      <c r="K3257" s="42">
        <v>42825</v>
      </c>
      <c r="L3257" s="40" t="s">
        <v>11115</v>
      </c>
      <c r="M3257" s="42">
        <v>42825</v>
      </c>
      <c r="N3257" s="42">
        <v>2958465</v>
      </c>
      <c r="O3257" s="40" t="s">
        <v>11116</v>
      </c>
      <c r="P3257" s="40" t="s">
        <v>18629</v>
      </c>
      <c r="Q3257" s="40" t="s">
        <v>11184</v>
      </c>
    </row>
    <row r="3258" spans="1:17" x14ac:dyDescent="0.35">
      <c r="A3258" s="40" t="s">
        <v>18632</v>
      </c>
      <c r="B3258" s="40" t="s">
        <v>18633</v>
      </c>
      <c r="C3258" s="41"/>
      <c r="D3258" s="42">
        <v>42825</v>
      </c>
      <c r="E3258" s="42">
        <v>2958465</v>
      </c>
      <c r="F3258" s="41"/>
      <c r="G3258" s="41"/>
      <c r="H3258" s="40" t="s">
        <v>9590</v>
      </c>
      <c r="I3258" s="42">
        <v>42825</v>
      </c>
      <c r="J3258" s="40" t="s">
        <v>11115</v>
      </c>
      <c r="K3258" s="42">
        <v>42825</v>
      </c>
      <c r="L3258" s="40" t="s">
        <v>11115</v>
      </c>
      <c r="M3258" s="42">
        <v>42825</v>
      </c>
      <c r="N3258" s="42">
        <v>2958465</v>
      </c>
      <c r="O3258" s="40" t="s">
        <v>11124</v>
      </c>
      <c r="P3258" s="40" t="s">
        <v>18634</v>
      </c>
      <c r="Q3258" s="40" t="s">
        <v>11121</v>
      </c>
    </row>
    <row r="3259" spans="1:17" x14ac:dyDescent="0.35">
      <c r="A3259" s="40" t="s">
        <v>18635</v>
      </c>
      <c r="B3259" s="40" t="s">
        <v>18636</v>
      </c>
      <c r="C3259" s="41"/>
      <c r="D3259" s="42">
        <v>42825</v>
      </c>
      <c r="E3259" s="42">
        <v>2958465</v>
      </c>
      <c r="F3259" s="41"/>
      <c r="G3259" s="41"/>
      <c r="H3259" s="40" t="s">
        <v>9590</v>
      </c>
      <c r="I3259" s="42">
        <v>42825</v>
      </c>
      <c r="J3259" s="40" t="s">
        <v>11115</v>
      </c>
      <c r="K3259" s="42">
        <v>42825</v>
      </c>
      <c r="L3259" s="40" t="s">
        <v>11115</v>
      </c>
      <c r="M3259" s="42">
        <v>42825</v>
      </c>
      <c r="N3259" s="42">
        <v>2958465</v>
      </c>
      <c r="O3259" s="40" t="s">
        <v>11274</v>
      </c>
      <c r="P3259" s="40" t="s">
        <v>18637</v>
      </c>
      <c r="Q3259" s="40" t="s">
        <v>11118</v>
      </c>
    </row>
    <row r="3260" spans="1:17" x14ac:dyDescent="0.35">
      <c r="A3260" s="40" t="s">
        <v>18638</v>
      </c>
      <c r="B3260" s="40" t="s">
        <v>18639</v>
      </c>
      <c r="C3260" s="41"/>
      <c r="D3260" s="42">
        <v>42825</v>
      </c>
      <c r="E3260" s="42">
        <v>2958465</v>
      </c>
      <c r="F3260" s="41"/>
      <c r="G3260" s="41"/>
      <c r="H3260" s="40" t="s">
        <v>9590</v>
      </c>
      <c r="I3260" s="42">
        <v>42825</v>
      </c>
      <c r="J3260" s="40" t="s">
        <v>11115</v>
      </c>
      <c r="K3260" s="42">
        <v>42825</v>
      </c>
      <c r="L3260" s="40" t="s">
        <v>11115</v>
      </c>
      <c r="M3260" s="42">
        <v>42825</v>
      </c>
      <c r="N3260" s="42">
        <v>2958465</v>
      </c>
      <c r="O3260" s="40" t="s">
        <v>11274</v>
      </c>
      <c r="P3260" s="40" t="s">
        <v>18637</v>
      </c>
      <c r="Q3260" s="40" t="s">
        <v>11121</v>
      </c>
    </row>
    <row r="3261" spans="1:17" x14ac:dyDescent="0.35">
      <c r="A3261" s="40" t="s">
        <v>10323</v>
      </c>
      <c r="B3261" s="40" t="s">
        <v>18640</v>
      </c>
      <c r="C3261" s="41"/>
      <c r="D3261" s="42">
        <v>42825</v>
      </c>
      <c r="E3261" s="42">
        <v>2958465</v>
      </c>
      <c r="F3261" s="41"/>
      <c r="G3261" s="41"/>
      <c r="H3261" s="40" t="s">
        <v>9590</v>
      </c>
      <c r="I3261" s="42">
        <v>42825</v>
      </c>
      <c r="J3261" s="40" t="s">
        <v>11115</v>
      </c>
      <c r="K3261" s="42">
        <v>42825</v>
      </c>
      <c r="L3261" s="40" t="s">
        <v>11115</v>
      </c>
      <c r="M3261" s="42">
        <v>42825</v>
      </c>
      <c r="N3261" s="42">
        <v>2958465</v>
      </c>
      <c r="O3261" s="40" t="s">
        <v>11149</v>
      </c>
      <c r="P3261" s="40" t="s">
        <v>18641</v>
      </c>
      <c r="Q3261" s="40" t="s">
        <v>11118</v>
      </c>
    </row>
    <row r="3262" spans="1:17" x14ac:dyDescent="0.35">
      <c r="A3262" s="40" t="s">
        <v>10321</v>
      </c>
      <c r="B3262" s="40" t="s">
        <v>18642</v>
      </c>
      <c r="C3262" s="41"/>
      <c r="D3262" s="42">
        <v>42825</v>
      </c>
      <c r="E3262" s="42">
        <v>2958465</v>
      </c>
      <c r="F3262" s="41"/>
      <c r="G3262" s="41"/>
      <c r="H3262" s="40" t="s">
        <v>9590</v>
      </c>
      <c r="I3262" s="42">
        <v>42825</v>
      </c>
      <c r="J3262" s="40" t="s">
        <v>11115</v>
      </c>
      <c r="K3262" s="42">
        <v>42825</v>
      </c>
      <c r="L3262" s="40" t="s">
        <v>11115</v>
      </c>
      <c r="M3262" s="42">
        <v>42825</v>
      </c>
      <c r="N3262" s="42">
        <v>2958465</v>
      </c>
      <c r="O3262" s="40" t="s">
        <v>11149</v>
      </c>
      <c r="P3262" s="40" t="s">
        <v>18641</v>
      </c>
      <c r="Q3262" s="40" t="s">
        <v>11144</v>
      </c>
    </row>
    <row r="3263" spans="1:17" x14ac:dyDescent="0.35">
      <c r="A3263" s="40" t="s">
        <v>18643</v>
      </c>
      <c r="B3263" s="40" t="s">
        <v>18644</v>
      </c>
      <c r="C3263" s="41"/>
      <c r="D3263" s="42">
        <v>42825</v>
      </c>
      <c r="E3263" s="42">
        <v>2958465</v>
      </c>
      <c r="F3263" s="41"/>
      <c r="G3263" s="41"/>
      <c r="H3263" s="40" t="s">
        <v>9590</v>
      </c>
      <c r="I3263" s="42">
        <v>42825</v>
      </c>
      <c r="J3263" s="40" t="s">
        <v>11115</v>
      </c>
      <c r="K3263" s="42">
        <v>42825</v>
      </c>
      <c r="L3263" s="40" t="s">
        <v>11115</v>
      </c>
      <c r="M3263" s="42">
        <v>42825</v>
      </c>
      <c r="N3263" s="42">
        <v>2958465</v>
      </c>
      <c r="O3263" s="40" t="s">
        <v>11149</v>
      </c>
      <c r="P3263" s="40" t="s">
        <v>18641</v>
      </c>
      <c r="Q3263" s="40" t="s">
        <v>11121</v>
      </c>
    </row>
    <row r="3264" spans="1:17" x14ac:dyDescent="0.35">
      <c r="A3264" s="40" t="s">
        <v>18645</v>
      </c>
      <c r="B3264" s="40" t="s">
        <v>18646</v>
      </c>
      <c r="C3264" s="41"/>
      <c r="D3264" s="42">
        <v>42825</v>
      </c>
      <c r="E3264" s="42">
        <v>2958465</v>
      </c>
      <c r="F3264" s="41"/>
      <c r="G3264" s="41"/>
      <c r="H3264" s="40" t="s">
        <v>9590</v>
      </c>
      <c r="I3264" s="42">
        <v>42825</v>
      </c>
      <c r="J3264" s="40" t="s">
        <v>11115</v>
      </c>
      <c r="K3264" s="42">
        <v>42825</v>
      </c>
      <c r="L3264" s="40" t="s">
        <v>11115</v>
      </c>
      <c r="M3264" s="42">
        <v>42825</v>
      </c>
      <c r="N3264" s="42">
        <v>2958465</v>
      </c>
      <c r="O3264" s="40" t="s">
        <v>11149</v>
      </c>
      <c r="P3264" s="40" t="s">
        <v>18641</v>
      </c>
      <c r="Q3264" s="40" t="s">
        <v>11136</v>
      </c>
    </row>
    <row r="3265" spans="1:17" x14ac:dyDescent="0.35">
      <c r="A3265" s="40" t="s">
        <v>18647</v>
      </c>
      <c r="B3265" s="40" t="s">
        <v>18648</v>
      </c>
      <c r="C3265" s="41"/>
      <c r="D3265" s="42">
        <v>42825</v>
      </c>
      <c r="E3265" s="42">
        <v>2958465</v>
      </c>
      <c r="F3265" s="41"/>
      <c r="G3265" s="41"/>
      <c r="H3265" s="40" t="s">
        <v>9590</v>
      </c>
      <c r="I3265" s="42">
        <v>42825</v>
      </c>
      <c r="J3265" s="40" t="s">
        <v>11115</v>
      </c>
      <c r="K3265" s="42">
        <v>42825</v>
      </c>
      <c r="L3265" s="40" t="s">
        <v>11115</v>
      </c>
      <c r="M3265" s="42">
        <v>42825</v>
      </c>
      <c r="N3265" s="42">
        <v>2958465</v>
      </c>
      <c r="O3265" s="40" t="s">
        <v>11124</v>
      </c>
      <c r="P3265" s="40" t="s">
        <v>18649</v>
      </c>
      <c r="Q3265" s="40" t="s">
        <v>11118</v>
      </c>
    </row>
    <row r="3266" spans="1:17" x14ac:dyDescent="0.35">
      <c r="A3266" s="40" t="s">
        <v>18650</v>
      </c>
      <c r="B3266" s="40" t="s">
        <v>18651</v>
      </c>
      <c r="C3266" s="41"/>
      <c r="D3266" s="42">
        <v>42825</v>
      </c>
      <c r="E3266" s="42">
        <v>2958465</v>
      </c>
      <c r="F3266" s="41"/>
      <c r="G3266" s="41"/>
      <c r="H3266" s="40" t="s">
        <v>9590</v>
      </c>
      <c r="I3266" s="42">
        <v>42825</v>
      </c>
      <c r="J3266" s="40" t="s">
        <v>11115</v>
      </c>
      <c r="K3266" s="42">
        <v>42825</v>
      </c>
      <c r="L3266" s="40" t="s">
        <v>11115</v>
      </c>
      <c r="M3266" s="42">
        <v>42825</v>
      </c>
      <c r="N3266" s="42">
        <v>2958465</v>
      </c>
      <c r="O3266" s="40" t="s">
        <v>11260</v>
      </c>
      <c r="P3266" s="40" t="s">
        <v>18652</v>
      </c>
      <c r="Q3266" s="40" t="s">
        <v>11118</v>
      </c>
    </row>
    <row r="3267" spans="1:17" x14ac:dyDescent="0.35">
      <c r="A3267" s="40" t="s">
        <v>18653</v>
      </c>
      <c r="B3267" s="40" t="s">
        <v>18654</v>
      </c>
      <c r="C3267" s="41"/>
      <c r="D3267" s="42">
        <v>42825</v>
      </c>
      <c r="E3267" s="42">
        <v>2958465</v>
      </c>
      <c r="F3267" s="41"/>
      <c r="G3267" s="41"/>
      <c r="H3267" s="40" t="s">
        <v>9590</v>
      </c>
      <c r="I3267" s="42">
        <v>42825</v>
      </c>
      <c r="J3267" s="40" t="s">
        <v>11115</v>
      </c>
      <c r="K3267" s="42">
        <v>42825</v>
      </c>
      <c r="L3267" s="40" t="s">
        <v>11115</v>
      </c>
      <c r="M3267" s="42">
        <v>42825</v>
      </c>
      <c r="N3267" s="42">
        <v>2958465</v>
      </c>
      <c r="O3267" s="40" t="s">
        <v>11260</v>
      </c>
      <c r="P3267" s="40" t="s">
        <v>18652</v>
      </c>
      <c r="Q3267" s="40" t="s">
        <v>11184</v>
      </c>
    </row>
    <row r="3268" spans="1:17" x14ac:dyDescent="0.35">
      <c r="A3268" s="40" t="s">
        <v>18655</v>
      </c>
      <c r="B3268" s="40" t="s">
        <v>18656</v>
      </c>
      <c r="C3268" s="41"/>
      <c r="D3268" s="42">
        <v>42825</v>
      </c>
      <c r="E3268" s="42">
        <v>2958465</v>
      </c>
      <c r="F3268" s="41"/>
      <c r="G3268" s="41"/>
      <c r="H3268" s="40" t="s">
        <v>9590</v>
      </c>
      <c r="I3268" s="42">
        <v>42825</v>
      </c>
      <c r="J3268" s="40" t="s">
        <v>11115</v>
      </c>
      <c r="K3268" s="42">
        <v>42825</v>
      </c>
      <c r="L3268" s="40" t="s">
        <v>11115</v>
      </c>
      <c r="M3268" s="42">
        <v>42825</v>
      </c>
      <c r="N3268" s="42">
        <v>2958465</v>
      </c>
      <c r="O3268" s="40" t="s">
        <v>11194</v>
      </c>
      <c r="P3268" s="40" t="s">
        <v>18657</v>
      </c>
      <c r="Q3268" s="40" t="s">
        <v>11118</v>
      </c>
    </row>
    <row r="3269" spans="1:17" x14ac:dyDescent="0.35">
      <c r="A3269" s="40" t="s">
        <v>18658</v>
      </c>
      <c r="B3269" s="40" t="s">
        <v>18659</v>
      </c>
      <c r="C3269" s="41"/>
      <c r="D3269" s="42">
        <v>42825</v>
      </c>
      <c r="E3269" s="42">
        <v>2958465</v>
      </c>
      <c r="F3269" s="41"/>
      <c r="G3269" s="41"/>
      <c r="H3269" s="40" t="s">
        <v>9590</v>
      </c>
      <c r="I3269" s="42">
        <v>42825</v>
      </c>
      <c r="J3269" s="40" t="s">
        <v>11115</v>
      </c>
      <c r="K3269" s="42">
        <v>42825</v>
      </c>
      <c r="L3269" s="40" t="s">
        <v>11115</v>
      </c>
      <c r="M3269" s="42">
        <v>42825</v>
      </c>
      <c r="N3269" s="42">
        <v>2958465</v>
      </c>
      <c r="O3269" s="40" t="s">
        <v>11194</v>
      </c>
      <c r="P3269" s="40" t="s">
        <v>18657</v>
      </c>
      <c r="Q3269" s="40" t="s">
        <v>11136</v>
      </c>
    </row>
    <row r="3270" spans="1:17" x14ac:dyDescent="0.35">
      <c r="A3270" s="40" t="s">
        <v>18660</v>
      </c>
      <c r="B3270" s="40" t="s">
        <v>18661</v>
      </c>
      <c r="C3270" s="41"/>
      <c r="D3270" s="42">
        <v>42825</v>
      </c>
      <c r="E3270" s="42">
        <v>2958465</v>
      </c>
      <c r="F3270" s="41"/>
      <c r="G3270" s="41"/>
      <c r="H3270" s="40" t="s">
        <v>9590</v>
      </c>
      <c r="I3270" s="42">
        <v>42825</v>
      </c>
      <c r="J3270" s="40" t="s">
        <v>11115</v>
      </c>
      <c r="K3270" s="42">
        <v>42825</v>
      </c>
      <c r="L3270" s="40" t="s">
        <v>11115</v>
      </c>
      <c r="M3270" s="42">
        <v>42825</v>
      </c>
      <c r="N3270" s="42">
        <v>2958465</v>
      </c>
      <c r="O3270" s="40" t="s">
        <v>11194</v>
      </c>
      <c r="P3270" s="40" t="s">
        <v>18657</v>
      </c>
      <c r="Q3270" s="40" t="s">
        <v>11139</v>
      </c>
    </row>
    <row r="3271" spans="1:17" x14ac:dyDescent="0.35">
      <c r="A3271" s="40" t="s">
        <v>10345</v>
      </c>
      <c r="B3271" s="40" t="s">
        <v>18662</v>
      </c>
      <c r="C3271" s="41"/>
      <c r="D3271" s="42">
        <v>42825</v>
      </c>
      <c r="E3271" s="42">
        <v>2958465</v>
      </c>
      <c r="F3271" s="41"/>
      <c r="G3271" s="41"/>
      <c r="H3271" s="40" t="s">
        <v>9590</v>
      </c>
      <c r="I3271" s="42">
        <v>42825</v>
      </c>
      <c r="J3271" s="40" t="s">
        <v>11115</v>
      </c>
      <c r="K3271" s="42">
        <v>42825</v>
      </c>
      <c r="L3271" s="40" t="s">
        <v>11115</v>
      </c>
      <c r="M3271" s="42">
        <v>42825</v>
      </c>
      <c r="N3271" s="42">
        <v>2958465</v>
      </c>
      <c r="O3271" s="40" t="s">
        <v>11149</v>
      </c>
      <c r="P3271" s="40" t="s">
        <v>9508</v>
      </c>
      <c r="Q3271" s="40" t="s">
        <v>11118</v>
      </c>
    </row>
    <row r="3272" spans="1:17" x14ac:dyDescent="0.35">
      <c r="A3272" s="40" t="s">
        <v>10344</v>
      </c>
      <c r="B3272" s="40" t="s">
        <v>18663</v>
      </c>
      <c r="C3272" s="41"/>
      <c r="D3272" s="42">
        <v>42825</v>
      </c>
      <c r="E3272" s="42">
        <v>2958465</v>
      </c>
      <c r="F3272" s="41"/>
      <c r="G3272" s="41"/>
      <c r="H3272" s="40" t="s">
        <v>9590</v>
      </c>
      <c r="I3272" s="42">
        <v>42825</v>
      </c>
      <c r="J3272" s="40" t="s">
        <v>11115</v>
      </c>
      <c r="K3272" s="42">
        <v>42825</v>
      </c>
      <c r="L3272" s="40" t="s">
        <v>11115</v>
      </c>
      <c r="M3272" s="42">
        <v>42825</v>
      </c>
      <c r="N3272" s="42">
        <v>2958465</v>
      </c>
      <c r="O3272" s="40" t="s">
        <v>11149</v>
      </c>
      <c r="P3272" s="40" t="s">
        <v>9508</v>
      </c>
      <c r="Q3272" s="40" t="s">
        <v>11121</v>
      </c>
    </row>
    <row r="3273" spans="1:17" x14ac:dyDescent="0.35">
      <c r="A3273" s="40" t="s">
        <v>18664</v>
      </c>
      <c r="B3273" s="40" t="s">
        <v>18663</v>
      </c>
      <c r="C3273" s="41"/>
      <c r="D3273" s="42">
        <v>42825</v>
      </c>
      <c r="E3273" s="42">
        <v>2958465</v>
      </c>
      <c r="F3273" s="41"/>
      <c r="G3273" s="41"/>
      <c r="H3273" s="40" t="s">
        <v>9590</v>
      </c>
      <c r="I3273" s="42">
        <v>42825</v>
      </c>
      <c r="J3273" s="40" t="s">
        <v>11115</v>
      </c>
      <c r="K3273" s="42">
        <v>42825</v>
      </c>
      <c r="L3273" s="40" t="s">
        <v>11115</v>
      </c>
      <c r="M3273" s="42">
        <v>42825</v>
      </c>
      <c r="N3273" s="42">
        <v>2958465</v>
      </c>
      <c r="O3273" s="40" t="s">
        <v>11149</v>
      </c>
      <c r="P3273" s="40" t="s">
        <v>9508</v>
      </c>
      <c r="Q3273" s="40" t="s">
        <v>11144</v>
      </c>
    </row>
    <row r="3274" spans="1:17" x14ac:dyDescent="0.35">
      <c r="A3274" s="40" t="s">
        <v>18665</v>
      </c>
      <c r="B3274" s="40" t="s">
        <v>18666</v>
      </c>
      <c r="C3274" s="41"/>
      <c r="D3274" s="42">
        <v>42825</v>
      </c>
      <c r="E3274" s="42">
        <v>2958465</v>
      </c>
      <c r="F3274" s="41"/>
      <c r="G3274" s="41"/>
      <c r="H3274" s="40" t="s">
        <v>9590</v>
      </c>
      <c r="I3274" s="42">
        <v>42825</v>
      </c>
      <c r="J3274" s="40" t="s">
        <v>11115</v>
      </c>
      <c r="K3274" s="42">
        <v>42825</v>
      </c>
      <c r="L3274" s="40" t="s">
        <v>11115</v>
      </c>
      <c r="M3274" s="42">
        <v>42825</v>
      </c>
      <c r="N3274" s="42">
        <v>2958465</v>
      </c>
      <c r="O3274" s="40" t="s">
        <v>11132</v>
      </c>
      <c r="P3274" s="40" t="s">
        <v>9508</v>
      </c>
      <c r="Q3274" s="40" t="s">
        <v>11121</v>
      </c>
    </row>
    <row r="3275" spans="1:17" x14ac:dyDescent="0.35">
      <c r="A3275" s="40" t="s">
        <v>18667</v>
      </c>
      <c r="B3275" s="40" t="s">
        <v>18668</v>
      </c>
      <c r="C3275" s="41"/>
      <c r="D3275" s="42">
        <v>42825</v>
      </c>
      <c r="E3275" s="42">
        <v>2958465</v>
      </c>
      <c r="F3275" s="41"/>
      <c r="G3275" s="41"/>
      <c r="H3275" s="40" t="s">
        <v>9590</v>
      </c>
      <c r="I3275" s="42">
        <v>42825</v>
      </c>
      <c r="J3275" s="40" t="s">
        <v>11115</v>
      </c>
      <c r="K3275" s="42">
        <v>42825</v>
      </c>
      <c r="L3275" s="40" t="s">
        <v>11115</v>
      </c>
      <c r="M3275" s="42">
        <v>42825</v>
      </c>
      <c r="N3275" s="42">
        <v>2958465</v>
      </c>
      <c r="O3275" s="40" t="s">
        <v>11149</v>
      </c>
      <c r="P3275" s="40" t="s">
        <v>9508</v>
      </c>
      <c r="Q3275" s="40" t="s">
        <v>11136</v>
      </c>
    </row>
    <row r="3276" spans="1:17" x14ac:dyDescent="0.35">
      <c r="A3276" s="40" t="s">
        <v>18669</v>
      </c>
      <c r="B3276" s="40" t="s">
        <v>18670</v>
      </c>
      <c r="C3276" s="41"/>
      <c r="D3276" s="42">
        <v>42825</v>
      </c>
      <c r="E3276" s="42">
        <v>2958465</v>
      </c>
      <c r="F3276" s="41"/>
      <c r="G3276" s="41"/>
      <c r="H3276" s="40" t="s">
        <v>9590</v>
      </c>
      <c r="I3276" s="42">
        <v>42825</v>
      </c>
      <c r="J3276" s="40" t="s">
        <v>11115</v>
      </c>
      <c r="K3276" s="42">
        <v>42825</v>
      </c>
      <c r="L3276" s="40" t="s">
        <v>11115</v>
      </c>
      <c r="M3276" s="42">
        <v>42825</v>
      </c>
      <c r="N3276" s="42">
        <v>2958465</v>
      </c>
      <c r="O3276" s="40" t="s">
        <v>11249</v>
      </c>
      <c r="P3276" s="40" t="s">
        <v>18671</v>
      </c>
      <c r="Q3276" s="40" t="s">
        <v>11118</v>
      </c>
    </row>
    <row r="3277" spans="1:17" x14ac:dyDescent="0.35">
      <c r="A3277" s="40" t="s">
        <v>18672</v>
      </c>
      <c r="B3277" s="40" t="s">
        <v>18673</v>
      </c>
      <c r="C3277" s="41"/>
      <c r="D3277" s="42">
        <v>42825</v>
      </c>
      <c r="E3277" s="42">
        <v>2958465</v>
      </c>
      <c r="F3277" s="41"/>
      <c r="G3277" s="41"/>
      <c r="H3277" s="40" t="s">
        <v>9590</v>
      </c>
      <c r="I3277" s="42">
        <v>42825</v>
      </c>
      <c r="J3277" s="40" t="s">
        <v>11115</v>
      </c>
      <c r="K3277" s="42">
        <v>42825</v>
      </c>
      <c r="L3277" s="40" t="s">
        <v>11115</v>
      </c>
      <c r="M3277" s="42">
        <v>42825</v>
      </c>
      <c r="N3277" s="42">
        <v>2958465</v>
      </c>
      <c r="O3277" s="40" t="s">
        <v>11249</v>
      </c>
      <c r="P3277" s="40" t="s">
        <v>18671</v>
      </c>
      <c r="Q3277" s="40" t="s">
        <v>11121</v>
      </c>
    </row>
    <row r="3278" spans="1:17" x14ac:dyDescent="0.35">
      <c r="A3278" s="40" t="s">
        <v>18674</v>
      </c>
      <c r="B3278" s="40" t="s">
        <v>18675</v>
      </c>
      <c r="C3278" s="41"/>
      <c r="D3278" s="42">
        <v>42825</v>
      </c>
      <c r="E3278" s="42">
        <v>2958465</v>
      </c>
      <c r="F3278" s="41"/>
      <c r="G3278" s="41"/>
      <c r="H3278" s="40" t="s">
        <v>9590</v>
      </c>
      <c r="I3278" s="42">
        <v>42825</v>
      </c>
      <c r="J3278" s="40" t="s">
        <v>11115</v>
      </c>
      <c r="K3278" s="42">
        <v>42825</v>
      </c>
      <c r="L3278" s="40" t="s">
        <v>11115</v>
      </c>
      <c r="M3278" s="42">
        <v>42825</v>
      </c>
      <c r="N3278" s="42">
        <v>2958465</v>
      </c>
      <c r="O3278" s="40" t="s">
        <v>11260</v>
      </c>
      <c r="P3278" s="40" t="s">
        <v>18676</v>
      </c>
      <c r="Q3278" s="40" t="s">
        <v>11136</v>
      </c>
    </row>
    <row r="3279" spans="1:17" x14ac:dyDescent="0.35">
      <c r="A3279" s="40" t="s">
        <v>18677</v>
      </c>
      <c r="B3279" s="40" t="s">
        <v>18678</v>
      </c>
      <c r="C3279" s="41"/>
      <c r="D3279" s="42">
        <v>42825</v>
      </c>
      <c r="E3279" s="42">
        <v>2958465</v>
      </c>
      <c r="F3279" s="41"/>
      <c r="G3279" s="41"/>
      <c r="H3279" s="40" t="s">
        <v>9590</v>
      </c>
      <c r="I3279" s="42">
        <v>42825</v>
      </c>
      <c r="J3279" s="40" t="s">
        <v>11115</v>
      </c>
      <c r="K3279" s="42">
        <v>42825</v>
      </c>
      <c r="L3279" s="40" t="s">
        <v>11115</v>
      </c>
      <c r="M3279" s="42">
        <v>42825</v>
      </c>
      <c r="N3279" s="42">
        <v>2958465</v>
      </c>
      <c r="O3279" s="40" t="s">
        <v>11260</v>
      </c>
      <c r="P3279" s="40" t="s">
        <v>18676</v>
      </c>
      <c r="Q3279" s="40" t="s">
        <v>11139</v>
      </c>
    </row>
    <row r="3280" spans="1:17" x14ac:dyDescent="0.35">
      <c r="A3280" s="40" t="s">
        <v>18679</v>
      </c>
      <c r="B3280" s="40" t="s">
        <v>18680</v>
      </c>
      <c r="C3280" s="41"/>
      <c r="D3280" s="42">
        <v>42825</v>
      </c>
      <c r="E3280" s="42">
        <v>2958465</v>
      </c>
      <c r="F3280" s="41"/>
      <c r="G3280" s="41"/>
      <c r="H3280" s="40" t="s">
        <v>9590</v>
      </c>
      <c r="I3280" s="42">
        <v>42825</v>
      </c>
      <c r="J3280" s="40" t="s">
        <v>11115</v>
      </c>
      <c r="K3280" s="42">
        <v>42825</v>
      </c>
      <c r="L3280" s="40" t="s">
        <v>11115</v>
      </c>
      <c r="M3280" s="42">
        <v>42825</v>
      </c>
      <c r="N3280" s="42">
        <v>2958465</v>
      </c>
      <c r="O3280" s="40" t="s">
        <v>11260</v>
      </c>
      <c r="P3280" s="40" t="s">
        <v>18681</v>
      </c>
      <c r="Q3280" s="40" t="s">
        <v>11118</v>
      </c>
    </row>
    <row r="3281" spans="1:17" x14ac:dyDescent="0.35">
      <c r="A3281" s="40" t="s">
        <v>18682</v>
      </c>
      <c r="B3281" s="40" t="s">
        <v>18683</v>
      </c>
      <c r="C3281" s="41"/>
      <c r="D3281" s="42">
        <v>42825</v>
      </c>
      <c r="E3281" s="42">
        <v>2958465</v>
      </c>
      <c r="F3281" s="41"/>
      <c r="G3281" s="41"/>
      <c r="H3281" s="40" t="s">
        <v>9590</v>
      </c>
      <c r="I3281" s="42">
        <v>42825</v>
      </c>
      <c r="J3281" s="40" t="s">
        <v>11115</v>
      </c>
      <c r="K3281" s="42">
        <v>42825</v>
      </c>
      <c r="L3281" s="40" t="s">
        <v>11115</v>
      </c>
      <c r="M3281" s="42">
        <v>42825</v>
      </c>
      <c r="N3281" s="42">
        <v>2958465</v>
      </c>
      <c r="O3281" s="40" t="s">
        <v>11260</v>
      </c>
      <c r="P3281" s="40" t="s">
        <v>18681</v>
      </c>
      <c r="Q3281" s="40" t="s">
        <v>11121</v>
      </c>
    </row>
    <row r="3282" spans="1:17" x14ac:dyDescent="0.35">
      <c r="A3282" s="40" t="s">
        <v>18684</v>
      </c>
      <c r="B3282" s="40" t="s">
        <v>18685</v>
      </c>
      <c r="C3282" s="41"/>
      <c r="D3282" s="42">
        <v>42825</v>
      </c>
      <c r="E3282" s="42">
        <v>2958465</v>
      </c>
      <c r="F3282" s="41"/>
      <c r="G3282" s="41"/>
      <c r="H3282" s="40" t="s">
        <v>9590</v>
      </c>
      <c r="I3282" s="42">
        <v>42825</v>
      </c>
      <c r="J3282" s="40" t="s">
        <v>11115</v>
      </c>
      <c r="K3282" s="42">
        <v>42825</v>
      </c>
      <c r="L3282" s="40" t="s">
        <v>11115</v>
      </c>
      <c r="M3282" s="42">
        <v>42825</v>
      </c>
      <c r="N3282" s="42">
        <v>2958465</v>
      </c>
      <c r="O3282" s="40" t="s">
        <v>11128</v>
      </c>
      <c r="P3282" s="40" t="s">
        <v>18686</v>
      </c>
      <c r="Q3282" s="40" t="s">
        <v>11118</v>
      </c>
    </row>
    <row r="3283" spans="1:17" x14ac:dyDescent="0.35">
      <c r="A3283" s="40" t="s">
        <v>18687</v>
      </c>
      <c r="B3283" s="40" t="s">
        <v>18688</v>
      </c>
      <c r="C3283" s="41"/>
      <c r="D3283" s="42">
        <v>42825</v>
      </c>
      <c r="E3283" s="42">
        <v>2958465</v>
      </c>
      <c r="F3283" s="41"/>
      <c r="G3283" s="41"/>
      <c r="H3283" s="40" t="s">
        <v>9590</v>
      </c>
      <c r="I3283" s="42">
        <v>42825</v>
      </c>
      <c r="J3283" s="40" t="s">
        <v>11115</v>
      </c>
      <c r="K3283" s="42">
        <v>42825</v>
      </c>
      <c r="L3283" s="40" t="s">
        <v>11115</v>
      </c>
      <c r="M3283" s="42">
        <v>42825</v>
      </c>
      <c r="N3283" s="42">
        <v>2958465</v>
      </c>
      <c r="O3283" s="40" t="s">
        <v>11260</v>
      </c>
      <c r="P3283" s="40" t="s">
        <v>18689</v>
      </c>
      <c r="Q3283" s="40" t="s">
        <v>11136</v>
      </c>
    </row>
    <row r="3284" spans="1:17" x14ac:dyDescent="0.35">
      <c r="A3284" s="40" t="s">
        <v>18690</v>
      </c>
      <c r="B3284" s="40" t="s">
        <v>18691</v>
      </c>
      <c r="C3284" s="41"/>
      <c r="D3284" s="42">
        <v>42825</v>
      </c>
      <c r="E3284" s="42">
        <v>2958465</v>
      </c>
      <c r="F3284" s="41"/>
      <c r="G3284" s="41"/>
      <c r="H3284" s="40" t="s">
        <v>9590</v>
      </c>
      <c r="I3284" s="42">
        <v>42825</v>
      </c>
      <c r="J3284" s="40" t="s">
        <v>11115</v>
      </c>
      <c r="K3284" s="42">
        <v>42825</v>
      </c>
      <c r="L3284" s="40" t="s">
        <v>11115</v>
      </c>
      <c r="M3284" s="42">
        <v>42825</v>
      </c>
      <c r="N3284" s="42">
        <v>2958465</v>
      </c>
      <c r="O3284" s="40" t="s">
        <v>11260</v>
      </c>
      <c r="P3284" s="40" t="s">
        <v>18689</v>
      </c>
      <c r="Q3284" s="40" t="s">
        <v>11139</v>
      </c>
    </row>
    <row r="3285" spans="1:17" x14ac:dyDescent="0.35">
      <c r="A3285" s="40" t="s">
        <v>18692</v>
      </c>
      <c r="B3285" s="40" t="s">
        <v>18693</v>
      </c>
      <c r="C3285" s="41"/>
      <c r="D3285" s="42">
        <v>42825</v>
      </c>
      <c r="E3285" s="42">
        <v>2958465</v>
      </c>
      <c r="F3285" s="41"/>
      <c r="G3285" s="41"/>
      <c r="H3285" s="40" t="s">
        <v>9590</v>
      </c>
      <c r="I3285" s="42">
        <v>42825</v>
      </c>
      <c r="J3285" s="40" t="s">
        <v>11115</v>
      </c>
      <c r="K3285" s="42">
        <v>42825</v>
      </c>
      <c r="L3285" s="40" t="s">
        <v>11115</v>
      </c>
      <c r="M3285" s="42">
        <v>42825</v>
      </c>
      <c r="N3285" s="42">
        <v>2958465</v>
      </c>
      <c r="O3285" s="40" t="s">
        <v>11260</v>
      </c>
      <c r="P3285" s="40" t="s">
        <v>18694</v>
      </c>
      <c r="Q3285" s="40" t="s">
        <v>11136</v>
      </c>
    </row>
    <row r="3286" spans="1:17" x14ac:dyDescent="0.35">
      <c r="A3286" s="40" t="s">
        <v>18695</v>
      </c>
      <c r="B3286" s="40" t="s">
        <v>18696</v>
      </c>
      <c r="C3286" s="41"/>
      <c r="D3286" s="42">
        <v>42825</v>
      </c>
      <c r="E3286" s="42">
        <v>2958465</v>
      </c>
      <c r="F3286" s="41"/>
      <c r="G3286" s="41"/>
      <c r="H3286" s="40" t="s">
        <v>9590</v>
      </c>
      <c r="I3286" s="42">
        <v>42825</v>
      </c>
      <c r="J3286" s="40" t="s">
        <v>11115</v>
      </c>
      <c r="K3286" s="42">
        <v>42825</v>
      </c>
      <c r="L3286" s="40" t="s">
        <v>11115</v>
      </c>
      <c r="M3286" s="42">
        <v>42825</v>
      </c>
      <c r="N3286" s="42">
        <v>2958465</v>
      </c>
      <c r="O3286" s="40" t="s">
        <v>11260</v>
      </c>
      <c r="P3286" s="40" t="s">
        <v>18694</v>
      </c>
      <c r="Q3286" s="40" t="s">
        <v>11139</v>
      </c>
    </row>
    <row r="3287" spans="1:17" x14ac:dyDescent="0.35">
      <c r="A3287" s="40" t="s">
        <v>18697</v>
      </c>
      <c r="B3287" s="40" t="s">
        <v>18698</v>
      </c>
      <c r="C3287" s="41"/>
      <c r="D3287" s="42">
        <v>42825</v>
      </c>
      <c r="E3287" s="42">
        <v>2958465</v>
      </c>
      <c r="F3287" s="41"/>
      <c r="G3287" s="41"/>
      <c r="H3287" s="40" t="s">
        <v>9590</v>
      </c>
      <c r="I3287" s="42">
        <v>42825</v>
      </c>
      <c r="J3287" s="40" t="s">
        <v>11115</v>
      </c>
      <c r="K3287" s="42">
        <v>42825</v>
      </c>
      <c r="L3287" s="40" t="s">
        <v>11115</v>
      </c>
      <c r="M3287" s="42">
        <v>42825</v>
      </c>
      <c r="N3287" s="42">
        <v>2958465</v>
      </c>
      <c r="O3287" s="40" t="s">
        <v>11908</v>
      </c>
      <c r="P3287" s="40" t="s">
        <v>18699</v>
      </c>
      <c r="Q3287" s="40" t="s">
        <v>11118</v>
      </c>
    </row>
    <row r="3288" spans="1:17" x14ac:dyDescent="0.35">
      <c r="A3288" s="40" t="s">
        <v>18700</v>
      </c>
      <c r="B3288" s="40" t="s">
        <v>18701</v>
      </c>
      <c r="C3288" s="41"/>
      <c r="D3288" s="42">
        <v>42825</v>
      </c>
      <c r="E3288" s="42">
        <v>2958465</v>
      </c>
      <c r="F3288" s="41"/>
      <c r="G3288" s="41"/>
      <c r="H3288" s="40" t="s">
        <v>9590</v>
      </c>
      <c r="I3288" s="42">
        <v>42825</v>
      </c>
      <c r="J3288" s="40" t="s">
        <v>11115</v>
      </c>
      <c r="K3288" s="42">
        <v>42825</v>
      </c>
      <c r="L3288" s="40" t="s">
        <v>11115</v>
      </c>
      <c r="M3288" s="42">
        <v>42825</v>
      </c>
      <c r="N3288" s="42">
        <v>2958465</v>
      </c>
      <c r="O3288" s="40" t="s">
        <v>11908</v>
      </c>
      <c r="P3288" s="40" t="s">
        <v>18699</v>
      </c>
      <c r="Q3288" s="40" t="s">
        <v>11121</v>
      </c>
    </row>
    <row r="3289" spans="1:17" x14ac:dyDescent="0.35">
      <c r="A3289" s="40" t="s">
        <v>18702</v>
      </c>
      <c r="B3289" s="40" t="s">
        <v>18703</v>
      </c>
      <c r="C3289" s="41"/>
      <c r="D3289" s="42">
        <v>42825</v>
      </c>
      <c r="E3289" s="42">
        <v>2958465</v>
      </c>
      <c r="F3289" s="41"/>
      <c r="G3289" s="41"/>
      <c r="H3289" s="40" t="s">
        <v>9590</v>
      </c>
      <c r="I3289" s="42">
        <v>42825</v>
      </c>
      <c r="J3289" s="40" t="s">
        <v>11115</v>
      </c>
      <c r="K3289" s="42">
        <v>42825</v>
      </c>
      <c r="L3289" s="40" t="s">
        <v>11115</v>
      </c>
      <c r="M3289" s="42">
        <v>42825</v>
      </c>
      <c r="N3289" s="42">
        <v>2958465</v>
      </c>
      <c r="O3289" s="40" t="s">
        <v>11908</v>
      </c>
      <c r="P3289" s="40" t="s">
        <v>18704</v>
      </c>
      <c r="Q3289" s="40" t="s">
        <v>11118</v>
      </c>
    </row>
    <row r="3290" spans="1:17" x14ac:dyDescent="0.35">
      <c r="A3290" s="40" t="s">
        <v>18705</v>
      </c>
      <c r="B3290" s="40" t="s">
        <v>18706</v>
      </c>
      <c r="C3290" s="41"/>
      <c r="D3290" s="42">
        <v>42825</v>
      </c>
      <c r="E3290" s="42">
        <v>2958465</v>
      </c>
      <c r="F3290" s="41"/>
      <c r="G3290" s="41"/>
      <c r="H3290" s="40" t="s">
        <v>9590</v>
      </c>
      <c r="I3290" s="42">
        <v>42825</v>
      </c>
      <c r="J3290" s="40" t="s">
        <v>11115</v>
      </c>
      <c r="K3290" s="42">
        <v>42825</v>
      </c>
      <c r="L3290" s="40" t="s">
        <v>11115</v>
      </c>
      <c r="M3290" s="42">
        <v>42825</v>
      </c>
      <c r="N3290" s="42">
        <v>2958465</v>
      </c>
      <c r="O3290" s="40" t="s">
        <v>11908</v>
      </c>
      <c r="P3290" s="40" t="s">
        <v>18704</v>
      </c>
      <c r="Q3290" s="40" t="s">
        <v>11121</v>
      </c>
    </row>
    <row r="3291" spans="1:17" x14ac:dyDescent="0.35">
      <c r="A3291" s="40" t="s">
        <v>18707</v>
      </c>
      <c r="B3291" s="40" t="s">
        <v>18708</v>
      </c>
      <c r="C3291" s="41"/>
      <c r="D3291" s="42">
        <v>42825</v>
      </c>
      <c r="E3291" s="42">
        <v>2958465</v>
      </c>
      <c r="F3291" s="41"/>
      <c r="G3291" s="41"/>
      <c r="H3291" s="40" t="s">
        <v>9590</v>
      </c>
      <c r="I3291" s="42">
        <v>42825</v>
      </c>
      <c r="J3291" s="40" t="s">
        <v>11115</v>
      </c>
      <c r="K3291" s="42">
        <v>42825</v>
      </c>
      <c r="L3291" s="40" t="s">
        <v>11115</v>
      </c>
      <c r="M3291" s="42">
        <v>42825</v>
      </c>
      <c r="N3291" s="42">
        <v>2958465</v>
      </c>
      <c r="O3291" s="40" t="s">
        <v>11908</v>
      </c>
      <c r="P3291" s="40" t="s">
        <v>18704</v>
      </c>
      <c r="Q3291" s="40" t="s">
        <v>11167</v>
      </c>
    </row>
    <row r="3292" spans="1:17" x14ac:dyDescent="0.35">
      <c r="A3292" s="40" t="s">
        <v>18709</v>
      </c>
      <c r="B3292" s="40" t="s">
        <v>18710</v>
      </c>
      <c r="C3292" s="41"/>
      <c r="D3292" s="42">
        <v>42825</v>
      </c>
      <c r="E3292" s="42">
        <v>2958465</v>
      </c>
      <c r="F3292" s="41"/>
      <c r="G3292" s="41"/>
      <c r="H3292" s="40" t="s">
        <v>9590</v>
      </c>
      <c r="I3292" s="42">
        <v>42825</v>
      </c>
      <c r="J3292" s="40" t="s">
        <v>11115</v>
      </c>
      <c r="K3292" s="42">
        <v>42825</v>
      </c>
      <c r="L3292" s="40" t="s">
        <v>11115</v>
      </c>
      <c r="M3292" s="42">
        <v>42825</v>
      </c>
      <c r="N3292" s="42">
        <v>2958465</v>
      </c>
      <c r="O3292" s="40" t="s">
        <v>11908</v>
      </c>
      <c r="P3292" s="40" t="s">
        <v>18711</v>
      </c>
      <c r="Q3292" s="40" t="s">
        <v>11118</v>
      </c>
    </row>
    <row r="3293" spans="1:17" x14ac:dyDescent="0.35">
      <c r="A3293" s="40" t="s">
        <v>18712</v>
      </c>
      <c r="B3293" s="40" t="s">
        <v>18713</v>
      </c>
      <c r="C3293" s="41"/>
      <c r="D3293" s="42">
        <v>42825</v>
      </c>
      <c r="E3293" s="42">
        <v>2958465</v>
      </c>
      <c r="F3293" s="41"/>
      <c r="G3293" s="41"/>
      <c r="H3293" s="40" t="s">
        <v>9590</v>
      </c>
      <c r="I3293" s="42">
        <v>42825</v>
      </c>
      <c r="J3293" s="40" t="s">
        <v>11115</v>
      </c>
      <c r="K3293" s="42">
        <v>42825</v>
      </c>
      <c r="L3293" s="40" t="s">
        <v>11115</v>
      </c>
      <c r="M3293" s="42">
        <v>42825</v>
      </c>
      <c r="N3293" s="42">
        <v>2958465</v>
      </c>
      <c r="O3293" s="40" t="s">
        <v>11908</v>
      </c>
      <c r="P3293" s="40" t="s">
        <v>18711</v>
      </c>
      <c r="Q3293" s="40" t="s">
        <v>11121</v>
      </c>
    </row>
    <row r="3294" spans="1:17" x14ac:dyDescent="0.35">
      <c r="A3294" s="40" t="s">
        <v>18714</v>
      </c>
      <c r="B3294" s="40" t="s">
        <v>18715</v>
      </c>
      <c r="C3294" s="41"/>
      <c r="D3294" s="42">
        <v>42825</v>
      </c>
      <c r="E3294" s="42">
        <v>2958465</v>
      </c>
      <c r="F3294" s="41"/>
      <c r="G3294" s="41"/>
      <c r="H3294" s="40" t="s">
        <v>9590</v>
      </c>
      <c r="I3294" s="42">
        <v>42825</v>
      </c>
      <c r="J3294" s="40" t="s">
        <v>11115</v>
      </c>
      <c r="K3294" s="42">
        <v>42825</v>
      </c>
      <c r="L3294" s="40" t="s">
        <v>11115</v>
      </c>
      <c r="M3294" s="42">
        <v>42825</v>
      </c>
      <c r="N3294" s="42">
        <v>2958465</v>
      </c>
      <c r="O3294" s="40" t="s">
        <v>11908</v>
      </c>
      <c r="P3294" s="40" t="s">
        <v>18716</v>
      </c>
      <c r="Q3294" s="40" t="s">
        <v>11118</v>
      </c>
    </row>
    <row r="3295" spans="1:17" x14ac:dyDescent="0.35">
      <c r="A3295" s="40" t="s">
        <v>18717</v>
      </c>
      <c r="B3295" s="40" t="s">
        <v>18718</v>
      </c>
      <c r="C3295" s="41"/>
      <c r="D3295" s="42">
        <v>42825</v>
      </c>
      <c r="E3295" s="42">
        <v>2958465</v>
      </c>
      <c r="F3295" s="41"/>
      <c r="G3295" s="41"/>
      <c r="H3295" s="40" t="s">
        <v>9590</v>
      </c>
      <c r="I3295" s="42">
        <v>42825</v>
      </c>
      <c r="J3295" s="40" t="s">
        <v>11115</v>
      </c>
      <c r="K3295" s="42">
        <v>42825</v>
      </c>
      <c r="L3295" s="40" t="s">
        <v>11115</v>
      </c>
      <c r="M3295" s="42">
        <v>42825</v>
      </c>
      <c r="N3295" s="42">
        <v>2958465</v>
      </c>
      <c r="O3295" s="40" t="s">
        <v>11908</v>
      </c>
      <c r="P3295" s="40" t="s">
        <v>18716</v>
      </c>
      <c r="Q3295" s="40" t="s">
        <v>11121</v>
      </c>
    </row>
    <row r="3296" spans="1:17" x14ac:dyDescent="0.35">
      <c r="A3296" s="40" t="s">
        <v>18719</v>
      </c>
      <c r="B3296" s="40" t="s">
        <v>18720</v>
      </c>
      <c r="C3296" s="41"/>
      <c r="D3296" s="42">
        <v>42825</v>
      </c>
      <c r="E3296" s="42">
        <v>2958465</v>
      </c>
      <c r="F3296" s="41"/>
      <c r="G3296" s="41"/>
      <c r="H3296" s="40" t="s">
        <v>9590</v>
      </c>
      <c r="I3296" s="42">
        <v>42825</v>
      </c>
      <c r="J3296" s="40" t="s">
        <v>11115</v>
      </c>
      <c r="K3296" s="42">
        <v>42825</v>
      </c>
      <c r="L3296" s="40" t="s">
        <v>11115</v>
      </c>
      <c r="M3296" s="42">
        <v>42825</v>
      </c>
      <c r="N3296" s="42">
        <v>2958465</v>
      </c>
      <c r="O3296" s="40" t="s">
        <v>11908</v>
      </c>
      <c r="P3296" s="40" t="s">
        <v>18716</v>
      </c>
      <c r="Q3296" s="40" t="s">
        <v>11167</v>
      </c>
    </row>
    <row r="3297" spans="1:17" x14ac:dyDescent="0.35">
      <c r="A3297" s="40" t="s">
        <v>18721</v>
      </c>
      <c r="B3297" s="40" t="s">
        <v>18722</v>
      </c>
      <c r="C3297" s="41"/>
      <c r="D3297" s="42">
        <v>42825</v>
      </c>
      <c r="E3297" s="42">
        <v>2958465</v>
      </c>
      <c r="F3297" s="41"/>
      <c r="G3297" s="41"/>
      <c r="H3297" s="40" t="s">
        <v>9590</v>
      </c>
      <c r="I3297" s="42">
        <v>42825</v>
      </c>
      <c r="J3297" s="40" t="s">
        <v>11115</v>
      </c>
      <c r="K3297" s="42">
        <v>42825</v>
      </c>
      <c r="L3297" s="40" t="s">
        <v>11115</v>
      </c>
      <c r="M3297" s="42">
        <v>42825</v>
      </c>
      <c r="N3297" s="42">
        <v>2958465</v>
      </c>
      <c r="O3297" s="40" t="s">
        <v>11124</v>
      </c>
      <c r="P3297" s="40" t="s">
        <v>18723</v>
      </c>
      <c r="Q3297" s="40" t="s">
        <v>11118</v>
      </c>
    </row>
    <row r="3298" spans="1:17" x14ac:dyDescent="0.35">
      <c r="A3298" s="40" t="s">
        <v>18724</v>
      </c>
      <c r="B3298" s="40" t="s">
        <v>18725</v>
      </c>
      <c r="C3298" s="41"/>
      <c r="D3298" s="42">
        <v>42825</v>
      </c>
      <c r="E3298" s="42">
        <v>2958465</v>
      </c>
      <c r="F3298" s="41"/>
      <c r="G3298" s="41"/>
      <c r="H3298" s="40" t="s">
        <v>9590</v>
      </c>
      <c r="I3298" s="42">
        <v>42825</v>
      </c>
      <c r="J3298" s="40" t="s">
        <v>11115</v>
      </c>
      <c r="K3298" s="42">
        <v>42825</v>
      </c>
      <c r="L3298" s="40" t="s">
        <v>11115</v>
      </c>
      <c r="M3298" s="42">
        <v>42825</v>
      </c>
      <c r="N3298" s="42">
        <v>2958465</v>
      </c>
      <c r="O3298" s="40" t="s">
        <v>11124</v>
      </c>
      <c r="P3298" s="40" t="s">
        <v>18723</v>
      </c>
      <c r="Q3298" s="40" t="s">
        <v>11121</v>
      </c>
    </row>
    <row r="3299" spans="1:17" x14ac:dyDescent="0.35">
      <c r="A3299" s="40" t="s">
        <v>10383</v>
      </c>
      <c r="B3299" s="40" t="s">
        <v>18726</v>
      </c>
      <c r="C3299" s="41"/>
      <c r="D3299" s="42">
        <v>42825</v>
      </c>
      <c r="E3299" s="42">
        <v>2958465</v>
      </c>
      <c r="F3299" s="41"/>
      <c r="G3299" s="41"/>
      <c r="H3299" s="40" t="s">
        <v>9590</v>
      </c>
      <c r="I3299" s="42">
        <v>42825</v>
      </c>
      <c r="J3299" s="40" t="s">
        <v>11115</v>
      </c>
      <c r="K3299" s="42">
        <v>42825</v>
      </c>
      <c r="L3299" s="40" t="s">
        <v>11115</v>
      </c>
      <c r="M3299" s="42">
        <v>42825</v>
      </c>
      <c r="N3299" s="42">
        <v>2958465</v>
      </c>
      <c r="O3299" s="40" t="s">
        <v>11149</v>
      </c>
      <c r="P3299" s="40" t="s">
        <v>18727</v>
      </c>
      <c r="Q3299" s="40" t="s">
        <v>11152</v>
      </c>
    </row>
    <row r="3300" spans="1:17" x14ac:dyDescent="0.35">
      <c r="A3300" s="40" t="s">
        <v>18728</v>
      </c>
      <c r="B3300" s="40" t="s">
        <v>18729</v>
      </c>
      <c r="C3300" s="41"/>
      <c r="D3300" s="42">
        <v>42825</v>
      </c>
      <c r="E3300" s="42">
        <v>2958465</v>
      </c>
      <c r="F3300" s="41"/>
      <c r="G3300" s="41"/>
      <c r="H3300" s="40" t="s">
        <v>9590</v>
      </c>
      <c r="I3300" s="42">
        <v>42825</v>
      </c>
      <c r="J3300" s="40" t="s">
        <v>11115</v>
      </c>
      <c r="K3300" s="42">
        <v>42825</v>
      </c>
      <c r="L3300" s="40" t="s">
        <v>11115</v>
      </c>
      <c r="M3300" s="42">
        <v>42825</v>
      </c>
      <c r="N3300" s="42">
        <v>2958465</v>
      </c>
      <c r="O3300" s="40" t="s">
        <v>11249</v>
      </c>
      <c r="P3300" s="40" t="s">
        <v>18730</v>
      </c>
      <c r="Q3300" s="40" t="s">
        <v>11118</v>
      </c>
    </row>
    <row r="3301" spans="1:17" x14ac:dyDescent="0.35">
      <c r="A3301" s="40" t="s">
        <v>10404</v>
      </c>
      <c r="B3301" s="40" t="s">
        <v>18731</v>
      </c>
      <c r="C3301" s="41"/>
      <c r="D3301" s="42">
        <v>42825</v>
      </c>
      <c r="E3301" s="42">
        <v>2958465</v>
      </c>
      <c r="F3301" s="41"/>
      <c r="G3301" s="41"/>
      <c r="H3301" s="40" t="s">
        <v>9590</v>
      </c>
      <c r="I3301" s="42">
        <v>42825</v>
      </c>
      <c r="J3301" s="40" t="s">
        <v>11115</v>
      </c>
      <c r="K3301" s="42">
        <v>42825</v>
      </c>
      <c r="L3301" s="40" t="s">
        <v>11115</v>
      </c>
      <c r="M3301" s="42">
        <v>42825</v>
      </c>
      <c r="N3301" s="42">
        <v>2958465</v>
      </c>
      <c r="O3301" s="40" t="s">
        <v>11149</v>
      </c>
      <c r="P3301" s="40" t="s">
        <v>18730</v>
      </c>
      <c r="Q3301" s="40" t="s">
        <v>11152</v>
      </c>
    </row>
    <row r="3302" spans="1:17" x14ac:dyDescent="0.35">
      <c r="A3302" s="40" t="s">
        <v>18732</v>
      </c>
      <c r="B3302" s="40" t="s">
        <v>18733</v>
      </c>
      <c r="C3302" s="41"/>
      <c r="D3302" s="42">
        <v>42825</v>
      </c>
      <c r="E3302" s="42">
        <v>2958465</v>
      </c>
      <c r="F3302" s="41"/>
      <c r="G3302" s="41"/>
      <c r="H3302" s="40" t="s">
        <v>9590</v>
      </c>
      <c r="I3302" s="42">
        <v>42825</v>
      </c>
      <c r="J3302" s="40" t="s">
        <v>11115</v>
      </c>
      <c r="K3302" s="42">
        <v>42825</v>
      </c>
      <c r="L3302" s="40" t="s">
        <v>11115</v>
      </c>
      <c r="M3302" s="42">
        <v>42825</v>
      </c>
      <c r="N3302" s="42">
        <v>2958465</v>
      </c>
      <c r="O3302" s="40" t="s">
        <v>11720</v>
      </c>
      <c r="P3302" s="40" t="s">
        <v>18730</v>
      </c>
      <c r="Q3302" s="40" t="s">
        <v>11167</v>
      </c>
    </row>
    <row r="3303" spans="1:17" x14ac:dyDescent="0.35">
      <c r="A3303" s="40" t="s">
        <v>18734</v>
      </c>
      <c r="B3303" s="40" t="s">
        <v>18735</v>
      </c>
      <c r="C3303" s="41"/>
      <c r="D3303" s="42">
        <v>42825</v>
      </c>
      <c r="E3303" s="42">
        <v>2958465</v>
      </c>
      <c r="F3303" s="41"/>
      <c r="G3303" s="41"/>
      <c r="H3303" s="40" t="s">
        <v>9590</v>
      </c>
      <c r="I3303" s="42">
        <v>42825</v>
      </c>
      <c r="J3303" s="40" t="s">
        <v>11115</v>
      </c>
      <c r="K3303" s="42">
        <v>42825</v>
      </c>
      <c r="L3303" s="40" t="s">
        <v>11115</v>
      </c>
      <c r="M3303" s="42">
        <v>42825</v>
      </c>
      <c r="N3303" s="42">
        <v>2958465</v>
      </c>
      <c r="O3303" s="40" t="s">
        <v>11124</v>
      </c>
      <c r="P3303" s="40" t="s">
        <v>18736</v>
      </c>
      <c r="Q3303" s="40" t="s">
        <v>11118</v>
      </c>
    </row>
    <row r="3304" spans="1:17" x14ac:dyDescent="0.35">
      <c r="A3304" s="40" t="s">
        <v>18737</v>
      </c>
      <c r="B3304" s="40" t="s">
        <v>18738</v>
      </c>
      <c r="C3304" s="41"/>
      <c r="D3304" s="42">
        <v>42825</v>
      </c>
      <c r="E3304" s="42">
        <v>2958465</v>
      </c>
      <c r="F3304" s="41"/>
      <c r="G3304" s="41"/>
      <c r="H3304" s="40" t="s">
        <v>9590</v>
      </c>
      <c r="I3304" s="42">
        <v>42825</v>
      </c>
      <c r="J3304" s="40" t="s">
        <v>11115</v>
      </c>
      <c r="K3304" s="42">
        <v>42825</v>
      </c>
      <c r="L3304" s="40" t="s">
        <v>11115</v>
      </c>
      <c r="M3304" s="42">
        <v>42825</v>
      </c>
      <c r="N3304" s="42">
        <v>2958465</v>
      </c>
      <c r="O3304" s="40" t="s">
        <v>11124</v>
      </c>
      <c r="P3304" s="40" t="s">
        <v>18736</v>
      </c>
      <c r="Q3304" s="40" t="s">
        <v>11121</v>
      </c>
    </row>
    <row r="3305" spans="1:17" x14ac:dyDescent="0.35">
      <c r="A3305" s="40" t="s">
        <v>18739</v>
      </c>
      <c r="B3305" s="40" t="s">
        <v>18740</v>
      </c>
      <c r="C3305" s="41"/>
      <c r="D3305" s="42">
        <v>42825</v>
      </c>
      <c r="E3305" s="42">
        <v>2958465</v>
      </c>
      <c r="F3305" s="41"/>
      <c r="G3305" s="41"/>
      <c r="H3305" s="40" t="s">
        <v>9590</v>
      </c>
      <c r="I3305" s="42">
        <v>42825</v>
      </c>
      <c r="J3305" s="40" t="s">
        <v>11115</v>
      </c>
      <c r="K3305" s="42">
        <v>42825</v>
      </c>
      <c r="L3305" s="40" t="s">
        <v>11115</v>
      </c>
      <c r="M3305" s="42">
        <v>42825</v>
      </c>
      <c r="N3305" s="42">
        <v>2958465</v>
      </c>
      <c r="O3305" s="40" t="s">
        <v>11274</v>
      </c>
      <c r="P3305" s="40" t="s">
        <v>18741</v>
      </c>
      <c r="Q3305" s="40" t="s">
        <v>11118</v>
      </c>
    </row>
    <row r="3306" spans="1:17" x14ac:dyDescent="0.35">
      <c r="A3306" s="40" t="s">
        <v>18742</v>
      </c>
      <c r="B3306" s="40" t="s">
        <v>18743</v>
      </c>
      <c r="C3306" s="41"/>
      <c r="D3306" s="42">
        <v>42825</v>
      </c>
      <c r="E3306" s="42">
        <v>2958465</v>
      </c>
      <c r="F3306" s="41"/>
      <c r="G3306" s="41"/>
      <c r="H3306" s="40" t="s">
        <v>9590</v>
      </c>
      <c r="I3306" s="42">
        <v>42825</v>
      </c>
      <c r="J3306" s="40" t="s">
        <v>11115</v>
      </c>
      <c r="K3306" s="42">
        <v>42825</v>
      </c>
      <c r="L3306" s="40" t="s">
        <v>11115</v>
      </c>
      <c r="M3306" s="42">
        <v>42825</v>
      </c>
      <c r="N3306" s="42">
        <v>2958465</v>
      </c>
      <c r="O3306" s="40" t="s">
        <v>11274</v>
      </c>
      <c r="P3306" s="40" t="s">
        <v>18741</v>
      </c>
      <c r="Q3306" s="40" t="s">
        <v>11136</v>
      </c>
    </row>
    <row r="3307" spans="1:17" x14ac:dyDescent="0.35">
      <c r="A3307" s="40" t="s">
        <v>10727</v>
      </c>
      <c r="B3307" s="40" t="s">
        <v>18744</v>
      </c>
      <c r="C3307" s="41"/>
      <c r="D3307" s="42">
        <v>42825</v>
      </c>
      <c r="E3307" s="42">
        <v>2958465</v>
      </c>
      <c r="F3307" s="41"/>
      <c r="G3307" s="41"/>
      <c r="H3307" s="40" t="s">
        <v>9590</v>
      </c>
      <c r="I3307" s="42">
        <v>42825</v>
      </c>
      <c r="J3307" s="40" t="s">
        <v>11115</v>
      </c>
      <c r="K3307" s="42">
        <v>42825</v>
      </c>
      <c r="L3307" s="40" t="s">
        <v>11115</v>
      </c>
      <c r="M3307" s="42">
        <v>42825</v>
      </c>
      <c r="N3307" s="42">
        <v>2958465</v>
      </c>
      <c r="O3307" s="40" t="s">
        <v>11149</v>
      </c>
      <c r="P3307" s="40" t="s">
        <v>18745</v>
      </c>
      <c r="Q3307" s="40" t="s">
        <v>11118</v>
      </c>
    </row>
    <row r="3308" spans="1:17" x14ac:dyDescent="0.35">
      <c r="A3308" s="40" t="s">
        <v>10726</v>
      </c>
      <c r="B3308" s="40" t="s">
        <v>18746</v>
      </c>
      <c r="C3308" s="41"/>
      <c r="D3308" s="42">
        <v>42825</v>
      </c>
      <c r="E3308" s="42">
        <v>2958465</v>
      </c>
      <c r="F3308" s="41"/>
      <c r="G3308" s="41"/>
      <c r="H3308" s="40" t="s">
        <v>9590</v>
      </c>
      <c r="I3308" s="42">
        <v>42825</v>
      </c>
      <c r="J3308" s="40" t="s">
        <v>11115</v>
      </c>
      <c r="K3308" s="42">
        <v>42825</v>
      </c>
      <c r="L3308" s="40" t="s">
        <v>11115</v>
      </c>
      <c r="M3308" s="42">
        <v>42825</v>
      </c>
      <c r="N3308" s="42">
        <v>2958465</v>
      </c>
      <c r="O3308" s="40" t="s">
        <v>11149</v>
      </c>
      <c r="P3308" s="40" t="s">
        <v>18745</v>
      </c>
      <c r="Q3308" s="40" t="s">
        <v>11152</v>
      </c>
    </row>
    <row r="3309" spans="1:17" x14ac:dyDescent="0.35">
      <c r="A3309" s="40" t="s">
        <v>18747</v>
      </c>
      <c r="B3309" s="40" t="s">
        <v>18748</v>
      </c>
      <c r="C3309" s="41"/>
      <c r="D3309" s="42">
        <v>42825</v>
      </c>
      <c r="E3309" s="42">
        <v>2958465</v>
      </c>
      <c r="F3309" s="41"/>
      <c r="G3309" s="41"/>
      <c r="H3309" s="40" t="s">
        <v>9590</v>
      </c>
      <c r="I3309" s="42">
        <v>42825</v>
      </c>
      <c r="J3309" s="40" t="s">
        <v>11115</v>
      </c>
      <c r="K3309" s="42">
        <v>42825</v>
      </c>
      <c r="L3309" s="40" t="s">
        <v>11115</v>
      </c>
      <c r="M3309" s="42">
        <v>42825</v>
      </c>
      <c r="N3309" s="42">
        <v>2958465</v>
      </c>
      <c r="O3309" s="40" t="s">
        <v>11720</v>
      </c>
      <c r="P3309" s="40" t="s">
        <v>18745</v>
      </c>
      <c r="Q3309" s="40" t="s">
        <v>11167</v>
      </c>
    </row>
    <row r="3310" spans="1:17" x14ac:dyDescent="0.35">
      <c r="A3310" s="40" t="s">
        <v>18749</v>
      </c>
      <c r="B3310" s="40" t="s">
        <v>18750</v>
      </c>
      <c r="C3310" s="41"/>
      <c r="D3310" s="42">
        <v>42825</v>
      </c>
      <c r="E3310" s="42">
        <v>2958465</v>
      </c>
      <c r="F3310" s="41"/>
      <c r="G3310" s="41"/>
      <c r="H3310" s="40" t="s">
        <v>9590</v>
      </c>
      <c r="I3310" s="42">
        <v>42825</v>
      </c>
      <c r="J3310" s="40" t="s">
        <v>11115</v>
      </c>
      <c r="K3310" s="42">
        <v>42825</v>
      </c>
      <c r="L3310" s="40" t="s">
        <v>11115</v>
      </c>
      <c r="M3310" s="42">
        <v>42825</v>
      </c>
      <c r="N3310" s="42">
        <v>2958465</v>
      </c>
      <c r="O3310" s="40" t="s">
        <v>11194</v>
      </c>
      <c r="P3310" s="40" t="s">
        <v>18751</v>
      </c>
      <c r="Q3310" s="40" t="s">
        <v>11118</v>
      </c>
    </row>
    <row r="3311" spans="1:17" x14ac:dyDescent="0.35">
      <c r="A3311" s="40" t="s">
        <v>18752</v>
      </c>
      <c r="B3311" s="40" t="s">
        <v>18753</v>
      </c>
      <c r="C3311" s="41"/>
      <c r="D3311" s="42">
        <v>42825</v>
      </c>
      <c r="E3311" s="42">
        <v>2958465</v>
      </c>
      <c r="F3311" s="41"/>
      <c r="G3311" s="41"/>
      <c r="H3311" s="40" t="s">
        <v>9590</v>
      </c>
      <c r="I3311" s="42">
        <v>42825</v>
      </c>
      <c r="J3311" s="40" t="s">
        <v>11115</v>
      </c>
      <c r="K3311" s="42">
        <v>42825</v>
      </c>
      <c r="L3311" s="40" t="s">
        <v>11115</v>
      </c>
      <c r="M3311" s="42">
        <v>42825</v>
      </c>
      <c r="N3311" s="42">
        <v>2958465</v>
      </c>
      <c r="O3311" s="40" t="s">
        <v>11194</v>
      </c>
      <c r="P3311" s="40" t="s">
        <v>18751</v>
      </c>
      <c r="Q3311" s="40" t="s">
        <v>11121</v>
      </c>
    </row>
    <row r="3312" spans="1:17" x14ac:dyDescent="0.35">
      <c r="A3312" s="40" t="s">
        <v>10668</v>
      </c>
      <c r="B3312" s="40" t="s">
        <v>18754</v>
      </c>
      <c r="C3312" s="41"/>
      <c r="D3312" s="42">
        <v>42825</v>
      </c>
      <c r="E3312" s="42">
        <v>2958465</v>
      </c>
      <c r="F3312" s="41"/>
      <c r="G3312" s="41"/>
      <c r="H3312" s="40" t="s">
        <v>9590</v>
      </c>
      <c r="I3312" s="42">
        <v>42825</v>
      </c>
      <c r="J3312" s="40" t="s">
        <v>11115</v>
      </c>
      <c r="K3312" s="42">
        <v>42825</v>
      </c>
      <c r="L3312" s="40" t="s">
        <v>11115</v>
      </c>
      <c r="M3312" s="42">
        <v>42825</v>
      </c>
      <c r="N3312" s="42">
        <v>2958465</v>
      </c>
      <c r="O3312" s="40" t="s">
        <v>11149</v>
      </c>
      <c r="P3312" s="40" t="s">
        <v>18755</v>
      </c>
      <c r="Q3312" s="40" t="s">
        <v>11144</v>
      </c>
    </row>
    <row r="3313" spans="1:17" x14ac:dyDescent="0.35">
      <c r="A3313" s="40" t="s">
        <v>10669</v>
      </c>
      <c r="B3313" s="40" t="s">
        <v>18756</v>
      </c>
      <c r="C3313" s="41"/>
      <c r="D3313" s="42">
        <v>42825</v>
      </c>
      <c r="E3313" s="42">
        <v>2958465</v>
      </c>
      <c r="F3313" s="41"/>
      <c r="G3313" s="41"/>
      <c r="H3313" s="40" t="s">
        <v>9590</v>
      </c>
      <c r="I3313" s="42">
        <v>42825</v>
      </c>
      <c r="J3313" s="40" t="s">
        <v>11115</v>
      </c>
      <c r="K3313" s="42">
        <v>42825</v>
      </c>
      <c r="L3313" s="40" t="s">
        <v>11115</v>
      </c>
      <c r="M3313" s="42">
        <v>42825</v>
      </c>
      <c r="N3313" s="42">
        <v>2958465</v>
      </c>
      <c r="O3313" s="40" t="s">
        <v>11149</v>
      </c>
      <c r="P3313" s="40" t="s">
        <v>18755</v>
      </c>
      <c r="Q3313" s="40" t="s">
        <v>11152</v>
      </c>
    </row>
    <row r="3314" spans="1:17" x14ac:dyDescent="0.35">
      <c r="A3314" s="40" t="s">
        <v>18757</v>
      </c>
      <c r="B3314" s="40" t="s">
        <v>18758</v>
      </c>
      <c r="C3314" s="41"/>
      <c r="D3314" s="42">
        <v>42825</v>
      </c>
      <c r="E3314" s="42">
        <v>2958465</v>
      </c>
      <c r="F3314" s="41"/>
      <c r="G3314" s="41"/>
      <c r="H3314" s="40" t="s">
        <v>9590</v>
      </c>
      <c r="I3314" s="42">
        <v>42825</v>
      </c>
      <c r="J3314" s="40" t="s">
        <v>11115</v>
      </c>
      <c r="K3314" s="42">
        <v>42825</v>
      </c>
      <c r="L3314" s="40" t="s">
        <v>11115</v>
      </c>
      <c r="M3314" s="42">
        <v>42825</v>
      </c>
      <c r="N3314" s="42">
        <v>2958465</v>
      </c>
      <c r="O3314" s="40" t="s">
        <v>11128</v>
      </c>
      <c r="P3314" s="40" t="s">
        <v>18759</v>
      </c>
      <c r="Q3314" s="40" t="s">
        <v>11118</v>
      </c>
    </row>
    <row r="3315" spans="1:17" x14ac:dyDescent="0.35">
      <c r="A3315" s="40" t="s">
        <v>18760</v>
      </c>
      <c r="B3315" s="40" t="s">
        <v>18761</v>
      </c>
      <c r="C3315" s="41"/>
      <c r="D3315" s="42">
        <v>42825</v>
      </c>
      <c r="E3315" s="42">
        <v>2958465</v>
      </c>
      <c r="F3315" s="41"/>
      <c r="G3315" s="41"/>
      <c r="H3315" s="40" t="s">
        <v>9590</v>
      </c>
      <c r="I3315" s="42">
        <v>42825</v>
      </c>
      <c r="J3315" s="40" t="s">
        <v>11115</v>
      </c>
      <c r="K3315" s="42">
        <v>42825</v>
      </c>
      <c r="L3315" s="40" t="s">
        <v>11115</v>
      </c>
      <c r="M3315" s="42">
        <v>42825</v>
      </c>
      <c r="N3315" s="42">
        <v>2958465</v>
      </c>
      <c r="O3315" s="40" t="s">
        <v>11128</v>
      </c>
      <c r="P3315" s="40" t="s">
        <v>18759</v>
      </c>
      <c r="Q3315" s="40" t="s">
        <v>11139</v>
      </c>
    </row>
    <row r="3316" spans="1:17" x14ac:dyDescent="0.35">
      <c r="A3316" s="40" t="s">
        <v>18762</v>
      </c>
      <c r="B3316" s="40" t="s">
        <v>18763</v>
      </c>
      <c r="C3316" s="41"/>
      <c r="D3316" s="42">
        <v>42825</v>
      </c>
      <c r="E3316" s="42">
        <v>2958465</v>
      </c>
      <c r="F3316" s="41"/>
      <c r="G3316" s="41"/>
      <c r="H3316" s="40" t="s">
        <v>9590</v>
      </c>
      <c r="I3316" s="42">
        <v>42825</v>
      </c>
      <c r="J3316" s="40" t="s">
        <v>11115</v>
      </c>
      <c r="K3316" s="42">
        <v>42825</v>
      </c>
      <c r="L3316" s="40" t="s">
        <v>11115</v>
      </c>
      <c r="M3316" s="42">
        <v>42825</v>
      </c>
      <c r="N3316" s="42">
        <v>2958465</v>
      </c>
      <c r="O3316" s="40" t="s">
        <v>11237</v>
      </c>
      <c r="P3316" s="40" t="s">
        <v>18764</v>
      </c>
      <c r="Q3316" s="40" t="s">
        <v>11136</v>
      </c>
    </row>
    <row r="3317" spans="1:17" x14ac:dyDescent="0.35">
      <c r="A3317" s="40" t="s">
        <v>18765</v>
      </c>
      <c r="B3317" s="40" t="s">
        <v>18766</v>
      </c>
      <c r="C3317" s="41"/>
      <c r="D3317" s="42">
        <v>42825</v>
      </c>
      <c r="E3317" s="42">
        <v>2958465</v>
      </c>
      <c r="F3317" s="41"/>
      <c r="G3317" s="41"/>
      <c r="H3317" s="40" t="s">
        <v>9590</v>
      </c>
      <c r="I3317" s="42">
        <v>42825</v>
      </c>
      <c r="J3317" s="40" t="s">
        <v>11115</v>
      </c>
      <c r="K3317" s="42">
        <v>42825</v>
      </c>
      <c r="L3317" s="40" t="s">
        <v>11115</v>
      </c>
      <c r="M3317" s="42">
        <v>42825</v>
      </c>
      <c r="N3317" s="42">
        <v>2958465</v>
      </c>
      <c r="O3317" s="40" t="s">
        <v>11237</v>
      </c>
      <c r="P3317" s="40" t="s">
        <v>18764</v>
      </c>
      <c r="Q3317" s="40" t="s">
        <v>11139</v>
      </c>
    </row>
    <row r="3318" spans="1:17" x14ac:dyDescent="0.35">
      <c r="A3318" s="40" t="s">
        <v>18767</v>
      </c>
      <c r="B3318" s="40" t="s">
        <v>18768</v>
      </c>
      <c r="C3318" s="41"/>
      <c r="D3318" s="42">
        <v>42825</v>
      </c>
      <c r="E3318" s="42">
        <v>2958465</v>
      </c>
      <c r="F3318" s="41"/>
      <c r="G3318" s="41"/>
      <c r="H3318" s="40" t="s">
        <v>9590</v>
      </c>
      <c r="I3318" s="42">
        <v>42825</v>
      </c>
      <c r="J3318" s="40" t="s">
        <v>11115</v>
      </c>
      <c r="K3318" s="42">
        <v>42825</v>
      </c>
      <c r="L3318" s="40" t="s">
        <v>11115</v>
      </c>
      <c r="M3318" s="42">
        <v>42825</v>
      </c>
      <c r="N3318" s="42">
        <v>2958465</v>
      </c>
      <c r="O3318" s="40" t="s">
        <v>11116</v>
      </c>
      <c r="P3318" s="40" t="s">
        <v>18769</v>
      </c>
      <c r="Q3318" s="40" t="s">
        <v>11118</v>
      </c>
    </row>
    <row r="3319" spans="1:17" x14ac:dyDescent="0.35">
      <c r="A3319" s="40" t="s">
        <v>18770</v>
      </c>
      <c r="B3319" s="40" t="s">
        <v>18771</v>
      </c>
      <c r="C3319" s="41"/>
      <c r="D3319" s="42">
        <v>42825</v>
      </c>
      <c r="E3319" s="42">
        <v>2958465</v>
      </c>
      <c r="F3319" s="41"/>
      <c r="G3319" s="41"/>
      <c r="H3319" s="40" t="s">
        <v>9590</v>
      </c>
      <c r="I3319" s="42">
        <v>42825</v>
      </c>
      <c r="J3319" s="40" t="s">
        <v>11115</v>
      </c>
      <c r="K3319" s="42">
        <v>42825</v>
      </c>
      <c r="L3319" s="40" t="s">
        <v>11115</v>
      </c>
      <c r="M3319" s="42">
        <v>42825</v>
      </c>
      <c r="N3319" s="42">
        <v>2958465</v>
      </c>
      <c r="O3319" s="40" t="s">
        <v>11116</v>
      </c>
      <c r="P3319" s="40" t="s">
        <v>18769</v>
      </c>
      <c r="Q3319" s="40" t="s">
        <v>11121</v>
      </c>
    </row>
    <row r="3320" spans="1:17" x14ac:dyDescent="0.35">
      <c r="A3320" s="40" t="s">
        <v>18772</v>
      </c>
      <c r="B3320" s="40" t="s">
        <v>18773</v>
      </c>
      <c r="C3320" s="41"/>
      <c r="D3320" s="42">
        <v>42825</v>
      </c>
      <c r="E3320" s="42">
        <v>2958465</v>
      </c>
      <c r="F3320" s="41"/>
      <c r="G3320" s="41"/>
      <c r="H3320" s="40" t="s">
        <v>9590</v>
      </c>
      <c r="I3320" s="42">
        <v>42825</v>
      </c>
      <c r="J3320" s="40" t="s">
        <v>11115</v>
      </c>
      <c r="K3320" s="42">
        <v>42825</v>
      </c>
      <c r="L3320" s="40" t="s">
        <v>11115</v>
      </c>
      <c r="M3320" s="42">
        <v>42825</v>
      </c>
      <c r="N3320" s="42">
        <v>2958465</v>
      </c>
      <c r="O3320" s="40" t="s">
        <v>11260</v>
      </c>
      <c r="P3320" s="40" t="s">
        <v>18774</v>
      </c>
      <c r="Q3320" s="40" t="s">
        <v>11118</v>
      </c>
    </row>
    <row r="3321" spans="1:17" x14ac:dyDescent="0.35">
      <c r="A3321" s="40" t="s">
        <v>18775</v>
      </c>
      <c r="B3321" s="40" t="s">
        <v>18776</v>
      </c>
      <c r="C3321" s="41"/>
      <c r="D3321" s="42">
        <v>42825</v>
      </c>
      <c r="E3321" s="42">
        <v>2958465</v>
      </c>
      <c r="F3321" s="41"/>
      <c r="G3321" s="41"/>
      <c r="H3321" s="40" t="s">
        <v>9590</v>
      </c>
      <c r="I3321" s="42">
        <v>42825</v>
      </c>
      <c r="J3321" s="40" t="s">
        <v>11115</v>
      </c>
      <c r="K3321" s="42">
        <v>42825</v>
      </c>
      <c r="L3321" s="40" t="s">
        <v>11115</v>
      </c>
      <c r="M3321" s="42">
        <v>42825</v>
      </c>
      <c r="N3321" s="42">
        <v>2958465</v>
      </c>
      <c r="O3321" s="40" t="s">
        <v>11260</v>
      </c>
      <c r="P3321" s="40" t="s">
        <v>18774</v>
      </c>
      <c r="Q3321" s="40" t="s">
        <v>11121</v>
      </c>
    </row>
    <row r="3322" spans="1:17" x14ac:dyDescent="0.35">
      <c r="A3322" s="40" t="s">
        <v>18777</v>
      </c>
      <c r="B3322" s="40" t="s">
        <v>18778</v>
      </c>
      <c r="C3322" s="41"/>
      <c r="D3322" s="42">
        <v>42825</v>
      </c>
      <c r="E3322" s="42">
        <v>2958465</v>
      </c>
      <c r="F3322" s="41"/>
      <c r="G3322" s="41"/>
      <c r="H3322" s="40" t="s">
        <v>9590</v>
      </c>
      <c r="I3322" s="42">
        <v>42825</v>
      </c>
      <c r="J3322" s="40" t="s">
        <v>11115</v>
      </c>
      <c r="K3322" s="42">
        <v>42825</v>
      </c>
      <c r="L3322" s="40" t="s">
        <v>11115</v>
      </c>
      <c r="M3322" s="42">
        <v>42825</v>
      </c>
      <c r="N3322" s="42">
        <v>2958465</v>
      </c>
      <c r="O3322" s="40" t="s">
        <v>11149</v>
      </c>
      <c r="P3322" s="40" t="s">
        <v>18779</v>
      </c>
      <c r="Q3322" s="40" t="s">
        <v>11118</v>
      </c>
    </row>
    <row r="3323" spans="1:17" x14ac:dyDescent="0.35">
      <c r="A3323" s="40" t="s">
        <v>10731</v>
      </c>
      <c r="B3323" s="40" t="s">
        <v>18780</v>
      </c>
      <c r="C3323" s="41"/>
      <c r="D3323" s="42">
        <v>42825</v>
      </c>
      <c r="E3323" s="42">
        <v>2958465</v>
      </c>
      <c r="F3323" s="41"/>
      <c r="G3323" s="41"/>
      <c r="H3323" s="40" t="s">
        <v>9590</v>
      </c>
      <c r="I3323" s="42">
        <v>42825</v>
      </c>
      <c r="J3323" s="40" t="s">
        <v>11115</v>
      </c>
      <c r="K3323" s="42">
        <v>42825</v>
      </c>
      <c r="L3323" s="40" t="s">
        <v>11115</v>
      </c>
      <c r="M3323" s="42">
        <v>42825</v>
      </c>
      <c r="N3323" s="42">
        <v>2958465</v>
      </c>
      <c r="O3323" s="40" t="s">
        <v>11149</v>
      </c>
      <c r="P3323" s="40" t="s">
        <v>18779</v>
      </c>
      <c r="Q3323" s="40" t="s">
        <v>11144</v>
      </c>
    </row>
    <row r="3324" spans="1:17" x14ac:dyDescent="0.35">
      <c r="A3324" s="40" t="s">
        <v>18781</v>
      </c>
      <c r="B3324" s="40" t="s">
        <v>18782</v>
      </c>
      <c r="C3324" s="41"/>
      <c r="D3324" s="42">
        <v>42825</v>
      </c>
      <c r="E3324" s="42">
        <v>2958465</v>
      </c>
      <c r="F3324" s="41"/>
      <c r="G3324" s="41"/>
      <c r="H3324" s="40" t="s">
        <v>9590</v>
      </c>
      <c r="I3324" s="42">
        <v>42825</v>
      </c>
      <c r="J3324" s="40" t="s">
        <v>11115</v>
      </c>
      <c r="K3324" s="42">
        <v>42825</v>
      </c>
      <c r="L3324" s="40" t="s">
        <v>11115</v>
      </c>
      <c r="M3324" s="42">
        <v>42825</v>
      </c>
      <c r="N3324" s="42">
        <v>2958465</v>
      </c>
      <c r="O3324" s="40" t="s">
        <v>11194</v>
      </c>
      <c r="P3324" s="40" t="s">
        <v>18783</v>
      </c>
      <c r="Q3324" s="40" t="s">
        <v>11118</v>
      </c>
    </row>
    <row r="3325" spans="1:17" x14ac:dyDescent="0.35">
      <c r="A3325" s="40" t="s">
        <v>18784</v>
      </c>
      <c r="B3325" s="40" t="s">
        <v>18785</v>
      </c>
      <c r="C3325" s="41"/>
      <c r="D3325" s="42">
        <v>42825</v>
      </c>
      <c r="E3325" s="42">
        <v>2958465</v>
      </c>
      <c r="F3325" s="41"/>
      <c r="G3325" s="41"/>
      <c r="H3325" s="40" t="s">
        <v>9590</v>
      </c>
      <c r="I3325" s="42">
        <v>42825</v>
      </c>
      <c r="J3325" s="40" t="s">
        <v>11115</v>
      </c>
      <c r="K3325" s="42">
        <v>42825</v>
      </c>
      <c r="L3325" s="40" t="s">
        <v>11115</v>
      </c>
      <c r="M3325" s="42">
        <v>42825</v>
      </c>
      <c r="N3325" s="42">
        <v>2958465</v>
      </c>
      <c r="O3325" s="40" t="s">
        <v>11194</v>
      </c>
      <c r="P3325" s="40" t="s">
        <v>18783</v>
      </c>
      <c r="Q3325" s="40" t="s">
        <v>11136</v>
      </c>
    </row>
    <row r="3326" spans="1:17" x14ac:dyDescent="0.35">
      <c r="A3326" s="40" t="s">
        <v>18786</v>
      </c>
      <c r="B3326" s="40" t="s">
        <v>18787</v>
      </c>
      <c r="C3326" s="41"/>
      <c r="D3326" s="42">
        <v>42825</v>
      </c>
      <c r="E3326" s="42">
        <v>2958465</v>
      </c>
      <c r="F3326" s="41"/>
      <c r="G3326" s="41"/>
      <c r="H3326" s="40" t="s">
        <v>9590</v>
      </c>
      <c r="I3326" s="42">
        <v>42825</v>
      </c>
      <c r="J3326" s="40" t="s">
        <v>11115</v>
      </c>
      <c r="K3326" s="42">
        <v>42825</v>
      </c>
      <c r="L3326" s="40" t="s">
        <v>11115</v>
      </c>
      <c r="M3326" s="42">
        <v>42825</v>
      </c>
      <c r="N3326" s="42">
        <v>2958465</v>
      </c>
      <c r="O3326" s="40" t="s">
        <v>11124</v>
      </c>
      <c r="P3326" s="40" t="s">
        <v>18788</v>
      </c>
      <c r="Q3326" s="40" t="s">
        <v>11118</v>
      </c>
    </row>
    <row r="3327" spans="1:17" x14ac:dyDescent="0.35">
      <c r="A3327" s="40" t="s">
        <v>18789</v>
      </c>
      <c r="B3327" s="40" t="s">
        <v>18790</v>
      </c>
      <c r="C3327" s="41"/>
      <c r="D3327" s="42">
        <v>42825</v>
      </c>
      <c r="E3327" s="42">
        <v>2958465</v>
      </c>
      <c r="F3327" s="41"/>
      <c r="G3327" s="41"/>
      <c r="H3327" s="40" t="s">
        <v>9590</v>
      </c>
      <c r="I3327" s="42">
        <v>42825</v>
      </c>
      <c r="J3327" s="40" t="s">
        <v>11115</v>
      </c>
      <c r="K3327" s="42">
        <v>42825</v>
      </c>
      <c r="L3327" s="40" t="s">
        <v>11115</v>
      </c>
      <c r="M3327" s="42">
        <v>42825</v>
      </c>
      <c r="N3327" s="42">
        <v>2958465</v>
      </c>
      <c r="O3327" s="40" t="s">
        <v>11124</v>
      </c>
      <c r="P3327" s="40" t="s">
        <v>18788</v>
      </c>
      <c r="Q3327" s="40" t="s">
        <v>11121</v>
      </c>
    </row>
    <row r="3328" spans="1:17" x14ac:dyDescent="0.35">
      <c r="A3328" s="40" t="s">
        <v>18791</v>
      </c>
      <c r="B3328" s="40" t="s">
        <v>18792</v>
      </c>
      <c r="C3328" s="41"/>
      <c r="D3328" s="42">
        <v>42825</v>
      </c>
      <c r="E3328" s="42">
        <v>2958465</v>
      </c>
      <c r="F3328" s="41"/>
      <c r="G3328" s="41"/>
      <c r="H3328" s="40" t="s">
        <v>9590</v>
      </c>
      <c r="I3328" s="42">
        <v>42825</v>
      </c>
      <c r="J3328" s="40" t="s">
        <v>11115</v>
      </c>
      <c r="K3328" s="42">
        <v>42825</v>
      </c>
      <c r="L3328" s="40" t="s">
        <v>11115</v>
      </c>
      <c r="M3328" s="42">
        <v>42825</v>
      </c>
      <c r="N3328" s="42">
        <v>2958465</v>
      </c>
      <c r="O3328" s="40" t="s">
        <v>11249</v>
      </c>
      <c r="P3328" s="40" t="s">
        <v>18793</v>
      </c>
      <c r="Q3328" s="40" t="s">
        <v>11118</v>
      </c>
    </row>
    <row r="3329" spans="1:17" x14ac:dyDescent="0.35">
      <c r="A3329" s="40" t="s">
        <v>18794</v>
      </c>
      <c r="B3329" s="40" t="s">
        <v>18795</v>
      </c>
      <c r="C3329" s="41"/>
      <c r="D3329" s="42">
        <v>42825</v>
      </c>
      <c r="E3329" s="42">
        <v>2958465</v>
      </c>
      <c r="F3329" s="41"/>
      <c r="G3329" s="41"/>
      <c r="H3329" s="40" t="s">
        <v>9590</v>
      </c>
      <c r="I3329" s="42">
        <v>42825</v>
      </c>
      <c r="J3329" s="40" t="s">
        <v>11115</v>
      </c>
      <c r="K3329" s="42">
        <v>42825</v>
      </c>
      <c r="L3329" s="40" t="s">
        <v>11115</v>
      </c>
      <c r="M3329" s="42">
        <v>42825</v>
      </c>
      <c r="N3329" s="42">
        <v>2958465</v>
      </c>
      <c r="O3329" s="40" t="s">
        <v>11249</v>
      </c>
      <c r="P3329" s="40" t="s">
        <v>18793</v>
      </c>
      <c r="Q3329" s="40" t="s">
        <v>11121</v>
      </c>
    </row>
    <row r="3330" spans="1:17" x14ac:dyDescent="0.35">
      <c r="A3330" s="40" t="s">
        <v>18796</v>
      </c>
      <c r="B3330" s="40" t="s">
        <v>18797</v>
      </c>
      <c r="C3330" s="41"/>
      <c r="D3330" s="42">
        <v>42825</v>
      </c>
      <c r="E3330" s="42">
        <v>2958465</v>
      </c>
      <c r="F3330" s="41"/>
      <c r="G3330" s="41"/>
      <c r="H3330" s="40" t="s">
        <v>9590</v>
      </c>
      <c r="I3330" s="42">
        <v>42825</v>
      </c>
      <c r="J3330" s="40" t="s">
        <v>11115</v>
      </c>
      <c r="K3330" s="42">
        <v>42825</v>
      </c>
      <c r="L3330" s="40" t="s">
        <v>11115</v>
      </c>
      <c r="M3330" s="42">
        <v>42825</v>
      </c>
      <c r="N3330" s="42">
        <v>2958465</v>
      </c>
      <c r="O3330" s="40" t="s">
        <v>11249</v>
      </c>
      <c r="P3330" s="40" t="s">
        <v>18793</v>
      </c>
      <c r="Q3330" s="40" t="s">
        <v>11136</v>
      </c>
    </row>
    <row r="3331" spans="1:17" x14ac:dyDescent="0.35">
      <c r="A3331" s="40" t="s">
        <v>18798</v>
      </c>
      <c r="B3331" s="40" t="s">
        <v>18799</v>
      </c>
      <c r="C3331" s="41"/>
      <c r="D3331" s="42">
        <v>42825</v>
      </c>
      <c r="E3331" s="42">
        <v>2958465</v>
      </c>
      <c r="F3331" s="41"/>
      <c r="G3331" s="41"/>
      <c r="H3331" s="40" t="s">
        <v>9590</v>
      </c>
      <c r="I3331" s="42">
        <v>42825</v>
      </c>
      <c r="J3331" s="40" t="s">
        <v>11115</v>
      </c>
      <c r="K3331" s="42">
        <v>42825</v>
      </c>
      <c r="L3331" s="40" t="s">
        <v>11115</v>
      </c>
      <c r="M3331" s="42">
        <v>42825</v>
      </c>
      <c r="N3331" s="42">
        <v>2958465</v>
      </c>
      <c r="O3331" s="40" t="s">
        <v>11149</v>
      </c>
      <c r="P3331" s="40" t="s">
        <v>18800</v>
      </c>
      <c r="Q3331" s="40" t="s">
        <v>11118</v>
      </c>
    </row>
    <row r="3332" spans="1:17" x14ac:dyDescent="0.35">
      <c r="A3332" s="40" t="s">
        <v>10361</v>
      </c>
      <c r="B3332" s="40" t="s">
        <v>18801</v>
      </c>
      <c r="C3332" s="41"/>
      <c r="D3332" s="42">
        <v>42825</v>
      </c>
      <c r="E3332" s="42">
        <v>2958465</v>
      </c>
      <c r="F3332" s="41"/>
      <c r="G3332" s="41"/>
      <c r="H3332" s="40" t="s">
        <v>9590</v>
      </c>
      <c r="I3332" s="42">
        <v>42825</v>
      </c>
      <c r="J3332" s="40" t="s">
        <v>11115</v>
      </c>
      <c r="K3332" s="42">
        <v>42825</v>
      </c>
      <c r="L3332" s="40" t="s">
        <v>11115</v>
      </c>
      <c r="M3332" s="42">
        <v>42825</v>
      </c>
      <c r="N3332" s="42">
        <v>2958465</v>
      </c>
      <c r="O3332" s="40" t="s">
        <v>11149</v>
      </c>
      <c r="P3332" s="40" t="s">
        <v>18800</v>
      </c>
      <c r="Q3332" s="40" t="s">
        <v>11144</v>
      </c>
    </row>
    <row r="3333" spans="1:17" x14ac:dyDescent="0.35">
      <c r="A3333" s="40" t="s">
        <v>18802</v>
      </c>
      <c r="B3333" s="40" t="s">
        <v>18803</v>
      </c>
      <c r="C3333" s="41"/>
      <c r="D3333" s="42">
        <v>42825</v>
      </c>
      <c r="E3333" s="42">
        <v>2958465</v>
      </c>
      <c r="F3333" s="41"/>
      <c r="G3333" s="41"/>
      <c r="H3333" s="40" t="s">
        <v>9590</v>
      </c>
      <c r="I3333" s="42">
        <v>42825</v>
      </c>
      <c r="J3333" s="40" t="s">
        <v>11115</v>
      </c>
      <c r="K3333" s="42">
        <v>42825</v>
      </c>
      <c r="L3333" s="40" t="s">
        <v>11115</v>
      </c>
      <c r="M3333" s="42">
        <v>42825</v>
      </c>
      <c r="N3333" s="42">
        <v>2958465</v>
      </c>
      <c r="O3333" s="40" t="s">
        <v>11132</v>
      </c>
      <c r="P3333" s="40" t="s">
        <v>18804</v>
      </c>
      <c r="Q3333" s="40" t="s">
        <v>11118</v>
      </c>
    </row>
    <row r="3334" spans="1:17" x14ac:dyDescent="0.35">
      <c r="A3334" s="40" t="s">
        <v>18805</v>
      </c>
      <c r="B3334" s="40" t="s">
        <v>18806</v>
      </c>
      <c r="C3334" s="41"/>
      <c r="D3334" s="42">
        <v>42825</v>
      </c>
      <c r="E3334" s="42">
        <v>2958465</v>
      </c>
      <c r="F3334" s="41"/>
      <c r="G3334" s="41"/>
      <c r="H3334" s="40" t="s">
        <v>9590</v>
      </c>
      <c r="I3334" s="42">
        <v>42825</v>
      </c>
      <c r="J3334" s="40" t="s">
        <v>11115</v>
      </c>
      <c r="K3334" s="42">
        <v>42825</v>
      </c>
      <c r="L3334" s="40" t="s">
        <v>11115</v>
      </c>
      <c r="M3334" s="42">
        <v>42825</v>
      </c>
      <c r="N3334" s="42">
        <v>2958465</v>
      </c>
      <c r="O3334" s="40" t="s">
        <v>11132</v>
      </c>
      <c r="P3334" s="40" t="s">
        <v>18804</v>
      </c>
      <c r="Q3334" s="40" t="s">
        <v>11136</v>
      </c>
    </row>
    <row r="3335" spans="1:17" x14ac:dyDescent="0.35">
      <c r="A3335" s="40" t="s">
        <v>18807</v>
      </c>
      <c r="B3335" s="40" t="s">
        <v>18808</v>
      </c>
      <c r="C3335" s="41"/>
      <c r="D3335" s="42">
        <v>42825</v>
      </c>
      <c r="E3335" s="42">
        <v>2958465</v>
      </c>
      <c r="F3335" s="41"/>
      <c r="G3335" s="41"/>
      <c r="H3335" s="40" t="s">
        <v>9590</v>
      </c>
      <c r="I3335" s="42">
        <v>42825</v>
      </c>
      <c r="J3335" s="40" t="s">
        <v>11115</v>
      </c>
      <c r="K3335" s="42">
        <v>42825</v>
      </c>
      <c r="L3335" s="40" t="s">
        <v>11115</v>
      </c>
      <c r="M3335" s="42">
        <v>42825</v>
      </c>
      <c r="N3335" s="42">
        <v>2958465</v>
      </c>
      <c r="O3335" s="40" t="s">
        <v>11124</v>
      </c>
      <c r="P3335" s="40" t="s">
        <v>18809</v>
      </c>
      <c r="Q3335" s="40" t="s">
        <v>11121</v>
      </c>
    </row>
    <row r="3336" spans="1:17" x14ac:dyDescent="0.35">
      <c r="A3336" s="40" t="s">
        <v>18810</v>
      </c>
      <c r="B3336" s="40" t="s">
        <v>18811</v>
      </c>
      <c r="C3336" s="41"/>
      <c r="D3336" s="42">
        <v>42825</v>
      </c>
      <c r="E3336" s="42">
        <v>2958465</v>
      </c>
      <c r="F3336" s="41"/>
      <c r="G3336" s="41"/>
      <c r="H3336" s="40" t="s">
        <v>9590</v>
      </c>
      <c r="I3336" s="42">
        <v>42825</v>
      </c>
      <c r="J3336" s="40" t="s">
        <v>11115</v>
      </c>
      <c r="K3336" s="42">
        <v>42825</v>
      </c>
      <c r="L3336" s="40" t="s">
        <v>11115</v>
      </c>
      <c r="M3336" s="42">
        <v>42825</v>
      </c>
      <c r="N3336" s="42">
        <v>2958465</v>
      </c>
      <c r="O3336" s="40" t="s">
        <v>11132</v>
      </c>
      <c r="P3336" s="40" t="s">
        <v>18812</v>
      </c>
      <c r="Q3336" s="40" t="s">
        <v>11118</v>
      </c>
    </row>
    <row r="3337" spans="1:17" x14ac:dyDescent="0.35">
      <c r="A3337" s="40" t="s">
        <v>18813</v>
      </c>
      <c r="B3337" s="40" t="s">
        <v>18814</v>
      </c>
      <c r="C3337" s="41"/>
      <c r="D3337" s="42">
        <v>42825</v>
      </c>
      <c r="E3337" s="42">
        <v>2958465</v>
      </c>
      <c r="F3337" s="41"/>
      <c r="G3337" s="41"/>
      <c r="H3337" s="40" t="s">
        <v>9590</v>
      </c>
      <c r="I3337" s="42">
        <v>42825</v>
      </c>
      <c r="J3337" s="40" t="s">
        <v>11115</v>
      </c>
      <c r="K3337" s="42">
        <v>42825</v>
      </c>
      <c r="L3337" s="40" t="s">
        <v>11115</v>
      </c>
      <c r="M3337" s="42">
        <v>42825</v>
      </c>
      <c r="N3337" s="42">
        <v>2958465</v>
      </c>
      <c r="O3337" s="40" t="s">
        <v>11132</v>
      </c>
      <c r="P3337" s="40" t="s">
        <v>18812</v>
      </c>
      <c r="Q3337" s="40" t="s">
        <v>11136</v>
      </c>
    </row>
    <row r="3338" spans="1:17" x14ac:dyDescent="0.35">
      <c r="A3338" s="40" t="s">
        <v>18815</v>
      </c>
      <c r="B3338" s="40" t="s">
        <v>18816</v>
      </c>
      <c r="C3338" s="41"/>
      <c r="D3338" s="42">
        <v>42825</v>
      </c>
      <c r="E3338" s="42">
        <v>2958465</v>
      </c>
      <c r="F3338" s="41"/>
      <c r="G3338" s="41"/>
      <c r="H3338" s="40" t="s">
        <v>9590</v>
      </c>
      <c r="I3338" s="42">
        <v>42825</v>
      </c>
      <c r="J3338" s="40" t="s">
        <v>11115</v>
      </c>
      <c r="K3338" s="42">
        <v>42825</v>
      </c>
      <c r="L3338" s="40" t="s">
        <v>11115</v>
      </c>
      <c r="M3338" s="42">
        <v>42825</v>
      </c>
      <c r="N3338" s="42">
        <v>2958465</v>
      </c>
      <c r="O3338" s="40" t="s">
        <v>11116</v>
      </c>
      <c r="P3338" s="40" t="s">
        <v>18817</v>
      </c>
      <c r="Q3338" s="40" t="s">
        <v>11118</v>
      </c>
    </row>
    <row r="3339" spans="1:17" x14ac:dyDescent="0.35">
      <c r="A3339" s="40" t="s">
        <v>18818</v>
      </c>
      <c r="B3339" s="40" t="s">
        <v>18819</v>
      </c>
      <c r="C3339" s="41"/>
      <c r="D3339" s="42">
        <v>42825</v>
      </c>
      <c r="E3339" s="42">
        <v>2958465</v>
      </c>
      <c r="F3339" s="41"/>
      <c r="G3339" s="41"/>
      <c r="H3339" s="40" t="s">
        <v>9590</v>
      </c>
      <c r="I3339" s="42">
        <v>42825</v>
      </c>
      <c r="J3339" s="40" t="s">
        <v>11115</v>
      </c>
      <c r="K3339" s="42">
        <v>42825</v>
      </c>
      <c r="L3339" s="40" t="s">
        <v>11115</v>
      </c>
      <c r="M3339" s="42">
        <v>42825</v>
      </c>
      <c r="N3339" s="42">
        <v>2958465</v>
      </c>
      <c r="O3339" s="40" t="s">
        <v>11116</v>
      </c>
      <c r="P3339" s="40" t="s">
        <v>18817</v>
      </c>
      <c r="Q3339" s="40" t="s">
        <v>11136</v>
      </c>
    </row>
    <row r="3340" spans="1:17" x14ac:dyDescent="0.35">
      <c r="A3340" s="40" t="s">
        <v>10612</v>
      </c>
      <c r="B3340" s="40" t="s">
        <v>18820</v>
      </c>
      <c r="C3340" s="41"/>
      <c r="D3340" s="42">
        <v>42825</v>
      </c>
      <c r="E3340" s="42">
        <v>2958465</v>
      </c>
      <c r="F3340" s="41"/>
      <c r="G3340" s="41"/>
      <c r="H3340" s="40" t="s">
        <v>9590</v>
      </c>
      <c r="I3340" s="42">
        <v>42825</v>
      </c>
      <c r="J3340" s="40" t="s">
        <v>11115</v>
      </c>
      <c r="K3340" s="42">
        <v>42825</v>
      </c>
      <c r="L3340" s="40" t="s">
        <v>11115</v>
      </c>
      <c r="M3340" s="42">
        <v>42825</v>
      </c>
      <c r="N3340" s="42">
        <v>2958465</v>
      </c>
      <c r="O3340" s="40" t="s">
        <v>11149</v>
      </c>
      <c r="P3340" s="40" t="s">
        <v>18821</v>
      </c>
      <c r="Q3340" s="40" t="s">
        <v>11118</v>
      </c>
    </row>
    <row r="3341" spans="1:17" x14ac:dyDescent="0.35">
      <c r="A3341" s="40" t="s">
        <v>10613</v>
      </c>
      <c r="B3341" s="40" t="s">
        <v>18822</v>
      </c>
      <c r="C3341" s="41"/>
      <c r="D3341" s="42">
        <v>42825</v>
      </c>
      <c r="E3341" s="42">
        <v>2958465</v>
      </c>
      <c r="F3341" s="41"/>
      <c r="G3341" s="41"/>
      <c r="H3341" s="40" t="s">
        <v>9590</v>
      </c>
      <c r="I3341" s="42">
        <v>42825</v>
      </c>
      <c r="J3341" s="40" t="s">
        <v>11115</v>
      </c>
      <c r="K3341" s="42">
        <v>42825</v>
      </c>
      <c r="L3341" s="40" t="s">
        <v>11115</v>
      </c>
      <c r="M3341" s="42">
        <v>42825</v>
      </c>
      <c r="N3341" s="42">
        <v>2958465</v>
      </c>
      <c r="O3341" s="40" t="s">
        <v>11149</v>
      </c>
      <c r="P3341" s="40" t="s">
        <v>18821</v>
      </c>
      <c r="Q3341" s="40" t="s">
        <v>11144</v>
      </c>
    </row>
    <row r="3342" spans="1:17" x14ac:dyDescent="0.35">
      <c r="A3342" s="40" t="s">
        <v>18823</v>
      </c>
      <c r="B3342" s="40" t="s">
        <v>18824</v>
      </c>
      <c r="C3342" s="41"/>
      <c r="D3342" s="42">
        <v>42825</v>
      </c>
      <c r="E3342" s="42">
        <v>2958465</v>
      </c>
      <c r="F3342" s="41"/>
      <c r="G3342" s="41"/>
      <c r="H3342" s="40" t="s">
        <v>9590</v>
      </c>
      <c r="I3342" s="42">
        <v>42825</v>
      </c>
      <c r="J3342" s="40" t="s">
        <v>11115</v>
      </c>
      <c r="K3342" s="42">
        <v>42825</v>
      </c>
      <c r="L3342" s="40" t="s">
        <v>11115</v>
      </c>
      <c r="M3342" s="42">
        <v>42825</v>
      </c>
      <c r="N3342" s="42">
        <v>2958465</v>
      </c>
      <c r="O3342" s="40" t="s">
        <v>11124</v>
      </c>
      <c r="P3342" s="40" t="s">
        <v>18825</v>
      </c>
      <c r="Q3342" s="40" t="s">
        <v>11118</v>
      </c>
    </row>
    <row r="3343" spans="1:17" x14ac:dyDescent="0.35">
      <c r="A3343" s="40" t="s">
        <v>18826</v>
      </c>
      <c r="B3343" s="40" t="s">
        <v>18827</v>
      </c>
      <c r="C3343" s="41"/>
      <c r="D3343" s="42">
        <v>42825</v>
      </c>
      <c r="E3343" s="42">
        <v>2958465</v>
      </c>
      <c r="F3343" s="41"/>
      <c r="G3343" s="41"/>
      <c r="H3343" s="40" t="s">
        <v>9590</v>
      </c>
      <c r="I3343" s="42">
        <v>42825</v>
      </c>
      <c r="J3343" s="40" t="s">
        <v>11115</v>
      </c>
      <c r="K3343" s="42">
        <v>42825</v>
      </c>
      <c r="L3343" s="40" t="s">
        <v>11115</v>
      </c>
      <c r="M3343" s="42">
        <v>42825</v>
      </c>
      <c r="N3343" s="42">
        <v>2958465</v>
      </c>
      <c r="O3343" s="40" t="s">
        <v>11124</v>
      </c>
      <c r="P3343" s="40" t="s">
        <v>18825</v>
      </c>
      <c r="Q3343" s="40" t="s">
        <v>11121</v>
      </c>
    </row>
    <row r="3344" spans="1:17" x14ac:dyDescent="0.35">
      <c r="A3344" s="40" t="s">
        <v>10494</v>
      </c>
      <c r="B3344" s="40" t="s">
        <v>18828</v>
      </c>
      <c r="C3344" s="41"/>
      <c r="D3344" s="42">
        <v>42825</v>
      </c>
      <c r="E3344" s="42">
        <v>2958465</v>
      </c>
      <c r="F3344" s="41"/>
      <c r="G3344" s="41"/>
      <c r="H3344" s="40" t="s">
        <v>9590</v>
      </c>
      <c r="I3344" s="42">
        <v>42825</v>
      </c>
      <c r="J3344" s="40" t="s">
        <v>11115</v>
      </c>
      <c r="K3344" s="42">
        <v>42825</v>
      </c>
      <c r="L3344" s="40" t="s">
        <v>11115</v>
      </c>
      <c r="M3344" s="42">
        <v>42825</v>
      </c>
      <c r="N3344" s="42">
        <v>2958465</v>
      </c>
      <c r="O3344" s="40" t="s">
        <v>11149</v>
      </c>
      <c r="P3344" s="40" t="s">
        <v>18829</v>
      </c>
      <c r="Q3344" s="40" t="s">
        <v>11144</v>
      </c>
    </row>
    <row r="3345" spans="1:17" x14ac:dyDescent="0.35">
      <c r="A3345" s="40" t="s">
        <v>18830</v>
      </c>
      <c r="B3345" s="40" t="s">
        <v>18831</v>
      </c>
      <c r="C3345" s="41"/>
      <c r="D3345" s="42">
        <v>42825</v>
      </c>
      <c r="E3345" s="42">
        <v>2958465</v>
      </c>
      <c r="F3345" s="41"/>
      <c r="G3345" s="41"/>
      <c r="H3345" s="40" t="s">
        <v>9590</v>
      </c>
      <c r="I3345" s="42">
        <v>42825</v>
      </c>
      <c r="J3345" s="40" t="s">
        <v>11115</v>
      </c>
      <c r="K3345" s="42">
        <v>42825</v>
      </c>
      <c r="L3345" s="40" t="s">
        <v>11115</v>
      </c>
      <c r="M3345" s="42">
        <v>42825</v>
      </c>
      <c r="N3345" s="42">
        <v>2958465</v>
      </c>
      <c r="O3345" s="40" t="s">
        <v>11720</v>
      </c>
      <c r="P3345" s="40" t="s">
        <v>18829</v>
      </c>
      <c r="Q3345" s="40" t="s">
        <v>11121</v>
      </c>
    </row>
    <row r="3346" spans="1:17" x14ac:dyDescent="0.35">
      <c r="A3346" s="40" t="s">
        <v>10492</v>
      </c>
      <c r="B3346" s="40" t="s">
        <v>18832</v>
      </c>
      <c r="C3346" s="41"/>
      <c r="D3346" s="42">
        <v>42825</v>
      </c>
      <c r="E3346" s="42">
        <v>2958465</v>
      </c>
      <c r="F3346" s="41"/>
      <c r="G3346" s="41"/>
      <c r="H3346" s="40" t="s">
        <v>9590</v>
      </c>
      <c r="I3346" s="42">
        <v>42825</v>
      </c>
      <c r="J3346" s="40" t="s">
        <v>11115</v>
      </c>
      <c r="K3346" s="42">
        <v>42825</v>
      </c>
      <c r="L3346" s="40" t="s">
        <v>11115</v>
      </c>
      <c r="M3346" s="42">
        <v>42825</v>
      </c>
      <c r="N3346" s="42">
        <v>2958465</v>
      </c>
      <c r="O3346" s="40" t="s">
        <v>11149</v>
      </c>
      <c r="P3346" s="40" t="s">
        <v>18829</v>
      </c>
      <c r="Q3346" s="40" t="s">
        <v>11139</v>
      </c>
    </row>
    <row r="3347" spans="1:17" x14ac:dyDescent="0.35">
      <c r="A3347" s="40" t="s">
        <v>10587</v>
      </c>
      <c r="B3347" s="40" t="s">
        <v>18833</v>
      </c>
      <c r="C3347" s="41"/>
      <c r="D3347" s="42">
        <v>42825</v>
      </c>
      <c r="E3347" s="42">
        <v>2958465</v>
      </c>
      <c r="F3347" s="41"/>
      <c r="G3347" s="41"/>
      <c r="H3347" s="40" t="s">
        <v>9590</v>
      </c>
      <c r="I3347" s="42">
        <v>42825</v>
      </c>
      <c r="J3347" s="40" t="s">
        <v>11115</v>
      </c>
      <c r="K3347" s="42">
        <v>42825</v>
      </c>
      <c r="L3347" s="40" t="s">
        <v>11115</v>
      </c>
      <c r="M3347" s="42">
        <v>42825</v>
      </c>
      <c r="N3347" s="42">
        <v>2958465</v>
      </c>
      <c r="O3347" s="40" t="s">
        <v>11149</v>
      </c>
      <c r="P3347" s="40" t="s">
        <v>18834</v>
      </c>
      <c r="Q3347" s="40" t="s">
        <v>11118</v>
      </c>
    </row>
    <row r="3348" spans="1:17" x14ac:dyDescent="0.35">
      <c r="A3348" s="40" t="s">
        <v>18835</v>
      </c>
      <c r="B3348" s="40" t="s">
        <v>18836</v>
      </c>
      <c r="C3348" s="41"/>
      <c r="D3348" s="42">
        <v>42825</v>
      </c>
      <c r="E3348" s="42">
        <v>2958465</v>
      </c>
      <c r="F3348" s="41"/>
      <c r="G3348" s="41"/>
      <c r="H3348" s="40" t="s">
        <v>9590</v>
      </c>
      <c r="I3348" s="42">
        <v>42825</v>
      </c>
      <c r="J3348" s="40" t="s">
        <v>11115</v>
      </c>
      <c r="K3348" s="42">
        <v>42825</v>
      </c>
      <c r="L3348" s="40" t="s">
        <v>11115</v>
      </c>
      <c r="M3348" s="42">
        <v>42825</v>
      </c>
      <c r="N3348" s="42">
        <v>2958465</v>
      </c>
      <c r="O3348" s="40" t="s">
        <v>11720</v>
      </c>
      <c r="P3348" s="40" t="s">
        <v>18834</v>
      </c>
      <c r="Q3348" s="40" t="s">
        <v>11121</v>
      </c>
    </row>
    <row r="3349" spans="1:17" x14ac:dyDescent="0.35">
      <c r="A3349" s="40" t="s">
        <v>10586</v>
      </c>
      <c r="B3349" s="40" t="s">
        <v>18837</v>
      </c>
      <c r="C3349" s="41"/>
      <c r="D3349" s="42">
        <v>42825</v>
      </c>
      <c r="E3349" s="42">
        <v>2958465</v>
      </c>
      <c r="F3349" s="41"/>
      <c r="G3349" s="41"/>
      <c r="H3349" s="40" t="s">
        <v>9590</v>
      </c>
      <c r="I3349" s="42">
        <v>42825</v>
      </c>
      <c r="J3349" s="40" t="s">
        <v>11115</v>
      </c>
      <c r="K3349" s="42">
        <v>42825</v>
      </c>
      <c r="L3349" s="40" t="s">
        <v>11115</v>
      </c>
      <c r="M3349" s="42">
        <v>42825</v>
      </c>
      <c r="N3349" s="42">
        <v>2958465</v>
      </c>
      <c r="O3349" s="40" t="s">
        <v>11149</v>
      </c>
      <c r="P3349" s="40" t="s">
        <v>18834</v>
      </c>
      <c r="Q3349" s="40" t="s">
        <v>11152</v>
      </c>
    </row>
    <row r="3350" spans="1:17" x14ac:dyDescent="0.35">
      <c r="A3350" s="40" t="s">
        <v>18838</v>
      </c>
      <c r="B3350" s="40" t="s">
        <v>18839</v>
      </c>
      <c r="C3350" s="41"/>
      <c r="D3350" s="42">
        <v>42825</v>
      </c>
      <c r="E3350" s="42">
        <v>2958465</v>
      </c>
      <c r="F3350" s="41"/>
      <c r="G3350" s="41"/>
      <c r="H3350" s="40" t="s">
        <v>9590</v>
      </c>
      <c r="I3350" s="42">
        <v>42825</v>
      </c>
      <c r="J3350" s="40" t="s">
        <v>11115</v>
      </c>
      <c r="K3350" s="42">
        <v>42825</v>
      </c>
      <c r="L3350" s="40" t="s">
        <v>11115</v>
      </c>
      <c r="M3350" s="42">
        <v>42825</v>
      </c>
      <c r="N3350" s="42">
        <v>2958465</v>
      </c>
      <c r="O3350" s="40" t="s">
        <v>11149</v>
      </c>
      <c r="P3350" s="40" t="s">
        <v>18834</v>
      </c>
      <c r="Q3350" s="40" t="s">
        <v>11136</v>
      </c>
    </row>
    <row r="3351" spans="1:17" x14ac:dyDescent="0.35">
      <c r="A3351" s="40" t="s">
        <v>18840</v>
      </c>
      <c r="B3351" s="40" t="s">
        <v>18841</v>
      </c>
      <c r="C3351" s="41"/>
      <c r="D3351" s="42">
        <v>42825</v>
      </c>
      <c r="E3351" s="42">
        <v>2958465</v>
      </c>
      <c r="F3351" s="41"/>
      <c r="G3351" s="41"/>
      <c r="H3351" s="40" t="s">
        <v>9590</v>
      </c>
      <c r="I3351" s="42">
        <v>42825</v>
      </c>
      <c r="J3351" s="40" t="s">
        <v>11115</v>
      </c>
      <c r="K3351" s="42">
        <v>42825</v>
      </c>
      <c r="L3351" s="40" t="s">
        <v>11115</v>
      </c>
      <c r="M3351" s="42">
        <v>42825</v>
      </c>
      <c r="N3351" s="42">
        <v>2958465</v>
      </c>
      <c r="O3351" s="40" t="s">
        <v>11149</v>
      </c>
      <c r="P3351" s="40" t="s">
        <v>18834</v>
      </c>
      <c r="Q3351" s="40" t="s">
        <v>11167</v>
      </c>
    </row>
    <row r="3352" spans="1:17" ht="26.5" x14ac:dyDescent="0.35">
      <c r="A3352" s="40" t="s">
        <v>18842</v>
      </c>
      <c r="B3352" s="40" t="s">
        <v>18843</v>
      </c>
      <c r="C3352" s="41"/>
      <c r="D3352" s="42">
        <v>42825</v>
      </c>
      <c r="E3352" s="42">
        <v>2958465</v>
      </c>
      <c r="F3352" s="41"/>
      <c r="G3352" s="41"/>
      <c r="H3352" s="40" t="s">
        <v>9590</v>
      </c>
      <c r="I3352" s="42">
        <v>42825</v>
      </c>
      <c r="J3352" s="40" t="s">
        <v>11115</v>
      </c>
      <c r="K3352" s="42">
        <v>42825</v>
      </c>
      <c r="L3352" s="40" t="s">
        <v>11115</v>
      </c>
      <c r="M3352" s="42">
        <v>42825</v>
      </c>
      <c r="N3352" s="42">
        <v>2958465</v>
      </c>
      <c r="O3352" s="40" t="s">
        <v>11149</v>
      </c>
      <c r="P3352" s="40" t="s">
        <v>18844</v>
      </c>
      <c r="Q3352" s="40" t="s">
        <v>11118</v>
      </c>
    </row>
    <row r="3353" spans="1:17" ht="26.5" x14ac:dyDescent="0.35">
      <c r="A3353" s="40" t="s">
        <v>18845</v>
      </c>
      <c r="B3353" s="40" t="s">
        <v>18846</v>
      </c>
      <c r="C3353" s="41"/>
      <c r="D3353" s="42">
        <v>42825</v>
      </c>
      <c r="E3353" s="42">
        <v>2958465</v>
      </c>
      <c r="F3353" s="41"/>
      <c r="G3353" s="41"/>
      <c r="H3353" s="40" t="s">
        <v>9590</v>
      </c>
      <c r="I3353" s="42">
        <v>42825</v>
      </c>
      <c r="J3353" s="40" t="s">
        <v>11115</v>
      </c>
      <c r="K3353" s="42">
        <v>42825</v>
      </c>
      <c r="L3353" s="40" t="s">
        <v>11115</v>
      </c>
      <c r="M3353" s="42">
        <v>42825</v>
      </c>
      <c r="N3353" s="42">
        <v>2958465</v>
      </c>
      <c r="O3353" s="40" t="s">
        <v>11149</v>
      </c>
      <c r="P3353" s="40" t="s">
        <v>18844</v>
      </c>
      <c r="Q3353" s="40" t="s">
        <v>11152</v>
      </c>
    </row>
    <row r="3354" spans="1:17" ht="26.5" x14ac:dyDescent="0.35">
      <c r="A3354" s="40" t="s">
        <v>18847</v>
      </c>
      <c r="B3354" s="40" t="s">
        <v>18848</v>
      </c>
      <c r="C3354" s="41"/>
      <c r="D3354" s="42">
        <v>42825</v>
      </c>
      <c r="E3354" s="42">
        <v>2958465</v>
      </c>
      <c r="F3354" s="41"/>
      <c r="G3354" s="41"/>
      <c r="H3354" s="40" t="s">
        <v>9590</v>
      </c>
      <c r="I3354" s="42">
        <v>42825</v>
      </c>
      <c r="J3354" s="40" t="s">
        <v>11115</v>
      </c>
      <c r="K3354" s="42">
        <v>42825</v>
      </c>
      <c r="L3354" s="40" t="s">
        <v>11115</v>
      </c>
      <c r="M3354" s="42">
        <v>42825</v>
      </c>
      <c r="N3354" s="42">
        <v>2958465</v>
      </c>
      <c r="O3354" s="40" t="s">
        <v>11908</v>
      </c>
      <c r="P3354" s="40" t="s">
        <v>18844</v>
      </c>
      <c r="Q3354" s="40" t="s">
        <v>11167</v>
      </c>
    </row>
    <row r="3355" spans="1:17" ht="26.5" x14ac:dyDescent="0.35">
      <c r="A3355" s="40" t="s">
        <v>18849</v>
      </c>
      <c r="B3355" s="40" t="s">
        <v>18850</v>
      </c>
      <c r="C3355" s="41"/>
      <c r="D3355" s="42">
        <v>42825</v>
      </c>
      <c r="E3355" s="42">
        <v>2958465</v>
      </c>
      <c r="F3355" s="41"/>
      <c r="G3355" s="41"/>
      <c r="H3355" s="40" t="s">
        <v>9590</v>
      </c>
      <c r="I3355" s="42">
        <v>42825</v>
      </c>
      <c r="J3355" s="40" t="s">
        <v>11115</v>
      </c>
      <c r="K3355" s="42">
        <v>42825</v>
      </c>
      <c r="L3355" s="40" t="s">
        <v>11115</v>
      </c>
      <c r="M3355" s="42">
        <v>42825</v>
      </c>
      <c r="N3355" s="42">
        <v>2958465</v>
      </c>
      <c r="O3355" s="40" t="s">
        <v>11908</v>
      </c>
      <c r="P3355" s="40" t="s">
        <v>18851</v>
      </c>
      <c r="Q3355" s="40" t="s">
        <v>11118</v>
      </c>
    </row>
    <row r="3356" spans="1:17" ht="26.5" x14ac:dyDescent="0.35">
      <c r="A3356" s="40" t="s">
        <v>18852</v>
      </c>
      <c r="B3356" s="40" t="s">
        <v>18853</v>
      </c>
      <c r="C3356" s="41"/>
      <c r="D3356" s="42">
        <v>42825</v>
      </c>
      <c r="E3356" s="42">
        <v>2958465</v>
      </c>
      <c r="F3356" s="41"/>
      <c r="G3356" s="41"/>
      <c r="H3356" s="40" t="s">
        <v>9590</v>
      </c>
      <c r="I3356" s="42">
        <v>42825</v>
      </c>
      <c r="J3356" s="40" t="s">
        <v>11115</v>
      </c>
      <c r="K3356" s="42">
        <v>42825</v>
      </c>
      <c r="L3356" s="40" t="s">
        <v>11115</v>
      </c>
      <c r="M3356" s="42">
        <v>42825</v>
      </c>
      <c r="N3356" s="42">
        <v>2958465</v>
      </c>
      <c r="O3356" s="40" t="s">
        <v>11908</v>
      </c>
      <c r="P3356" s="40" t="s">
        <v>18851</v>
      </c>
      <c r="Q3356" s="40" t="s">
        <v>11121</v>
      </c>
    </row>
    <row r="3357" spans="1:17" x14ac:dyDescent="0.35">
      <c r="A3357" s="40" t="s">
        <v>10380</v>
      </c>
      <c r="B3357" s="40" t="s">
        <v>18854</v>
      </c>
      <c r="C3357" s="41"/>
      <c r="D3357" s="42">
        <v>42825</v>
      </c>
      <c r="E3357" s="42">
        <v>2958465</v>
      </c>
      <c r="F3357" s="41"/>
      <c r="G3357" s="41"/>
      <c r="H3357" s="40" t="s">
        <v>9590</v>
      </c>
      <c r="I3357" s="42">
        <v>42825</v>
      </c>
      <c r="J3357" s="40" t="s">
        <v>11115</v>
      </c>
      <c r="K3357" s="42">
        <v>42825</v>
      </c>
      <c r="L3357" s="40" t="s">
        <v>11115</v>
      </c>
      <c r="M3357" s="42">
        <v>42825</v>
      </c>
      <c r="N3357" s="42">
        <v>2958465</v>
      </c>
      <c r="O3357" s="40" t="s">
        <v>11720</v>
      </c>
      <c r="P3357" s="40" t="s">
        <v>18855</v>
      </c>
      <c r="Q3357" s="40" t="s">
        <v>11121</v>
      </c>
    </row>
    <row r="3358" spans="1:17" ht="26.5" x14ac:dyDescent="0.35">
      <c r="A3358" s="40" t="s">
        <v>18856</v>
      </c>
      <c r="B3358" s="40" t="s">
        <v>18857</v>
      </c>
      <c r="C3358" s="41"/>
      <c r="D3358" s="42">
        <v>42825</v>
      </c>
      <c r="E3358" s="42">
        <v>2958465</v>
      </c>
      <c r="F3358" s="41"/>
      <c r="G3358" s="41"/>
      <c r="H3358" s="40" t="s">
        <v>9590</v>
      </c>
      <c r="I3358" s="42">
        <v>42825</v>
      </c>
      <c r="J3358" s="40" t="s">
        <v>11115</v>
      </c>
      <c r="K3358" s="42">
        <v>42825</v>
      </c>
      <c r="L3358" s="40" t="s">
        <v>11115</v>
      </c>
      <c r="M3358" s="42">
        <v>42825</v>
      </c>
      <c r="N3358" s="42">
        <v>2958465</v>
      </c>
      <c r="O3358" s="40" t="s">
        <v>11149</v>
      </c>
      <c r="P3358" s="40" t="s">
        <v>18858</v>
      </c>
      <c r="Q3358" s="40" t="s">
        <v>11152</v>
      </c>
    </row>
    <row r="3359" spans="1:17" ht="26.5" x14ac:dyDescent="0.35">
      <c r="A3359" s="40" t="s">
        <v>18859</v>
      </c>
      <c r="B3359" s="40" t="s">
        <v>18860</v>
      </c>
      <c r="C3359" s="41"/>
      <c r="D3359" s="42">
        <v>42825</v>
      </c>
      <c r="E3359" s="42">
        <v>2958465</v>
      </c>
      <c r="F3359" s="41"/>
      <c r="G3359" s="41"/>
      <c r="H3359" s="40" t="s">
        <v>9590</v>
      </c>
      <c r="I3359" s="42">
        <v>42825</v>
      </c>
      <c r="J3359" s="40" t="s">
        <v>11115</v>
      </c>
      <c r="K3359" s="42">
        <v>42825</v>
      </c>
      <c r="L3359" s="40" t="s">
        <v>11115</v>
      </c>
      <c r="M3359" s="42">
        <v>42825</v>
      </c>
      <c r="N3359" s="42">
        <v>2958465</v>
      </c>
      <c r="O3359" s="40" t="s">
        <v>11149</v>
      </c>
      <c r="P3359" s="40" t="s">
        <v>18861</v>
      </c>
      <c r="Q3359" s="40" t="s">
        <v>11167</v>
      </c>
    </row>
    <row r="3360" spans="1:17" x14ac:dyDescent="0.35">
      <c r="A3360" s="40" t="s">
        <v>18862</v>
      </c>
      <c r="B3360" s="40" t="s">
        <v>18863</v>
      </c>
      <c r="C3360" s="41"/>
      <c r="D3360" s="42">
        <v>42825</v>
      </c>
      <c r="E3360" s="42">
        <v>2958465</v>
      </c>
      <c r="F3360" s="41"/>
      <c r="G3360" s="41"/>
      <c r="H3360" s="40" t="s">
        <v>9590</v>
      </c>
      <c r="I3360" s="42">
        <v>42825</v>
      </c>
      <c r="J3360" s="40" t="s">
        <v>11115</v>
      </c>
      <c r="K3360" s="42">
        <v>42825</v>
      </c>
      <c r="L3360" s="40" t="s">
        <v>11115</v>
      </c>
      <c r="M3360" s="42">
        <v>42825</v>
      </c>
      <c r="N3360" s="42">
        <v>2958465</v>
      </c>
      <c r="O3360" s="40" t="s">
        <v>11149</v>
      </c>
      <c r="P3360" s="40" t="s">
        <v>18864</v>
      </c>
      <c r="Q3360" s="40" t="s">
        <v>11167</v>
      </c>
    </row>
    <row r="3361" spans="1:17" x14ac:dyDescent="0.35">
      <c r="A3361" s="40" t="s">
        <v>18865</v>
      </c>
      <c r="B3361" s="40" t="s">
        <v>18866</v>
      </c>
      <c r="C3361" s="41"/>
      <c r="D3361" s="42">
        <v>42825</v>
      </c>
      <c r="E3361" s="42">
        <v>2958465</v>
      </c>
      <c r="F3361" s="41"/>
      <c r="G3361" s="41"/>
      <c r="H3361" s="40" t="s">
        <v>9590</v>
      </c>
      <c r="I3361" s="42">
        <v>42825</v>
      </c>
      <c r="J3361" s="40" t="s">
        <v>11115</v>
      </c>
      <c r="K3361" s="42">
        <v>42825</v>
      </c>
      <c r="L3361" s="40" t="s">
        <v>11115</v>
      </c>
      <c r="M3361" s="42">
        <v>42825</v>
      </c>
      <c r="N3361" s="42">
        <v>2958465</v>
      </c>
      <c r="O3361" s="40" t="s">
        <v>11194</v>
      </c>
      <c r="P3361" s="40" t="s">
        <v>18867</v>
      </c>
      <c r="Q3361" s="40" t="s">
        <v>11118</v>
      </c>
    </row>
    <row r="3362" spans="1:17" x14ac:dyDescent="0.35">
      <c r="A3362" s="40" t="s">
        <v>18868</v>
      </c>
      <c r="B3362" s="40" t="s">
        <v>18869</v>
      </c>
      <c r="C3362" s="41"/>
      <c r="D3362" s="42">
        <v>42825</v>
      </c>
      <c r="E3362" s="42">
        <v>2958465</v>
      </c>
      <c r="F3362" s="41"/>
      <c r="G3362" s="41"/>
      <c r="H3362" s="40" t="s">
        <v>9590</v>
      </c>
      <c r="I3362" s="42">
        <v>42825</v>
      </c>
      <c r="J3362" s="40" t="s">
        <v>11115</v>
      </c>
      <c r="K3362" s="42">
        <v>42825</v>
      </c>
      <c r="L3362" s="40" t="s">
        <v>11115</v>
      </c>
      <c r="M3362" s="42">
        <v>42825</v>
      </c>
      <c r="N3362" s="42">
        <v>2958465</v>
      </c>
      <c r="O3362" s="40" t="s">
        <v>11194</v>
      </c>
      <c r="P3362" s="40" t="s">
        <v>18867</v>
      </c>
      <c r="Q3362" s="40" t="s">
        <v>11136</v>
      </c>
    </row>
    <row r="3363" spans="1:17" x14ac:dyDescent="0.35">
      <c r="A3363" s="40" t="s">
        <v>18870</v>
      </c>
      <c r="B3363" s="40" t="s">
        <v>18871</v>
      </c>
      <c r="C3363" s="41"/>
      <c r="D3363" s="42">
        <v>42825</v>
      </c>
      <c r="E3363" s="42">
        <v>2958465</v>
      </c>
      <c r="F3363" s="41"/>
      <c r="G3363" s="41"/>
      <c r="H3363" s="40" t="s">
        <v>9590</v>
      </c>
      <c r="I3363" s="42">
        <v>42825</v>
      </c>
      <c r="J3363" s="40" t="s">
        <v>11115</v>
      </c>
      <c r="K3363" s="42">
        <v>42825</v>
      </c>
      <c r="L3363" s="40" t="s">
        <v>11115</v>
      </c>
      <c r="M3363" s="42">
        <v>42825</v>
      </c>
      <c r="N3363" s="42">
        <v>2958465</v>
      </c>
      <c r="O3363" s="40" t="s">
        <v>11384</v>
      </c>
      <c r="P3363" s="40" t="s">
        <v>18872</v>
      </c>
      <c r="Q3363" s="40" t="s">
        <v>11139</v>
      </c>
    </row>
    <row r="3364" spans="1:17" x14ac:dyDescent="0.35">
      <c r="A3364" s="40" t="s">
        <v>18873</v>
      </c>
      <c r="B3364" s="40" t="s">
        <v>18874</v>
      </c>
      <c r="C3364" s="41"/>
      <c r="D3364" s="42">
        <v>42825</v>
      </c>
      <c r="E3364" s="42">
        <v>2958465</v>
      </c>
      <c r="F3364" s="41"/>
      <c r="G3364" s="41"/>
      <c r="H3364" s="40" t="s">
        <v>9590</v>
      </c>
      <c r="I3364" s="42">
        <v>42825</v>
      </c>
      <c r="J3364" s="40" t="s">
        <v>11115</v>
      </c>
      <c r="K3364" s="42">
        <v>42825</v>
      </c>
      <c r="L3364" s="40" t="s">
        <v>11115</v>
      </c>
      <c r="M3364" s="42">
        <v>42825</v>
      </c>
      <c r="N3364" s="42">
        <v>2958465</v>
      </c>
      <c r="O3364" s="40" t="s">
        <v>11249</v>
      </c>
      <c r="P3364" s="40" t="s">
        <v>18875</v>
      </c>
      <c r="Q3364" s="40" t="s">
        <v>11118</v>
      </c>
    </row>
    <row r="3365" spans="1:17" x14ac:dyDescent="0.35">
      <c r="A3365" s="40" t="s">
        <v>18876</v>
      </c>
      <c r="B3365" s="40" t="s">
        <v>18877</v>
      </c>
      <c r="C3365" s="41"/>
      <c r="D3365" s="42">
        <v>42825</v>
      </c>
      <c r="E3365" s="42">
        <v>2958465</v>
      </c>
      <c r="F3365" s="41"/>
      <c r="G3365" s="41"/>
      <c r="H3365" s="40" t="s">
        <v>9590</v>
      </c>
      <c r="I3365" s="42">
        <v>42825</v>
      </c>
      <c r="J3365" s="40" t="s">
        <v>11115</v>
      </c>
      <c r="K3365" s="42">
        <v>42825</v>
      </c>
      <c r="L3365" s="40" t="s">
        <v>11115</v>
      </c>
      <c r="M3365" s="42">
        <v>42825</v>
      </c>
      <c r="N3365" s="42">
        <v>2958465</v>
      </c>
      <c r="O3365" s="40" t="s">
        <v>11249</v>
      </c>
      <c r="P3365" s="40" t="s">
        <v>18875</v>
      </c>
      <c r="Q3365" s="40" t="s">
        <v>11121</v>
      </c>
    </row>
    <row r="3366" spans="1:17" x14ac:dyDescent="0.35">
      <c r="A3366" s="40" t="s">
        <v>18878</v>
      </c>
      <c r="B3366" s="40" t="s">
        <v>18879</v>
      </c>
      <c r="C3366" s="41"/>
      <c r="D3366" s="42">
        <v>42825</v>
      </c>
      <c r="E3366" s="42">
        <v>2958465</v>
      </c>
      <c r="F3366" s="41"/>
      <c r="G3366" s="41"/>
      <c r="H3366" s="40" t="s">
        <v>9590</v>
      </c>
      <c r="I3366" s="42">
        <v>42825</v>
      </c>
      <c r="J3366" s="40" t="s">
        <v>11115</v>
      </c>
      <c r="K3366" s="42">
        <v>42825</v>
      </c>
      <c r="L3366" s="40" t="s">
        <v>11115</v>
      </c>
      <c r="M3366" s="42">
        <v>42825</v>
      </c>
      <c r="N3366" s="42">
        <v>2958465</v>
      </c>
      <c r="O3366" s="40" t="s">
        <v>11249</v>
      </c>
      <c r="P3366" s="40" t="s">
        <v>18875</v>
      </c>
      <c r="Q3366" s="40" t="s">
        <v>11136</v>
      </c>
    </row>
    <row r="3367" spans="1:17" x14ac:dyDescent="0.35">
      <c r="A3367" s="40" t="s">
        <v>18880</v>
      </c>
      <c r="B3367" s="40" t="s">
        <v>18881</v>
      </c>
      <c r="C3367" s="41"/>
      <c r="D3367" s="42">
        <v>42825</v>
      </c>
      <c r="E3367" s="42">
        <v>2958465</v>
      </c>
      <c r="F3367" s="41"/>
      <c r="G3367" s="41"/>
      <c r="H3367" s="40" t="s">
        <v>9590</v>
      </c>
      <c r="I3367" s="42">
        <v>42825</v>
      </c>
      <c r="J3367" s="40" t="s">
        <v>11115</v>
      </c>
      <c r="K3367" s="42">
        <v>42825</v>
      </c>
      <c r="L3367" s="40" t="s">
        <v>11115</v>
      </c>
      <c r="M3367" s="42">
        <v>42825</v>
      </c>
      <c r="N3367" s="42">
        <v>2958465</v>
      </c>
      <c r="O3367" s="40" t="s">
        <v>11128</v>
      </c>
      <c r="P3367" s="40" t="s">
        <v>18882</v>
      </c>
      <c r="Q3367" s="40" t="s">
        <v>11118</v>
      </c>
    </row>
    <row r="3368" spans="1:17" x14ac:dyDescent="0.35">
      <c r="A3368" s="40" t="s">
        <v>18883</v>
      </c>
      <c r="B3368" s="40" t="s">
        <v>18884</v>
      </c>
      <c r="C3368" s="41"/>
      <c r="D3368" s="42">
        <v>42825</v>
      </c>
      <c r="E3368" s="42">
        <v>2958465</v>
      </c>
      <c r="F3368" s="41"/>
      <c r="G3368" s="41"/>
      <c r="H3368" s="40" t="s">
        <v>9590</v>
      </c>
      <c r="I3368" s="42">
        <v>42825</v>
      </c>
      <c r="J3368" s="40" t="s">
        <v>11115</v>
      </c>
      <c r="K3368" s="42">
        <v>42825</v>
      </c>
      <c r="L3368" s="40" t="s">
        <v>11115</v>
      </c>
      <c r="M3368" s="42">
        <v>42825</v>
      </c>
      <c r="N3368" s="42">
        <v>2958465</v>
      </c>
      <c r="O3368" s="40" t="s">
        <v>11128</v>
      </c>
      <c r="P3368" s="40" t="s">
        <v>18882</v>
      </c>
      <c r="Q3368" s="40" t="s">
        <v>11136</v>
      </c>
    </row>
    <row r="3369" spans="1:17" x14ac:dyDescent="0.35">
      <c r="A3369" s="40" t="s">
        <v>18885</v>
      </c>
      <c r="B3369" s="40" t="s">
        <v>18886</v>
      </c>
      <c r="C3369" s="41"/>
      <c r="D3369" s="42">
        <v>42825</v>
      </c>
      <c r="E3369" s="42">
        <v>2958465</v>
      </c>
      <c r="F3369" s="41"/>
      <c r="G3369" s="41"/>
      <c r="H3369" s="40" t="s">
        <v>9590</v>
      </c>
      <c r="I3369" s="42">
        <v>42825</v>
      </c>
      <c r="J3369" s="40" t="s">
        <v>11115</v>
      </c>
      <c r="K3369" s="42">
        <v>42825</v>
      </c>
      <c r="L3369" s="40" t="s">
        <v>11115</v>
      </c>
      <c r="M3369" s="42">
        <v>42825</v>
      </c>
      <c r="N3369" s="42">
        <v>2958465</v>
      </c>
      <c r="O3369" s="40" t="s">
        <v>11116</v>
      </c>
      <c r="P3369" s="40" t="s">
        <v>18887</v>
      </c>
      <c r="Q3369" s="40" t="s">
        <v>11118</v>
      </c>
    </row>
    <row r="3370" spans="1:17" x14ac:dyDescent="0.35">
      <c r="A3370" s="40" t="s">
        <v>18888</v>
      </c>
      <c r="B3370" s="40" t="s">
        <v>18889</v>
      </c>
      <c r="C3370" s="41"/>
      <c r="D3370" s="42">
        <v>42825</v>
      </c>
      <c r="E3370" s="42">
        <v>2958465</v>
      </c>
      <c r="F3370" s="41"/>
      <c r="G3370" s="41"/>
      <c r="H3370" s="40" t="s">
        <v>9590</v>
      </c>
      <c r="I3370" s="42">
        <v>42825</v>
      </c>
      <c r="J3370" s="40" t="s">
        <v>11115</v>
      </c>
      <c r="K3370" s="42">
        <v>42825</v>
      </c>
      <c r="L3370" s="40" t="s">
        <v>11115</v>
      </c>
      <c r="M3370" s="42">
        <v>42825</v>
      </c>
      <c r="N3370" s="42">
        <v>2958465</v>
      </c>
      <c r="O3370" s="40" t="s">
        <v>11116</v>
      </c>
      <c r="P3370" s="40" t="s">
        <v>18887</v>
      </c>
      <c r="Q3370" s="40" t="s">
        <v>11121</v>
      </c>
    </row>
    <row r="3371" spans="1:17" x14ac:dyDescent="0.35">
      <c r="A3371" s="40" t="s">
        <v>18890</v>
      </c>
      <c r="B3371" s="40" t="s">
        <v>18891</v>
      </c>
      <c r="C3371" s="41"/>
      <c r="D3371" s="42">
        <v>42825</v>
      </c>
      <c r="E3371" s="42">
        <v>2958465</v>
      </c>
      <c r="F3371" s="41"/>
      <c r="G3371" s="41"/>
      <c r="H3371" s="40" t="s">
        <v>9590</v>
      </c>
      <c r="I3371" s="42">
        <v>42825</v>
      </c>
      <c r="J3371" s="40" t="s">
        <v>11115</v>
      </c>
      <c r="K3371" s="42">
        <v>42825</v>
      </c>
      <c r="L3371" s="40" t="s">
        <v>11115</v>
      </c>
      <c r="M3371" s="42">
        <v>42825</v>
      </c>
      <c r="N3371" s="42">
        <v>2958465</v>
      </c>
      <c r="O3371" s="40" t="s">
        <v>11116</v>
      </c>
      <c r="P3371" s="40" t="s">
        <v>18887</v>
      </c>
      <c r="Q3371" s="40" t="s">
        <v>11184</v>
      </c>
    </row>
    <row r="3372" spans="1:17" x14ac:dyDescent="0.35">
      <c r="A3372" s="40" t="s">
        <v>18892</v>
      </c>
      <c r="B3372" s="40" t="s">
        <v>18893</v>
      </c>
      <c r="C3372" s="41"/>
      <c r="D3372" s="42">
        <v>42825</v>
      </c>
      <c r="E3372" s="42">
        <v>2958465</v>
      </c>
      <c r="F3372" s="41"/>
      <c r="G3372" s="41"/>
      <c r="H3372" s="40" t="s">
        <v>9590</v>
      </c>
      <c r="I3372" s="42">
        <v>42825</v>
      </c>
      <c r="J3372" s="40" t="s">
        <v>11115</v>
      </c>
      <c r="K3372" s="42">
        <v>42825</v>
      </c>
      <c r="L3372" s="40" t="s">
        <v>11115</v>
      </c>
      <c r="M3372" s="42">
        <v>42825</v>
      </c>
      <c r="N3372" s="42">
        <v>2958465</v>
      </c>
      <c r="O3372" s="40" t="s">
        <v>11384</v>
      </c>
      <c r="P3372" s="40" t="s">
        <v>18894</v>
      </c>
      <c r="Q3372" s="40" t="s">
        <v>11139</v>
      </c>
    </row>
    <row r="3373" spans="1:17" x14ac:dyDescent="0.35">
      <c r="A3373" s="40" t="s">
        <v>18895</v>
      </c>
      <c r="B3373" s="40" t="s">
        <v>18896</v>
      </c>
      <c r="C3373" s="41"/>
      <c r="D3373" s="42">
        <v>42825</v>
      </c>
      <c r="E3373" s="42">
        <v>2958465</v>
      </c>
      <c r="F3373" s="41"/>
      <c r="G3373" s="41"/>
      <c r="H3373" s="40" t="s">
        <v>9590</v>
      </c>
      <c r="I3373" s="42">
        <v>42825</v>
      </c>
      <c r="J3373" s="40" t="s">
        <v>11115</v>
      </c>
      <c r="K3373" s="42">
        <v>42825</v>
      </c>
      <c r="L3373" s="40" t="s">
        <v>11115</v>
      </c>
      <c r="M3373" s="42">
        <v>42825</v>
      </c>
      <c r="N3373" s="42">
        <v>2958465</v>
      </c>
      <c r="O3373" s="40" t="s">
        <v>11116</v>
      </c>
      <c r="P3373" s="40" t="s">
        <v>18897</v>
      </c>
      <c r="Q3373" s="40" t="s">
        <v>11121</v>
      </c>
    </row>
    <row r="3374" spans="1:17" x14ac:dyDescent="0.35">
      <c r="A3374" s="40" t="s">
        <v>18898</v>
      </c>
      <c r="B3374" s="40" t="s">
        <v>18896</v>
      </c>
      <c r="C3374" s="41"/>
      <c r="D3374" s="42">
        <v>42825</v>
      </c>
      <c r="E3374" s="42">
        <v>2958465</v>
      </c>
      <c r="F3374" s="41"/>
      <c r="G3374" s="41"/>
      <c r="H3374" s="40" t="s">
        <v>9590</v>
      </c>
      <c r="I3374" s="42">
        <v>42825</v>
      </c>
      <c r="J3374" s="40" t="s">
        <v>11115</v>
      </c>
      <c r="K3374" s="42">
        <v>42825</v>
      </c>
      <c r="L3374" s="40" t="s">
        <v>11115</v>
      </c>
      <c r="M3374" s="42">
        <v>42825</v>
      </c>
      <c r="N3374" s="42">
        <v>2958465</v>
      </c>
      <c r="O3374" s="40" t="s">
        <v>11116</v>
      </c>
      <c r="P3374" s="40" t="s">
        <v>18897</v>
      </c>
      <c r="Q3374" s="40" t="s">
        <v>11121</v>
      </c>
    </row>
    <row r="3375" spans="1:17" x14ac:dyDescent="0.35">
      <c r="A3375" s="40" t="s">
        <v>18899</v>
      </c>
      <c r="B3375" s="40" t="s">
        <v>18896</v>
      </c>
      <c r="C3375" s="41"/>
      <c r="D3375" s="42">
        <v>42825</v>
      </c>
      <c r="E3375" s="42">
        <v>2958465</v>
      </c>
      <c r="F3375" s="41"/>
      <c r="G3375" s="41"/>
      <c r="H3375" s="40" t="s">
        <v>9590</v>
      </c>
      <c r="I3375" s="42">
        <v>42825</v>
      </c>
      <c r="J3375" s="40" t="s">
        <v>11115</v>
      </c>
      <c r="K3375" s="42">
        <v>42825</v>
      </c>
      <c r="L3375" s="40" t="s">
        <v>11115</v>
      </c>
      <c r="M3375" s="42">
        <v>42825</v>
      </c>
      <c r="N3375" s="42">
        <v>2958465</v>
      </c>
      <c r="O3375" s="40" t="s">
        <v>11116</v>
      </c>
      <c r="P3375" s="40" t="s">
        <v>18897</v>
      </c>
      <c r="Q3375" s="40" t="s">
        <v>11121</v>
      </c>
    </row>
    <row r="3376" spans="1:17" x14ac:dyDescent="0.35">
      <c r="A3376" s="40" t="s">
        <v>18900</v>
      </c>
      <c r="B3376" s="40" t="s">
        <v>18896</v>
      </c>
      <c r="C3376" s="41"/>
      <c r="D3376" s="42">
        <v>42825</v>
      </c>
      <c r="E3376" s="42">
        <v>2958465</v>
      </c>
      <c r="F3376" s="41"/>
      <c r="G3376" s="41"/>
      <c r="H3376" s="40" t="s">
        <v>9590</v>
      </c>
      <c r="I3376" s="42">
        <v>42825</v>
      </c>
      <c r="J3376" s="40" t="s">
        <v>11115</v>
      </c>
      <c r="K3376" s="42">
        <v>42825</v>
      </c>
      <c r="L3376" s="40" t="s">
        <v>11115</v>
      </c>
      <c r="M3376" s="42">
        <v>42825</v>
      </c>
      <c r="N3376" s="42">
        <v>2958465</v>
      </c>
      <c r="O3376" s="40" t="s">
        <v>11116</v>
      </c>
      <c r="P3376" s="40" t="s">
        <v>18897</v>
      </c>
      <c r="Q3376" s="40" t="s">
        <v>11121</v>
      </c>
    </row>
    <row r="3377" spans="1:17" x14ac:dyDescent="0.35">
      <c r="A3377" s="40" t="s">
        <v>18901</v>
      </c>
      <c r="B3377" s="40" t="s">
        <v>18896</v>
      </c>
      <c r="C3377" s="41"/>
      <c r="D3377" s="42">
        <v>42825</v>
      </c>
      <c r="E3377" s="42">
        <v>2958465</v>
      </c>
      <c r="F3377" s="41"/>
      <c r="G3377" s="41"/>
      <c r="H3377" s="40" t="s">
        <v>9590</v>
      </c>
      <c r="I3377" s="42">
        <v>42825</v>
      </c>
      <c r="J3377" s="40" t="s">
        <v>11115</v>
      </c>
      <c r="K3377" s="42">
        <v>42825</v>
      </c>
      <c r="L3377" s="40" t="s">
        <v>11115</v>
      </c>
      <c r="M3377" s="42">
        <v>42825</v>
      </c>
      <c r="N3377" s="42">
        <v>2958465</v>
      </c>
      <c r="O3377" s="40" t="s">
        <v>11116</v>
      </c>
      <c r="P3377" s="40" t="s">
        <v>18897</v>
      </c>
      <c r="Q3377" s="40" t="s">
        <v>11121</v>
      </c>
    </row>
    <row r="3378" spans="1:17" x14ac:dyDescent="0.35">
      <c r="A3378" s="40" t="s">
        <v>18902</v>
      </c>
      <c r="B3378" s="40" t="s">
        <v>18896</v>
      </c>
      <c r="C3378" s="41"/>
      <c r="D3378" s="42">
        <v>42825</v>
      </c>
      <c r="E3378" s="42">
        <v>2958465</v>
      </c>
      <c r="F3378" s="41"/>
      <c r="G3378" s="41"/>
      <c r="H3378" s="40" t="s">
        <v>9590</v>
      </c>
      <c r="I3378" s="42">
        <v>42825</v>
      </c>
      <c r="J3378" s="40" t="s">
        <v>11115</v>
      </c>
      <c r="K3378" s="42">
        <v>42825</v>
      </c>
      <c r="L3378" s="40" t="s">
        <v>11115</v>
      </c>
      <c r="M3378" s="42">
        <v>42825</v>
      </c>
      <c r="N3378" s="42">
        <v>2958465</v>
      </c>
      <c r="O3378" s="40" t="s">
        <v>11116</v>
      </c>
      <c r="P3378" s="40" t="s">
        <v>18897</v>
      </c>
      <c r="Q3378" s="40" t="s">
        <v>11121</v>
      </c>
    </row>
    <row r="3379" spans="1:17" x14ac:dyDescent="0.35">
      <c r="A3379" s="40" t="s">
        <v>18903</v>
      </c>
      <c r="B3379" s="40" t="s">
        <v>18896</v>
      </c>
      <c r="C3379" s="41"/>
      <c r="D3379" s="42">
        <v>42825</v>
      </c>
      <c r="E3379" s="42">
        <v>2958465</v>
      </c>
      <c r="F3379" s="41"/>
      <c r="G3379" s="41"/>
      <c r="H3379" s="40" t="s">
        <v>9590</v>
      </c>
      <c r="I3379" s="42">
        <v>42825</v>
      </c>
      <c r="J3379" s="40" t="s">
        <v>11115</v>
      </c>
      <c r="K3379" s="42">
        <v>42825</v>
      </c>
      <c r="L3379" s="40" t="s">
        <v>11115</v>
      </c>
      <c r="M3379" s="42">
        <v>42825</v>
      </c>
      <c r="N3379" s="42">
        <v>2958465</v>
      </c>
      <c r="O3379" s="40" t="s">
        <v>11116</v>
      </c>
      <c r="P3379" s="40" t="s">
        <v>18897</v>
      </c>
      <c r="Q3379" s="40" t="s">
        <v>11121</v>
      </c>
    </row>
    <row r="3380" spans="1:17" x14ac:dyDescent="0.35">
      <c r="A3380" s="40" t="s">
        <v>18904</v>
      </c>
      <c r="B3380" s="40" t="s">
        <v>18905</v>
      </c>
      <c r="C3380" s="41"/>
      <c r="D3380" s="42">
        <v>42825</v>
      </c>
      <c r="E3380" s="42">
        <v>2958465</v>
      </c>
      <c r="F3380" s="41"/>
      <c r="G3380" s="41"/>
      <c r="H3380" s="40" t="s">
        <v>9590</v>
      </c>
      <c r="I3380" s="42">
        <v>42825</v>
      </c>
      <c r="J3380" s="40" t="s">
        <v>11115</v>
      </c>
      <c r="K3380" s="42">
        <v>42825</v>
      </c>
      <c r="L3380" s="40" t="s">
        <v>11115</v>
      </c>
      <c r="M3380" s="42">
        <v>42825</v>
      </c>
      <c r="N3380" s="42">
        <v>2958465</v>
      </c>
      <c r="O3380" s="40" t="s">
        <v>11124</v>
      </c>
      <c r="P3380" s="40" t="s">
        <v>18906</v>
      </c>
      <c r="Q3380" s="40" t="s">
        <v>11118</v>
      </c>
    </row>
    <row r="3381" spans="1:17" x14ac:dyDescent="0.35">
      <c r="A3381" s="40" t="s">
        <v>18907</v>
      </c>
      <c r="B3381" s="40" t="s">
        <v>18908</v>
      </c>
      <c r="C3381" s="41"/>
      <c r="D3381" s="42">
        <v>42825</v>
      </c>
      <c r="E3381" s="42">
        <v>2958465</v>
      </c>
      <c r="F3381" s="41"/>
      <c r="G3381" s="41"/>
      <c r="H3381" s="40" t="s">
        <v>9590</v>
      </c>
      <c r="I3381" s="42">
        <v>42825</v>
      </c>
      <c r="J3381" s="40" t="s">
        <v>11115</v>
      </c>
      <c r="K3381" s="42">
        <v>42825</v>
      </c>
      <c r="L3381" s="40" t="s">
        <v>11115</v>
      </c>
      <c r="M3381" s="42">
        <v>42825</v>
      </c>
      <c r="N3381" s="42">
        <v>2958465</v>
      </c>
      <c r="O3381" s="40" t="s">
        <v>11124</v>
      </c>
      <c r="P3381" s="40" t="s">
        <v>18906</v>
      </c>
      <c r="Q3381" s="40" t="s">
        <v>11121</v>
      </c>
    </row>
    <row r="3382" spans="1:17" x14ac:dyDescent="0.35">
      <c r="A3382" s="40" t="s">
        <v>18909</v>
      </c>
      <c r="B3382" s="40" t="s">
        <v>18910</v>
      </c>
      <c r="C3382" s="41"/>
      <c r="D3382" s="42">
        <v>42825</v>
      </c>
      <c r="E3382" s="42">
        <v>2958465</v>
      </c>
      <c r="F3382" s="41"/>
      <c r="G3382" s="41"/>
      <c r="H3382" s="40" t="s">
        <v>9590</v>
      </c>
      <c r="I3382" s="42">
        <v>42825</v>
      </c>
      <c r="J3382" s="40" t="s">
        <v>11115</v>
      </c>
      <c r="K3382" s="42">
        <v>42825</v>
      </c>
      <c r="L3382" s="40" t="s">
        <v>11115</v>
      </c>
      <c r="M3382" s="42">
        <v>42825</v>
      </c>
      <c r="N3382" s="42">
        <v>2958465</v>
      </c>
      <c r="O3382" s="40" t="s">
        <v>11210</v>
      </c>
      <c r="P3382" s="40" t="s">
        <v>18911</v>
      </c>
      <c r="Q3382" s="40" t="s">
        <v>11118</v>
      </c>
    </row>
    <row r="3383" spans="1:17" ht="26.5" x14ac:dyDescent="0.35">
      <c r="A3383" s="40" t="s">
        <v>18912</v>
      </c>
      <c r="B3383" s="40" t="s">
        <v>18913</v>
      </c>
      <c r="C3383" s="41"/>
      <c r="D3383" s="42">
        <v>42825</v>
      </c>
      <c r="E3383" s="42">
        <v>2958465</v>
      </c>
      <c r="F3383" s="41"/>
      <c r="G3383" s="41"/>
      <c r="H3383" s="40" t="s">
        <v>9590</v>
      </c>
      <c r="I3383" s="42">
        <v>42825</v>
      </c>
      <c r="J3383" s="40" t="s">
        <v>11115</v>
      </c>
      <c r="K3383" s="42">
        <v>42825</v>
      </c>
      <c r="L3383" s="40" t="s">
        <v>11115</v>
      </c>
      <c r="M3383" s="42">
        <v>42825</v>
      </c>
      <c r="N3383" s="42">
        <v>2958465</v>
      </c>
      <c r="O3383" s="40" t="s">
        <v>18914</v>
      </c>
      <c r="P3383" s="40" t="s">
        <v>18911</v>
      </c>
      <c r="Q3383" s="40" t="s">
        <v>11144</v>
      </c>
    </row>
    <row r="3384" spans="1:17" x14ac:dyDescent="0.35">
      <c r="A3384" s="40" t="s">
        <v>18915</v>
      </c>
      <c r="B3384" s="40" t="s">
        <v>18916</v>
      </c>
      <c r="C3384" s="41"/>
      <c r="D3384" s="42">
        <v>42825</v>
      </c>
      <c r="E3384" s="42">
        <v>2958465</v>
      </c>
      <c r="F3384" s="41"/>
      <c r="G3384" s="41"/>
      <c r="H3384" s="40" t="s">
        <v>9590</v>
      </c>
      <c r="I3384" s="42">
        <v>42825</v>
      </c>
      <c r="J3384" s="40" t="s">
        <v>11115</v>
      </c>
      <c r="K3384" s="42">
        <v>42825</v>
      </c>
      <c r="L3384" s="40" t="s">
        <v>11115</v>
      </c>
      <c r="M3384" s="42">
        <v>42825</v>
      </c>
      <c r="N3384" s="42">
        <v>2958465</v>
      </c>
      <c r="O3384" s="40" t="s">
        <v>11210</v>
      </c>
      <c r="P3384" s="40" t="s">
        <v>18911</v>
      </c>
      <c r="Q3384" s="40" t="s">
        <v>11121</v>
      </c>
    </row>
    <row r="3385" spans="1:17" x14ac:dyDescent="0.35">
      <c r="A3385" s="40" t="s">
        <v>18917</v>
      </c>
      <c r="B3385" s="40" t="s">
        <v>18918</v>
      </c>
      <c r="C3385" s="41"/>
      <c r="D3385" s="42">
        <v>42825</v>
      </c>
      <c r="E3385" s="42">
        <v>2958465</v>
      </c>
      <c r="F3385" s="41"/>
      <c r="G3385" s="41"/>
      <c r="H3385" s="40" t="s">
        <v>9590</v>
      </c>
      <c r="I3385" s="42">
        <v>42825</v>
      </c>
      <c r="J3385" s="40" t="s">
        <v>11115</v>
      </c>
      <c r="K3385" s="42">
        <v>42825</v>
      </c>
      <c r="L3385" s="40" t="s">
        <v>11115</v>
      </c>
      <c r="M3385" s="42">
        <v>42825</v>
      </c>
      <c r="N3385" s="42">
        <v>2958465</v>
      </c>
      <c r="O3385" s="40" t="s">
        <v>11124</v>
      </c>
      <c r="P3385" s="40" t="s">
        <v>18919</v>
      </c>
      <c r="Q3385" s="40" t="s">
        <v>11121</v>
      </c>
    </row>
    <row r="3386" spans="1:17" ht="26.5" x14ac:dyDescent="0.35">
      <c r="A3386" s="40" t="s">
        <v>18920</v>
      </c>
      <c r="B3386" s="40" t="s">
        <v>18921</v>
      </c>
      <c r="C3386" s="41"/>
      <c r="D3386" s="42">
        <v>42825</v>
      </c>
      <c r="E3386" s="42">
        <v>2958465</v>
      </c>
      <c r="F3386" s="41"/>
      <c r="G3386" s="41"/>
      <c r="H3386" s="40" t="s">
        <v>9590</v>
      </c>
      <c r="I3386" s="42">
        <v>42825</v>
      </c>
      <c r="J3386" s="40" t="s">
        <v>11115</v>
      </c>
      <c r="K3386" s="42">
        <v>42825</v>
      </c>
      <c r="L3386" s="40" t="s">
        <v>11115</v>
      </c>
      <c r="M3386" s="42">
        <v>42825</v>
      </c>
      <c r="N3386" s="42">
        <v>2958465</v>
      </c>
      <c r="O3386" s="40" t="s">
        <v>18922</v>
      </c>
      <c r="P3386" s="40" t="s">
        <v>18923</v>
      </c>
      <c r="Q3386" s="40" t="s">
        <v>11118</v>
      </c>
    </row>
    <row r="3387" spans="1:17" ht="26.5" x14ac:dyDescent="0.35">
      <c r="A3387" s="40" t="s">
        <v>18924</v>
      </c>
      <c r="B3387" s="40" t="s">
        <v>18925</v>
      </c>
      <c r="C3387" s="41"/>
      <c r="D3387" s="42">
        <v>42825</v>
      </c>
      <c r="E3387" s="42">
        <v>2958465</v>
      </c>
      <c r="F3387" s="41"/>
      <c r="G3387" s="41"/>
      <c r="H3387" s="40" t="s">
        <v>9590</v>
      </c>
      <c r="I3387" s="42">
        <v>42825</v>
      </c>
      <c r="J3387" s="40" t="s">
        <v>11115</v>
      </c>
      <c r="K3387" s="42">
        <v>42825</v>
      </c>
      <c r="L3387" s="40" t="s">
        <v>11115</v>
      </c>
      <c r="M3387" s="42">
        <v>42825</v>
      </c>
      <c r="N3387" s="42">
        <v>2958465</v>
      </c>
      <c r="O3387" s="40" t="s">
        <v>18922</v>
      </c>
      <c r="P3387" s="40" t="s">
        <v>18923</v>
      </c>
      <c r="Q3387" s="40" t="s">
        <v>11121</v>
      </c>
    </row>
    <row r="3388" spans="1:17" ht="26.5" x14ac:dyDescent="0.35">
      <c r="A3388" s="40" t="s">
        <v>18926</v>
      </c>
      <c r="B3388" s="40" t="s">
        <v>18927</v>
      </c>
      <c r="C3388" s="41"/>
      <c r="D3388" s="42">
        <v>42825</v>
      </c>
      <c r="E3388" s="42">
        <v>2958465</v>
      </c>
      <c r="F3388" s="41"/>
      <c r="G3388" s="41"/>
      <c r="H3388" s="40" t="s">
        <v>9590</v>
      </c>
      <c r="I3388" s="42">
        <v>42825</v>
      </c>
      <c r="J3388" s="40" t="s">
        <v>11115</v>
      </c>
      <c r="K3388" s="42">
        <v>42825</v>
      </c>
      <c r="L3388" s="40" t="s">
        <v>11115</v>
      </c>
      <c r="M3388" s="42">
        <v>42825</v>
      </c>
      <c r="N3388" s="42">
        <v>2958465</v>
      </c>
      <c r="O3388" s="40" t="s">
        <v>18922</v>
      </c>
      <c r="P3388" s="40" t="s">
        <v>18923</v>
      </c>
      <c r="Q3388" s="40" t="s">
        <v>11167</v>
      </c>
    </row>
    <row r="3389" spans="1:17" ht="26.5" x14ac:dyDescent="0.35">
      <c r="A3389" s="40" t="s">
        <v>18928</v>
      </c>
      <c r="B3389" s="40" t="s">
        <v>18929</v>
      </c>
      <c r="C3389" s="41"/>
      <c r="D3389" s="42">
        <v>42825</v>
      </c>
      <c r="E3389" s="42">
        <v>2958465</v>
      </c>
      <c r="F3389" s="41"/>
      <c r="G3389" s="41"/>
      <c r="H3389" s="40" t="s">
        <v>9590</v>
      </c>
      <c r="I3389" s="42">
        <v>42825</v>
      </c>
      <c r="J3389" s="40" t="s">
        <v>11115</v>
      </c>
      <c r="K3389" s="42">
        <v>42825</v>
      </c>
      <c r="L3389" s="40" t="s">
        <v>11115</v>
      </c>
      <c r="M3389" s="42">
        <v>42825</v>
      </c>
      <c r="N3389" s="42">
        <v>2958465</v>
      </c>
      <c r="O3389" s="40" t="s">
        <v>11221</v>
      </c>
      <c r="P3389" s="40" t="s">
        <v>18930</v>
      </c>
      <c r="Q3389" s="40" t="s">
        <v>11121</v>
      </c>
    </row>
    <row r="3390" spans="1:17" ht="26.5" x14ac:dyDescent="0.35">
      <c r="A3390" s="40" t="s">
        <v>18931</v>
      </c>
      <c r="B3390" s="40" t="s">
        <v>18932</v>
      </c>
      <c r="C3390" s="41"/>
      <c r="D3390" s="42">
        <v>42825</v>
      </c>
      <c r="E3390" s="42">
        <v>2958465</v>
      </c>
      <c r="F3390" s="40" t="s">
        <v>13118</v>
      </c>
      <c r="G3390" s="41"/>
      <c r="H3390" s="40" t="s">
        <v>9590</v>
      </c>
      <c r="I3390" s="42">
        <v>42825</v>
      </c>
      <c r="J3390" s="40" t="s">
        <v>11115</v>
      </c>
      <c r="K3390" s="42">
        <v>42825</v>
      </c>
      <c r="L3390" s="40" t="s">
        <v>11115</v>
      </c>
      <c r="M3390" s="42">
        <v>42825</v>
      </c>
      <c r="N3390" s="42">
        <v>2958465</v>
      </c>
      <c r="O3390" s="40" t="s">
        <v>11221</v>
      </c>
      <c r="P3390" s="40" t="s">
        <v>18933</v>
      </c>
      <c r="Q3390" s="40" t="s">
        <v>11118</v>
      </c>
    </row>
    <row r="3391" spans="1:17" ht="26.5" x14ac:dyDescent="0.35">
      <c r="A3391" s="40" t="s">
        <v>18934</v>
      </c>
      <c r="B3391" s="40" t="s">
        <v>18935</v>
      </c>
      <c r="C3391" s="41"/>
      <c r="D3391" s="42">
        <v>42825</v>
      </c>
      <c r="E3391" s="42">
        <v>2958465</v>
      </c>
      <c r="F3391" s="41"/>
      <c r="G3391" s="41"/>
      <c r="H3391" s="40" t="s">
        <v>9590</v>
      </c>
      <c r="I3391" s="42">
        <v>42825</v>
      </c>
      <c r="J3391" s="40" t="s">
        <v>11115</v>
      </c>
      <c r="K3391" s="42">
        <v>42825</v>
      </c>
      <c r="L3391" s="40" t="s">
        <v>11115</v>
      </c>
      <c r="M3391" s="42">
        <v>42825</v>
      </c>
      <c r="N3391" s="42">
        <v>2958465</v>
      </c>
      <c r="O3391" s="40" t="s">
        <v>11221</v>
      </c>
      <c r="P3391" s="40" t="s">
        <v>18933</v>
      </c>
      <c r="Q3391" s="40" t="s">
        <v>11121</v>
      </c>
    </row>
    <row r="3392" spans="1:17" x14ac:dyDescent="0.35">
      <c r="A3392" s="40" t="s">
        <v>18936</v>
      </c>
      <c r="B3392" s="40" t="s">
        <v>18937</v>
      </c>
      <c r="C3392" s="41"/>
      <c r="D3392" s="42">
        <v>42825</v>
      </c>
      <c r="E3392" s="42">
        <v>2958465</v>
      </c>
      <c r="F3392" s="41"/>
      <c r="G3392" s="41"/>
      <c r="H3392" s="40" t="s">
        <v>9590</v>
      </c>
      <c r="I3392" s="42">
        <v>42825</v>
      </c>
      <c r="J3392" s="40" t="s">
        <v>11115</v>
      </c>
      <c r="K3392" s="42">
        <v>42825</v>
      </c>
      <c r="L3392" s="40" t="s">
        <v>11115</v>
      </c>
      <c r="M3392" s="42">
        <v>42825</v>
      </c>
      <c r="N3392" s="42">
        <v>2958465</v>
      </c>
      <c r="O3392" s="40" t="s">
        <v>11116</v>
      </c>
      <c r="P3392" s="40" t="s">
        <v>18938</v>
      </c>
      <c r="Q3392" s="40" t="s">
        <v>11118</v>
      </c>
    </row>
    <row r="3393" spans="1:17" x14ac:dyDescent="0.35">
      <c r="A3393" s="40" t="s">
        <v>18939</v>
      </c>
      <c r="B3393" s="40" t="s">
        <v>18940</v>
      </c>
      <c r="C3393" s="41"/>
      <c r="D3393" s="42">
        <v>42825</v>
      </c>
      <c r="E3393" s="42">
        <v>2958465</v>
      </c>
      <c r="F3393" s="41"/>
      <c r="G3393" s="41"/>
      <c r="H3393" s="40" t="s">
        <v>9590</v>
      </c>
      <c r="I3393" s="42">
        <v>42825</v>
      </c>
      <c r="J3393" s="40" t="s">
        <v>11115</v>
      </c>
      <c r="K3393" s="42">
        <v>42825</v>
      </c>
      <c r="L3393" s="40" t="s">
        <v>11115</v>
      </c>
      <c r="M3393" s="42">
        <v>42825</v>
      </c>
      <c r="N3393" s="42">
        <v>2958465</v>
      </c>
      <c r="O3393" s="40" t="s">
        <v>11116</v>
      </c>
      <c r="P3393" s="40" t="s">
        <v>18938</v>
      </c>
      <c r="Q3393" s="40" t="s">
        <v>11121</v>
      </c>
    </row>
    <row r="3394" spans="1:17" x14ac:dyDescent="0.35">
      <c r="A3394" s="40" t="s">
        <v>18941</v>
      </c>
      <c r="B3394" s="40" t="s">
        <v>18942</v>
      </c>
      <c r="C3394" s="41"/>
      <c r="D3394" s="42">
        <v>42825</v>
      </c>
      <c r="E3394" s="42">
        <v>2958465</v>
      </c>
      <c r="F3394" s="41"/>
      <c r="G3394" s="41"/>
      <c r="H3394" s="40" t="s">
        <v>9590</v>
      </c>
      <c r="I3394" s="42">
        <v>42825</v>
      </c>
      <c r="J3394" s="40" t="s">
        <v>11115</v>
      </c>
      <c r="K3394" s="42">
        <v>42825</v>
      </c>
      <c r="L3394" s="40" t="s">
        <v>11115</v>
      </c>
      <c r="M3394" s="42">
        <v>42825</v>
      </c>
      <c r="N3394" s="42">
        <v>2958465</v>
      </c>
      <c r="O3394" s="40" t="s">
        <v>11720</v>
      </c>
      <c r="P3394" s="40" t="s">
        <v>18943</v>
      </c>
      <c r="Q3394" s="40" t="s">
        <v>11121</v>
      </c>
    </row>
    <row r="3395" spans="1:17" x14ac:dyDescent="0.35">
      <c r="A3395" s="40" t="s">
        <v>18944</v>
      </c>
      <c r="B3395" s="40" t="s">
        <v>18945</v>
      </c>
      <c r="C3395" s="41"/>
      <c r="D3395" s="42">
        <v>42825</v>
      </c>
      <c r="E3395" s="42">
        <v>2958465</v>
      </c>
      <c r="F3395" s="41"/>
      <c r="G3395" s="41"/>
      <c r="H3395" s="40" t="s">
        <v>9590</v>
      </c>
      <c r="I3395" s="42">
        <v>42825</v>
      </c>
      <c r="J3395" s="40" t="s">
        <v>11115</v>
      </c>
      <c r="K3395" s="42">
        <v>42825</v>
      </c>
      <c r="L3395" s="40" t="s">
        <v>11115</v>
      </c>
      <c r="M3395" s="42">
        <v>42825</v>
      </c>
      <c r="N3395" s="42">
        <v>2958465</v>
      </c>
      <c r="O3395" s="40" t="s">
        <v>11568</v>
      </c>
      <c r="P3395" s="40" t="s">
        <v>18946</v>
      </c>
      <c r="Q3395" s="40" t="s">
        <v>11118</v>
      </c>
    </row>
    <row r="3396" spans="1:17" x14ac:dyDescent="0.35">
      <c r="A3396" s="40" t="s">
        <v>18947</v>
      </c>
      <c r="B3396" s="40" t="s">
        <v>18948</v>
      </c>
      <c r="C3396" s="41"/>
      <c r="D3396" s="42">
        <v>42825</v>
      </c>
      <c r="E3396" s="42">
        <v>2958465</v>
      </c>
      <c r="F3396" s="41"/>
      <c r="G3396" s="41"/>
      <c r="H3396" s="40" t="s">
        <v>9590</v>
      </c>
      <c r="I3396" s="42">
        <v>42825</v>
      </c>
      <c r="J3396" s="40" t="s">
        <v>11115</v>
      </c>
      <c r="K3396" s="42">
        <v>42825</v>
      </c>
      <c r="L3396" s="40" t="s">
        <v>11115</v>
      </c>
      <c r="M3396" s="42">
        <v>42825</v>
      </c>
      <c r="N3396" s="42">
        <v>2958465</v>
      </c>
      <c r="O3396" s="40" t="s">
        <v>11568</v>
      </c>
      <c r="P3396" s="40" t="s">
        <v>18946</v>
      </c>
      <c r="Q3396" s="40" t="s">
        <v>11121</v>
      </c>
    </row>
    <row r="3397" spans="1:17" x14ac:dyDescent="0.35">
      <c r="A3397" s="40" t="s">
        <v>18949</v>
      </c>
      <c r="B3397" s="40" t="s">
        <v>18950</v>
      </c>
      <c r="C3397" s="41"/>
      <c r="D3397" s="42">
        <v>42825</v>
      </c>
      <c r="E3397" s="42">
        <v>2958465</v>
      </c>
      <c r="F3397" s="41"/>
      <c r="G3397" s="41"/>
      <c r="H3397" s="40" t="s">
        <v>9590</v>
      </c>
      <c r="I3397" s="42">
        <v>42825</v>
      </c>
      <c r="J3397" s="40" t="s">
        <v>11115</v>
      </c>
      <c r="K3397" s="42">
        <v>42825</v>
      </c>
      <c r="L3397" s="40" t="s">
        <v>11115</v>
      </c>
      <c r="M3397" s="42">
        <v>42825</v>
      </c>
      <c r="N3397" s="42">
        <v>2958465</v>
      </c>
      <c r="O3397" s="40" t="s">
        <v>11568</v>
      </c>
      <c r="P3397" s="40" t="s">
        <v>18946</v>
      </c>
      <c r="Q3397" s="40" t="s">
        <v>11139</v>
      </c>
    </row>
    <row r="3398" spans="1:17" x14ac:dyDescent="0.35">
      <c r="A3398" s="40" t="s">
        <v>18951</v>
      </c>
      <c r="B3398" s="40" t="s">
        <v>18952</v>
      </c>
      <c r="C3398" s="41"/>
      <c r="D3398" s="42">
        <v>42825</v>
      </c>
      <c r="E3398" s="42">
        <v>2958465</v>
      </c>
      <c r="F3398" s="40" t="s">
        <v>18309</v>
      </c>
      <c r="G3398" s="41"/>
      <c r="H3398" s="40" t="s">
        <v>9590</v>
      </c>
      <c r="I3398" s="42">
        <v>42825</v>
      </c>
      <c r="J3398" s="40" t="s">
        <v>11115</v>
      </c>
      <c r="K3398" s="42">
        <v>42825</v>
      </c>
      <c r="L3398" s="40" t="s">
        <v>11115</v>
      </c>
      <c r="M3398" s="42">
        <v>42825</v>
      </c>
      <c r="N3398" s="42">
        <v>2958465</v>
      </c>
      <c r="O3398" s="40" t="s">
        <v>11210</v>
      </c>
      <c r="P3398" s="40" t="s">
        <v>18953</v>
      </c>
      <c r="Q3398" s="40" t="s">
        <v>11144</v>
      </c>
    </row>
    <row r="3399" spans="1:17" x14ac:dyDescent="0.35">
      <c r="A3399" s="40" t="s">
        <v>18954</v>
      </c>
      <c r="B3399" s="40" t="s">
        <v>18955</v>
      </c>
      <c r="C3399" s="41"/>
      <c r="D3399" s="42">
        <v>42825</v>
      </c>
      <c r="E3399" s="42">
        <v>2958465</v>
      </c>
      <c r="F3399" s="41"/>
      <c r="G3399" s="41"/>
      <c r="H3399" s="40" t="s">
        <v>9590</v>
      </c>
      <c r="I3399" s="42">
        <v>42825</v>
      </c>
      <c r="J3399" s="40" t="s">
        <v>11115</v>
      </c>
      <c r="K3399" s="42">
        <v>42825</v>
      </c>
      <c r="L3399" s="40" t="s">
        <v>11115</v>
      </c>
      <c r="M3399" s="42">
        <v>42825</v>
      </c>
      <c r="N3399" s="42">
        <v>2958465</v>
      </c>
      <c r="O3399" s="40" t="s">
        <v>11210</v>
      </c>
      <c r="P3399" s="40" t="s">
        <v>18956</v>
      </c>
      <c r="Q3399" s="40" t="s">
        <v>11118</v>
      </c>
    </row>
    <row r="3400" spans="1:17" x14ac:dyDescent="0.35">
      <c r="A3400" s="40" t="s">
        <v>18957</v>
      </c>
      <c r="B3400" s="40" t="s">
        <v>18955</v>
      </c>
      <c r="C3400" s="41"/>
      <c r="D3400" s="42">
        <v>42825</v>
      </c>
      <c r="E3400" s="42">
        <v>2958465</v>
      </c>
      <c r="F3400" s="40" t="s">
        <v>13351</v>
      </c>
      <c r="G3400" s="41"/>
      <c r="H3400" s="40" t="s">
        <v>9590</v>
      </c>
      <c r="I3400" s="42">
        <v>42825</v>
      </c>
      <c r="J3400" s="40" t="s">
        <v>11115</v>
      </c>
      <c r="K3400" s="42">
        <v>42825</v>
      </c>
      <c r="L3400" s="40" t="s">
        <v>11115</v>
      </c>
      <c r="M3400" s="42">
        <v>42825</v>
      </c>
      <c r="N3400" s="42">
        <v>2958465</v>
      </c>
      <c r="O3400" s="40" t="s">
        <v>11210</v>
      </c>
      <c r="P3400" s="40" t="s">
        <v>18956</v>
      </c>
      <c r="Q3400" s="40" t="s">
        <v>11118</v>
      </c>
    </row>
    <row r="3401" spans="1:17" x14ac:dyDescent="0.35">
      <c r="A3401" s="40" t="s">
        <v>18958</v>
      </c>
      <c r="B3401" s="40" t="s">
        <v>18959</v>
      </c>
      <c r="C3401" s="41"/>
      <c r="D3401" s="42">
        <v>42825</v>
      </c>
      <c r="E3401" s="42">
        <v>2958465</v>
      </c>
      <c r="F3401" s="41"/>
      <c r="G3401" s="41"/>
      <c r="H3401" s="40" t="s">
        <v>9590</v>
      </c>
      <c r="I3401" s="42">
        <v>42825</v>
      </c>
      <c r="J3401" s="40" t="s">
        <v>11115</v>
      </c>
      <c r="K3401" s="42">
        <v>42825</v>
      </c>
      <c r="L3401" s="40" t="s">
        <v>11115</v>
      </c>
      <c r="M3401" s="42">
        <v>42825</v>
      </c>
      <c r="N3401" s="42">
        <v>2958465</v>
      </c>
      <c r="O3401" s="40" t="s">
        <v>11210</v>
      </c>
      <c r="P3401" s="40" t="s">
        <v>18956</v>
      </c>
      <c r="Q3401" s="40" t="s">
        <v>11144</v>
      </c>
    </row>
    <row r="3402" spans="1:17" x14ac:dyDescent="0.35">
      <c r="A3402" s="40" t="s">
        <v>18960</v>
      </c>
      <c r="B3402" s="40" t="s">
        <v>18959</v>
      </c>
      <c r="C3402" s="41"/>
      <c r="D3402" s="42">
        <v>42825</v>
      </c>
      <c r="E3402" s="42">
        <v>2958465</v>
      </c>
      <c r="F3402" s="41"/>
      <c r="G3402" s="41"/>
      <c r="H3402" s="40" t="s">
        <v>9590</v>
      </c>
      <c r="I3402" s="42">
        <v>42825</v>
      </c>
      <c r="J3402" s="40" t="s">
        <v>11115</v>
      </c>
      <c r="K3402" s="42">
        <v>42825</v>
      </c>
      <c r="L3402" s="40" t="s">
        <v>11115</v>
      </c>
      <c r="M3402" s="42">
        <v>42825</v>
      </c>
      <c r="N3402" s="42">
        <v>2958465</v>
      </c>
      <c r="O3402" s="40" t="s">
        <v>11210</v>
      </c>
      <c r="P3402" s="40" t="s">
        <v>18956</v>
      </c>
      <c r="Q3402" s="40" t="s">
        <v>11144</v>
      </c>
    </row>
    <row r="3403" spans="1:17" x14ac:dyDescent="0.35">
      <c r="A3403" s="40" t="s">
        <v>18961</v>
      </c>
      <c r="B3403" s="40" t="s">
        <v>18962</v>
      </c>
      <c r="C3403" s="41"/>
      <c r="D3403" s="42">
        <v>42825</v>
      </c>
      <c r="E3403" s="42">
        <v>2958465</v>
      </c>
      <c r="F3403" s="40" t="s">
        <v>18954</v>
      </c>
      <c r="G3403" s="41"/>
      <c r="H3403" s="40" t="s">
        <v>9590</v>
      </c>
      <c r="I3403" s="42">
        <v>42825</v>
      </c>
      <c r="J3403" s="40" t="s">
        <v>11115</v>
      </c>
      <c r="K3403" s="42">
        <v>42825</v>
      </c>
      <c r="L3403" s="40" t="s">
        <v>11115</v>
      </c>
      <c r="M3403" s="42">
        <v>42825</v>
      </c>
      <c r="N3403" s="42">
        <v>2958465</v>
      </c>
      <c r="O3403" s="40" t="s">
        <v>11210</v>
      </c>
      <c r="P3403" s="40" t="s">
        <v>18956</v>
      </c>
      <c r="Q3403" s="40" t="s">
        <v>11121</v>
      </c>
    </row>
    <row r="3404" spans="1:17" x14ac:dyDescent="0.35">
      <c r="A3404" s="40" t="s">
        <v>18963</v>
      </c>
      <c r="B3404" s="40" t="s">
        <v>18964</v>
      </c>
      <c r="C3404" s="41"/>
      <c r="D3404" s="42">
        <v>42825</v>
      </c>
      <c r="E3404" s="42">
        <v>2958465</v>
      </c>
      <c r="F3404" s="40" t="s">
        <v>16994</v>
      </c>
      <c r="G3404" s="41"/>
      <c r="H3404" s="40" t="s">
        <v>9590</v>
      </c>
      <c r="I3404" s="42">
        <v>42825</v>
      </c>
      <c r="J3404" s="40" t="s">
        <v>11115</v>
      </c>
      <c r="K3404" s="42">
        <v>42825</v>
      </c>
      <c r="L3404" s="40" t="s">
        <v>11115</v>
      </c>
      <c r="M3404" s="42">
        <v>42825</v>
      </c>
      <c r="N3404" s="42">
        <v>2958465</v>
      </c>
      <c r="O3404" s="40" t="s">
        <v>11210</v>
      </c>
      <c r="P3404" s="40" t="s">
        <v>18965</v>
      </c>
      <c r="Q3404" s="40" t="s">
        <v>11144</v>
      </c>
    </row>
    <row r="3405" spans="1:17" x14ac:dyDescent="0.35">
      <c r="A3405" s="40" t="s">
        <v>18966</v>
      </c>
      <c r="B3405" s="40" t="s">
        <v>18967</v>
      </c>
      <c r="C3405" s="41"/>
      <c r="D3405" s="42">
        <v>42825</v>
      </c>
      <c r="E3405" s="42">
        <v>2958465</v>
      </c>
      <c r="F3405" s="40" t="s">
        <v>18963</v>
      </c>
      <c r="G3405" s="41"/>
      <c r="H3405" s="40" t="s">
        <v>9590</v>
      </c>
      <c r="I3405" s="42">
        <v>42825</v>
      </c>
      <c r="J3405" s="40" t="s">
        <v>11115</v>
      </c>
      <c r="K3405" s="42">
        <v>42825</v>
      </c>
      <c r="L3405" s="40" t="s">
        <v>11115</v>
      </c>
      <c r="M3405" s="42">
        <v>42825</v>
      </c>
      <c r="N3405" s="42">
        <v>2958465</v>
      </c>
      <c r="O3405" s="40" t="s">
        <v>11210</v>
      </c>
      <c r="P3405" s="40" t="s">
        <v>18965</v>
      </c>
      <c r="Q3405" s="40" t="s">
        <v>11121</v>
      </c>
    </row>
    <row r="3406" spans="1:17" x14ac:dyDescent="0.35">
      <c r="A3406" s="40" t="s">
        <v>18968</v>
      </c>
      <c r="B3406" s="40" t="s">
        <v>18969</v>
      </c>
      <c r="C3406" s="41"/>
      <c r="D3406" s="42">
        <v>42825</v>
      </c>
      <c r="E3406" s="42">
        <v>2958465</v>
      </c>
      <c r="F3406" s="41"/>
      <c r="G3406" s="41"/>
      <c r="H3406" s="40" t="s">
        <v>9590</v>
      </c>
      <c r="I3406" s="42">
        <v>42825</v>
      </c>
      <c r="J3406" s="40" t="s">
        <v>11115</v>
      </c>
      <c r="K3406" s="42">
        <v>42825</v>
      </c>
      <c r="L3406" s="40" t="s">
        <v>11115</v>
      </c>
      <c r="M3406" s="42">
        <v>42825</v>
      </c>
      <c r="N3406" s="42">
        <v>2958465</v>
      </c>
      <c r="O3406" s="40" t="s">
        <v>11260</v>
      </c>
      <c r="P3406" s="40" t="s">
        <v>18970</v>
      </c>
      <c r="Q3406" s="40" t="s">
        <v>11118</v>
      </c>
    </row>
    <row r="3407" spans="1:17" x14ac:dyDescent="0.35">
      <c r="A3407" s="40" t="s">
        <v>18971</v>
      </c>
      <c r="B3407" s="40" t="s">
        <v>18972</v>
      </c>
      <c r="C3407" s="41"/>
      <c r="D3407" s="42">
        <v>42825</v>
      </c>
      <c r="E3407" s="42">
        <v>2958465</v>
      </c>
      <c r="F3407" s="41"/>
      <c r="G3407" s="41"/>
      <c r="H3407" s="40" t="s">
        <v>9590</v>
      </c>
      <c r="I3407" s="42">
        <v>42825</v>
      </c>
      <c r="J3407" s="40" t="s">
        <v>11115</v>
      </c>
      <c r="K3407" s="42">
        <v>42825</v>
      </c>
      <c r="L3407" s="40" t="s">
        <v>11115</v>
      </c>
      <c r="M3407" s="42">
        <v>42825</v>
      </c>
      <c r="N3407" s="42">
        <v>2958465</v>
      </c>
      <c r="O3407" s="40" t="s">
        <v>11260</v>
      </c>
      <c r="P3407" s="40" t="s">
        <v>18970</v>
      </c>
      <c r="Q3407" s="40" t="s">
        <v>11121</v>
      </c>
    </row>
    <row r="3408" spans="1:17" x14ac:dyDescent="0.35">
      <c r="A3408" s="40" t="s">
        <v>10713</v>
      </c>
      <c r="B3408" s="40" t="s">
        <v>18973</v>
      </c>
      <c r="C3408" s="41"/>
      <c r="D3408" s="42">
        <v>42825</v>
      </c>
      <c r="E3408" s="42">
        <v>2958465</v>
      </c>
      <c r="F3408" s="41"/>
      <c r="G3408" s="41"/>
      <c r="H3408" s="40" t="s">
        <v>9590</v>
      </c>
      <c r="I3408" s="42">
        <v>42825</v>
      </c>
      <c r="J3408" s="40" t="s">
        <v>11115</v>
      </c>
      <c r="K3408" s="42">
        <v>42825</v>
      </c>
      <c r="L3408" s="40" t="s">
        <v>11115</v>
      </c>
      <c r="M3408" s="42">
        <v>42825</v>
      </c>
      <c r="N3408" s="42">
        <v>2958465</v>
      </c>
      <c r="O3408" s="40" t="s">
        <v>11149</v>
      </c>
      <c r="P3408" s="40" t="s">
        <v>18974</v>
      </c>
      <c r="Q3408" s="40" t="s">
        <v>11118</v>
      </c>
    </row>
    <row r="3409" spans="1:17" x14ac:dyDescent="0.35">
      <c r="A3409" s="40" t="s">
        <v>18975</v>
      </c>
      <c r="B3409" s="40" t="s">
        <v>18976</v>
      </c>
      <c r="C3409" s="41"/>
      <c r="D3409" s="42">
        <v>42825</v>
      </c>
      <c r="E3409" s="42">
        <v>2958465</v>
      </c>
      <c r="F3409" s="41"/>
      <c r="G3409" s="41"/>
      <c r="H3409" s="40" t="s">
        <v>9590</v>
      </c>
      <c r="I3409" s="42">
        <v>42825</v>
      </c>
      <c r="J3409" s="40" t="s">
        <v>11115</v>
      </c>
      <c r="K3409" s="42">
        <v>42825</v>
      </c>
      <c r="L3409" s="40" t="s">
        <v>11115</v>
      </c>
      <c r="M3409" s="42">
        <v>42825</v>
      </c>
      <c r="N3409" s="42">
        <v>2958465</v>
      </c>
      <c r="O3409" s="40" t="s">
        <v>11149</v>
      </c>
      <c r="P3409" s="40" t="s">
        <v>18974</v>
      </c>
      <c r="Q3409" s="40" t="s">
        <v>11144</v>
      </c>
    </row>
    <row r="3410" spans="1:17" x14ac:dyDescent="0.35">
      <c r="A3410" s="40" t="s">
        <v>10712</v>
      </c>
      <c r="B3410" s="40" t="s">
        <v>18977</v>
      </c>
      <c r="C3410" s="41"/>
      <c r="D3410" s="42">
        <v>42825</v>
      </c>
      <c r="E3410" s="42">
        <v>2958465</v>
      </c>
      <c r="F3410" s="41"/>
      <c r="G3410" s="41"/>
      <c r="H3410" s="40" t="s">
        <v>9590</v>
      </c>
      <c r="I3410" s="42">
        <v>42825</v>
      </c>
      <c r="J3410" s="40" t="s">
        <v>11115</v>
      </c>
      <c r="K3410" s="42">
        <v>42825</v>
      </c>
      <c r="L3410" s="40" t="s">
        <v>11115</v>
      </c>
      <c r="M3410" s="42">
        <v>42825</v>
      </c>
      <c r="N3410" s="42">
        <v>2958465</v>
      </c>
      <c r="O3410" s="40" t="s">
        <v>11149</v>
      </c>
      <c r="P3410" s="40" t="s">
        <v>18974</v>
      </c>
      <c r="Q3410" s="40" t="s">
        <v>11152</v>
      </c>
    </row>
    <row r="3411" spans="1:17" x14ac:dyDescent="0.35">
      <c r="A3411" s="40" t="s">
        <v>8678</v>
      </c>
      <c r="B3411" s="40" t="s">
        <v>18977</v>
      </c>
      <c r="C3411" s="41"/>
      <c r="D3411" s="42">
        <v>42825</v>
      </c>
      <c r="E3411" s="42">
        <v>2958465</v>
      </c>
      <c r="F3411" s="41"/>
      <c r="G3411" s="41"/>
      <c r="H3411" s="40" t="s">
        <v>9590</v>
      </c>
      <c r="I3411" s="42">
        <v>42825</v>
      </c>
      <c r="J3411" s="40" t="s">
        <v>11115</v>
      </c>
      <c r="K3411" s="42">
        <v>42825</v>
      </c>
      <c r="L3411" s="40" t="s">
        <v>11115</v>
      </c>
      <c r="M3411" s="42">
        <v>42825</v>
      </c>
      <c r="N3411" s="42">
        <v>2958465</v>
      </c>
      <c r="O3411" s="40" t="s">
        <v>11149</v>
      </c>
      <c r="P3411" s="40" t="s">
        <v>18974</v>
      </c>
      <c r="Q3411" s="40" t="s">
        <v>11152</v>
      </c>
    </row>
    <row r="3412" spans="1:17" x14ac:dyDescent="0.35">
      <c r="A3412" s="40" t="s">
        <v>18978</v>
      </c>
      <c r="B3412" s="40" t="s">
        <v>18979</v>
      </c>
      <c r="C3412" s="41"/>
      <c r="D3412" s="42">
        <v>42825</v>
      </c>
      <c r="E3412" s="42">
        <v>2958465</v>
      </c>
      <c r="F3412" s="41"/>
      <c r="G3412" s="41"/>
      <c r="H3412" s="40" t="s">
        <v>9590</v>
      </c>
      <c r="I3412" s="42">
        <v>42825</v>
      </c>
      <c r="J3412" s="40" t="s">
        <v>11115</v>
      </c>
      <c r="K3412" s="42">
        <v>42825</v>
      </c>
      <c r="L3412" s="40" t="s">
        <v>11115</v>
      </c>
      <c r="M3412" s="42">
        <v>42825</v>
      </c>
      <c r="N3412" s="42">
        <v>2958465</v>
      </c>
      <c r="O3412" s="40" t="s">
        <v>11237</v>
      </c>
      <c r="P3412" s="40" t="s">
        <v>18980</v>
      </c>
      <c r="Q3412" s="40" t="s">
        <v>11139</v>
      </c>
    </row>
    <row r="3413" spans="1:17" x14ac:dyDescent="0.35">
      <c r="A3413" s="40" t="s">
        <v>18981</v>
      </c>
      <c r="B3413" s="40" t="s">
        <v>18982</v>
      </c>
      <c r="C3413" s="41"/>
      <c r="D3413" s="42">
        <v>42825</v>
      </c>
      <c r="E3413" s="42">
        <v>2958465</v>
      </c>
      <c r="F3413" s="41"/>
      <c r="G3413" s="41"/>
      <c r="H3413" s="40" t="s">
        <v>9590</v>
      </c>
      <c r="I3413" s="42">
        <v>42825</v>
      </c>
      <c r="J3413" s="40" t="s">
        <v>11115</v>
      </c>
      <c r="K3413" s="42">
        <v>42825</v>
      </c>
      <c r="L3413" s="40" t="s">
        <v>11115</v>
      </c>
      <c r="M3413" s="42">
        <v>42825</v>
      </c>
      <c r="N3413" s="42">
        <v>2958465</v>
      </c>
      <c r="O3413" s="40" t="s">
        <v>11124</v>
      </c>
      <c r="P3413" s="40" t="s">
        <v>18983</v>
      </c>
      <c r="Q3413" s="40" t="s">
        <v>11118</v>
      </c>
    </row>
    <row r="3414" spans="1:17" x14ac:dyDescent="0.35">
      <c r="A3414" s="40" t="s">
        <v>18984</v>
      </c>
      <c r="B3414" s="40" t="s">
        <v>18985</v>
      </c>
      <c r="C3414" s="41"/>
      <c r="D3414" s="42">
        <v>42825</v>
      </c>
      <c r="E3414" s="42">
        <v>2958465</v>
      </c>
      <c r="F3414" s="41"/>
      <c r="G3414" s="41"/>
      <c r="H3414" s="40" t="s">
        <v>9590</v>
      </c>
      <c r="I3414" s="42">
        <v>42825</v>
      </c>
      <c r="J3414" s="40" t="s">
        <v>11115</v>
      </c>
      <c r="K3414" s="42">
        <v>42825</v>
      </c>
      <c r="L3414" s="40" t="s">
        <v>11115</v>
      </c>
      <c r="M3414" s="42">
        <v>42825</v>
      </c>
      <c r="N3414" s="42">
        <v>2958465</v>
      </c>
      <c r="O3414" s="40" t="s">
        <v>11124</v>
      </c>
      <c r="P3414" s="40" t="s">
        <v>18983</v>
      </c>
      <c r="Q3414" s="40" t="s">
        <v>11121</v>
      </c>
    </row>
    <row r="3415" spans="1:17" x14ac:dyDescent="0.35">
      <c r="A3415" s="40" t="s">
        <v>18986</v>
      </c>
      <c r="B3415" s="40" t="s">
        <v>18987</v>
      </c>
      <c r="C3415" s="41"/>
      <c r="D3415" s="42">
        <v>42825</v>
      </c>
      <c r="E3415" s="42">
        <v>2958465</v>
      </c>
      <c r="F3415" s="41"/>
      <c r="G3415" s="41"/>
      <c r="H3415" s="40" t="s">
        <v>9590</v>
      </c>
      <c r="I3415" s="42">
        <v>42825</v>
      </c>
      <c r="J3415" s="40" t="s">
        <v>11115</v>
      </c>
      <c r="K3415" s="42">
        <v>42825</v>
      </c>
      <c r="L3415" s="40" t="s">
        <v>11115</v>
      </c>
      <c r="M3415" s="42">
        <v>42825</v>
      </c>
      <c r="N3415" s="42">
        <v>2958465</v>
      </c>
      <c r="O3415" s="40" t="s">
        <v>11384</v>
      </c>
      <c r="P3415" s="40" t="s">
        <v>18988</v>
      </c>
      <c r="Q3415" s="40" t="s">
        <v>11139</v>
      </c>
    </row>
    <row r="3416" spans="1:17" x14ac:dyDescent="0.35">
      <c r="A3416" s="40" t="s">
        <v>18989</v>
      </c>
      <c r="B3416" s="40" t="s">
        <v>18990</v>
      </c>
      <c r="C3416" s="41"/>
      <c r="D3416" s="42">
        <v>42825</v>
      </c>
      <c r="E3416" s="42">
        <v>2958465</v>
      </c>
      <c r="F3416" s="41"/>
      <c r="G3416" s="41"/>
      <c r="H3416" s="40" t="s">
        <v>9590</v>
      </c>
      <c r="I3416" s="42">
        <v>42825</v>
      </c>
      <c r="J3416" s="40" t="s">
        <v>11115</v>
      </c>
      <c r="K3416" s="42">
        <v>42825</v>
      </c>
      <c r="L3416" s="40" t="s">
        <v>11115</v>
      </c>
      <c r="M3416" s="42">
        <v>42825</v>
      </c>
      <c r="N3416" s="42">
        <v>2958465</v>
      </c>
      <c r="O3416" s="40" t="s">
        <v>11194</v>
      </c>
      <c r="P3416" s="40" t="s">
        <v>18991</v>
      </c>
      <c r="Q3416" s="40" t="s">
        <v>11118</v>
      </c>
    </row>
    <row r="3417" spans="1:17" x14ac:dyDescent="0.35">
      <c r="A3417" s="40" t="s">
        <v>18992</v>
      </c>
      <c r="B3417" s="40" t="s">
        <v>18993</v>
      </c>
      <c r="C3417" s="41"/>
      <c r="D3417" s="42">
        <v>42825</v>
      </c>
      <c r="E3417" s="42">
        <v>2958465</v>
      </c>
      <c r="F3417" s="41"/>
      <c r="G3417" s="41"/>
      <c r="H3417" s="40" t="s">
        <v>9590</v>
      </c>
      <c r="I3417" s="42">
        <v>42825</v>
      </c>
      <c r="J3417" s="40" t="s">
        <v>11115</v>
      </c>
      <c r="K3417" s="42">
        <v>42825</v>
      </c>
      <c r="L3417" s="40" t="s">
        <v>11115</v>
      </c>
      <c r="M3417" s="42">
        <v>42825</v>
      </c>
      <c r="N3417" s="42">
        <v>2958465</v>
      </c>
      <c r="O3417" s="40" t="s">
        <v>11194</v>
      </c>
      <c r="P3417" s="40" t="s">
        <v>18991</v>
      </c>
      <c r="Q3417" s="40" t="s">
        <v>11121</v>
      </c>
    </row>
    <row r="3418" spans="1:17" x14ac:dyDescent="0.35">
      <c r="A3418" s="40" t="s">
        <v>10414</v>
      </c>
      <c r="B3418" s="40" t="s">
        <v>18994</v>
      </c>
      <c r="C3418" s="41"/>
      <c r="D3418" s="42">
        <v>42825</v>
      </c>
      <c r="E3418" s="42">
        <v>2958465</v>
      </c>
      <c r="F3418" s="41"/>
      <c r="G3418" s="41"/>
      <c r="H3418" s="40" t="s">
        <v>9590</v>
      </c>
      <c r="I3418" s="42">
        <v>42825</v>
      </c>
      <c r="J3418" s="40" t="s">
        <v>11115</v>
      </c>
      <c r="K3418" s="42">
        <v>42825</v>
      </c>
      <c r="L3418" s="40" t="s">
        <v>11115</v>
      </c>
      <c r="M3418" s="42">
        <v>42825</v>
      </c>
      <c r="N3418" s="42">
        <v>2958465</v>
      </c>
      <c r="O3418" s="40" t="s">
        <v>11149</v>
      </c>
      <c r="P3418" s="40" t="s">
        <v>18995</v>
      </c>
      <c r="Q3418" s="40" t="s">
        <v>11118</v>
      </c>
    </row>
    <row r="3419" spans="1:17" x14ac:dyDescent="0.35">
      <c r="A3419" s="40" t="s">
        <v>10412</v>
      </c>
      <c r="B3419" s="40" t="s">
        <v>18996</v>
      </c>
      <c r="C3419" s="41"/>
      <c r="D3419" s="42">
        <v>42825</v>
      </c>
      <c r="E3419" s="42">
        <v>2958465</v>
      </c>
      <c r="F3419" s="41"/>
      <c r="G3419" s="41"/>
      <c r="H3419" s="40" t="s">
        <v>9590</v>
      </c>
      <c r="I3419" s="42">
        <v>42825</v>
      </c>
      <c r="J3419" s="40" t="s">
        <v>11115</v>
      </c>
      <c r="K3419" s="42">
        <v>42825</v>
      </c>
      <c r="L3419" s="40" t="s">
        <v>11115</v>
      </c>
      <c r="M3419" s="42">
        <v>42825</v>
      </c>
      <c r="N3419" s="42">
        <v>2958465</v>
      </c>
      <c r="O3419" s="40" t="s">
        <v>11149</v>
      </c>
      <c r="P3419" s="40" t="s">
        <v>18995</v>
      </c>
      <c r="Q3419" s="40" t="s">
        <v>11144</v>
      </c>
    </row>
    <row r="3420" spans="1:17" x14ac:dyDescent="0.35">
      <c r="A3420" s="40" t="s">
        <v>18997</v>
      </c>
      <c r="B3420" s="40" t="s">
        <v>18998</v>
      </c>
      <c r="C3420" s="41"/>
      <c r="D3420" s="42">
        <v>42825</v>
      </c>
      <c r="E3420" s="42">
        <v>2958465</v>
      </c>
      <c r="F3420" s="40" t="s">
        <v>13356</v>
      </c>
      <c r="G3420" s="41"/>
      <c r="H3420" s="40" t="s">
        <v>9590</v>
      </c>
      <c r="I3420" s="42">
        <v>42825</v>
      </c>
      <c r="J3420" s="40" t="s">
        <v>11115</v>
      </c>
      <c r="K3420" s="42">
        <v>42825</v>
      </c>
      <c r="L3420" s="40" t="s">
        <v>11115</v>
      </c>
      <c r="M3420" s="42">
        <v>42825</v>
      </c>
      <c r="N3420" s="42">
        <v>2958465</v>
      </c>
      <c r="O3420" s="40" t="s">
        <v>11210</v>
      </c>
      <c r="P3420" s="40" t="s">
        <v>18999</v>
      </c>
      <c r="Q3420" s="40" t="s">
        <v>11144</v>
      </c>
    </row>
    <row r="3421" spans="1:17" x14ac:dyDescent="0.35">
      <c r="A3421" s="40" t="s">
        <v>19000</v>
      </c>
      <c r="B3421" s="40" t="s">
        <v>19001</v>
      </c>
      <c r="C3421" s="41"/>
      <c r="D3421" s="42">
        <v>42825</v>
      </c>
      <c r="E3421" s="42">
        <v>2958465</v>
      </c>
      <c r="F3421" s="40" t="s">
        <v>18997</v>
      </c>
      <c r="G3421" s="41"/>
      <c r="H3421" s="40" t="s">
        <v>9590</v>
      </c>
      <c r="I3421" s="42">
        <v>42825</v>
      </c>
      <c r="J3421" s="40" t="s">
        <v>11115</v>
      </c>
      <c r="K3421" s="42">
        <v>42825</v>
      </c>
      <c r="L3421" s="40" t="s">
        <v>11115</v>
      </c>
      <c r="M3421" s="42">
        <v>42825</v>
      </c>
      <c r="N3421" s="42">
        <v>2958465</v>
      </c>
      <c r="O3421" s="40" t="s">
        <v>11210</v>
      </c>
      <c r="P3421" s="40" t="s">
        <v>18999</v>
      </c>
      <c r="Q3421" s="40" t="s">
        <v>11121</v>
      </c>
    </row>
    <row r="3422" spans="1:17" x14ac:dyDescent="0.35">
      <c r="A3422" s="40" t="s">
        <v>19002</v>
      </c>
      <c r="B3422" s="40" t="s">
        <v>19003</v>
      </c>
      <c r="C3422" s="41"/>
      <c r="D3422" s="42">
        <v>42956</v>
      </c>
      <c r="E3422" s="41"/>
      <c r="F3422" s="41"/>
      <c r="G3422" s="41"/>
      <c r="H3422" s="40" t="s">
        <v>9590</v>
      </c>
      <c r="I3422" s="42">
        <v>42956</v>
      </c>
      <c r="J3422" s="40" t="s">
        <v>11698</v>
      </c>
      <c r="K3422" s="42">
        <v>42956</v>
      </c>
      <c r="L3422" s="40" t="s">
        <v>11697</v>
      </c>
      <c r="M3422" s="42">
        <v>42956</v>
      </c>
      <c r="N3422" s="41"/>
      <c r="O3422" s="40" t="s">
        <v>11210</v>
      </c>
      <c r="P3422" s="40" t="s">
        <v>19004</v>
      </c>
      <c r="Q3422" s="40" t="s">
        <v>11121</v>
      </c>
    </row>
    <row r="3423" spans="1:17" x14ac:dyDescent="0.35">
      <c r="A3423" s="40" t="s">
        <v>19005</v>
      </c>
      <c r="B3423" s="40" t="s">
        <v>19006</v>
      </c>
      <c r="C3423" s="41"/>
      <c r="D3423" s="42">
        <v>42825</v>
      </c>
      <c r="E3423" s="42">
        <v>2958465</v>
      </c>
      <c r="F3423" s="40" t="s">
        <v>19007</v>
      </c>
      <c r="G3423" s="41"/>
      <c r="H3423" s="40" t="s">
        <v>9590</v>
      </c>
      <c r="I3423" s="42">
        <v>42825</v>
      </c>
      <c r="J3423" s="40" t="s">
        <v>11115</v>
      </c>
      <c r="K3423" s="42">
        <v>42825</v>
      </c>
      <c r="L3423" s="40" t="s">
        <v>11115</v>
      </c>
      <c r="M3423" s="42">
        <v>42825</v>
      </c>
      <c r="N3423" s="42">
        <v>2958465</v>
      </c>
      <c r="O3423" s="40" t="s">
        <v>11210</v>
      </c>
      <c r="P3423" s="40" t="s">
        <v>19008</v>
      </c>
      <c r="Q3423" s="40" t="s">
        <v>11144</v>
      </c>
    </row>
    <row r="3424" spans="1:17" x14ac:dyDescent="0.35">
      <c r="A3424" s="40" t="s">
        <v>19009</v>
      </c>
      <c r="B3424" s="40" t="s">
        <v>19010</v>
      </c>
      <c r="C3424" s="41"/>
      <c r="D3424" s="42">
        <v>42825</v>
      </c>
      <c r="E3424" s="42">
        <v>2958465</v>
      </c>
      <c r="F3424" s="40" t="s">
        <v>19011</v>
      </c>
      <c r="G3424" s="41"/>
      <c r="H3424" s="40" t="s">
        <v>9590</v>
      </c>
      <c r="I3424" s="42">
        <v>42825</v>
      </c>
      <c r="J3424" s="40" t="s">
        <v>11115</v>
      </c>
      <c r="K3424" s="42">
        <v>42825</v>
      </c>
      <c r="L3424" s="40" t="s">
        <v>11115</v>
      </c>
      <c r="M3424" s="42">
        <v>42825</v>
      </c>
      <c r="N3424" s="42">
        <v>2958465</v>
      </c>
      <c r="O3424" s="40" t="s">
        <v>11210</v>
      </c>
      <c r="P3424" s="40" t="s">
        <v>19008</v>
      </c>
      <c r="Q3424" s="40" t="s">
        <v>11121</v>
      </c>
    </row>
    <row r="3425" spans="1:17" x14ac:dyDescent="0.35">
      <c r="A3425" s="40" t="s">
        <v>19012</v>
      </c>
      <c r="B3425" s="40" t="s">
        <v>19013</v>
      </c>
      <c r="C3425" s="41"/>
      <c r="D3425" s="42">
        <v>42825</v>
      </c>
      <c r="E3425" s="42">
        <v>2958465</v>
      </c>
      <c r="F3425" s="40" t="s">
        <v>19014</v>
      </c>
      <c r="G3425" s="41"/>
      <c r="H3425" s="40" t="s">
        <v>9590</v>
      </c>
      <c r="I3425" s="42">
        <v>42825</v>
      </c>
      <c r="J3425" s="40" t="s">
        <v>11115</v>
      </c>
      <c r="K3425" s="42">
        <v>42825</v>
      </c>
      <c r="L3425" s="40" t="s">
        <v>11115</v>
      </c>
      <c r="M3425" s="42">
        <v>42825</v>
      </c>
      <c r="N3425" s="42">
        <v>2958465</v>
      </c>
      <c r="O3425" s="40" t="s">
        <v>11210</v>
      </c>
      <c r="P3425" s="40" t="s">
        <v>19008</v>
      </c>
      <c r="Q3425" s="40" t="s">
        <v>11167</v>
      </c>
    </row>
    <row r="3426" spans="1:17" x14ac:dyDescent="0.35">
      <c r="A3426" s="40" t="s">
        <v>19015</v>
      </c>
      <c r="B3426" s="40" t="s">
        <v>19016</v>
      </c>
      <c r="C3426" s="41"/>
      <c r="D3426" s="42">
        <v>42825</v>
      </c>
      <c r="E3426" s="42">
        <v>2958465</v>
      </c>
      <c r="F3426" s="41"/>
      <c r="G3426" s="41"/>
      <c r="H3426" s="40" t="s">
        <v>9590</v>
      </c>
      <c r="I3426" s="42">
        <v>42825</v>
      </c>
      <c r="J3426" s="40" t="s">
        <v>11115</v>
      </c>
      <c r="K3426" s="42">
        <v>42825</v>
      </c>
      <c r="L3426" s="40" t="s">
        <v>11115</v>
      </c>
      <c r="M3426" s="42">
        <v>42825</v>
      </c>
      <c r="N3426" s="42">
        <v>2958465</v>
      </c>
      <c r="O3426" s="40" t="s">
        <v>11384</v>
      </c>
      <c r="P3426" s="40" t="s">
        <v>19017</v>
      </c>
      <c r="Q3426" s="40" t="s">
        <v>11118</v>
      </c>
    </row>
    <row r="3427" spans="1:17" x14ac:dyDescent="0.35">
      <c r="A3427" s="40" t="s">
        <v>19018</v>
      </c>
      <c r="B3427" s="40" t="s">
        <v>19019</v>
      </c>
      <c r="C3427" s="41"/>
      <c r="D3427" s="42">
        <v>42825</v>
      </c>
      <c r="E3427" s="42">
        <v>2958465</v>
      </c>
      <c r="F3427" s="41"/>
      <c r="G3427" s="41"/>
      <c r="H3427" s="40" t="s">
        <v>9590</v>
      </c>
      <c r="I3427" s="42">
        <v>42825</v>
      </c>
      <c r="J3427" s="40" t="s">
        <v>11115</v>
      </c>
      <c r="K3427" s="42">
        <v>42825</v>
      </c>
      <c r="L3427" s="40" t="s">
        <v>11115</v>
      </c>
      <c r="M3427" s="42">
        <v>42825</v>
      </c>
      <c r="N3427" s="42">
        <v>2958465</v>
      </c>
      <c r="O3427" s="40" t="s">
        <v>11384</v>
      </c>
      <c r="P3427" s="40" t="s">
        <v>19017</v>
      </c>
      <c r="Q3427" s="40" t="s">
        <v>11121</v>
      </c>
    </row>
    <row r="3428" spans="1:17" x14ac:dyDescent="0.35">
      <c r="A3428" s="40" t="s">
        <v>19020</v>
      </c>
      <c r="B3428" s="40" t="s">
        <v>19021</v>
      </c>
      <c r="C3428" s="41"/>
      <c r="D3428" s="42">
        <v>42825</v>
      </c>
      <c r="E3428" s="42">
        <v>2958465</v>
      </c>
      <c r="F3428" s="41"/>
      <c r="G3428" s="41"/>
      <c r="H3428" s="40" t="s">
        <v>9590</v>
      </c>
      <c r="I3428" s="42">
        <v>42825</v>
      </c>
      <c r="J3428" s="40" t="s">
        <v>11115</v>
      </c>
      <c r="K3428" s="42">
        <v>42825</v>
      </c>
      <c r="L3428" s="40" t="s">
        <v>11115</v>
      </c>
      <c r="M3428" s="42">
        <v>42825</v>
      </c>
      <c r="N3428" s="42">
        <v>2958465</v>
      </c>
      <c r="O3428" s="40" t="s">
        <v>11249</v>
      </c>
      <c r="P3428" s="40" t="s">
        <v>19022</v>
      </c>
      <c r="Q3428" s="40" t="s">
        <v>11118</v>
      </c>
    </row>
    <row r="3429" spans="1:17" x14ac:dyDescent="0.35">
      <c r="A3429" s="40" t="s">
        <v>19023</v>
      </c>
      <c r="B3429" s="40" t="s">
        <v>19024</v>
      </c>
      <c r="C3429" s="41"/>
      <c r="D3429" s="42">
        <v>42825</v>
      </c>
      <c r="E3429" s="42">
        <v>2958465</v>
      </c>
      <c r="F3429" s="41"/>
      <c r="G3429" s="41"/>
      <c r="H3429" s="40" t="s">
        <v>9590</v>
      </c>
      <c r="I3429" s="42">
        <v>42825</v>
      </c>
      <c r="J3429" s="40" t="s">
        <v>11115</v>
      </c>
      <c r="K3429" s="42">
        <v>42825</v>
      </c>
      <c r="L3429" s="40" t="s">
        <v>11115</v>
      </c>
      <c r="M3429" s="42">
        <v>42825</v>
      </c>
      <c r="N3429" s="42">
        <v>2958465</v>
      </c>
      <c r="O3429" s="40" t="s">
        <v>11249</v>
      </c>
      <c r="P3429" s="40" t="s">
        <v>19022</v>
      </c>
      <c r="Q3429" s="40" t="s">
        <v>11121</v>
      </c>
    </row>
    <row r="3430" spans="1:17" x14ac:dyDescent="0.35">
      <c r="A3430" s="40" t="s">
        <v>10356</v>
      </c>
      <c r="B3430" s="40" t="s">
        <v>19025</v>
      </c>
      <c r="C3430" s="41"/>
      <c r="D3430" s="42">
        <v>42825</v>
      </c>
      <c r="E3430" s="42">
        <v>2958465</v>
      </c>
      <c r="F3430" s="41"/>
      <c r="G3430" s="41"/>
      <c r="H3430" s="40" t="s">
        <v>9590</v>
      </c>
      <c r="I3430" s="42">
        <v>42825</v>
      </c>
      <c r="J3430" s="40" t="s">
        <v>11115</v>
      </c>
      <c r="K3430" s="42">
        <v>42825</v>
      </c>
      <c r="L3430" s="40" t="s">
        <v>11115</v>
      </c>
      <c r="M3430" s="42">
        <v>42825</v>
      </c>
      <c r="N3430" s="42">
        <v>2958465</v>
      </c>
      <c r="O3430" s="40" t="s">
        <v>11149</v>
      </c>
      <c r="P3430" s="40" t="s">
        <v>19026</v>
      </c>
      <c r="Q3430" s="40" t="s">
        <v>11144</v>
      </c>
    </row>
    <row r="3431" spans="1:17" x14ac:dyDescent="0.35">
      <c r="A3431" s="40" t="s">
        <v>19027</v>
      </c>
      <c r="B3431" s="40" t="s">
        <v>19028</v>
      </c>
      <c r="C3431" s="41"/>
      <c r="D3431" s="42">
        <v>42825</v>
      </c>
      <c r="E3431" s="42">
        <v>2958465</v>
      </c>
      <c r="F3431" s="41"/>
      <c r="G3431" s="41"/>
      <c r="H3431" s="40" t="s">
        <v>9590</v>
      </c>
      <c r="I3431" s="42">
        <v>42825</v>
      </c>
      <c r="J3431" s="40" t="s">
        <v>11115</v>
      </c>
      <c r="K3431" s="42">
        <v>42825</v>
      </c>
      <c r="L3431" s="40" t="s">
        <v>11115</v>
      </c>
      <c r="M3431" s="42">
        <v>42825</v>
      </c>
      <c r="N3431" s="42">
        <v>2958465</v>
      </c>
      <c r="O3431" s="40" t="s">
        <v>11149</v>
      </c>
      <c r="P3431" s="40" t="s">
        <v>19026</v>
      </c>
      <c r="Q3431" s="40" t="s">
        <v>11121</v>
      </c>
    </row>
    <row r="3432" spans="1:17" x14ac:dyDescent="0.35">
      <c r="A3432" s="40" t="s">
        <v>10355</v>
      </c>
      <c r="B3432" s="40" t="s">
        <v>19029</v>
      </c>
      <c r="C3432" s="41"/>
      <c r="D3432" s="42">
        <v>42825</v>
      </c>
      <c r="E3432" s="42">
        <v>2958465</v>
      </c>
      <c r="F3432" s="41"/>
      <c r="G3432" s="41"/>
      <c r="H3432" s="40" t="s">
        <v>9590</v>
      </c>
      <c r="I3432" s="42">
        <v>42825</v>
      </c>
      <c r="J3432" s="40" t="s">
        <v>11115</v>
      </c>
      <c r="K3432" s="42">
        <v>42825</v>
      </c>
      <c r="L3432" s="40" t="s">
        <v>11115</v>
      </c>
      <c r="M3432" s="42">
        <v>42825</v>
      </c>
      <c r="N3432" s="42">
        <v>2958465</v>
      </c>
      <c r="O3432" s="40" t="s">
        <v>11149</v>
      </c>
      <c r="P3432" s="40" t="s">
        <v>19026</v>
      </c>
      <c r="Q3432" s="40" t="s">
        <v>11152</v>
      </c>
    </row>
    <row r="3433" spans="1:17" x14ac:dyDescent="0.35">
      <c r="A3433" s="40" t="s">
        <v>19030</v>
      </c>
      <c r="B3433" s="40" t="s">
        <v>19031</v>
      </c>
      <c r="C3433" s="41"/>
      <c r="D3433" s="42">
        <v>42825</v>
      </c>
      <c r="E3433" s="42">
        <v>2958465</v>
      </c>
      <c r="F3433" s="40" t="s">
        <v>11736</v>
      </c>
      <c r="G3433" s="41"/>
      <c r="H3433" s="40" t="s">
        <v>9590</v>
      </c>
      <c r="I3433" s="42">
        <v>42825</v>
      </c>
      <c r="J3433" s="40" t="s">
        <v>11115</v>
      </c>
      <c r="K3433" s="42">
        <v>42825</v>
      </c>
      <c r="L3433" s="40" t="s">
        <v>11115</v>
      </c>
      <c r="M3433" s="42">
        <v>42825</v>
      </c>
      <c r="N3433" s="42">
        <v>2958465</v>
      </c>
      <c r="O3433" s="40" t="s">
        <v>11210</v>
      </c>
      <c r="P3433" s="40" t="s">
        <v>19032</v>
      </c>
      <c r="Q3433" s="40" t="s">
        <v>11118</v>
      </c>
    </row>
    <row r="3434" spans="1:17" x14ac:dyDescent="0.35">
      <c r="A3434" s="40" t="s">
        <v>19033</v>
      </c>
      <c r="B3434" s="40" t="s">
        <v>19034</v>
      </c>
      <c r="C3434" s="41"/>
      <c r="D3434" s="42">
        <v>42825</v>
      </c>
      <c r="E3434" s="42">
        <v>2958465</v>
      </c>
      <c r="F3434" s="40" t="s">
        <v>14206</v>
      </c>
      <c r="G3434" s="41"/>
      <c r="H3434" s="40" t="s">
        <v>9590</v>
      </c>
      <c r="I3434" s="42">
        <v>42825</v>
      </c>
      <c r="J3434" s="40" t="s">
        <v>11115</v>
      </c>
      <c r="K3434" s="42">
        <v>42825</v>
      </c>
      <c r="L3434" s="40" t="s">
        <v>11115</v>
      </c>
      <c r="M3434" s="42">
        <v>42825</v>
      </c>
      <c r="N3434" s="42">
        <v>2958465</v>
      </c>
      <c r="O3434" s="40" t="s">
        <v>11210</v>
      </c>
      <c r="P3434" s="40" t="s">
        <v>19035</v>
      </c>
      <c r="Q3434" s="40" t="s">
        <v>11118</v>
      </c>
    </row>
    <row r="3435" spans="1:17" x14ac:dyDescent="0.35">
      <c r="A3435" s="40" t="s">
        <v>19036</v>
      </c>
      <c r="B3435" s="40" t="s">
        <v>19037</v>
      </c>
      <c r="C3435" s="41"/>
      <c r="D3435" s="42">
        <v>42825</v>
      </c>
      <c r="E3435" s="42">
        <v>2958465</v>
      </c>
      <c r="F3435" s="40" t="s">
        <v>19033</v>
      </c>
      <c r="G3435" s="41"/>
      <c r="H3435" s="40" t="s">
        <v>9590</v>
      </c>
      <c r="I3435" s="42">
        <v>42825</v>
      </c>
      <c r="J3435" s="40" t="s">
        <v>11115</v>
      </c>
      <c r="K3435" s="42">
        <v>42825</v>
      </c>
      <c r="L3435" s="40" t="s">
        <v>11115</v>
      </c>
      <c r="M3435" s="42">
        <v>42825</v>
      </c>
      <c r="N3435" s="42">
        <v>2958465</v>
      </c>
      <c r="O3435" s="40" t="s">
        <v>11210</v>
      </c>
      <c r="P3435" s="40" t="s">
        <v>19035</v>
      </c>
      <c r="Q3435" s="40" t="s">
        <v>11121</v>
      </c>
    </row>
    <row r="3436" spans="1:17" x14ac:dyDescent="0.35">
      <c r="A3436" s="40" t="s">
        <v>19038</v>
      </c>
      <c r="B3436" s="40" t="s">
        <v>19039</v>
      </c>
      <c r="C3436" s="41"/>
      <c r="D3436" s="42">
        <v>42825</v>
      </c>
      <c r="E3436" s="42">
        <v>2958465</v>
      </c>
      <c r="F3436" s="41"/>
      <c r="G3436" s="41"/>
      <c r="H3436" s="40" t="s">
        <v>9590</v>
      </c>
      <c r="I3436" s="42">
        <v>42825</v>
      </c>
      <c r="J3436" s="40" t="s">
        <v>11115</v>
      </c>
      <c r="K3436" s="42">
        <v>42825</v>
      </c>
      <c r="L3436" s="40" t="s">
        <v>11115</v>
      </c>
      <c r="M3436" s="42">
        <v>42825</v>
      </c>
      <c r="N3436" s="42">
        <v>2958465</v>
      </c>
      <c r="O3436" s="40" t="s">
        <v>11249</v>
      </c>
      <c r="P3436" s="40" t="s">
        <v>19040</v>
      </c>
      <c r="Q3436" s="40" t="s">
        <v>11118</v>
      </c>
    </row>
    <row r="3437" spans="1:17" x14ac:dyDescent="0.35">
      <c r="A3437" s="40" t="s">
        <v>19041</v>
      </c>
      <c r="B3437" s="40" t="s">
        <v>19042</v>
      </c>
      <c r="C3437" s="41"/>
      <c r="D3437" s="42">
        <v>42825</v>
      </c>
      <c r="E3437" s="42">
        <v>2958465</v>
      </c>
      <c r="F3437" s="41"/>
      <c r="G3437" s="41"/>
      <c r="H3437" s="40" t="s">
        <v>9590</v>
      </c>
      <c r="I3437" s="42">
        <v>42825</v>
      </c>
      <c r="J3437" s="40" t="s">
        <v>11115</v>
      </c>
      <c r="K3437" s="42">
        <v>42825</v>
      </c>
      <c r="L3437" s="40" t="s">
        <v>11115</v>
      </c>
      <c r="M3437" s="42">
        <v>42825</v>
      </c>
      <c r="N3437" s="42">
        <v>2958465</v>
      </c>
      <c r="O3437" s="40" t="s">
        <v>11249</v>
      </c>
      <c r="P3437" s="40" t="s">
        <v>19040</v>
      </c>
      <c r="Q3437" s="40" t="s">
        <v>11121</v>
      </c>
    </row>
    <row r="3438" spans="1:17" x14ac:dyDescent="0.35">
      <c r="A3438" s="40" t="s">
        <v>10503</v>
      </c>
      <c r="B3438" s="40" t="s">
        <v>19043</v>
      </c>
      <c r="C3438" s="41"/>
      <c r="D3438" s="42">
        <v>42825</v>
      </c>
      <c r="E3438" s="42">
        <v>2958465</v>
      </c>
      <c r="F3438" s="41"/>
      <c r="G3438" s="41"/>
      <c r="H3438" s="40" t="s">
        <v>9590</v>
      </c>
      <c r="I3438" s="42">
        <v>42825</v>
      </c>
      <c r="J3438" s="40" t="s">
        <v>11115</v>
      </c>
      <c r="K3438" s="42">
        <v>42825</v>
      </c>
      <c r="L3438" s="40" t="s">
        <v>11115</v>
      </c>
      <c r="M3438" s="42">
        <v>42825</v>
      </c>
      <c r="N3438" s="42">
        <v>2958465</v>
      </c>
      <c r="O3438" s="40" t="s">
        <v>11149</v>
      </c>
      <c r="P3438" s="40" t="s">
        <v>19044</v>
      </c>
      <c r="Q3438" s="40" t="s">
        <v>11144</v>
      </c>
    </row>
    <row r="3439" spans="1:17" x14ac:dyDescent="0.35">
      <c r="A3439" s="40" t="s">
        <v>19045</v>
      </c>
      <c r="B3439" s="40" t="s">
        <v>19046</v>
      </c>
      <c r="C3439" s="41"/>
      <c r="D3439" s="42">
        <v>42825</v>
      </c>
      <c r="E3439" s="42">
        <v>2958465</v>
      </c>
      <c r="F3439" s="41"/>
      <c r="G3439" s="41"/>
      <c r="H3439" s="40" t="s">
        <v>9590</v>
      </c>
      <c r="I3439" s="42">
        <v>42825</v>
      </c>
      <c r="J3439" s="40" t="s">
        <v>11115</v>
      </c>
      <c r="K3439" s="42">
        <v>42825</v>
      </c>
      <c r="L3439" s="40" t="s">
        <v>11115</v>
      </c>
      <c r="M3439" s="42">
        <v>42825</v>
      </c>
      <c r="N3439" s="42">
        <v>2958465</v>
      </c>
      <c r="O3439" s="40" t="s">
        <v>11149</v>
      </c>
      <c r="P3439" s="40" t="s">
        <v>19044</v>
      </c>
      <c r="Q3439" s="40" t="s">
        <v>11121</v>
      </c>
    </row>
    <row r="3440" spans="1:17" x14ac:dyDescent="0.35">
      <c r="A3440" s="40" t="s">
        <v>19047</v>
      </c>
      <c r="B3440" s="40" t="s">
        <v>19048</v>
      </c>
      <c r="C3440" s="41"/>
      <c r="D3440" s="42">
        <v>42825</v>
      </c>
      <c r="E3440" s="42">
        <v>2958465</v>
      </c>
      <c r="F3440" s="41"/>
      <c r="G3440" s="41"/>
      <c r="H3440" s="40" t="s">
        <v>9590</v>
      </c>
      <c r="I3440" s="42">
        <v>42825</v>
      </c>
      <c r="J3440" s="40" t="s">
        <v>11115</v>
      </c>
      <c r="K3440" s="42">
        <v>42825</v>
      </c>
      <c r="L3440" s="40" t="s">
        <v>11115</v>
      </c>
      <c r="M3440" s="42">
        <v>42825</v>
      </c>
      <c r="N3440" s="42">
        <v>2958465</v>
      </c>
      <c r="O3440" s="40" t="s">
        <v>11116</v>
      </c>
      <c r="P3440" s="40" t="s">
        <v>19049</v>
      </c>
      <c r="Q3440" s="40" t="s">
        <v>11118</v>
      </c>
    </row>
    <row r="3441" spans="1:17" x14ac:dyDescent="0.35">
      <c r="A3441" s="40" t="s">
        <v>19050</v>
      </c>
      <c r="B3441" s="40" t="s">
        <v>19051</v>
      </c>
      <c r="C3441" s="41"/>
      <c r="D3441" s="42">
        <v>42825</v>
      </c>
      <c r="E3441" s="42">
        <v>2958465</v>
      </c>
      <c r="F3441" s="41"/>
      <c r="G3441" s="41"/>
      <c r="H3441" s="40" t="s">
        <v>9590</v>
      </c>
      <c r="I3441" s="42">
        <v>42825</v>
      </c>
      <c r="J3441" s="40" t="s">
        <v>11115</v>
      </c>
      <c r="K3441" s="42">
        <v>42825</v>
      </c>
      <c r="L3441" s="40" t="s">
        <v>11115</v>
      </c>
      <c r="M3441" s="42">
        <v>42825</v>
      </c>
      <c r="N3441" s="42">
        <v>2958465</v>
      </c>
      <c r="O3441" s="40" t="s">
        <v>11116</v>
      </c>
      <c r="P3441" s="40" t="s">
        <v>19049</v>
      </c>
      <c r="Q3441" s="40" t="s">
        <v>11121</v>
      </c>
    </row>
    <row r="3442" spans="1:17" x14ac:dyDescent="0.35">
      <c r="A3442" s="40" t="s">
        <v>19052</v>
      </c>
      <c r="B3442" s="40" t="s">
        <v>19053</v>
      </c>
      <c r="C3442" s="41"/>
      <c r="D3442" s="42">
        <v>42825</v>
      </c>
      <c r="E3442" s="42">
        <v>2958465</v>
      </c>
      <c r="F3442" s="41"/>
      <c r="G3442" s="41"/>
      <c r="H3442" s="40" t="s">
        <v>9590</v>
      </c>
      <c r="I3442" s="42">
        <v>42825</v>
      </c>
      <c r="J3442" s="40" t="s">
        <v>11115</v>
      </c>
      <c r="K3442" s="42">
        <v>42825</v>
      </c>
      <c r="L3442" s="40" t="s">
        <v>11115</v>
      </c>
      <c r="M3442" s="42">
        <v>42825</v>
      </c>
      <c r="N3442" s="42">
        <v>2958465</v>
      </c>
      <c r="O3442" s="40" t="s">
        <v>11124</v>
      </c>
      <c r="P3442" s="40" t="s">
        <v>19054</v>
      </c>
      <c r="Q3442" s="40" t="s">
        <v>11118</v>
      </c>
    </row>
    <row r="3443" spans="1:17" x14ac:dyDescent="0.35">
      <c r="A3443" s="40" t="s">
        <v>19055</v>
      </c>
      <c r="B3443" s="40" t="s">
        <v>19056</v>
      </c>
      <c r="C3443" s="41"/>
      <c r="D3443" s="42">
        <v>42825</v>
      </c>
      <c r="E3443" s="42">
        <v>2958465</v>
      </c>
      <c r="F3443" s="41"/>
      <c r="G3443" s="41"/>
      <c r="H3443" s="40" t="s">
        <v>9590</v>
      </c>
      <c r="I3443" s="42">
        <v>42825</v>
      </c>
      <c r="J3443" s="40" t="s">
        <v>11115</v>
      </c>
      <c r="K3443" s="42">
        <v>42825</v>
      </c>
      <c r="L3443" s="40" t="s">
        <v>11115</v>
      </c>
      <c r="M3443" s="42">
        <v>42825</v>
      </c>
      <c r="N3443" s="42">
        <v>2958465</v>
      </c>
      <c r="O3443" s="40" t="s">
        <v>11124</v>
      </c>
      <c r="P3443" s="40" t="s">
        <v>19054</v>
      </c>
      <c r="Q3443" s="40" t="s">
        <v>11121</v>
      </c>
    </row>
    <row r="3444" spans="1:17" x14ac:dyDescent="0.35">
      <c r="A3444" s="40" t="s">
        <v>10426</v>
      </c>
      <c r="B3444" s="40" t="s">
        <v>19057</v>
      </c>
      <c r="C3444" s="41"/>
      <c r="D3444" s="42">
        <v>42825</v>
      </c>
      <c r="E3444" s="42">
        <v>2958465</v>
      </c>
      <c r="F3444" s="41"/>
      <c r="G3444" s="41"/>
      <c r="H3444" s="40" t="s">
        <v>9590</v>
      </c>
      <c r="I3444" s="42">
        <v>42825</v>
      </c>
      <c r="J3444" s="40" t="s">
        <v>11115</v>
      </c>
      <c r="K3444" s="42">
        <v>42825</v>
      </c>
      <c r="L3444" s="40" t="s">
        <v>11115</v>
      </c>
      <c r="M3444" s="42">
        <v>42825</v>
      </c>
      <c r="N3444" s="42">
        <v>2958465</v>
      </c>
      <c r="O3444" s="40" t="s">
        <v>11149</v>
      </c>
      <c r="P3444" s="40" t="s">
        <v>19058</v>
      </c>
      <c r="Q3444" s="40" t="s">
        <v>11118</v>
      </c>
    </row>
    <row r="3445" spans="1:17" x14ac:dyDescent="0.35">
      <c r="A3445" s="40" t="s">
        <v>10427</v>
      </c>
      <c r="B3445" s="40" t="s">
        <v>19059</v>
      </c>
      <c r="C3445" s="41"/>
      <c r="D3445" s="42">
        <v>42825</v>
      </c>
      <c r="E3445" s="42">
        <v>2958465</v>
      </c>
      <c r="F3445" s="41"/>
      <c r="G3445" s="41"/>
      <c r="H3445" s="40" t="s">
        <v>9590</v>
      </c>
      <c r="I3445" s="42">
        <v>42825</v>
      </c>
      <c r="J3445" s="40" t="s">
        <v>11115</v>
      </c>
      <c r="K3445" s="42">
        <v>42825</v>
      </c>
      <c r="L3445" s="40" t="s">
        <v>11115</v>
      </c>
      <c r="M3445" s="42">
        <v>42825</v>
      </c>
      <c r="N3445" s="42">
        <v>2958465</v>
      </c>
      <c r="O3445" s="40" t="s">
        <v>11149</v>
      </c>
      <c r="P3445" s="40" t="s">
        <v>19058</v>
      </c>
      <c r="Q3445" s="40" t="s">
        <v>11121</v>
      </c>
    </row>
    <row r="3446" spans="1:17" x14ac:dyDescent="0.35">
      <c r="A3446" s="40" t="s">
        <v>19060</v>
      </c>
      <c r="B3446" s="40" t="s">
        <v>19061</v>
      </c>
      <c r="C3446" s="41"/>
      <c r="D3446" s="42">
        <v>42825</v>
      </c>
      <c r="E3446" s="42">
        <v>2958465</v>
      </c>
      <c r="F3446" s="41"/>
      <c r="G3446" s="41"/>
      <c r="H3446" s="40" t="s">
        <v>9590</v>
      </c>
      <c r="I3446" s="42">
        <v>42825</v>
      </c>
      <c r="J3446" s="40" t="s">
        <v>11115</v>
      </c>
      <c r="K3446" s="42">
        <v>42825</v>
      </c>
      <c r="L3446" s="40" t="s">
        <v>11115</v>
      </c>
      <c r="M3446" s="42">
        <v>42825</v>
      </c>
      <c r="N3446" s="42">
        <v>2958465</v>
      </c>
      <c r="O3446" s="40" t="s">
        <v>11149</v>
      </c>
      <c r="P3446" s="40" t="s">
        <v>19058</v>
      </c>
      <c r="Q3446" s="40" t="s">
        <v>11136</v>
      </c>
    </row>
    <row r="3447" spans="1:17" x14ac:dyDescent="0.35">
      <c r="A3447" s="40" t="s">
        <v>19062</v>
      </c>
      <c r="B3447" s="40" t="s">
        <v>19063</v>
      </c>
      <c r="C3447" s="41"/>
      <c r="D3447" s="42">
        <v>42825</v>
      </c>
      <c r="E3447" s="42">
        <v>2958465</v>
      </c>
      <c r="F3447" s="41"/>
      <c r="G3447" s="41"/>
      <c r="H3447" s="40" t="s">
        <v>9590</v>
      </c>
      <c r="I3447" s="42">
        <v>42825</v>
      </c>
      <c r="J3447" s="40" t="s">
        <v>11115</v>
      </c>
      <c r="K3447" s="42">
        <v>42825</v>
      </c>
      <c r="L3447" s="40" t="s">
        <v>11115</v>
      </c>
      <c r="M3447" s="42">
        <v>42825</v>
      </c>
      <c r="N3447" s="42">
        <v>2958465</v>
      </c>
      <c r="O3447" s="40" t="s">
        <v>11124</v>
      </c>
      <c r="P3447" s="40" t="s">
        <v>19064</v>
      </c>
      <c r="Q3447" s="40" t="s">
        <v>11118</v>
      </c>
    </row>
    <row r="3448" spans="1:17" x14ac:dyDescent="0.35">
      <c r="A3448" s="40" t="s">
        <v>19065</v>
      </c>
      <c r="B3448" s="40" t="s">
        <v>19066</v>
      </c>
      <c r="C3448" s="41"/>
      <c r="D3448" s="42">
        <v>42825</v>
      </c>
      <c r="E3448" s="42">
        <v>2958465</v>
      </c>
      <c r="F3448" s="41"/>
      <c r="G3448" s="41"/>
      <c r="H3448" s="40" t="s">
        <v>9590</v>
      </c>
      <c r="I3448" s="42">
        <v>42825</v>
      </c>
      <c r="J3448" s="40" t="s">
        <v>11115</v>
      </c>
      <c r="K3448" s="42">
        <v>42825</v>
      </c>
      <c r="L3448" s="40" t="s">
        <v>11115</v>
      </c>
      <c r="M3448" s="42">
        <v>42825</v>
      </c>
      <c r="N3448" s="42">
        <v>2958465</v>
      </c>
      <c r="O3448" s="40" t="s">
        <v>11124</v>
      </c>
      <c r="P3448" s="40" t="s">
        <v>19064</v>
      </c>
      <c r="Q3448" s="40" t="s">
        <v>11121</v>
      </c>
    </row>
    <row r="3449" spans="1:17" x14ac:dyDescent="0.35">
      <c r="A3449" s="40" t="s">
        <v>19067</v>
      </c>
      <c r="B3449" s="40" t="s">
        <v>19068</v>
      </c>
      <c r="C3449" s="41"/>
      <c r="D3449" s="42">
        <v>42825</v>
      </c>
      <c r="E3449" s="42">
        <v>2958465</v>
      </c>
      <c r="F3449" s="41"/>
      <c r="G3449" s="41"/>
      <c r="H3449" s="40" t="s">
        <v>9590</v>
      </c>
      <c r="I3449" s="42">
        <v>42825</v>
      </c>
      <c r="J3449" s="40" t="s">
        <v>11115</v>
      </c>
      <c r="K3449" s="42">
        <v>42825</v>
      </c>
      <c r="L3449" s="40" t="s">
        <v>11115</v>
      </c>
      <c r="M3449" s="42">
        <v>42825</v>
      </c>
      <c r="N3449" s="42">
        <v>2958465</v>
      </c>
      <c r="O3449" s="40" t="s">
        <v>11274</v>
      </c>
      <c r="P3449" s="40" t="s">
        <v>19069</v>
      </c>
      <c r="Q3449" s="40" t="s">
        <v>11118</v>
      </c>
    </row>
    <row r="3450" spans="1:17" x14ac:dyDescent="0.35">
      <c r="A3450" s="40" t="s">
        <v>19070</v>
      </c>
      <c r="B3450" s="40" t="s">
        <v>19071</v>
      </c>
      <c r="C3450" s="41"/>
      <c r="D3450" s="42">
        <v>42825</v>
      </c>
      <c r="E3450" s="42">
        <v>2958465</v>
      </c>
      <c r="F3450" s="41"/>
      <c r="G3450" s="41"/>
      <c r="H3450" s="40" t="s">
        <v>9590</v>
      </c>
      <c r="I3450" s="42">
        <v>42825</v>
      </c>
      <c r="J3450" s="40" t="s">
        <v>11115</v>
      </c>
      <c r="K3450" s="42">
        <v>42825</v>
      </c>
      <c r="L3450" s="40" t="s">
        <v>11115</v>
      </c>
      <c r="M3450" s="42">
        <v>42825</v>
      </c>
      <c r="N3450" s="42">
        <v>2958465</v>
      </c>
      <c r="O3450" s="40" t="s">
        <v>11274</v>
      </c>
      <c r="P3450" s="40" t="s">
        <v>19069</v>
      </c>
      <c r="Q3450" s="40" t="s">
        <v>11121</v>
      </c>
    </row>
    <row r="3451" spans="1:17" x14ac:dyDescent="0.35">
      <c r="A3451" s="40" t="s">
        <v>19072</v>
      </c>
      <c r="B3451" s="40" t="s">
        <v>19073</v>
      </c>
      <c r="C3451" s="41"/>
      <c r="D3451" s="42">
        <v>42825</v>
      </c>
      <c r="E3451" s="42">
        <v>2958465</v>
      </c>
      <c r="F3451" s="41"/>
      <c r="G3451" s="41"/>
      <c r="H3451" s="40" t="s">
        <v>9590</v>
      </c>
      <c r="I3451" s="42">
        <v>42825</v>
      </c>
      <c r="J3451" s="40" t="s">
        <v>11115</v>
      </c>
      <c r="K3451" s="42">
        <v>42825</v>
      </c>
      <c r="L3451" s="40" t="s">
        <v>11115</v>
      </c>
      <c r="M3451" s="42">
        <v>42825</v>
      </c>
      <c r="N3451" s="42">
        <v>2958465</v>
      </c>
      <c r="O3451" s="40" t="s">
        <v>11188</v>
      </c>
      <c r="P3451" s="40" t="s">
        <v>19074</v>
      </c>
      <c r="Q3451" s="40" t="s">
        <v>11118</v>
      </c>
    </row>
    <row r="3452" spans="1:17" x14ac:dyDescent="0.35">
      <c r="A3452" s="40" t="s">
        <v>19075</v>
      </c>
      <c r="B3452" s="40" t="s">
        <v>19076</v>
      </c>
      <c r="C3452" s="41"/>
      <c r="D3452" s="42">
        <v>42825</v>
      </c>
      <c r="E3452" s="42">
        <v>2958465</v>
      </c>
      <c r="F3452" s="41"/>
      <c r="G3452" s="41"/>
      <c r="H3452" s="40" t="s">
        <v>9590</v>
      </c>
      <c r="I3452" s="42">
        <v>42825</v>
      </c>
      <c r="J3452" s="40" t="s">
        <v>11115</v>
      </c>
      <c r="K3452" s="42">
        <v>42825</v>
      </c>
      <c r="L3452" s="40" t="s">
        <v>11115</v>
      </c>
      <c r="M3452" s="42">
        <v>42825</v>
      </c>
      <c r="N3452" s="42">
        <v>2958465</v>
      </c>
      <c r="O3452" s="40" t="s">
        <v>11149</v>
      </c>
      <c r="P3452" s="40" t="s">
        <v>19077</v>
      </c>
      <c r="Q3452" s="40" t="s">
        <v>11118</v>
      </c>
    </row>
    <row r="3453" spans="1:17" x14ac:dyDescent="0.35">
      <c r="A3453" s="40" t="s">
        <v>10475</v>
      </c>
      <c r="B3453" s="40" t="s">
        <v>19078</v>
      </c>
      <c r="C3453" s="41"/>
      <c r="D3453" s="42">
        <v>42825</v>
      </c>
      <c r="E3453" s="42">
        <v>2958465</v>
      </c>
      <c r="F3453" s="41"/>
      <c r="G3453" s="41"/>
      <c r="H3453" s="40" t="s">
        <v>9590</v>
      </c>
      <c r="I3453" s="42">
        <v>42825</v>
      </c>
      <c r="J3453" s="40" t="s">
        <v>11115</v>
      </c>
      <c r="K3453" s="42">
        <v>42825</v>
      </c>
      <c r="L3453" s="40" t="s">
        <v>11115</v>
      </c>
      <c r="M3453" s="42">
        <v>42825</v>
      </c>
      <c r="N3453" s="42">
        <v>2958465</v>
      </c>
      <c r="O3453" s="40" t="s">
        <v>11149</v>
      </c>
      <c r="P3453" s="40" t="s">
        <v>19077</v>
      </c>
      <c r="Q3453" s="40" t="s">
        <v>11152</v>
      </c>
    </row>
    <row r="3454" spans="1:17" x14ac:dyDescent="0.35">
      <c r="A3454" s="40" t="s">
        <v>19079</v>
      </c>
      <c r="B3454" s="40" t="s">
        <v>19080</v>
      </c>
      <c r="C3454" s="41"/>
      <c r="D3454" s="42">
        <v>42825</v>
      </c>
      <c r="E3454" s="42">
        <v>2958465</v>
      </c>
      <c r="F3454" s="41"/>
      <c r="G3454" s="41"/>
      <c r="H3454" s="40" t="s">
        <v>9590</v>
      </c>
      <c r="I3454" s="42">
        <v>42825</v>
      </c>
      <c r="J3454" s="40" t="s">
        <v>11115</v>
      </c>
      <c r="K3454" s="42">
        <v>42825</v>
      </c>
      <c r="L3454" s="40" t="s">
        <v>11115</v>
      </c>
      <c r="M3454" s="42">
        <v>42825</v>
      </c>
      <c r="N3454" s="42">
        <v>2958465</v>
      </c>
      <c r="O3454" s="40" t="s">
        <v>11149</v>
      </c>
      <c r="P3454" s="40" t="s">
        <v>19077</v>
      </c>
      <c r="Q3454" s="40" t="s">
        <v>11167</v>
      </c>
    </row>
    <row r="3455" spans="1:17" x14ac:dyDescent="0.35">
      <c r="A3455" s="40" t="s">
        <v>10476</v>
      </c>
      <c r="B3455" s="40" t="s">
        <v>19081</v>
      </c>
      <c r="C3455" s="41"/>
      <c r="D3455" s="42">
        <v>42825</v>
      </c>
      <c r="E3455" s="42">
        <v>2958465</v>
      </c>
      <c r="F3455" s="41"/>
      <c r="G3455" s="41"/>
      <c r="H3455" s="40" t="s">
        <v>9590</v>
      </c>
      <c r="I3455" s="42">
        <v>42825</v>
      </c>
      <c r="J3455" s="40" t="s">
        <v>11115</v>
      </c>
      <c r="K3455" s="42">
        <v>42825</v>
      </c>
      <c r="L3455" s="40" t="s">
        <v>11115</v>
      </c>
      <c r="M3455" s="42">
        <v>42825</v>
      </c>
      <c r="N3455" s="42">
        <v>2958465</v>
      </c>
      <c r="O3455" s="40" t="s">
        <v>11149</v>
      </c>
      <c r="P3455" s="40" t="s">
        <v>19082</v>
      </c>
      <c r="Q3455" s="40" t="s">
        <v>11118</v>
      </c>
    </row>
    <row r="3456" spans="1:17" x14ac:dyDescent="0.35">
      <c r="A3456" s="40" t="s">
        <v>10477</v>
      </c>
      <c r="B3456" s="40" t="s">
        <v>19083</v>
      </c>
      <c r="C3456" s="41"/>
      <c r="D3456" s="42">
        <v>42825</v>
      </c>
      <c r="E3456" s="42">
        <v>2958465</v>
      </c>
      <c r="F3456" s="41"/>
      <c r="G3456" s="41"/>
      <c r="H3456" s="40" t="s">
        <v>9590</v>
      </c>
      <c r="I3456" s="42">
        <v>42825</v>
      </c>
      <c r="J3456" s="40" t="s">
        <v>11115</v>
      </c>
      <c r="K3456" s="42">
        <v>42825</v>
      </c>
      <c r="L3456" s="40" t="s">
        <v>11115</v>
      </c>
      <c r="M3456" s="42">
        <v>42825</v>
      </c>
      <c r="N3456" s="42">
        <v>2958465</v>
      </c>
      <c r="O3456" s="40" t="s">
        <v>11149</v>
      </c>
      <c r="P3456" s="40" t="s">
        <v>19082</v>
      </c>
      <c r="Q3456" s="40" t="s">
        <v>11144</v>
      </c>
    </row>
    <row r="3457" spans="1:17" x14ac:dyDescent="0.35">
      <c r="A3457" s="40" t="s">
        <v>19084</v>
      </c>
      <c r="B3457" s="40" t="s">
        <v>19085</v>
      </c>
      <c r="C3457" s="41"/>
      <c r="D3457" s="42">
        <v>42825</v>
      </c>
      <c r="E3457" s="42">
        <v>2958465</v>
      </c>
      <c r="F3457" s="41"/>
      <c r="G3457" s="41"/>
      <c r="H3457" s="40" t="s">
        <v>9590</v>
      </c>
      <c r="I3457" s="42">
        <v>42825</v>
      </c>
      <c r="J3457" s="40" t="s">
        <v>11115</v>
      </c>
      <c r="K3457" s="42">
        <v>42825</v>
      </c>
      <c r="L3457" s="40" t="s">
        <v>11115</v>
      </c>
      <c r="M3457" s="42">
        <v>42825</v>
      </c>
      <c r="N3457" s="42">
        <v>2958465</v>
      </c>
      <c r="O3457" s="40" t="s">
        <v>11149</v>
      </c>
      <c r="P3457" s="40" t="s">
        <v>19082</v>
      </c>
      <c r="Q3457" s="40" t="s">
        <v>11152</v>
      </c>
    </row>
    <row r="3458" spans="1:17" x14ac:dyDescent="0.35">
      <c r="A3458" s="40" t="s">
        <v>10553</v>
      </c>
      <c r="B3458" s="40" t="s">
        <v>19086</v>
      </c>
      <c r="C3458" s="41"/>
      <c r="D3458" s="42">
        <v>42825</v>
      </c>
      <c r="E3458" s="42">
        <v>2958465</v>
      </c>
      <c r="F3458" s="41"/>
      <c r="G3458" s="41"/>
      <c r="H3458" s="40" t="s">
        <v>9590</v>
      </c>
      <c r="I3458" s="42">
        <v>42825</v>
      </c>
      <c r="J3458" s="40" t="s">
        <v>11115</v>
      </c>
      <c r="K3458" s="42">
        <v>42825</v>
      </c>
      <c r="L3458" s="40" t="s">
        <v>11115</v>
      </c>
      <c r="M3458" s="42">
        <v>42825</v>
      </c>
      <c r="N3458" s="42">
        <v>2958465</v>
      </c>
      <c r="O3458" s="40" t="s">
        <v>11149</v>
      </c>
      <c r="P3458" s="40" t="s">
        <v>19087</v>
      </c>
      <c r="Q3458" s="40" t="s">
        <v>11144</v>
      </c>
    </row>
    <row r="3459" spans="1:17" x14ac:dyDescent="0.35">
      <c r="A3459" s="40" t="s">
        <v>19088</v>
      </c>
      <c r="B3459" s="40" t="s">
        <v>19089</v>
      </c>
      <c r="C3459" s="41"/>
      <c r="D3459" s="42">
        <v>42825</v>
      </c>
      <c r="E3459" s="42">
        <v>2958465</v>
      </c>
      <c r="F3459" s="41"/>
      <c r="G3459" s="41"/>
      <c r="H3459" s="40" t="s">
        <v>9590</v>
      </c>
      <c r="I3459" s="42">
        <v>42825</v>
      </c>
      <c r="J3459" s="40" t="s">
        <v>11115</v>
      </c>
      <c r="K3459" s="42">
        <v>42825</v>
      </c>
      <c r="L3459" s="40" t="s">
        <v>11115</v>
      </c>
      <c r="M3459" s="42">
        <v>42825</v>
      </c>
      <c r="N3459" s="42">
        <v>2958465</v>
      </c>
      <c r="O3459" s="40" t="s">
        <v>11237</v>
      </c>
      <c r="P3459" s="40" t="s">
        <v>19087</v>
      </c>
      <c r="Q3459" s="40" t="s">
        <v>11139</v>
      </c>
    </row>
    <row r="3460" spans="1:17" x14ac:dyDescent="0.35">
      <c r="A3460" s="40" t="s">
        <v>10644</v>
      </c>
      <c r="B3460" s="40" t="s">
        <v>19090</v>
      </c>
      <c r="C3460" s="41"/>
      <c r="D3460" s="42">
        <v>42825</v>
      </c>
      <c r="E3460" s="42">
        <v>2958465</v>
      </c>
      <c r="F3460" s="41"/>
      <c r="G3460" s="41"/>
      <c r="H3460" s="40" t="s">
        <v>9590</v>
      </c>
      <c r="I3460" s="42">
        <v>42825</v>
      </c>
      <c r="J3460" s="40" t="s">
        <v>11115</v>
      </c>
      <c r="K3460" s="42">
        <v>42825</v>
      </c>
      <c r="L3460" s="40" t="s">
        <v>11115</v>
      </c>
      <c r="M3460" s="42">
        <v>42825</v>
      </c>
      <c r="N3460" s="42">
        <v>2958465</v>
      </c>
      <c r="O3460" s="40" t="s">
        <v>11149</v>
      </c>
      <c r="P3460" s="40" t="s">
        <v>19091</v>
      </c>
      <c r="Q3460" s="40" t="s">
        <v>11118</v>
      </c>
    </row>
    <row r="3461" spans="1:17" x14ac:dyDescent="0.35">
      <c r="A3461" s="40" t="s">
        <v>19092</v>
      </c>
      <c r="B3461" s="40" t="s">
        <v>19090</v>
      </c>
      <c r="C3461" s="41"/>
      <c r="D3461" s="42">
        <v>42825</v>
      </c>
      <c r="E3461" s="42">
        <v>2958465</v>
      </c>
      <c r="F3461" s="41"/>
      <c r="G3461" s="41"/>
      <c r="H3461" s="40" t="s">
        <v>9590</v>
      </c>
      <c r="I3461" s="42">
        <v>42825</v>
      </c>
      <c r="J3461" s="40" t="s">
        <v>11115</v>
      </c>
      <c r="K3461" s="42">
        <v>42825</v>
      </c>
      <c r="L3461" s="40" t="s">
        <v>11115</v>
      </c>
      <c r="M3461" s="42">
        <v>42825</v>
      </c>
      <c r="N3461" s="42">
        <v>2958465</v>
      </c>
      <c r="O3461" s="40" t="s">
        <v>11149</v>
      </c>
      <c r="P3461" s="40" t="s">
        <v>19091</v>
      </c>
      <c r="Q3461" s="40" t="s">
        <v>11118</v>
      </c>
    </row>
    <row r="3462" spans="1:17" x14ac:dyDescent="0.35">
      <c r="A3462" s="40" t="s">
        <v>19093</v>
      </c>
      <c r="B3462" s="40" t="s">
        <v>19090</v>
      </c>
      <c r="C3462" s="41"/>
      <c r="D3462" s="42">
        <v>42825</v>
      </c>
      <c r="E3462" s="42">
        <v>2958465</v>
      </c>
      <c r="F3462" s="41"/>
      <c r="G3462" s="41"/>
      <c r="H3462" s="40" t="s">
        <v>9590</v>
      </c>
      <c r="I3462" s="42">
        <v>42825</v>
      </c>
      <c r="J3462" s="40" t="s">
        <v>11115</v>
      </c>
      <c r="K3462" s="42">
        <v>42825</v>
      </c>
      <c r="L3462" s="40" t="s">
        <v>11115</v>
      </c>
      <c r="M3462" s="42">
        <v>42825</v>
      </c>
      <c r="N3462" s="42">
        <v>2958465</v>
      </c>
      <c r="O3462" s="40" t="s">
        <v>11149</v>
      </c>
      <c r="P3462" s="40" t="s">
        <v>19091</v>
      </c>
      <c r="Q3462" s="40" t="s">
        <v>11118</v>
      </c>
    </row>
    <row r="3463" spans="1:17" x14ac:dyDescent="0.35">
      <c r="A3463" s="40" t="s">
        <v>10643</v>
      </c>
      <c r="B3463" s="40" t="s">
        <v>19094</v>
      </c>
      <c r="C3463" s="41"/>
      <c r="D3463" s="42">
        <v>42825</v>
      </c>
      <c r="E3463" s="42">
        <v>2958465</v>
      </c>
      <c r="F3463" s="41"/>
      <c r="G3463" s="41"/>
      <c r="H3463" s="40" t="s">
        <v>9590</v>
      </c>
      <c r="I3463" s="42">
        <v>42825</v>
      </c>
      <c r="J3463" s="40" t="s">
        <v>11115</v>
      </c>
      <c r="K3463" s="42">
        <v>42825</v>
      </c>
      <c r="L3463" s="40" t="s">
        <v>11115</v>
      </c>
      <c r="M3463" s="42">
        <v>42825</v>
      </c>
      <c r="N3463" s="42">
        <v>2958465</v>
      </c>
      <c r="O3463" s="40" t="s">
        <v>11149</v>
      </c>
      <c r="P3463" s="40" t="s">
        <v>19091</v>
      </c>
      <c r="Q3463" s="40" t="s">
        <v>11144</v>
      </c>
    </row>
    <row r="3464" spans="1:17" x14ac:dyDescent="0.35">
      <c r="A3464" s="40" t="s">
        <v>19095</v>
      </c>
      <c r="B3464" s="40" t="s">
        <v>19096</v>
      </c>
      <c r="C3464" s="41"/>
      <c r="D3464" s="42">
        <v>42825</v>
      </c>
      <c r="E3464" s="42">
        <v>2958465</v>
      </c>
      <c r="F3464" s="41"/>
      <c r="G3464" s="41"/>
      <c r="H3464" s="40" t="s">
        <v>9590</v>
      </c>
      <c r="I3464" s="42">
        <v>42825</v>
      </c>
      <c r="J3464" s="40" t="s">
        <v>11115</v>
      </c>
      <c r="K3464" s="42">
        <v>42825</v>
      </c>
      <c r="L3464" s="40" t="s">
        <v>11115</v>
      </c>
      <c r="M3464" s="42">
        <v>42825</v>
      </c>
      <c r="N3464" s="42">
        <v>2958465</v>
      </c>
      <c r="O3464" s="40" t="s">
        <v>11149</v>
      </c>
      <c r="P3464" s="40" t="s">
        <v>19091</v>
      </c>
      <c r="Q3464" s="40" t="s">
        <v>11121</v>
      </c>
    </row>
    <row r="3465" spans="1:17" x14ac:dyDescent="0.35">
      <c r="A3465" s="40" t="s">
        <v>19097</v>
      </c>
      <c r="B3465" s="40" t="s">
        <v>19098</v>
      </c>
      <c r="C3465" s="41"/>
      <c r="D3465" s="42">
        <v>42825</v>
      </c>
      <c r="E3465" s="42">
        <v>2958465</v>
      </c>
      <c r="F3465" s="41"/>
      <c r="G3465" s="41"/>
      <c r="H3465" s="40" t="s">
        <v>9590</v>
      </c>
      <c r="I3465" s="42">
        <v>42825</v>
      </c>
      <c r="J3465" s="40" t="s">
        <v>11115</v>
      </c>
      <c r="K3465" s="42">
        <v>42825</v>
      </c>
      <c r="L3465" s="40" t="s">
        <v>11115</v>
      </c>
      <c r="M3465" s="42">
        <v>42825</v>
      </c>
      <c r="N3465" s="42">
        <v>2958465</v>
      </c>
      <c r="O3465" s="40" t="s">
        <v>11149</v>
      </c>
      <c r="P3465" s="40" t="s">
        <v>19091</v>
      </c>
      <c r="Q3465" s="40" t="s">
        <v>11152</v>
      </c>
    </row>
    <row r="3466" spans="1:17" x14ac:dyDescent="0.35">
      <c r="A3466" s="40" t="s">
        <v>19099</v>
      </c>
      <c r="B3466" s="40" t="s">
        <v>19100</v>
      </c>
      <c r="C3466" s="41"/>
      <c r="D3466" s="42">
        <v>42825</v>
      </c>
      <c r="E3466" s="42">
        <v>2958465</v>
      </c>
      <c r="F3466" s="41"/>
      <c r="G3466" s="41"/>
      <c r="H3466" s="40" t="s">
        <v>9590</v>
      </c>
      <c r="I3466" s="42">
        <v>42825</v>
      </c>
      <c r="J3466" s="40" t="s">
        <v>11115</v>
      </c>
      <c r="K3466" s="42">
        <v>42825</v>
      </c>
      <c r="L3466" s="40" t="s">
        <v>11115</v>
      </c>
      <c r="M3466" s="42">
        <v>42825</v>
      </c>
      <c r="N3466" s="42">
        <v>2958465</v>
      </c>
      <c r="O3466" s="40" t="s">
        <v>11128</v>
      </c>
      <c r="P3466" s="40" t="s">
        <v>19101</v>
      </c>
      <c r="Q3466" s="40" t="s">
        <v>11118</v>
      </c>
    </row>
    <row r="3467" spans="1:17" x14ac:dyDescent="0.35">
      <c r="A3467" s="40" t="s">
        <v>19102</v>
      </c>
      <c r="B3467" s="40" t="s">
        <v>19103</v>
      </c>
      <c r="C3467" s="41"/>
      <c r="D3467" s="42">
        <v>42825</v>
      </c>
      <c r="E3467" s="42">
        <v>2958465</v>
      </c>
      <c r="F3467" s="41"/>
      <c r="G3467" s="41"/>
      <c r="H3467" s="40" t="s">
        <v>9590</v>
      </c>
      <c r="I3467" s="42">
        <v>42825</v>
      </c>
      <c r="J3467" s="40" t="s">
        <v>11115</v>
      </c>
      <c r="K3467" s="42">
        <v>42825</v>
      </c>
      <c r="L3467" s="40" t="s">
        <v>11115</v>
      </c>
      <c r="M3467" s="42">
        <v>42825</v>
      </c>
      <c r="N3467" s="42">
        <v>2958465</v>
      </c>
      <c r="O3467" s="40" t="s">
        <v>11128</v>
      </c>
      <c r="P3467" s="40" t="s">
        <v>19101</v>
      </c>
      <c r="Q3467" s="40" t="s">
        <v>11121</v>
      </c>
    </row>
    <row r="3468" spans="1:17" x14ac:dyDescent="0.35">
      <c r="A3468" s="40" t="s">
        <v>19104</v>
      </c>
      <c r="B3468" s="40" t="s">
        <v>19105</v>
      </c>
      <c r="C3468" s="41"/>
      <c r="D3468" s="42">
        <v>42825</v>
      </c>
      <c r="E3468" s="42">
        <v>2958465</v>
      </c>
      <c r="F3468" s="41"/>
      <c r="G3468" s="41"/>
      <c r="H3468" s="40" t="s">
        <v>9590</v>
      </c>
      <c r="I3468" s="42">
        <v>42825</v>
      </c>
      <c r="J3468" s="40" t="s">
        <v>11115</v>
      </c>
      <c r="K3468" s="42">
        <v>42825</v>
      </c>
      <c r="L3468" s="40" t="s">
        <v>11115</v>
      </c>
      <c r="M3468" s="42">
        <v>42825</v>
      </c>
      <c r="N3468" s="42">
        <v>2958465</v>
      </c>
      <c r="O3468" s="40" t="s">
        <v>11128</v>
      </c>
      <c r="P3468" s="40" t="s">
        <v>19106</v>
      </c>
      <c r="Q3468" s="40" t="s">
        <v>11118</v>
      </c>
    </row>
    <row r="3469" spans="1:17" x14ac:dyDescent="0.35">
      <c r="A3469" s="40" t="s">
        <v>19107</v>
      </c>
      <c r="B3469" s="40" t="s">
        <v>19108</v>
      </c>
      <c r="C3469" s="41"/>
      <c r="D3469" s="42">
        <v>42825</v>
      </c>
      <c r="E3469" s="42">
        <v>2958465</v>
      </c>
      <c r="F3469" s="41"/>
      <c r="G3469" s="41"/>
      <c r="H3469" s="40" t="s">
        <v>9590</v>
      </c>
      <c r="I3469" s="42">
        <v>42825</v>
      </c>
      <c r="J3469" s="40" t="s">
        <v>11115</v>
      </c>
      <c r="K3469" s="42">
        <v>42825</v>
      </c>
      <c r="L3469" s="40" t="s">
        <v>11115</v>
      </c>
      <c r="M3469" s="42">
        <v>42825</v>
      </c>
      <c r="N3469" s="42">
        <v>2958465</v>
      </c>
      <c r="O3469" s="40" t="s">
        <v>11128</v>
      </c>
      <c r="P3469" s="40" t="s">
        <v>19106</v>
      </c>
      <c r="Q3469" s="40" t="s">
        <v>11121</v>
      </c>
    </row>
    <row r="3470" spans="1:17" x14ac:dyDescent="0.35">
      <c r="A3470" s="40" t="s">
        <v>19109</v>
      </c>
      <c r="B3470" s="40" t="s">
        <v>19110</v>
      </c>
      <c r="C3470" s="41"/>
      <c r="D3470" s="42">
        <v>42825</v>
      </c>
      <c r="E3470" s="42">
        <v>2958465</v>
      </c>
      <c r="F3470" s="41"/>
      <c r="G3470" s="41"/>
      <c r="H3470" s="40" t="s">
        <v>9590</v>
      </c>
      <c r="I3470" s="42">
        <v>42825</v>
      </c>
      <c r="J3470" s="40" t="s">
        <v>11115</v>
      </c>
      <c r="K3470" s="42">
        <v>42825</v>
      </c>
      <c r="L3470" s="40" t="s">
        <v>11115</v>
      </c>
      <c r="M3470" s="42">
        <v>42825</v>
      </c>
      <c r="N3470" s="42">
        <v>2958465</v>
      </c>
      <c r="O3470" s="40" t="s">
        <v>11260</v>
      </c>
      <c r="P3470" s="40" t="s">
        <v>19111</v>
      </c>
      <c r="Q3470" s="40" t="s">
        <v>11118</v>
      </c>
    </row>
    <row r="3471" spans="1:17" x14ac:dyDescent="0.35">
      <c r="A3471" s="40" t="s">
        <v>19112</v>
      </c>
      <c r="B3471" s="40" t="s">
        <v>19113</v>
      </c>
      <c r="C3471" s="41"/>
      <c r="D3471" s="42">
        <v>42825</v>
      </c>
      <c r="E3471" s="42">
        <v>2958465</v>
      </c>
      <c r="F3471" s="41"/>
      <c r="G3471" s="41"/>
      <c r="H3471" s="40" t="s">
        <v>9590</v>
      </c>
      <c r="I3471" s="42">
        <v>42825</v>
      </c>
      <c r="J3471" s="40" t="s">
        <v>11115</v>
      </c>
      <c r="K3471" s="42">
        <v>42825</v>
      </c>
      <c r="L3471" s="40" t="s">
        <v>11115</v>
      </c>
      <c r="M3471" s="42">
        <v>42825</v>
      </c>
      <c r="N3471" s="42">
        <v>2958465</v>
      </c>
      <c r="O3471" s="40" t="s">
        <v>11260</v>
      </c>
      <c r="P3471" s="40" t="s">
        <v>19111</v>
      </c>
      <c r="Q3471" s="40" t="s">
        <v>11121</v>
      </c>
    </row>
    <row r="3472" spans="1:17" x14ac:dyDescent="0.35">
      <c r="A3472" s="40" t="s">
        <v>19114</v>
      </c>
      <c r="B3472" s="40" t="s">
        <v>19115</v>
      </c>
      <c r="C3472" s="41"/>
      <c r="D3472" s="42">
        <v>42825</v>
      </c>
      <c r="E3472" s="42">
        <v>2958465</v>
      </c>
      <c r="F3472" s="41"/>
      <c r="G3472" s="41"/>
      <c r="H3472" s="40" t="s">
        <v>9590</v>
      </c>
      <c r="I3472" s="42">
        <v>42825</v>
      </c>
      <c r="J3472" s="40" t="s">
        <v>11115</v>
      </c>
      <c r="K3472" s="42">
        <v>42825</v>
      </c>
      <c r="L3472" s="40" t="s">
        <v>11115</v>
      </c>
      <c r="M3472" s="42">
        <v>42825</v>
      </c>
      <c r="N3472" s="42">
        <v>2958465</v>
      </c>
      <c r="O3472" s="40" t="s">
        <v>11221</v>
      </c>
      <c r="P3472" s="40" t="s">
        <v>19116</v>
      </c>
      <c r="Q3472" s="40" t="s">
        <v>11118</v>
      </c>
    </row>
    <row r="3473" spans="1:17" x14ac:dyDescent="0.35">
      <c r="A3473" s="40" t="s">
        <v>19117</v>
      </c>
      <c r="B3473" s="40" t="s">
        <v>19118</v>
      </c>
      <c r="C3473" s="41"/>
      <c r="D3473" s="42">
        <v>42825</v>
      </c>
      <c r="E3473" s="42">
        <v>2958465</v>
      </c>
      <c r="F3473" s="41"/>
      <c r="G3473" s="41"/>
      <c r="H3473" s="40" t="s">
        <v>9590</v>
      </c>
      <c r="I3473" s="42">
        <v>42825</v>
      </c>
      <c r="J3473" s="40" t="s">
        <v>11115</v>
      </c>
      <c r="K3473" s="42">
        <v>42825</v>
      </c>
      <c r="L3473" s="40" t="s">
        <v>11115</v>
      </c>
      <c r="M3473" s="42">
        <v>42825</v>
      </c>
      <c r="N3473" s="42">
        <v>2958465</v>
      </c>
      <c r="O3473" s="40" t="s">
        <v>11221</v>
      </c>
      <c r="P3473" s="40" t="s">
        <v>19116</v>
      </c>
      <c r="Q3473" s="40" t="s">
        <v>11121</v>
      </c>
    </row>
    <row r="3474" spans="1:17" x14ac:dyDescent="0.35">
      <c r="A3474" s="40" t="s">
        <v>19119</v>
      </c>
      <c r="B3474" s="40" t="s">
        <v>19120</v>
      </c>
      <c r="C3474" s="41"/>
      <c r="D3474" s="42">
        <v>42825</v>
      </c>
      <c r="E3474" s="42">
        <v>2958465</v>
      </c>
      <c r="F3474" s="41"/>
      <c r="G3474" s="41"/>
      <c r="H3474" s="40" t="s">
        <v>9590</v>
      </c>
      <c r="I3474" s="42">
        <v>42825</v>
      </c>
      <c r="J3474" s="40" t="s">
        <v>11115</v>
      </c>
      <c r="K3474" s="42">
        <v>42825</v>
      </c>
      <c r="L3474" s="40" t="s">
        <v>11115</v>
      </c>
      <c r="M3474" s="42">
        <v>42825</v>
      </c>
      <c r="N3474" s="42">
        <v>2958465</v>
      </c>
      <c r="O3474" s="40" t="s">
        <v>11260</v>
      </c>
      <c r="P3474" s="40" t="s">
        <v>19121</v>
      </c>
      <c r="Q3474" s="40" t="s">
        <v>11118</v>
      </c>
    </row>
    <row r="3475" spans="1:17" x14ac:dyDescent="0.35">
      <c r="A3475" s="40" t="s">
        <v>19122</v>
      </c>
      <c r="B3475" s="40" t="s">
        <v>19123</v>
      </c>
      <c r="C3475" s="41"/>
      <c r="D3475" s="42">
        <v>42825</v>
      </c>
      <c r="E3475" s="42">
        <v>2958465</v>
      </c>
      <c r="F3475" s="41"/>
      <c r="G3475" s="41"/>
      <c r="H3475" s="40" t="s">
        <v>9590</v>
      </c>
      <c r="I3475" s="42">
        <v>42825</v>
      </c>
      <c r="J3475" s="40" t="s">
        <v>11115</v>
      </c>
      <c r="K3475" s="42">
        <v>42825</v>
      </c>
      <c r="L3475" s="40" t="s">
        <v>11115</v>
      </c>
      <c r="M3475" s="42">
        <v>42825</v>
      </c>
      <c r="N3475" s="42">
        <v>2958465</v>
      </c>
      <c r="O3475" s="40" t="s">
        <v>11260</v>
      </c>
      <c r="P3475" s="40" t="s">
        <v>19121</v>
      </c>
      <c r="Q3475" s="40" t="s">
        <v>11136</v>
      </c>
    </row>
    <row r="3476" spans="1:17" x14ac:dyDescent="0.35">
      <c r="A3476" s="40" t="s">
        <v>19124</v>
      </c>
      <c r="B3476" s="40" t="s">
        <v>19125</v>
      </c>
      <c r="C3476" s="41"/>
      <c r="D3476" s="42">
        <v>42825</v>
      </c>
      <c r="E3476" s="42">
        <v>2958465</v>
      </c>
      <c r="F3476" s="41"/>
      <c r="G3476" s="41"/>
      <c r="H3476" s="40" t="s">
        <v>9590</v>
      </c>
      <c r="I3476" s="42">
        <v>42825</v>
      </c>
      <c r="J3476" s="40" t="s">
        <v>11115</v>
      </c>
      <c r="K3476" s="42">
        <v>42825</v>
      </c>
      <c r="L3476" s="40" t="s">
        <v>11115</v>
      </c>
      <c r="M3476" s="42">
        <v>42825</v>
      </c>
      <c r="N3476" s="42">
        <v>2958465</v>
      </c>
      <c r="O3476" s="40" t="s">
        <v>11124</v>
      </c>
      <c r="P3476" s="40" t="s">
        <v>19126</v>
      </c>
      <c r="Q3476" s="40" t="s">
        <v>11118</v>
      </c>
    </row>
    <row r="3477" spans="1:17" x14ac:dyDescent="0.35">
      <c r="A3477" s="40" t="s">
        <v>19127</v>
      </c>
      <c r="B3477" s="40" t="s">
        <v>19128</v>
      </c>
      <c r="C3477" s="41"/>
      <c r="D3477" s="42">
        <v>42825</v>
      </c>
      <c r="E3477" s="42">
        <v>2958465</v>
      </c>
      <c r="F3477" s="41"/>
      <c r="G3477" s="41"/>
      <c r="H3477" s="40" t="s">
        <v>9590</v>
      </c>
      <c r="I3477" s="42">
        <v>42825</v>
      </c>
      <c r="J3477" s="40" t="s">
        <v>11115</v>
      </c>
      <c r="K3477" s="42">
        <v>42825</v>
      </c>
      <c r="L3477" s="40" t="s">
        <v>11115</v>
      </c>
      <c r="M3477" s="42">
        <v>42825</v>
      </c>
      <c r="N3477" s="42">
        <v>2958465</v>
      </c>
      <c r="O3477" s="40" t="s">
        <v>11124</v>
      </c>
      <c r="P3477" s="40" t="s">
        <v>19126</v>
      </c>
      <c r="Q3477" s="40" t="s">
        <v>11121</v>
      </c>
    </row>
    <row r="3478" spans="1:17" x14ac:dyDescent="0.35">
      <c r="A3478" s="40" t="s">
        <v>19129</v>
      </c>
      <c r="B3478" s="40" t="s">
        <v>19130</v>
      </c>
      <c r="C3478" s="41"/>
      <c r="D3478" s="42">
        <v>42825</v>
      </c>
      <c r="E3478" s="42">
        <v>2958465</v>
      </c>
      <c r="F3478" s="41"/>
      <c r="G3478" s="41"/>
      <c r="H3478" s="40" t="s">
        <v>9590</v>
      </c>
      <c r="I3478" s="42">
        <v>42825</v>
      </c>
      <c r="J3478" s="40" t="s">
        <v>11115</v>
      </c>
      <c r="K3478" s="42">
        <v>42825</v>
      </c>
      <c r="L3478" s="40" t="s">
        <v>11115</v>
      </c>
      <c r="M3478" s="42">
        <v>42825</v>
      </c>
      <c r="N3478" s="42">
        <v>2958465</v>
      </c>
      <c r="O3478" s="40" t="s">
        <v>11249</v>
      </c>
      <c r="P3478" s="40" t="s">
        <v>19131</v>
      </c>
      <c r="Q3478" s="40" t="s">
        <v>11118</v>
      </c>
    </row>
    <row r="3479" spans="1:17" x14ac:dyDescent="0.35">
      <c r="A3479" s="40" t="s">
        <v>19132</v>
      </c>
      <c r="B3479" s="40" t="s">
        <v>19133</v>
      </c>
      <c r="C3479" s="41"/>
      <c r="D3479" s="42">
        <v>42825</v>
      </c>
      <c r="E3479" s="42">
        <v>2958465</v>
      </c>
      <c r="F3479" s="41"/>
      <c r="G3479" s="41"/>
      <c r="H3479" s="40" t="s">
        <v>9590</v>
      </c>
      <c r="I3479" s="42">
        <v>42825</v>
      </c>
      <c r="J3479" s="40" t="s">
        <v>11115</v>
      </c>
      <c r="K3479" s="42">
        <v>42825</v>
      </c>
      <c r="L3479" s="40" t="s">
        <v>11115</v>
      </c>
      <c r="M3479" s="42">
        <v>42825</v>
      </c>
      <c r="N3479" s="42">
        <v>2958465</v>
      </c>
      <c r="O3479" s="40" t="s">
        <v>11249</v>
      </c>
      <c r="P3479" s="40" t="s">
        <v>19131</v>
      </c>
      <c r="Q3479" s="40" t="s">
        <v>11121</v>
      </c>
    </row>
    <row r="3480" spans="1:17" x14ac:dyDescent="0.35">
      <c r="A3480" s="40" t="s">
        <v>19134</v>
      </c>
      <c r="B3480" s="40" t="s">
        <v>19135</v>
      </c>
      <c r="C3480" s="41"/>
      <c r="D3480" s="42">
        <v>42825</v>
      </c>
      <c r="E3480" s="42">
        <v>2958465</v>
      </c>
      <c r="F3480" s="41"/>
      <c r="G3480" s="41"/>
      <c r="H3480" s="40" t="s">
        <v>9590</v>
      </c>
      <c r="I3480" s="42">
        <v>42825</v>
      </c>
      <c r="J3480" s="40" t="s">
        <v>11115</v>
      </c>
      <c r="K3480" s="42">
        <v>42825</v>
      </c>
      <c r="L3480" s="40" t="s">
        <v>11115</v>
      </c>
      <c r="M3480" s="42">
        <v>42825</v>
      </c>
      <c r="N3480" s="42">
        <v>2958465</v>
      </c>
      <c r="O3480" s="40" t="s">
        <v>11249</v>
      </c>
      <c r="P3480" s="40" t="s">
        <v>19136</v>
      </c>
      <c r="Q3480" s="40" t="s">
        <v>11118</v>
      </c>
    </row>
    <row r="3481" spans="1:17" x14ac:dyDescent="0.35">
      <c r="A3481" s="40" t="s">
        <v>19137</v>
      </c>
      <c r="B3481" s="40" t="s">
        <v>19138</v>
      </c>
      <c r="C3481" s="41"/>
      <c r="D3481" s="42">
        <v>42825</v>
      </c>
      <c r="E3481" s="42">
        <v>2958465</v>
      </c>
      <c r="F3481" s="41"/>
      <c r="G3481" s="41"/>
      <c r="H3481" s="40" t="s">
        <v>9590</v>
      </c>
      <c r="I3481" s="42">
        <v>42825</v>
      </c>
      <c r="J3481" s="40" t="s">
        <v>11115</v>
      </c>
      <c r="K3481" s="42">
        <v>42825</v>
      </c>
      <c r="L3481" s="40" t="s">
        <v>11115</v>
      </c>
      <c r="M3481" s="42">
        <v>42825</v>
      </c>
      <c r="N3481" s="42">
        <v>2958465</v>
      </c>
      <c r="O3481" s="40" t="s">
        <v>11249</v>
      </c>
      <c r="P3481" s="40" t="s">
        <v>19136</v>
      </c>
      <c r="Q3481" s="40" t="s">
        <v>11121</v>
      </c>
    </row>
    <row r="3482" spans="1:17" x14ac:dyDescent="0.35">
      <c r="A3482" s="40" t="s">
        <v>19139</v>
      </c>
      <c r="B3482" s="40" t="s">
        <v>19140</v>
      </c>
      <c r="C3482" s="41"/>
      <c r="D3482" s="42">
        <v>42825</v>
      </c>
      <c r="E3482" s="42">
        <v>2958465</v>
      </c>
      <c r="F3482" s="40" t="s">
        <v>12757</v>
      </c>
      <c r="G3482" s="41"/>
      <c r="H3482" s="40" t="s">
        <v>9590</v>
      </c>
      <c r="I3482" s="42">
        <v>42825</v>
      </c>
      <c r="J3482" s="40" t="s">
        <v>11115</v>
      </c>
      <c r="K3482" s="42">
        <v>42825</v>
      </c>
      <c r="L3482" s="40" t="s">
        <v>11115</v>
      </c>
      <c r="M3482" s="42">
        <v>42825</v>
      </c>
      <c r="N3482" s="42">
        <v>2958465</v>
      </c>
      <c r="O3482" s="40" t="s">
        <v>11155</v>
      </c>
      <c r="P3482" s="40" t="s">
        <v>19141</v>
      </c>
      <c r="Q3482" s="40" t="s">
        <v>11118</v>
      </c>
    </row>
    <row r="3483" spans="1:17" ht="26.5" x14ac:dyDescent="0.35">
      <c r="A3483" s="40" t="s">
        <v>19142</v>
      </c>
      <c r="B3483" s="40" t="s">
        <v>19143</v>
      </c>
      <c r="C3483" s="41"/>
      <c r="D3483" s="42">
        <v>42825</v>
      </c>
      <c r="E3483" s="42">
        <v>2958465</v>
      </c>
      <c r="F3483" s="40" t="s">
        <v>19139</v>
      </c>
      <c r="G3483" s="41"/>
      <c r="H3483" s="40" t="s">
        <v>9590</v>
      </c>
      <c r="I3483" s="42">
        <v>42825</v>
      </c>
      <c r="J3483" s="40" t="s">
        <v>11115</v>
      </c>
      <c r="K3483" s="42">
        <v>42825</v>
      </c>
      <c r="L3483" s="40" t="s">
        <v>11115</v>
      </c>
      <c r="M3483" s="42">
        <v>42825</v>
      </c>
      <c r="N3483" s="42">
        <v>2958465</v>
      </c>
      <c r="O3483" s="40" t="s">
        <v>11160</v>
      </c>
      <c r="P3483" s="40" t="s">
        <v>19141</v>
      </c>
      <c r="Q3483" s="40" t="s">
        <v>11121</v>
      </c>
    </row>
    <row r="3484" spans="1:17" x14ac:dyDescent="0.35">
      <c r="A3484" s="40" t="s">
        <v>19144</v>
      </c>
      <c r="B3484" s="40" t="s">
        <v>19115</v>
      </c>
      <c r="C3484" s="41"/>
      <c r="D3484" s="42">
        <v>42825</v>
      </c>
      <c r="E3484" s="42">
        <v>2958465</v>
      </c>
      <c r="F3484" s="41"/>
      <c r="G3484" s="41"/>
      <c r="H3484" s="40" t="s">
        <v>9590</v>
      </c>
      <c r="I3484" s="42">
        <v>42825</v>
      </c>
      <c r="J3484" s="40" t="s">
        <v>11115</v>
      </c>
      <c r="K3484" s="42">
        <v>42825</v>
      </c>
      <c r="L3484" s="40" t="s">
        <v>11115</v>
      </c>
      <c r="M3484" s="42">
        <v>42825</v>
      </c>
      <c r="N3484" s="42">
        <v>2958465</v>
      </c>
      <c r="O3484" s="40" t="s">
        <v>11274</v>
      </c>
      <c r="P3484" s="40" t="s">
        <v>19116</v>
      </c>
      <c r="Q3484" s="40" t="s">
        <v>11118</v>
      </c>
    </row>
    <row r="3485" spans="1:17" x14ac:dyDescent="0.35">
      <c r="A3485" s="40" t="s">
        <v>19145</v>
      </c>
      <c r="B3485" s="40" t="s">
        <v>19146</v>
      </c>
      <c r="C3485" s="41"/>
      <c r="D3485" s="42">
        <v>42825</v>
      </c>
      <c r="E3485" s="42">
        <v>2958465</v>
      </c>
      <c r="F3485" s="41"/>
      <c r="G3485" s="41"/>
      <c r="H3485" s="40" t="s">
        <v>9590</v>
      </c>
      <c r="I3485" s="42">
        <v>42825</v>
      </c>
      <c r="J3485" s="40" t="s">
        <v>11115</v>
      </c>
      <c r="K3485" s="42">
        <v>42825</v>
      </c>
      <c r="L3485" s="40" t="s">
        <v>11115</v>
      </c>
      <c r="M3485" s="42">
        <v>42825</v>
      </c>
      <c r="N3485" s="42">
        <v>2958465</v>
      </c>
      <c r="O3485" s="40" t="s">
        <v>11274</v>
      </c>
      <c r="P3485" s="40" t="s">
        <v>19116</v>
      </c>
      <c r="Q3485" s="40" t="s">
        <v>11136</v>
      </c>
    </row>
    <row r="3486" spans="1:17" x14ac:dyDescent="0.35">
      <c r="A3486" s="40" t="s">
        <v>10628</v>
      </c>
      <c r="B3486" s="40" t="s">
        <v>19147</v>
      </c>
      <c r="C3486" s="41"/>
      <c r="D3486" s="42">
        <v>42825</v>
      </c>
      <c r="E3486" s="42">
        <v>2958465</v>
      </c>
      <c r="F3486" s="41"/>
      <c r="G3486" s="41"/>
      <c r="H3486" s="40" t="s">
        <v>9590</v>
      </c>
      <c r="I3486" s="42">
        <v>42825</v>
      </c>
      <c r="J3486" s="40" t="s">
        <v>11115</v>
      </c>
      <c r="K3486" s="42">
        <v>42825</v>
      </c>
      <c r="L3486" s="40" t="s">
        <v>11115</v>
      </c>
      <c r="M3486" s="42">
        <v>42825</v>
      </c>
      <c r="N3486" s="42">
        <v>2958465</v>
      </c>
      <c r="O3486" s="40" t="s">
        <v>11149</v>
      </c>
      <c r="P3486" s="40" t="s">
        <v>19148</v>
      </c>
      <c r="Q3486" s="40" t="s">
        <v>11118</v>
      </c>
    </row>
    <row r="3487" spans="1:17" x14ac:dyDescent="0.35">
      <c r="A3487" s="40" t="s">
        <v>10626</v>
      </c>
      <c r="B3487" s="40" t="s">
        <v>19149</v>
      </c>
      <c r="C3487" s="41"/>
      <c r="D3487" s="42">
        <v>42825</v>
      </c>
      <c r="E3487" s="42">
        <v>2958465</v>
      </c>
      <c r="F3487" s="41"/>
      <c r="G3487" s="41"/>
      <c r="H3487" s="40" t="s">
        <v>9590</v>
      </c>
      <c r="I3487" s="42">
        <v>42825</v>
      </c>
      <c r="J3487" s="40" t="s">
        <v>11115</v>
      </c>
      <c r="K3487" s="42">
        <v>42825</v>
      </c>
      <c r="L3487" s="40" t="s">
        <v>11115</v>
      </c>
      <c r="M3487" s="42">
        <v>42825</v>
      </c>
      <c r="N3487" s="42">
        <v>2958465</v>
      </c>
      <c r="O3487" s="40" t="s">
        <v>11149</v>
      </c>
      <c r="P3487" s="40" t="s">
        <v>19148</v>
      </c>
      <c r="Q3487" s="40" t="s">
        <v>11144</v>
      </c>
    </row>
    <row r="3488" spans="1:17" x14ac:dyDescent="0.35">
      <c r="A3488" s="40" t="s">
        <v>19150</v>
      </c>
      <c r="B3488" s="40" t="s">
        <v>19151</v>
      </c>
      <c r="C3488" s="41"/>
      <c r="D3488" s="42">
        <v>42825</v>
      </c>
      <c r="E3488" s="42">
        <v>2958465</v>
      </c>
      <c r="F3488" s="41"/>
      <c r="G3488" s="41"/>
      <c r="H3488" s="40" t="s">
        <v>9590</v>
      </c>
      <c r="I3488" s="42">
        <v>42825</v>
      </c>
      <c r="J3488" s="40" t="s">
        <v>11115</v>
      </c>
      <c r="K3488" s="42">
        <v>42825</v>
      </c>
      <c r="L3488" s="40" t="s">
        <v>11115</v>
      </c>
      <c r="M3488" s="42">
        <v>42825</v>
      </c>
      <c r="N3488" s="42">
        <v>2958465</v>
      </c>
      <c r="O3488" s="40" t="s">
        <v>11149</v>
      </c>
      <c r="P3488" s="40" t="s">
        <v>19148</v>
      </c>
      <c r="Q3488" s="40" t="s">
        <v>11152</v>
      </c>
    </row>
    <row r="3489" spans="1:17" x14ac:dyDescent="0.35">
      <c r="A3489" s="40" t="s">
        <v>19152</v>
      </c>
      <c r="B3489" s="40" t="s">
        <v>19153</v>
      </c>
      <c r="C3489" s="41"/>
      <c r="D3489" s="42">
        <v>42825</v>
      </c>
      <c r="E3489" s="42">
        <v>2958465</v>
      </c>
      <c r="F3489" s="41"/>
      <c r="G3489" s="41"/>
      <c r="H3489" s="40" t="s">
        <v>9590</v>
      </c>
      <c r="I3489" s="42">
        <v>42825</v>
      </c>
      <c r="J3489" s="40" t="s">
        <v>11115</v>
      </c>
      <c r="K3489" s="42">
        <v>42825</v>
      </c>
      <c r="L3489" s="40" t="s">
        <v>11115</v>
      </c>
      <c r="M3489" s="42">
        <v>42825</v>
      </c>
      <c r="N3489" s="42">
        <v>2958465</v>
      </c>
      <c r="O3489" s="40" t="s">
        <v>11149</v>
      </c>
      <c r="P3489" s="40" t="s">
        <v>19148</v>
      </c>
      <c r="Q3489" s="40" t="s">
        <v>11136</v>
      </c>
    </row>
    <row r="3490" spans="1:17" x14ac:dyDescent="0.35">
      <c r="A3490" s="40" t="s">
        <v>10629</v>
      </c>
      <c r="B3490" s="40" t="s">
        <v>19154</v>
      </c>
      <c r="C3490" s="41"/>
      <c r="D3490" s="42">
        <v>42825</v>
      </c>
      <c r="E3490" s="42">
        <v>2958465</v>
      </c>
      <c r="F3490" s="41"/>
      <c r="G3490" s="41"/>
      <c r="H3490" s="40" t="s">
        <v>9590</v>
      </c>
      <c r="I3490" s="42">
        <v>42825</v>
      </c>
      <c r="J3490" s="40" t="s">
        <v>11115</v>
      </c>
      <c r="K3490" s="42">
        <v>42825</v>
      </c>
      <c r="L3490" s="40" t="s">
        <v>11115</v>
      </c>
      <c r="M3490" s="42">
        <v>42825</v>
      </c>
      <c r="N3490" s="42">
        <v>2958465</v>
      </c>
      <c r="O3490" s="40" t="s">
        <v>11149</v>
      </c>
      <c r="P3490" s="40" t="s">
        <v>19148</v>
      </c>
      <c r="Q3490" s="40" t="s">
        <v>11139</v>
      </c>
    </row>
    <row r="3491" spans="1:17" x14ac:dyDescent="0.35">
      <c r="A3491" s="40" t="s">
        <v>19155</v>
      </c>
      <c r="B3491" s="40" t="s">
        <v>19156</v>
      </c>
      <c r="C3491" s="41"/>
      <c r="D3491" s="42">
        <v>42825</v>
      </c>
      <c r="E3491" s="42">
        <v>2958465</v>
      </c>
      <c r="F3491" s="41"/>
      <c r="G3491" s="41"/>
      <c r="H3491" s="40" t="s">
        <v>9590</v>
      </c>
      <c r="I3491" s="42">
        <v>42825</v>
      </c>
      <c r="J3491" s="40" t="s">
        <v>11115</v>
      </c>
      <c r="K3491" s="42">
        <v>42825</v>
      </c>
      <c r="L3491" s="40" t="s">
        <v>11115</v>
      </c>
      <c r="M3491" s="42">
        <v>42825</v>
      </c>
      <c r="N3491" s="42">
        <v>2958465</v>
      </c>
      <c r="O3491" s="40" t="s">
        <v>11149</v>
      </c>
      <c r="P3491" s="40" t="s">
        <v>19148</v>
      </c>
      <c r="Q3491" s="40" t="s">
        <v>11184</v>
      </c>
    </row>
    <row r="3492" spans="1:17" x14ac:dyDescent="0.35">
      <c r="A3492" s="40" t="s">
        <v>19157</v>
      </c>
      <c r="B3492" s="40" t="s">
        <v>19158</v>
      </c>
      <c r="C3492" s="41"/>
      <c r="D3492" s="42">
        <v>42825</v>
      </c>
      <c r="E3492" s="42">
        <v>2958465</v>
      </c>
      <c r="F3492" s="41"/>
      <c r="G3492" s="41"/>
      <c r="H3492" s="40" t="s">
        <v>9590</v>
      </c>
      <c r="I3492" s="42">
        <v>42825</v>
      </c>
      <c r="J3492" s="40" t="s">
        <v>11115</v>
      </c>
      <c r="K3492" s="42">
        <v>42825</v>
      </c>
      <c r="L3492" s="40" t="s">
        <v>11115</v>
      </c>
      <c r="M3492" s="42">
        <v>42825</v>
      </c>
      <c r="N3492" s="42">
        <v>2958465</v>
      </c>
      <c r="O3492" s="40" t="s">
        <v>11720</v>
      </c>
      <c r="P3492" s="40" t="s">
        <v>19148</v>
      </c>
      <c r="Q3492" s="40" t="s">
        <v>11167</v>
      </c>
    </row>
    <row r="3493" spans="1:17" x14ac:dyDescent="0.35">
      <c r="A3493" s="40" t="s">
        <v>19159</v>
      </c>
      <c r="B3493" s="40" t="s">
        <v>19160</v>
      </c>
      <c r="C3493" s="41"/>
      <c r="D3493" s="42">
        <v>42825</v>
      </c>
      <c r="E3493" s="42">
        <v>2958465</v>
      </c>
      <c r="F3493" s="40" t="s">
        <v>11786</v>
      </c>
      <c r="G3493" s="41"/>
      <c r="H3493" s="40" t="s">
        <v>9590</v>
      </c>
      <c r="I3493" s="42">
        <v>42825</v>
      </c>
      <c r="J3493" s="40" t="s">
        <v>11115</v>
      </c>
      <c r="K3493" s="42">
        <v>42825</v>
      </c>
      <c r="L3493" s="40" t="s">
        <v>11115</v>
      </c>
      <c r="M3493" s="42">
        <v>42825</v>
      </c>
      <c r="N3493" s="42">
        <v>2958465</v>
      </c>
      <c r="O3493" s="40" t="s">
        <v>11210</v>
      </c>
      <c r="P3493" s="40" t="s">
        <v>19161</v>
      </c>
      <c r="Q3493" s="40" t="s">
        <v>11118</v>
      </c>
    </row>
    <row r="3494" spans="1:17" x14ac:dyDescent="0.35">
      <c r="A3494" s="40" t="s">
        <v>14389</v>
      </c>
      <c r="B3494" s="40" t="s">
        <v>19162</v>
      </c>
      <c r="C3494" s="41"/>
      <c r="D3494" s="42">
        <v>42825</v>
      </c>
      <c r="E3494" s="42">
        <v>2958465</v>
      </c>
      <c r="F3494" s="41"/>
      <c r="G3494" s="41"/>
      <c r="H3494" s="40" t="s">
        <v>9590</v>
      </c>
      <c r="I3494" s="42">
        <v>42825</v>
      </c>
      <c r="J3494" s="40" t="s">
        <v>11115</v>
      </c>
      <c r="K3494" s="42">
        <v>42825</v>
      </c>
      <c r="L3494" s="40" t="s">
        <v>11115</v>
      </c>
      <c r="M3494" s="42">
        <v>42825</v>
      </c>
      <c r="N3494" s="42">
        <v>2958465</v>
      </c>
      <c r="O3494" s="40" t="s">
        <v>11210</v>
      </c>
      <c r="P3494" s="40" t="s">
        <v>19161</v>
      </c>
      <c r="Q3494" s="40" t="s">
        <v>11144</v>
      </c>
    </row>
    <row r="3495" spans="1:17" x14ac:dyDescent="0.35">
      <c r="A3495" s="40" t="s">
        <v>19163</v>
      </c>
      <c r="B3495" s="40" t="s">
        <v>19164</v>
      </c>
      <c r="C3495" s="41"/>
      <c r="D3495" s="42">
        <v>42825</v>
      </c>
      <c r="E3495" s="42">
        <v>2958465</v>
      </c>
      <c r="F3495" s="41"/>
      <c r="G3495" s="41"/>
      <c r="H3495" s="40" t="s">
        <v>9590</v>
      </c>
      <c r="I3495" s="42">
        <v>42825</v>
      </c>
      <c r="J3495" s="40" t="s">
        <v>11115</v>
      </c>
      <c r="K3495" s="42">
        <v>42825</v>
      </c>
      <c r="L3495" s="40" t="s">
        <v>11115</v>
      </c>
      <c r="M3495" s="42">
        <v>42825</v>
      </c>
      <c r="N3495" s="42">
        <v>2958465</v>
      </c>
      <c r="O3495" s="40" t="s">
        <v>11210</v>
      </c>
      <c r="P3495" s="40" t="s">
        <v>19161</v>
      </c>
      <c r="Q3495" s="40" t="s">
        <v>11121</v>
      </c>
    </row>
    <row r="3496" spans="1:17" x14ac:dyDescent="0.35">
      <c r="A3496" s="40" t="s">
        <v>19165</v>
      </c>
      <c r="B3496" s="40" t="s">
        <v>19164</v>
      </c>
      <c r="C3496" s="41"/>
      <c r="D3496" s="42">
        <v>42825</v>
      </c>
      <c r="E3496" s="42">
        <v>2958465</v>
      </c>
      <c r="F3496" s="41"/>
      <c r="G3496" s="41"/>
      <c r="H3496" s="40" t="s">
        <v>9590</v>
      </c>
      <c r="I3496" s="42">
        <v>42825</v>
      </c>
      <c r="J3496" s="40" t="s">
        <v>11115</v>
      </c>
      <c r="K3496" s="42">
        <v>42825</v>
      </c>
      <c r="L3496" s="40" t="s">
        <v>11115</v>
      </c>
      <c r="M3496" s="42">
        <v>42825</v>
      </c>
      <c r="N3496" s="42">
        <v>2958465</v>
      </c>
      <c r="O3496" s="40" t="s">
        <v>11210</v>
      </c>
      <c r="P3496" s="40" t="s">
        <v>19161</v>
      </c>
      <c r="Q3496" s="40" t="s">
        <v>11121</v>
      </c>
    </row>
    <row r="3497" spans="1:17" x14ac:dyDescent="0.35">
      <c r="A3497" s="40" t="s">
        <v>19166</v>
      </c>
      <c r="B3497" s="40" t="s">
        <v>19164</v>
      </c>
      <c r="C3497" s="41"/>
      <c r="D3497" s="42">
        <v>42825</v>
      </c>
      <c r="E3497" s="42">
        <v>2958465</v>
      </c>
      <c r="F3497" s="41"/>
      <c r="G3497" s="41"/>
      <c r="H3497" s="40" t="s">
        <v>9590</v>
      </c>
      <c r="I3497" s="42">
        <v>42825</v>
      </c>
      <c r="J3497" s="40" t="s">
        <v>11115</v>
      </c>
      <c r="K3497" s="42">
        <v>42825</v>
      </c>
      <c r="L3497" s="40" t="s">
        <v>11115</v>
      </c>
      <c r="M3497" s="42">
        <v>42825</v>
      </c>
      <c r="N3497" s="42">
        <v>2958465</v>
      </c>
      <c r="O3497" s="40" t="s">
        <v>11210</v>
      </c>
      <c r="P3497" s="40" t="s">
        <v>19161</v>
      </c>
      <c r="Q3497" s="40" t="s">
        <v>11121</v>
      </c>
    </row>
    <row r="3498" spans="1:17" x14ac:dyDescent="0.35">
      <c r="A3498" s="40" t="s">
        <v>19167</v>
      </c>
      <c r="B3498" s="40" t="s">
        <v>19168</v>
      </c>
      <c r="C3498" s="41"/>
      <c r="D3498" s="42">
        <v>42825</v>
      </c>
      <c r="E3498" s="42">
        <v>2958465</v>
      </c>
      <c r="F3498" s="40" t="s">
        <v>17867</v>
      </c>
      <c r="G3498" s="41"/>
      <c r="H3498" s="40" t="s">
        <v>9590</v>
      </c>
      <c r="I3498" s="42">
        <v>42825</v>
      </c>
      <c r="J3498" s="40" t="s">
        <v>11115</v>
      </c>
      <c r="K3498" s="42">
        <v>42825</v>
      </c>
      <c r="L3498" s="40" t="s">
        <v>11115</v>
      </c>
      <c r="M3498" s="42">
        <v>42825</v>
      </c>
      <c r="N3498" s="42">
        <v>2958465</v>
      </c>
      <c r="O3498" s="40" t="s">
        <v>11210</v>
      </c>
      <c r="P3498" s="40" t="s">
        <v>19161</v>
      </c>
      <c r="Q3498" s="40" t="s">
        <v>11152</v>
      </c>
    </row>
    <row r="3499" spans="1:17" x14ac:dyDescent="0.35">
      <c r="A3499" s="40" t="s">
        <v>19169</v>
      </c>
      <c r="B3499" s="40" t="s">
        <v>19170</v>
      </c>
      <c r="C3499" s="41"/>
      <c r="D3499" s="42">
        <v>42825</v>
      </c>
      <c r="E3499" s="42">
        <v>2958465</v>
      </c>
      <c r="F3499" s="41"/>
      <c r="G3499" s="41"/>
      <c r="H3499" s="40" t="s">
        <v>9590</v>
      </c>
      <c r="I3499" s="42">
        <v>42825</v>
      </c>
      <c r="J3499" s="40" t="s">
        <v>11115</v>
      </c>
      <c r="K3499" s="42">
        <v>42825</v>
      </c>
      <c r="L3499" s="40" t="s">
        <v>11115</v>
      </c>
      <c r="M3499" s="42">
        <v>42825</v>
      </c>
      <c r="N3499" s="42">
        <v>2958465</v>
      </c>
      <c r="O3499" s="40" t="s">
        <v>11260</v>
      </c>
      <c r="P3499" s="40" t="s">
        <v>19171</v>
      </c>
      <c r="Q3499" s="40" t="s">
        <v>11118</v>
      </c>
    </row>
    <row r="3500" spans="1:17" x14ac:dyDescent="0.35">
      <c r="A3500" s="40" t="s">
        <v>19172</v>
      </c>
      <c r="B3500" s="40" t="s">
        <v>19173</v>
      </c>
      <c r="C3500" s="41"/>
      <c r="D3500" s="42">
        <v>42825</v>
      </c>
      <c r="E3500" s="42">
        <v>2958465</v>
      </c>
      <c r="F3500" s="41"/>
      <c r="G3500" s="41"/>
      <c r="H3500" s="40" t="s">
        <v>9590</v>
      </c>
      <c r="I3500" s="42">
        <v>42825</v>
      </c>
      <c r="J3500" s="40" t="s">
        <v>11115</v>
      </c>
      <c r="K3500" s="42">
        <v>42825</v>
      </c>
      <c r="L3500" s="40" t="s">
        <v>11115</v>
      </c>
      <c r="M3500" s="42">
        <v>42825</v>
      </c>
      <c r="N3500" s="42">
        <v>2958465</v>
      </c>
      <c r="O3500" s="40" t="s">
        <v>11260</v>
      </c>
      <c r="P3500" s="40" t="s">
        <v>19171</v>
      </c>
      <c r="Q3500" s="40" t="s">
        <v>11121</v>
      </c>
    </row>
    <row r="3501" spans="1:17" x14ac:dyDescent="0.35">
      <c r="A3501" s="40" t="s">
        <v>19174</v>
      </c>
      <c r="B3501" s="40" t="s">
        <v>19175</v>
      </c>
      <c r="C3501" s="41"/>
      <c r="D3501" s="42">
        <v>42825</v>
      </c>
      <c r="E3501" s="42">
        <v>2958465</v>
      </c>
      <c r="F3501" s="40" t="s">
        <v>14206</v>
      </c>
      <c r="G3501" s="41"/>
      <c r="H3501" s="40" t="s">
        <v>9590</v>
      </c>
      <c r="I3501" s="42">
        <v>42825</v>
      </c>
      <c r="J3501" s="40" t="s">
        <v>11115</v>
      </c>
      <c r="K3501" s="42">
        <v>42825</v>
      </c>
      <c r="L3501" s="40" t="s">
        <v>11115</v>
      </c>
      <c r="M3501" s="42">
        <v>42825</v>
      </c>
      <c r="N3501" s="42">
        <v>2958465</v>
      </c>
      <c r="O3501" s="40" t="s">
        <v>11221</v>
      </c>
      <c r="P3501" s="40" t="s">
        <v>19176</v>
      </c>
      <c r="Q3501" s="40" t="s">
        <v>11118</v>
      </c>
    </row>
    <row r="3502" spans="1:17" x14ac:dyDescent="0.35">
      <c r="A3502" s="40" t="s">
        <v>19177</v>
      </c>
      <c r="B3502" s="40" t="s">
        <v>19178</v>
      </c>
      <c r="C3502" s="41"/>
      <c r="D3502" s="42">
        <v>42825</v>
      </c>
      <c r="E3502" s="42">
        <v>2958465</v>
      </c>
      <c r="F3502" s="41"/>
      <c r="G3502" s="41"/>
      <c r="H3502" s="40" t="s">
        <v>9590</v>
      </c>
      <c r="I3502" s="42">
        <v>42825</v>
      </c>
      <c r="J3502" s="40" t="s">
        <v>11115</v>
      </c>
      <c r="K3502" s="42">
        <v>42825</v>
      </c>
      <c r="L3502" s="40" t="s">
        <v>11115</v>
      </c>
      <c r="M3502" s="42">
        <v>42825</v>
      </c>
      <c r="N3502" s="42">
        <v>2958465</v>
      </c>
      <c r="O3502" s="40" t="s">
        <v>11221</v>
      </c>
      <c r="P3502" s="40" t="s">
        <v>19176</v>
      </c>
      <c r="Q3502" s="40" t="s">
        <v>11144</v>
      </c>
    </row>
    <row r="3503" spans="1:17" x14ac:dyDescent="0.35">
      <c r="A3503" s="40" t="s">
        <v>19179</v>
      </c>
      <c r="B3503" s="40" t="s">
        <v>19180</v>
      </c>
      <c r="C3503" s="41"/>
      <c r="D3503" s="42">
        <v>42825</v>
      </c>
      <c r="E3503" s="42">
        <v>2958465</v>
      </c>
      <c r="F3503" s="41"/>
      <c r="G3503" s="41"/>
      <c r="H3503" s="40" t="s">
        <v>9590</v>
      </c>
      <c r="I3503" s="42">
        <v>42825</v>
      </c>
      <c r="J3503" s="40" t="s">
        <v>11115</v>
      </c>
      <c r="K3503" s="42">
        <v>42825</v>
      </c>
      <c r="L3503" s="40" t="s">
        <v>11115</v>
      </c>
      <c r="M3503" s="42">
        <v>42825</v>
      </c>
      <c r="N3503" s="42">
        <v>2958465</v>
      </c>
      <c r="O3503" s="40" t="s">
        <v>11221</v>
      </c>
      <c r="P3503" s="40" t="s">
        <v>19176</v>
      </c>
      <c r="Q3503" s="40" t="s">
        <v>11121</v>
      </c>
    </row>
    <row r="3504" spans="1:17" x14ac:dyDescent="0.35">
      <c r="A3504" s="40" t="s">
        <v>19181</v>
      </c>
      <c r="B3504" s="40" t="s">
        <v>19182</v>
      </c>
      <c r="C3504" s="41"/>
      <c r="D3504" s="42">
        <v>42825</v>
      </c>
      <c r="E3504" s="42">
        <v>2958465</v>
      </c>
      <c r="F3504" s="40" t="s">
        <v>13349</v>
      </c>
      <c r="G3504" s="41"/>
      <c r="H3504" s="40" t="s">
        <v>9590</v>
      </c>
      <c r="I3504" s="42">
        <v>42825</v>
      </c>
      <c r="J3504" s="40" t="s">
        <v>11115</v>
      </c>
      <c r="K3504" s="42">
        <v>42825</v>
      </c>
      <c r="L3504" s="40" t="s">
        <v>11115</v>
      </c>
      <c r="M3504" s="42">
        <v>42825</v>
      </c>
      <c r="N3504" s="42">
        <v>2958465</v>
      </c>
      <c r="O3504" s="40" t="s">
        <v>11221</v>
      </c>
      <c r="P3504" s="40" t="s">
        <v>19176</v>
      </c>
      <c r="Q3504" s="40" t="s">
        <v>11152</v>
      </c>
    </row>
    <row r="3505" spans="1:17" x14ac:dyDescent="0.35">
      <c r="A3505" s="40" t="s">
        <v>19183</v>
      </c>
      <c r="B3505" s="40" t="s">
        <v>19175</v>
      </c>
      <c r="C3505" s="41"/>
      <c r="D3505" s="42">
        <v>42825</v>
      </c>
      <c r="E3505" s="42">
        <v>2958465</v>
      </c>
      <c r="F3505" s="41"/>
      <c r="G3505" s="41"/>
      <c r="H3505" s="40" t="s">
        <v>9590</v>
      </c>
      <c r="I3505" s="42">
        <v>42825</v>
      </c>
      <c r="J3505" s="40" t="s">
        <v>11115</v>
      </c>
      <c r="K3505" s="42">
        <v>42825</v>
      </c>
      <c r="L3505" s="40" t="s">
        <v>11115</v>
      </c>
      <c r="M3505" s="42">
        <v>42825</v>
      </c>
      <c r="N3505" s="42">
        <v>2958465</v>
      </c>
      <c r="O3505" s="40" t="s">
        <v>11221</v>
      </c>
      <c r="P3505" s="40" t="s">
        <v>19184</v>
      </c>
      <c r="Q3505" s="40" t="s">
        <v>11118</v>
      </c>
    </row>
    <row r="3506" spans="1:17" x14ac:dyDescent="0.35">
      <c r="A3506" s="40" t="s">
        <v>19007</v>
      </c>
      <c r="B3506" s="40" t="s">
        <v>19006</v>
      </c>
      <c r="C3506" s="41"/>
      <c r="D3506" s="42">
        <v>42825</v>
      </c>
      <c r="E3506" s="42">
        <v>2958465</v>
      </c>
      <c r="F3506" s="40" t="s">
        <v>13681</v>
      </c>
      <c r="G3506" s="41"/>
      <c r="H3506" s="40" t="s">
        <v>9590</v>
      </c>
      <c r="I3506" s="42">
        <v>42825</v>
      </c>
      <c r="J3506" s="40" t="s">
        <v>11115</v>
      </c>
      <c r="K3506" s="42">
        <v>42825</v>
      </c>
      <c r="L3506" s="40" t="s">
        <v>11115</v>
      </c>
      <c r="M3506" s="42">
        <v>42825</v>
      </c>
      <c r="N3506" s="42">
        <v>2958465</v>
      </c>
      <c r="O3506" s="40" t="s">
        <v>11210</v>
      </c>
      <c r="P3506" s="40" t="s">
        <v>19008</v>
      </c>
      <c r="Q3506" s="40" t="s">
        <v>11144</v>
      </c>
    </row>
    <row r="3507" spans="1:17" x14ac:dyDescent="0.35">
      <c r="A3507" s="40" t="s">
        <v>19011</v>
      </c>
      <c r="B3507" s="40" t="s">
        <v>19010</v>
      </c>
      <c r="C3507" s="41"/>
      <c r="D3507" s="42">
        <v>42825</v>
      </c>
      <c r="E3507" s="42">
        <v>2958465</v>
      </c>
      <c r="F3507" s="40" t="s">
        <v>19005</v>
      </c>
      <c r="G3507" s="41"/>
      <c r="H3507" s="40" t="s">
        <v>9590</v>
      </c>
      <c r="I3507" s="42">
        <v>42825</v>
      </c>
      <c r="J3507" s="40" t="s">
        <v>11115</v>
      </c>
      <c r="K3507" s="42">
        <v>42825</v>
      </c>
      <c r="L3507" s="40" t="s">
        <v>11115</v>
      </c>
      <c r="M3507" s="42">
        <v>42825</v>
      </c>
      <c r="N3507" s="42">
        <v>2958465</v>
      </c>
      <c r="O3507" s="40" t="s">
        <v>11720</v>
      </c>
      <c r="P3507" s="40" t="s">
        <v>19008</v>
      </c>
      <c r="Q3507" s="40" t="s">
        <v>11121</v>
      </c>
    </row>
    <row r="3508" spans="1:17" x14ac:dyDescent="0.35">
      <c r="A3508" s="40" t="s">
        <v>19185</v>
      </c>
      <c r="B3508" s="40" t="s">
        <v>19186</v>
      </c>
      <c r="C3508" s="41"/>
      <c r="D3508" s="42">
        <v>42825</v>
      </c>
      <c r="E3508" s="42">
        <v>2958465</v>
      </c>
      <c r="F3508" s="40" t="s">
        <v>13681</v>
      </c>
      <c r="G3508" s="41"/>
      <c r="H3508" s="40" t="s">
        <v>9590</v>
      </c>
      <c r="I3508" s="42">
        <v>42825</v>
      </c>
      <c r="J3508" s="40" t="s">
        <v>11115</v>
      </c>
      <c r="K3508" s="42">
        <v>42825</v>
      </c>
      <c r="L3508" s="40" t="s">
        <v>11115</v>
      </c>
      <c r="M3508" s="42">
        <v>42825</v>
      </c>
      <c r="N3508" s="42">
        <v>2958465</v>
      </c>
      <c r="O3508" s="40" t="s">
        <v>11221</v>
      </c>
      <c r="P3508" s="40" t="s">
        <v>19187</v>
      </c>
      <c r="Q3508" s="40" t="s">
        <v>11144</v>
      </c>
    </row>
    <row r="3509" spans="1:17" x14ac:dyDescent="0.35">
      <c r="A3509" s="40" t="s">
        <v>19188</v>
      </c>
      <c r="B3509" s="40" t="s">
        <v>19189</v>
      </c>
      <c r="C3509" s="41"/>
      <c r="D3509" s="42">
        <v>42825</v>
      </c>
      <c r="E3509" s="42">
        <v>2958465</v>
      </c>
      <c r="F3509" s="40" t="s">
        <v>19185</v>
      </c>
      <c r="G3509" s="41"/>
      <c r="H3509" s="40" t="s">
        <v>9590</v>
      </c>
      <c r="I3509" s="42">
        <v>42825</v>
      </c>
      <c r="J3509" s="40" t="s">
        <v>11115</v>
      </c>
      <c r="K3509" s="42">
        <v>42825</v>
      </c>
      <c r="L3509" s="40" t="s">
        <v>11115</v>
      </c>
      <c r="M3509" s="42">
        <v>42825</v>
      </c>
      <c r="N3509" s="42">
        <v>2958465</v>
      </c>
      <c r="O3509" s="40" t="s">
        <v>11221</v>
      </c>
      <c r="P3509" s="40" t="s">
        <v>19187</v>
      </c>
      <c r="Q3509" s="40" t="s">
        <v>11121</v>
      </c>
    </row>
    <row r="3510" spans="1:17" x14ac:dyDescent="0.35">
      <c r="A3510" s="40" t="s">
        <v>19190</v>
      </c>
      <c r="B3510" s="40" t="s">
        <v>19151</v>
      </c>
      <c r="C3510" s="41"/>
      <c r="D3510" s="42">
        <v>42825</v>
      </c>
      <c r="E3510" s="42">
        <v>2958465</v>
      </c>
      <c r="F3510" s="41"/>
      <c r="G3510" s="41"/>
      <c r="H3510" s="40" t="s">
        <v>9590</v>
      </c>
      <c r="I3510" s="42">
        <v>42825</v>
      </c>
      <c r="J3510" s="40" t="s">
        <v>11115</v>
      </c>
      <c r="K3510" s="42">
        <v>42825</v>
      </c>
      <c r="L3510" s="40" t="s">
        <v>11115</v>
      </c>
      <c r="M3510" s="42">
        <v>42825</v>
      </c>
      <c r="N3510" s="42">
        <v>2958465</v>
      </c>
      <c r="O3510" s="40" t="s">
        <v>11149</v>
      </c>
      <c r="P3510" s="40" t="s">
        <v>19148</v>
      </c>
      <c r="Q3510" s="40" t="s">
        <v>11152</v>
      </c>
    </row>
    <row r="3511" spans="1:17" x14ac:dyDescent="0.35">
      <c r="A3511" s="40" t="s">
        <v>10511</v>
      </c>
      <c r="B3511" s="40" t="s">
        <v>19191</v>
      </c>
      <c r="C3511" s="41"/>
      <c r="D3511" s="42">
        <v>42825</v>
      </c>
      <c r="E3511" s="42">
        <v>2958465</v>
      </c>
      <c r="F3511" s="41"/>
      <c r="G3511" s="41"/>
      <c r="H3511" s="40" t="s">
        <v>9590</v>
      </c>
      <c r="I3511" s="42">
        <v>42825</v>
      </c>
      <c r="J3511" s="40" t="s">
        <v>11115</v>
      </c>
      <c r="K3511" s="42">
        <v>42825</v>
      </c>
      <c r="L3511" s="40" t="s">
        <v>11115</v>
      </c>
      <c r="M3511" s="42">
        <v>42825</v>
      </c>
      <c r="N3511" s="42">
        <v>2958465</v>
      </c>
      <c r="O3511" s="40" t="s">
        <v>11149</v>
      </c>
      <c r="P3511" s="40" t="s">
        <v>19192</v>
      </c>
      <c r="Q3511" s="40" t="s">
        <v>11118</v>
      </c>
    </row>
    <row r="3512" spans="1:17" x14ac:dyDescent="0.35">
      <c r="A3512" s="40" t="s">
        <v>10512</v>
      </c>
      <c r="B3512" s="40" t="s">
        <v>19193</v>
      </c>
      <c r="C3512" s="41"/>
      <c r="D3512" s="42">
        <v>42825</v>
      </c>
      <c r="E3512" s="42">
        <v>2958465</v>
      </c>
      <c r="F3512" s="41"/>
      <c r="G3512" s="41"/>
      <c r="H3512" s="40" t="s">
        <v>9590</v>
      </c>
      <c r="I3512" s="42">
        <v>42825</v>
      </c>
      <c r="J3512" s="40" t="s">
        <v>11115</v>
      </c>
      <c r="K3512" s="42">
        <v>42825</v>
      </c>
      <c r="L3512" s="40" t="s">
        <v>11115</v>
      </c>
      <c r="M3512" s="42">
        <v>42825</v>
      </c>
      <c r="N3512" s="42">
        <v>2958465</v>
      </c>
      <c r="O3512" s="40" t="s">
        <v>11149</v>
      </c>
      <c r="P3512" s="40" t="s">
        <v>19192</v>
      </c>
      <c r="Q3512" s="40" t="s">
        <v>11144</v>
      </c>
    </row>
    <row r="3513" spans="1:17" x14ac:dyDescent="0.35">
      <c r="A3513" s="40" t="s">
        <v>10354</v>
      </c>
      <c r="B3513" s="40" t="s">
        <v>19194</v>
      </c>
      <c r="C3513" s="41"/>
      <c r="D3513" s="42">
        <v>42825</v>
      </c>
      <c r="E3513" s="42">
        <v>2958465</v>
      </c>
      <c r="F3513" s="41"/>
      <c r="G3513" s="41"/>
      <c r="H3513" s="40" t="s">
        <v>9590</v>
      </c>
      <c r="I3513" s="42">
        <v>42825</v>
      </c>
      <c r="J3513" s="40" t="s">
        <v>11115</v>
      </c>
      <c r="K3513" s="42">
        <v>42825</v>
      </c>
      <c r="L3513" s="40" t="s">
        <v>11115</v>
      </c>
      <c r="M3513" s="42">
        <v>42825</v>
      </c>
      <c r="N3513" s="42">
        <v>2958465</v>
      </c>
      <c r="O3513" s="40" t="s">
        <v>11568</v>
      </c>
      <c r="P3513" s="40" t="s">
        <v>19195</v>
      </c>
      <c r="Q3513" s="40" t="s">
        <v>11118</v>
      </c>
    </row>
    <row r="3514" spans="1:17" x14ac:dyDescent="0.35">
      <c r="A3514" s="40" t="s">
        <v>19196</v>
      </c>
      <c r="B3514" s="40" t="s">
        <v>19197</v>
      </c>
      <c r="C3514" s="41"/>
      <c r="D3514" s="42">
        <v>42825</v>
      </c>
      <c r="E3514" s="42">
        <v>2958465</v>
      </c>
      <c r="F3514" s="41"/>
      <c r="G3514" s="41"/>
      <c r="H3514" s="40" t="s">
        <v>9590</v>
      </c>
      <c r="I3514" s="42">
        <v>42825</v>
      </c>
      <c r="J3514" s="40" t="s">
        <v>11115</v>
      </c>
      <c r="K3514" s="42">
        <v>42825</v>
      </c>
      <c r="L3514" s="40" t="s">
        <v>11115</v>
      </c>
      <c r="M3514" s="42">
        <v>42825</v>
      </c>
      <c r="N3514" s="42">
        <v>2958465</v>
      </c>
      <c r="O3514" s="40" t="s">
        <v>11568</v>
      </c>
      <c r="P3514" s="40" t="s">
        <v>19195</v>
      </c>
      <c r="Q3514" s="40" t="s">
        <v>11121</v>
      </c>
    </row>
    <row r="3515" spans="1:17" ht="26.5" x14ac:dyDescent="0.35">
      <c r="A3515" s="40" t="s">
        <v>19198</v>
      </c>
      <c r="B3515" s="40" t="s">
        <v>19199</v>
      </c>
      <c r="C3515" s="41"/>
      <c r="D3515" s="42">
        <v>42825</v>
      </c>
      <c r="E3515" s="42">
        <v>2958465</v>
      </c>
      <c r="F3515" s="41"/>
      <c r="G3515" s="41"/>
      <c r="H3515" s="40" t="s">
        <v>9590</v>
      </c>
      <c r="I3515" s="42">
        <v>42825</v>
      </c>
      <c r="J3515" s="40" t="s">
        <v>11115</v>
      </c>
      <c r="K3515" s="42">
        <v>42825</v>
      </c>
      <c r="L3515" s="40" t="s">
        <v>11115</v>
      </c>
      <c r="M3515" s="42">
        <v>42825</v>
      </c>
      <c r="N3515" s="42">
        <v>2958465</v>
      </c>
      <c r="O3515" s="40" t="s">
        <v>11908</v>
      </c>
      <c r="P3515" s="40" t="s">
        <v>19200</v>
      </c>
      <c r="Q3515" s="40" t="s">
        <v>11118</v>
      </c>
    </row>
    <row r="3516" spans="1:17" ht="26.5" x14ac:dyDescent="0.35">
      <c r="A3516" s="40" t="s">
        <v>19201</v>
      </c>
      <c r="B3516" s="40" t="s">
        <v>19202</v>
      </c>
      <c r="C3516" s="41"/>
      <c r="D3516" s="42">
        <v>42825</v>
      </c>
      <c r="E3516" s="42">
        <v>2958465</v>
      </c>
      <c r="F3516" s="41"/>
      <c r="G3516" s="41"/>
      <c r="H3516" s="40" t="s">
        <v>9590</v>
      </c>
      <c r="I3516" s="42">
        <v>42825</v>
      </c>
      <c r="J3516" s="40" t="s">
        <v>11115</v>
      </c>
      <c r="K3516" s="42">
        <v>42825</v>
      </c>
      <c r="L3516" s="40" t="s">
        <v>11115</v>
      </c>
      <c r="M3516" s="42">
        <v>42825</v>
      </c>
      <c r="N3516" s="42">
        <v>2958465</v>
      </c>
      <c r="O3516" s="40" t="s">
        <v>11908</v>
      </c>
      <c r="P3516" s="40" t="s">
        <v>19200</v>
      </c>
      <c r="Q3516" s="40" t="s">
        <v>11121</v>
      </c>
    </row>
    <row r="3517" spans="1:17" ht="26.5" x14ac:dyDescent="0.35">
      <c r="A3517" s="40" t="s">
        <v>19203</v>
      </c>
      <c r="B3517" s="40" t="s">
        <v>19204</v>
      </c>
      <c r="C3517" s="41"/>
      <c r="D3517" s="42">
        <v>42825</v>
      </c>
      <c r="E3517" s="42">
        <v>2958465</v>
      </c>
      <c r="F3517" s="41"/>
      <c r="G3517" s="41"/>
      <c r="H3517" s="40" t="s">
        <v>9590</v>
      </c>
      <c r="I3517" s="42">
        <v>42825</v>
      </c>
      <c r="J3517" s="40" t="s">
        <v>11115</v>
      </c>
      <c r="K3517" s="42">
        <v>42825</v>
      </c>
      <c r="L3517" s="40" t="s">
        <v>11115</v>
      </c>
      <c r="M3517" s="42">
        <v>42825</v>
      </c>
      <c r="N3517" s="42">
        <v>2958465</v>
      </c>
      <c r="O3517" s="40" t="s">
        <v>11908</v>
      </c>
      <c r="P3517" s="40" t="s">
        <v>19200</v>
      </c>
      <c r="Q3517" s="40" t="s">
        <v>11167</v>
      </c>
    </row>
    <row r="3518" spans="1:17" x14ac:dyDescent="0.35">
      <c r="A3518" s="40" t="s">
        <v>19205</v>
      </c>
      <c r="B3518" s="40" t="s">
        <v>19206</v>
      </c>
      <c r="C3518" s="41"/>
      <c r="D3518" s="42">
        <v>42825</v>
      </c>
      <c r="E3518" s="42">
        <v>2958465</v>
      </c>
      <c r="F3518" s="40" t="s">
        <v>13033</v>
      </c>
      <c r="G3518" s="41"/>
      <c r="H3518" s="40" t="s">
        <v>9590</v>
      </c>
      <c r="I3518" s="42">
        <v>42825</v>
      </c>
      <c r="J3518" s="40" t="s">
        <v>11115</v>
      </c>
      <c r="K3518" s="42">
        <v>42825</v>
      </c>
      <c r="L3518" s="40" t="s">
        <v>11115</v>
      </c>
      <c r="M3518" s="42">
        <v>42825</v>
      </c>
      <c r="N3518" s="42">
        <v>2958465</v>
      </c>
      <c r="O3518" s="40" t="s">
        <v>11155</v>
      </c>
      <c r="P3518" s="40" t="s">
        <v>19207</v>
      </c>
      <c r="Q3518" s="40" t="s">
        <v>11118</v>
      </c>
    </row>
    <row r="3519" spans="1:17" ht="26.5" x14ac:dyDescent="0.35">
      <c r="A3519" s="40" t="s">
        <v>19208</v>
      </c>
      <c r="B3519" s="40" t="s">
        <v>19209</v>
      </c>
      <c r="C3519" s="41"/>
      <c r="D3519" s="42">
        <v>42825</v>
      </c>
      <c r="E3519" s="42">
        <v>2958465</v>
      </c>
      <c r="F3519" s="40" t="s">
        <v>19205</v>
      </c>
      <c r="G3519" s="41"/>
      <c r="H3519" s="40" t="s">
        <v>9590</v>
      </c>
      <c r="I3519" s="42">
        <v>42825</v>
      </c>
      <c r="J3519" s="40" t="s">
        <v>11115</v>
      </c>
      <c r="K3519" s="42">
        <v>42825</v>
      </c>
      <c r="L3519" s="40" t="s">
        <v>11115</v>
      </c>
      <c r="M3519" s="42">
        <v>42825</v>
      </c>
      <c r="N3519" s="42">
        <v>2958465</v>
      </c>
      <c r="O3519" s="40" t="s">
        <v>11160</v>
      </c>
      <c r="P3519" s="40" t="s">
        <v>19207</v>
      </c>
      <c r="Q3519" s="40" t="s">
        <v>11121</v>
      </c>
    </row>
    <row r="3520" spans="1:17" x14ac:dyDescent="0.35">
      <c r="A3520" s="40" t="s">
        <v>19210</v>
      </c>
      <c r="B3520" s="40" t="s">
        <v>19211</v>
      </c>
      <c r="C3520" s="41"/>
      <c r="D3520" s="42">
        <v>42825</v>
      </c>
      <c r="E3520" s="42">
        <v>2958465</v>
      </c>
      <c r="F3520" s="41"/>
      <c r="G3520" s="41"/>
      <c r="H3520" s="40" t="s">
        <v>9590</v>
      </c>
      <c r="I3520" s="42">
        <v>42825</v>
      </c>
      <c r="J3520" s="40" t="s">
        <v>11115</v>
      </c>
      <c r="K3520" s="42">
        <v>42825</v>
      </c>
      <c r="L3520" s="40" t="s">
        <v>11115</v>
      </c>
      <c r="M3520" s="42">
        <v>42825</v>
      </c>
      <c r="N3520" s="42">
        <v>2958465</v>
      </c>
      <c r="O3520" s="40" t="s">
        <v>11260</v>
      </c>
      <c r="P3520" s="40" t="s">
        <v>19212</v>
      </c>
      <c r="Q3520" s="40" t="s">
        <v>11118</v>
      </c>
    </row>
    <row r="3521" spans="1:17" x14ac:dyDescent="0.35">
      <c r="A3521" s="40" t="s">
        <v>19213</v>
      </c>
      <c r="B3521" s="40" t="s">
        <v>19214</v>
      </c>
      <c r="C3521" s="41"/>
      <c r="D3521" s="42">
        <v>42825</v>
      </c>
      <c r="E3521" s="42">
        <v>2958465</v>
      </c>
      <c r="F3521" s="41"/>
      <c r="G3521" s="41"/>
      <c r="H3521" s="40" t="s">
        <v>9590</v>
      </c>
      <c r="I3521" s="42">
        <v>42825</v>
      </c>
      <c r="J3521" s="40" t="s">
        <v>11115</v>
      </c>
      <c r="K3521" s="42">
        <v>42825</v>
      </c>
      <c r="L3521" s="40" t="s">
        <v>11115</v>
      </c>
      <c r="M3521" s="42">
        <v>42825</v>
      </c>
      <c r="N3521" s="42">
        <v>2958465</v>
      </c>
      <c r="O3521" s="40" t="s">
        <v>11260</v>
      </c>
      <c r="P3521" s="40" t="s">
        <v>19212</v>
      </c>
      <c r="Q3521" s="40" t="s">
        <v>11121</v>
      </c>
    </row>
    <row r="3522" spans="1:17" x14ac:dyDescent="0.35">
      <c r="A3522" s="40" t="s">
        <v>19215</v>
      </c>
      <c r="B3522" s="40" t="s">
        <v>19216</v>
      </c>
      <c r="C3522" s="41"/>
      <c r="D3522" s="42">
        <v>42825</v>
      </c>
      <c r="E3522" s="42">
        <v>2958465</v>
      </c>
      <c r="F3522" s="41"/>
      <c r="G3522" s="41"/>
      <c r="H3522" s="40" t="s">
        <v>9590</v>
      </c>
      <c r="I3522" s="42">
        <v>42825</v>
      </c>
      <c r="J3522" s="40" t="s">
        <v>11115</v>
      </c>
      <c r="K3522" s="42">
        <v>42825</v>
      </c>
      <c r="L3522" s="40" t="s">
        <v>11115</v>
      </c>
      <c r="M3522" s="42">
        <v>42825</v>
      </c>
      <c r="N3522" s="42">
        <v>2958465</v>
      </c>
      <c r="O3522" s="40" t="s">
        <v>11384</v>
      </c>
      <c r="P3522" s="40" t="s">
        <v>19217</v>
      </c>
      <c r="Q3522" s="40" t="s">
        <v>11118</v>
      </c>
    </row>
    <row r="3523" spans="1:17" x14ac:dyDescent="0.35">
      <c r="A3523" s="40" t="s">
        <v>19218</v>
      </c>
      <c r="B3523" s="40" t="s">
        <v>19219</v>
      </c>
      <c r="C3523" s="41"/>
      <c r="D3523" s="42">
        <v>42825</v>
      </c>
      <c r="E3523" s="42">
        <v>2958465</v>
      </c>
      <c r="F3523" s="41"/>
      <c r="G3523" s="41"/>
      <c r="H3523" s="40" t="s">
        <v>9590</v>
      </c>
      <c r="I3523" s="42">
        <v>42825</v>
      </c>
      <c r="J3523" s="40" t="s">
        <v>11115</v>
      </c>
      <c r="K3523" s="42">
        <v>42825</v>
      </c>
      <c r="L3523" s="40" t="s">
        <v>11115</v>
      </c>
      <c r="M3523" s="42">
        <v>42825</v>
      </c>
      <c r="N3523" s="42">
        <v>2958465</v>
      </c>
      <c r="O3523" s="40" t="s">
        <v>11384</v>
      </c>
      <c r="P3523" s="40" t="s">
        <v>19217</v>
      </c>
      <c r="Q3523" s="40" t="s">
        <v>11121</v>
      </c>
    </row>
    <row r="3524" spans="1:17" x14ac:dyDescent="0.35">
      <c r="A3524" s="40" t="s">
        <v>19220</v>
      </c>
      <c r="B3524" s="40" t="s">
        <v>19221</v>
      </c>
      <c r="C3524" s="41"/>
      <c r="D3524" s="42">
        <v>42825</v>
      </c>
      <c r="E3524" s="42">
        <v>2958465</v>
      </c>
      <c r="F3524" s="41"/>
      <c r="G3524" s="41"/>
      <c r="H3524" s="40" t="s">
        <v>9590</v>
      </c>
      <c r="I3524" s="42">
        <v>42825</v>
      </c>
      <c r="J3524" s="40" t="s">
        <v>11115</v>
      </c>
      <c r="K3524" s="42">
        <v>42825</v>
      </c>
      <c r="L3524" s="40" t="s">
        <v>11115</v>
      </c>
      <c r="M3524" s="42">
        <v>42825</v>
      </c>
      <c r="N3524" s="42">
        <v>2958465</v>
      </c>
      <c r="O3524" s="40" t="s">
        <v>11116</v>
      </c>
      <c r="P3524" s="40" t="s">
        <v>19222</v>
      </c>
      <c r="Q3524" s="40" t="s">
        <v>11118</v>
      </c>
    </row>
    <row r="3525" spans="1:17" x14ac:dyDescent="0.35">
      <c r="A3525" s="40" t="s">
        <v>19223</v>
      </c>
      <c r="B3525" s="40" t="s">
        <v>19224</v>
      </c>
      <c r="C3525" s="41"/>
      <c r="D3525" s="42">
        <v>42825</v>
      </c>
      <c r="E3525" s="42">
        <v>2958465</v>
      </c>
      <c r="F3525" s="41"/>
      <c r="G3525" s="41"/>
      <c r="H3525" s="40" t="s">
        <v>9590</v>
      </c>
      <c r="I3525" s="42">
        <v>42825</v>
      </c>
      <c r="J3525" s="40" t="s">
        <v>11115</v>
      </c>
      <c r="K3525" s="42">
        <v>42825</v>
      </c>
      <c r="L3525" s="40" t="s">
        <v>11115</v>
      </c>
      <c r="M3525" s="42">
        <v>42825</v>
      </c>
      <c r="N3525" s="42">
        <v>2958465</v>
      </c>
      <c r="O3525" s="40" t="s">
        <v>11260</v>
      </c>
      <c r="P3525" s="40" t="s">
        <v>19225</v>
      </c>
      <c r="Q3525" s="40" t="s">
        <v>11118</v>
      </c>
    </row>
    <row r="3526" spans="1:17" x14ac:dyDescent="0.35">
      <c r="A3526" s="40" t="s">
        <v>19226</v>
      </c>
      <c r="B3526" s="40" t="s">
        <v>19227</v>
      </c>
      <c r="C3526" s="41"/>
      <c r="D3526" s="42">
        <v>42825</v>
      </c>
      <c r="E3526" s="42">
        <v>2958465</v>
      </c>
      <c r="F3526" s="41"/>
      <c r="G3526" s="41"/>
      <c r="H3526" s="40" t="s">
        <v>9590</v>
      </c>
      <c r="I3526" s="42">
        <v>42825</v>
      </c>
      <c r="J3526" s="40" t="s">
        <v>11115</v>
      </c>
      <c r="K3526" s="42">
        <v>42825</v>
      </c>
      <c r="L3526" s="40" t="s">
        <v>11115</v>
      </c>
      <c r="M3526" s="42">
        <v>42825</v>
      </c>
      <c r="N3526" s="42">
        <v>2958465</v>
      </c>
      <c r="O3526" s="40" t="s">
        <v>11260</v>
      </c>
      <c r="P3526" s="40" t="s">
        <v>19225</v>
      </c>
      <c r="Q3526" s="40" t="s">
        <v>11121</v>
      </c>
    </row>
    <row r="3527" spans="1:17" x14ac:dyDescent="0.35">
      <c r="A3527" s="40" t="s">
        <v>19228</v>
      </c>
      <c r="B3527" s="40" t="s">
        <v>19229</v>
      </c>
      <c r="C3527" s="41"/>
      <c r="D3527" s="42">
        <v>42825</v>
      </c>
      <c r="E3527" s="42">
        <v>2958465</v>
      </c>
      <c r="F3527" s="41"/>
      <c r="G3527" s="41"/>
      <c r="H3527" s="40" t="s">
        <v>9590</v>
      </c>
      <c r="I3527" s="42">
        <v>42825</v>
      </c>
      <c r="J3527" s="40" t="s">
        <v>11115</v>
      </c>
      <c r="K3527" s="42">
        <v>42825</v>
      </c>
      <c r="L3527" s="40" t="s">
        <v>11115</v>
      </c>
      <c r="M3527" s="42">
        <v>42825</v>
      </c>
      <c r="N3527" s="42">
        <v>2958465</v>
      </c>
      <c r="O3527" s="40" t="s">
        <v>11194</v>
      </c>
      <c r="P3527" s="40" t="s">
        <v>19230</v>
      </c>
      <c r="Q3527" s="40" t="s">
        <v>11118</v>
      </c>
    </row>
    <row r="3528" spans="1:17" x14ac:dyDescent="0.35">
      <c r="A3528" s="40" t="s">
        <v>19231</v>
      </c>
      <c r="B3528" s="40" t="s">
        <v>19232</v>
      </c>
      <c r="C3528" s="41"/>
      <c r="D3528" s="42">
        <v>42825</v>
      </c>
      <c r="E3528" s="42">
        <v>2958465</v>
      </c>
      <c r="F3528" s="41"/>
      <c r="G3528" s="41"/>
      <c r="H3528" s="40" t="s">
        <v>9590</v>
      </c>
      <c r="I3528" s="42">
        <v>42825</v>
      </c>
      <c r="J3528" s="40" t="s">
        <v>11115</v>
      </c>
      <c r="K3528" s="42">
        <v>42825</v>
      </c>
      <c r="L3528" s="40" t="s">
        <v>11115</v>
      </c>
      <c r="M3528" s="42">
        <v>42825</v>
      </c>
      <c r="N3528" s="42">
        <v>2958465</v>
      </c>
      <c r="O3528" s="40" t="s">
        <v>11194</v>
      </c>
      <c r="P3528" s="40" t="s">
        <v>19230</v>
      </c>
      <c r="Q3528" s="40" t="s">
        <v>11136</v>
      </c>
    </row>
    <row r="3529" spans="1:17" x14ac:dyDescent="0.35">
      <c r="A3529" s="40" t="s">
        <v>19233</v>
      </c>
      <c r="B3529" s="40" t="s">
        <v>19234</v>
      </c>
      <c r="C3529" s="41"/>
      <c r="D3529" s="42">
        <v>42825</v>
      </c>
      <c r="E3529" s="42">
        <v>2958465</v>
      </c>
      <c r="F3529" s="41"/>
      <c r="G3529" s="41"/>
      <c r="H3529" s="40" t="s">
        <v>9590</v>
      </c>
      <c r="I3529" s="42">
        <v>42825</v>
      </c>
      <c r="J3529" s="40" t="s">
        <v>11115</v>
      </c>
      <c r="K3529" s="42">
        <v>42825</v>
      </c>
      <c r="L3529" s="40" t="s">
        <v>11115</v>
      </c>
      <c r="M3529" s="42">
        <v>42825</v>
      </c>
      <c r="N3529" s="42">
        <v>2958465</v>
      </c>
      <c r="O3529" s="40" t="s">
        <v>11237</v>
      </c>
      <c r="P3529" s="40" t="s">
        <v>19235</v>
      </c>
      <c r="Q3529" s="40" t="s">
        <v>11118</v>
      </c>
    </row>
    <row r="3530" spans="1:17" x14ac:dyDescent="0.35">
      <c r="A3530" s="40" t="s">
        <v>19236</v>
      </c>
      <c r="B3530" s="40" t="s">
        <v>19237</v>
      </c>
      <c r="C3530" s="41"/>
      <c r="D3530" s="42">
        <v>42825</v>
      </c>
      <c r="E3530" s="42">
        <v>2958465</v>
      </c>
      <c r="F3530" s="41"/>
      <c r="G3530" s="41"/>
      <c r="H3530" s="40" t="s">
        <v>9590</v>
      </c>
      <c r="I3530" s="42">
        <v>42825</v>
      </c>
      <c r="J3530" s="40" t="s">
        <v>11115</v>
      </c>
      <c r="K3530" s="42">
        <v>42825</v>
      </c>
      <c r="L3530" s="40" t="s">
        <v>11115</v>
      </c>
      <c r="M3530" s="42">
        <v>42825</v>
      </c>
      <c r="N3530" s="42">
        <v>2958465</v>
      </c>
      <c r="O3530" s="40" t="s">
        <v>11237</v>
      </c>
      <c r="P3530" s="40" t="s">
        <v>19235</v>
      </c>
      <c r="Q3530" s="40" t="s">
        <v>11121</v>
      </c>
    </row>
    <row r="3531" spans="1:17" x14ac:dyDescent="0.35">
      <c r="A3531" s="40" t="s">
        <v>19238</v>
      </c>
      <c r="B3531" s="40" t="s">
        <v>19239</v>
      </c>
      <c r="C3531" s="41"/>
      <c r="D3531" s="42">
        <v>42825</v>
      </c>
      <c r="E3531" s="42">
        <v>2958465</v>
      </c>
      <c r="F3531" s="41"/>
      <c r="G3531" s="41"/>
      <c r="H3531" s="40" t="s">
        <v>9590</v>
      </c>
      <c r="I3531" s="42">
        <v>42825</v>
      </c>
      <c r="J3531" s="40" t="s">
        <v>11115</v>
      </c>
      <c r="K3531" s="42">
        <v>42825</v>
      </c>
      <c r="L3531" s="40" t="s">
        <v>11115</v>
      </c>
      <c r="M3531" s="42">
        <v>42825</v>
      </c>
      <c r="N3531" s="42">
        <v>2958465</v>
      </c>
      <c r="O3531" s="40" t="s">
        <v>11237</v>
      </c>
      <c r="P3531" s="40" t="s">
        <v>19235</v>
      </c>
      <c r="Q3531" s="40" t="s">
        <v>11136</v>
      </c>
    </row>
    <row r="3532" spans="1:17" x14ac:dyDescent="0.35">
      <c r="A3532" s="40" t="s">
        <v>19240</v>
      </c>
      <c r="B3532" s="40" t="s">
        <v>19241</v>
      </c>
      <c r="C3532" s="41"/>
      <c r="D3532" s="42">
        <v>42825</v>
      </c>
      <c r="E3532" s="42">
        <v>2958465</v>
      </c>
      <c r="F3532" s="41"/>
      <c r="G3532" s="41"/>
      <c r="H3532" s="40" t="s">
        <v>9590</v>
      </c>
      <c r="I3532" s="42">
        <v>42825</v>
      </c>
      <c r="J3532" s="40" t="s">
        <v>11115</v>
      </c>
      <c r="K3532" s="42">
        <v>42825</v>
      </c>
      <c r="L3532" s="40" t="s">
        <v>11115</v>
      </c>
      <c r="M3532" s="42">
        <v>42825</v>
      </c>
      <c r="N3532" s="42">
        <v>2958465</v>
      </c>
      <c r="O3532" s="40" t="s">
        <v>11249</v>
      </c>
      <c r="P3532" s="40" t="s">
        <v>19242</v>
      </c>
      <c r="Q3532" s="40" t="s">
        <v>11118</v>
      </c>
    </row>
    <row r="3533" spans="1:17" x14ac:dyDescent="0.35">
      <c r="A3533" s="40" t="s">
        <v>19243</v>
      </c>
      <c r="B3533" s="40" t="s">
        <v>19244</v>
      </c>
      <c r="C3533" s="41"/>
      <c r="D3533" s="42">
        <v>42825</v>
      </c>
      <c r="E3533" s="42">
        <v>2958465</v>
      </c>
      <c r="F3533" s="41"/>
      <c r="G3533" s="41"/>
      <c r="H3533" s="40" t="s">
        <v>9590</v>
      </c>
      <c r="I3533" s="42">
        <v>42825</v>
      </c>
      <c r="J3533" s="40" t="s">
        <v>11115</v>
      </c>
      <c r="K3533" s="42">
        <v>42825</v>
      </c>
      <c r="L3533" s="40" t="s">
        <v>11115</v>
      </c>
      <c r="M3533" s="42">
        <v>42825</v>
      </c>
      <c r="N3533" s="42">
        <v>2958465</v>
      </c>
      <c r="O3533" s="40" t="s">
        <v>11249</v>
      </c>
      <c r="P3533" s="40" t="s">
        <v>19242</v>
      </c>
      <c r="Q3533" s="40" t="s">
        <v>11121</v>
      </c>
    </row>
    <row r="3534" spans="1:17" x14ac:dyDescent="0.35">
      <c r="A3534" s="40" t="s">
        <v>19245</v>
      </c>
      <c r="B3534" s="40" t="s">
        <v>19246</v>
      </c>
      <c r="C3534" s="41"/>
      <c r="D3534" s="42">
        <v>42825</v>
      </c>
      <c r="E3534" s="42">
        <v>2958465</v>
      </c>
      <c r="F3534" s="41"/>
      <c r="G3534" s="41"/>
      <c r="H3534" s="40" t="s">
        <v>9590</v>
      </c>
      <c r="I3534" s="42">
        <v>42825</v>
      </c>
      <c r="J3534" s="40" t="s">
        <v>11115</v>
      </c>
      <c r="K3534" s="42">
        <v>42825</v>
      </c>
      <c r="L3534" s="40" t="s">
        <v>11115</v>
      </c>
      <c r="M3534" s="42">
        <v>42825</v>
      </c>
      <c r="N3534" s="42">
        <v>2958465</v>
      </c>
      <c r="O3534" s="40" t="s">
        <v>11188</v>
      </c>
      <c r="P3534" s="40" t="s">
        <v>19247</v>
      </c>
      <c r="Q3534" s="40" t="s">
        <v>11118</v>
      </c>
    </row>
    <row r="3535" spans="1:17" x14ac:dyDescent="0.35">
      <c r="A3535" s="40" t="s">
        <v>19248</v>
      </c>
      <c r="B3535" s="40" t="s">
        <v>19249</v>
      </c>
      <c r="C3535" s="41"/>
      <c r="D3535" s="42">
        <v>42825</v>
      </c>
      <c r="E3535" s="42">
        <v>2958465</v>
      </c>
      <c r="F3535" s="41"/>
      <c r="G3535" s="41"/>
      <c r="H3535" s="40" t="s">
        <v>9590</v>
      </c>
      <c r="I3535" s="42">
        <v>42825</v>
      </c>
      <c r="J3535" s="40" t="s">
        <v>11115</v>
      </c>
      <c r="K3535" s="42">
        <v>42825</v>
      </c>
      <c r="L3535" s="40" t="s">
        <v>11115</v>
      </c>
      <c r="M3535" s="42">
        <v>42825</v>
      </c>
      <c r="N3535" s="42">
        <v>2958465</v>
      </c>
      <c r="O3535" s="40" t="s">
        <v>11188</v>
      </c>
      <c r="P3535" s="40" t="s">
        <v>19247</v>
      </c>
      <c r="Q3535" s="40" t="s">
        <v>11121</v>
      </c>
    </row>
    <row r="3536" spans="1:17" x14ac:dyDescent="0.35">
      <c r="A3536" s="40" t="s">
        <v>19250</v>
      </c>
      <c r="B3536" s="40" t="s">
        <v>19251</v>
      </c>
      <c r="C3536" s="41"/>
      <c r="D3536" s="42">
        <v>42825</v>
      </c>
      <c r="E3536" s="42">
        <v>2958465</v>
      </c>
      <c r="F3536" s="41"/>
      <c r="G3536" s="41"/>
      <c r="H3536" s="40" t="s">
        <v>9590</v>
      </c>
      <c r="I3536" s="42">
        <v>42825</v>
      </c>
      <c r="J3536" s="40" t="s">
        <v>11115</v>
      </c>
      <c r="K3536" s="42">
        <v>42825</v>
      </c>
      <c r="L3536" s="40" t="s">
        <v>11115</v>
      </c>
      <c r="M3536" s="42">
        <v>42825</v>
      </c>
      <c r="N3536" s="42">
        <v>2958465</v>
      </c>
      <c r="O3536" s="40" t="s">
        <v>11124</v>
      </c>
      <c r="P3536" s="40" t="s">
        <v>19252</v>
      </c>
      <c r="Q3536" s="40" t="s">
        <v>11118</v>
      </c>
    </row>
    <row r="3537" spans="1:17" x14ac:dyDescent="0.35">
      <c r="A3537" s="40" t="s">
        <v>19253</v>
      </c>
      <c r="B3537" s="40" t="s">
        <v>19254</v>
      </c>
      <c r="C3537" s="41"/>
      <c r="D3537" s="42">
        <v>42825</v>
      </c>
      <c r="E3537" s="42">
        <v>2958465</v>
      </c>
      <c r="F3537" s="41"/>
      <c r="G3537" s="41"/>
      <c r="H3537" s="40" t="s">
        <v>9590</v>
      </c>
      <c r="I3537" s="42">
        <v>42825</v>
      </c>
      <c r="J3537" s="40" t="s">
        <v>11115</v>
      </c>
      <c r="K3537" s="42">
        <v>42825</v>
      </c>
      <c r="L3537" s="40" t="s">
        <v>11115</v>
      </c>
      <c r="M3537" s="42">
        <v>42825</v>
      </c>
      <c r="N3537" s="42">
        <v>2958465</v>
      </c>
      <c r="O3537" s="40" t="s">
        <v>11124</v>
      </c>
      <c r="P3537" s="40" t="s">
        <v>19252</v>
      </c>
      <c r="Q3537" s="40" t="s">
        <v>11121</v>
      </c>
    </row>
    <row r="3538" spans="1:17" x14ac:dyDescent="0.35">
      <c r="A3538" s="40" t="s">
        <v>19255</v>
      </c>
      <c r="B3538" s="40" t="s">
        <v>19256</v>
      </c>
      <c r="C3538" s="41"/>
      <c r="D3538" s="42">
        <v>42825</v>
      </c>
      <c r="E3538" s="42">
        <v>2958465</v>
      </c>
      <c r="F3538" s="41"/>
      <c r="G3538" s="41"/>
      <c r="H3538" s="40" t="s">
        <v>9590</v>
      </c>
      <c r="I3538" s="42">
        <v>42825</v>
      </c>
      <c r="J3538" s="40" t="s">
        <v>11115</v>
      </c>
      <c r="K3538" s="42">
        <v>42825</v>
      </c>
      <c r="L3538" s="40" t="s">
        <v>11115</v>
      </c>
      <c r="M3538" s="42">
        <v>42825</v>
      </c>
      <c r="N3538" s="42">
        <v>2958465</v>
      </c>
      <c r="O3538" s="40" t="s">
        <v>11124</v>
      </c>
      <c r="P3538" s="40" t="s">
        <v>19257</v>
      </c>
      <c r="Q3538" s="40" t="s">
        <v>11118</v>
      </c>
    </row>
    <row r="3539" spans="1:17" x14ac:dyDescent="0.35">
      <c r="A3539" s="40" t="s">
        <v>19258</v>
      </c>
      <c r="B3539" s="40" t="s">
        <v>19259</v>
      </c>
      <c r="C3539" s="41"/>
      <c r="D3539" s="42">
        <v>42825</v>
      </c>
      <c r="E3539" s="42">
        <v>2958465</v>
      </c>
      <c r="F3539" s="41"/>
      <c r="G3539" s="41"/>
      <c r="H3539" s="40" t="s">
        <v>9590</v>
      </c>
      <c r="I3539" s="42">
        <v>42825</v>
      </c>
      <c r="J3539" s="40" t="s">
        <v>11115</v>
      </c>
      <c r="K3539" s="42">
        <v>42825</v>
      </c>
      <c r="L3539" s="40" t="s">
        <v>11115</v>
      </c>
      <c r="M3539" s="42">
        <v>42825</v>
      </c>
      <c r="N3539" s="42">
        <v>2958465</v>
      </c>
      <c r="O3539" s="40" t="s">
        <v>11124</v>
      </c>
      <c r="P3539" s="40" t="s">
        <v>19257</v>
      </c>
      <c r="Q3539" s="40" t="s">
        <v>11121</v>
      </c>
    </row>
    <row r="3540" spans="1:17" x14ac:dyDescent="0.35">
      <c r="A3540" s="40" t="s">
        <v>19260</v>
      </c>
      <c r="B3540" s="40" t="s">
        <v>19261</v>
      </c>
      <c r="C3540" s="41"/>
      <c r="D3540" s="42">
        <v>42825</v>
      </c>
      <c r="E3540" s="42">
        <v>2958465</v>
      </c>
      <c r="F3540" s="41"/>
      <c r="G3540" s="41"/>
      <c r="H3540" s="40" t="s">
        <v>9590</v>
      </c>
      <c r="I3540" s="42">
        <v>42825</v>
      </c>
      <c r="J3540" s="40" t="s">
        <v>11115</v>
      </c>
      <c r="K3540" s="42">
        <v>42825</v>
      </c>
      <c r="L3540" s="40" t="s">
        <v>11115</v>
      </c>
      <c r="M3540" s="42">
        <v>42825</v>
      </c>
      <c r="N3540" s="42">
        <v>2958465</v>
      </c>
      <c r="O3540" s="40" t="s">
        <v>11274</v>
      </c>
      <c r="P3540" s="40" t="s">
        <v>19262</v>
      </c>
      <c r="Q3540" s="40" t="s">
        <v>11118</v>
      </c>
    </row>
    <row r="3541" spans="1:17" x14ac:dyDescent="0.35">
      <c r="A3541" s="40" t="s">
        <v>19263</v>
      </c>
      <c r="B3541" s="40" t="s">
        <v>19264</v>
      </c>
      <c r="C3541" s="41"/>
      <c r="D3541" s="42">
        <v>42825</v>
      </c>
      <c r="E3541" s="42">
        <v>2958465</v>
      </c>
      <c r="F3541" s="41"/>
      <c r="G3541" s="41"/>
      <c r="H3541" s="40" t="s">
        <v>9590</v>
      </c>
      <c r="I3541" s="42">
        <v>42825</v>
      </c>
      <c r="J3541" s="40" t="s">
        <v>11115</v>
      </c>
      <c r="K3541" s="42">
        <v>42825</v>
      </c>
      <c r="L3541" s="40" t="s">
        <v>11115</v>
      </c>
      <c r="M3541" s="42">
        <v>42825</v>
      </c>
      <c r="N3541" s="42">
        <v>2958465</v>
      </c>
      <c r="O3541" s="40" t="s">
        <v>11274</v>
      </c>
      <c r="P3541" s="40" t="s">
        <v>19262</v>
      </c>
      <c r="Q3541" s="40" t="s">
        <v>11121</v>
      </c>
    </row>
    <row r="3542" spans="1:17" x14ac:dyDescent="0.35">
      <c r="A3542" s="40" t="s">
        <v>19265</v>
      </c>
      <c r="B3542" s="40" t="s">
        <v>19266</v>
      </c>
      <c r="C3542" s="41"/>
      <c r="D3542" s="42">
        <v>42825</v>
      </c>
      <c r="E3542" s="42">
        <v>2958465</v>
      </c>
      <c r="F3542" s="41"/>
      <c r="G3542" s="41"/>
      <c r="H3542" s="40" t="s">
        <v>9590</v>
      </c>
      <c r="I3542" s="42">
        <v>42825</v>
      </c>
      <c r="J3542" s="40" t="s">
        <v>11115</v>
      </c>
      <c r="K3542" s="42">
        <v>42825</v>
      </c>
      <c r="L3542" s="40" t="s">
        <v>11115</v>
      </c>
      <c r="M3542" s="42">
        <v>42825</v>
      </c>
      <c r="N3542" s="42">
        <v>2958465</v>
      </c>
      <c r="O3542" s="40" t="s">
        <v>11149</v>
      </c>
      <c r="P3542" s="40" t="s">
        <v>19267</v>
      </c>
      <c r="Q3542" s="40" t="s">
        <v>11144</v>
      </c>
    </row>
    <row r="3543" spans="1:17" x14ac:dyDescent="0.35">
      <c r="A3543" s="40" t="s">
        <v>19268</v>
      </c>
      <c r="B3543" s="40" t="s">
        <v>19269</v>
      </c>
      <c r="C3543" s="41"/>
      <c r="D3543" s="42">
        <v>42825</v>
      </c>
      <c r="E3543" s="42">
        <v>2958465</v>
      </c>
      <c r="F3543" s="41"/>
      <c r="G3543" s="41"/>
      <c r="H3543" s="40" t="s">
        <v>9590</v>
      </c>
      <c r="I3543" s="42">
        <v>42825</v>
      </c>
      <c r="J3543" s="40" t="s">
        <v>11115</v>
      </c>
      <c r="K3543" s="42">
        <v>42825</v>
      </c>
      <c r="L3543" s="40" t="s">
        <v>11115</v>
      </c>
      <c r="M3543" s="42">
        <v>42825</v>
      </c>
      <c r="N3543" s="42">
        <v>2958465</v>
      </c>
      <c r="O3543" s="40" t="s">
        <v>11149</v>
      </c>
      <c r="P3543" s="40" t="s">
        <v>19267</v>
      </c>
      <c r="Q3543" s="40" t="s">
        <v>11121</v>
      </c>
    </row>
    <row r="3544" spans="1:17" x14ac:dyDescent="0.35">
      <c r="A3544" s="40" t="s">
        <v>10730</v>
      </c>
      <c r="B3544" s="40" t="s">
        <v>19270</v>
      </c>
      <c r="C3544" s="41"/>
      <c r="D3544" s="42">
        <v>42825</v>
      </c>
      <c r="E3544" s="42">
        <v>2958465</v>
      </c>
      <c r="F3544" s="41"/>
      <c r="G3544" s="41"/>
      <c r="H3544" s="40" t="s">
        <v>9590</v>
      </c>
      <c r="I3544" s="42">
        <v>42825</v>
      </c>
      <c r="J3544" s="40" t="s">
        <v>11115</v>
      </c>
      <c r="K3544" s="42">
        <v>42825</v>
      </c>
      <c r="L3544" s="40" t="s">
        <v>11115</v>
      </c>
      <c r="M3544" s="42">
        <v>42825</v>
      </c>
      <c r="N3544" s="42">
        <v>2958465</v>
      </c>
      <c r="O3544" s="40" t="s">
        <v>11149</v>
      </c>
      <c r="P3544" s="40" t="s">
        <v>19267</v>
      </c>
      <c r="Q3544" s="40" t="s">
        <v>11152</v>
      </c>
    </row>
    <row r="3545" spans="1:17" x14ac:dyDescent="0.35">
      <c r="A3545" s="40" t="s">
        <v>10603</v>
      </c>
      <c r="B3545" s="40" t="s">
        <v>19271</v>
      </c>
      <c r="C3545" s="41"/>
      <c r="D3545" s="42">
        <v>42825</v>
      </c>
      <c r="E3545" s="42">
        <v>2958465</v>
      </c>
      <c r="F3545" s="41"/>
      <c r="G3545" s="41"/>
      <c r="H3545" s="40" t="s">
        <v>9590</v>
      </c>
      <c r="I3545" s="42">
        <v>42825</v>
      </c>
      <c r="J3545" s="40" t="s">
        <v>11115</v>
      </c>
      <c r="K3545" s="42">
        <v>42825</v>
      </c>
      <c r="L3545" s="40" t="s">
        <v>11115</v>
      </c>
      <c r="M3545" s="42">
        <v>42825</v>
      </c>
      <c r="N3545" s="42">
        <v>2958465</v>
      </c>
      <c r="O3545" s="40" t="s">
        <v>11149</v>
      </c>
      <c r="P3545" s="40" t="s">
        <v>19272</v>
      </c>
      <c r="Q3545" s="40" t="s">
        <v>11118</v>
      </c>
    </row>
    <row r="3546" spans="1:17" x14ac:dyDescent="0.35">
      <c r="A3546" s="40" t="s">
        <v>10604</v>
      </c>
      <c r="B3546" s="40" t="s">
        <v>19273</v>
      </c>
      <c r="C3546" s="41"/>
      <c r="D3546" s="42">
        <v>42825</v>
      </c>
      <c r="E3546" s="42">
        <v>2958465</v>
      </c>
      <c r="F3546" s="41"/>
      <c r="G3546" s="41"/>
      <c r="H3546" s="40" t="s">
        <v>9590</v>
      </c>
      <c r="I3546" s="42">
        <v>42825</v>
      </c>
      <c r="J3546" s="40" t="s">
        <v>11115</v>
      </c>
      <c r="K3546" s="42">
        <v>42825</v>
      </c>
      <c r="L3546" s="40" t="s">
        <v>11115</v>
      </c>
      <c r="M3546" s="42">
        <v>42825</v>
      </c>
      <c r="N3546" s="42">
        <v>2958465</v>
      </c>
      <c r="O3546" s="40" t="s">
        <v>11149</v>
      </c>
      <c r="P3546" s="40" t="s">
        <v>19272</v>
      </c>
      <c r="Q3546" s="40" t="s">
        <v>11144</v>
      </c>
    </row>
    <row r="3547" spans="1:17" x14ac:dyDescent="0.35">
      <c r="A3547" s="40" t="s">
        <v>19274</v>
      </c>
      <c r="B3547" s="40" t="s">
        <v>19273</v>
      </c>
      <c r="C3547" s="41"/>
      <c r="D3547" s="42">
        <v>42825</v>
      </c>
      <c r="E3547" s="42">
        <v>2958465</v>
      </c>
      <c r="F3547" s="41"/>
      <c r="G3547" s="41"/>
      <c r="H3547" s="40" t="s">
        <v>9590</v>
      </c>
      <c r="I3547" s="42">
        <v>42825</v>
      </c>
      <c r="J3547" s="40" t="s">
        <v>11115</v>
      </c>
      <c r="K3547" s="42">
        <v>42825</v>
      </c>
      <c r="L3547" s="40" t="s">
        <v>11115</v>
      </c>
      <c r="M3547" s="42">
        <v>42825</v>
      </c>
      <c r="N3547" s="42">
        <v>2958465</v>
      </c>
      <c r="O3547" s="40" t="s">
        <v>11149</v>
      </c>
      <c r="P3547" s="40" t="s">
        <v>19272</v>
      </c>
      <c r="Q3547" s="40" t="s">
        <v>11144</v>
      </c>
    </row>
    <row r="3548" spans="1:17" x14ac:dyDescent="0.35">
      <c r="A3548" s="40" t="s">
        <v>19275</v>
      </c>
      <c r="B3548" s="40" t="s">
        <v>19276</v>
      </c>
      <c r="C3548" s="41"/>
      <c r="D3548" s="42">
        <v>42825</v>
      </c>
      <c r="E3548" s="42">
        <v>2958465</v>
      </c>
      <c r="F3548" s="41"/>
      <c r="G3548" s="41"/>
      <c r="H3548" s="40" t="s">
        <v>9590</v>
      </c>
      <c r="I3548" s="42">
        <v>42825</v>
      </c>
      <c r="J3548" s="40" t="s">
        <v>11115</v>
      </c>
      <c r="K3548" s="42">
        <v>42825</v>
      </c>
      <c r="L3548" s="40" t="s">
        <v>11115</v>
      </c>
      <c r="M3548" s="42">
        <v>42825</v>
      </c>
      <c r="N3548" s="42">
        <v>2958465</v>
      </c>
      <c r="O3548" s="40" t="s">
        <v>11188</v>
      </c>
      <c r="P3548" s="40" t="s">
        <v>19272</v>
      </c>
      <c r="Q3548" s="40" t="s">
        <v>11121</v>
      </c>
    </row>
    <row r="3549" spans="1:17" x14ac:dyDescent="0.35">
      <c r="A3549" s="40" t="s">
        <v>10605</v>
      </c>
      <c r="B3549" s="40" t="s">
        <v>19277</v>
      </c>
      <c r="C3549" s="41"/>
      <c r="D3549" s="42">
        <v>42825</v>
      </c>
      <c r="E3549" s="42">
        <v>2958465</v>
      </c>
      <c r="F3549" s="41"/>
      <c r="G3549" s="41"/>
      <c r="H3549" s="40" t="s">
        <v>9590</v>
      </c>
      <c r="I3549" s="42">
        <v>42825</v>
      </c>
      <c r="J3549" s="40" t="s">
        <v>11115</v>
      </c>
      <c r="K3549" s="42">
        <v>42825</v>
      </c>
      <c r="L3549" s="40" t="s">
        <v>11115</v>
      </c>
      <c r="M3549" s="42">
        <v>42825</v>
      </c>
      <c r="N3549" s="42">
        <v>2958465</v>
      </c>
      <c r="O3549" s="40" t="s">
        <v>11149</v>
      </c>
      <c r="P3549" s="40" t="s">
        <v>19272</v>
      </c>
      <c r="Q3549" s="40" t="s">
        <v>11152</v>
      </c>
    </row>
    <row r="3550" spans="1:17" x14ac:dyDescent="0.35">
      <c r="A3550" s="40" t="s">
        <v>19278</v>
      </c>
      <c r="B3550" s="40" t="s">
        <v>19279</v>
      </c>
      <c r="C3550" s="41"/>
      <c r="D3550" s="42">
        <v>42825</v>
      </c>
      <c r="E3550" s="42">
        <v>2958465</v>
      </c>
      <c r="F3550" s="41"/>
      <c r="G3550" s="41"/>
      <c r="H3550" s="40" t="s">
        <v>9590</v>
      </c>
      <c r="I3550" s="42">
        <v>42825</v>
      </c>
      <c r="J3550" s="40" t="s">
        <v>11115</v>
      </c>
      <c r="K3550" s="42">
        <v>42825</v>
      </c>
      <c r="L3550" s="40" t="s">
        <v>11115</v>
      </c>
      <c r="M3550" s="42">
        <v>42825</v>
      </c>
      <c r="N3550" s="42">
        <v>2958465</v>
      </c>
      <c r="O3550" s="40" t="s">
        <v>11188</v>
      </c>
      <c r="P3550" s="40" t="s">
        <v>19272</v>
      </c>
      <c r="Q3550" s="40" t="s">
        <v>11136</v>
      </c>
    </row>
    <row r="3551" spans="1:17" x14ac:dyDescent="0.35">
      <c r="A3551" s="40" t="s">
        <v>19280</v>
      </c>
      <c r="B3551" s="40" t="s">
        <v>19281</v>
      </c>
      <c r="C3551" s="41"/>
      <c r="D3551" s="42">
        <v>42825</v>
      </c>
      <c r="E3551" s="42">
        <v>2958465</v>
      </c>
      <c r="F3551" s="41"/>
      <c r="G3551" s="41"/>
      <c r="H3551" s="40" t="s">
        <v>9590</v>
      </c>
      <c r="I3551" s="42">
        <v>42825</v>
      </c>
      <c r="J3551" s="40" t="s">
        <v>11115</v>
      </c>
      <c r="K3551" s="42">
        <v>42825</v>
      </c>
      <c r="L3551" s="40" t="s">
        <v>11115</v>
      </c>
      <c r="M3551" s="42">
        <v>42825</v>
      </c>
      <c r="N3551" s="42">
        <v>2958465</v>
      </c>
      <c r="O3551" s="40" t="s">
        <v>11188</v>
      </c>
      <c r="P3551" s="40" t="s">
        <v>19272</v>
      </c>
      <c r="Q3551" s="40" t="s">
        <v>11167</v>
      </c>
    </row>
    <row r="3552" spans="1:17" x14ac:dyDescent="0.35">
      <c r="A3552" s="40" t="s">
        <v>19282</v>
      </c>
      <c r="B3552" s="40" t="s">
        <v>19283</v>
      </c>
      <c r="C3552" s="41"/>
      <c r="D3552" s="42">
        <v>42825</v>
      </c>
      <c r="E3552" s="42">
        <v>2958465</v>
      </c>
      <c r="F3552" s="41"/>
      <c r="G3552" s="41"/>
      <c r="H3552" s="40" t="s">
        <v>9590</v>
      </c>
      <c r="I3552" s="42">
        <v>42825</v>
      </c>
      <c r="J3552" s="40" t="s">
        <v>11115</v>
      </c>
      <c r="K3552" s="42">
        <v>42825</v>
      </c>
      <c r="L3552" s="40" t="s">
        <v>11115</v>
      </c>
      <c r="M3552" s="42">
        <v>42825</v>
      </c>
      <c r="N3552" s="42">
        <v>2958465</v>
      </c>
      <c r="O3552" s="40" t="s">
        <v>11149</v>
      </c>
      <c r="P3552" s="40" t="s">
        <v>19284</v>
      </c>
      <c r="Q3552" s="40" t="s">
        <v>11118</v>
      </c>
    </row>
    <row r="3553" spans="1:17" x14ac:dyDescent="0.35">
      <c r="A3553" s="40" t="s">
        <v>10290</v>
      </c>
      <c r="B3553" s="40" t="s">
        <v>19285</v>
      </c>
      <c r="C3553" s="41"/>
      <c r="D3553" s="42">
        <v>42825</v>
      </c>
      <c r="E3553" s="42">
        <v>2958465</v>
      </c>
      <c r="F3553" s="41"/>
      <c r="G3553" s="41"/>
      <c r="H3553" s="40" t="s">
        <v>9590</v>
      </c>
      <c r="I3553" s="42">
        <v>42825</v>
      </c>
      <c r="J3553" s="40" t="s">
        <v>11115</v>
      </c>
      <c r="K3553" s="42">
        <v>42825</v>
      </c>
      <c r="L3553" s="40" t="s">
        <v>11115</v>
      </c>
      <c r="M3553" s="42">
        <v>42825</v>
      </c>
      <c r="N3553" s="42">
        <v>2958465</v>
      </c>
      <c r="O3553" s="40" t="s">
        <v>11149</v>
      </c>
      <c r="P3553" s="40" t="s">
        <v>19284</v>
      </c>
      <c r="Q3553" s="40" t="s">
        <v>11152</v>
      </c>
    </row>
    <row r="3554" spans="1:17" x14ac:dyDescent="0.35">
      <c r="A3554" s="40" t="s">
        <v>19286</v>
      </c>
      <c r="B3554" s="40" t="s">
        <v>19287</v>
      </c>
      <c r="C3554" s="41"/>
      <c r="D3554" s="42">
        <v>42825</v>
      </c>
      <c r="E3554" s="42">
        <v>2958465</v>
      </c>
      <c r="F3554" s="41"/>
      <c r="G3554" s="41"/>
      <c r="H3554" s="40" t="s">
        <v>9590</v>
      </c>
      <c r="I3554" s="42">
        <v>42825</v>
      </c>
      <c r="J3554" s="40" t="s">
        <v>11115</v>
      </c>
      <c r="K3554" s="42">
        <v>42825</v>
      </c>
      <c r="L3554" s="40" t="s">
        <v>11115</v>
      </c>
      <c r="M3554" s="42">
        <v>42825</v>
      </c>
      <c r="N3554" s="42">
        <v>2958465</v>
      </c>
      <c r="O3554" s="40" t="s">
        <v>11149</v>
      </c>
      <c r="P3554" s="40" t="s">
        <v>19284</v>
      </c>
      <c r="Q3554" s="40" t="s">
        <v>11136</v>
      </c>
    </row>
    <row r="3555" spans="1:17" x14ac:dyDescent="0.35">
      <c r="A3555" s="40" t="s">
        <v>19288</v>
      </c>
      <c r="B3555" s="40" t="s">
        <v>19289</v>
      </c>
      <c r="C3555" s="41"/>
      <c r="D3555" s="42">
        <v>42825</v>
      </c>
      <c r="E3555" s="42">
        <v>2958465</v>
      </c>
      <c r="F3555" s="41"/>
      <c r="G3555" s="41"/>
      <c r="H3555" s="40" t="s">
        <v>9590</v>
      </c>
      <c r="I3555" s="42">
        <v>42825</v>
      </c>
      <c r="J3555" s="40" t="s">
        <v>11115</v>
      </c>
      <c r="K3555" s="42">
        <v>42825</v>
      </c>
      <c r="L3555" s="40" t="s">
        <v>11115</v>
      </c>
      <c r="M3555" s="42">
        <v>42825</v>
      </c>
      <c r="N3555" s="42">
        <v>2958465</v>
      </c>
      <c r="O3555" s="40" t="s">
        <v>11149</v>
      </c>
      <c r="P3555" s="40" t="s">
        <v>19284</v>
      </c>
      <c r="Q3555" s="40" t="s">
        <v>11167</v>
      </c>
    </row>
    <row r="3556" spans="1:17" x14ac:dyDescent="0.35">
      <c r="A3556" s="40" t="s">
        <v>19290</v>
      </c>
      <c r="B3556" s="40" t="s">
        <v>19291</v>
      </c>
      <c r="C3556" s="41"/>
      <c r="D3556" s="42">
        <v>42825</v>
      </c>
      <c r="E3556" s="42">
        <v>2958465</v>
      </c>
      <c r="F3556" s="41"/>
      <c r="G3556" s="41"/>
      <c r="H3556" s="40" t="s">
        <v>9590</v>
      </c>
      <c r="I3556" s="42">
        <v>42825</v>
      </c>
      <c r="J3556" s="40" t="s">
        <v>11115</v>
      </c>
      <c r="K3556" s="42">
        <v>42825</v>
      </c>
      <c r="L3556" s="40" t="s">
        <v>11115</v>
      </c>
      <c r="M3556" s="42">
        <v>42825</v>
      </c>
      <c r="N3556" s="42">
        <v>2958465</v>
      </c>
      <c r="O3556" s="40" t="s">
        <v>11260</v>
      </c>
      <c r="P3556" s="40" t="s">
        <v>19292</v>
      </c>
      <c r="Q3556" s="40" t="s">
        <v>11118</v>
      </c>
    </row>
    <row r="3557" spans="1:17" x14ac:dyDescent="0.35">
      <c r="A3557" s="40" t="s">
        <v>19293</v>
      </c>
      <c r="B3557" s="40" t="s">
        <v>19294</v>
      </c>
      <c r="C3557" s="41"/>
      <c r="D3557" s="42">
        <v>42825</v>
      </c>
      <c r="E3557" s="42">
        <v>2958465</v>
      </c>
      <c r="F3557" s="41"/>
      <c r="G3557" s="41"/>
      <c r="H3557" s="40" t="s">
        <v>9590</v>
      </c>
      <c r="I3557" s="42">
        <v>42825</v>
      </c>
      <c r="J3557" s="40" t="s">
        <v>11115</v>
      </c>
      <c r="K3557" s="42">
        <v>42825</v>
      </c>
      <c r="L3557" s="40" t="s">
        <v>11115</v>
      </c>
      <c r="M3557" s="42">
        <v>42825</v>
      </c>
      <c r="N3557" s="42">
        <v>2958465</v>
      </c>
      <c r="O3557" s="40" t="s">
        <v>11260</v>
      </c>
      <c r="P3557" s="40" t="s">
        <v>19292</v>
      </c>
      <c r="Q3557" s="40" t="s">
        <v>11121</v>
      </c>
    </row>
    <row r="3558" spans="1:17" x14ac:dyDescent="0.35">
      <c r="A3558" s="40" t="s">
        <v>19295</v>
      </c>
      <c r="B3558" s="40" t="s">
        <v>19296</v>
      </c>
      <c r="C3558" s="41"/>
      <c r="D3558" s="42">
        <v>42825</v>
      </c>
      <c r="E3558" s="42">
        <v>2958465</v>
      </c>
      <c r="F3558" s="41"/>
      <c r="G3558" s="41"/>
      <c r="H3558" s="40" t="s">
        <v>9590</v>
      </c>
      <c r="I3558" s="42">
        <v>42825</v>
      </c>
      <c r="J3558" s="40" t="s">
        <v>11115</v>
      </c>
      <c r="K3558" s="42">
        <v>42825</v>
      </c>
      <c r="L3558" s="40" t="s">
        <v>11115</v>
      </c>
      <c r="M3558" s="42">
        <v>42825</v>
      </c>
      <c r="N3558" s="42">
        <v>2958465</v>
      </c>
      <c r="O3558" s="40" t="s">
        <v>11116</v>
      </c>
      <c r="P3558" s="40" t="s">
        <v>19297</v>
      </c>
      <c r="Q3558" s="40" t="s">
        <v>11118</v>
      </c>
    </row>
    <row r="3559" spans="1:17" x14ac:dyDescent="0.35">
      <c r="A3559" s="40" t="s">
        <v>19298</v>
      </c>
      <c r="B3559" s="40" t="s">
        <v>19299</v>
      </c>
      <c r="C3559" s="41"/>
      <c r="D3559" s="42">
        <v>42825</v>
      </c>
      <c r="E3559" s="42">
        <v>2958465</v>
      </c>
      <c r="F3559" s="41"/>
      <c r="G3559" s="41"/>
      <c r="H3559" s="40" t="s">
        <v>9590</v>
      </c>
      <c r="I3559" s="42">
        <v>42825</v>
      </c>
      <c r="J3559" s="40" t="s">
        <v>11115</v>
      </c>
      <c r="K3559" s="42">
        <v>42825</v>
      </c>
      <c r="L3559" s="40" t="s">
        <v>11115</v>
      </c>
      <c r="M3559" s="42">
        <v>42825</v>
      </c>
      <c r="N3559" s="42">
        <v>2958465</v>
      </c>
      <c r="O3559" s="40" t="s">
        <v>11116</v>
      </c>
      <c r="P3559" s="40" t="s">
        <v>19297</v>
      </c>
      <c r="Q3559" s="40" t="s">
        <v>11121</v>
      </c>
    </row>
    <row r="3560" spans="1:17" x14ac:dyDescent="0.35">
      <c r="A3560" s="40" t="s">
        <v>19300</v>
      </c>
      <c r="B3560" s="40" t="s">
        <v>19299</v>
      </c>
      <c r="C3560" s="41"/>
      <c r="D3560" s="42">
        <v>42825</v>
      </c>
      <c r="E3560" s="42">
        <v>2958465</v>
      </c>
      <c r="F3560" s="41"/>
      <c r="G3560" s="41"/>
      <c r="H3560" s="40" t="s">
        <v>9590</v>
      </c>
      <c r="I3560" s="42">
        <v>42825</v>
      </c>
      <c r="J3560" s="40" t="s">
        <v>11115</v>
      </c>
      <c r="K3560" s="42">
        <v>42825</v>
      </c>
      <c r="L3560" s="40" t="s">
        <v>11115</v>
      </c>
      <c r="M3560" s="42">
        <v>42825</v>
      </c>
      <c r="N3560" s="42">
        <v>2958465</v>
      </c>
      <c r="O3560" s="40" t="s">
        <v>11116</v>
      </c>
      <c r="P3560" s="40" t="s">
        <v>19297</v>
      </c>
      <c r="Q3560" s="40" t="s">
        <v>11121</v>
      </c>
    </row>
    <row r="3561" spans="1:17" x14ac:dyDescent="0.35">
      <c r="A3561" s="40" t="s">
        <v>10630</v>
      </c>
      <c r="B3561" s="40" t="s">
        <v>19301</v>
      </c>
      <c r="C3561" s="41"/>
      <c r="D3561" s="42">
        <v>42825</v>
      </c>
      <c r="E3561" s="42">
        <v>2958465</v>
      </c>
      <c r="F3561" s="41"/>
      <c r="G3561" s="41"/>
      <c r="H3561" s="40" t="s">
        <v>9590</v>
      </c>
      <c r="I3561" s="42">
        <v>42825</v>
      </c>
      <c r="J3561" s="40" t="s">
        <v>11115</v>
      </c>
      <c r="K3561" s="42">
        <v>42825</v>
      </c>
      <c r="L3561" s="40" t="s">
        <v>11115</v>
      </c>
      <c r="M3561" s="42">
        <v>42825</v>
      </c>
      <c r="N3561" s="42">
        <v>2958465</v>
      </c>
      <c r="O3561" s="40" t="s">
        <v>11149</v>
      </c>
      <c r="P3561" s="40" t="s">
        <v>19297</v>
      </c>
      <c r="Q3561" s="40" t="s">
        <v>11152</v>
      </c>
    </row>
    <row r="3562" spans="1:17" x14ac:dyDescent="0.35">
      <c r="A3562" s="40" t="s">
        <v>19302</v>
      </c>
      <c r="B3562" s="40" t="s">
        <v>19303</v>
      </c>
      <c r="C3562" s="41"/>
      <c r="D3562" s="42">
        <v>42825</v>
      </c>
      <c r="E3562" s="42">
        <v>2958465</v>
      </c>
      <c r="F3562" s="41"/>
      <c r="G3562" s="41"/>
      <c r="H3562" s="40" t="s">
        <v>9590</v>
      </c>
      <c r="I3562" s="42">
        <v>42825</v>
      </c>
      <c r="J3562" s="40" t="s">
        <v>11115</v>
      </c>
      <c r="K3562" s="42">
        <v>42825</v>
      </c>
      <c r="L3562" s="40" t="s">
        <v>11115</v>
      </c>
      <c r="M3562" s="42">
        <v>42825</v>
      </c>
      <c r="N3562" s="42">
        <v>2958465</v>
      </c>
      <c r="O3562" s="40" t="s">
        <v>11116</v>
      </c>
      <c r="P3562" s="40" t="s">
        <v>19297</v>
      </c>
      <c r="Q3562" s="40" t="s">
        <v>11167</v>
      </c>
    </row>
    <row r="3563" spans="1:17" x14ac:dyDescent="0.35">
      <c r="A3563" s="40" t="s">
        <v>19304</v>
      </c>
      <c r="B3563" s="40" t="s">
        <v>19305</v>
      </c>
      <c r="C3563" s="41"/>
      <c r="D3563" s="42">
        <v>42825</v>
      </c>
      <c r="E3563" s="42">
        <v>2958465</v>
      </c>
      <c r="F3563" s="41"/>
      <c r="G3563" s="41"/>
      <c r="H3563" s="40" t="s">
        <v>9590</v>
      </c>
      <c r="I3563" s="42">
        <v>42825</v>
      </c>
      <c r="J3563" s="40" t="s">
        <v>11115</v>
      </c>
      <c r="K3563" s="42">
        <v>42825</v>
      </c>
      <c r="L3563" s="40" t="s">
        <v>11115</v>
      </c>
      <c r="M3563" s="42">
        <v>42825</v>
      </c>
      <c r="N3563" s="42">
        <v>2958465</v>
      </c>
      <c r="O3563" s="40" t="s">
        <v>11260</v>
      </c>
      <c r="P3563" s="40" t="s">
        <v>19306</v>
      </c>
      <c r="Q3563" s="40" t="s">
        <v>11118</v>
      </c>
    </row>
    <row r="3564" spans="1:17" x14ac:dyDescent="0.35">
      <c r="A3564" s="40" t="s">
        <v>19307</v>
      </c>
      <c r="B3564" s="40" t="s">
        <v>19308</v>
      </c>
      <c r="C3564" s="41"/>
      <c r="D3564" s="42">
        <v>42825</v>
      </c>
      <c r="E3564" s="42">
        <v>2958465</v>
      </c>
      <c r="F3564" s="41"/>
      <c r="G3564" s="41"/>
      <c r="H3564" s="40" t="s">
        <v>9590</v>
      </c>
      <c r="I3564" s="42">
        <v>42825</v>
      </c>
      <c r="J3564" s="40" t="s">
        <v>11115</v>
      </c>
      <c r="K3564" s="42">
        <v>42825</v>
      </c>
      <c r="L3564" s="40" t="s">
        <v>11115</v>
      </c>
      <c r="M3564" s="42">
        <v>42825</v>
      </c>
      <c r="N3564" s="42">
        <v>2958465</v>
      </c>
      <c r="O3564" s="40" t="s">
        <v>11260</v>
      </c>
      <c r="P3564" s="40" t="s">
        <v>19306</v>
      </c>
      <c r="Q3564" s="40" t="s">
        <v>11136</v>
      </c>
    </row>
    <row r="3565" spans="1:17" x14ac:dyDescent="0.35">
      <c r="A3565" s="40" t="s">
        <v>19309</v>
      </c>
      <c r="B3565" s="40" t="s">
        <v>19310</v>
      </c>
      <c r="C3565" s="41"/>
      <c r="D3565" s="42">
        <v>42825</v>
      </c>
      <c r="E3565" s="42">
        <v>2958465</v>
      </c>
      <c r="F3565" s="41"/>
      <c r="G3565" s="41"/>
      <c r="H3565" s="40" t="s">
        <v>9590</v>
      </c>
      <c r="I3565" s="42">
        <v>42825</v>
      </c>
      <c r="J3565" s="40" t="s">
        <v>11115</v>
      </c>
      <c r="K3565" s="42">
        <v>42825</v>
      </c>
      <c r="L3565" s="40" t="s">
        <v>11115</v>
      </c>
      <c r="M3565" s="42">
        <v>42825</v>
      </c>
      <c r="N3565" s="42">
        <v>2958465</v>
      </c>
      <c r="O3565" s="40" t="s">
        <v>11260</v>
      </c>
      <c r="P3565" s="40" t="s">
        <v>19311</v>
      </c>
      <c r="Q3565" s="40" t="s">
        <v>11118</v>
      </c>
    </row>
    <row r="3566" spans="1:17" x14ac:dyDescent="0.35">
      <c r="A3566" s="40" t="s">
        <v>19312</v>
      </c>
      <c r="B3566" s="40" t="s">
        <v>19313</v>
      </c>
      <c r="C3566" s="41"/>
      <c r="D3566" s="42">
        <v>42825</v>
      </c>
      <c r="E3566" s="42">
        <v>2958465</v>
      </c>
      <c r="F3566" s="41"/>
      <c r="G3566" s="41"/>
      <c r="H3566" s="40" t="s">
        <v>9590</v>
      </c>
      <c r="I3566" s="42">
        <v>42825</v>
      </c>
      <c r="J3566" s="40" t="s">
        <v>11115</v>
      </c>
      <c r="K3566" s="42">
        <v>42825</v>
      </c>
      <c r="L3566" s="40" t="s">
        <v>11115</v>
      </c>
      <c r="M3566" s="42">
        <v>42825</v>
      </c>
      <c r="N3566" s="42">
        <v>2958465</v>
      </c>
      <c r="O3566" s="40" t="s">
        <v>11260</v>
      </c>
      <c r="P3566" s="40" t="s">
        <v>19311</v>
      </c>
      <c r="Q3566" s="40" t="s">
        <v>11121</v>
      </c>
    </row>
    <row r="3567" spans="1:17" x14ac:dyDescent="0.35">
      <c r="A3567" s="40" t="s">
        <v>19314</v>
      </c>
      <c r="B3567" s="40" t="s">
        <v>19315</v>
      </c>
      <c r="C3567" s="41"/>
      <c r="D3567" s="42">
        <v>42825</v>
      </c>
      <c r="E3567" s="42">
        <v>2958465</v>
      </c>
      <c r="F3567" s="41"/>
      <c r="G3567" s="41"/>
      <c r="H3567" s="40" t="s">
        <v>9590</v>
      </c>
      <c r="I3567" s="42">
        <v>42825</v>
      </c>
      <c r="J3567" s="40" t="s">
        <v>11115</v>
      </c>
      <c r="K3567" s="42">
        <v>42825</v>
      </c>
      <c r="L3567" s="40" t="s">
        <v>11115</v>
      </c>
      <c r="M3567" s="42">
        <v>42825</v>
      </c>
      <c r="N3567" s="42">
        <v>2958465</v>
      </c>
      <c r="O3567" s="40" t="s">
        <v>11384</v>
      </c>
      <c r="P3567" s="40" t="s">
        <v>19316</v>
      </c>
      <c r="Q3567" s="40" t="s">
        <v>11118</v>
      </c>
    </row>
    <row r="3568" spans="1:17" x14ac:dyDescent="0.35">
      <c r="A3568" s="40" t="s">
        <v>19317</v>
      </c>
      <c r="B3568" s="40" t="s">
        <v>19318</v>
      </c>
      <c r="C3568" s="41"/>
      <c r="D3568" s="42">
        <v>42825</v>
      </c>
      <c r="E3568" s="42">
        <v>2958465</v>
      </c>
      <c r="F3568" s="41"/>
      <c r="G3568" s="41"/>
      <c r="H3568" s="40" t="s">
        <v>9590</v>
      </c>
      <c r="I3568" s="42">
        <v>42825</v>
      </c>
      <c r="J3568" s="40" t="s">
        <v>11115</v>
      </c>
      <c r="K3568" s="42">
        <v>42825</v>
      </c>
      <c r="L3568" s="40" t="s">
        <v>11115</v>
      </c>
      <c r="M3568" s="42">
        <v>42825</v>
      </c>
      <c r="N3568" s="42">
        <v>2958465</v>
      </c>
      <c r="O3568" s="40" t="s">
        <v>11384</v>
      </c>
      <c r="P3568" s="40" t="s">
        <v>19316</v>
      </c>
      <c r="Q3568" s="40" t="s">
        <v>11121</v>
      </c>
    </row>
    <row r="3569" spans="1:17" x14ac:dyDescent="0.35">
      <c r="A3569" s="40" t="s">
        <v>19319</v>
      </c>
      <c r="B3569" s="40" t="s">
        <v>19320</v>
      </c>
      <c r="C3569" s="41"/>
      <c r="D3569" s="42">
        <v>42825</v>
      </c>
      <c r="E3569" s="42">
        <v>2958465</v>
      </c>
      <c r="F3569" s="41"/>
      <c r="G3569" s="41"/>
      <c r="H3569" s="40" t="s">
        <v>9590</v>
      </c>
      <c r="I3569" s="42">
        <v>42825</v>
      </c>
      <c r="J3569" s="40" t="s">
        <v>11115</v>
      </c>
      <c r="K3569" s="42">
        <v>42825</v>
      </c>
      <c r="L3569" s="40" t="s">
        <v>11115</v>
      </c>
      <c r="M3569" s="42">
        <v>42825</v>
      </c>
      <c r="N3569" s="42">
        <v>2958465</v>
      </c>
      <c r="O3569" s="40" t="s">
        <v>11249</v>
      </c>
      <c r="P3569" s="40" t="s">
        <v>19321</v>
      </c>
      <c r="Q3569" s="40" t="s">
        <v>11118</v>
      </c>
    </row>
    <row r="3570" spans="1:17" x14ac:dyDescent="0.35">
      <c r="A3570" s="40" t="s">
        <v>19322</v>
      </c>
      <c r="B3570" s="40" t="s">
        <v>19323</v>
      </c>
      <c r="C3570" s="41"/>
      <c r="D3570" s="42">
        <v>42825</v>
      </c>
      <c r="E3570" s="42">
        <v>2958465</v>
      </c>
      <c r="F3570" s="41"/>
      <c r="G3570" s="41"/>
      <c r="H3570" s="40" t="s">
        <v>9590</v>
      </c>
      <c r="I3570" s="42">
        <v>42825</v>
      </c>
      <c r="J3570" s="40" t="s">
        <v>11115</v>
      </c>
      <c r="K3570" s="42">
        <v>42825</v>
      </c>
      <c r="L3570" s="40" t="s">
        <v>11115</v>
      </c>
      <c r="M3570" s="42">
        <v>42825</v>
      </c>
      <c r="N3570" s="42">
        <v>2958465</v>
      </c>
      <c r="O3570" s="40" t="s">
        <v>11249</v>
      </c>
      <c r="P3570" s="40" t="s">
        <v>19321</v>
      </c>
      <c r="Q3570" s="40" t="s">
        <v>11121</v>
      </c>
    </row>
    <row r="3571" spans="1:17" x14ac:dyDescent="0.35">
      <c r="A3571" s="40" t="s">
        <v>19324</v>
      </c>
      <c r="B3571" s="40" t="s">
        <v>19325</v>
      </c>
      <c r="C3571" s="41"/>
      <c r="D3571" s="42">
        <v>42825</v>
      </c>
      <c r="E3571" s="42">
        <v>2958465</v>
      </c>
      <c r="F3571" s="41"/>
      <c r="G3571" s="41"/>
      <c r="H3571" s="40" t="s">
        <v>9590</v>
      </c>
      <c r="I3571" s="42">
        <v>42825</v>
      </c>
      <c r="J3571" s="40" t="s">
        <v>11115</v>
      </c>
      <c r="K3571" s="42">
        <v>42825</v>
      </c>
      <c r="L3571" s="40" t="s">
        <v>11115</v>
      </c>
      <c r="M3571" s="42">
        <v>42825</v>
      </c>
      <c r="N3571" s="42">
        <v>2958465</v>
      </c>
      <c r="O3571" s="40" t="s">
        <v>11249</v>
      </c>
      <c r="P3571" s="40" t="s">
        <v>19321</v>
      </c>
      <c r="Q3571" s="40" t="s">
        <v>11136</v>
      </c>
    </row>
    <row r="3572" spans="1:17" x14ac:dyDescent="0.35">
      <c r="A3572" s="40" t="s">
        <v>19326</v>
      </c>
      <c r="B3572" s="40" t="s">
        <v>19327</v>
      </c>
      <c r="C3572" s="41"/>
      <c r="D3572" s="42">
        <v>42825</v>
      </c>
      <c r="E3572" s="42">
        <v>2958465</v>
      </c>
      <c r="F3572" s="41"/>
      <c r="G3572" s="41"/>
      <c r="H3572" s="40" t="s">
        <v>9590</v>
      </c>
      <c r="I3572" s="42">
        <v>42825</v>
      </c>
      <c r="J3572" s="40" t="s">
        <v>11115</v>
      </c>
      <c r="K3572" s="42">
        <v>42825</v>
      </c>
      <c r="L3572" s="40" t="s">
        <v>11115</v>
      </c>
      <c r="M3572" s="42">
        <v>42825</v>
      </c>
      <c r="N3572" s="42">
        <v>2958465</v>
      </c>
      <c r="O3572" s="40" t="s">
        <v>11260</v>
      </c>
      <c r="P3572" s="40" t="s">
        <v>19328</v>
      </c>
      <c r="Q3572" s="40" t="s">
        <v>11118</v>
      </c>
    </row>
    <row r="3573" spans="1:17" x14ac:dyDescent="0.35">
      <c r="A3573" s="40" t="s">
        <v>19329</v>
      </c>
      <c r="B3573" s="40" t="s">
        <v>19330</v>
      </c>
      <c r="C3573" s="41"/>
      <c r="D3573" s="42">
        <v>42825</v>
      </c>
      <c r="E3573" s="42">
        <v>2958465</v>
      </c>
      <c r="F3573" s="41"/>
      <c r="G3573" s="41"/>
      <c r="H3573" s="40" t="s">
        <v>9590</v>
      </c>
      <c r="I3573" s="42">
        <v>42825</v>
      </c>
      <c r="J3573" s="40" t="s">
        <v>11115</v>
      </c>
      <c r="K3573" s="42">
        <v>42825</v>
      </c>
      <c r="L3573" s="40" t="s">
        <v>11115</v>
      </c>
      <c r="M3573" s="42">
        <v>42825</v>
      </c>
      <c r="N3573" s="42">
        <v>2958465</v>
      </c>
      <c r="O3573" s="40" t="s">
        <v>11260</v>
      </c>
      <c r="P3573" s="40" t="s">
        <v>19328</v>
      </c>
      <c r="Q3573" s="40" t="s">
        <v>11121</v>
      </c>
    </row>
    <row r="3574" spans="1:17" x14ac:dyDescent="0.35">
      <c r="A3574" s="40" t="s">
        <v>19331</v>
      </c>
      <c r="B3574" s="40" t="s">
        <v>19332</v>
      </c>
      <c r="C3574" s="41"/>
      <c r="D3574" s="42">
        <v>42825</v>
      </c>
      <c r="E3574" s="42">
        <v>2958465</v>
      </c>
      <c r="F3574" s="41"/>
      <c r="G3574" s="41"/>
      <c r="H3574" s="40" t="s">
        <v>9590</v>
      </c>
      <c r="I3574" s="42">
        <v>42825</v>
      </c>
      <c r="J3574" s="40" t="s">
        <v>11115</v>
      </c>
      <c r="K3574" s="42">
        <v>42825</v>
      </c>
      <c r="L3574" s="40" t="s">
        <v>11115</v>
      </c>
      <c r="M3574" s="42">
        <v>42825</v>
      </c>
      <c r="N3574" s="42">
        <v>2958465</v>
      </c>
      <c r="O3574" s="40" t="s">
        <v>11260</v>
      </c>
      <c r="P3574" s="40" t="s">
        <v>19333</v>
      </c>
      <c r="Q3574" s="40" t="s">
        <v>11136</v>
      </c>
    </row>
    <row r="3575" spans="1:17" x14ac:dyDescent="0.35">
      <c r="A3575" s="40" t="s">
        <v>19334</v>
      </c>
      <c r="B3575" s="40" t="s">
        <v>19335</v>
      </c>
      <c r="C3575" s="41"/>
      <c r="D3575" s="42">
        <v>42825</v>
      </c>
      <c r="E3575" s="42">
        <v>2958465</v>
      </c>
      <c r="F3575" s="41"/>
      <c r="G3575" s="41"/>
      <c r="H3575" s="40" t="s">
        <v>9590</v>
      </c>
      <c r="I3575" s="42">
        <v>42825</v>
      </c>
      <c r="J3575" s="40" t="s">
        <v>11115</v>
      </c>
      <c r="K3575" s="42">
        <v>42825</v>
      </c>
      <c r="L3575" s="40" t="s">
        <v>11115</v>
      </c>
      <c r="M3575" s="42">
        <v>42825</v>
      </c>
      <c r="N3575" s="42">
        <v>2958465</v>
      </c>
      <c r="O3575" s="40" t="s">
        <v>11260</v>
      </c>
      <c r="P3575" s="40" t="s">
        <v>19333</v>
      </c>
      <c r="Q3575" s="40" t="s">
        <v>11139</v>
      </c>
    </row>
    <row r="3576" spans="1:17" x14ac:dyDescent="0.35">
      <c r="A3576" s="40" t="s">
        <v>19336</v>
      </c>
      <c r="B3576" s="40" t="s">
        <v>19337</v>
      </c>
      <c r="C3576" s="41"/>
      <c r="D3576" s="42">
        <v>42825</v>
      </c>
      <c r="E3576" s="42">
        <v>2958465</v>
      </c>
      <c r="F3576" s="41"/>
      <c r="G3576" s="41"/>
      <c r="H3576" s="40" t="s">
        <v>9590</v>
      </c>
      <c r="I3576" s="42">
        <v>42825</v>
      </c>
      <c r="J3576" s="40" t="s">
        <v>11115</v>
      </c>
      <c r="K3576" s="42">
        <v>42825</v>
      </c>
      <c r="L3576" s="40" t="s">
        <v>11115</v>
      </c>
      <c r="M3576" s="42">
        <v>42825</v>
      </c>
      <c r="N3576" s="42">
        <v>2958465</v>
      </c>
      <c r="O3576" s="40" t="s">
        <v>11132</v>
      </c>
      <c r="P3576" s="40" t="s">
        <v>19338</v>
      </c>
      <c r="Q3576" s="40" t="s">
        <v>11118</v>
      </c>
    </row>
    <row r="3577" spans="1:17" x14ac:dyDescent="0.35">
      <c r="A3577" s="40" t="s">
        <v>19339</v>
      </c>
      <c r="B3577" s="40" t="s">
        <v>19340</v>
      </c>
      <c r="C3577" s="41"/>
      <c r="D3577" s="42">
        <v>42825</v>
      </c>
      <c r="E3577" s="42">
        <v>2958465</v>
      </c>
      <c r="F3577" s="41"/>
      <c r="G3577" s="41"/>
      <c r="H3577" s="40" t="s">
        <v>9590</v>
      </c>
      <c r="I3577" s="42">
        <v>42825</v>
      </c>
      <c r="J3577" s="40" t="s">
        <v>11115</v>
      </c>
      <c r="K3577" s="42">
        <v>42825</v>
      </c>
      <c r="L3577" s="40" t="s">
        <v>11115</v>
      </c>
      <c r="M3577" s="42">
        <v>42825</v>
      </c>
      <c r="N3577" s="42">
        <v>2958465</v>
      </c>
      <c r="O3577" s="40" t="s">
        <v>11132</v>
      </c>
      <c r="P3577" s="40" t="s">
        <v>19338</v>
      </c>
      <c r="Q3577" s="40" t="s">
        <v>11121</v>
      </c>
    </row>
  </sheetData>
  <autoFilter ref="A7:Q3577" xr:uid="{00000000-0009-0000-0000-000013000000}"/>
  <pageMargins left="0.75" right="0.75" top="1" bottom="1" header="0.5" footer="0.5"/>
  <pageSetup paperSize="9"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8">
    <tabColor theme="6"/>
  </sheetPr>
  <dimension ref="A1:F24"/>
  <sheetViews>
    <sheetView zoomScale="85" zoomScaleNormal="85" workbookViewId="0">
      <selection activeCell="B26" sqref="B26"/>
    </sheetView>
  </sheetViews>
  <sheetFormatPr defaultRowHeight="14.5" x14ac:dyDescent="0.35"/>
  <cols>
    <col min="2" max="2" width="10.54296875" bestFit="1" customWidth="1"/>
    <col min="4" max="4" width="26.26953125" bestFit="1" customWidth="1"/>
    <col min="5" max="5" width="30.1796875" bestFit="1" customWidth="1"/>
    <col min="6" max="6" width="19.81640625" bestFit="1" customWidth="1"/>
  </cols>
  <sheetData>
    <row r="1" spans="1:6" s="51" customFormat="1" x14ac:dyDescent="0.35"/>
    <row r="2" spans="1:6" s="51" customFormat="1" x14ac:dyDescent="0.35">
      <c r="B2" s="51" t="s">
        <v>19341</v>
      </c>
    </row>
    <row r="3" spans="1:6" s="51" customFormat="1" x14ac:dyDescent="0.35">
      <c r="B3" s="51" t="s">
        <v>19342</v>
      </c>
    </row>
    <row r="4" spans="1:6" s="51" customFormat="1" x14ac:dyDescent="0.35">
      <c r="B4" s="84" t="s">
        <v>19343</v>
      </c>
    </row>
    <row r="5" spans="1:6" s="51" customFormat="1" x14ac:dyDescent="0.35"/>
    <row r="7" spans="1:6" ht="20" thickBot="1" x14ac:dyDescent="0.5">
      <c r="A7" s="30" t="s">
        <v>19344</v>
      </c>
    </row>
    <row r="8" spans="1:6" ht="15" thickTop="1" x14ac:dyDescent="0.35">
      <c r="A8" t="s">
        <v>19342</v>
      </c>
    </row>
    <row r="10" spans="1:6" x14ac:dyDescent="0.35">
      <c r="B10" s="3" t="s">
        <v>37</v>
      </c>
      <c r="C10" s="32" t="s">
        <v>499</v>
      </c>
      <c r="D10" s="3" t="s">
        <v>19345</v>
      </c>
      <c r="E10" s="3" t="s">
        <v>2</v>
      </c>
      <c r="F10" s="3" t="s">
        <v>19346</v>
      </c>
    </row>
    <row r="11" spans="1:6" x14ac:dyDescent="0.35">
      <c r="B11" s="34" t="s">
        <v>59</v>
      </c>
      <c r="C11" s="34">
        <v>10</v>
      </c>
      <c r="D11" s="37" t="s">
        <v>19347</v>
      </c>
      <c r="E11" s="37" t="s">
        <v>19348</v>
      </c>
      <c r="F11" s="34" t="s">
        <v>19349</v>
      </c>
    </row>
    <row r="12" spans="1:6" x14ac:dyDescent="0.35">
      <c r="B12" s="34" t="s">
        <v>80</v>
      </c>
      <c r="C12" s="34">
        <v>11</v>
      </c>
      <c r="D12" s="37" t="s">
        <v>19350</v>
      </c>
      <c r="E12" s="37" t="s">
        <v>7336</v>
      </c>
      <c r="F12" s="34" t="s">
        <v>19351</v>
      </c>
    </row>
    <row r="13" spans="1:6" x14ac:dyDescent="0.35">
      <c r="B13" s="34" t="s">
        <v>50</v>
      </c>
      <c r="C13" s="34">
        <v>12</v>
      </c>
      <c r="D13" s="37" t="s">
        <v>19347</v>
      </c>
      <c r="E13" s="37" t="s">
        <v>7337</v>
      </c>
      <c r="F13" s="34" t="s">
        <v>19352</v>
      </c>
    </row>
    <row r="14" spans="1:6" x14ac:dyDescent="0.35">
      <c r="B14" s="34" t="s">
        <v>85</v>
      </c>
      <c r="C14" s="34">
        <v>13</v>
      </c>
      <c r="D14" s="37" t="s">
        <v>19353</v>
      </c>
      <c r="E14" s="37" t="s">
        <v>19354</v>
      </c>
      <c r="F14" s="34" t="s">
        <v>19355</v>
      </c>
    </row>
    <row r="15" spans="1:6" x14ac:dyDescent="0.35">
      <c r="B15" s="34" t="s">
        <v>87</v>
      </c>
      <c r="C15" s="34">
        <v>14</v>
      </c>
      <c r="D15" s="37" t="s">
        <v>19350</v>
      </c>
      <c r="E15" s="37" t="s">
        <v>19356</v>
      </c>
      <c r="F15" s="34" t="s">
        <v>19357</v>
      </c>
    </row>
    <row r="16" spans="1:6" x14ac:dyDescent="0.35">
      <c r="B16" s="34" t="s">
        <v>89</v>
      </c>
      <c r="C16" s="34">
        <v>15</v>
      </c>
      <c r="D16" s="37" t="s">
        <v>19358</v>
      </c>
      <c r="E16" s="37" t="s">
        <v>19359</v>
      </c>
      <c r="F16" s="34" t="s">
        <v>19360</v>
      </c>
    </row>
    <row r="17" spans="2:6" x14ac:dyDescent="0.35">
      <c r="B17" s="34" t="s">
        <v>105</v>
      </c>
      <c r="C17" s="34">
        <v>16</v>
      </c>
      <c r="D17" s="37" t="s">
        <v>19361</v>
      </c>
      <c r="E17" s="37" t="s">
        <v>19362</v>
      </c>
      <c r="F17" s="34" t="s">
        <v>10864</v>
      </c>
    </row>
    <row r="18" spans="2:6" x14ac:dyDescent="0.35">
      <c r="B18" s="34" t="s">
        <v>53</v>
      </c>
      <c r="C18" s="34">
        <v>20</v>
      </c>
      <c r="D18" s="37" t="s">
        <v>19363</v>
      </c>
      <c r="E18" s="37" t="s">
        <v>19364</v>
      </c>
      <c r="F18" s="34" t="s">
        <v>19365</v>
      </c>
    </row>
    <row r="19" spans="2:6" x14ac:dyDescent="0.35">
      <c r="B19" s="34" t="s">
        <v>77</v>
      </c>
      <c r="C19" s="34">
        <v>19</v>
      </c>
      <c r="D19" s="37" t="s">
        <v>19347</v>
      </c>
      <c r="E19" s="37" t="s">
        <v>19366</v>
      </c>
      <c r="F19" s="34" t="s">
        <v>19367</v>
      </c>
    </row>
    <row r="20" spans="2:6" x14ac:dyDescent="0.35">
      <c r="B20" s="34" t="s">
        <v>46</v>
      </c>
      <c r="C20" s="34">
        <v>21</v>
      </c>
      <c r="D20" s="37" t="s">
        <v>19350</v>
      </c>
      <c r="E20" s="37" t="s">
        <v>19368</v>
      </c>
      <c r="F20" s="34" t="s">
        <v>19369</v>
      </c>
    </row>
    <row r="21" spans="2:6" x14ac:dyDescent="0.35">
      <c r="B21" s="34" t="s">
        <v>48</v>
      </c>
      <c r="C21" s="34">
        <v>22</v>
      </c>
      <c r="D21" s="37" t="s">
        <v>19350</v>
      </c>
      <c r="E21" s="37" t="s">
        <v>19370</v>
      </c>
      <c r="F21" s="34" t="s">
        <v>19371</v>
      </c>
    </row>
    <row r="22" spans="2:6" x14ac:dyDescent="0.35">
      <c r="B22" s="34" t="s">
        <v>99</v>
      </c>
      <c r="C22" s="34">
        <v>23</v>
      </c>
      <c r="D22" s="37" t="s">
        <v>19358</v>
      </c>
      <c r="E22" s="37" t="s">
        <v>7346</v>
      </c>
      <c r="F22" s="34" t="s">
        <v>19372</v>
      </c>
    </row>
    <row r="23" spans="2:6" x14ac:dyDescent="0.35">
      <c r="B23" s="34" t="s">
        <v>67</v>
      </c>
      <c r="C23" s="34">
        <v>18</v>
      </c>
      <c r="D23" s="37" t="s">
        <v>19353</v>
      </c>
      <c r="E23" s="37" t="s">
        <v>19373</v>
      </c>
      <c r="F23" s="34" t="s">
        <v>19374</v>
      </c>
    </row>
    <row r="24" spans="2:6" x14ac:dyDescent="0.35">
      <c r="B24" s="34" t="s">
        <v>44</v>
      </c>
      <c r="C24" s="34">
        <v>17</v>
      </c>
      <c r="D24" s="37" t="s">
        <v>19363</v>
      </c>
      <c r="E24" s="37" t="s">
        <v>19375</v>
      </c>
      <c r="F24" s="34" t="s">
        <v>19376</v>
      </c>
    </row>
  </sheetData>
  <autoFilter ref="B10:F24" xr:uid="{00000000-0009-0000-0000-000014000000}">
    <sortState xmlns:xlrd2="http://schemas.microsoft.com/office/spreadsheetml/2017/richdata2" ref="B11:F24">
      <sortCondition ref="B10:B24"/>
    </sortState>
  </autoFilter>
  <pageMargins left="0.7" right="0.7" top="0.75" bottom="0.75" header="0.3" footer="0.3"/>
  <pageSetup paperSize="0" orientation="portrait" horizontalDpi="0" verticalDpi="0" copies="0"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cadce026-d35b-4a62-a2ee-1436bb44fb55" xsi:nil="true"/>
    <lcf76f155ced4ddcb4097134ff3c332f xmlns="28344a50-20ee-46b1-93e0-1faae7350029">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51C4DF7D45DB248AC86FE0097C440F5" ma:contentTypeVersion="16" ma:contentTypeDescription="Create a new document." ma:contentTypeScope="" ma:versionID="4a3da16d63cd3e4688226e905bc3be41">
  <xsd:schema xmlns:xsd="http://www.w3.org/2001/XMLSchema" xmlns:xs="http://www.w3.org/2001/XMLSchema" xmlns:p="http://schemas.microsoft.com/office/2006/metadata/properties" xmlns:ns2="28344a50-20ee-46b1-93e0-1faae7350029" xmlns:ns3="66e1bbde-16dd-49de-9a92-988d359cd6e4" xmlns:ns4="cadce026-d35b-4a62-a2ee-1436bb44fb55" targetNamespace="http://schemas.microsoft.com/office/2006/metadata/properties" ma:root="true" ma:fieldsID="ea17b74e27d941c16d59dd67d0ddb35a" ns2:_="" ns3:_="" ns4:_="">
    <xsd:import namespace="28344a50-20ee-46b1-93e0-1faae7350029"/>
    <xsd:import namespace="66e1bbde-16dd-49de-9a92-988d359cd6e4"/>
    <xsd:import namespace="cadce026-d35b-4a62-a2ee-1436bb44fb5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ServiceAutoTags" minOccurs="0"/>
                <xsd:element ref="ns2:MediaServiceLocation" minOccurs="0"/>
                <xsd:element ref="ns2:MediaServiceGenerationTime" minOccurs="0"/>
                <xsd:element ref="ns2:MediaServiceEventHashCode" minOccurs="0"/>
                <xsd:element ref="ns2:MediaServiceOCR" minOccurs="0"/>
                <xsd:element ref="ns2:MediaLengthInSecond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8344a50-20ee-46b1-93e0-1faae735002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f571c05a-9bf0-4b0b-ad97-e13aed49ba31"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66e1bbde-16dd-49de-9a92-988d359cd6e4"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adce026-d35b-4a62-a2ee-1436bb44fb55"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ab3506ed-5a8e-43d7-ba81-d201b866e9db}" ma:internalName="TaxCatchAll" ma:showField="CatchAllData" ma:web="66e1bbde-16dd-49de-9a92-988d359cd6e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982F7DE-1AB9-4427-B9E8-C4A5106A33CD}">
  <ds:schemaRefs>
    <ds:schemaRef ds:uri="http://schemas.microsoft.com/office/2006/metadata/properties"/>
    <ds:schemaRef ds:uri="http://schemas.microsoft.com/office/infopath/2007/PartnerControls"/>
    <ds:schemaRef ds:uri="cadce026-d35b-4a62-a2ee-1436bb44fb55"/>
    <ds:schemaRef ds:uri="28344a50-20ee-46b1-93e0-1faae7350029"/>
  </ds:schemaRefs>
</ds:datastoreItem>
</file>

<file path=customXml/itemProps2.xml><?xml version="1.0" encoding="utf-8"?>
<ds:datastoreItem xmlns:ds="http://schemas.openxmlformats.org/officeDocument/2006/customXml" ds:itemID="{7870FBA0-99F4-4B05-90D1-C9A12EA42AF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8344a50-20ee-46b1-93e0-1faae7350029"/>
    <ds:schemaRef ds:uri="66e1bbde-16dd-49de-9a92-988d359cd6e4"/>
    <ds:schemaRef ds:uri="cadce026-d35b-4a62-a2ee-1436bb44fb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51C8D62-CAAA-404F-A600-50BD894BDC5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Audit</vt:lpstr>
      <vt:lpstr>Results -&gt;</vt:lpstr>
      <vt:lpstr>ETYS_Spatial_List</vt:lpstr>
      <vt:lpstr>Consolidated</vt:lpstr>
      <vt:lpstr>GSPs</vt:lpstr>
      <vt:lpstr>Lat_Lon</vt:lpstr>
      <vt:lpstr>Source|Elexon -&gt;</vt:lpstr>
      <vt:lpstr>GSP List Check</vt:lpstr>
      <vt:lpstr>NMS</vt:lpstr>
      <vt:lpstr>Zone mapping</vt:lpstr>
      <vt:lpstr>Nodes list</vt:lpstr>
      <vt:lpstr>GSP to GSP Group</vt:lpstr>
      <vt:lpstr>OFTOs</vt:lpstr>
      <vt:lpstr>BMU_reg</vt:lpstr>
      <vt:lpstr>Source|NetaReports -&gt;</vt:lpstr>
      <vt:lpstr>NetaReports</vt:lpstr>
      <vt:lpstr>Source|NCE -&gt;</vt:lpstr>
      <vt:lpstr>FLOP Zones</vt:lpstr>
      <vt:lpstr>Supplementary -&gt;</vt:lpstr>
      <vt:lpstr>LatLon</vt:lpstr>
      <vt:lpstr>BMU Annuals</vt:lpstr>
      <vt:lpstr>RDBLocationList</vt:lpstr>
      <vt:lpstr>Particpant IDs</vt:lpstr>
    </vt:vector>
  </TitlesOfParts>
  <Manager/>
  <Company>National Grid</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Nickerson, Rob</dc:creator>
  <cp:keywords/>
  <dc:description/>
  <cp:lastModifiedBy>Loukatou(ESO), Angeliki</cp:lastModifiedBy>
  <cp:revision/>
  <dcterms:created xsi:type="dcterms:W3CDTF">2018-02-21T15:48:23Z</dcterms:created>
  <dcterms:modified xsi:type="dcterms:W3CDTF">2022-11-02T16:26:53Z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0x010100951C4DF7D45DB248AC86FE0097C440F5</vt:lpwstr>
  </property>
  <property fmtid="{D5CDD505-2E9C-101B-9397-08002B2CF9AE}" pid="3" name="Order">
    <vt:r8>57157200</vt:r8>
  </property>
</Properties>
</file>